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pivotTables/pivotTable6.xml" ContentType="application/vnd.openxmlformats-officedocument.spreadsheetml.pivotTable+xml"/>
  <Override PartName="/xl/drawings/drawing2.xml" ContentType="application/vnd.openxmlformats-officedocument.drawing+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4.xml" ContentType="application/vnd.openxmlformats-officedocument.spreadsheetml.pivotTable+xml"/>
  <Override PartName="/xl/drawings/drawing4.xml" ContentType="application/vnd.openxmlformats-officedocument.drawing+xml"/>
  <Override PartName="/xl/pivotTables/pivotTable15.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66925"/>
  <mc:AlternateContent xmlns:mc="http://schemas.openxmlformats.org/markup-compatibility/2006">
    <mc:Choice Requires="x15">
      <x15ac:absPath xmlns:x15ac="http://schemas.microsoft.com/office/spreadsheetml/2010/11/ac" url="\\svpfil01\EranAv\Desktop\"/>
    </mc:Choice>
  </mc:AlternateContent>
  <xr:revisionPtr revIDLastSave="0" documentId="8_{36E432B8-0035-4747-A14C-70CE2CE71183}" xr6:coauthVersionLast="36" xr6:coauthVersionMax="36" xr10:uidLastSave="{00000000-0000-0000-0000-000000000000}"/>
  <bookViews>
    <workbookView xWindow="0" yWindow="0" windowWidth="23040" windowHeight="9084" tabRatio="756" firstSheet="5" activeTab="5" xr2:uid="{00000000-000D-0000-FFFF-FFFF00000000}"/>
  </bookViews>
  <sheets>
    <sheet name="היתרי הריסה מול בנייה" sheetId="130" state="hidden" r:id="rId1"/>
    <sheet name="בקשות למידע פתוחות" sheetId="105" state="hidden" r:id="rId2"/>
    <sheet name="בקשות להיתר פתוחות" sheetId="100" state="hidden" r:id="rId3"/>
    <sheet name="היתרים פינוי בינוי" sheetId="132" state="hidden" r:id="rId4"/>
    <sheet name="פיבוטים למצגת" sheetId="136" state="hidden" r:id="rId5"/>
    <sheet name="היתרים 2015-2021" sheetId="155" r:id="rId6"/>
    <sheet name="גיליון2" sheetId="140" state="hidden" r:id="rId7"/>
    <sheet name="גיליון1" sheetId="138" state="hidden" r:id="rId8"/>
    <sheet name="בדיקת ישובים" sheetId="127" state="hidden" r:id="rId9"/>
    <sheet name="פיש ומור" sheetId="141" state="hidden" r:id="rId10"/>
    <sheet name="בדיקה" sheetId="139" state="hidden" r:id="rId11"/>
    <sheet name="פיבוט בדיקת יח&quot;ד קיים" sheetId="125" state="hidden" r:id="rId12"/>
    <sheet name="בדיקה יח&quot;ד קיים" sheetId="122" state="hidden" r:id="rId13"/>
    <sheet name="סימני שאלה" sheetId="109" state="hidden" r:id="rId14"/>
  </sheets>
  <externalReferences>
    <externalReference r:id="rId15"/>
  </externalReferences>
  <definedNames>
    <definedName name="_xlnm._FilterDatabase" localSheetId="10" hidden="1">בדיקה!$M$3:$M$15</definedName>
    <definedName name="_xlnm._FilterDatabase" localSheetId="12" hidden="1">'בדיקה יח"ד קיים'!$A$1:$F$166</definedName>
    <definedName name="_xlnm._FilterDatabase" localSheetId="8" hidden="1">'בדיקת ישובים'!$A$1:$C$86</definedName>
    <definedName name="_xlnm._FilterDatabase" localSheetId="0" hidden="1">'היתרי הריסה מול בנייה'!$K$2:$N$20</definedName>
    <definedName name="_xlnm._FilterDatabase" localSheetId="11" hidden="1">'פיבוט בדיקת יח"ד קיים'!$A$165:$M$298</definedName>
    <definedName name="AA" localSheetId="1">#REF!</definedName>
    <definedName name="AA">#REF!</definedName>
    <definedName name="AAA" localSheetId="1">#REF!</definedName>
    <definedName name="AAA">#REF!</definedName>
    <definedName name="AX" localSheetId="1">#REF!</definedName>
    <definedName name="AX">#REF!</definedName>
    <definedName name="דדדדד" localSheetId="1">#REF!</definedName>
    <definedName name="דדדדד">#REF!</definedName>
    <definedName name="דוח2019" localSheetId="1">#REF!</definedName>
    <definedName name="דוח2019">#REF!</definedName>
  </definedNames>
  <calcPr calcId="191029"/>
  <pivotCaches>
    <pivotCache cacheId="0" r:id="rId16"/>
    <pivotCache cacheId="1" r:id="rId17"/>
    <pivotCache cacheId="2" r:id="rId18"/>
    <pivotCache cacheId="3" r:id="rId19"/>
    <pivotCache cacheId="4" r:id="rId20"/>
    <pivotCache cacheId="5" r:id="rId2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1" i="127" l="1"/>
  <c r="D80" i="127"/>
  <c r="D27" i="127"/>
  <c r="M20" i="130" l="1"/>
  <c r="C20" i="130"/>
  <c r="I14" i="130"/>
  <c r="E297" i="125" l="1"/>
  <c r="E296" i="125"/>
  <c r="E295" i="125"/>
  <c r="E294" i="125"/>
  <c r="E293" i="125"/>
  <c r="E292" i="125"/>
  <c r="E291" i="125"/>
  <c r="E290" i="125"/>
  <c r="E289" i="125"/>
  <c r="E288" i="125"/>
  <c r="E287" i="125"/>
  <c r="E286" i="125"/>
  <c r="E285" i="125"/>
  <c r="E284" i="125"/>
  <c r="E283" i="125"/>
  <c r="E282" i="125"/>
  <c r="E281" i="125"/>
  <c r="E280" i="125"/>
  <c r="E279" i="125"/>
  <c r="E278" i="125"/>
  <c r="E277" i="125"/>
  <c r="E276" i="125"/>
  <c r="E275" i="125"/>
  <c r="E274" i="125"/>
  <c r="E273" i="125"/>
  <c r="E272" i="125"/>
  <c r="E271" i="125"/>
  <c r="E270" i="125"/>
  <c r="E269" i="125"/>
  <c r="E268" i="125"/>
  <c r="E267" i="125"/>
  <c r="E266" i="125"/>
  <c r="E265" i="125"/>
  <c r="E264" i="125"/>
  <c r="E263" i="125"/>
  <c r="E262" i="125"/>
  <c r="E261" i="125"/>
  <c r="E259" i="125"/>
  <c r="E258" i="125"/>
  <c r="E257" i="125"/>
  <c r="E256" i="125"/>
  <c r="E255" i="125"/>
  <c r="E254" i="125"/>
  <c r="E253" i="125"/>
  <c r="E252" i="125"/>
  <c r="E251" i="125"/>
  <c r="E250" i="125"/>
  <c r="E249" i="125"/>
  <c r="E248" i="125"/>
  <c r="E247" i="125"/>
  <c r="E246" i="125"/>
  <c r="E245" i="125"/>
  <c r="E244" i="125"/>
  <c r="E243" i="125"/>
  <c r="E242" i="125"/>
  <c r="E241" i="125"/>
  <c r="E240" i="125"/>
  <c r="E239" i="125"/>
  <c r="E238" i="125"/>
  <c r="E237" i="125"/>
  <c r="E236" i="125"/>
  <c r="E235" i="125"/>
  <c r="E234" i="125"/>
  <c r="E233" i="125"/>
  <c r="E232" i="125"/>
  <c r="E230" i="125"/>
  <c r="E229" i="125"/>
  <c r="E228" i="125"/>
  <c r="F296" i="125"/>
  <c r="F295" i="125"/>
  <c r="F290" i="125"/>
  <c r="F289" i="125"/>
  <c r="F287" i="125"/>
  <c r="F285" i="125"/>
  <c r="F284" i="125"/>
  <c r="F283" i="125"/>
  <c r="F282" i="125"/>
  <c r="F281" i="125"/>
  <c r="F278" i="125"/>
  <c r="F277" i="125"/>
  <c r="F276" i="125"/>
  <c r="F273" i="125"/>
  <c r="F269" i="125"/>
  <c r="F268" i="125"/>
  <c r="F267" i="125"/>
  <c r="F265" i="125"/>
  <c r="F263" i="125"/>
  <c r="F258" i="125"/>
  <c r="F255" i="125"/>
  <c r="F254" i="125"/>
  <c r="F252" i="125"/>
  <c r="F251" i="125"/>
  <c r="F250" i="125"/>
  <c r="F246" i="125"/>
  <c r="F244" i="125"/>
  <c r="F242" i="125"/>
  <c r="F236" i="125"/>
  <c r="F234" i="125"/>
  <c r="F230" i="125"/>
  <c r="F229" i="125"/>
  <c r="F228" i="125"/>
  <c r="J294" i="125"/>
  <c r="J296" i="125"/>
  <c r="J295" i="125"/>
  <c r="J290" i="125"/>
  <c r="J289" i="125"/>
  <c r="J287" i="125"/>
  <c r="J285" i="125"/>
  <c r="J284" i="125"/>
  <c r="J283" i="125"/>
  <c r="J282" i="125"/>
  <c r="J281" i="125"/>
  <c r="J278" i="125"/>
  <c r="J277" i="125"/>
  <c r="J276" i="125"/>
  <c r="J273" i="125"/>
  <c r="J269" i="125"/>
  <c r="J268" i="125"/>
  <c r="J267" i="125"/>
  <c r="J265" i="125"/>
  <c r="J263" i="125"/>
  <c r="J260" i="125"/>
  <c r="J258" i="125"/>
  <c r="J255" i="125"/>
  <c r="J254" i="125"/>
  <c r="J252" i="125"/>
  <c r="J251" i="125"/>
  <c r="J250" i="125"/>
  <c r="J246" i="125"/>
  <c r="J244" i="125"/>
  <c r="J242" i="125"/>
  <c r="J236" i="125"/>
  <c r="J234" i="125"/>
  <c r="J231" i="125"/>
  <c r="J230" i="125"/>
  <c r="J229" i="125"/>
  <c r="J228" i="125"/>
  <c r="J297" i="125"/>
  <c r="J293" i="125"/>
  <c r="J292" i="125"/>
  <c r="J291" i="125"/>
  <c r="J288" i="125"/>
  <c r="J286" i="125"/>
  <c r="J280" i="125"/>
  <c r="J279" i="125"/>
  <c r="J275" i="125"/>
  <c r="J274" i="125"/>
  <c r="J272" i="125"/>
  <c r="J271" i="125"/>
  <c r="J270" i="125"/>
  <c r="J266" i="125"/>
  <c r="J264" i="125"/>
  <c r="J262" i="125"/>
  <c r="J261" i="125"/>
  <c r="J259" i="125"/>
  <c r="J257" i="125"/>
  <c r="J256" i="125"/>
  <c r="J253" i="125"/>
  <c r="J249" i="125"/>
  <c r="J248" i="125"/>
  <c r="J247" i="125"/>
  <c r="J245" i="125"/>
  <c r="J243" i="125"/>
  <c r="J241" i="125"/>
  <c r="J240" i="125"/>
  <c r="J239" i="125"/>
  <c r="J238" i="125"/>
  <c r="J237" i="125"/>
  <c r="J235" i="125"/>
  <c r="J233" i="125"/>
  <c r="J232" i="125"/>
  <c r="J226" i="125"/>
  <c r="J224" i="125"/>
  <c r="J223" i="125"/>
  <c r="J221" i="125"/>
  <c r="J219" i="125"/>
  <c r="J217" i="125"/>
  <c r="J216" i="125"/>
  <c r="J215" i="125"/>
  <c r="J214" i="125"/>
  <c r="J211" i="125"/>
  <c r="J208" i="125"/>
  <c r="J206" i="125"/>
  <c r="J205" i="125"/>
  <c r="J204" i="125"/>
  <c r="J203" i="125"/>
  <c r="J193" i="125"/>
  <c r="J192" i="125"/>
  <c r="J191" i="125"/>
  <c r="J190" i="125"/>
  <c r="J188" i="125"/>
  <c r="J184" i="125"/>
  <c r="J182" i="125"/>
  <c r="J179" i="125"/>
  <c r="J178" i="125"/>
  <c r="J177" i="125"/>
  <c r="J176" i="125"/>
  <c r="J174" i="125"/>
  <c r="J173" i="125"/>
  <c r="J172" i="125"/>
  <c r="J171" i="125"/>
  <c r="J169" i="125"/>
  <c r="J168" i="125"/>
  <c r="J167" i="125"/>
  <c r="J166" i="125"/>
  <c r="J170" i="125" l="1"/>
  <c r="J175" i="125"/>
  <c r="J180" i="125"/>
  <c r="J181" i="125"/>
  <c r="J183" i="125"/>
  <c r="J185" i="125"/>
  <c r="J186" i="125"/>
  <c r="J187" i="125"/>
  <c r="J189" i="125"/>
  <c r="J194" i="125"/>
  <c r="J195" i="125"/>
  <c r="J196" i="125"/>
  <c r="J197" i="125"/>
  <c r="J198" i="125"/>
  <c r="J199" i="125"/>
  <c r="J200" i="125"/>
  <c r="J201" i="125"/>
  <c r="J202" i="125"/>
  <c r="J207" i="125"/>
  <c r="J209" i="125"/>
  <c r="J210" i="125"/>
  <c r="J212" i="125"/>
  <c r="J213" i="125"/>
  <c r="J218" i="125"/>
  <c r="J220" i="125"/>
  <c r="J222" i="125"/>
  <c r="J225" i="125"/>
  <c r="J227" i="125"/>
  <c r="J298" i="125" l="1"/>
  <c r="I167" i="125"/>
  <c r="K167" i="125" s="1"/>
  <c r="I168" i="125"/>
  <c r="K168" i="125" s="1"/>
  <c r="I169" i="125"/>
  <c r="K169" i="125" s="1"/>
  <c r="I170" i="125"/>
  <c r="K170" i="125" s="1"/>
  <c r="I171" i="125"/>
  <c r="K171" i="125" s="1"/>
  <c r="I172" i="125"/>
  <c r="K172" i="125" s="1"/>
  <c r="I173" i="125"/>
  <c r="K173" i="125" s="1"/>
  <c r="I174" i="125"/>
  <c r="K174" i="125" s="1"/>
  <c r="I175" i="125"/>
  <c r="K175" i="125" s="1"/>
  <c r="I176" i="125"/>
  <c r="K176" i="125" s="1"/>
  <c r="I177" i="125"/>
  <c r="K177" i="125" s="1"/>
  <c r="I178" i="125"/>
  <c r="K178" i="125" s="1"/>
  <c r="I179" i="125"/>
  <c r="K179" i="125" s="1"/>
  <c r="I180" i="125"/>
  <c r="K180" i="125" s="1"/>
  <c r="I181" i="125"/>
  <c r="K181" i="125" s="1"/>
  <c r="I182" i="125"/>
  <c r="K182" i="125" s="1"/>
  <c r="I183" i="125"/>
  <c r="K183" i="125" s="1"/>
  <c r="I184" i="125"/>
  <c r="K184" i="125" s="1"/>
  <c r="I185" i="125"/>
  <c r="K185" i="125" s="1"/>
  <c r="I186" i="125"/>
  <c r="K186" i="125" s="1"/>
  <c r="I187" i="125"/>
  <c r="K187" i="125" s="1"/>
  <c r="I188" i="125"/>
  <c r="K188" i="125" s="1"/>
  <c r="I189" i="125"/>
  <c r="K189" i="125" s="1"/>
  <c r="I190" i="125"/>
  <c r="K190" i="125" s="1"/>
  <c r="I191" i="125"/>
  <c r="K191" i="125" s="1"/>
  <c r="I192" i="125"/>
  <c r="K192" i="125" s="1"/>
  <c r="I193" i="125"/>
  <c r="K193" i="125" s="1"/>
  <c r="I194" i="125"/>
  <c r="K194" i="125" s="1"/>
  <c r="I195" i="125"/>
  <c r="K195" i="125" s="1"/>
  <c r="I196" i="125"/>
  <c r="K196" i="125" s="1"/>
  <c r="I197" i="125"/>
  <c r="K197" i="125" s="1"/>
  <c r="I198" i="125"/>
  <c r="K198" i="125" s="1"/>
  <c r="I199" i="125"/>
  <c r="K199" i="125" s="1"/>
  <c r="I200" i="125"/>
  <c r="K200" i="125" s="1"/>
  <c r="I201" i="125"/>
  <c r="K201" i="125" s="1"/>
  <c r="I202" i="125"/>
  <c r="K202" i="125" s="1"/>
  <c r="I203" i="125"/>
  <c r="K203" i="125" s="1"/>
  <c r="I204" i="125"/>
  <c r="K204" i="125" s="1"/>
  <c r="I205" i="125"/>
  <c r="K205" i="125" s="1"/>
  <c r="I206" i="125"/>
  <c r="K206" i="125" s="1"/>
  <c r="I207" i="125"/>
  <c r="K207" i="125" s="1"/>
  <c r="I208" i="125"/>
  <c r="K208" i="125" s="1"/>
  <c r="I209" i="125"/>
  <c r="K209" i="125" s="1"/>
  <c r="I210" i="125"/>
  <c r="K210" i="125" s="1"/>
  <c r="I211" i="125"/>
  <c r="K211" i="125" s="1"/>
  <c r="I212" i="125"/>
  <c r="K212" i="125" s="1"/>
  <c r="I213" i="125"/>
  <c r="K213" i="125" s="1"/>
  <c r="I214" i="125"/>
  <c r="K214" i="125" s="1"/>
  <c r="I215" i="125"/>
  <c r="K215" i="125" s="1"/>
  <c r="I216" i="125"/>
  <c r="K216" i="125" s="1"/>
  <c r="I217" i="125"/>
  <c r="K217" i="125" s="1"/>
  <c r="I218" i="125"/>
  <c r="K218" i="125" s="1"/>
  <c r="I219" i="125"/>
  <c r="K219" i="125" s="1"/>
  <c r="I220" i="125"/>
  <c r="K220" i="125" s="1"/>
  <c r="I221" i="125"/>
  <c r="K221" i="125" s="1"/>
  <c r="I222" i="125"/>
  <c r="K222" i="125" s="1"/>
  <c r="I223" i="125"/>
  <c r="K223" i="125" s="1"/>
  <c r="I224" i="125"/>
  <c r="K224" i="125" s="1"/>
  <c r="I225" i="125"/>
  <c r="K225" i="125" s="1"/>
  <c r="I226" i="125"/>
  <c r="K226" i="125" s="1"/>
  <c r="I227" i="125"/>
  <c r="K227" i="125" s="1"/>
  <c r="I228" i="125"/>
  <c r="K228" i="125" s="1"/>
  <c r="I229" i="125"/>
  <c r="K229" i="125" s="1"/>
  <c r="I230" i="125"/>
  <c r="K230" i="125" s="1"/>
  <c r="I231" i="125"/>
  <c r="K231" i="125" s="1"/>
  <c r="I232" i="125"/>
  <c r="K232" i="125" s="1"/>
  <c r="I233" i="125"/>
  <c r="K233" i="125" s="1"/>
  <c r="I234" i="125"/>
  <c r="K234" i="125" s="1"/>
  <c r="I235" i="125"/>
  <c r="K235" i="125" s="1"/>
  <c r="I236" i="125"/>
  <c r="K236" i="125" s="1"/>
  <c r="I237" i="125"/>
  <c r="K237" i="125" s="1"/>
  <c r="I238" i="125"/>
  <c r="K238" i="125" s="1"/>
  <c r="I239" i="125"/>
  <c r="K239" i="125" s="1"/>
  <c r="I240" i="125"/>
  <c r="K240" i="125" s="1"/>
  <c r="I241" i="125"/>
  <c r="K241" i="125" s="1"/>
  <c r="I242" i="125"/>
  <c r="K242" i="125" s="1"/>
  <c r="I243" i="125"/>
  <c r="K243" i="125" s="1"/>
  <c r="I244" i="125"/>
  <c r="K244" i="125" s="1"/>
  <c r="I245" i="125"/>
  <c r="K245" i="125" s="1"/>
  <c r="I246" i="125"/>
  <c r="K246" i="125" s="1"/>
  <c r="I247" i="125"/>
  <c r="K247" i="125" s="1"/>
  <c r="I248" i="125"/>
  <c r="K248" i="125" s="1"/>
  <c r="I249" i="125"/>
  <c r="K249" i="125" s="1"/>
  <c r="I250" i="125"/>
  <c r="K250" i="125" s="1"/>
  <c r="I251" i="125"/>
  <c r="K251" i="125" s="1"/>
  <c r="I252" i="125"/>
  <c r="K252" i="125" s="1"/>
  <c r="I253" i="125"/>
  <c r="K253" i="125" s="1"/>
  <c r="I254" i="125"/>
  <c r="K254" i="125" s="1"/>
  <c r="I255" i="125"/>
  <c r="K255" i="125" s="1"/>
  <c r="I256" i="125"/>
  <c r="K256" i="125" s="1"/>
  <c r="I257" i="125"/>
  <c r="K257" i="125" s="1"/>
  <c r="I258" i="125"/>
  <c r="K258" i="125" s="1"/>
  <c r="I259" i="125"/>
  <c r="K259" i="125" s="1"/>
  <c r="I260" i="125"/>
  <c r="K260" i="125" s="1"/>
  <c r="I261" i="125"/>
  <c r="K261" i="125" s="1"/>
  <c r="I262" i="125"/>
  <c r="K262" i="125" s="1"/>
  <c r="I263" i="125"/>
  <c r="K263" i="125" s="1"/>
  <c r="I264" i="125"/>
  <c r="K264" i="125" s="1"/>
  <c r="I265" i="125"/>
  <c r="K265" i="125" s="1"/>
  <c r="I266" i="125"/>
  <c r="K266" i="125" s="1"/>
  <c r="I267" i="125"/>
  <c r="K267" i="125" s="1"/>
  <c r="I268" i="125"/>
  <c r="K268" i="125" s="1"/>
  <c r="I269" i="125"/>
  <c r="K269" i="125" s="1"/>
  <c r="I270" i="125"/>
  <c r="K270" i="125" s="1"/>
  <c r="I271" i="125"/>
  <c r="K271" i="125" s="1"/>
  <c r="I272" i="125"/>
  <c r="K272" i="125" s="1"/>
  <c r="I273" i="125"/>
  <c r="K273" i="125" s="1"/>
  <c r="I274" i="125"/>
  <c r="K274" i="125" s="1"/>
  <c r="I275" i="125"/>
  <c r="K275" i="125" s="1"/>
  <c r="I276" i="125"/>
  <c r="K276" i="125" s="1"/>
  <c r="I277" i="125"/>
  <c r="K277" i="125" s="1"/>
  <c r="I278" i="125"/>
  <c r="K278" i="125" s="1"/>
  <c r="I279" i="125"/>
  <c r="K279" i="125" s="1"/>
  <c r="I280" i="125"/>
  <c r="K280" i="125" s="1"/>
  <c r="I281" i="125"/>
  <c r="K281" i="125" s="1"/>
  <c r="I282" i="125"/>
  <c r="K282" i="125" s="1"/>
  <c r="I283" i="125"/>
  <c r="K283" i="125" s="1"/>
  <c r="I284" i="125"/>
  <c r="K284" i="125" s="1"/>
  <c r="I285" i="125"/>
  <c r="K285" i="125" s="1"/>
  <c r="I286" i="125"/>
  <c r="K286" i="125" s="1"/>
  <c r="I287" i="125"/>
  <c r="K287" i="125" s="1"/>
  <c r="I288" i="125"/>
  <c r="K288" i="125" s="1"/>
  <c r="I289" i="125"/>
  <c r="K289" i="125" s="1"/>
  <c r="I290" i="125"/>
  <c r="K290" i="125" s="1"/>
  <c r="I291" i="125"/>
  <c r="K291" i="125" s="1"/>
  <c r="I292" i="125"/>
  <c r="K292" i="125" s="1"/>
  <c r="I293" i="125"/>
  <c r="K293" i="125" s="1"/>
  <c r="I294" i="125"/>
  <c r="K294" i="125" s="1"/>
  <c r="I295" i="125"/>
  <c r="K295" i="125" s="1"/>
  <c r="I296" i="125"/>
  <c r="K296" i="125" s="1"/>
  <c r="I297" i="125"/>
  <c r="K297" i="125" s="1"/>
  <c r="I166" i="125"/>
  <c r="K166" i="125" s="1"/>
  <c r="G167" i="125"/>
  <c r="H167" i="125" s="1"/>
  <c r="G168" i="125"/>
  <c r="H168" i="125" s="1"/>
  <c r="G169" i="125"/>
  <c r="H169" i="125" s="1"/>
  <c r="G170" i="125"/>
  <c r="G171" i="125"/>
  <c r="H171" i="125" s="1"/>
  <c r="G172" i="125"/>
  <c r="H172" i="125" s="1"/>
  <c r="G173" i="125"/>
  <c r="H173" i="125" s="1"/>
  <c r="G174" i="125"/>
  <c r="H174" i="125" s="1"/>
  <c r="G175" i="125"/>
  <c r="G176" i="125"/>
  <c r="H176" i="125" s="1"/>
  <c r="G177" i="125"/>
  <c r="H177" i="125" s="1"/>
  <c r="G178" i="125"/>
  <c r="H178" i="125" s="1"/>
  <c r="G179" i="125"/>
  <c r="H179" i="125" s="1"/>
  <c r="G180" i="125"/>
  <c r="G181" i="125"/>
  <c r="G182" i="125"/>
  <c r="H182" i="125" s="1"/>
  <c r="G183" i="125"/>
  <c r="G184" i="125"/>
  <c r="H184" i="125" s="1"/>
  <c r="G185" i="125"/>
  <c r="G186" i="125"/>
  <c r="G187" i="125"/>
  <c r="G188" i="125"/>
  <c r="H188" i="125" s="1"/>
  <c r="G189" i="125"/>
  <c r="G190" i="125"/>
  <c r="H190" i="125" s="1"/>
  <c r="G191" i="125"/>
  <c r="H191" i="125" s="1"/>
  <c r="G192" i="125"/>
  <c r="H192" i="125" s="1"/>
  <c r="G193" i="125"/>
  <c r="H193" i="125" s="1"/>
  <c r="G194" i="125"/>
  <c r="G195" i="125"/>
  <c r="G196" i="125"/>
  <c r="G197" i="125"/>
  <c r="G198" i="125"/>
  <c r="G199" i="125"/>
  <c r="G200" i="125"/>
  <c r="G201" i="125"/>
  <c r="G202" i="125"/>
  <c r="G203" i="125"/>
  <c r="H203" i="125" s="1"/>
  <c r="G204" i="125"/>
  <c r="H204" i="125" s="1"/>
  <c r="G205" i="125"/>
  <c r="H205" i="125" s="1"/>
  <c r="G206" i="125"/>
  <c r="H206" i="125" s="1"/>
  <c r="G207" i="125"/>
  <c r="G208" i="125"/>
  <c r="H208" i="125" s="1"/>
  <c r="G209" i="125"/>
  <c r="G210" i="125"/>
  <c r="G211" i="125"/>
  <c r="H211" i="125" s="1"/>
  <c r="G212" i="125"/>
  <c r="G213" i="125"/>
  <c r="G214" i="125"/>
  <c r="H214" i="125" s="1"/>
  <c r="G215" i="125"/>
  <c r="H215" i="125" s="1"/>
  <c r="G216" i="125"/>
  <c r="H216" i="125" s="1"/>
  <c r="G217" i="125"/>
  <c r="H217" i="125" s="1"/>
  <c r="G218" i="125"/>
  <c r="G219" i="125"/>
  <c r="H219" i="125" s="1"/>
  <c r="G220" i="125"/>
  <c r="G221" i="125"/>
  <c r="H221" i="125" s="1"/>
  <c r="G222" i="125"/>
  <c r="G223" i="125"/>
  <c r="H223" i="125" s="1"/>
  <c r="G224" i="125"/>
  <c r="H224" i="125" s="1"/>
  <c r="G225" i="125"/>
  <c r="G226" i="125"/>
  <c r="H226" i="125" s="1"/>
  <c r="G227" i="125"/>
  <c r="G228" i="125"/>
  <c r="G229" i="125"/>
  <c r="G230" i="125"/>
  <c r="G231" i="125"/>
  <c r="H231" i="125" s="1"/>
  <c r="G232" i="125"/>
  <c r="H232" i="125" s="1"/>
  <c r="G233" i="125"/>
  <c r="H233" i="125" s="1"/>
  <c r="G234" i="125"/>
  <c r="G235" i="125"/>
  <c r="H235" i="125" s="1"/>
  <c r="G236" i="125"/>
  <c r="G237" i="125"/>
  <c r="H237" i="125" s="1"/>
  <c r="G238" i="125"/>
  <c r="H238" i="125" s="1"/>
  <c r="G239" i="125"/>
  <c r="H239" i="125" s="1"/>
  <c r="G240" i="125"/>
  <c r="H240" i="125" s="1"/>
  <c r="G241" i="125"/>
  <c r="H241" i="125" s="1"/>
  <c r="G242" i="125"/>
  <c r="G243" i="125"/>
  <c r="H243" i="125" s="1"/>
  <c r="G244" i="125"/>
  <c r="G245" i="125"/>
  <c r="H245" i="125" s="1"/>
  <c r="G246" i="125"/>
  <c r="G247" i="125"/>
  <c r="H247" i="125" s="1"/>
  <c r="G248" i="125"/>
  <c r="H248" i="125" s="1"/>
  <c r="G249" i="125"/>
  <c r="H249" i="125" s="1"/>
  <c r="G250" i="125"/>
  <c r="G251" i="125"/>
  <c r="G252" i="125"/>
  <c r="G253" i="125"/>
  <c r="H253" i="125" s="1"/>
  <c r="G254" i="125"/>
  <c r="G255" i="125"/>
  <c r="G256" i="125"/>
  <c r="H256" i="125" s="1"/>
  <c r="G257" i="125"/>
  <c r="H257" i="125" s="1"/>
  <c r="G258" i="125"/>
  <c r="G259" i="125"/>
  <c r="H259" i="125" s="1"/>
  <c r="G260" i="125"/>
  <c r="H260" i="125" s="1"/>
  <c r="G261" i="125"/>
  <c r="H261" i="125" s="1"/>
  <c r="G262" i="125"/>
  <c r="H262" i="125" s="1"/>
  <c r="G263" i="125"/>
  <c r="G264" i="125"/>
  <c r="H264" i="125" s="1"/>
  <c r="G265" i="125"/>
  <c r="G266" i="125"/>
  <c r="H266" i="125" s="1"/>
  <c r="G267" i="125"/>
  <c r="G268" i="125"/>
  <c r="G269" i="125"/>
  <c r="G270" i="125"/>
  <c r="H270" i="125" s="1"/>
  <c r="G271" i="125"/>
  <c r="H271" i="125" s="1"/>
  <c r="G272" i="125"/>
  <c r="H272" i="125" s="1"/>
  <c r="G273" i="125"/>
  <c r="G274" i="125"/>
  <c r="H274" i="125" s="1"/>
  <c r="G275" i="125"/>
  <c r="H275" i="125" s="1"/>
  <c r="G276" i="125"/>
  <c r="G277" i="125"/>
  <c r="G278" i="125"/>
  <c r="G279" i="125"/>
  <c r="H279" i="125" s="1"/>
  <c r="G280" i="125"/>
  <c r="H280" i="125" s="1"/>
  <c r="G281" i="125"/>
  <c r="G282" i="125"/>
  <c r="G283" i="125"/>
  <c r="G284" i="125"/>
  <c r="G285" i="125"/>
  <c r="G286" i="125"/>
  <c r="H286" i="125" s="1"/>
  <c r="G287" i="125"/>
  <c r="G288" i="125"/>
  <c r="H288" i="125" s="1"/>
  <c r="G289" i="125"/>
  <c r="G290" i="125"/>
  <c r="G291" i="125"/>
  <c r="H291" i="125" s="1"/>
  <c r="G292" i="125"/>
  <c r="H292" i="125" s="1"/>
  <c r="G293" i="125"/>
  <c r="H293" i="125" s="1"/>
  <c r="G294" i="125"/>
  <c r="H294" i="125" s="1"/>
  <c r="G295" i="125"/>
  <c r="G296" i="125"/>
  <c r="G297" i="125"/>
  <c r="H297" i="125" s="1"/>
  <c r="G166" i="125"/>
  <c r="H166" i="125" s="1"/>
  <c r="F170" i="125"/>
  <c r="F175" i="125"/>
  <c r="F180" i="125"/>
  <c r="F181" i="125"/>
  <c r="F183" i="125"/>
  <c r="F185" i="125"/>
  <c r="F186" i="125"/>
  <c r="F187" i="125"/>
  <c r="F189" i="125"/>
  <c r="F194" i="125"/>
  <c r="F195" i="125"/>
  <c r="F196" i="125"/>
  <c r="F197" i="125"/>
  <c r="F198" i="125"/>
  <c r="F199" i="125"/>
  <c r="F200" i="125"/>
  <c r="F201" i="125"/>
  <c r="F202" i="125"/>
  <c r="F207" i="125"/>
  <c r="F209" i="125"/>
  <c r="F210" i="125"/>
  <c r="F212" i="125"/>
  <c r="F213" i="125"/>
  <c r="F218" i="125"/>
  <c r="F220" i="125"/>
  <c r="F222" i="125"/>
  <c r="F225" i="125"/>
  <c r="F227" i="125"/>
  <c r="E170" i="125"/>
  <c r="E175" i="125"/>
  <c r="E180" i="125"/>
  <c r="E181" i="125"/>
  <c r="E183" i="125"/>
  <c r="E185" i="125"/>
  <c r="E186" i="125"/>
  <c r="E187" i="125"/>
  <c r="E189" i="125"/>
  <c r="E194" i="125"/>
  <c r="E195" i="125"/>
  <c r="E196" i="125"/>
  <c r="E197" i="125"/>
  <c r="E198" i="125"/>
  <c r="E199" i="125"/>
  <c r="E200" i="125"/>
  <c r="E201" i="125"/>
  <c r="E202" i="125"/>
  <c r="E207" i="125"/>
  <c r="E209" i="125"/>
  <c r="E210" i="125"/>
  <c r="E212" i="125"/>
  <c r="E213" i="125"/>
  <c r="E218" i="125"/>
  <c r="E220" i="125"/>
  <c r="E222" i="125"/>
  <c r="E225" i="125"/>
  <c r="E227" i="125"/>
  <c r="H209" i="125" l="1"/>
  <c r="H181" i="125"/>
  <c r="H296" i="125"/>
  <c r="H284" i="125"/>
  <c r="H276" i="125"/>
  <c r="H252" i="125"/>
  <c r="H244" i="125"/>
  <c r="H236" i="125"/>
  <c r="H228" i="125"/>
  <c r="H220" i="125"/>
  <c r="H200" i="125"/>
  <c r="H196" i="125"/>
  <c r="H180" i="125"/>
  <c r="H295" i="125"/>
  <c r="H263" i="125"/>
  <c r="H227" i="125"/>
  <c r="H207" i="125"/>
  <c r="H199" i="125"/>
  <c r="H195" i="125"/>
  <c r="H187" i="125"/>
  <c r="H212" i="125"/>
  <c r="F298" i="125"/>
  <c r="H287" i="125"/>
  <c r="H283" i="125"/>
  <c r="H267" i="125"/>
  <c r="H255" i="125"/>
  <c r="H251" i="125"/>
  <c r="H183" i="125"/>
  <c r="H175" i="125"/>
  <c r="H290" i="125"/>
  <c r="H282" i="125"/>
  <c r="H278" i="125"/>
  <c r="H258" i="125"/>
  <c r="H254" i="125"/>
  <c r="H250" i="125"/>
  <c r="H246" i="125"/>
  <c r="H242" i="125"/>
  <c r="H234" i="125"/>
  <c r="H230" i="125"/>
  <c r="H222" i="125"/>
  <c r="H218" i="125"/>
  <c r="H210" i="125"/>
  <c r="H202" i="125"/>
  <c r="H198" i="125"/>
  <c r="H194" i="125"/>
  <c r="H186" i="125"/>
  <c r="H170" i="125"/>
  <c r="E298" i="125"/>
  <c r="H268" i="125"/>
  <c r="H289" i="125"/>
  <c r="H285" i="125"/>
  <c r="H281" i="125"/>
  <c r="H277" i="125"/>
  <c r="H273" i="125"/>
  <c r="H269" i="125"/>
  <c r="H265" i="125"/>
  <c r="H229" i="125"/>
  <c r="H225" i="125"/>
  <c r="H213" i="125"/>
  <c r="H201" i="125"/>
  <c r="H197" i="125"/>
  <c r="H189" i="125"/>
  <c r="H185" i="125"/>
  <c r="G298" i="125"/>
  <c r="I298" i="125"/>
</calcChain>
</file>

<file path=xl/sharedStrings.xml><?xml version="1.0" encoding="utf-8"?>
<sst xmlns="http://schemas.openxmlformats.org/spreadsheetml/2006/main" count="2522" uniqueCount="428">
  <si>
    <t>מספר מזהה</t>
  </si>
  <si>
    <t>ישוב</t>
  </si>
  <si>
    <t>שם המתחם</t>
  </si>
  <si>
    <t>BQ2_BakashaID</t>
  </si>
  <si>
    <t>BQ3_Taarich_Heyter</t>
  </si>
  <si>
    <t>בת ים</t>
  </si>
  <si>
    <t>הנביאים</t>
  </si>
  <si>
    <t>כן</t>
  </si>
  <si>
    <t>גבעתיים</t>
  </si>
  <si>
    <t>ערבי נחל</t>
  </si>
  <si>
    <t>חיפה</t>
  </si>
  <si>
    <t>זכרון יעקב</t>
  </si>
  <si>
    <t>מרבד הקסמים</t>
  </si>
  <si>
    <t>חדרה</t>
  </si>
  <si>
    <t>העירייה</t>
  </si>
  <si>
    <t>רמב"ם</t>
  </si>
  <si>
    <t>מבוא חדרה מזרח</t>
  </si>
  <si>
    <t>ברל כצנלסון</t>
  </si>
  <si>
    <t>המלך אמציה</t>
  </si>
  <si>
    <t>חביבה רייך</t>
  </si>
  <si>
    <t>יציאת אירופה</t>
  </si>
  <si>
    <t>מח"ל</t>
  </si>
  <si>
    <t>יבנה</t>
  </si>
  <si>
    <t>האלון</t>
  </si>
  <si>
    <t>יהוד-מונוסון</t>
  </si>
  <si>
    <t>העצמאות</t>
  </si>
  <si>
    <t>התמר</t>
  </si>
  <si>
    <t>מרכז יהוד</t>
  </si>
  <si>
    <t>שוק אשכנזי</t>
  </si>
  <si>
    <t>כפר סבא</t>
  </si>
  <si>
    <t>ששת הימים</t>
  </si>
  <si>
    <t>נהרייה</t>
  </si>
  <si>
    <t>הפינה</t>
  </si>
  <si>
    <t>ויצמן</t>
  </si>
  <si>
    <t>ישורון</t>
  </si>
  <si>
    <t>פינסקר</t>
  </si>
  <si>
    <t>נס ציונה</t>
  </si>
  <si>
    <t>יד אליעזר</t>
  </si>
  <si>
    <t>שאול המלך</t>
  </si>
  <si>
    <t>נתניה</t>
  </si>
  <si>
    <t>אנדריוס</t>
  </si>
  <si>
    <t>הרב קוק 1</t>
  </si>
  <si>
    <t>פתח תקווה</t>
  </si>
  <si>
    <t>וולפסון</t>
  </si>
  <si>
    <t>קריית אונו</t>
  </si>
  <si>
    <t>הזמיר</t>
  </si>
  <si>
    <t>קרית אונו</t>
  </si>
  <si>
    <t>הרוגי מלכות בבל/הכלנית</t>
  </si>
  <si>
    <t>הכלנית</t>
  </si>
  <si>
    <t>ישעיהו</t>
  </si>
  <si>
    <t>שטרן</t>
  </si>
  <si>
    <t>שלמה המלך צפון</t>
  </si>
  <si>
    <t>ראשון לציון</t>
  </si>
  <si>
    <t>רמת אליהו (פוזננסקי)</t>
  </si>
  <si>
    <t>רחובות</t>
  </si>
  <si>
    <t>אייזנברג</t>
  </si>
  <si>
    <t>רמת גן</t>
  </si>
  <si>
    <t>הרוא"ה 90-102</t>
  </si>
  <si>
    <t>מגדלי הגפן 2</t>
  </si>
  <si>
    <t>עלית - המתמיד/ארלוזורוב</t>
  </si>
  <si>
    <t>רמת השקמה (שקמה על הפארק)</t>
  </si>
  <si>
    <t>רמת השרון</t>
  </si>
  <si>
    <t>יוספטל  מזרח</t>
  </si>
  <si>
    <t>החלוץ</t>
  </si>
  <si>
    <t>רעננה</t>
  </si>
  <si>
    <t>ברנדיס</t>
  </si>
  <si>
    <t>תל אביב-יפו</t>
  </si>
  <si>
    <t>הדר יוסף - לודג'</t>
  </si>
  <si>
    <t>החרש והאומן</t>
  </si>
  <si>
    <t>נווה שרת - בית אל</t>
  </si>
  <si>
    <t>קהילת ורשה 15-41 (3)</t>
  </si>
  <si>
    <t>כנרת</t>
  </si>
  <si>
    <t>אשדוד</t>
  </si>
  <si>
    <t>הדקל</t>
  </si>
  <si>
    <t>הרב שאולי</t>
  </si>
  <si>
    <t>באר שבע</t>
  </si>
  <si>
    <t>שכונה ג'</t>
  </si>
  <si>
    <t>מגדל הים</t>
  </si>
  <si>
    <t>הרצלייה</t>
  </si>
  <si>
    <t>מנדלבלט</t>
  </si>
  <si>
    <t>הנשיא ששת הימים</t>
  </si>
  <si>
    <t>הכרמל</t>
  </si>
  <si>
    <t>השלושה</t>
  </si>
  <si>
    <t>ירושלים</t>
  </si>
  <si>
    <t>אלעזר בן יאיר</t>
  </si>
  <si>
    <t>המקשר</t>
  </si>
  <si>
    <t>יוספסברג</t>
  </si>
  <si>
    <t>קדימה-צורן</t>
  </si>
  <si>
    <t>יוספטל</t>
  </si>
  <si>
    <t>בר יהודה</t>
  </si>
  <si>
    <t>קריית גת</t>
  </si>
  <si>
    <t>קריית מוצקין</t>
  </si>
  <si>
    <t>כפר גבירול</t>
  </si>
  <si>
    <t>החולה</t>
  </si>
  <si>
    <t>טאגור</t>
  </si>
  <si>
    <t>יפתח</t>
  </si>
  <si>
    <t>רקאנטי</t>
  </si>
  <si>
    <t>סלע</t>
  </si>
  <si>
    <t>יהוד</t>
  </si>
  <si>
    <t>בן גוריון</t>
  </si>
  <si>
    <t>יוספטל מזרח</t>
  </si>
  <si>
    <t>היסמין</t>
  </si>
  <si>
    <t>שנת היתר</t>
  </si>
  <si>
    <t>בקשה לספירה</t>
  </si>
  <si>
    <t>היתר לספירה</t>
  </si>
  <si>
    <t>הגבעה</t>
  </si>
  <si>
    <t>מקלב</t>
  </si>
  <si>
    <t>הרב קוק 1 -
מתחם 02</t>
  </si>
  <si>
    <t>אילת</t>
  </si>
  <si>
    <t>החרמון</t>
  </si>
  <si>
    <t>סן מרטין 3</t>
  </si>
  <si>
    <t>גבעת שמואל</t>
  </si>
  <si>
    <t>אנטיגונוס</t>
  </si>
  <si>
    <t>סן מרטין 23-25</t>
  </si>
  <si>
    <t>ש"י עגנון</t>
  </si>
  <si>
    <t>בני ברק</t>
  </si>
  <si>
    <t>בר כוכבא - הר מירון/נווה ישראל</t>
  </si>
  <si>
    <t>נחלת יהודה ב'</t>
  </si>
  <si>
    <t>ההסתדרות (דרום) -</t>
  </si>
  <si>
    <t>הרצוג מערב</t>
  </si>
  <si>
    <t>לוי אשכול צפון</t>
  </si>
  <si>
    <t>העצמאות 7-9</t>
  </si>
  <si>
    <t>איילון- יוספטל</t>
  </si>
  <si>
    <t>הלפרין</t>
  </si>
  <si>
    <t>אחאב</t>
  </si>
  <si>
    <t>השבטים</t>
  </si>
  <si>
    <t>נווה צדק- עין גנים</t>
  </si>
  <si>
    <t>מתחם שלם</t>
  </si>
  <si>
    <t>אבן עזרא</t>
  </si>
  <si>
    <t>תקומה</t>
  </si>
  <si>
    <t>ילדי טהרן</t>
  </si>
  <si>
    <t>העצמאות בלפור</t>
  </si>
  <si>
    <t>המבדיל</t>
  </si>
  <si>
    <t>שטרן 34-42</t>
  </si>
  <si>
    <t>בראשית 3-7</t>
  </si>
  <si>
    <t>טהון 5</t>
  </si>
  <si>
    <t>הרב קוקיס</t>
  </si>
  <si>
    <t>עוזיאל</t>
  </si>
  <si>
    <t>הצנחנים</t>
  </si>
  <si>
    <t>התמרים-מגדים</t>
  </si>
  <si>
    <t>הררי</t>
  </si>
  <si>
    <t>כצנלסון</t>
  </si>
  <si>
    <t>נווה יהושע מרכז</t>
  </si>
  <si>
    <t>דפנה</t>
  </si>
  <si>
    <t>יואב</t>
  </si>
  <si>
    <t>בר אילן</t>
  </si>
  <si>
    <t>שפירא/ פעמוני העיר</t>
  </si>
  <si>
    <t>גאולים</t>
  </si>
  <si>
    <t>מורדות הכרמל הצרפתי</t>
  </si>
  <si>
    <t>בנימין יעקב</t>
  </si>
  <si>
    <t>הצעירים</t>
  </si>
  <si>
    <t>בלפור</t>
  </si>
  <si>
    <t>קריית אתא</t>
  </si>
  <si>
    <t>שיבת ציון</t>
  </si>
  <si>
    <t>אזור</t>
  </si>
  <si>
    <t>שלום אש</t>
  </si>
  <si>
    <t>שלום אש (גן בועז)</t>
  </si>
  <si>
    <t>קהילת ורשה 73,77,79</t>
  </si>
  <si>
    <t>הלפרין 1</t>
  </si>
  <si>
    <t>נווה ישראל</t>
  </si>
  <si>
    <t>חסן עראפה</t>
  </si>
  <si>
    <t>קהילת ורשה (2)</t>
  </si>
  <si>
    <t>הבית הלבן</t>
  </si>
  <si>
    <t>גבולות</t>
  </si>
  <si>
    <t>כפר שלם</t>
  </si>
  <si>
    <t>ברוט 2-6</t>
  </si>
  <si>
    <t>יצחק שדה</t>
  </si>
  <si>
    <t>חולון</t>
  </si>
  <si>
    <t>הרב קוק 58,60</t>
  </si>
  <si>
    <t>קפלן</t>
  </si>
  <si>
    <t>פיכמן</t>
  </si>
  <si>
    <t>קריית מלאכי</t>
  </si>
  <si>
    <t>בלוק 101</t>
  </si>
  <si>
    <t>הריסה</t>
  </si>
  <si>
    <t>חפירה ודיפון</t>
  </si>
  <si>
    <t>סוקולוב – ירושלים</t>
  </si>
  <si>
    <t>סוג הבקשה</t>
  </si>
  <si>
    <t>הריסה + חפירה ודיפון</t>
  </si>
  <si>
    <t>בנייה</t>
  </si>
  <si>
    <t>הריסה + בנייה</t>
  </si>
  <si>
    <t>הערות</t>
  </si>
  <si>
    <t>?</t>
  </si>
  <si>
    <t>ההסתדרות דרום (מתחם א')</t>
  </si>
  <si>
    <t>הרכסים</t>
  </si>
  <si>
    <t>דחייה</t>
  </si>
  <si>
    <t>סיום ביצוע במתחם</t>
  </si>
  <si>
    <t>היתרID מקושר לבקשה</t>
  </si>
  <si>
    <t>הריסה + חפירה + בנייה</t>
  </si>
  <si>
    <t>הריסה + חפירה ודיפון + בנייה</t>
  </si>
  <si>
    <t>בקשה להיתר מובילה שאינה פתוחה (ההיתר התקבל בבקשה המשכית)</t>
  </si>
  <si>
    <t>סוג בקשה לספירה (למידע / מקדמית / להיתר)</t>
  </si>
  <si>
    <t>אישור בתנאים</t>
  </si>
  <si>
    <t>אושר בתנאים</t>
  </si>
  <si>
    <t>התנופה</t>
  </si>
  <si>
    <t>אין מידע באתר העירייה</t>
  </si>
  <si>
    <t>אורלוב</t>
  </si>
  <si>
    <t>סוג ההיתר</t>
  </si>
  <si>
    <t>אור יהודה</t>
  </si>
  <si>
    <t>שכונה ד'</t>
  </si>
  <si>
    <t>בית שמש</t>
  </si>
  <si>
    <t>הסביון</t>
  </si>
  <si>
    <t xml:space="preserve">בר כוכבא  </t>
  </si>
  <si>
    <t>עין דור מאי</t>
  </si>
  <si>
    <t>גיורא</t>
  </si>
  <si>
    <t xml:space="preserve">החרמון </t>
  </si>
  <si>
    <t>רמת הרצל</t>
  </si>
  <si>
    <t>ויצמן סוקולוב</t>
  </si>
  <si>
    <t>ויצמן צפון-בארי</t>
  </si>
  <si>
    <t>שילר-אורלוב</t>
  </si>
  <si>
    <t>לוי אשכול דרום</t>
  </si>
  <si>
    <t>קריית ים</t>
  </si>
  <si>
    <t>אג"ש</t>
  </si>
  <si>
    <t xml:space="preserve">ויצמן </t>
  </si>
  <si>
    <t>קהילת לבוב</t>
  </si>
  <si>
    <t>פרי מגדים 2-10</t>
  </si>
  <si>
    <t>ספק</t>
  </si>
  <si>
    <t>הריסה +בנייה</t>
  </si>
  <si>
    <t>תוויות עמודה</t>
  </si>
  <si>
    <t>(ריק)</t>
  </si>
  <si>
    <t>סכום כולל</t>
  </si>
  <si>
    <t>תוויות שורה</t>
  </si>
  <si>
    <t>(פריטים מרובים)</t>
  </si>
  <si>
    <t>החלטה מאתר העירייה</t>
  </si>
  <si>
    <t>חנה סנש</t>
  </si>
  <si>
    <t>הרב מימון - אנה פרנק</t>
  </si>
  <si>
    <t>הגדוד העברי</t>
  </si>
  <si>
    <t>שוק רמז</t>
  </si>
  <si>
    <t>ויצמן בארי</t>
  </si>
  <si>
    <t>התאנה</t>
  </si>
  <si>
    <t>הרימון</t>
  </si>
  <si>
    <t>שבטי ישראל</t>
  </si>
  <si>
    <t>הטייסים 6,8,10</t>
  </si>
  <si>
    <t>שער העיר (בן גוריון)</t>
  </si>
  <si>
    <t>לוד</t>
  </si>
  <si>
    <t>גרינבוים הציונות</t>
  </si>
  <si>
    <t>בית הקשתות</t>
  </si>
  <si>
    <t>לא היו החלטות בבקשה</t>
  </si>
  <si>
    <t>הבקשה לא נמצאה באתר העירייה</t>
  </si>
  <si>
    <t>אישור</t>
  </si>
  <si>
    <t>אישור בכפוף להשלמת שלב תוכן</t>
  </si>
  <si>
    <t>לאשר תוך הטמעת הערות העירייה.</t>
  </si>
  <si>
    <t>לדיון חוזר</t>
  </si>
  <si>
    <t>אושר בכפוף לבקרת תכן</t>
  </si>
  <si>
    <t>הוחלט לאשר בכפוף לתיקון הערות אגף הנדסה</t>
  </si>
  <si>
    <t>הבקשה חסומה באתר</t>
  </si>
  <si>
    <t>הפודים 30</t>
  </si>
  <si>
    <t>בוליביה 14</t>
  </si>
  <si>
    <t>טהון 3</t>
  </si>
  <si>
    <t>אין מידע באתר העירייה (טרם התקיימה ועדה)</t>
  </si>
  <si>
    <t>אושר בתנאים בתאריך 10/03/2021</t>
  </si>
  <si>
    <t>ספירה של ID_PB</t>
  </si>
  <si>
    <t>(הכל)</t>
  </si>
  <si>
    <t>אושר בתנאים ב9.3.21</t>
  </si>
  <si>
    <t>נבדקו</t>
  </si>
  <si>
    <t>מתחם</t>
  </si>
  <si>
    <t>טהון 4</t>
  </si>
  <si>
    <t>שוק פרדס כץ</t>
  </si>
  <si>
    <t>מגדל הים (רוטשילד 2)</t>
  </si>
  <si>
    <t>הרצל 59-61</t>
  </si>
  <si>
    <t xml:space="preserve">בן גוריון </t>
  </si>
  <si>
    <t xml:space="preserve">ערבי נחל </t>
  </si>
  <si>
    <t>ההסתדרות דרום</t>
  </si>
  <si>
    <t>הר מירון/נווה ישראל</t>
  </si>
  <si>
    <t xml:space="preserve"> פיכמן</t>
  </si>
  <si>
    <t>האורן</t>
  </si>
  <si>
    <t>לאה גולדברג</t>
  </si>
  <si>
    <t xml:space="preserve">סלע </t>
  </si>
  <si>
    <t>בית הפועלים</t>
  </si>
  <si>
    <t>קרית משה</t>
  </si>
  <si>
    <t xml:space="preserve">הרכסים </t>
  </si>
  <si>
    <t>הברון הירש</t>
  </si>
  <si>
    <t>נחלת יצחק</t>
  </si>
  <si>
    <t>דחייה נכון ל 11/1/21</t>
  </si>
  <si>
    <t>שפירא פעמוני העיר</t>
  </si>
  <si>
    <t>נבדקו משפחות+בקשה למידע שאינה פתוחה</t>
  </si>
  <si>
    <t>נותרו עם סימני שאלה בחלוקה למשפחות</t>
  </si>
  <si>
    <t>סימני שאלה האם פב</t>
  </si>
  <si>
    <t>כמות פרויקטים</t>
  </si>
  <si>
    <t>כמות פרויקטים שנתון יח"ד קיים</t>
  </si>
  <si>
    <t>סה"כ יח"ד קיים בפרויקטים בהם נתון יח"ד קיים</t>
  </si>
  <si>
    <t>אור יהודה סה"כ</t>
  </si>
  <si>
    <t>אזור סה"כ</t>
  </si>
  <si>
    <t>אשדוד סה"כ</t>
  </si>
  <si>
    <t>באר שבע סה"כ</t>
  </si>
  <si>
    <t>בית שמש סה"כ</t>
  </si>
  <si>
    <t>בני ברק סה"כ</t>
  </si>
  <si>
    <t>בת ים סה"כ</t>
  </si>
  <si>
    <t>גבעת שמואל סה"כ</t>
  </si>
  <si>
    <t>גבעתיים סה"כ</t>
  </si>
  <si>
    <t>הרצלייה סה"כ</t>
  </si>
  <si>
    <t>זכרון יעקב סה"כ</t>
  </si>
  <si>
    <t>חדרה סה"כ</t>
  </si>
  <si>
    <t>חולון סה"כ</t>
  </si>
  <si>
    <t>חיפה סה"כ</t>
  </si>
  <si>
    <t>יבנה סה"כ</t>
  </si>
  <si>
    <t>יהוד-מונוסון סה"כ</t>
  </si>
  <si>
    <t>ירושלים סה"כ</t>
  </si>
  <si>
    <t>כפר סבא סה"כ</t>
  </si>
  <si>
    <t>נהרייה סה"כ</t>
  </si>
  <si>
    <t>נס ציונה סה"כ</t>
  </si>
  <si>
    <t>נתניה סה"כ</t>
  </si>
  <si>
    <t>פתח תקווה סה"כ</t>
  </si>
  <si>
    <t>קדימה-צורן סה"כ</t>
  </si>
  <si>
    <t>קריית אונו סה"כ</t>
  </si>
  <si>
    <t>קריית גת סה"כ</t>
  </si>
  <si>
    <t>קריית מוצקין סה"כ</t>
  </si>
  <si>
    <t>קריית מלאכי סה"כ</t>
  </si>
  <si>
    <t>ראשון לציון סה"כ</t>
  </si>
  <si>
    <t>רחובות סה"כ</t>
  </si>
  <si>
    <t>רמת גן סה"כ</t>
  </si>
  <si>
    <t>רמת השרון סה"כ</t>
  </si>
  <si>
    <t>רעננה סה"כ</t>
  </si>
  <si>
    <t>תל אביב-יפו סה"כ</t>
  </si>
  <si>
    <t>יח"ד קיים לפי טבלת מתחמים</t>
  </si>
  <si>
    <t>מבוטל</t>
  </si>
  <si>
    <t>בקשה לספירה 1</t>
  </si>
  <si>
    <t>סוג בקשה לספירה -- להיתר / מקוונת להיתר</t>
  </si>
  <si>
    <t>יחד מוצע מטבלת מתחמים</t>
  </si>
  <si>
    <t>כמות בקשות מובילות</t>
  </si>
  <si>
    <t>יח"ד מוצע לפי טבלת מתחמים</t>
  </si>
  <si>
    <t>כמות בקשות מובילות שטויב בהן יח"ד קיים</t>
  </si>
  <si>
    <t>סה"כ יח"ד קיים שטויב בבקשות מובילות</t>
  </si>
  <si>
    <t>יח"ד קיים שנותר לטייב (כלומר יחד קיים במתחם פחות יחד קיים שטויב)</t>
  </si>
  <si>
    <t>סה"כ יח"ד מוצע שטויב בבקשות מובילות</t>
  </si>
  <si>
    <t>כלומר יחד מוצע במתחם פחות יחד מוצע שטויב</t>
  </si>
  <si>
    <t>יח"ד קיים הושלם במתחם</t>
  </si>
  <si>
    <t>יח"ד קיים ומוצע הושלמו במתחם</t>
  </si>
  <si>
    <t>לפי טבלת מתחמים יח"ד קיים 0</t>
  </si>
  <si>
    <t>לא הגיוני + יחד מוצע הושלם במתחם</t>
  </si>
  <si>
    <t>בדיקה האם מופיע בסינון של נתון יח"ד קיים</t>
  </si>
  <si>
    <t>לא נתון יח"ד בטבלת המתחמים</t>
  </si>
  <si>
    <t>יח"ד מוצע לא הגיוני</t>
  </si>
  <si>
    <t>יח"ד קיים הושלם במתחם, יח"ד מוצע לא הגיוני</t>
  </si>
  <si>
    <t>יש פער של יח"ד אחת + יח"ד מוצע הושלם במתחם</t>
  </si>
  <si>
    <t>יח"ד קיים לא הגיוני</t>
  </si>
  <si>
    <t>יח"ד מוצע הושלם במתחם</t>
  </si>
  <si>
    <t>סכום של BQ2_Yechida_Mutza_Mati</t>
  </si>
  <si>
    <t>הכלנית-שושנים</t>
  </si>
  <si>
    <t>אלקלעי</t>
  </si>
  <si>
    <t>סכום של BQ3_Yechida_Mutza_Mati</t>
  </si>
  <si>
    <t>היתרים שנספרו ב2021 (ללא קשר לסוג ההיתר)</t>
  </si>
  <si>
    <t>רק היתרי בנייה ב2021.
(לא נספרים היתרי הריסה וחפירה ודיפון אלא רק היתרי בנייה. 
*היתר בנייה המשכי שהופק ב2021, לא נספר מכיוון שהוא כבר נספר בשנה קודמת כהיתר הריסה. אחורנית לא משנים).</t>
  </si>
  <si>
    <t>רק היתרי בנייה ב2021.</t>
  </si>
  <si>
    <t>כל סוג של היתר שנספר לפי השיטה הישנה, כלומר כולל היתרי הריסה</t>
  </si>
  <si>
    <t>סה"כ יח"ד מוצעות בהיתר</t>
  </si>
  <si>
    <t>כל היתר שנספר ב2021 ללא קשר לסוג ההיתר</t>
  </si>
  <si>
    <t>כל ההיתרים ללא קשר לסוג ההיתר</t>
  </si>
  <si>
    <t>היתר בנייה רק ב2022</t>
  </si>
  <si>
    <t>היתר בנייה (שלב ב') יתקבל השנה.</t>
  </si>
  <si>
    <t>לאחר בדיקה - היתרי בנייה ב2021</t>
  </si>
  <si>
    <t>התקבל היתר בנייה באוקטובר21</t>
  </si>
  <si>
    <t>בבירור</t>
  </si>
  <si>
    <t>היתר בנייה לפי מודיעין אנושי</t>
  </si>
  <si>
    <t>היתר בנייה לפי הדאטה</t>
  </si>
  <si>
    <t>היתר הריסה (הבנייה יהיה רק בשנה הבאה)</t>
  </si>
  <si>
    <t>היתר בנייה רק ב2023</t>
  </si>
  <si>
    <t>רותי תחזיר תשובה</t>
  </si>
  <si>
    <t>סוג</t>
  </si>
  <si>
    <r>
      <t xml:space="preserve">במידה ויתקבל היתר בנייה בקריית אונו ל-244 יח"ד, סך יחידות הדיור המוצעות בהיתרים יעמוד על </t>
    </r>
    <r>
      <rPr>
        <b/>
        <sz val="11"/>
        <color theme="1"/>
        <rFont val="Arial"/>
        <family val="2"/>
        <scheme val="minor"/>
      </rPr>
      <t>2,408</t>
    </r>
  </si>
  <si>
    <t>ההסתדרות (דרום) מתחם ב'</t>
  </si>
  <si>
    <t>ספק פב</t>
  </si>
  <si>
    <t>יח"ד מוצע בהיתר</t>
  </si>
  <si>
    <t>מלא בקשות למידע שייתכן שהן מובילות או המשכיות</t>
  </si>
  <si>
    <t>נותרו ספקות (האם מוביל/המשכי) של שתי בקשות שכנראה המשכיות</t>
  </si>
  <si>
    <t>שלוש בקשות ספקות האם שייך לפינוי בינוי</t>
  </si>
  <si>
    <t>בקשה אחת בספק האם שייכת לפינוי בינוי</t>
  </si>
  <si>
    <t>נותרה בקשה אחת ספק</t>
  </si>
  <si>
    <t>נותרו ספקות בבקשות האם פב</t>
  </si>
  <si>
    <t>בקשה אחת לתמא 38. ספק פב</t>
  </si>
  <si>
    <t>שלוש ספקות האם פב</t>
  </si>
  <si>
    <t>בקשה שכן פינוי בינוי לפי מדלן, אך כמות היחד המוצע שלה גדול מיחד מוצע של המתחם כולו</t>
  </si>
  <si>
    <t>ספק פב + ספק במתחם הגבעה או מרכז יהוד</t>
  </si>
  <si>
    <t>שם מתחם</t>
  </si>
  <si>
    <t>העלייה השנייה</t>
  </si>
  <si>
    <t>נתיב חן</t>
  </si>
  <si>
    <t>מוהליבר</t>
  </si>
  <si>
    <t>הצבר אשדר</t>
  </si>
  <si>
    <t>הגיבור האלמוני-בין השדרות</t>
  </si>
  <si>
    <t xml:space="preserve">רישוי במתחמי פינוי בינוי 2021 </t>
  </si>
  <si>
    <t>רישוי פינוי בינוי - סה"כ יח"ד מוצעות בהיתרים בשנים 2018-2021 - TOP 15</t>
  </si>
  <si>
    <t>רישוי פינוי בינוי - סה"כ יח"ד מוצעות בהיתרים בשנים 2018-2021 - כל הישובים</t>
  </si>
  <si>
    <t>יח"ד קיימות בהיתר</t>
  </si>
  <si>
    <t>יח"ד תוספתיות בהיתר</t>
  </si>
  <si>
    <t>יח"ד מוצעות בהיתרי פינוי בינוי לפי ישובים בשנת 2021</t>
  </si>
  <si>
    <t>יח"ד בהיתרי פינוי בינוי לפי ישוב</t>
  </si>
  <si>
    <t>יח"ד מוצעות בהיתרי פינוי בינוי לפי ישובים ומתחמים בשנת 2021</t>
  </si>
  <si>
    <t>יח"ד מוצעות בהיתרי פינוי בינוי לפי שנים</t>
  </si>
  <si>
    <t>תל אביב יפו</t>
  </si>
  <si>
    <t>האם פינוי בינוי - שלב א': שלילה</t>
  </si>
  <si>
    <t>תמא במתחם פינוי בינוי</t>
  </si>
  <si>
    <t xml:space="preserve">ספק </t>
  </si>
  <si>
    <t>תוקן / נותר בסימן שאלה / תקין</t>
  </si>
  <si>
    <t>תוקן</t>
  </si>
  <si>
    <t>הכתובת בורכוב 88 הייתה בלי משפחה, הוספתי לה משפחה חדשה</t>
  </si>
  <si>
    <t>תקין</t>
  </si>
  <si>
    <t>הוכנסו משפחות</t>
  </si>
  <si>
    <t>הוכנסה משפחה</t>
  </si>
  <si>
    <t>נותר בסימן שאלה</t>
  </si>
  <si>
    <t>בכתובת שאול המלך 12 לא הצלחתי לחלק למשפחה אז השארתי ריק, הבקשה גם קיבלה היתר, אבל בגלל שאין משפחה אי אפשר לקשר בין ההיתר ID לבקשה ID</t>
  </si>
  <si>
    <t>ענבל - לבדיקה שלך (רשומות 1089 ו- 1090)</t>
  </si>
  <si>
    <t xml:space="preserve">בכתובת לוי אשכול 141 הקבלה בקשה להיתר מובילה וגם היתר מוביל (רשומה 1090) העניין שלא היה מספר היתר ID  לכן ההיתר לא קושר לבקשה בעמודות האפורות).
עכשיו התקבלה בקשה להיתר חדשה שהיא כפולה (רשומה 1089) באותה משפחה עם אותו מס' היתר ותאריך היתר וגם מהות הבקשה כמעט זהה להיתר הקודם (שנמצא ברשומה 1090) העניין שלהיתר הזה גם מצורף מס' היתר ID.
העניין זה איך לסווג את ההיתר הזה? כהמשכי? או כמוביל ואז לקשר את המספר ID שלו לבקשה מובילה? 
ובהיתר ברשומה 1090 מטויב גם 300 יח"ד שהתקבלו מהמנהלת, האם גם להיתר החדש לטייב 300 יחד? </t>
  </si>
  <si>
    <t>יש מספר רשומות שבהם הבקשה לספירה 2 (המשכית) שלא הצלחתי לחלק אותם למשפחות</t>
  </si>
  <si>
    <t>בכתובת ישעיהו 5 (רשומה 1065) לא הצלחתי לחלק למשפחה, וגם את ההיתר לספירה שהתקבל באותה רשומה שחר טייבה כ-1 (מוביל) האם זה נכון?
במידה וכן צריך לחשוב איך עושים את הקישור בין בקשה ID להיתר ID.
בנוסף בשתי הרשומות האחרות ששחר טייבה (1066, 1067) אלה בקשות מקוונות להיתר שקיבלו היתר לספירה 1, הבעיה שלא מצאתי בקשה מקדמית מאושרת לספירה 1 באותן משפחות, אלא רק מאושרת לספירה 2 ,משהו מוזר</t>
  </si>
  <si>
    <t>לא ברור לגמרי לאיזה משפחה שייך כי אין כתובת, וגם לא ברור אם הבקשה לספירה צירכה להיות 1 או 2.
כתבתי הערה מפורטת בשדה "הערות בקשה לספירה" ברשומה 1041</t>
  </si>
  <si>
    <t>לא בטוח שהמשפחה נכונה</t>
  </si>
  <si>
    <t>ברשומה 978 הבקשה טוייבה לשמפחה 1, אבל לא בטוח שזה נכון כי במהות הבקשה מדברים על בניין A בלבד, לכן אולי זה צריך להיות במשפחה חדשה?</t>
  </si>
  <si>
    <t>ברשומות 974, 975 לא חולקו למשפחות, אני גם צלא הייתי בטוח אם הכוונה למשפחה 1 או משפחות אחרות (כי ברשומות האלה מופיעות כתובות, בניגוד לאחרות שלא מופיע כתובת...), באחת מהן מדברים על 2 בניינים ובאחרת  מדברים על בניין 1 במהות</t>
  </si>
  <si>
    <t>ברשומה 956 אין כתובת , ולא ברור אם זו בקשה מובילה או המשכית לבקשה אחרת</t>
  </si>
  <si>
    <t>פימכן</t>
  </si>
  <si>
    <t>היתר לספירה תוקן ל-2 (ולא 1)</t>
  </si>
  <si>
    <t>תוקנו המשפחות - חולק ל-2 משפחות במקום משפחה אחת כמו שהיה קודם</t>
  </si>
  <si>
    <t>ענבל  - לבדוק שוב</t>
  </si>
  <si>
    <t>יש לדעתי בעיה עם החלוקה למשפחות ששחר עשתה, לא בטוח שהחלוקה נכונה, פשוט הבקשות ממש מבלבלות ואין כתובות.
ענבל לבדיקה שלך.
בנוסף ברשומה 868 התקבל היתר, אבל בגלל שלא היה רשום באותר רשומה היתר ID - לא קושר ההיתר ID לבקשה, עכשיו בנתונים שהתקבלו התקבל היתר נוסף לאותה משפחה שהוא כפול ולו יש מספר היתר - 
השאלה אם אולי לשים את המספר היתר ID הזה שמה?</t>
  </si>
  <si>
    <t>מענה מענבל</t>
  </si>
  <si>
    <t>שימו לב לפי המהות, שהבקשה נופלת במתחם הכלנית ולכן לא נחשב לשלמה המלך צפון. מה גם ששלמה המלך צפון מיצה את כל יחידות הדיור שבו. ולכן חוזלש</t>
  </si>
  <si>
    <t>לבירור</t>
  </si>
  <si>
    <t>האם תמא או פב?</t>
  </si>
  <si>
    <t>הכתובת לא נופלת במתחם ולכן לא פ"ב</t>
  </si>
  <si>
    <t>הבקשה שייכת למתחם אחר</t>
  </si>
  <si>
    <t>כל ההיתרים המשכיים כי המתחם סיים את יחידות הדיור שבו. בנוסף, כל ההיתרים מדברים על שינויים והוספת מרתפים. לא מדובר על יח"ד</t>
  </si>
  <si>
    <t>האם 288 יחד או 296 בהיתר של 2021</t>
  </si>
  <si>
    <t>קרית ים</t>
  </si>
  <si>
    <t>ישוב עמיחי</t>
  </si>
  <si>
    <t>נבדק</t>
  </si>
  <si>
    <t>מתחמים עם חוסר ביחד קיים בהיתר</t>
  </si>
  <si>
    <t>יח"ד קיים</t>
  </si>
  <si>
    <t>יח"ד תוספתי</t>
  </si>
  <si>
    <t>יח"ד מוצע</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</si>
</sst>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64" formatCode="_ * #,##0_ ;_ * \-#,##0_ ;_ * &quot;-&quot;??_ ;_ @_ "/>
  </numFmts>
  <fonts count="17" x14ac:knownFonts="1">
    <font>
      <sz val="11"/>
      <color theme="1"/>
      <name val="Arial"/>
      <family val="2"/>
      <charset val="177"/>
      <scheme val="minor"/>
    </font>
    <font>
      <sz val="11"/>
      <color rgb="FFFF0000"/>
      <name val="Arial"/>
      <family val="2"/>
      <charset val="177"/>
      <scheme val="minor"/>
    </font>
    <font>
      <b/>
      <sz val="11"/>
      <color theme="1"/>
      <name val="Arial"/>
      <family val="2"/>
      <scheme val="minor"/>
    </font>
    <font>
      <sz val="10"/>
      <name val="MS Sans Serif"/>
      <charset val="177"/>
    </font>
    <font>
      <sz val="11"/>
      <color theme="1"/>
      <name val="Arial"/>
      <family val="2"/>
      <scheme val="minor"/>
    </font>
    <font>
      <sz val="10"/>
      <name val="Arial"/>
      <family val="2"/>
    </font>
    <font>
      <sz val="11"/>
      <color theme="1"/>
      <name val="Arial"/>
      <family val="2"/>
      <charset val="177"/>
      <scheme val="minor"/>
    </font>
    <font>
      <sz val="10"/>
      <name val="Arial"/>
      <family val="2"/>
    </font>
    <font>
      <sz val="11"/>
      <name val="Arial"/>
      <family val="2"/>
    </font>
    <font>
      <sz val="11"/>
      <name val="Arial"/>
      <family val="2"/>
      <charset val="177"/>
      <scheme val="minor"/>
    </font>
    <font>
      <sz val="11"/>
      <name val="Arial"/>
      <family val="2"/>
      <scheme val="minor"/>
    </font>
    <font>
      <sz val="11"/>
      <name val="Arial"/>
      <family val="2"/>
    </font>
    <font>
      <b/>
      <sz val="11"/>
      <color rgb="FFFA7D00"/>
      <name val="Arial"/>
      <family val="2"/>
      <charset val="177"/>
      <scheme val="minor"/>
    </font>
    <font>
      <b/>
      <sz val="11"/>
      <name val="Arial"/>
      <family val="2"/>
      <scheme val="minor"/>
    </font>
    <font>
      <b/>
      <sz val="11"/>
      <color theme="1"/>
      <name val="Arial"/>
      <family val="2"/>
      <charset val="177"/>
      <scheme val="minor"/>
    </font>
    <font>
      <sz val="11"/>
      <color rgb="FF00B050"/>
      <name val="Arial"/>
      <family val="2"/>
      <charset val="177"/>
      <scheme val="minor"/>
    </font>
    <font>
      <sz val="11"/>
      <color rgb="FF201F1E"/>
      <name val="Arial"/>
      <family val="2"/>
    </font>
  </fonts>
  <fills count="18">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rgb="FF92D050"/>
        <bgColor indexed="64"/>
      </patternFill>
    </fill>
    <fill>
      <patternFill patternType="solid">
        <fgColor rgb="FFFF000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99E8F"/>
        <bgColor indexed="64"/>
      </patternFill>
    </fill>
    <fill>
      <patternFill patternType="solid">
        <fgColor theme="4" tint="0.59999389629810485"/>
        <bgColor indexed="64"/>
      </patternFill>
    </fill>
    <fill>
      <patternFill patternType="solid">
        <fgColor rgb="FF00B0F0"/>
        <bgColor indexed="64"/>
      </patternFill>
    </fill>
    <fill>
      <patternFill patternType="solid">
        <fgColor theme="9" tint="0.79998168889431442"/>
        <bgColor indexed="64"/>
      </patternFill>
    </fill>
    <fill>
      <patternFill patternType="solid">
        <fgColor rgb="FFF2F2F2"/>
      </patternFill>
    </fill>
    <fill>
      <patternFill patternType="solid">
        <fgColor theme="4" tint="0.79998168889431442"/>
        <bgColor theme="4" tint="0.79998168889431442"/>
      </patternFill>
    </fill>
    <fill>
      <patternFill patternType="solid">
        <fgColor theme="5" tint="0.59999389629810485"/>
        <bgColor theme="4" tint="0.79998168889431442"/>
      </patternFill>
    </fill>
    <fill>
      <patternFill patternType="solid">
        <fgColor theme="7" tint="0.39997558519241921"/>
        <bgColor theme="4" tint="0.79998168889431442"/>
      </patternFill>
    </fill>
    <fill>
      <patternFill patternType="solid">
        <fgColor theme="4" tint="0.39997558519241921"/>
        <bgColor indexed="64"/>
      </patternFill>
    </fill>
    <fill>
      <patternFill patternType="solid">
        <fgColor rgb="FFFFFF66"/>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right/>
      <top style="thin">
        <color theme="4" tint="0.39997558519241921"/>
      </top>
      <bottom/>
      <diagonal/>
    </border>
    <border>
      <left/>
      <right/>
      <top style="thin">
        <color theme="4"/>
      </top>
      <bottom style="thin">
        <color theme="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5"/>
      </left>
      <right/>
      <top style="thin">
        <color indexed="65"/>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style="thin">
        <color indexed="65"/>
      </top>
      <bottom/>
      <diagonal/>
    </border>
    <border>
      <left style="thin">
        <color indexed="65"/>
      </left>
      <right style="thin">
        <color rgb="FFABABAB"/>
      </right>
      <top style="thin">
        <color indexed="65"/>
      </top>
      <bottom/>
      <diagonal/>
    </border>
    <border>
      <left style="thin">
        <color rgb="FFABABAB"/>
      </left>
      <right/>
      <top style="thin">
        <color indexed="65"/>
      </top>
      <bottom style="thin">
        <color rgb="FFABABAB"/>
      </bottom>
      <diagonal/>
    </border>
    <border>
      <left style="thin">
        <color indexed="65"/>
      </left>
      <right/>
      <top style="thin">
        <color indexed="65"/>
      </top>
      <bottom style="thin">
        <color rgb="FFABABAB"/>
      </bottom>
      <diagonal/>
    </border>
    <border>
      <left style="thin">
        <color indexed="65"/>
      </left>
      <right style="thin">
        <color rgb="FFABABAB"/>
      </right>
      <top style="thin">
        <color indexed="65"/>
      </top>
      <bottom style="thin">
        <color rgb="FFABABAB"/>
      </bottom>
      <diagonal/>
    </border>
  </borders>
  <cellStyleXfs count="13">
    <xf numFmtId="0" fontId="0" fillId="0" borderId="0"/>
    <xf numFmtId="0" fontId="3" fillId="0" borderId="0"/>
    <xf numFmtId="0" fontId="4" fillId="0" borderId="0"/>
    <xf numFmtId="0" fontId="5" fillId="0" borderId="0"/>
    <xf numFmtId="43" fontId="5" fillId="0" borderId="0" applyFont="0" applyFill="0" applyBorder="0" applyAlignment="0" applyProtection="0"/>
    <xf numFmtId="0" fontId="7" fillId="0" borderId="0"/>
    <xf numFmtId="0" fontId="6" fillId="0" borderId="0"/>
    <xf numFmtId="9" fontId="5" fillId="0" borderId="0" applyFont="0" applyFill="0" applyBorder="0" applyAlignment="0" applyProtection="0"/>
    <xf numFmtId="0" fontId="8" fillId="0" borderId="0"/>
    <xf numFmtId="0" fontId="5" fillId="0" borderId="0"/>
    <xf numFmtId="43" fontId="5" fillId="0" borderId="0" applyFont="0" applyFill="0" applyBorder="0" applyAlignment="0" applyProtection="0"/>
    <xf numFmtId="0" fontId="11" fillId="0" borderId="0"/>
    <xf numFmtId="0" fontId="12" fillId="12" borderId="3" applyNumberFormat="0" applyAlignment="0" applyProtection="0"/>
  </cellStyleXfs>
  <cellXfs count="146">
    <xf numFmtId="0" fontId="0" fillId="0" borderId="0" xfId="0"/>
    <xf numFmtId="0" fontId="0" fillId="2" borderId="0" xfId="0" applyFill="1" applyAlignment="1">
      <alignment wrapText="1"/>
    </xf>
    <xf numFmtId="0" fontId="0" fillId="0" borderId="0" xfId="0" applyAlignment="1">
      <alignment wrapText="1"/>
    </xf>
    <xf numFmtId="0" fontId="0" fillId="0" borderId="0" xfId="0"/>
    <xf numFmtId="0" fontId="0" fillId="2" borderId="0" xfId="0" applyFill="1"/>
    <xf numFmtId="0" fontId="0" fillId="0" borderId="0" xfId="0" applyBorder="1"/>
    <xf numFmtId="0" fontId="8" fillId="0" borderId="0" xfId="8" applyAlignment="1"/>
    <xf numFmtId="0" fontId="0" fillId="0" borderId="0" xfId="0" applyAlignment="1"/>
    <xf numFmtId="0" fontId="2" fillId="0" borderId="0" xfId="0" applyFont="1"/>
    <xf numFmtId="0" fontId="0" fillId="0" borderId="0" xfId="0" applyFill="1" applyAlignment="1"/>
    <xf numFmtId="0" fontId="9" fillId="2" borderId="0" xfId="0" applyFont="1" applyFill="1" applyAlignment="1">
      <alignment wrapText="1"/>
    </xf>
    <xf numFmtId="0" fontId="8" fillId="0" borderId="0" xfId="8" applyFill="1" applyAlignment="1"/>
    <xf numFmtId="0" fontId="0" fillId="0" borderId="0" xfId="0" applyBorder="1" applyAlignment="1"/>
    <xf numFmtId="0" fontId="0" fillId="2" borderId="0" xfId="0" applyFill="1" applyAlignment="1"/>
    <xf numFmtId="0" fontId="9" fillId="0" borderId="0" xfId="0" applyFont="1" applyAlignment="1"/>
    <xf numFmtId="0" fontId="0" fillId="0" borderId="0" xfId="0" applyFill="1" applyBorder="1" applyAlignment="1"/>
    <xf numFmtId="0" fontId="1" fillId="0" borderId="0" xfId="0" applyFont="1" applyAlignment="1"/>
    <xf numFmtId="0" fontId="9" fillId="0" borderId="0" xfId="0" applyFont="1" applyBorder="1" applyAlignment="1"/>
    <xf numFmtId="0" fontId="8" fillId="0" borderId="0" xfId="8" applyFont="1" applyFill="1" applyAlignment="1"/>
    <xf numFmtId="0" fontId="0" fillId="10" borderId="0" xfId="0" applyFill="1" applyAlignment="1"/>
    <xf numFmtId="0" fontId="0" fillId="9" borderId="0" xfId="0" applyFill="1" applyAlignment="1"/>
    <xf numFmtId="0" fontId="0" fillId="0" borderId="0" xfId="0" applyFill="1"/>
    <xf numFmtId="0" fontId="0" fillId="0" borderId="0" xfId="0" applyFill="1" applyBorder="1"/>
    <xf numFmtId="0" fontId="0" fillId="0" borderId="0" xfId="0" pivotButton="1"/>
    <xf numFmtId="0" fontId="0" fillId="0" borderId="0" xfId="0" applyAlignment="1">
      <alignment horizontal="right"/>
    </xf>
    <xf numFmtId="0" fontId="0" fillId="0" borderId="0" xfId="0" applyNumberFormat="1"/>
    <xf numFmtId="0" fontId="4" fillId="0" borderId="1" xfId="0" applyFont="1" applyFill="1" applyBorder="1" applyAlignment="1">
      <alignment horizontal="center" vertical="center"/>
    </xf>
    <xf numFmtId="0" fontId="9" fillId="0" borderId="0" xfId="0" applyFont="1"/>
    <xf numFmtId="0" fontId="9" fillId="0" borderId="0" xfId="0" applyFont="1" applyFill="1"/>
    <xf numFmtId="0" fontId="2" fillId="2" borderId="0" xfId="0" applyFont="1" applyFill="1"/>
    <xf numFmtId="0" fontId="2" fillId="0" borderId="0" xfId="0" applyFont="1" applyAlignment="1"/>
    <xf numFmtId="0" fontId="0" fillId="0" borderId="1" xfId="0" applyFill="1" applyBorder="1" applyAlignment="1">
      <alignment horizontal="center" vertical="center"/>
    </xf>
    <xf numFmtId="0" fontId="0" fillId="0" borderId="0" xfId="0" applyFill="1" applyAlignment="1">
      <alignment horizontal="right"/>
    </xf>
    <xf numFmtId="0" fontId="14" fillId="13" borderId="7" xfId="0" applyNumberFormat="1" applyFont="1" applyFill="1" applyBorder="1"/>
    <xf numFmtId="0" fontId="14" fillId="0" borderId="6" xfId="0" applyFont="1" applyBorder="1"/>
    <xf numFmtId="0" fontId="14" fillId="0" borderId="8" xfId="0" applyFont="1" applyBorder="1"/>
    <xf numFmtId="0" fontId="14" fillId="0" borderId="8" xfId="0" applyNumberFormat="1" applyFont="1" applyBorder="1"/>
    <xf numFmtId="0" fontId="14" fillId="0" borderId="0" xfId="0" applyFont="1" applyBorder="1"/>
    <xf numFmtId="0" fontId="14" fillId="13" borderId="7" xfId="0" applyFont="1" applyFill="1" applyBorder="1"/>
    <xf numFmtId="0" fontId="14" fillId="2" borderId="6" xfId="0" applyFont="1" applyFill="1" applyBorder="1"/>
    <xf numFmtId="0" fontId="0" fillId="2" borderId="0" xfId="0" applyNumberFormat="1" applyFill="1"/>
    <xf numFmtId="0" fontId="14" fillId="2" borderId="0" xfId="0" applyFont="1" applyFill="1" applyBorder="1"/>
    <xf numFmtId="0" fontId="14" fillId="13" borderId="0" xfId="0" applyFont="1" applyFill="1" applyBorder="1" applyAlignment="1">
      <alignment wrapText="1"/>
    </xf>
    <xf numFmtId="0" fontId="14" fillId="13" borderId="6" xfId="0" applyFont="1" applyFill="1" applyBorder="1" applyAlignment="1"/>
    <xf numFmtId="0" fontId="14" fillId="13" borderId="0" xfId="0" applyFont="1" applyFill="1" applyBorder="1" applyAlignment="1"/>
    <xf numFmtId="0" fontId="14" fillId="0" borderId="0" xfId="0" applyFont="1"/>
    <xf numFmtId="0" fontId="14" fillId="14" borderId="0" xfId="0" applyFont="1" applyFill="1" applyBorder="1" applyAlignment="1">
      <alignment wrapText="1"/>
    </xf>
    <xf numFmtId="0" fontId="0" fillId="3" borderId="0" xfId="0" applyFill="1"/>
    <xf numFmtId="0" fontId="14" fillId="13" borderId="0" xfId="0" applyNumberFormat="1" applyFont="1" applyFill="1" applyBorder="1"/>
    <xf numFmtId="0" fontId="14" fillId="15" borderId="0" xfId="0" applyFont="1" applyFill="1" applyBorder="1" applyAlignment="1">
      <alignment wrapText="1"/>
    </xf>
    <xf numFmtId="0" fontId="14" fillId="14" borderId="6" xfId="0" applyFont="1" applyFill="1" applyBorder="1" applyAlignment="1">
      <alignment wrapText="1"/>
    </xf>
    <xf numFmtId="0" fontId="0" fillId="7" borderId="0" xfId="0" applyFill="1"/>
    <xf numFmtId="0" fontId="0" fillId="5" borderId="0" xfId="0" applyFill="1"/>
    <xf numFmtId="0" fontId="2" fillId="16" borderId="0" xfId="0" applyFont="1" applyFill="1"/>
    <xf numFmtId="0" fontId="0" fillId="16" borderId="0" xfId="0" applyFill="1"/>
    <xf numFmtId="0" fontId="1" fillId="0" borderId="0" xfId="0" applyFont="1"/>
    <xf numFmtId="0" fontId="14" fillId="13" borderId="6" xfId="0" applyFont="1" applyFill="1" applyBorder="1"/>
    <xf numFmtId="0" fontId="14" fillId="13" borderId="7" xfId="0" applyFont="1" applyFill="1" applyBorder="1" applyAlignment="1">
      <alignment horizontal="right"/>
    </xf>
    <xf numFmtId="0" fontId="0" fillId="0" borderId="0" xfId="0" applyNumberFormat="1" applyFill="1"/>
    <xf numFmtId="0" fontId="14" fillId="13" borderId="0" xfId="0" applyFont="1" applyFill="1" applyBorder="1"/>
    <xf numFmtId="0" fontId="15" fillId="0" borderId="0" xfId="0" applyFont="1"/>
    <xf numFmtId="0" fontId="14" fillId="8" borderId="0" xfId="0" applyFont="1" applyFill="1" applyBorder="1"/>
    <xf numFmtId="0" fontId="0" fillId="8" borderId="0" xfId="0" applyFill="1" applyAlignment="1">
      <alignment horizontal="right"/>
    </xf>
    <xf numFmtId="0" fontId="0" fillId="8" borderId="0" xfId="0" applyNumberFormat="1" applyFill="1"/>
    <xf numFmtId="0" fontId="14" fillId="8" borderId="0" xfId="0" applyFont="1" applyFill="1" applyBorder="1" applyAlignment="1">
      <alignment horizontal="right"/>
    </xf>
    <xf numFmtId="0" fontId="14" fillId="8" borderId="6" xfId="0" applyFont="1" applyFill="1" applyBorder="1"/>
    <xf numFmtId="0" fontId="2" fillId="0" borderId="0" xfId="0" applyFont="1" applyFill="1" applyAlignment="1">
      <alignment wrapText="1"/>
    </xf>
    <xf numFmtId="0" fontId="14" fillId="11" borderId="6" xfId="0" applyFont="1" applyFill="1" applyBorder="1" applyAlignment="1">
      <alignment horizontal="right"/>
    </xf>
    <xf numFmtId="0" fontId="0" fillId="11" borderId="0" xfId="0" applyFill="1" applyAlignment="1">
      <alignment horizontal="right"/>
    </xf>
    <xf numFmtId="0" fontId="0" fillId="11" borderId="0" xfId="0" applyNumberFormat="1" applyFill="1"/>
    <xf numFmtId="0" fontId="14" fillId="6" borderId="0" xfId="0" applyFont="1" applyFill="1" applyBorder="1" applyAlignment="1">
      <alignment horizontal="right"/>
    </xf>
    <xf numFmtId="0" fontId="0" fillId="6" borderId="0" xfId="0" applyFill="1" applyAlignment="1">
      <alignment horizontal="right"/>
    </xf>
    <xf numFmtId="0" fontId="0" fillId="6" borderId="0" xfId="0" applyNumberFormat="1" applyFill="1"/>
    <xf numFmtId="0" fontId="14" fillId="6" borderId="0" xfId="0" applyFont="1" applyFill="1" applyBorder="1"/>
    <xf numFmtId="0" fontId="14" fillId="6" borderId="6" xfId="0" applyFont="1" applyFill="1" applyBorder="1"/>
    <xf numFmtId="0" fontId="14" fillId="6" borderId="6" xfId="0" applyFont="1" applyFill="1" applyBorder="1" applyAlignment="1">
      <alignment horizontal="right"/>
    </xf>
    <xf numFmtId="0" fontId="14" fillId="7" borderId="6" xfId="0" applyFont="1" applyFill="1" applyBorder="1" applyAlignment="1">
      <alignment horizontal="right"/>
    </xf>
    <xf numFmtId="0" fontId="0" fillId="7" borderId="0" xfId="0" applyFill="1" applyAlignment="1">
      <alignment horizontal="right"/>
    </xf>
    <xf numFmtId="0" fontId="0" fillId="7" borderId="0" xfId="0" applyNumberFormat="1" applyFill="1"/>
    <xf numFmtId="0" fontId="14" fillId="11" borderId="6" xfId="0" applyFont="1" applyFill="1" applyBorder="1"/>
    <xf numFmtId="0" fontId="0" fillId="11" borderId="0" xfId="0" applyFill="1"/>
    <xf numFmtId="0" fontId="0" fillId="6" borderId="0" xfId="0" applyFill="1"/>
    <xf numFmtId="0" fontId="0" fillId="8" borderId="0" xfId="0" applyFill="1"/>
    <xf numFmtId="0" fontId="14" fillId="8" borderId="6" xfId="0" applyFont="1" applyFill="1" applyBorder="1" applyAlignment="1">
      <alignment horizontal="right"/>
    </xf>
    <xf numFmtId="0" fontId="4" fillId="8" borderId="6" xfId="0" applyFont="1" applyFill="1" applyBorder="1"/>
    <xf numFmtId="0" fontId="14" fillId="13" borderId="1" xfId="0" applyFont="1" applyFill="1" applyBorder="1" applyAlignment="1">
      <alignment horizontal="center" vertical="center"/>
    </xf>
    <xf numFmtId="0" fontId="14" fillId="0" borderId="1" xfId="0" applyFont="1" applyFill="1" applyBorder="1" applyAlignment="1">
      <alignment horizontal="center" vertical="center"/>
    </xf>
    <xf numFmtId="0" fontId="0" fillId="0" borderId="1" xfId="0" applyNumberFormat="1" applyFill="1" applyBorder="1" applyAlignment="1">
      <alignment horizontal="center" vertical="center"/>
    </xf>
    <xf numFmtId="0" fontId="14" fillId="0" borderId="1" xfId="0" applyFont="1" applyBorder="1" applyAlignment="1">
      <alignment horizontal="center" vertical="center"/>
    </xf>
    <xf numFmtId="0" fontId="0" fillId="0" borderId="1" xfId="0" applyBorder="1" applyAlignment="1">
      <alignment horizontal="center" vertical="center"/>
    </xf>
    <xf numFmtId="0" fontId="0" fillId="0" borderId="1" xfId="0" applyNumberFormat="1" applyBorder="1" applyAlignment="1">
      <alignment horizontal="center" vertical="center"/>
    </xf>
    <xf numFmtId="0" fontId="0" fillId="0" borderId="5" xfId="0" applyFill="1" applyBorder="1" applyAlignment="1">
      <alignment horizontal="center" vertical="center"/>
    </xf>
    <xf numFmtId="0" fontId="0" fillId="0" borderId="0" xfId="0" applyBorder="1" applyAlignment="1">
      <alignment horizontal="center" vertical="center"/>
    </xf>
    <xf numFmtId="0" fontId="0" fillId="0" borderId="5" xfId="0" applyNumberFormat="1" applyFill="1" applyBorder="1" applyAlignment="1">
      <alignment horizontal="center" vertical="center"/>
    </xf>
    <xf numFmtId="0" fontId="13" fillId="2" borderId="2" xfId="0" applyFont="1" applyFill="1" applyBorder="1" applyAlignment="1">
      <alignment horizontal="center" vertical="center"/>
    </xf>
    <xf numFmtId="0" fontId="10" fillId="2" borderId="2" xfId="0" applyFont="1" applyFill="1" applyBorder="1" applyAlignment="1">
      <alignment horizontal="center" vertical="center"/>
    </xf>
    <xf numFmtId="0" fontId="0" fillId="0" borderId="0" xfId="0" applyAlignment="1">
      <alignment horizontal="center" vertical="center"/>
    </xf>
    <xf numFmtId="0" fontId="2" fillId="0" borderId="0" xfId="0" applyFont="1" applyFill="1" applyAlignment="1">
      <alignment horizontal="center" vertical="center"/>
    </xf>
    <xf numFmtId="0" fontId="9" fillId="0" borderId="1" xfId="0" applyFont="1" applyFill="1" applyBorder="1" applyAlignment="1">
      <alignment horizontal="center" vertical="center"/>
    </xf>
    <xf numFmtId="0" fontId="0" fillId="2" borderId="0" xfId="0" applyFill="1" applyAlignment="1">
      <alignment horizontal="center" vertical="center"/>
    </xf>
    <xf numFmtId="0" fontId="4" fillId="0" borderId="0" xfId="0" applyFont="1" applyAlignment="1"/>
    <xf numFmtId="0" fontId="0" fillId="0" borderId="15" xfId="0" applyBorder="1"/>
    <xf numFmtId="0" fontId="2" fillId="9" borderId="0" xfId="0" applyFont="1" applyFill="1" applyAlignment="1">
      <alignment horizontal="center"/>
    </xf>
    <xf numFmtId="0" fontId="2" fillId="0" borderId="0" xfId="0" applyFont="1" applyFill="1" applyAlignment="1"/>
    <xf numFmtId="0" fontId="2" fillId="9" borderId="0" xfId="0" applyFont="1" applyFill="1" applyAlignment="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17" borderId="0" xfId="0" applyFill="1"/>
    <xf numFmtId="0" fontId="2" fillId="0" borderId="0" xfId="0" applyFont="1" applyFill="1" applyAlignment="1">
      <alignment horizontal="center"/>
    </xf>
    <xf numFmtId="0" fontId="0" fillId="5" borderId="0" xfId="0" applyFill="1" applyAlignment="1">
      <alignment vertical="center"/>
    </xf>
    <xf numFmtId="0" fontId="0" fillId="9" borderId="0" xfId="0" applyFill="1" applyAlignment="1">
      <alignment wrapText="1"/>
    </xf>
    <xf numFmtId="0" fontId="0" fillId="9" borderId="0" xfId="0" applyFill="1"/>
    <xf numFmtId="0" fontId="9" fillId="9" borderId="0" xfId="0" applyFont="1" applyFill="1"/>
    <xf numFmtId="0" fontId="2" fillId="0" borderId="0" xfId="0" applyFont="1" applyAlignment="1">
      <alignment wrapText="1"/>
    </xf>
    <xf numFmtId="0" fontId="2" fillId="0" borderId="1" xfId="0" applyFont="1" applyBorder="1" applyAlignment="1">
      <alignment horizontal="center"/>
    </xf>
    <xf numFmtId="0" fontId="16" fillId="0" borderId="1" xfId="0" applyFont="1" applyBorder="1" applyAlignment="1">
      <alignment horizontal="center" vertical="center" wrapText="1"/>
    </xf>
    <xf numFmtId="0" fontId="16" fillId="2" borderId="1" xfId="0" applyFont="1" applyFill="1" applyBorder="1" applyAlignment="1">
      <alignment horizontal="center" vertical="center" wrapText="1"/>
    </xf>
    <xf numFmtId="0" fontId="10" fillId="0" borderId="0" xfId="0" applyFont="1" applyFill="1" applyAlignment="1"/>
    <xf numFmtId="0" fontId="10" fillId="0" borderId="0" xfId="0" applyFont="1" applyFill="1" applyBorder="1" applyAlignment="1"/>
    <xf numFmtId="164" fontId="0" fillId="0" borderId="0" xfId="0" applyNumberFormat="1"/>
    <xf numFmtId="0" fontId="2" fillId="2" borderId="0" xfId="0" applyFont="1" applyFill="1" applyAlignment="1">
      <alignment horizontal="center"/>
    </xf>
    <xf numFmtId="0" fontId="2" fillId="2" borderId="0" xfId="0" applyFont="1" applyFill="1" applyAlignment="1">
      <alignment horizontal="center" wrapText="1"/>
    </xf>
    <xf numFmtId="0" fontId="2" fillId="5" borderId="1" xfId="0" applyFont="1" applyFill="1" applyBorder="1" applyAlignment="1">
      <alignment horizontal="center" vertical="center"/>
    </xf>
    <xf numFmtId="0" fontId="2" fillId="4" borderId="0" xfId="0" applyFont="1" applyFill="1" applyAlignment="1">
      <alignment horizontal="center" vertical="center"/>
    </xf>
    <xf numFmtId="0" fontId="14" fillId="0" borderId="5" xfId="0" applyFont="1" applyBorder="1" applyAlignment="1">
      <alignment horizontal="center" vertical="center"/>
    </xf>
    <xf numFmtId="0" fontId="14" fillId="0" borderId="9" xfId="0" applyFont="1" applyBorder="1" applyAlignment="1">
      <alignment horizontal="center" vertical="center"/>
    </xf>
    <xf numFmtId="0" fontId="14" fillId="0" borderId="4" xfId="0" applyFont="1" applyBorder="1" applyAlignment="1">
      <alignment horizontal="center" vertical="center"/>
    </xf>
    <xf numFmtId="0" fontId="14" fillId="0" borderId="5" xfId="0" applyFont="1" applyFill="1" applyBorder="1" applyAlignment="1">
      <alignment horizontal="center" vertical="center"/>
    </xf>
    <xf numFmtId="0" fontId="14" fillId="0" borderId="9" xfId="0" applyFont="1" applyFill="1" applyBorder="1" applyAlignment="1">
      <alignment horizontal="center" vertical="center"/>
    </xf>
    <xf numFmtId="0" fontId="14" fillId="0" borderId="4" xfId="0" applyFont="1" applyFill="1" applyBorder="1" applyAlignment="1">
      <alignment horizontal="center" vertical="center"/>
    </xf>
    <xf numFmtId="0" fontId="0" fillId="4" borderId="0" xfId="0" applyFill="1" applyAlignment="1">
      <alignment horizontal="center"/>
    </xf>
    <xf numFmtId="0" fontId="0" fillId="0" borderId="10"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5"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cellXfs>
  <cellStyles count="13">
    <cellStyle name="Comma 2" xfId="4" xr:uid="{00000000-0005-0000-0000-000000000000}"/>
    <cellStyle name="Comma 2 2" xfId="10" xr:uid="{00000000-0005-0000-0000-000001000000}"/>
    <cellStyle name="Normal" xfId="0" builtinId="0"/>
    <cellStyle name="Normal 2" xfId="3" xr:uid="{00000000-0005-0000-0000-000003000000}"/>
    <cellStyle name="Normal 2 2 2" xfId="6" xr:uid="{00000000-0005-0000-0000-000004000000}"/>
    <cellStyle name="Normal 3" xfId="1" xr:uid="{00000000-0005-0000-0000-000005000000}"/>
    <cellStyle name="Normal 4" xfId="5" xr:uid="{00000000-0005-0000-0000-000006000000}"/>
    <cellStyle name="Normal 4 2" xfId="9" xr:uid="{00000000-0005-0000-0000-000007000000}"/>
    <cellStyle name="Normal 5" xfId="2" xr:uid="{00000000-0005-0000-0000-000008000000}"/>
    <cellStyle name="Normal 6" xfId="8" xr:uid="{00000000-0005-0000-0000-000009000000}"/>
    <cellStyle name="Normal 7" xfId="11" xr:uid="{00000000-0005-0000-0000-00000A000000}"/>
    <cellStyle name="Percent 2" xfId="7" xr:uid="{00000000-0005-0000-0000-00000B000000}"/>
    <cellStyle name="חישוב 2" xfId="12" xr:uid="{00000000-0005-0000-0000-00000C000000}"/>
  </cellStyles>
  <dxfs count="9">
    <dxf>
      <font>
        <color rgb="FF9C0006"/>
      </font>
      <fill>
        <patternFill>
          <bgColor rgb="FFFFC7CE"/>
        </patternFill>
      </fill>
    </dxf>
    <dxf>
      <numFmt numFmtId="164" formatCode="_ * #,##0_ ;_ * \-#,##0_ ;_ * &quot;-&quot;??_ ;_ @_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FECEE9"/>
      <color rgb="FFFFFF66"/>
      <color rgb="FFEB1539"/>
      <color rgb="FFCC99FF"/>
      <color rgb="FFF99E8F"/>
      <color rgb="FFFF4B4B"/>
      <color rgb="FF9999FF"/>
      <color rgb="FFFA98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pivotCacheDefinition" Target="pivotCache/pivotCacheDefinition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pivotCacheDefinition" Target="pivotCache/pivotCacheDefinition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pivotSource>
    <c:name>[היתרי פינוי בינוי 2015-2021.xlsx]פיבוטים למצגת!PivotTable17</c:name>
    <c:fmtId val="1"/>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'פיבוטים למצגת'!$B$47:$B$48</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'פיבוטים למצגת'!$A$49:$A$64</c:f>
              <c:strCache>
                <c:ptCount val="15"/>
                <c:pt idx="0">
                  <c:v>אור יהודה</c:v>
                </c:pt>
                <c:pt idx="1">
                  <c:v>אשדוד</c:v>
                </c:pt>
                <c:pt idx="2">
                  <c:v>בת ים</c:v>
                </c:pt>
                <c:pt idx="3">
                  <c:v>הרצלייה</c:v>
                </c:pt>
                <c:pt idx="4">
                  <c:v>חדרה</c:v>
                </c:pt>
                <c:pt idx="5">
                  <c:v>חיפה</c:v>
                </c:pt>
                <c:pt idx="6">
                  <c:v>יבנה</c:v>
                </c:pt>
                <c:pt idx="7">
                  <c:v>יהוד-מונוסון</c:v>
                </c:pt>
                <c:pt idx="8">
                  <c:v>ירושלים</c:v>
                </c:pt>
                <c:pt idx="9">
                  <c:v>נתניה</c:v>
                </c:pt>
                <c:pt idx="10">
                  <c:v>קריית אונו</c:v>
                </c:pt>
                <c:pt idx="11">
                  <c:v>רחובות</c:v>
                </c:pt>
                <c:pt idx="12">
                  <c:v>רמת גן</c:v>
                </c:pt>
                <c:pt idx="13">
                  <c:v>רמת השרון</c:v>
                </c:pt>
                <c:pt idx="14">
                  <c:v>תל אביב-יפו</c:v>
                </c:pt>
              </c:strCache>
            </c:strRef>
          </c:cat>
          <c:val>
            <c:numRef>
              <c:f>'פיבוטים למצגת'!$B$49:$B$64</c:f>
              <c:numCache>
                <c:formatCode>General</c:formatCode>
                <c:ptCount val="15"/>
                <c:pt idx="1">
                  <c:v>135</c:v>
                </c:pt>
                <c:pt idx="2">
                  <c:v>135</c:v>
                </c:pt>
                <c:pt idx="5">
                  <c:v>272</c:v>
                </c:pt>
                <c:pt idx="6">
                  <c:v>328</c:v>
                </c:pt>
                <c:pt idx="7">
                  <c:v>286</c:v>
                </c:pt>
                <c:pt idx="8">
                  <c:v>31</c:v>
                </c:pt>
                <c:pt idx="10">
                  <c:v>617</c:v>
                </c:pt>
                <c:pt idx="11">
                  <c:v>152</c:v>
                </c:pt>
                <c:pt idx="13">
                  <c:v>240</c:v>
                </c:pt>
                <c:pt idx="14">
                  <c:v>314</c:v>
                </c:pt>
              </c:numCache>
            </c:numRef>
          </c:val>
          <c:extLst>
            <c:ext xmlns:c16="http://schemas.microsoft.com/office/drawing/2014/chart" uri="{C3380CC4-5D6E-409C-BE32-E72D297353CC}">
              <c16:uniqueId val="{00000000-9ED5-4C06-A4EE-29B8DD5E0746}"/>
            </c:ext>
          </c:extLst>
        </c:ser>
        <c:ser>
          <c:idx val="1"/>
          <c:order val="1"/>
          <c:tx>
            <c:strRef>
              <c:f>'פיבוטים למצגת'!$C$47:$C$48</c:f>
              <c:strCache>
                <c:ptCount val="1"/>
                <c:pt idx="0">
                  <c:v>2019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'פיבוטים למצגת'!$A$49:$A$64</c:f>
              <c:strCache>
                <c:ptCount val="15"/>
                <c:pt idx="0">
                  <c:v>אור יהודה</c:v>
                </c:pt>
                <c:pt idx="1">
                  <c:v>אשדוד</c:v>
                </c:pt>
                <c:pt idx="2">
                  <c:v>בת ים</c:v>
                </c:pt>
                <c:pt idx="3">
                  <c:v>הרצלייה</c:v>
                </c:pt>
                <c:pt idx="4">
                  <c:v>חדרה</c:v>
                </c:pt>
                <c:pt idx="5">
                  <c:v>חיפה</c:v>
                </c:pt>
                <c:pt idx="6">
                  <c:v>יבנה</c:v>
                </c:pt>
                <c:pt idx="7">
                  <c:v>יהוד-מונוסון</c:v>
                </c:pt>
                <c:pt idx="8">
                  <c:v>ירושלים</c:v>
                </c:pt>
                <c:pt idx="9">
                  <c:v>נתניה</c:v>
                </c:pt>
                <c:pt idx="10">
                  <c:v>קריית אונו</c:v>
                </c:pt>
                <c:pt idx="11">
                  <c:v>רחובות</c:v>
                </c:pt>
                <c:pt idx="12">
                  <c:v>רמת גן</c:v>
                </c:pt>
                <c:pt idx="13">
                  <c:v>רמת השרון</c:v>
                </c:pt>
                <c:pt idx="14">
                  <c:v>תל אביב-יפו</c:v>
                </c:pt>
              </c:strCache>
            </c:strRef>
          </c:cat>
          <c:val>
            <c:numRef>
              <c:f>'פיבוטים למצגת'!$C$49:$C$64</c:f>
              <c:numCache>
                <c:formatCode>General</c:formatCode>
                <c:ptCount val="15"/>
                <c:pt idx="1">
                  <c:v>171</c:v>
                </c:pt>
                <c:pt idx="2">
                  <c:v>220</c:v>
                </c:pt>
                <c:pt idx="3">
                  <c:v>278</c:v>
                </c:pt>
                <c:pt idx="4">
                  <c:v>553</c:v>
                </c:pt>
                <c:pt idx="5">
                  <c:v>230</c:v>
                </c:pt>
                <c:pt idx="7">
                  <c:v>365</c:v>
                </c:pt>
                <c:pt idx="8">
                  <c:v>129</c:v>
                </c:pt>
                <c:pt idx="9">
                  <c:v>160</c:v>
                </c:pt>
                <c:pt idx="10">
                  <c:v>409</c:v>
                </c:pt>
                <c:pt idx="11">
                  <c:v>42</c:v>
                </c:pt>
                <c:pt idx="12">
                  <c:v>240</c:v>
                </c:pt>
                <c:pt idx="14">
                  <c:v>144</c:v>
                </c:pt>
              </c:numCache>
            </c:numRef>
          </c:val>
          <c:extLst>
            <c:ext xmlns:c16="http://schemas.microsoft.com/office/drawing/2014/chart" uri="{C3380CC4-5D6E-409C-BE32-E72D297353CC}">
              <c16:uniqueId val="{00000000-B993-4724-9AC5-EABD123F0E84}"/>
            </c:ext>
          </c:extLst>
        </c:ser>
        <c:ser>
          <c:idx val="2"/>
          <c:order val="2"/>
          <c:tx>
            <c:strRef>
              <c:f>'פיבוטים למצגת'!$D$47:$D$48</c:f>
              <c:strCache>
                <c:ptCount val="1"/>
                <c:pt idx="0">
                  <c:v>2020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'פיבוטים למצגת'!$A$49:$A$64</c:f>
              <c:strCache>
                <c:ptCount val="15"/>
                <c:pt idx="0">
                  <c:v>אור יהודה</c:v>
                </c:pt>
                <c:pt idx="1">
                  <c:v>אשדוד</c:v>
                </c:pt>
                <c:pt idx="2">
                  <c:v>בת ים</c:v>
                </c:pt>
                <c:pt idx="3">
                  <c:v>הרצלייה</c:v>
                </c:pt>
                <c:pt idx="4">
                  <c:v>חדרה</c:v>
                </c:pt>
                <c:pt idx="5">
                  <c:v>חיפה</c:v>
                </c:pt>
                <c:pt idx="6">
                  <c:v>יבנה</c:v>
                </c:pt>
                <c:pt idx="7">
                  <c:v>יהוד-מונוסון</c:v>
                </c:pt>
                <c:pt idx="8">
                  <c:v>ירושלים</c:v>
                </c:pt>
                <c:pt idx="9">
                  <c:v>נתניה</c:v>
                </c:pt>
                <c:pt idx="10">
                  <c:v>קריית אונו</c:v>
                </c:pt>
                <c:pt idx="11">
                  <c:v>רחובות</c:v>
                </c:pt>
                <c:pt idx="12">
                  <c:v>רמת גן</c:v>
                </c:pt>
                <c:pt idx="13">
                  <c:v>רמת השרון</c:v>
                </c:pt>
                <c:pt idx="14">
                  <c:v>תל אביב-יפו</c:v>
                </c:pt>
              </c:strCache>
            </c:strRef>
          </c:cat>
          <c:val>
            <c:numRef>
              <c:f>'פיבוטים למצגת'!$D$49:$D$64</c:f>
              <c:numCache>
                <c:formatCode>General</c:formatCode>
                <c:ptCount val="15"/>
                <c:pt idx="1">
                  <c:v>216</c:v>
                </c:pt>
                <c:pt idx="2">
                  <c:v>31</c:v>
                </c:pt>
                <c:pt idx="3">
                  <c:v>262</c:v>
                </c:pt>
                <c:pt idx="5">
                  <c:v>54</c:v>
                </c:pt>
                <c:pt idx="9">
                  <c:v>325</c:v>
                </c:pt>
                <c:pt idx="10">
                  <c:v>243</c:v>
                </c:pt>
                <c:pt idx="11">
                  <c:v>96</c:v>
                </c:pt>
                <c:pt idx="12">
                  <c:v>122</c:v>
                </c:pt>
                <c:pt idx="14">
                  <c:v>30</c:v>
                </c:pt>
              </c:numCache>
            </c:numRef>
          </c:val>
          <c:extLst>
            <c:ext xmlns:c16="http://schemas.microsoft.com/office/drawing/2014/chart" uri="{C3380CC4-5D6E-409C-BE32-E72D297353CC}">
              <c16:uniqueId val="{00000001-B993-4724-9AC5-EABD123F0E84}"/>
            </c:ext>
          </c:extLst>
        </c:ser>
        <c:ser>
          <c:idx val="3"/>
          <c:order val="3"/>
          <c:tx>
            <c:strRef>
              <c:f>'פיבוטים למצגת'!$E$47:$E$48</c:f>
              <c:strCache>
                <c:ptCount val="1"/>
                <c:pt idx="0">
                  <c:v>2021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'פיבוטים למצגת'!$A$49:$A$64</c:f>
              <c:strCache>
                <c:ptCount val="15"/>
                <c:pt idx="0">
                  <c:v>אור יהודה</c:v>
                </c:pt>
                <c:pt idx="1">
                  <c:v>אשדוד</c:v>
                </c:pt>
                <c:pt idx="2">
                  <c:v>בת ים</c:v>
                </c:pt>
                <c:pt idx="3">
                  <c:v>הרצלייה</c:v>
                </c:pt>
                <c:pt idx="4">
                  <c:v>חדרה</c:v>
                </c:pt>
                <c:pt idx="5">
                  <c:v>חיפה</c:v>
                </c:pt>
                <c:pt idx="6">
                  <c:v>יבנה</c:v>
                </c:pt>
                <c:pt idx="7">
                  <c:v>יהוד-מונוסון</c:v>
                </c:pt>
                <c:pt idx="8">
                  <c:v>ירושלים</c:v>
                </c:pt>
                <c:pt idx="9">
                  <c:v>נתניה</c:v>
                </c:pt>
                <c:pt idx="10">
                  <c:v>קריית אונו</c:v>
                </c:pt>
                <c:pt idx="11">
                  <c:v>רחובות</c:v>
                </c:pt>
                <c:pt idx="12">
                  <c:v>רמת גן</c:v>
                </c:pt>
                <c:pt idx="13">
                  <c:v>רמת השרון</c:v>
                </c:pt>
                <c:pt idx="14">
                  <c:v>תל אביב-יפו</c:v>
                </c:pt>
              </c:strCache>
            </c:strRef>
          </c:cat>
          <c:val>
            <c:numRef>
              <c:f>'פיבוטים למצגת'!$E$49:$E$64</c:f>
              <c:numCache>
                <c:formatCode>General</c:formatCode>
                <c:ptCount val="15"/>
                <c:pt idx="0">
                  <c:v>328</c:v>
                </c:pt>
                <c:pt idx="1">
                  <c:v>190</c:v>
                </c:pt>
                <c:pt idx="2">
                  <c:v>1470</c:v>
                </c:pt>
                <c:pt idx="3">
                  <c:v>138</c:v>
                </c:pt>
                <c:pt idx="6">
                  <c:v>136</c:v>
                </c:pt>
                <c:pt idx="8">
                  <c:v>574</c:v>
                </c:pt>
                <c:pt idx="9">
                  <c:v>786</c:v>
                </c:pt>
                <c:pt idx="10">
                  <c:v>903</c:v>
                </c:pt>
                <c:pt idx="11">
                  <c:v>62</c:v>
                </c:pt>
                <c:pt idx="12">
                  <c:v>801</c:v>
                </c:pt>
                <c:pt idx="13">
                  <c:v>171</c:v>
                </c:pt>
                <c:pt idx="14">
                  <c:v>531</c:v>
                </c:pt>
              </c:numCache>
            </c:numRef>
          </c:val>
          <c:extLst>
            <c:ext xmlns:c16="http://schemas.microsoft.com/office/drawing/2014/chart" uri="{C3380CC4-5D6E-409C-BE32-E72D297353CC}">
              <c16:uniqueId val="{00000002-B993-4724-9AC5-EABD123F0E84}"/>
            </c:ext>
          </c:extLst>
        </c:ser>
        <c:dLbls>
          <c:dLblPos val="outEnd"/>
          <c:showLegendKey val="0"/>
          <c:showVal val="1"/>
          <c:showCatName val="0"/>
          <c:showSerName val="0"/>
          <c:showPercent val="0"/>
          <c:showBubbleSize val="0"/>
        </c:dLbls>
        <c:gapWidth val="219"/>
        <c:axId val="460788320"/>
        <c:axId val="460791064"/>
      </c:barChart>
      <c:catAx>
        <c:axId val="46078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460791064"/>
        <c:crosses val="autoZero"/>
        <c:auto val="1"/>
        <c:lblAlgn val="ctr"/>
        <c:lblOffset val="100"/>
        <c:noMultiLvlLbl val="0"/>
      </c:catAx>
      <c:valAx>
        <c:axId val="460791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460788320"/>
        <c:crosses val="autoZero"/>
        <c:crossBetween val="between"/>
      </c:valAx>
      <c:spPr>
        <a:noFill/>
        <a:ln>
          <a:noFill/>
        </a:ln>
        <a:effectLst/>
      </c:spPr>
    </c:plotArea>
    <c:legend>
      <c:legendPos val="t"/>
      <c:layout>
        <c:manualLayout>
          <c:xMode val="edge"/>
          <c:yMode val="edge"/>
          <c:x val="0.80458127340193242"/>
          <c:y val="2.6821397919562773E-2"/>
          <c:w val="0.14760115396108808"/>
          <c:h val="3.48164813672512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e-I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pivotSource>
    <c:name>[היתרי פינוי בינוי 2015-2021.xlsx]פיבוטים למצגת!PivotTable1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'פיבוטים למצגת'!$B$94:$B$95</c:f>
              <c:strCache>
                <c:ptCount val="1"/>
                <c:pt idx="0">
                  <c:v>2018</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'פיבוטים למצגת'!$A$96:$A$123</c:f>
              <c:strCache>
                <c:ptCount val="27"/>
                <c:pt idx="0">
                  <c:v>קריית אונו</c:v>
                </c:pt>
                <c:pt idx="1">
                  <c:v>בת ים</c:v>
                </c:pt>
                <c:pt idx="2">
                  <c:v>נתניה</c:v>
                </c:pt>
                <c:pt idx="3">
                  <c:v>רמת גן</c:v>
                </c:pt>
                <c:pt idx="4">
                  <c:v>תל אביב-יפו</c:v>
                </c:pt>
                <c:pt idx="5">
                  <c:v>ירושלים</c:v>
                </c:pt>
                <c:pt idx="6">
                  <c:v>אשדוד</c:v>
                </c:pt>
                <c:pt idx="7">
                  <c:v>הרצלייה</c:v>
                </c:pt>
                <c:pt idx="8">
                  <c:v>יהוד-מונוסון</c:v>
                </c:pt>
                <c:pt idx="9">
                  <c:v>חיפה</c:v>
                </c:pt>
                <c:pt idx="10">
                  <c:v>חדרה</c:v>
                </c:pt>
                <c:pt idx="11">
                  <c:v>יבנה</c:v>
                </c:pt>
                <c:pt idx="12">
                  <c:v>רמת השרון</c:v>
                </c:pt>
                <c:pt idx="13">
                  <c:v>רחובות</c:v>
                </c:pt>
                <c:pt idx="14">
                  <c:v>אור יהודה</c:v>
                </c:pt>
                <c:pt idx="15">
                  <c:v>לוד</c:v>
                </c:pt>
                <c:pt idx="16">
                  <c:v>אזור</c:v>
                </c:pt>
                <c:pt idx="17">
                  <c:v>חולון</c:v>
                </c:pt>
                <c:pt idx="18">
                  <c:v>רעננה</c:v>
                </c:pt>
                <c:pt idx="19">
                  <c:v>קריית מלאכי</c:v>
                </c:pt>
                <c:pt idx="20">
                  <c:v>פתח תקווה</c:v>
                </c:pt>
                <c:pt idx="21">
                  <c:v>קדימה-צורן</c:v>
                </c:pt>
                <c:pt idx="22">
                  <c:v>גבעת שמואל</c:v>
                </c:pt>
                <c:pt idx="23">
                  <c:v>גבעתיים</c:v>
                </c:pt>
                <c:pt idx="24">
                  <c:v>נהרייה</c:v>
                </c:pt>
                <c:pt idx="25">
                  <c:v>בני ברק</c:v>
                </c:pt>
                <c:pt idx="26">
                  <c:v>ראשון לציון</c:v>
                </c:pt>
              </c:strCache>
            </c:strRef>
          </c:cat>
          <c:val>
            <c:numRef>
              <c:f>'פיבוטים למצגת'!$B$96:$B$123</c:f>
              <c:numCache>
                <c:formatCode>General</c:formatCode>
                <c:ptCount val="27"/>
                <c:pt idx="0">
                  <c:v>617</c:v>
                </c:pt>
                <c:pt idx="1">
                  <c:v>135</c:v>
                </c:pt>
                <c:pt idx="4">
                  <c:v>314</c:v>
                </c:pt>
                <c:pt idx="5">
                  <c:v>31</c:v>
                </c:pt>
                <c:pt idx="6">
                  <c:v>135</c:v>
                </c:pt>
                <c:pt idx="8">
                  <c:v>286</c:v>
                </c:pt>
                <c:pt idx="9">
                  <c:v>272</c:v>
                </c:pt>
                <c:pt idx="11">
                  <c:v>328</c:v>
                </c:pt>
                <c:pt idx="12">
                  <c:v>240</c:v>
                </c:pt>
                <c:pt idx="13">
                  <c:v>152</c:v>
                </c:pt>
                <c:pt idx="18">
                  <c:v>120</c:v>
                </c:pt>
                <c:pt idx="21">
                  <c:v>151</c:v>
                </c:pt>
                <c:pt idx="23">
                  <c:v>119</c:v>
                </c:pt>
                <c:pt idx="24">
                  <c:v>69</c:v>
                </c:pt>
              </c:numCache>
            </c:numRef>
          </c:val>
          <c:extLst>
            <c:ext xmlns:c16="http://schemas.microsoft.com/office/drawing/2014/chart" uri="{C3380CC4-5D6E-409C-BE32-E72D297353CC}">
              <c16:uniqueId val="{00000000-2021-43EA-A5B9-6F2F1BF2D6A7}"/>
            </c:ext>
          </c:extLst>
        </c:ser>
        <c:ser>
          <c:idx val="1"/>
          <c:order val="1"/>
          <c:tx>
            <c:strRef>
              <c:f>'פיבוטים למצגת'!$C$94:$C$95</c:f>
              <c:strCache>
                <c:ptCount val="1"/>
                <c:pt idx="0">
                  <c:v>2019</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'פיבוטים למצגת'!$A$96:$A$123</c:f>
              <c:strCache>
                <c:ptCount val="27"/>
                <c:pt idx="0">
                  <c:v>קריית אונו</c:v>
                </c:pt>
                <c:pt idx="1">
                  <c:v>בת ים</c:v>
                </c:pt>
                <c:pt idx="2">
                  <c:v>נתניה</c:v>
                </c:pt>
                <c:pt idx="3">
                  <c:v>רמת גן</c:v>
                </c:pt>
                <c:pt idx="4">
                  <c:v>תל אביב-יפו</c:v>
                </c:pt>
                <c:pt idx="5">
                  <c:v>ירושלים</c:v>
                </c:pt>
                <c:pt idx="6">
                  <c:v>אשדוד</c:v>
                </c:pt>
                <c:pt idx="7">
                  <c:v>הרצלייה</c:v>
                </c:pt>
                <c:pt idx="8">
                  <c:v>יהוד-מונוסון</c:v>
                </c:pt>
                <c:pt idx="9">
                  <c:v>חיפה</c:v>
                </c:pt>
                <c:pt idx="10">
                  <c:v>חדרה</c:v>
                </c:pt>
                <c:pt idx="11">
                  <c:v>יבנה</c:v>
                </c:pt>
                <c:pt idx="12">
                  <c:v>רמת השרון</c:v>
                </c:pt>
                <c:pt idx="13">
                  <c:v>רחובות</c:v>
                </c:pt>
                <c:pt idx="14">
                  <c:v>אור יהודה</c:v>
                </c:pt>
                <c:pt idx="15">
                  <c:v>לוד</c:v>
                </c:pt>
                <c:pt idx="16">
                  <c:v>אזור</c:v>
                </c:pt>
                <c:pt idx="17">
                  <c:v>חולון</c:v>
                </c:pt>
                <c:pt idx="18">
                  <c:v>רעננה</c:v>
                </c:pt>
                <c:pt idx="19">
                  <c:v>קריית מלאכי</c:v>
                </c:pt>
                <c:pt idx="20">
                  <c:v>פתח תקווה</c:v>
                </c:pt>
                <c:pt idx="21">
                  <c:v>קדימה-צורן</c:v>
                </c:pt>
                <c:pt idx="22">
                  <c:v>גבעת שמואל</c:v>
                </c:pt>
                <c:pt idx="23">
                  <c:v>גבעתיים</c:v>
                </c:pt>
                <c:pt idx="24">
                  <c:v>נהרייה</c:v>
                </c:pt>
                <c:pt idx="25">
                  <c:v>בני ברק</c:v>
                </c:pt>
                <c:pt idx="26">
                  <c:v>ראשון לציון</c:v>
                </c:pt>
              </c:strCache>
            </c:strRef>
          </c:cat>
          <c:val>
            <c:numRef>
              <c:f>'פיבוטים למצגת'!$C$96:$C$123</c:f>
              <c:numCache>
                <c:formatCode>General</c:formatCode>
                <c:ptCount val="27"/>
                <c:pt idx="0">
                  <c:v>409</c:v>
                </c:pt>
                <c:pt idx="1">
                  <c:v>220</c:v>
                </c:pt>
                <c:pt idx="2">
                  <c:v>160</c:v>
                </c:pt>
                <c:pt idx="3">
                  <c:v>240</c:v>
                </c:pt>
                <c:pt idx="4">
                  <c:v>144</c:v>
                </c:pt>
                <c:pt idx="5">
                  <c:v>129</c:v>
                </c:pt>
                <c:pt idx="6">
                  <c:v>171</c:v>
                </c:pt>
                <c:pt idx="7">
                  <c:v>278</c:v>
                </c:pt>
                <c:pt idx="8">
                  <c:v>365</c:v>
                </c:pt>
                <c:pt idx="9">
                  <c:v>230</c:v>
                </c:pt>
                <c:pt idx="10">
                  <c:v>553</c:v>
                </c:pt>
                <c:pt idx="13">
                  <c:v>42</c:v>
                </c:pt>
                <c:pt idx="18">
                  <c:v>64</c:v>
                </c:pt>
                <c:pt idx="20">
                  <c:v>76</c:v>
                </c:pt>
                <c:pt idx="26">
                  <c:v>58</c:v>
                </c:pt>
              </c:numCache>
            </c:numRef>
          </c:val>
          <c:extLst>
            <c:ext xmlns:c16="http://schemas.microsoft.com/office/drawing/2014/chart" uri="{C3380CC4-5D6E-409C-BE32-E72D297353CC}">
              <c16:uniqueId val="{00000004-2021-43EA-A5B9-6F2F1BF2D6A7}"/>
            </c:ext>
          </c:extLst>
        </c:ser>
        <c:ser>
          <c:idx val="2"/>
          <c:order val="2"/>
          <c:tx>
            <c:strRef>
              <c:f>'פיבוטים למצגת'!$D$94:$D$95</c:f>
              <c:strCache>
                <c:ptCount val="1"/>
                <c:pt idx="0">
                  <c:v>2020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'פיבוטים למצגת'!$A$96:$A$123</c:f>
              <c:strCache>
                <c:ptCount val="27"/>
                <c:pt idx="0">
                  <c:v>קריית אונו</c:v>
                </c:pt>
                <c:pt idx="1">
                  <c:v>בת ים</c:v>
                </c:pt>
                <c:pt idx="2">
                  <c:v>נתניה</c:v>
                </c:pt>
                <c:pt idx="3">
                  <c:v>רמת גן</c:v>
                </c:pt>
                <c:pt idx="4">
                  <c:v>תל אביב-יפו</c:v>
                </c:pt>
                <c:pt idx="5">
                  <c:v>ירושלים</c:v>
                </c:pt>
                <c:pt idx="6">
                  <c:v>אשדוד</c:v>
                </c:pt>
                <c:pt idx="7">
                  <c:v>הרצלייה</c:v>
                </c:pt>
                <c:pt idx="8">
                  <c:v>יהוד-מונוסון</c:v>
                </c:pt>
                <c:pt idx="9">
                  <c:v>חיפה</c:v>
                </c:pt>
                <c:pt idx="10">
                  <c:v>חדרה</c:v>
                </c:pt>
                <c:pt idx="11">
                  <c:v>יבנה</c:v>
                </c:pt>
                <c:pt idx="12">
                  <c:v>רמת השרון</c:v>
                </c:pt>
                <c:pt idx="13">
                  <c:v>רחובות</c:v>
                </c:pt>
                <c:pt idx="14">
                  <c:v>אור יהודה</c:v>
                </c:pt>
                <c:pt idx="15">
                  <c:v>לוד</c:v>
                </c:pt>
                <c:pt idx="16">
                  <c:v>אזור</c:v>
                </c:pt>
                <c:pt idx="17">
                  <c:v>חולון</c:v>
                </c:pt>
                <c:pt idx="18">
                  <c:v>רעננה</c:v>
                </c:pt>
                <c:pt idx="19">
                  <c:v>קריית מלאכי</c:v>
                </c:pt>
                <c:pt idx="20">
                  <c:v>פתח תקווה</c:v>
                </c:pt>
                <c:pt idx="21">
                  <c:v>קדימה-צורן</c:v>
                </c:pt>
                <c:pt idx="22">
                  <c:v>גבעת שמואל</c:v>
                </c:pt>
                <c:pt idx="23">
                  <c:v>גבעתיים</c:v>
                </c:pt>
                <c:pt idx="24">
                  <c:v>נהרייה</c:v>
                </c:pt>
                <c:pt idx="25">
                  <c:v>בני ברק</c:v>
                </c:pt>
                <c:pt idx="26">
                  <c:v>ראשון לציון</c:v>
                </c:pt>
              </c:strCache>
            </c:strRef>
          </c:cat>
          <c:val>
            <c:numRef>
              <c:f>'פיבוטים למצגת'!$D$96:$D$123</c:f>
              <c:numCache>
                <c:formatCode>General</c:formatCode>
                <c:ptCount val="27"/>
                <c:pt idx="0">
                  <c:v>243</c:v>
                </c:pt>
                <c:pt idx="1">
                  <c:v>31</c:v>
                </c:pt>
                <c:pt idx="2">
                  <c:v>325</c:v>
                </c:pt>
                <c:pt idx="3">
                  <c:v>122</c:v>
                </c:pt>
                <c:pt idx="4">
                  <c:v>30</c:v>
                </c:pt>
                <c:pt idx="6">
                  <c:v>216</c:v>
                </c:pt>
                <c:pt idx="7">
                  <c:v>262</c:v>
                </c:pt>
                <c:pt idx="9">
                  <c:v>54</c:v>
                </c:pt>
                <c:pt idx="13">
                  <c:v>96</c:v>
                </c:pt>
                <c:pt idx="16">
                  <c:v>280</c:v>
                </c:pt>
                <c:pt idx="17">
                  <c:v>235</c:v>
                </c:pt>
                <c:pt idx="18">
                  <c:v>16</c:v>
                </c:pt>
                <c:pt idx="19">
                  <c:v>195</c:v>
                </c:pt>
                <c:pt idx="20">
                  <c:v>92</c:v>
                </c:pt>
              </c:numCache>
            </c:numRef>
          </c:val>
          <c:extLst>
            <c:ext xmlns:c16="http://schemas.microsoft.com/office/drawing/2014/chart" uri="{C3380CC4-5D6E-409C-BE32-E72D297353CC}">
              <c16:uniqueId val="{00000005-2021-43EA-A5B9-6F2F1BF2D6A7}"/>
            </c:ext>
          </c:extLst>
        </c:ser>
        <c:ser>
          <c:idx val="3"/>
          <c:order val="3"/>
          <c:tx>
            <c:strRef>
              <c:f>'פיבוטים למצגת'!$E$94:$E$95</c:f>
              <c:strCache>
                <c:ptCount val="1"/>
                <c:pt idx="0">
                  <c:v>2021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e-I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'פיבוטים למצגת'!$A$96:$A$123</c:f>
              <c:strCache>
                <c:ptCount val="27"/>
                <c:pt idx="0">
                  <c:v>קריית אונו</c:v>
                </c:pt>
                <c:pt idx="1">
                  <c:v>בת ים</c:v>
                </c:pt>
                <c:pt idx="2">
                  <c:v>נתניה</c:v>
                </c:pt>
                <c:pt idx="3">
                  <c:v>רמת גן</c:v>
                </c:pt>
                <c:pt idx="4">
                  <c:v>תל אביב-יפו</c:v>
                </c:pt>
                <c:pt idx="5">
                  <c:v>ירושלים</c:v>
                </c:pt>
                <c:pt idx="6">
                  <c:v>אשדוד</c:v>
                </c:pt>
                <c:pt idx="7">
                  <c:v>הרצלייה</c:v>
                </c:pt>
                <c:pt idx="8">
                  <c:v>יהוד-מונוסון</c:v>
                </c:pt>
                <c:pt idx="9">
                  <c:v>חיפה</c:v>
                </c:pt>
                <c:pt idx="10">
                  <c:v>חדרה</c:v>
                </c:pt>
                <c:pt idx="11">
                  <c:v>יבנה</c:v>
                </c:pt>
                <c:pt idx="12">
                  <c:v>רמת השרון</c:v>
                </c:pt>
                <c:pt idx="13">
                  <c:v>רחובות</c:v>
                </c:pt>
                <c:pt idx="14">
                  <c:v>אור יהודה</c:v>
                </c:pt>
                <c:pt idx="15">
                  <c:v>לוד</c:v>
                </c:pt>
                <c:pt idx="16">
                  <c:v>אזור</c:v>
                </c:pt>
                <c:pt idx="17">
                  <c:v>חולון</c:v>
                </c:pt>
                <c:pt idx="18">
                  <c:v>רעננה</c:v>
                </c:pt>
                <c:pt idx="19">
                  <c:v>קריית מלאכי</c:v>
                </c:pt>
                <c:pt idx="20">
                  <c:v>פתח תקווה</c:v>
                </c:pt>
                <c:pt idx="21">
                  <c:v>קדימה-צורן</c:v>
                </c:pt>
                <c:pt idx="22">
                  <c:v>גבעת שמואל</c:v>
                </c:pt>
                <c:pt idx="23">
                  <c:v>גבעתיים</c:v>
                </c:pt>
                <c:pt idx="24">
                  <c:v>נהרייה</c:v>
                </c:pt>
                <c:pt idx="25">
                  <c:v>בני ברק</c:v>
                </c:pt>
                <c:pt idx="26">
                  <c:v>ראשון לציון</c:v>
                </c:pt>
              </c:strCache>
            </c:strRef>
          </c:cat>
          <c:val>
            <c:numRef>
              <c:f>'פיבוטים למצגת'!$E$96:$E$123</c:f>
              <c:numCache>
                <c:formatCode>General</c:formatCode>
                <c:ptCount val="27"/>
                <c:pt idx="0">
                  <c:v>903</c:v>
                </c:pt>
                <c:pt idx="1">
                  <c:v>1470</c:v>
                </c:pt>
                <c:pt idx="2">
                  <c:v>786</c:v>
                </c:pt>
                <c:pt idx="3">
                  <c:v>801</c:v>
                </c:pt>
                <c:pt idx="4">
                  <c:v>531</c:v>
                </c:pt>
                <c:pt idx="5">
                  <c:v>574</c:v>
                </c:pt>
                <c:pt idx="6">
                  <c:v>190</c:v>
                </c:pt>
                <c:pt idx="7">
                  <c:v>138</c:v>
                </c:pt>
                <c:pt idx="11">
                  <c:v>136</c:v>
                </c:pt>
                <c:pt idx="12">
                  <c:v>171</c:v>
                </c:pt>
                <c:pt idx="13">
                  <c:v>62</c:v>
                </c:pt>
                <c:pt idx="14">
                  <c:v>328</c:v>
                </c:pt>
                <c:pt idx="15">
                  <c:v>288</c:v>
                </c:pt>
                <c:pt idx="20">
                  <c:v>16</c:v>
                </c:pt>
                <c:pt idx="22">
                  <c:v>144</c:v>
                </c:pt>
                <c:pt idx="24">
                  <c:v>49</c:v>
                </c:pt>
                <c:pt idx="25">
                  <c:v>101</c:v>
                </c:pt>
              </c:numCache>
            </c:numRef>
          </c:val>
          <c:extLst>
            <c:ext xmlns:c16="http://schemas.microsoft.com/office/drawing/2014/chart" uri="{C3380CC4-5D6E-409C-BE32-E72D297353CC}">
              <c16:uniqueId val="{00000006-2021-43EA-A5B9-6F2F1BF2D6A7}"/>
            </c:ext>
          </c:extLst>
        </c:ser>
        <c:dLbls>
          <c:dLblPos val="outEnd"/>
          <c:showLegendKey val="0"/>
          <c:showVal val="1"/>
          <c:showCatName val="0"/>
          <c:showSerName val="0"/>
          <c:showPercent val="0"/>
          <c:showBubbleSize val="0"/>
        </c:dLbls>
        <c:gapWidth val="219"/>
        <c:overlap val="-27"/>
        <c:axId val="460788712"/>
        <c:axId val="460792240"/>
      </c:barChart>
      <c:catAx>
        <c:axId val="460788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460792240"/>
        <c:crosses val="autoZero"/>
        <c:auto val="1"/>
        <c:lblAlgn val="ctr"/>
        <c:lblOffset val="100"/>
        <c:noMultiLvlLbl val="0"/>
      </c:catAx>
      <c:valAx>
        <c:axId val="460792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460788712"/>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e-I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448236</xdr:colOff>
      <xdr:row>2</xdr:row>
      <xdr:rowOff>43142</xdr:rowOff>
    </xdr:from>
    <xdr:to>
      <xdr:col>11</xdr:col>
      <xdr:colOff>1042148</xdr:colOff>
      <xdr:row>11</xdr:row>
      <xdr:rowOff>112058</xdr:rowOff>
    </xdr:to>
    <xdr:sp macro="" textlink="">
      <xdr:nvSpPr>
        <xdr:cNvPr id="2" name="TextBox 1">
          <a:extLst>
            <a:ext uri="{FF2B5EF4-FFF2-40B4-BE49-F238E27FC236}">
              <a16:creationId xmlns:a16="http://schemas.microsoft.com/office/drawing/2014/main" id="{F3891A66-CDE1-4B23-89EF-0B39FAFCD61A}"/>
            </a:ext>
          </a:extLst>
        </xdr:cNvPr>
        <xdr:cNvSpPr txBox="1"/>
      </xdr:nvSpPr>
      <xdr:spPr>
        <a:xfrm>
          <a:off x="11195819470" y="401730"/>
          <a:ext cx="5289177" cy="1682563"/>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u="sng"/>
            <a:t>בקשות למידע+מקדמית מובילות</a:t>
          </a:r>
          <a:r>
            <a:rPr lang="he-IL" sz="1100" u="sng" baseline="0"/>
            <a:t> פתוחות ללא צפי היתרים בטבלת המתחמים:</a:t>
          </a:r>
        </a:p>
        <a:p>
          <a:pPr rtl="1"/>
          <a:r>
            <a:rPr lang="he-IL" sz="1100" baseline="0">
              <a:solidFill>
                <a:schemeClr val="dk1"/>
              </a:solidFill>
              <a:effectLst/>
              <a:latin typeface="+mn-lt"/>
              <a:ea typeface="+mn-ea"/>
              <a:cs typeface="+mn-cs"/>
            </a:rPr>
            <a:t>- בקשה לספירה = 1</a:t>
          </a:r>
          <a:endParaRPr lang="he-IL">
            <a:effectLst/>
          </a:endParaRPr>
        </a:p>
        <a:p>
          <a:pPr rtl="1"/>
          <a:r>
            <a:rPr lang="he-IL" sz="1100" baseline="0">
              <a:solidFill>
                <a:schemeClr val="dk1"/>
              </a:solidFill>
              <a:effectLst/>
              <a:latin typeface="+mn-lt"/>
              <a:ea typeface="+mn-ea"/>
              <a:cs typeface="+mn-cs"/>
            </a:rPr>
            <a:t>- סוג בקשה = למידע+מקדמית</a:t>
          </a:r>
          <a:endParaRPr lang="he-IL">
            <a:effectLst/>
          </a:endParaRPr>
        </a:p>
        <a:p>
          <a:pPr rtl="1"/>
          <a:r>
            <a:rPr lang="he-IL" sz="1100" baseline="0">
              <a:solidFill>
                <a:schemeClr val="dk1"/>
              </a:solidFill>
              <a:effectLst/>
              <a:latin typeface="+mn-lt"/>
              <a:ea typeface="+mn-ea"/>
              <a:cs typeface="+mn-cs"/>
            </a:rPr>
            <a:t>- בקשה למידע שאינה ליד לצפי = ריק</a:t>
          </a:r>
          <a:endParaRPr lang="he-IL">
            <a:effectLst/>
          </a:endParaRPr>
        </a:p>
        <a:p>
          <a:pPr rtl="1"/>
          <a:r>
            <a:rPr lang="he-IL" sz="1100" baseline="0">
              <a:solidFill>
                <a:schemeClr val="dk1"/>
              </a:solidFill>
              <a:effectLst/>
              <a:latin typeface="+mn-lt"/>
              <a:ea typeface="+mn-ea"/>
              <a:cs typeface="+mn-cs"/>
            </a:rPr>
            <a:t>- סיום ביצוע במתחם = ריק</a:t>
          </a:r>
          <a:endParaRPr lang="he-IL">
            <a:effectLst/>
          </a:endParaRPr>
        </a:p>
        <a:p>
          <a:pPr rtl="1"/>
          <a:r>
            <a:rPr lang="he-IL" sz="1100">
              <a:solidFill>
                <a:schemeClr val="dk1"/>
              </a:solidFill>
              <a:effectLst/>
              <a:latin typeface="+mn-lt"/>
              <a:ea typeface="+mn-ea"/>
              <a:cs typeface="+mn-cs"/>
            </a:rPr>
            <a:t>- שנת היתר = ריק</a:t>
          </a:r>
          <a:endParaRPr lang="he-IL">
            <a:effectLst/>
          </a:endParaRPr>
        </a:p>
        <a:p>
          <a:pPr algn="r" rtl="1"/>
          <a:endParaRPr lang="he-IL" sz="1100"/>
        </a:p>
        <a:p>
          <a:pPr algn="r" rtl="1"/>
          <a:r>
            <a:rPr lang="he-IL" sz="1100"/>
            <a:t>החל</a:t>
          </a:r>
          <a:r>
            <a:rPr lang="he-IL" sz="1100" baseline="0"/>
            <a:t> מ2017</a:t>
          </a:r>
          <a:endParaRPr lang="he-IL"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273844</xdr:colOff>
      <xdr:row>0</xdr:row>
      <xdr:rowOff>164305</xdr:rowOff>
    </xdr:from>
    <xdr:to>
      <xdr:col>12</xdr:col>
      <xdr:colOff>428624</xdr:colOff>
      <xdr:row>11</xdr:row>
      <xdr:rowOff>119063</xdr:rowOff>
    </xdr:to>
    <xdr:sp macro="" textlink="">
      <xdr:nvSpPr>
        <xdr:cNvPr id="2" name="TextBox 1">
          <a:extLst>
            <a:ext uri="{FF2B5EF4-FFF2-40B4-BE49-F238E27FC236}">
              <a16:creationId xmlns:a16="http://schemas.microsoft.com/office/drawing/2014/main" id="{258FEE4B-1142-4D83-9719-AB9B386A5A52}"/>
            </a:ext>
          </a:extLst>
        </xdr:cNvPr>
        <xdr:cNvSpPr txBox="1"/>
      </xdr:nvSpPr>
      <xdr:spPr>
        <a:xfrm>
          <a:off x="11307603751" y="164305"/>
          <a:ext cx="3214686" cy="1919289"/>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u="sng"/>
            <a:t>בקשות להיתר מובילות</a:t>
          </a:r>
          <a:r>
            <a:rPr lang="he-IL" sz="1100" u="sng" baseline="0"/>
            <a:t> פתוחות ללא צפי היתרים בטבלת המתחמים:</a:t>
          </a:r>
        </a:p>
        <a:p>
          <a:pPr algn="r" rtl="1"/>
          <a:r>
            <a:rPr lang="he-IL" sz="1100" baseline="0"/>
            <a:t>- בקשה לספירה = 1</a:t>
          </a:r>
        </a:p>
        <a:p>
          <a:pPr algn="r" rtl="1"/>
          <a:r>
            <a:rPr lang="he-IL" sz="1100" baseline="0"/>
            <a:t>- סוג בקשה לספירה = להיתר + מקוונת</a:t>
          </a:r>
        </a:p>
        <a:p>
          <a:pPr algn="r" rtl="1"/>
          <a:r>
            <a:rPr lang="he-IL" sz="1100" baseline="0"/>
            <a:t>- תאריך היתר = ריק</a:t>
          </a:r>
        </a:p>
        <a:p>
          <a:pPr algn="r" rtl="1"/>
          <a:r>
            <a:rPr lang="he-IL" sz="1100" baseline="0"/>
            <a:t>- היתר</a:t>
          </a:r>
          <a:r>
            <a:rPr lang="en-US" sz="1100" baseline="0"/>
            <a:t>ID</a:t>
          </a:r>
          <a:r>
            <a:rPr lang="he-IL" sz="1100" baseline="0"/>
            <a:t> מקושר לבקשה = ריק</a:t>
          </a:r>
        </a:p>
        <a:p>
          <a:pPr algn="r" rtl="1"/>
          <a:r>
            <a:rPr lang="he-IL" sz="1100" baseline="0"/>
            <a:t>- בקשה להיתר מובילה שאינה פתוחה = ריק</a:t>
          </a:r>
        </a:p>
        <a:p>
          <a:pPr algn="r" rtl="1"/>
          <a:r>
            <a:rPr lang="he-IL" sz="1100" baseline="0"/>
            <a:t>- סיום ביצוע במתחם = ריק</a:t>
          </a:r>
        </a:p>
        <a:p>
          <a:pPr algn="r" rtl="1"/>
          <a:endParaRPr lang="he-IL" sz="1100"/>
        </a:p>
        <a:p>
          <a:pPr marL="0" marR="0" lvl="0" indent="0" algn="r" defTabSz="914400" rtl="1" eaLnBrk="1" fontAlgn="auto" latinLnBrk="0" hangingPunct="1">
            <a:lnSpc>
              <a:spcPct val="100000"/>
            </a:lnSpc>
            <a:spcBef>
              <a:spcPts val="0"/>
            </a:spcBef>
            <a:spcAft>
              <a:spcPts val="0"/>
            </a:spcAft>
            <a:buClrTx/>
            <a:buSzTx/>
            <a:buFontTx/>
            <a:buNone/>
            <a:tabLst/>
            <a:defRPr/>
          </a:pPr>
          <a:r>
            <a:rPr lang="he-IL" sz="1100">
              <a:solidFill>
                <a:schemeClr val="dk1"/>
              </a:solidFill>
              <a:effectLst/>
              <a:latin typeface="+mn-lt"/>
              <a:ea typeface="+mn-ea"/>
              <a:cs typeface="+mn-cs"/>
            </a:rPr>
            <a:t>- החל מ2016</a:t>
          </a:r>
          <a:endParaRPr lang="he-IL"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90488</xdr:colOff>
      <xdr:row>40</xdr:row>
      <xdr:rowOff>159542</xdr:rowOff>
    </xdr:from>
    <xdr:to>
      <xdr:col>20</xdr:col>
      <xdr:colOff>619125</xdr:colOff>
      <xdr:row>75</xdr:row>
      <xdr:rowOff>64294</xdr:rowOff>
    </xdr:to>
    <xdr:graphicFrame macro="">
      <xdr:nvGraphicFramePr>
        <xdr:cNvPr id="3" name="תרשים 2">
          <a:extLst>
            <a:ext uri="{FF2B5EF4-FFF2-40B4-BE49-F238E27FC236}">
              <a16:creationId xmlns:a16="http://schemas.microsoft.com/office/drawing/2014/main" id="{B5936C29-72BF-4A91-939A-0384E06E7D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660797</xdr:colOff>
      <xdr:row>86</xdr:row>
      <xdr:rowOff>63100</xdr:rowOff>
    </xdr:from>
    <xdr:to>
      <xdr:col>21</xdr:col>
      <xdr:colOff>678657</xdr:colOff>
      <xdr:row>128</xdr:row>
      <xdr:rowOff>119062</xdr:rowOff>
    </xdr:to>
    <xdr:graphicFrame macro="">
      <xdr:nvGraphicFramePr>
        <xdr:cNvPr id="2" name="תרשים 1">
          <a:extLst>
            <a:ext uri="{FF2B5EF4-FFF2-40B4-BE49-F238E27FC236}">
              <a16:creationId xmlns:a16="http://schemas.microsoft.com/office/drawing/2014/main" id="{73C60DCA-BD81-4FF2-8691-7DF906CBE2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85725</xdr:colOff>
      <xdr:row>12</xdr:row>
      <xdr:rowOff>47625</xdr:rowOff>
    </xdr:from>
    <xdr:to>
      <xdr:col>6</xdr:col>
      <xdr:colOff>1724025</xdr:colOff>
      <xdr:row>18</xdr:row>
      <xdr:rowOff>57150</xdr:rowOff>
    </xdr:to>
    <xdr:sp macro="" textlink="">
      <xdr:nvSpPr>
        <xdr:cNvPr id="2" name="TextBox 1">
          <a:extLst>
            <a:ext uri="{FF2B5EF4-FFF2-40B4-BE49-F238E27FC236}">
              <a16:creationId xmlns:a16="http://schemas.microsoft.com/office/drawing/2014/main" id="{50CD1F09-E9C4-4F17-8043-2E56E691CD54}"/>
            </a:ext>
          </a:extLst>
        </xdr:cNvPr>
        <xdr:cNvSpPr txBox="1"/>
      </xdr:nvSpPr>
      <xdr:spPr>
        <a:xfrm>
          <a:off x="11233194450" y="2238375"/>
          <a:ext cx="4057650" cy="1095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b="1"/>
            <a:t>מתחם הפינה</a:t>
          </a:r>
          <a:endParaRPr lang="en-US" sz="1100" b="1"/>
        </a:p>
        <a:p>
          <a:pPr algn="r" rtl="1"/>
          <a:r>
            <a:rPr lang="he-IL" sz="1100"/>
            <a:t>החלק המזרחי לרחוב עגנון נבנה ב2013 ---- 38 יחד</a:t>
          </a:r>
        </a:p>
        <a:p>
          <a:pPr algn="r" rtl="1"/>
          <a:r>
            <a:rPr lang="he-IL" sz="1100"/>
            <a:t>החלק המערבי - חצי ממנו ניתן עכשיו וחצי בהמשך... ה49 זה הריסה שהבנייה תהיה בהמשך.. אז השאלה</a:t>
          </a:r>
        </a:p>
        <a:p>
          <a:pPr algn="r" rtl="1"/>
          <a:r>
            <a:rPr lang="he-IL" sz="1100"/>
            <a:t>האם הרשות סופרת את ההריסה או לא</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40821</xdr:colOff>
      <xdr:row>46</xdr:row>
      <xdr:rowOff>81643</xdr:rowOff>
    </xdr:from>
    <xdr:to>
      <xdr:col>15</xdr:col>
      <xdr:colOff>27215</xdr:colOff>
      <xdr:row>56</xdr:row>
      <xdr:rowOff>108857</xdr:rowOff>
    </xdr:to>
    <xdr:sp macro="" textlink="">
      <xdr:nvSpPr>
        <xdr:cNvPr id="2" name="TextBox 1">
          <a:extLst>
            <a:ext uri="{FF2B5EF4-FFF2-40B4-BE49-F238E27FC236}">
              <a16:creationId xmlns:a16="http://schemas.microsoft.com/office/drawing/2014/main" id="{0CB9032D-5F1A-45BE-BFBE-79ADAF520F3E}"/>
            </a:ext>
          </a:extLst>
        </xdr:cNvPr>
        <xdr:cNvSpPr txBox="1"/>
      </xdr:nvSpPr>
      <xdr:spPr>
        <a:xfrm>
          <a:off x="11136738856" y="8218714"/>
          <a:ext cx="4816930" cy="179614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1</a:t>
          </a:r>
          <a:r>
            <a:rPr lang="he-IL" sz="1200"/>
            <a:t>. </a:t>
          </a:r>
        </a:p>
        <a:p>
          <a:pPr algn="r" rtl="1"/>
          <a:r>
            <a:rPr lang="he-IL" sz="1200"/>
            <a:t>לעבור על מתחמים </a:t>
          </a:r>
        </a:p>
        <a:p>
          <a:pPr algn="r" rtl="1"/>
          <a:r>
            <a:rPr lang="he-IL" sz="1200"/>
            <a:t>ולראות מיהם</a:t>
          </a:r>
          <a:r>
            <a:rPr lang="he-IL" sz="1200" baseline="0"/>
            <a:t> המתחמים שטייבנו בהם את כל יחידות הדיור הקיימות</a:t>
          </a:r>
        </a:p>
        <a:p>
          <a:pPr algn="r" rtl="1"/>
          <a:r>
            <a:rPr lang="he-IL" sz="1200" baseline="0"/>
            <a:t>לשים הערה בצד בהתאם - יח"ד קיים הושלם במתחם.</a:t>
          </a:r>
        </a:p>
        <a:p>
          <a:pPr algn="r" rtl="1"/>
          <a:endParaRPr lang="he-IL" sz="1200" baseline="0"/>
        </a:p>
        <a:p>
          <a:pPr algn="r" rtl="1"/>
          <a:r>
            <a:rPr lang="he-IL" sz="1200" baseline="0"/>
            <a:t>2.</a:t>
          </a:r>
        </a:p>
        <a:p>
          <a:pPr algn="r" rtl="1"/>
          <a:r>
            <a:rPr lang="he-IL" sz="1200" baseline="0"/>
            <a:t>לבדוק האם יש מתחמים שיצאו להם בקשות לכל היחד המוצע במתחם</a:t>
          </a:r>
        </a:p>
        <a:p>
          <a:pPr algn="r" rtl="1"/>
          <a:r>
            <a:rPr lang="he-IL" sz="1200" baseline="0"/>
            <a:t>ןאז לחלק את היחד הקיים שנותר בכמות הבקשות המובילות שטרם טויב בהן קיים</a:t>
          </a:r>
          <a:endParaRPr lang="he-IL" sz="12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Hit_Ironit\&#1502;&#1505;&#1502;&#1499;&#1497;&#1501;\&#1489;&#1511;&#1512;&#1492;%20-%20&#1512;&#1497;&#1499;&#1493;&#1494;%20&#1499;&#1500;&#1500;%20&#1492;&#1514;&#1495;&#1493;&#1502;&#1497;&#1501;\&#1495;&#1489;&#1512;&#1514;%20&#1492;&#1489;&#1511;&#1512;&#1492;%20-%20&#1489;&#1511;&#1512;&#1514;%20&#1502;&#1514;&#1495;&#1502;&#1497;&#1501;\&#1504;&#1497;&#1492;&#1493;&#1500;%20&#1502;&#1513;&#1497;&#1502;&#1493;&#1514;\&#1496;&#1489;&#1500;&#1514;%20&#1502;&#1514;&#1495;&#1502;&#1497;&#1501;%201.9.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מודל בניית אומדן - לא לגעת"/>
      <sheetName val="פיבוט למצגת צפי21"/>
      <sheetName val="פיבוט יח&quot;ד שהופק להם היתר"/>
      <sheetName val="בניית אומדן 2021-2022"/>
      <sheetName val="גיליון5"/>
      <sheetName val="טבלה מרוכזת- גרסה לנרמול"/>
      <sheetName val="דולב 4.8"/>
      <sheetName val="גיליון4"/>
      <sheetName val="גיליון3"/>
      <sheetName val="גיליון2"/>
      <sheetName val="סטטוס מאקסל סיכום שנה"/>
      <sheetName val="גיליון1"/>
      <sheetName val="סימני שאלה בצפי (2)"/>
      <sheetName val="מתחמים שבהם יש עוד פרטי קשר"/>
      <sheetName val="פרויקטים אשר לא נמצאים ברשות"/>
      <sheetName val="ניתוח יזמים"/>
      <sheetName val="פיבוט כמות יזמים"/>
      <sheetName val="גיליון להנחיית מחשוב לקליטה"/>
      <sheetName val="גיליון מיפוי שדות- 20.12.20"/>
      <sheetName val="מיפוי שדות לקראת הדרכת מינהלות"/>
    </sheetNames>
    <sheetDataSet>
      <sheetData sheetId="0" refreshError="1"/>
      <sheetData sheetId="1" refreshError="1"/>
      <sheetData sheetId="2" refreshError="1"/>
      <sheetData sheetId="3" refreshError="1"/>
      <sheetData sheetId="4" refreshError="1"/>
      <sheetData sheetId="5">
        <row r="3">
          <cell r="B3" t="str">
            <v>מספר פרויקט</v>
          </cell>
          <cell r="C3" t="str">
            <v>מספר ג'יגה חד חד ערכי</v>
          </cell>
          <cell r="D3" t="str">
            <v>רמת מידע</v>
          </cell>
          <cell r="E3" t="str">
            <v>שכבה קיימת ברמ"י</v>
          </cell>
          <cell r="F3" t="str">
            <v>שכבה מבא"ת</v>
          </cell>
          <cell r="G3" t="str">
            <v>פוליגון מהרשות להתחדשות חלוקות למתחמים 7719</v>
          </cell>
          <cell r="H3" t="str">
            <v>פוליגון מהרשות להתחדשות חלוקות למתחמים ANN PARCEL</v>
          </cell>
          <cell r="I3" t="str">
            <v>מספר מבא"ת ישן</v>
          </cell>
          <cell r="J3" t="str">
            <v>מספר מבא"ת חדש</v>
          </cell>
          <cell r="K3" t="str">
            <v>נתוני פרוייקט או מספר מתחם</v>
          </cell>
          <cell r="L3" t="str">
            <v>מחוז משב"ש</v>
          </cell>
          <cell r="M3" t="str">
            <v>מחוז מנהל התכנון</v>
          </cell>
          <cell r="N3" t="str">
            <v>ישוב</v>
          </cell>
          <cell r="O3" t="str">
            <v>קוד יישוב</v>
          </cell>
          <cell r="P3" t="str">
            <v>שם הפרויקט (הכרזה)</v>
          </cell>
          <cell r="Q3" t="str">
            <v>שם פרויקט (מבא"ת / מנהלת)</v>
          </cell>
          <cell r="R3" t="str">
            <v>כתובת</v>
          </cell>
          <cell r="S3" t="str">
            <v>מתחם מוכרז במסלול מיסוי</v>
          </cell>
          <cell r="T3" t="str">
            <v>מספר מזהה מתחם אב</v>
          </cell>
          <cell r="U3" t="str">
            <v>מסלול / סיווג (אין לקלוט את שדה זה, יש להשתמש בנתונים מהאקסלים של הרשות הממשלתית)</v>
          </cell>
          <cell r="V3" t="str">
            <v>מספר יח"ד קיים (כולל תכניות מאוחרות + הקלות)</v>
          </cell>
          <cell r="W3" t="str">
            <v>מספר יח"ד מוצע (כולל תכניות מאוחרות + הקלות)</v>
          </cell>
          <cell r="X3" t="str">
            <v>מספר מ"ר מוצע - מסחר תעסוקה ומשרדים בלבד (כולל תכניות מאוחרות + הקלות)</v>
          </cell>
        </row>
        <row r="4">
          <cell r="B4">
            <v>4496</v>
          </cell>
          <cell r="J4" t="str">
            <v>457-0710079</v>
          </cell>
          <cell r="K4">
            <v>99</v>
          </cell>
          <cell r="L4" t="str">
            <v>מרכז</v>
          </cell>
          <cell r="M4" t="str">
            <v>מרכז</v>
          </cell>
          <cell r="N4" t="str">
            <v>אבן יהודה</v>
          </cell>
          <cell r="P4" t="str">
            <v>העצמאות</v>
          </cell>
          <cell r="U4" t="str">
            <v>מיסוי - פינוי-בינוי</v>
          </cell>
          <cell r="V4">
            <v>144</v>
          </cell>
          <cell r="W4">
            <v>395</v>
          </cell>
        </row>
        <row r="5">
          <cell r="B5">
            <v>4232</v>
          </cell>
          <cell r="C5">
            <v>86</v>
          </cell>
          <cell r="E5" t="str">
            <v>V</v>
          </cell>
          <cell r="F5" t="str">
            <v>V</v>
          </cell>
          <cell r="J5" t="str">
            <v>552-0284398</v>
          </cell>
          <cell r="K5">
            <v>99</v>
          </cell>
          <cell r="L5" t="str">
            <v>מרכז</v>
          </cell>
          <cell r="M5" t="str">
            <v>תל אביב</v>
          </cell>
          <cell r="N5" t="str">
            <v>אור יהודה</v>
          </cell>
          <cell r="O5">
            <v>2400</v>
          </cell>
          <cell r="P5" t="str">
            <v>העצמאות</v>
          </cell>
          <cell r="S5" t="str">
            <v>לא</v>
          </cell>
          <cell r="U5" t="str">
            <v>מיסוי - פינוי-בינוי</v>
          </cell>
          <cell r="V5">
            <v>128</v>
          </cell>
          <cell r="W5">
            <v>744</v>
          </cell>
          <cell r="X5">
            <v>500</v>
          </cell>
        </row>
        <row r="6">
          <cell r="B6">
            <v>4271</v>
          </cell>
          <cell r="C6">
            <v>278</v>
          </cell>
          <cell r="F6" t="str">
            <v>X</v>
          </cell>
          <cell r="I6" t="str">
            <v>מאא/565</v>
          </cell>
          <cell r="J6" t="str">
            <v>552-0364042</v>
          </cell>
          <cell r="K6">
            <v>99</v>
          </cell>
          <cell r="L6" t="str">
            <v>מרכז</v>
          </cell>
          <cell r="M6" t="str">
            <v>תל אביב</v>
          </cell>
          <cell r="N6" t="str">
            <v>אור יהודה</v>
          </cell>
          <cell r="O6">
            <v>2400</v>
          </cell>
          <cell r="P6" t="str">
            <v>הערמון</v>
          </cell>
          <cell r="S6" t="str">
            <v>לא</v>
          </cell>
          <cell r="U6" t="str">
            <v>מיסוי - פינוי-בינוי</v>
          </cell>
          <cell r="V6">
            <v>48</v>
          </cell>
          <cell r="W6">
            <v>280</v>
          </cell>
        </row>
        <row r="7">
          <cell r="B7">
            <v>4329</v>
          </cell>
          <cell r="C7">
            <v>12</v>
          </cell>
          <cell r="F7" t="str">
            <v>V</v>
          </cell>
          <cell r="J7" t="str">
            <v>תמל/ 2005</v>
          </cell>
          <cell r="K7">
            <v>99</v>
          </cell>
          <cell r="L7" t="str">
            <v>מרכז</v>
          </cell>
          <cell r="M7" t="str">
            <v>תל אביב</v>
          </cell>
          <cell r="N7" t="str">
            <v>אור יהודה</v>
          </cell>
          <cell r="O7">
            <v>2400</v>
          </cell>
          <cell r="P7" t="str">
            <v>הכלנית</v>
          </cell>
          <cell r="S7" t="str">
            <v>לא</v>
          </cell>
          <cell r="U7" t="str">
            <v>מיסוי - פינוי-בינוי</v>
          </cell>
          <cell r="V7">
            <v>114</v>
          </cell>
          <cell r="W7">
            <v>656</v>
          </cell>
          <cell r="X7">
            <v>300</v>
          </cell>
        </row>
        <row r="8">
          <cell r="B8">
            <v>4329</v>
          </cell>
          <cell r="K8">
            <v>1</v>
          </cell>
          <cell r="N8" t="str">
            <v>אור יהודה</v>
          </cell>
          <cell r="O8">
            <v>2400</v>
          </cell>
        </row>
        <row r="9">
          <cell r="B9">
            <v>4329</v>
          </cell>
          <cell r="K9">
            <v>2</v>
          </cell>
          <cell r="N9" t="str">
            <v>אור יהודה</v>
          </cell>
          <cell r="O9">
            <v>2400</v>
          </cell>
        </row>
        <row r="10">
          <cell r="B10">
            <v>4368</v>
          </cell>
          <cell r="C10">
            <v>10</v>
          </cell>
          <cell r="J10" t="str">
            <v>תמל/ 2009</v>
          </cell>
          <cell r="K10">
            <v>99</v>
          </cell>
          <cell r="L10" t="str">
            <v>מרכז</v>
          </cell>
          <cell r="M10" t="str">
            <v>תל אביב</v>
          </cell>
          <cell r="N10" t="str">
            <v>אור יהודה</v>
          </cell>
          <cell r="O10">
            <v>2400</v>
          </cell>
          <cell r="P10" t="str">
            <v>הסביון</v>
          </cell>
          <cell r="S10" t="str">
            <v>לא</v>
          </cell>
          <cell r="U10" t="str">
            <v>מיסוי - פינוי-בינוי</v>
          </cell>
          <cell r="V10">
            <v>184</v>
          </cell>
          <cell r="W10">
            <v>808</v>
          </cell>
          <cell r="X10">
            <v>971</v>
          </cell>
        </row>
        <row r="11">
          <cell r="B11">
            <v>4368</v>
          </cell>
          <cell r="K11">
            <v>1</v>
          </cell>
          <cell r="N11" t="str">
            <v>אור יהודה</v>
          </cell>
          <cell r="U11" t="str">
            <v>מיסוי - פינוי בינוי</v>
          </cell>
        </row>
        <row r="12">
          <cell r="B12">
            <v>4418</v>
          </cell>
          <cell r="C12">
            <v>378</v>
          </cell>
          <cell r="I12" t="str">
            <v>מאא/566</v>
          </cell>
          <cell r="J12" t="str">
            <v>555-0469163</v>
          </cell>
          <cell r="K12">
            <v>99</v>
          </cell>
          <cell r="L12" t="str">
            <v>מרכז</v>
          </cell>
          <cell r="M12" t="str">
            <v>תל אביב</v>
          </cell>
          <cell r="N12" t="str">
            <v>אור יהודה</v>
          </cell>
          <cell r="O12">
            <v>2400</v>
          </cell>
          <cell r="P12" t="str">
            <v>גניש</v>
          </cell>
          <cell r="S12" t="str">
            <v>לא</v>
          </cell>
          <cell r="U12" t="str">
            <v>מיסוי - פינוי-בינוי</v>
          </cell>
          <cell r="V12">
            <v>66</v>
          </cell>
          <cell r="W12">
            <v>400</v>
          </cell>
          <cell r="X12">
            <v>360</v>
          </cell>
        </row>
        <row r="13">
          <cell r="B13">
            <v>4445</v>
          </cell>
          <cell r="J13" t="str">
            <v>תמל/ 2030</v>
          </cell>
          <cell r="K13">
            <v>99</v>
          </cell>
          <cell r="L13" t="str">
            <v>מרכז</v>
          </cell>
          <cell r="M13" t="str">
            <v>תל אביב</v>
          </cell>
          <cell r="N13" t="str">
            <v>אור יהודה</v>
          </cell>
          <cell r="P13" t="str">
            <v>השכונות הדרומיות</v>
          </cell>
          <cell r="S13" t="str">
            <v>לא</v>
          </cell>
          <cell r="U13" t="str">
            <v>מיסוי - פינוי בינוי</v>
          </cell>
          <cell r="V13">
            <v>2158</v>
          </cell>
          <cell r="W13">
            <v>5008</v>
          </cell>
        </row>
        <row r="14">
          <cell r="B14">
            <v>4509</v>
          </cell>
          <cell r="J14" t="str">
            <v>555-0811380</v>
          </cell>
          <cell r="K14">
            <v>99</v>
          </cell>
          <cell r="L14" t="str">
            <v>מרכז</v>
          </cell>
          <cell r="M14" t="str">
            <v>תל אביב</v>
          </cell>
          <cell r="N14" t="str">
            <v>אור יהודה</v>
          </cell>
          <cell r="P14" t="str">
            <v>הכיכר</v>
          </cell>
          <cell r="U14" t="str">
            <v>מיסוי</v>
          </cell>
          <cell r="V14">
            <v>48</v>
          </cell>
          <cell r="W14">
            <v>261</v>
          </cell>
        </row>
        <row r="15">
          <cell r="B15">
            <v>4510</v>
          </cell>
          <cell r="J15" t="str">
            <v>555-0645192</v>
          </cell>
          <cell r="K15">
            <v>99</v>
          </cell>
          <cell r="L15" t="str">
            <v>מרכז</v>
          </cell>
          <cell r="M15" t="str">
            <v>תל אביב</v>
          </cell>
          <cell r="N15" t="str">
            <v>אור יהודה</v>
          </cell>
          <cell r="P15" t="str">
            <v>יוסף חיים שלהבת</v>
          </cell>
          <cell r="U15" t="str">
            <v>מיסוי</v>
          </cell>
          <cell r="V15">
            <v>120</v>
          </cell>
          <cell r="W15">
            <v>631</v>
          </cell>
        </row>
        <row r="16">
          <cell r="B16">
            <v>41541</v>
          </cell>
          <cell r="C16">
            <v>612</v>
          </cell>
          <cell r="J16" t="str">
            <v>תמל/ 2018</v>
          </cell>
          <cell r="K16">
            <v>99</v>
          </cell>
          <cell r="L16" t="str">
            <v>מרכז</v>
          </cell>
          <cell r="M16" t="str">
            <v>תל אביב</v>
          </cell>
          <cell r="N16" t="str">
            <v>אור יהודה</v>
          </cell>
          <cell r="O16">
            <v>2400</v>
          </cell>
          <cell r="P16" t="str">
            <v>המלבן</v>
          </cell>
          <cell r="S16" t="str">
            <v>לא</v>
          </cell>
          <cell r="U16" t="str">
            <v>רשויות מקומיות - פינוי-בינוי</v>
          </cell>
          <cell r="V16">
            <v>156</v>
          </cell>
          <cell r="W16">
            <v>712</v>
          </cell>
        </row>
        <row r="17">
          <cell r="B17">
            <v>4152</v>
          </cell>
          <cell r="C17">
            <v>121</v>
          </cell>
          <cell r="J17" t="str">
            <v>353-0087494</v>
          </cell>
          <cell r="K17">
            <v>99</v>
          </cell>
          <cell r="L17" t="str">
            <v>חיפה</v>
          </cell>
          <cell r="M17" t="str">
            <v>חיפה</v>
          </cell>
          <cell r="N17" t="str">
            <v>אור עקיבא</v>
          </cell>
          <cell r="O17">
            <v>1020</v>
          </cell>
          <cell r="P17" t="str">
            <v>שז"ר</v>
          </cell>
          <cell r="S17" t="str">
            <v>כן</v>
          </cell>
          <cell r="U17" t="str">
            <v>מיסוי - פינוי-בינוי</v>
          </cell>
          <cell r="V17">
            <v>352</v>
          </cell>
          <cell r="W17">
            <v>1750</v>
          </cell>
          <cell r="X17">
            <v>3500</v>
          </cell>
        </row>
        <row r="18">
          <cell r="B18">
            <v>4152</v>
          </cell>
          <cell r="C18">
            <v>121</v>
          </cell>
          <cell r="J18" t="str">
            <v/>
          </cell>
          <cell r="K18">
            <v>1</v>
          </cell>
          <cell r="N18" t="str">
            <v>אור עקיבא</v>
          </cell>
        </row>
        <row r="19">
          <cell r="B19">
            <v>4046</v>
          </cell>
          <cell r="C19">
            <v>137</v>
          </cell>
          <cell r="I19" t="str">
            <v>מאא/234</v>
          </cell>
          <cell r="J19" t="str">
            <v/>
          </cell>
          <cell r="K19">
            <v>99</v>
          </cell>
          <cell r="L19" t="str">
            <v>מרכז</v>
          </cell>
          <cell r="M19" t="str">
            <v>מרכז</v>
          </cell>
          <cell r="N19" t="str">
            <v>אזור</v>
          </cell>
          <cell r="O19">
            <v>565</v>
          </cell>
          <cell r="P19" t="str">
            <v xml:space="preserve">קפלן </v>
          </cell>
          <cell r="S19" t="str">
            <v>כן</v>
          </cell>
          <cell r="U19" t="str">
            <v>מיסוי - פינוי-בינוי</v>
          </cell>
          <cell r="V19">
            <v>96</v>
          </cell>
          <cell r="W19">
            <v>360</v>
          </cell>
        </row>
        <row r="20">
          <cell r="B20">
            <v>4046</v>
          </cell>
          <cell r="C20">
            <v>137</v>
          </cell>
          <cell r="J20" t="str">
            <v/>
          </cell>
          <cell r="K20">
            <v>1</v>
          </cell>
          <cell r="N20" t="str">
            <v>אזור</v>
          </cell>
        </row>
        <row r="21">
          <cell r="B21">
            <v>4046</v>
          </cell>
          <cell r="C21">
            <v>137</v>
          </cell>
          <cell r="J21" t="str">
            <v/>
          </cell>
          <cell r="K21">
            <v>2</v>
          </cell>
          <cell r="N21" t="str">
            <v>אזור</v>
          </cell>
        </row>
        <row r="22">
          <cell r="B22">
            <v>4046</v>
          </cell>
          <cell r="C22">
            <v>137</v>
          </cell>
          <cell r="J22" t="str">
            <v/>
          </cell>
          <cell r="K22">
            <v>3</v>
          </cell>
          <cell r="N22" t="str">
            <v>אזור</v>
          </cell>
        </row>
        <row r="23">
          <cell r="B23">
            <v>100067</v>
          </cell>
          <cell r="K23">
            <v>99</v>
          </cell>
          <cell r="N23" t="str">
            <v>אזור</v>
          </cell>
          <cell r="P23" t="str">
            <v>יצחק שדה</v>
          </cell>
          <cell r="V23">
            <v>270</v>
          </cell>
          <cell r="W23">
            <v>1120</v>
          </cell>
        </row>
        <row r="24">
          <cell r="B24">
            <v>100069</v>
          </cell>
          <cell r="K24">
            <v>99</v>
          </cell>
          <cell r="N24" t="str">
            <v>אזור</v>
          </cell>
          <cell r="P24" t="str">
            <v>בן גוריון</v>
          </cell>
          <cell r="V24">
            <v>410</v>
          </cell>
          <cell r="W24">
            <v>1350</v>
          </cell>
        </row>
        <row r="25">
          <cell r="B25">
            <v>4078</v>
          </cell>
          <cell r="C25">
            <v>117</v>
          </cell>
          <cell r="I25" t="str">
            <v>2/03/135/87</v>
          </cell>
          <cell r="J25" t="str">
            <v/>
          </cell>
          <cell r="K25">
            <v>99</v>
          </cell>
          <cell r="L25" t="str">
            <v>דרום</v>
          </cell>
          <cell r="M25" t="str">
            <v>דרום</v>
          </cell>
          <cell r="N25" t="str">
            <v>אילת</v>
          </cell>
          <cell r="O25">
            <v>2600</v>
          </cell>
          <cell r="P25" t="str">
            <v>סינג סינג</v>
          </cell>
          <cell r="S25" t="str">
            <v>לא</v>
          </cell>
          <cell r="U25" t="str">
            <v>מיסוי - פינוי-בינוי</v>
          </cell>
          <cell r="V25">
            <v>194</v>
          </cell>
          <cell r="W25">
            <v>1255</v>
          </cell>
        </row>
        <row r="26">
          <cell r="B26">
            <v>4094</v>
          </cell>
          <cell r="C26">
            <v>160</v>
          </cell>
          <cell r="I26" t="str">
            <v>18/135/03/2</v>
          </cell>
          <cell r="J26" t="str">
            <v/>
          </cell>
          <cell r="K26">
            <v>99</v>
          </cell>
          <cell r="L26" t="str">
            <v>דרום</v>
          </cell>
          <cell r="M26" t="str">
            <v>דרום</v>
          </cell>
          <cell r="N26" t="str">
            <v>אילת</v>
          </cell>
          <cell r="O26">
            <v>2600</v>
          </cell>
          <cell r="P26" t="str">
            <v>אילות</v>
          </cell>
          <cell r="S26" t="str">
            <v>לא</v>
          </cell>
          <cell r="U26" t="str">
            <v>מיסוי - פינוי-בינוי</v>
          </cell>
          <cell r="V26">
            <v>48</v>
          </cell>
          <cell r="W26">
            <v>160</v>
          </cell>
        </row>
        <row r="27">
          <cell r="B27">
            <v>4095</v>
          </cell>
          <cell r="C27">
            <v>203</v>
          </cell>
          <cell r="J27" t="str">
            <v/>
          </cell>
          <cell r="K27">
            <v>99</v>
          </cell>
          <cell r="L27" t="str">
            <v>דרום</v>
          </cell>
          <cell r="M27" t="str">
            <v>דרום</v>
          </cell>
          <cell r="N27" t="str">
            <v>אילת</v>
          </cell>
          <cell r="O27">
            <v>2600</v>
          </cell>
          <cell r="P27" t="str">
            <v>נוף הדקל</v>
          </cell>
          <cell r="S27" t="str">
            <v>לא</v>
          </cell>
          <cell r="U27" t="str">
            <v>מיסוי - פינוי-בינוי</v>
          </cell>
          <cell r="V27">
            <v>129</v>
          </cell>
          <cell r="W27">
            <v>840</v>
          </cell>
        </row>
        <row r="28">
          <cell r="B28">
            <v>4107</v>
          </cell>
          <cell r="C28">
            <v>159</v>
          </cell>
          <cell r="I28" t="str">
            <v>37/135/03/2</v>
          </cell>
          <cell r="J28" t="str">
            <v/>
          </cell>
          <cell r="K28">
            <v>99</v>
          </cell>
          <cell r="L28" t="str">
            <v>דרום</v>
          </cell>
          <cell r="M28" t="str">
            <v>דרום</v>
          </cell>
          <cell r="N28" t="str">
            <v>אילת</v>
          </cell>
          <cell r="O28">
            <v>2600</v>
          </cell>
          <cell r="P28" t="str">
            <v>גשרון (הדקל)</v>
          </cell>
          <cell r="S28" t="str">
            <v>לא</v>
          </cell>
          <cell r="U28" t="str">
            <v>מיסוי - פינוי-בינוי</v>
          </cell>
          <cell r="V28">
            <v>48</v>
          </cell>
          <cell r="W28">
            <v>251</v>
          </cell>
        </row>
        <row r="29">
          <cell r="B29">
            <v>4139</v>
          </cell>
          <cell r="C29">
            <v>223</v>
          </cell>
          <cell r="J29" t="str">
            <v/>
          </cell>
          <cell r="K29">
            <v>99</v>
          </cell>
          <cell r="L29" t="str">
            <v>דרום</v>
          </cell>
          <cell r="M29" t="str">
            <v>דרום</v>
          </cell>
          <cell r="N29" t="str">
            <v>אילת</v>
          </cell>
          <cell r="O29">
            <v>2600</v>
          </cell>
          <cell r="P29" t="str">
            <v>המאפיה</v>
          </cell>
          <cell r="S29" t="str">
            <v>לא</v>
          </cell>
          <cell r="U29" t="str">
            <v>מיסוי - פינוי-בינוי</v>
          </cell>
          <cell r="V29">
            <v>32</v>
          </cell>
          <cell r="W29">
            <v>192</v>
          </cell>
        </row>
        <row r="30">
          <cell r="B30">
            <v>4149</v>
          </cell>
          <cell r="C30">
            <v>227</v>
          </cell>
          <cell r="I30" t="str">
            <v>1/129/03/2</v>
          </cell>
          <cell r="J30" t="str">
            <v/>
          </cell>
          <cell r="K30">
            <v>99</v>
          </cell>
          <cell r="L30" t="str">
            <v>דרום</v>
          </cell>
          <cell r="M30" t="str">
            <v>דרום</v>
          </cell>
          <cell r="N30" t="str">
            <v>אילת</v>
          </cell>
          <cell r="O30">
            <v>2600</v>
          </cell>
          <cell r="P30" t="str">
            <v>ברמן</v>
          </cell>
          <cell r="S30" t="str">
            <v>לא</v>
          </cell>
          <cell r="U30" t="str">
            <v>מיסוי - פינוי-בינוי</v>
          </cell>
          <cell r="V30">
            <v>36</v>
          </cell>
          <cell r="W30">
            <v>270</v>
          </cell>
        </row>
        <row r="31">
          <cell r="B31">
            <v>4319</v>
          </cell>
          <cell r="C31">
            <v>304</v>
          </cell>
          <cell r="J31" t="str">
            <v>602-0836783</v>
          </cell>
          <cell r="K31">
            <v>99</v>
          </cell>
          <cell r="L31" t="str">
            <v>דרום</v>
          </cell>
          <cell r="M31" t="str">
            <v>דרום</v>
          </cell>
          <cell r="N31" t="str">
            <v>אילת</v>
          </cell>
          <cell r="O31">
            <v>2600</v>
          </cell>
          <cell r="P31" t="str">
            <v>יעלים שכונה א</v>
          </cell>
          <cell r="S31" t="str">
            <v>לא</v>
          </cell>
          <cell r="U31" t="str">
            <v>מיסוי - פינוי-בינוי</v>
          </cell>
          <cell r="V31">
            <v>148</v>
          </cell>
          <cell r="W31">
            <v>1184</v>
          </cell>
        </row>
        <row r="32">
          <cell r="B32">
            <v>41953</v>
          </cell>
          <cell r="C32">
            <v>622</v>
          </cell>
          <cell r="J32" t="str">
            <v/>
          </cell>
          <cell r="K32">
            <v>99</v>
          </cell>
          <cell r="L32" t="str">
            <v>דרום</v>
          </cell>
          <cell r="M32" t="str">
            <v>דרום</v>
          </cell>
          <cell r="N32" t="str">
            <v>אילת</v>
          </cell>
          <cell r="O32">
            <v>2600</v>
          </cell>
          <cell r="P32" t="str">
            <v>שדרות התמרים (סינג סינג)</v>
          </cell>
          <cell r="S32" t="str">
            <v>לא</v>
          </cell>
          <cell r="U32" t="str">
            <v>רשויות מקומיות - פינוי-בינוי</v>
          </cell>
          <cell r="V32">
            <v>208</v>
          </cell>
          <cell r="W32">
            <v>420</v>
          </cell>
        </row>
        <row r="33">
          <cell r="B33">
            <v>42320</v>
          </cell>
          <cell r="K33">
            <v>99</v>
          </cell>
          <cell r="L33" t="str">
            <v>דרום</v>
          </cell>
          <cell r="N33" t="str">
            <v>אילת</v>
          </cell>
          <cell r="O33">
            <v>2600</v>
          </cell>
          <cell r="P33" t="str">
            <v>שדרות ירושלים/ אילות</v>
          </cell>
          <cell r="U33" t="str">
            <v>רשויות מקומיות - פינוי-בינוי</v>
          </cell>
          <cell r="V33">
            <v>75</v>
          </cell>
          <cell r="W33">
            <v>352</v>
          </cell>
          <cell r="X33">
            <v>26.7</v>
          </cell>
        </row>
        <row r="34">
          <cell r="B34">
            <v>36959</v>
          </cell>
          <cell r="C34">
            <v>572</v>
          </cell>
          <cell r="J34" t="str">
            <v/>
          </cell>
          <cell r="K34">
            <v>99</v>
          </cell>
          <cell r="L34" t="str">
            <v>מרכז</v>
          </cell>
          <cell r="M34" t="str">
            <v>יהודה ושומרון</v>
          </cell>
          <cell r="N34" t="str">
            <v>אריאל</v>
          </cell>
          <cell r="O34">
            <v>3570</v>
          </cell>
          <cell r="P34" t="str">
            <v>הוורדים</v>
          </cell>
          <cell r="S34" t="str">
            <v>לא</v>
          </cell>
          <cell r="U34" t="str">
            <v>רשויות מקומיות - פינוי-בינוי</v>
          </cell>
          <cell r="V34">
            <v>198</v>
          </cell>
          <cell r="W34">
            <v>2000</v>
          </cell>
        </row>
        <row r="35">
          <cell r="B35">
            <v>37861</v>
          </cell>
          <cell r="C35">
            <v>579</v>
          </cell>
          <cell r="J35" t="str">
            <v/>
          </cell>
          <cell r="K35">
            <v>99</v>
          </cell>
          <cell r="L35" t="str">
            <v>מרכז</v>
          </cell>
          <cell r="M35" t="str">
            <v>יהודה ושומרון</v>
          </cell>
          <cell r="N35" t="str">
            <v>אריאל</v>
          </cell>
          <cell r="O35">
            <v>3570</v>
          </cell>
          <cell r="P35" t="str">
            <v>אשקוביות</v>
          </cell>
          <cell r="S35" t="str">
            <v>לא</v>
          </cell>
          <cell r="U35" t="str">
            <v>רשויות מקומיות - פינוי-בינוי</v>
          </cell>
          <cell r="V35">
            <v>378</v>
          </cell>
          <cell r="W35">
            <v>3100</v>
          </cell>
          <cell r="X35">
            <v>13000</v>
          </cell>
        </row>
        <row r="36">
          <cell r="B36">
            <v>4084</v>
          </cell>
          <cell r="C36">
            <v>128</v>
          </cell>
          <cell r="D36" t="str">
            <v>מוכר</v>
          </cell>
          <cell r="I36" t="str">
            <v>3/ 03/ 102/ 94</v>
          </cell>
          <cell r="K36">
            <v>99</v>
          </cell>
          <cell r="L36" t="str">
            <v>מרכז</v>
          </cell>
          <cell r="M36" t="str">
            <v>דרום</v>
          </cell>
          <cell r="N36" t="str">
            <v>אשדוד</v>
          </cell>
          <cell r="O36">
            <v>70</v>
          </cell>
          <cell r="P36" t="str">
            <v>הדקל</v>
          </cell>
          <cell r="R36" t="str">
            <v>רובע א</v>
          </cell>
          <cell r="S36" t="str">
            <v>כן</v>
          </cell>
          <cell r="U36" t="str">
            <v>מיסוי - פינוי-בינוי</v>
          </cell>
          <cell r="V36">
            <v>150</v>
          </cell>
          <cell r="W36">
            <v>845</v>
          </cell>
        </row>
        <row r="37">
          <cell r="B37">
            <v>4084</v>
          </cell>
          <cell r="C37">
            <v>128</v>
          </cell>
          <cell r="J37" t="str">
            <v/>
          </cell>
          <cell r="K37">
            <v>1</v>
          </cell>
          <cell r="N37" t="str">
            <v>אשדוד</v>
          </cell>
        </row>
        <row r="38">
          <cell r="B38">
            <v>4084</v>
          </cell>
          <cell r="C38">
            <v>128</v>
          </cell>
          <cell r="J38" t="str">
            <v/>
          </cell>
          <cell r="K38">
            <v>2</v>
          </cell>
          <cell r="N38" t="str">
            <v>אשדוד</v>
          </cell>
        </row>
        <row r="39">
          <cell r="B39">
            <v>4084</v>
          </cell>
          <cell r="C39">
            <v>128</v>
          </cell>
          <cell r="J39" t="str">
            <v/>
          </cell>
          <cell r="K39">
            <v>3</v>
          </cell>
          <cell r="N39" t="str">
            <v>אשדוד</v>
          </cell>
        </row>
        <row r="40">
          <cell r="B40">
            <v>4085</v>
          </cell>
          <cell r="C40">
            <v>201</v>
          </cell>
          <cell r="D40" t="str">
            <v>לא מוכר</v>
          </cell>
          <cell r="K40">
            <v>99</v>
          </cell>
          <cell r="L40" t="str">
            <v>מרכז</v>
          </cell>
          <cell r="M40" t="str">
            <v>דרום</v>
          </cell>
          <cell r="N40" t="str">
            <v>אשדוד</v>
          </cell>
          <cell r="O40">
            <v>70</v>
          </cell>
          <cell r="P40" t="str">
            <v>כיכר סיגל</v>
          </cell>
          <cell r="Q40" t="str">
            <v>כיכר סיגל</v>
          </cell>
          <cell r="R40" t="str">
            <v>רובע ה</v>
          </cell>
          <cell r="S40" t="str">
            <v>לא</v>
          </cell>
          <cell r="U40" t="str">
            <v>מיסוי - פינוי-בינוי</v>
          </cell>
          <cell r="V40">
            <v>128</v>
          </cell>
          <cell r="W40">
            <v>582</v>
          </cell>
          <cell r="X40" t="str">
            <v>לא ידוע</v>
          </cell>
        </row>
        <row r="41">
          <cell r="B41">
            <v>4086</v>
          </cell>
          <cell r="C41">
            <v>114</v>
          </cell>
          <cell r="D41" t="str">
            <v>מוכר</v>
          </cell>
          <cell r="I41" t="str">
            <v>3/ 03/ 104/ 67</v>
          </cell>
          <cell r="J41" t="str">
            <v/>
          </cell>
          <cell r="K41">
            <v>99</v>
          </cell>
          <cell r="L41" t="str">
            <v>מרכז</v>
          </cell>
          <cell r="M41" t="str">
            <v>דרום</v>
          </cell>
          <cell r="N41" t="str">
            <v>אשדוד</v>
          </cell>
          <cell r="O41">
            <v>70</v>
          </cell>
          <cell r="P41" t="str">
            <v>הרב שאולי</v>
          </cell>
          <cell r="Q41" t="str">
            <v>הרב שאולי - דימרי</v>
          </cell>
          <cell r="R41" t="str">
            <v>רובע ד</v>
          </cell>
          <cell r="S41" t="str">
            <v>כן</v>
          </cell>
          <cell r="U41" t="str">
            <v>מיסוי - פינוי-בינוי</v>
          </cell>
          <cell r="V41">
            <v>152</v>
          </cell>
          <cell r="W41">
            <v>684</v>
          </cell>
          <cell r="X41">
            <v>1500</v>
          </cell>
        </row>
        <row r="42">
          <cell r="B42">
            <v>4086</v>
          </cell>
          <cell r="C42">
            <v>114</v>
          </cell>
          <cell r="J42" t="str">
            <v/>
          </cell>
          <cell r="K42">
            <v>1</v>
          </cell>
          <cell r="N42" t="str">
            <v>אשדוד</v>
          </cell>
        </row>
        <row r="43">
          <cell r="B43">
            <v>4086</v>
          </cell>
          <cell r="C43">
            <v>114</v>
          </cell>
          <cell r="J43" t="str">
            <v/>
          </cell>
          <cell r="K43">
            <v>2</v>
          </cell>
          <cell r="N43" t="str">
            <v>אשדוד</v>
          </cell>
        </row>
        <row r="44">
          <cell r="B44">
            <v>4093</v>
          </cell>
          <cell r="C44">
            <v>123</v>
          </cell>
          <cell r="D44" t="str">
            <v>בוטל</v>
          </cell>
          <cell r="I44" t="str">
            <v>3/ 03/ 138</v>
          </cell>
          <cell r="J44" t="str">
            <v/>
          </cell>
          <cell r="K44">
            <v>99</v>
          </cell>
          <cell r="L44" t="str">
            <v>מרכז</v>
          </cell>
          <cell r="M44" t="str">
            <v>דרום</v>
          </cell>
          <cell r="N44" t="str">
            <v>אשדוד</v>
          </cell>
          <cell r="O44">
            <v>70</v>
          </cell>
          <cell r="P44" t="str">
            <v>נורדאו</v>
          </cell>
          <cell r="Q44" t="str">
            <v>שינוי צפיפות, הוספת יח''ד, הגדלת שטחים ותוספת קומות - מסגרת פינוי בינוי רובע א</v>
          </cell>
          <cell r="R44" t="str">
            <v>רובע א</v>
          </cell>
          <cell r="S44" t="str">
            <v>לא</v>
          </cell>
          <cell r="U44" t="str">
            <v>מיסוי - פינוי-בינוי</v>
          </cell>
          <cell r="V44">
            <v>36</v>
          </cell>
          <cell r="W44">
            <v>144</v>
          </cell>
          <cell r="X44" t="str">
            <v>לא ידוע</v>
          </cell>
        </row>
        <row r="45">
          <cell r="B45">
            <v>4114</v>
          </cell>
          <cell r="C45">
            <v>111</v>
          </cell>
          <cell r="D45" t="str">
            <v>בוטל</v>
          </cell>
          <cell r="I45" t="str">
            <v>3/ 03/ 102/ 98</v>
          </cell>
          <cell r="J45" t="str">
            <v/>
          </cell>
          <cell r="K45">
            <v>99</v>
          </cell>
          <cell r="L45" t="str">
            <v>מרכז</v>
          </cell>
          <cell r="M45" t="str">
            <v>דרום</v>
          </cell>
          <cell r="N45" t="str">
            <v>אשדוד</v>
          </cell>
          <cell r="O45">
            <v>70</v>
          </cell>
          <cell r="P45" t="str">
            <v>האצ"ל - יאיר</v>
          </cell>
          <cell r="Q45" t="str">
            <v>האצ"ל - יאיר</v>
          </cell>
          <cell r="R45" t="str">
            <v>רובע א</v>
          </cell>
          <cell r="S45" t="str">
            <v>לא</v>
          </cell>
          <cell r="U45" t="str">
            <v>מיסוי - פינוי-בינוי</v>
          </cell>
          <cell r="V45">
            <v>112</v>
          </cell>
          <cell r="W45">
            <v>640</v>
          </cell>
          <cell r="X45" t="str">
            <v>לא ידוע</v>
          </cell>
        </row>
        <row r="46">
          <cell r="B46">
            <v>4128</v>
          </cell>
          <cell r="C46">
            <v>220</v>
          </cell>
          <cell r="D46" t="str">
            <v>מוכר</v>
          </cell>
          <cell r="I46" t="str">
            <v>תמל/2022</v>
          </cell>
          <cell r="J46" t="str">
            <v>603-0380584</v>
          </cell>
          <cell r="K46">
            <v>99</v>
          </cell>
          <cell r="L46" t="str">
            <v>מרכז</v>
          </cell>
          <cell r="M46" t="str">
            <v>דרום</v>
          </cell>
          <cell r="N46" t="str">
            <v>אשדוד</v>
          </cell>
          <cell r="O46">
            <v>70</v>
          </cell>
          <cell r="P46" t="str">
            <v>המעפילים</v>
          </cell>
          <cell r="R46" t="str">
            <v>רובע ב</v>
          </cell>
          <cell r="S46" t="str">
            <v>לא</v>
          </cell>
          <cell r="U46" t="str">
            <v>מיסוי - פינוי-בינוי</v>
          </cell>
          <cell r="V46">
            <v>488</v>
          </cell>
          <cell r="W46">
            <v>2366</v>
          </cell>
          <cell r="X46">
            <v>51060</v>
          </cell>
        </row>
        <row r="47">
          <cell r="B47">
            <v>4134</v>
          </cell>
          <cell r="C47">
            <v>115</v>
          </cell>
          <cell r="D47" t="str">
            <v>מוכר</v>
          </cell>
          <cell r="J47" t="str">
            <v>603-0517920</v>
          </cell>
          <cell r="K47">
            <v>99</v>
          </cell>
          <cell r="L47" t="str">
            <v>מרכז</v>
          </cell>
          <cell r="M47" t="str">
            <v>דרום</v>
          </cell>
          <cell r="N47" t="str">
            <v>אשדוד</v>
          </cell>
          <cell r="O47">
            <v>70</v>
          </cell>
          <cell r="P47" t="str">
            <v>שפירא/ פעמוני העיר</v>
          </cell>
          <cell r="Q47" t="str">
            <v>יחד הבונים</v>
          </cell>
          <cell r="R47" t="str">
            <v>רובע ד</v>
          </cell>
          <cell r="S47" t="str">
            <v>כן</v>
          </cell>
          <cell r="U47" t="str">
            <v>מיסוי - פינוי-בינוי</v>
          </cell>
          <cell r="V47">
            <v>72</v>
          </cell>
          <cell r="W47">
            <v>324</v>
          </cell>
          <cell r="X47">
            <v>2300</v>
          </cell>
        </row>
        <row r="48">
          <cell r="B48">
            <v>4134</v>
          </cell>
          <cell r="C48">
            <v>115</v>
          </cell>
          <cell r="J48" t="str">
            <v/>
          </cell>
          <cell r="K48">
            <v>1</v>
          </cell>
          <cell r="N48" t="str">
            <v>אשדוד</v>
          </cell>
          <cell r="O48">
            <v>70</v>
          </cell>
        </row>
        <row r="49">
          <cell r="B49">
            <v>4134</v>
          </cell>
          <cell r="K49">
            <v>2</v>
          </cell>
          <cell r="N49" t="str">
            <v>אשדוד</v>
          </cell>
          <cell r="O49">
            <v>70</v>
          </cell>
        </row>
        <row r="50">
          <cell r="B50">
            <v>4221</v>
          </cell>
          <cell r="C50">
            <v>77</v>
          </cell>
          <cell r="D50" t="str">
            <v>מוכר</v>
          </cell>
          <cell r="J50" t="str">
            <v>603-0271296</v>
          </cell>
          <cell r="K50">
            <v>99</v>
          </cell>
          <cell r="L50" t="str">
            <v>מרכז</v>
          </cell>
          <cell r="M50" t="str">
            <v>דרום</v>
          </cell>
          <cell r="N50" t="str">
            <v>אשדוד</v>
          </cell>
          <cell r="O50">
            <v>70</v>
          </cell>
          <cell r="P50" t="str">
            <v>אבן עזרא</v>
          </cell>
          <cell r="Q50" t="str">
            <v>מתחם אבן עזרא - מרגנית</v>
          </cell>
          <cell r="R50" t="str">
            <v>רובע ב</v>
          </cell>
          <cell r="S50" t="str">
            <v>כן</v>
          </cell>
          <cell r="U50" t="str">
            <v>מיסוי - פינוי-בינוי</v>
          </cell>
          <cell r="V50">
            <v>144</v>
          </cell>
          <cell r="W50">
            <v>648</v>
          </cell>
          <cell r="X50">
            <v>12228</v>
          </cell>
        </row>
        <row r="51">
          <cell r="B51">
            <v>4221</v>
          </cell>
          <cell r="C51">
            <v>77</v>
          </cell>
          <cell r="J51" t="str">
            <v/>
          </cell>
          <cell r="K51">
            <v>1</v>
          </cell>
          <cell r="N51" t="str">
            <v>אשדוד</v>
          </cell>
        </row>
        <row r="52">
          <cell r="B52">
            <v>4221</v>
          </cell>
          <cell r="C52">
            <v>77</v>
          </cell>
          <cell r="J52" t="str">
            <v/>
          </cell>
          <cell r="K52">
            <v>2</v>
          </cell>
          <cell r="N52" t="str">
            <v>אשדוד</v>
          </cell>
        </row>
        <row r="53">
          <cell r="B53">
            <v>4257</v>
          </cell>
          <cell r="C53">
            <v>271</v>
          </cell>
          <cell r="D53" t="str">
            <v>מוכר</v>
          </cell>
          <cell r="J53" t="str">
            <v>603-0735019</v>
          </cell>
          <cell r="K53">
            <v>99</v>
          </cell>
          <cell r="L53" t="str">
            <v>מרכז</v>
          </cell>
          <cell r="M53" t="str">
            <v>דרום</v>
          </cell>
          <cell r="N53" t="str">
            <v>אשדוד</v>
          </cell>
          <cell r="O53">
            <v>70</v>
          </cell>
          <cell r="P53" t="str">
            <v>יצחק הנשיא</v>
          </cell>
          <cell r="R53" t="str">
            <v>רובע א</v>
          </cell>
          <cell r="S53" t="str">
            <v>לא</v>
          </cell>
          <cell r="U53" t="str">
            <v>מיסוי - פינוי-בינוי</v>
          </cell>
          <cell r="V53">
            <v>186</v>
          </cell>
          <cell r="W53">
            <v>1025</v>
          </cell>
          <cell r="X53">
            <v>3405</v>
          </cell>
        </row>
        <row r="54">
          <cell r="B54">
            <v>4293</v>
          </cell>
          <cell r="C54">
            <v>290</v>
          </cell>
          <cell r="D54" t="str">
            <v>מוכר</v>
          </cell>
          <cell r="J54" t="str">
            <v>תמל/ 2024</v>
          </cell>
          <cell r="K54">
            <v>99</v>
          </cell>
          <cell r="L54" t="str">
            <v>מרכז</v>
          </cell>
          <cell r="M54" t="str">
            <v>דרום</v>
          </cell>
          <cell r="N54" t="str">
            <v>אשדוד</v>
          </cell>
          <cell r="O54">
            <v>70</v>
          </cell>
          <cell r="P54" t="str">
            <v>נאות ספיר</v>
          </cell>
          <cell r="R54" t="str">
            <v>רובע ה</v>
          </cell>
          <cell r="S54" t="str">
            <v>לא</v>
          </cell>
          <cell r="U54" t="str">
            <v>מיסוי - פינוי-בינוי</v>
          </cell>
          <cell r="V54">
            <v>200</v>
          </cell>
          <cell r="W54">
            <v>880</v>
          </cell>
          <cell r="X54">
            <v>7240</v>
          </cell>
        </row>
        <row r="55">
          <cell r="B55">
            <v>4296</v>
          </cell>
          <cell r="C55">
            <v>293</v>
          </cell>
          <cell r="D55" t="str">
            <v>בוטל</v>
          </cell>
          <cell r="J55" t="str">
            <v>603-0391516</v>
          </cell>
          <cell r="K55">
            <v>99</v>
          </cell>
          <cell r="L55" t="str">
            <v>מרכז</v>
          </cell>
          <cell r="M55" t="str">
            <v>דרום</v>
          </cell>
          <cell r="N55" t="str">
            <v>אשדוד</v>
          </cell>
          <cell r="O55">
            <v>70</v>
          </cell>
          <cell r="P55" t="str">
            <v>מרכז מסחרי רובע ו</v>
          </cell>
          <cell r="Q55" t="str">
            <v>מרכז מסחרי רובע ו</v>
          </cell>
          <cell r="R55" t="str">
            <v>רובע ו</v>
          </cell>
          <cell r="S55" t="str">
            <v>לא</v>
          </cell>
          <cell r="U55" t="str">
            <v>מיסוי - פינוי-בינוי</v>
          </cell>
          <cell r="V55">
            <v>144</v>
          </cell>
          <cell r="W55">
            <v>520</v>
          </cell>
          <cell r="X55">
            <v>14000</v>
          </cell>
        </row>
        <row r="56">
          <cell r="B56">
            <v>4297</v>
          </cell>
          <cell r="C56">
            <v>294</v>
          </cell>
          <cell r="D56" t="str">
            <v>מוכר</v>
          </cell>
          <cell r="J56" t="str">
            <v>603-0686865</v>
          </cell>
          <cell r="K56">
            <v>99</v>
          </cell>
          <cell r="L56" t="str">
            <v>מרכז</v>
          </cell>
          <cell r="M56" t="str">
            <v>דרום</v>
          </cell>
          <cell r="N56" t="str">
            <v>אשדוד</v>
          </cell>
          <cell r="O56">
            <v>70</v>
          </cell>
          <cell r="P56" t="str">
            <v>משמר הירדן רובע א</v>
          </cell>
          <cell r="R56" t="str">
            <v>רובע א</v>
          </cell>
          <cell r="S56" t="str">
            <v>לא</v>
          </cell>
          <cell r="U56" t="str">
            <v>מיסוי - פינוי-בינוי</v>
          </cell>
          <cell r="V56">
            <v>452</v>
          </cell>
          <cell r="W56">
            <v>2048</v>
          </cell>
          <cell r="X56">
            <v>6135</v>
          </cell>
        </row>
        <row r="57">
          <cell r="B57">
            <v>4309</v>
          </cell>
          <cell r="C57">
            <v>55</v>
          </cell>
          <cell r="D57" t="str">
            <v>מוכר</v>
          </cell>
          <cell r="J57" t="str">
            <v>603-0346031</v>
          </cell>
          <cell r="K57">
            <v>99</v>
          </cell>
          <cell r="L57" t="str">
            <v>מרכז</v>
          </cell>
          <cell r="M57" t="str">
            <v>דרום</v>
          </cell>
          <cell r="N57" t="str">
            <v>אשדוד</v>
          </cell>
          <cell r="O57">
            <v>70</v>
          </cell>
          <cell r="P57" t="str">
            <v>האצטדיון</v>
          </cell>
          <cell r="R57" t="str">
            <v>רובע ב</v>
          </cell>
          <cell r="S57" t="str">
            <v>כן</v>
          </cell>
          <cell r="U57" t="str">
            <v>מיסוי - פינוי-בינוי</v>
          </cell>
          <cell r="V57">
            <v>124</v>
          </cell>
          <cell r="W57">
            <v>974</v>
          </cell>
          <cell r="X57">
            <v>2320</v>
          </cell>
        </row>
        <row r="58">
          <cell r="B58">
            <v>4309</v>
          </cell>
          <cell r="C58">
            <v>55</v>
          </cell>
          <cell r="J58" t="str">
            <v/>
          </cell>
          <cell r="K58">
            <v>1</v>
          </cell>
          <cell r="N58" t="str">
            <v>אשדוד</v>
          </cell>
        </row>
        <row r="59">
          <cell r="B59">
            <v>4312</v>
          </cell>
          <cell r="C59">
            <v>301</v>
          </cell>
          <cell r="D59" t="str">
            <v>מוכר</v>
          </cell>
          <cell r="J59" t="str">
            <v>608-0366278</v>
          </cell>
          <cell r="K59">
            <v>99</v>
          </cell>
          <cell r="L59" t="str">
            <v>מרכז</v>
          </cell>
          <cell r="M59" t="str">
            <v>דרום</v>
          </cell>
          <cell r="N59" t="str">
            <v>אשדוד</v>
          </cell>
          <cell r="O59">
            <v>70</v>
          </cell>
          <cell r="P59" t="str">
            <v>הרותם-פלדות</v>
          </cell>
          <cell r="R59" t="str">
            <v>רובע ח</v>
          </cell>
          <cell r="S59" t="str">
            <v>לא</v>
          </cell>
          <cell r="U59" t="str">
            <v>מיסוי - פינוי-בינוי</v>
          </cell>
          <cell r="V59">
            <v>308</v>
          </cell>
          <cell r="W59">
            <v>1368</v>
          </cell>
          <cell r="X59">
            <v>16300</v>
          </cell>
        </row>
        <row r="60">
          <cell r="B60">
            <v>4313</v>
          </cell>
          <cell r="C60">
            <v>36</v>
          </cell>
          <cell r="D60" t="str">
            <v>מוכר</v>
          </cell>
          <cell r="J60" t="str">
            <v>603-0335802</v>
          </cell>
          <cell r="K60">
            <v>99</v>
          </cell>
          <cell r="L60" t="str">
            <v>מרכז</v>
          </cell>
          <cell r="M60" t="str">
            <v>דרום</v>
          </cell>
          <cell r="N60" t="str">
            <v>אשדוד</v>
          </cell>
          <cell r="O60">
            <v>70</v>
          </cell>
          <cell r="P60" t="str">
            <v>סיני-קדש</v>
          </cell>
          <cell r="R60" t="str">
            <v>רובע א</v>
          </cell>
          <cell r="S60" t="str">
            <v>לא</v>
          </cell>
          <cell r="U60" t="str">
            <v>מיסוי - פינוי-בינוי</v>
          </cell>
          <cell r="V60">
            <v>72</v>
          </cell>
          <cell r="W60">
            <v>396</v>
          </cell>
          <cell r="X60">
            <v>1490</v>
          </cell>
        </row>
        <row r="61">
          <cell r="B61">
            <v>4326</v>
          </cell>
          <cell r="C61">
            <v>308</v>
          </cell>
          <cell r="D61" t="str">
            <v>מוכר</v>
          </cell>
          <cell r="J61" t="str">
            <v xml:space="preserve">603-0817767 </v>
          </cell>
          <cell r="K61">
            <v>99</v>
          </cell>
          <cell r="L61" t="str">
            <v>מרכז</v>
          </cell>
          <cell r="M61" t="str">
            <v>דרום</v>
          </cell>
          <cell r="N61" t="str">
            <v>אשדוד</v>
          </cell>
          <cell r="O61">
            <v>70</v>
          </cell>
          <cell r="P61" t="str">
            <v>אח"י אילת</v>
          </cell>
          <cell r="R61" t="str">
            <v>רובע א</v>
          </cell>
          <cell r="S61" t="str">
            <v>לא</v>
          </cell>
          <cell r="U61" t="str">
            <v>מיסוי - פינוי-בינוי</v>
          </cell>
          <cell r="V61">
            <v>240</v>
          </cell>
          <cell r="W61">
            <v>1090</v>
          </cell>
          <cell r="X61">
            <v>4000</v>
          </cell>
        </row>
        <row r="62">
          <cell r="B62">
            <v>4327</v>
          </cell>
          <cell r="C62">
            <v>309</v>
          </cell>
          <cell r="D62" t="str">
            <v>מוכר</v>
          </cell>
          <cell r="I62" t="str">
            <v>תמל/2023</v>
          </cell>
          <cell r="J62" t="str">
            <v>603-0392696</v>
          </cell>
          <cell r="K62">
            <v>99</v>
          </cell>
          <cell r="L62" t="str">
            <v>מרכז</v>
          </cell>
          <cell r="M62" t="str">
            <v>דרום</v>
          </cell>
          <cell r="N62" t="str">
            <v>אשדוד</v>
          </cell>
          <cell r="O62">
            <v>70</v>
          </cell>
          <cell r="P62" t="str">
            <v>אחד העם</v>
          </cell>
          <cell r="R62" t="str">
            <v>רובע ה</v>
          </cell>
          <cell r="S62" t="str">
            <v>לא</v>
          </cell>
          <cell r="U62" t="str">
            <v>מיסוי - פינוי-בינוי</v>
          </cell>
          <cell r="V62">
            <v>112</v>
          </cell>
          <cell r="W62">
            <v>504</v>
          </cell>
          <cell r="X62">
            <v>7800</v>
          </cell>
        </row>
        <row r="63">
          <cell r="B63">
            <v>4328</v>
          </cell>
          <cell r="C63">
            <v>310</v>
          </cell>
          <cell r="D63" t="str">
            <v>מוכר</v>
          </cell>
          <cell r="J63" t="str">
            <v>603-0433003</v>
          </cell>
          <cell r="K63">
            <v>99</v>
          </cell>
          <cell r="L63" t="str">
            <v>מרכז</v>
          </cell>
          <cell r="M63" t="str">
            <v>דרום</v>
          </cell>
          <cell r="N63" t="str">
            <v>אשדוד</v>
          </cell>
          <cell r="O63">
            <v>70</v>
          </cell>
          <cell r="P63" t="str">
            <v>מתחם 14</v>
          </cell>
          <cell r="Q63" t="str">
            <v>רמב"ם</v>
          </cell>
          <cell r="R63" t="str">
            <v>רובע ב</v>
          </cell>
          <cell r="S63" t="str">
            <v>לא</v>
          </cell>
          <cell r="U63" t="str">
            <v>מיסוי - פינוי-בינוי</v>
          </cell>
          <cell r="V63">
            <v>144</v>
          </cell>
          <cell r="W63">
            <v>652</v>
          </cell>
        </row>
        <row r="64">
          <cell r="B64">
            <v>4409</v>
          </cell>
          <cell r="C64">
            <v>369</v>
          </cell>
          <cell r="D64" t="str">
            <v>מוכר</v>
          </cell>
          <cell r="J64" t="str">
            <v>603-0391219</v>
          </cell>
          <cell r="K64">
            <v>99</v>
          </cell>
          <cell r="L64" t="str">
            <v>מרכז</v>
          </cell>
          <cell r="M64" t="str">
            <v>דרום</v>
          </cell>
          <cell r="N64" t="str">
            <v>אשדוד</v>
          </cell>
          <cell r="O64">
            <v>70</v>
          </cell>
          <cell r="P64" t="str">
            <v>מרכז מסחרי רובע א'</v>
          </cell>
          <cell r="R64" t="str">
            <v>רובע א</v>
          </cell>
          <cell r="S64" t="str">
            <v>לא</v>
          </cell>
          <cell r="U64" t="str">
            <v>מיסוי - פינוי-בינוי</v>
          </cell>
          <cell r="V64">
            <v>30</v>
          </cell>
          <cell r="W64">
            <v>330</v>
          </cell>
          <cell r="X64">
            <v>65081</v>
          </cell>
        </row>
        <row r="65">
          <cell r="B65">
            <v>4458</v>
          </cell>
          <cell r="J65" t="str">
            <v>603-0567842</v>
          </cell>
          <cell r="K65">
            <v>99</v>
          </cell>
          <cell r="L65" t="str">
            <v>מרכז</v>
          </cell>
          <cell r="M65" t="str">
            <v>דרום</v>
          </cell>
          <cell r="N65" t="str">
            <v>אשדוד</v>
          </cell>
          <cell r="O65">
            <v>70</v>
          </cell>
          <cell r="P65" t="str">
            <v>גאפנוב</v>
          </cell>
          <cell r="S65" t="str">
            <v>לא</v>
          </cell>
          <cell r="U65" t="str">
            <v>מיסוי - פינוי-בינוי</v>
          </cell>
          <cell r="V65">
            <v>128</v>
          </cell>
          <cell r="W65">
            <v>825</v>
          </cell>
        </row>
        <row r="66">
          <cell r="B66">
            <v>4475</v>
          </cell>
          <cell r="J66" t="str">
            <v>603-0634352</v>
          </cell>
          <cell r="K66">
            <v>99</v>
          </cell>
          <cell r="L66" t="str">
            <v>מרכז</v>
          </cell>
          <cell r="M66" t="str">
            <v>דרום</v>
          </cell>
          <cell r="N66" t="str">
            <v>אשדוד</v>
          </cell>
          <cell r="O66">
            <v>70</v>
          </cell>
          <cell r="P66" t="str">
            <v>בני חלוצים מערב</v>
          </cell>
          <cell r="S66" t="str">
            <v>לא</v>
          </cell>
          <cell r="U66" t="str">
            <v>מיסוי - פינוי-בינוי</v>
          </cell>
          <cell r="V66">
            <v>0</v>
          </cell>
          <cell r="W66">
            <v>1200</v>
          </cell>
        </row>
        <row r="67">
          <cell r="B67">
            <v>4511</v>
          </cell>
          <cell r="J67" t="str">
            <v>603-0780734</v>
          </cell>
          <cell r="K67">
            <v>99</v>
          </cell>
          <cell r="L67" t="str">
            <v>מרכז</v>
          </cell>
          <cell r="M67" t="str">
            <v>דרום</v>
          </cell>
          <cell r="N67" t="str">
            <v>אשדוד</v>
          </cell>
          <cell r="O67">
            <v>70</v>
          </cell>
          <cell r="P67" t="str">
            <v>ציזלינג/בני ברית</v>
          </cell>
          <cell r="U67" t="str">
            <v>מיסוי - פינוי-בינוי</v>
          </cell>
          <cell r="V67">
            <v>192</v>
          </cell>
          <cell r="W67">
            <v>864</v>
          </cell>
        </row>
        <row r="68">
          <cell r="B68">
            <v>30824</v>
          </cell>
          <cell r="C68">
            <v>442</v>
          </cell>
          <cell r="D68" t="str">
            <v>בוטל</v>
          </cell>
          <cell r="I68" t="str">
            <v>102/101/02/3</v>
          </cell>
          <cell r="J68" t="str">
            <v>מבוטל</v>
          </cell>
          <cell r="K68">
            <v>99</v>
          </cell>
          <cell r="L68" t="str">
            <v>מרכז</v>
          </cell>
          <cell r="M68" t="str">
            <v>דרום</v>
          </cell>
          <cell r="N68" t="str">
            <v>אשדוד</v>
          </cell>
          <cell r="O68">
            <v>70</v>
          </cell>
          <cell r="P68" t="str">
            <v>אזור המלאכה צפון</v>
          </cell>
          <cell r="Q68" t="str">
            <v>תכנית פינוי בינוי - אזור תעשיה ומלאכה - אשדוד</v>
          </cell>
          <cell r="R68" t="str">
            <v>לא ידוע</v>
          </cell>
          <cell r="S68" t="str">
            <v>לא</v>
          </cell>
          <cell r="U68" t="str">
            <v>רשויות מקומיות - פינוי-בינוי</v>
          </cell>
          <cell r="X68">
            <v>407000</v>
          </cell>
        </row>
        <row r="69">
          <cell r="B69">
            <v>36918</v>
          </cell>
          <cell r="C69">
            <v>668</v>
          </cell>
          <cell r="D69" t="str">
            <v>בוטל</v>
          </cell>
          <cell r="I69" t="str">
            <v>66/104/03/3</v>
          </cell>
          <cell r="K69">
            <v>99</v>
          </cell>
          <cell r="L69" t="str">
            <v>מרכז</v>
          </cell>
          <cell r="M69" t="str">
            <v>דרום</v>
          </cell>
          <cell r="N69" t="str">
            <v>אשדוד</v>
          </cell>
          <cell r="O69">
            <v>70</v>
          </cell>
          <cell r="P69" t="str">
            <v>רובע ג'</v>
          </cell>
          <cell r="Q69" t="str">
            <v>מתחם שפירא-שד' הרצל, רובע ד'</v>
          </cell>
          <cell r="U69" t="str">
            <v>רשויות</v>
          </cell>
        </row>
        <row r="70">
          <cell r="B70">
            <v>4298</v>
          </cell>
          <cell r="C70">
            <v>295</v>
          </cell>
          <cell r="D70" t="str">
            <v>מוכר</v>
          </cell>
          <cell r="F70" t="str">
            <v>X</v>
          </cell>
          <cell r="J70" t="str">
            <v>604-0190652</v>
          </cell>
          <cell r="K70">
            <v>99</v>
          </cell>
          <cell r="L70" t="str">
            <v>ירושלים</v>
          </cell>
          <cell r="M70" t="str">
            <v>דרום</v>
          </cell>
          <cell r="N70" t="str">
            <v>אשקלון</v>
          </cell>
          <cell r="O70">
            <v>7100</v>
          </cell>
          <cell r="P70" t="str">
            <v>פורטה דל סול</v>
          </cell>
          <cell r="R70" t="str">
            <v>אבא אחימאיר, 103,105,107,109</v>
          </cell>
          <cell r="S70" t="str">
            <v>לא</v>
          </cell>
          <cell r="U70" t="str">
            <v>מיסוי - פינוי-בינוי</v>
          </cell>
          <cell r="V70">
            <v>72</v>
          </cell>
          <cell r="W70">
            <v>500</v>
          </cell>
          <cell r="X70">
            <v>4800</v>
          </cell>
        </row>
        <row r="71">
          <cell r="B71">
            <v>41545</v>
          </cell>
          <cell r="C71">
            <v>605</v>
          </cell>
          <cell r="D71" t="str">
            <v>מוכר</v>
          </cell>
          <cell r="I71" t="str">
            <v>604-0811372</v>
          </cell>
          <cell r="J71" t="str">
            <v>תמל/2037</v>
          </cell>
          <cell r="K71">
            <v>99</v>
          </cell>
          <cell r="L71" t="str">
            <v>ירושלים</v>
          </cell>
          <cell r="M71" t="str">
            <v>דרום</v>
          </cell>
          <cell r="N71" t="str">
            <v>אשקלון</v>
          </cell>
          <cell r="O71">
            <v>7100</v>
          </cell>
          <cell r="P71" t="str">
            <v>בנימין</v>
          </cell>
          <cell r="R71" t="str">
            <v>רחוב בנימין 10,12,14,16,18,20</v>
          </cell>
          <cell r="S71" t="str">
            <v>לא</v>
          </cell>
          <cell r="U71" t="str">
            <v>רשויות מקומיות - פינוי-בינוי</v>
          </cell>
          <cell r="V71">
            <v>132</v>
          </cell>
          <cell r="W71">
            <v>924</v>
          </cell>
        </row>
        <row r="72">
          <cell r="B72">
            <v>41546</v>
          </cell>
          <cell r="C72">
            <v>606</v>
          </cell>
          <cell r="D72" t="str">
            <v>מוכר</v>
          </cell>
          <cell r="I72" t="str">
            <v>604-0811364</v>
          </cell>
          <cell r="J72" t="str">
            <v>תמל/2038</v>
          </cell>
          <cell r="K72">
            <v>99</v>
          </cell>
          <cell r="L72" t="str">
            <v>ירושלים</v>
          </cell>
          <cell r="M72" t="str">
            <v>דרום</v>
          </cell>
          <cell r="N72" t="str">
            <v>אשקלון</v>
          </cell>
          <cell r="O72">
            <v>7100</v>
          </cell>
          <cell r="P72" t="str">
            <v>אהוד/התחיה</v>
          </cell>
          <cell r="R72" t="str">
            <v>רחוב אהוד - 2,4,6,8,10,12,14,16 / רחוב התחיה - 20,22,24,26,28</v>
          </cell>
          <cell r="S72" t="str">
            <v>לא</v>
          </cell>
          <cell r="U72" t="str">
            <v>רשויות מקומיות - פינוי-בינוי</v>
          </cell>
          <cell r="V72">
            <v>112</v>
          </cell>
          <cell r="W72">
            <v>840</v>
          </cell>
        </row>
        <row r="73">
          <cell r="B73">
            <v>4202</v>
          </cell>
          <cell r="C73">
            <v>250</v>
          </cell>
          <cell r="K73">
            <v>99</v>
          </cell>
          <cell r="L73" t="str">
            <v>מרכז</v>
          </cell>
          <cell r="M73" t="str">
            <v>מרכז</v>
          </cell>
          <cell r="N73" t="str">
            <v>באר יעקב</v>
          </cell>
          <cell r="O73">
            <v>2530</v>
          </cell>
          <cell r="P73" t="str">
            <v xml:space="preserve">רמב"ם </v>
          </cell>
          <cell r="S73" t="str">
            <v>לא</v>
          </cell>
          <cell r="U73" t="str">
            <v>מיסוי - פינוי-בינוי</v>
          </cell>
          <cell r="V73">
            <v>204</v>
          </cell>
          <cell r="W73">
            <v>1064</v>
          </cell>
        </row>
        <row r="74">
          <cell r="B74">
            <v>4332</v>
          </cell>
          <cell r="C74">
            <v>63</v>
          </cell>
          <cell r="J74" t="str">
            <v>455-0321877</v>
          </cell>
          <cell r="K74">
            <v>99</v>
          </cell>
          <cell r="L74" t="str">
            <v>מרכז</v>
          </cell>
          <cell r="M74" t="str">
            <v>מרכז</v>
          </cell>
          <cell r="N74" t="str">
            <v>באר יעקב</v>
          </cell>
          <cell r="O74">
            <v>2530</v>
          </cell>
          <cell r="P74" t="str">
            <v>הרצל</v>
          </cell>
          <cell r="S74" t="str">
            <v>לא</v>
          </cell>
          <cell r="U74" t="str">
            <v>מיסוי - פינוי-בינוי</v>
          </cell>
          <cell r="V74">
            <v>446</v>
          </cell>
          <cell r="W74">
            <v>1880</v>
          </cell>
        </row>
        <row r="75">
          <cell r="B75">
            <v>99997</v>
          </cell>
          <cell r="C75">
            <v>623</v>
          </cell>
          <cell r="K75">
            <v>99</v>
          </cell>
          <cell r="L75" t="str">
            <v>מרכז</v>
          </cell>
          <cell r="M75" t="str">
            <v>מרכז</v>
          </cell>
          <cell r="N75" t="str">
            <v>באר יעקב</v>
          </cell>
          <cell r="O75">
            <v>2530</v>
          </cell>
          <cell r="P75" t="str">
            <v>רמב"ם</v>
          </cell>
          <cell r="S75" t="str">
            <v>לא</v>
          </cell>
          <cell r="U75" t="str">
            <v>רשויות מקומיות - פינוי-בינוי</v>
          </cell>
          <cell r="V75">
            <v>218</v>
          </cell>
          <cell r="W75">
            <v>1230</v>
          </cell>
        </row>
        <row r="76">
          <cell r="B76">
            <v>4204</v>
          </cell>
          <cell r="C76">
            <v>166</v>
          </cell>
          <cell r="I76" t="str">
            <v>5/03/108/106</v>
          </cell>
          <cell r="J76" t="str">
            <v>605-0187609</v>
          </cell>
          <cell r="K76">
            <v>99</v>
          </cell>
          <cell r="L76" t="str">
            <v>דרום</v>
          </cell>
          <cell r="M76" t="str">
            <v>דרום</v>
          </cell>
          <cell r="N76" t="str">
            <v>באר שבע</v>
          </cell>
          <cell r="O76">
            <v>9000</v>
          </cell>
          <cell r="P76" t="str">
            <v>שכונה ג'</v>
          </cell>
          <cell r="Q76" t="str">
            <v>האחים אוזן גוש עציון</v>
          </cell>
          <cell r="S76" t="str">
            <v>כן</v>
          </cell>
          <cell r="U76" t="str">
            <v>מיסוי - פינוי-בינוי</v>
          </cell>
          <cell r="V76">
            <v>40</v>
          </cell>
          <cell r="W76">
            <v>334</v>
          </cell>
        </row>
        <row r="77">
          <cell r="B77">
            <v>4204</v>
          </cell>
          <cell r="C77">
            <v>166</v>
          </cell>
          <cell r="K77">
            <v>1</v>
          </cell>
          <cell r="N77" t="str">
            <v>באר שבע</v>
          </cell>
        </row>
        <row r="78">
          <cell r="B78">
            <v>4289</v>
          </cell>
          <cell r="C78">
            <v>288</v>
          </cell>
          <cell r="J78" t="str">
            <v>605-0184234</v>
          </cell>
          <cell r="K78">
            <v>99</v>
          </cell>
          <cell r="L78" t="str">
            <v>דרום</v>
          </cell>
          <cell r="M78" t="str">
            <v>דרום</v>
          </cell>
          <cell r="N78" t="str">
            <v>באר שבע</v>
          </cell>
          <cell r="O78">
            <v>9000</v>
          </cell>
          <cell r="P78" t="str">
            <v>שמשון המשחררים</v>
          </cell>
          <cell r="S78" t="str">
            <v>לא</v>
          </cell>
          <cell r="U78" t="str">
            <v>מיסוי - פינוי-בינוי</v>
          </cell>
          <cell r="V78">
            <v>42</v>
          </cell>
          <cell r="W78">
            <v>252</v>
          </cell>
        </row>
        <row r="79">
          <cell r="B79">
            <v>4395</v>
          </cell>
          <cell r="C79">
            <v>357</v>
          </cell>
          <cell r="K79">
            <v>99</v>
          </cell>
          <cell r="L79" t="str">
            <v>דרום</v>
          </cell>
          <cell r="M79" t="str">
            <v>דרום</v>
          </cell>
          <cell r="N79" t="str">
            <v>באר שבע</v>
          </cell>
          <cell r="O79">
            <v>9000</v>
          </cell>
          <cell r="P79" t="str">
            <v>יעקב אבינו - רגר</v>
          </cell>
          <cell r="S79" t="str">
            <v>לא</v>
          </cell>
          <cell r="U79" t="str">
            <v>מיסוי - פינוי-בינוי</v>
          </cell>
          <cell r="V79">
            <v>136</v>
          </cell>
          <cell r="W79">
            <v>940</v>
          </cell>
        </row>
        <row r="80">
          <cell r="B80">
            <v>30779</v>
          </cell>
          <cell r="C80">
            <v>453</v>
          </cell>
          <cell r="I80" t="str">
            <v>22/151/03/5</v>
          </cell>
          <cell r="K80">
            <v>99</v>
          </cell>
          <cell r="L80" t="str">
            <v>דרום</v>
          </cell>
          <cell r="M80" t="str">
            <v>דרום</v>
          </cell>
          <cell r="N80" t="str">
            <v>באר שבע</v>
          </cell>
          <cell r="O80">
            <v>9000</v>
          </cell>
          <cell r="P80" t="str">
            <v>שכונה ד'</v>
          </cell>
          <cell r="Q80" t="str">
            <v>מתחם שלמה המלך</v>
          </cell>
          <cell r="S80" t="str">
            <v>לא</v>
          </cell>
          <cell r="U80" t="str">
            <v>רשויות מקומיות - פינוי-בינוי</v>
          </cell>
          <cell r="V80">
            <v>160</v>
          </cell>
          <cell r="W80">
            <v>1046</v>
          </cell>
        </row>
        <row r="81">
          <cell r="B81">
            <v>30780</v>
          </cell>
          <cell r="C81">
            <v>448</v>
          </cell>
          <cell r="I81" t="str">
            <v>95/107/03/5</v>
          </cell>
          <cell r="J81" t="str">
            <v>מבוטל</v>
          </cell>
          <cell r="K81">
            <v>99</v>
          </cell>
          <cell r="L81" t="str">
            <v>דרום</v>
          </cell>
          <cell r="M81" t="str">
            <v>דרום</v>
          </cell>
          <cell r="N81" t="str">
            <v>באר שבע</v>
          </cell>
          <cell r="O81">
            <v>9000</v>
          </cell>
          <cell r="P81" t="str">
            <v>שכונה א' מערב</v>
          </cell>
          <cell r="S81" t="str">
            <v>לא</v>
          </cell>
          <cell r="U81" t="str">
            <v>רשויות מקומיות - פינוי-בינוי</v>
          </cell>
          <cell r="V81">
            <v>437</v>
          </cell>
          <cell r="W81">
            <v>3720</v>
          </cell>
        </row>
        <row r="82">
          <cell r="B82">
            <v>31218</v>
          </cell>
          <cell r="C82">
            <v>481</v>
          </cell>
          <cell r="I82">
            <v>4336</v>
          </cell>
          <cell r="K82">
            <v>99</v>
          </cell>
          <cell r="L82" t="str">
            <v>דרום</v>
          </cell>
          <cell r="M82" t="str">
            <v>דרום</v>
          </cell>
          <cell r="N82" t="str">
            <v>באר שבע</v>
          </cell>
          <cell r="O82">
            <v>9000</v>
          </cell>
          <cell r="P82" t="str">
            <v>שכונה א' מזרח</v>
          </cell>
          <cell r="S82" t="str">
            <v>לא</v>
          </cell>
          <cell r="U82" t="str">
            <v>רשויות מקומיות - פינוי-בינוי</v>
          </cell>
          <cell r="V82">
            <v>476</v>
          </cell>
          <cell r="W82">
            <v>3630</v>
          </cell>
        </row>
        <row r="83">
          <cell r="B83">
            <v>31222</v>
          </cell>
          <cell r="C83">
            <v>482</v>
          </cell>
          <cell r="I83">
            <v>4335</v>
          </cell>
          <cell r="K83">
            <v>99</v>
          </cell>
          <cell r="L83" t="str">
            <v>דרום</v>
          </cell>
          <cell r="M83" t="str">
            <v>דרום</v>
          </cell>
          <cell r="N83" t="str">
            <v>באר שבע</v>
          </cell>
          <cell r="O83">
            <v>9000</v>
          </cell>
          <cell r="P83" t="str">
            <v>שכונה ב'</v>
          </cell>
          <cell r="S83" t="str">
            <v>לא</v>
          </cell>
          <cell r="U83" t="str">
            <v>רשויות מקומיות - פינוי-בינוי</v>
          </cell>
          <cell r="V83">
            <v>364</v>
          </cell>
          <cell r="W83">
            <v>2877</v>
          </cell>
        </row>
        <row r="84">
          <cell r="B84">
            <v>41539</v>
          </cell>
          <cell r="C84">
            <v>607</v>
          </cell>
          <cell r="K84">
            <v>99</v>
          </cell>
          <cell r="L84" t="str">
            <v>דרום</v>
          </cell>
          <cell r="M84" t="str">
            <v>דרום</v>
          </cell>
          <cell r="N84" t="str">
            <v>באר שבע</v>
          </cell>
          <cell r="O84">
            <v>9000</v>
          </cell>
          <cell r="P84" t="str">
            <v>אורות</v>
          </cell>
          <cell r="S84" t="str">
            <v>לא</v>
          </cell>
          <cell r="U84" t="str">
            <v>רשויות מקומיות - פינוי-בינוי</v>
          </cell>
          <cell r="V84">
            <v>111</v>
          </cell>
          <cell r="W84">
            <v>964</v>
          </cell>
          <cell r="X84">
            <v>7600</v>
          </cell>
        </row>
        <row r="85">
          <cell r="B85">
            <v>41707</v>
          </cell>
          <cell r="C85">
            <v>620</v>
          </cell>
          <cell r="K85">
            <v>99</v>
          </cell>
          <cell r="L85" t="str">
            <v>דרום</v>
          </cell>
          <cell r="M85" t="str">
            <v>דרום</v>
          </cell>
          <cell r="N85" t="str">
            <v>באר שבע</v>
          </cell>
          <cell r="O85">
            <v>9000</v>
          </cell>
          <cell r="P85" t="str">
            <v>וינגייט</v>
          </cell>
          <cell r="S85" t="str">
            <v>לא</v>
          </cell>
          <cell r="U85" t="str">
            <v>רשויות מקומיות - פינוי-בינוי</v>
          </cell>
          <cell r="V85">
            <v>146</v>
          </cell>
          <cell r="W85">
            <v>552</v>
          </cell>
          <cell r="X85">
            <v>2000</v>
          </cell>
        </row>
        <row r="86">
          <cell r="B86">
            <v>100009</v>
          </cell>
          <cell r="C86">
            <v>624</v>
          </cell>
          <cell r="J86" t="str">
            <v>מבוטל</v>
          </cell>
          <cell r="K86">
            <v>99</v>
          </cell>
          <cell r="L86" t="str">
            <v>דרום</v>
          </cell>
          <cell r="M86" t="str">
            <v>דרום</v>
          </cell>
          <cell r="N86" t="str">
            <v>באר שבע</v>
          </cell>
          <cell r="O86">
            <v>9000</v>
          </cell>
          <cell r="P86" t="str">
            <v>נחל בקע</v>
          </cell>
          <cell r="S86" t="str">
            <v>לא</v>
          </cell>
          <cell r="U86" t="str">
            <v>רשויות מקומיות - פינוי-בינוי ללא מימון</v>
          </cell>
          <cell r="V86">
            <v>225</v>
          </cell>
          <cell r="W86">
            <v>638</v>
          </cell>
        </row>
        <row r="87">
          <cell r="B87">
            <v>100060</v>
          </cell>
          <cell r="K87">
            <v>99</v>
          </cell>
          <cell r="L87" t="str">
            <v>דרום</v>
          </cell>
          <cell r="M87" t="str">
            <v>דרום</v>
          </cell>
          <cell r="N87" t="str">
            <v>באר שבע</v>
          </cell>
          <cell r="O87">
            <v>9000</v>
          </cell>
          <cell r="P87" t="str">
            <v>אורן</v>
          </cell>
          <cell r="U87" t="str">
            <v>רשויות מקומיות - פינוי-בינוי ללא מימון</v>
          </cell>
          <cell r="V87">
            <v>82</v>
          </cell>
          <cell r="W87">
            <v>520</v>
          </cell>
        </row>
        <row r="88">
          <cell r="B88">
            <v>100061</v>
          </cell>
          <cell r="K88">
            <v>99</v>
          </cell>
          <cell r="L88" t="str">
            <v>דרום</v>
          </cell>
          <cell r="M88" t="str">
            <v>דרום</v>
          </cell>
          <cell r="N88" t="str">
            <v>באר שבע</v>
          </cell>
          <cell r="O88">
            <v>9000</v>
          </cell>
          <cell r="P88" t="str">
            <v>העיר העתיקה</v>
          </cell>
          <cell r="U88" t="str">
            <v>רשויות מקומיות - פינוי-בינוי ללא מימון</v>
          </cell>
          <cell r="V88">
            <v>450</v>
          </cell>
          <cell r="W88">
            <v>3000</v>
          </cell>
        </row>
        <row r="89">
          <cell r="B89">
            <v>100076</v>
          </cell>
          <cell r="K89">
            <v>99</v>
          </cell>
          <cell r="N89" t="str">
            <v>באר שבע</v>
          </cell>
          <cell r="P89" t="str">
            <v>הצדיק מירושלים</v>
          </cell>
          <cell r="U89" t="str">
            <v>רשויות מקומיות - פינוי-בינוי</v>
          </cell>
          <cell r="V89">
            <v>256</v>
          </cell>
          <cell r="W89">
            <v>1400</v>
          </cell>
        </row>
        <row r="90">
          <cell r="B90">
            <v>32947</v>
          </cell>
          <cell r="C90">
            <v>528</v>
          </cell>
          <cell r="I90" t="str">
            <v>ג/19797</v>
          </cell>
          <cell r="K90">
            <v>99</v>
          </cell>
          <cell r="L90" t="str">
            <v>גליל</v>
          </cell>
          <cell r="M90" t="str">
            <v>צפון</v>
          </cell>
          <cell r="N90" t="str">
            <v>בית שאן</v>
          </cell>
          <cell r="O90">
            <v>9200</v>
          </cell>
          <cell r="P90" t="str">
            <v>ציר 90</v>
          </cell>
          <cell r="S90" t="str">
            <v>לא</v>
          </cell>
          <cell r="U90" t="str">
            <v>רשויות מקומיות - עיבוי</v>
          </cell>
          <cell r="V90">
            <v>306</v>
          </cell>
          <cell r="W90">
            <v>394</v>
          </cell>
        </row>
        <row r="91">
          <cell r="B91">
            <v>4305</v>
          </cell>
          <cell r="C91">
            <v>24</v>
          </cell>
          <cell r="J91" t="str">
            <v>102-0496190</v>
          </cell>
          <cell r="K91">
            <v>99</v>
          </cell>
          <cell r="L91" t="str">
            <v>ירושלים</v>
          </cell>
          <cell r="M91" t="str">
            <v>ירושלים</v>
          </cell>
          <cell r="N91" t="str">
            <v>בית שמש</v>
          </cell>
          <cell r="O91">
            <v>2610</v>
          </cell>
          <cell r="P91" t="str">
            <v>הסביון</v>
          </cell>
          <cell r="R91" t="str">
            <v>אין</v>
          </cell>
          <cell r="S91" t="str">
            <v>לא</v>
          </cell>
          <cell r="U91" t="str">
            <v>מיסוי - פינוי-בינוי</v>
          </cell>
          <cell r="V91">
            <v>72</v>
          </cell>
          <cell r="W91">
            <v>456</v>
          </cell>
          <cell r="X91">
            <v>1300</v>
          </cell>
        </row>
        <row r="92">
          <cell r="B92">
            <v>4305</v>
          </cell>
          <cell r="K92">
            <v>1</v>
          </cell>
          <cell r="L92" t="str">
            <v>ירושלים</v>
          </cell>
          <cell r="M92" t="str">
            <v>ירושלים</v>
          </cell>
          <cell r="N92" t="str">
            <v>בית שמש</v>
          </cell>
          <cell r="O92">
            <v>2610</v>
          </cell>
        </row>
        <row r="93">
          <cell r="B93">
            <v>4357</v>
          </cell>
          <cell r="C93">
            <v>8</v>
          </cell>
          <cell r="E93" t="str">
            <v>V</v>
          </cell>
          <cell r="J93" t="str">
            <v>תמל/2008</v>
          </cell>
          <cell r="K93">
            <v>99</v>
          </cell>
          <cell r="L93" t="str">
            <v>ירושלים</v>
          </cell>
          <cell r="M93" t="str">
            <v>ירושלים</v>
          </cell>
          <cell r="N93" t="str">
            <v>בית שמש</v>
          </cell>
          <cell r="O93">
            <v>2610</v>
          </cell>
          <cell r="P93" t="str">
            <v>רמת לח"י</v>
          </cell>
          <cell r="R93" t="str">
            <v>לא ידוע</v>
          </cell>
          <cell r="S93" t="str">
            <v>לא</v>
          </cell>
          <cell r="U93" t="str">
            <v>מיסוי - פינוי-בינוי</v>
          </cell>
          <cell r="V93">
            <v>176</v>
          </cell>
          <cell r="W93">
            <v>1053</v>
          </cell>
          <cell r="X93">
            <v>2000</v>
          </cell>
        </row>
        <row r="94">
          <cell r="B94">
            <v>4497</v>
          </cell>
          <cell r="K94">
            <v>99</v>
          </cell>
          <cell r="L94" t="str">
            <v>ירושלים</v>
          </cell>
          <cell r="M94" t="str">
            <v>ירושלים</v>
          </cell>
          <cell r="N94" t="str">
            <v>בית שמש</v>
          </cell>
          <cell r="P94" t="str">
            <v>השבעה</v>
          </cell>
          <cell r="U94" t="str">
            <v>מיסוי</v>
          </cell>
          <cell r="V94">
            <v>143</v>
          </cell>
          <cell r="W94">
            <v>1012</v>
          </cell>
        </row>
        <row r="95">
          <cell r="B95">
            <v>34981</v>
          </cell>
          <cell r="C95">
            <v>558</v>
          </cell>
          <cell r="J95" t="str">
            <v>102-0081398</v>
          </cell>
          <cell r="K95">
            <v>99</v>
          </cell>
          <cell r="L95" t="str">
            <v>ירושלים</v>
          </cell>
          <cell r="M95" t="str">
            <v>ירושלים</v>
          </cell>
          <cell r="N95" t="str">
            <v>בית שמש</v>
          </cell>
          <cell r="O95">
            <v>2610</v>
          </cell>
          <cell r="P95" t="str">
            <v>ביאליק</v>
          </cell>
          <cell r="R95" t="str">
            <v>לא ידוע</v>
          </cell>
          <cell r="S95" t="str">
            <v>לא</v>
          </cell>
          <cell r="U95" t="str">
            <v>רשויות - פינוי-בינוי מאושר</v>
          </cell>
          <cell r="V95">
            <v>333</v>
          </cell>
          <cell r="W95">
            <v>1671</v>
          </cell>
        </row>
        <row r="96">
          <cell r="B96">
            <v>34981</v>
          </cell>
          <cell r="C96">
            <v>558</v>
          </cell>
          <cell r="J96" t="str">
            <v>102-0802967</v>
          </cell>
          <cell r="K96">
            <v>1</v>
          </cell>
          <cell r="N96" t="str">
            <v>בית שמש</v>
          </cell>
          <cell r="P96" t="str">
            <v>ביאליק A</v>
          </cell>
          <cell r="U96" t="str">
            <v>רשויות</v>
          </cell>
          <cell r="V96">
            <v>56</v>
          </cell>
          <cell r="W96">
            <v>440</v>
          </cell>
          <cell r="X96">
            <v>9080</v>
          </cell>
        </row>
        <row r="97">
          <cell r="B97">
            <v>34981</v>
          </cell>
          <cell r="C97">
            <v>558</v>
          </cell>
          <cell r="K97">
            <v>2</v>
          </cell>
          <cell r="N97" t="str">
            <v>בית שמש</v>
          </cell>
          <cell r="P97" t="str">
            <v>ביאליק B</v>
          </cell>
          <cell r="U97" t="str">
            <v>רשויות</v>
          </cell>
          <cell r="V97">
            <v>84</v>
          </cell>
          <cell r="W97">
            <v>351</v>
          </cell>
          <cell r="X97">
            <v>3754</v>
          </cell>
        </row>
        <row r="98">
          <cell r="B98">
            <v>34981</v>
          </cell>
          <cell r="C98">
            <v>558</v>
          </cell>
          <cell r="K98">
            <v>3</v>
          </cell>
          <cell r="N98" t="str">
            <v>בית שמש</v>
          </cell>
          <cell r="P98" t="str">
            <v>ביאליק C</v>
          </cell>
          <cell r="U98" t="str">
            <v>רשויות</v>
          </cell>
          <cell r="V98">
            <v>108</v>
          </cell>
          <cell r="W98">
            <v>453</v>
          </cell>
          <cell r="X98">
            <v>888</v>
          </cell>
        </row>
        <row r="99">
          <cell r="B99">
            <v>34981</v>
          </cell>
          <cell r="C99">
            <v>558</v>
          </cell>
          <cell r="K99">
            <v>4</v>
          </cell>
          <cell r="N99" t="str">
            <v>בית שמש</v>
          </cell>
          <cell r="P99" t="str">
            <v>ביאליק D</v>
          </cell>
          <cell r="U99" t="str">
            <v>רשויות</v>
          </cell>
          <cell r="V99">
            <v>80</v>
          </cell>
          <cell r="W99">
            <v>508</v>
          </cell>
          <cell r="X99">
            <v>1560</v>
          </cell>
        </row>
        <row r="100">
          <cell r="B100">
            <v>39723</v>
          </cell>
          <cell r="C100">
            <v>590</v>
          </cell>
          <cell r="J100" t="str">
            <v>102-0739268</v>
          </cell>
          <cell r="K100">
            <v>99</v>
          </cell>
          <cell r="L100" t="str">
            <v>ירושלים</v>
          </cell>
          <cell r="M100" t="str">
            <v>ירושלים</v>
          </cell>
          <cell r="N100" t="str">
            <v>בית שמש</v>
          </cell>
          <cell r="O100">
            <v>2610</v>
          </cell>
          <cell r="P100" t="str">
            <v>הגפן</v>
          </cell>
          <cell r="R100" t="str">
            <v>לא ידוע</v>
          </cell>
          <cell r="S100" t="str">
            <v>לא</v>
          </cell>
          <cell r="U100" t="str">
            <v>רשויות - פינוי-בינוי בתכנון</v>
          </cell>
          <cell r="V100">
            <v>288</v>
          </cell>
          <cell r="W100">
            <v>1656</v>
          </cell>
          <cell r="X100">
            <v>0</v>
          </cell>
        </row>
        <row r="101">
          <cell r="B101">
            <v>4155</v>
          </cell>
          <cell r="C101">
            <v>232</v>
          </cell>
          <cell r="J101" t="str">
            <v>501-0282152</v>
          </cell>
          <cell r="K101">
            <v>99</v>
          </cell>
          <cell r="L101" t="str">
            <v>מרכז</v>
          </cell>
          <cell r="M101" t="str">
            <v>תל אביב</v>
          </cell>
          <cell r="N101" t="str">
            <v>בני ברק</v>
          </cell>
          <cell r="O101">
            <v>6100</v>
          </cell>
          <cell r="P101" t="str">
            <v>הירקון</v>
          </cell>
          <cell r="S101" t="str">
            <v>לא</v>
          </cell>
          <cell r="U101" t="str">
            <v>מיסוי - פינוי-בינוי</v>
          </cell>
        </row>
        <row r="102">
          <cell r="B102">
            <v>4227</v>
          </cell>
          <cell r="C102">
            <v>259</v>
          </cell>
          <cell r="J102" t="str">
            <v>501-0186981</v>
          </cell>
          <cell r="K102">
            <v>99</v>
          </cell>
          <cell r="L102" t="str">
            <v>מרכז</v>
          </cell>
          <cell r="M102" t="str">
            <v>תל אביב</v>
          </cell>
          <cell r="N102" t="str">
            <v>בני ברק</v>
          </cell>
          <cell r="O102">
            <v>6100</v>
          </cell>
          <cell r="P102" t="str">
            <v>אברבנל</v>
          </cell>
          <cell r="S102" t="str">
            <v>לא</v>
          </cell>
          <cell r="U102" t="str">
            <v>מיסוי - פינוי-בינוי</v>
          </cell>
          <cell r="V102">
            <v>103</v>
          </cell>
          <cell r="W102">
            <v>937</v>
          </cell>
        </row>
        <row r="103">
          <cell r="B103">
            <v>4323</v>
          </cell>
          <cell r="C103">
            <v>28</v>
          </cell>
          <cell r="J103" t="str">
            <v>501-0193359</v>
          </cell>
          <cell r="K103">
            <v>99</v>
          </cell>
          <cell r="L103" t="str">
            <v>מרכז</v>
          </cell>
          <cell r="M103" t="str">
            <v>תל אביב</v>
          </cell>
          <cell r="N103" t="str">
            <v>בני ברק</v>
          </cell>
          <cell r="O103">
            <v>6100</v>
          </cell>
          <cell r="P103" t="str">
            <v>שוק פרדס כץ
(אבוחצירא)</v>
          </cell>
          <cell r="Q103" t="str">
            <v>אבו חצירא</v>
          </cell>
          <cell r="S103" t="str">
            <v>לא</v>
          </cell>
          <cell r="T103">
            <v>30808</v>
          </cell>
          <cell r="U103" t="str">
            <v>מיסוי - פינוי-בינוי</v>
          </cell>
          <cell r="V103">
            <v>0</v>
          </cell>
          <cell r="W103">
            <v>292</v>
          </cell>
          <cell r="X103">
            <v>16300</v>
          </cell>
        </row>
        <row r="104">
          <cell r="B104">
            <v>4380</v>
          </cell>
          <cell r="C104">
            <v>40</v>
          </cell>
          <cell r="J104" t="str">
            <v>501-0344648</v>
          </cell>
          <cell r="K104">
            <v>99</v>
          </cell>
          <cell r="L104" t="str">
            <v>מרכז</v>
          </cell>
          <cell r="M104" t="str">
            <v>תל אביב</v>
          </cell>
          <cell r="N104" t="str">
            <v>בני ברק</v>
          </cell>
          <cell r="O104">
            <v>6100</v>
          </cell>
          <cell r="P104" t="str">
            <v xml:space="preserve">בר כוכבא  </v>
          </cell>
          <cell r="S104" t="str">
            <v>לא</v>
          </cell>
          <cell r="U104" t="str">
            <v>מיסוי - פינוי-בינוי</v>
          </cell>
          <cell r="V104">
            <v>153</v>
          </cell>
          <cell r="W104">
            <v>153</v>
          </cell>
          <cell r="X104">
            <v>57175</v>
          </cell>
        </row>
        <row r="105">
          <cell r="B105">
            <v>4380</v>
          </cell>
          <cell r="K105">
            <v>1</v>
          </cell>
          <cell r="L105" t="str">
            <v>מרכז</v>
          </cell>
          <cell r="M105" t="str">
            <v>תל אביב</v>
          </cell>
          <cell r="N105" t="str">
            <v>בני ברק</v>
          </cell>
          <cell r="O105">
            <v>6100</v>
          </cell>
        </row>
        <row r="106">
          <cell r="B106">
            <v>4403</v>
          </cell>
          <cell r="C106">
            <v>61</v>
          </cell>
          <cell r="J106" t="str">
            <v>501-0418848</v>
          </cell>
          <cell r="K106">
            <v>99</v>
          </cell>
          <cell r="L106" t="str">
            <v>תל אביב</v>
          </cell>
          <cell r="M106" t="str">
            <v>תל אביב</v>
          </cell>
          <cell r="N106" t="str">
            <v>בני ברק</v>
          </cell>
          <cell r="O106">
            <v>6100</v>
          </cell>
          <cell r="P106" t="str">
            <v>ברוט 2-6</v>
          </cell>
          <cell r="S106" t="str">
            <v>כן</v>
          </cell>
          <cell r="U106" t="str">
            <v>מיסוי - פינוי-בינוי</v>
          </cell>
          <cell r="V106">
            <v>34</v>
          </cell>
          <cell r="W106">
            <v>107</v>
          </cell>
          <cell r="X106">
            <v>760</v>
          </cell>
        </row>
        <row r="107">
          <cell r="B107">
            <v>4403</v>
          </cell>
          <cell r="C107">
            <v>61</v>
          </cell>
          <cell r="K107">
            <v>1</v>
          </cell>
          <cell r="N107" t="str">
            <v>בני ברק</v>
          </cell>
        </row>
        <row r="108">
          <cell r="B108">
            <v>30808</v>
          </cell>
          <cell r="C108">
            <v>433</v>
          </cell>
          <cell r="I108" t="str">
            <v>בב/701</v>
          </cell>
          <cell r="K108">
            <v>99</v>
          </cell>
          <cell r="L108" t="str">
            <v>מרכז</v>
          </cell>
          <cell r="M108" t="str">
            <v>תל אביב</v>
          </cell>
          <cell r="N108" t="str">
            <v>בני ברק</v>
          </cell>
          <cell r="O108">
            <v>6100</v>
          </cell>
          <cell r="P108" t="str">
            <v>שוק פרדס כץ</v>
          </cell>
          <cell r="S108" t="str">
            <v>לא</v>
          </cell>
          <cell r="U108" t="str">
            <v>רשויות מקומיות - פינוי-בינוי</v>
          </cell>
          <cell r="V108">
            <v>0</v>
          </cell>
          <cell r="W108">
            <v>292</v>
          </cell>
          <cell r="X108">
            <v>70000</v>
          </cell>
        </row>
        <row r="109">
          <cell r="B109">
            <v>1004</v>
          </cell>
          <cell r="C109">
            <v>154</v>
          </cell>
          <cell r="I109" t="str">
            <v>ש/1053</v>
          </cell>
          <cell r="K109">
            <v>99</v>
          </cell>
          <cell r="L109" t="str">
            <v>חיפה</v>
          </cell>
          <cell r="M109" t="str">
            <v>חיפה</v>
          </cell>
          <cell r="N109" t="str">
            <v>בנימינה-גבעת עדה</v>
          </cell>
          <cell r="O109">
            <v>9800</v>
          </cell>
          <cell r="P109" t="str">
            <v>גבעת חן</v>
          </cell>
          <cell r="S109" t="str">
            <v>לא</v>
          </cell>
          <cell r="T109">
            <v>30799</v>
          </cell>
          <cell r="U109" t="str">
            <v>מיסוי - פינוי-בינוי</v>
          </cell>
          <cell r="V109">
            <v>188</v>
          </cell>
          <cell r="W109">
            <v>360</v>
          </cell>
        </row>
        <row r="110">
          <cell r="B110">
            <v>30799</v>
          </cell>
          <cell r="C110">
            <v>425</v>
          </cell>
          <cell r="I110" t="str">
            <v>ש/ 1053</v>
          </cell>
          <cell r="K110">
            <v>99</v>
          </cell>
          <cell r="L110" t="str">
            <v>חיפה</v>
          </cell>
          <cell r="M110" t="str">
            <v>חיפה</v>
          </cell>
          <cell r="N110" t="str">
            <v>בנימינה-גבעת עדה</v>
          </cell>
          <cell r="O110">
            <v>9800</v>
          </cell>
          <cell r="P110" t="str">
            <v>רמת חן</v>
          </cell>
          <cell r="S110" t="str">
            <v>לא</v>
          </cell>
          <cell r="U110" t="str">
            <v>רשויות מקומיות - פינוי-בינוי</v>
          </cell>
          <cell r="V110">
            <v>192</v>
          </cell>
          <cell r="W110">
            <v>360</v>
          </cell>
        </row>
        <row r="111">
          <cell r="B111">
            <v>4070</v>
          </cell>
          <cell r="C111">
            <v>17</v>
          </cell>
          <cell r="D111" t="str">
            <v>מוכר</v>
          </cell>
          <cell r="E111" t="str">
            <v>X</v>
          </cell>
          <cell r="F111" t="str">
            <v>V</v>
          </cell>
          <cell r="I111" t="str">
            <v>בי/475</v>
          </cell>
          <cell r="J111" t="str">
            <v>502-0196659</v>
          </cell>
          <cell r="K111">
            <v>99</v>
          </cell>
          <cell r="L111" t="str">
            <v>מרכז</v>
          </cell>
          <cell r="M111" t="str">
            <v>תל אביב</v>
          </cell>
          <cell r="N111" t="str">
            <v>בת ים</v>
          </cell>
          <cell r="O111">
            <v>6200</v>
          </cell>
          <cell r="P111" t="str">
            <v>רוטשילד</v>
          </cell>
          <cell r="R111" t="str">
            <v>לא ידוע</v>
          </cell>
          <cell r="S111" t="str">
            <v>לא</v>
          </cell>
          <cell r="U111" t="str">
            <v>מיסוי - פינוי-בינוי</v>
          </cell>
          <cell r="V111">
            <v>163</v>
          </cell>
          <cell r="W111">
            <v>560</v>
          </cell>
          <cell r="X111">
            <v>1500</v>
          </cell>
        </row>
        <row r="112">
          <cell r="B112">
            <v>4071</v>
          </cell>
          <cell r="C112">
            <v>107</v>
          </cell>
          <cell r="D112" t="str">
            <v>מוכר</v>
          </cell>
          <cell r="E112" t="str">
            <v>X</v>
          </cell>
          <cell r="F112" t="str">
            <v>V</v>
          </cell>
          <cell r="I112" t="str">
            <v>בי/ 474/ 1</v>
          </cell>
          <cell r="J112" t="str">
            <v>502-0147678</v>
          </cell>
          <cell r="K112">
            <v>99</v>
          </cell>
          <cell r="L112" t="str">
            <v>מרכז</v>
          </cell>
          <cell r="M112" t="str">
            <v>תל אביב</v>
          </cell>
          <cell r="N112" t="str">
            <v>בת ים</v>
          </cell>
          <cell r="O112">
            <v>6200</v>
          </cell>
          <cell r="P112" t="str">
            <v>מגדל הים (רוטשילד 2)</v>
          </cell>
          <cell r="R112" t="str">
            <v>לא ידוע</v>
          </cell>
          <cell r="S112" t="str">
            <v>כן</v>
          </cell>
          <cell r="U112" t="str">
            <v>מיסוי - פינוי-בינוי</v>
          </cell>
          <cell r="V112">
            <v>24</v>
          </cell>
          <cell r="W112">
            <v>135</v>
          </cell>
          <cell r="X112">
            <v>2350</v>
          </cell>
        </row>
        <row r="113">
          <cell r="B113">
            <v>4071</v>
          </cell>
          <cell r="C113">
            <v>107</v>
          </cell>
          <cell r="K113">
            <v>1</v>
          </cell>
          <cell r="N113" t="str">
            <v>בת ים</v>
          </cell>
        </row>
        <row r="114">
          <cell r="B114">
            <v>4083</v>
          </cell>
          <cell r="C114">
            <v>129</v>
          </cell>
          <cell r="D114" t="str">
            <v>מוכר</v>
          </cell>
          <cell r="E114" t="str">
            <v>X</v>
          </cell>
          <cell r="F114" t="str">
            <v>V</v>
          </cell>
          <cell r="I114" t="str">
            <v>בי/479</v>
          </cell>
          <cell r="K114">
            <v>99</v>
          </cell>
          <cell r="L114" t="str">
            <v>מרכז</v>
          </cell>
          <cell r="M114" t="str">
            <v>תל אביב</v>
          </cell>
          <cell r="N114" t="str">
            <v>בת ים</v>
          </cell>
          <cell r="O114">
            <v>6200</v>
          </cell>
          <cell r="P114" t="str">
            <v>בלפור</v>
          </cell>
          <cell r="Q114" t="str">
            <v>בלפור - יצחק שדה</v>
          </cell>
          <cell r="R114" t="str">
            <v>לא ידוע</v>
          </cell>
          <cell r="S114" t="str">
            <v>לא</v>
          </cell>
          <cell r="U114" t="str">
            <v>מיסוי - פינוי-בינוי</v>
          </cell>
          <cell r="V114">
            <v>24</v>
          </cell>
          <cell r="W114">
            <v>120</v>
          </cell>
          <cell r="X114">
            <v>150</v>
          </cell>
        </row>
        <row r="115">
          <cell r="B115">
            <v>4092</v>
          </cell>
          <cell r="C115">
            <v>75</v>
          </cell>
          <cell r="D115" t="str">
            <v>מוכר</v>
          </cell>
          <cell r="E115" t="str">
            <v>X</v>
          </cell>
          <cell r="F115" t="str">
            <v>V</v>
          </cell>
          <cell r="I115" t="str">
            <v>בי/496</v>
          </cell>
          <cell r="J115" t="str">
            <v>502-0189183</v>
          </cell>
          <cell r="K115">
            <v>99</v>
          </cell>
          <cell r="L115" t="str">
            <v>מרכז</v>
          </cell>
          <cell r="M115" t="str">
            <v>תל אביב</v>
          </cell>
          <cell r="N115" t="str">
            <v>בת ים</v>
          </cell>
          <cell r="O115">
            <v>6200</v>
          </cell>
          <cell r="P115" t="str">
            <v>יוספטל מזרח</v>
          </cell>
          <cell r="Q115" t="str">
            <v xml:space="preserve">ציר יוספטל </v>
          </cell>
          <cell r="R115" t="str">
            <v>לא ידוע</v>
          </cell>
          <cell r="S115" t="str">
            <v>כן</v>
          </cell>
          <cell r="U115" t="str">
            <v>מיסוי - פינוי-בינוי</v>
          </cell>
          <cell r="V115">
            <v>242</v>
          </cell>
          <cell r="W115">
            <v>1078</v>
          </cell>
          <cell r="X115">
            <v>23850</v>
          </cell>
        </row>
        <row r="116">
          <cell r="B116">
            <v>4092</v>
          </cell>
          <cell r="C116">
            <v>75</v>
          </cell>
          <cell r="K116">
            <v>1</v>
          </cell>
          <cell r="N116" t="str">
            <v>בת ים</v>
          </cell>
        </row>
        <row r="117">
          <cell r="B117">
            <v>4096</v>
          </cell>
          <cell r="C117">
            <v>54</v>
          </cell>
          <cell r="D117" t="str">
            <v>מוכר</v>
          </cell>
          <cell r="E117" t="str">
            <v>X</v>
          </cell>
          <cell r="F117" t="str">
            <v>V</v>
          </cell>
          <cell r="I117" t="str">
            <v>בי/500</v>
          </cell>
          <cell r="K117">
            <v>99</v>
          </cell>
          <cell r="L117" t="str">
            <v>מרכז</v>
          </cell>
          <cell r="M117" t="str">
            <v>תל אביב</v>
          </cell>
          <cell r="N117" t="str">
            <v>בת ים</v>
          </cell>
          <cell r="O117">
            <v>6200</v>
          </cell>
          <cell r="P117" t="str">
            <v>כ"ט בנובמבר</v>
          </cell>
          <cell r="Q117" t="str">
            <v>לא ידוע</v>
          </cell>
          <cell r="R117" t="str">
            <v>לא ידוע</v>
          </cell>
          <cell r="S117" t="str">
            <v>לא</v>
          </cell>
          <cell r="U117" t="str">
            <v>מיסוי - פינוי-בינוי</v>
          </cell>
          <cell r="V117">
            <v>544</v>
          </cell>
          <cell r="W117">
            <v>2368</v>
          </cell>
          <cell r="X117" t="str">
            <v>לא ידוע</v>
          </cell>
        </row>
        <row r="118">
          <cell r="B118">
            <v>4122</v>
          </cell>
          <cell r="C118">
            <v>112</v>
          </cell>
          <cell r="D118" t="str">
            <v>מוכר</v>
          </cell>
          <cell r="E118" t="str">
            <v>X</v>
          </cell>
          <cell r="F118" t="str">
            <v>X</v>
          </cell>
          <cell r="I118" t="str">
            <v>בי/517</v>
          </cell>
          <cell r="K118">
            <v>99</v>
          </cell>
          <cell r="L118" t="str">
            <v>מרכז</v>
          </cell>
          <cell r="M118" t="str">
            <v>תל אביב</v>
          </cell>
          <cell r="N118" t="str">
            <v>בת ים</v>
          </cell>
          <cell r="O118">
            <v>6200</v>
          </cell>
          <cell r="P118" t="str">
            <v>כצנלסון</v>
          </cell>
          <cell r="R118" t="str">
            <v>לא ידוע</v>
          </cell>
          <cell r="S118" t="str">
            <v>כן</v>
          </cell>
          <cell r="U118" t="str">
            <v>מיסוי - פינוי-בינוי</v>
          </cell>
          <cell r="V118">
            <v>104</v>
          </cell>
          <cell r="W118">
            <v>560</v>
          </cell>
        </row>
        <row r="119">
          <cell r="B119">
            <v>4122</v>
          </cell>
          <cell r="C119">
            <v>112</v>
          </cell>
          <cell r="K119">
            <v>1</v>
          </cell>
          <cell r="N119" t="str">
            <v>בת ים</v>
          </cell>
        </row>
        <row r="120">
          <cell r="B120">
            <v>4136</v>
          </cell>
          <cell r="C120">
            <v>39</v>
          </cell>
          <cell r="D120" t="str">
            <v>מוכר</v>
          </cell>
          <cell r="E120" t="str">
            <v>V</v>
          </cell>
          <cell r="F120" t="str">
            <v>V</v>
          </cell>
          <cell r="I120" t="str">
            <v>בי/535</v>
          </cell>
          <cell r="J120" t="str">
            <v>502-0191270</v>
          </cell>
          <cell r="K120">
            <v>99</v>
          </cell>
          <cell r="L120" t="str">
            <v>מרכז</v>
          </cell>
          <cell r="M120" t="str">
            <v>תל אביב</v>
          </cell>
          <cell r="N120" t="str">
            <v>בת ים</v>
          </cell>
          <cell r="O120">
            <v>6200</v>
          </cell>
          <cell r="P120" t="str">
            <v>הרב לוי ניסנבוים</v>
          </cell>
          <cell r="R120" t="str">
            <v>לא ידוע</v>
          </cell>
          <cell r="S120" t="str">
            <v>לא</v>
          </cell>
          <cell r="U120" t="str">
            <v>מיסוי - פינוי-בינוי</v>
          </cell>
          <cell r="V120">
            <v>430</v>
          </cell>
          <cell r="W120">
            <v>1696</v>
          </cell>
          <cell r="X120">
            <v>17500</v>
          </cell>
        </row>
        <row r="121">
          <cell r="B121">
            <v>4136</v>
          </cell>
          <cell r="C121">
            <v>39</v>
          </cell>
          <cell r="K121">
            <v>1</v>
          </cell>
          <cell r="N121" t="str">
            <v>בת ים</v>
          </cell>
        </row>
        <row r="122">
          <cell r="B122">
            <v>4166</v>
          </cell>
          <cell r="C122">
            <v>105</v>
          </cell>
          <cell r="D122" t="str">
            <v>מוכר</v>
          </cell>
          <cell r="E122" t="str">
            <v>X</v>
          </cell>
          <cell r="F122" t="str">
            <v>V</v>
          </cell>
          <cell r="I122" t="str">
            <v>בי/549</v>
          </cell>
          <cell r="J122" t="str">
            <v>502-0154997</v>
          </cell>
          <cell r="K122">
            <v>99</v>
          </cell>
          <cell r="L122" t="str">
            <v>מרכז</v>
          </cell>
          <cell r="M122" t="str">
            <v>תל אביב</v>
          </cell>
          <cell r="N122" t="str">
            <v>בת ים</v>
          </cell>
          <cell r="O122">
            <v>6200</v>
          </cell>
          <cell r="P122" t="str">
            <v>הרצל 59-61</v>
          </cell>
          <cell r="R122" t="str">
            <v>לא ידוע</v>
          </cell>
          <cell r="S122" t="str">
            <v>כן</v>
          </cell>
          <cell r="U122" t="str">
            <v>מיסוי - פינוי-בינוי</v>
          </cell>
          <cell r="V122">
            <v>64</v>
          </cell>
          <cell r="W122">
            <v>255</v>
          </cell>
          <cell r="X122">
            <v>4873</v>
          </cell>
        </row>
        <row r="123">
          <cell r="B123">
            <v>4166</v>
          </cell>
          <cell r="C123">
            <v>105</v>
          </cell>
          <cell r="K123">
            <v>1</v>
          </cell>
          <cell r="N123" t="str">
            <v>בת ים</v>
          </cell>
        </row>
        <row r="124">
          <cell r="B124">
            <v>4168</v>
          </cell>
          <cell r="C124">
            <v>236</v>
          </cell>
          <cell r="D124" t="str">
            <v>כפול 4250</v>
          </cell>
          <cell r="E124" t="str">
            <v>X</v>
          </cell>
          <cell r="F124" t="str">
            <v>V</v>
          </cell>
          <cell r="I124" t="str">
            <v>בי/613</v>
          </cell>
          <cell r="J124" t="str">
            <v>502-0310714</v>
          </cell>
          <cell r="K124">
            <v>99</v>
          </cell>
          <cell r="L124" t="str">
            <v>מרכז</v>
          </cell>
          <cell r="M124" t="str">
            <v>תל אביב</v>
          </cell>
          <cell r="N124" t="str">
            <v>בת ים</v>
          </cell>
          <cell r="O124">
            <v>6200</v>
          </cell>
          <cell r="P124" t="str">
            <v>הרב מימון</v>
          </cell>
          <cell r="Q124" t="str">
            <v>לא ידוע</v>
          </cell>
          <cell r="R124" t="str">
            <v>לא ידוע</v>
          </cell>
          <cell r="S124" t="str">
            <v>לא</v>
          </cell>
          <cell r="U124" t="str">
            <v>מיסוי - פינוי-בינוי</v>
          </cell>
          <cell r="V124">
            <v>136</v>
          </cell>
          <cell r="W124">
            <v>550</v>
          </cell>
          <cell r="X124" t="str">
            <v>לא ידוע</v>
          </cell>
        </row>
        <row r="125">
          <cell r="B125">
            <v>4173</v>
          </cell>
          <cell r="C125">
            <v>59</v>
          </cell>
          <cell r="D125" t="str">
            <v>לא מוכר</v>
          </cell>
          <cell r="E125" t="str">
            <v>X</v>
          </cell>
          <cell r="F125" t="str">
            <v>V</v>
          </cell>
          <cell r="I125" t="str">
            <v>בי/571</v>
          </cell>
          <cell r="J125" t="str">
            <v>502-0202317</v>
          </cell>
          <cell r="K125">
            <v>99</v>
          </cell>
          <cell r="L125" t="str">
            <v>מרכז</v>
          </cell>
          <cell r="M125" t="str">
            <v>תל אביב</v>
          </cell>
          <cell r="N125" t="str">
            <v>בת ים</v>
          </cell>
          <cell r="O125">
            <v>6200</v>
          </cell>
          <cell r="P125" t="str">
            <v>דליה</v>
          </cell>
          <cell r="R125" t="str">
            <v>לא ידוע</v>
          </cell>
          <cell r="S125" t="str">
            <v>לא</v>
          </cell>
          <cell r="U125" t="str">
            <v>מיסוי - פינוי-בינוי</v>
          </cell>
          <cell r="V125">
            <v>168</v>
          </cell>
          <cell r="W125">
            <v>835</v>
          </cell>
          <cell r="X125" t="str">
            <v>טרם נקבע</v>
          </cell>
        </row>
        <row r="126">
          <cell r="B126">
            <v>4185</v>
          </cell>
          <cell r="C126">
            <v>87</v>
          </cell>
          <cell r="D126" t="str">
            <v>מוכר</v>
          </cell>
          <cell r="E126" t="str">
            <v>X</v>
          </cell>
          <cell r="F126" t="str">
            <v>V</v>
          </cell>
          <cell r="I126" t="str">
            <v>בי/548</v>
          </cell>
          <cell r="J126" t="str">
            <v>502-0160044</v>
          </cell>
          <cell r="K126">
            <v>99</v>
          </cell>
          <cell r="L126" t="str">
            <v>מרכז</v>
          </cell>
          <cell r="M126" t="str">
            <v>תל אביב</v>
          </cell>
          <cell r="N126" t="str">
            <v>בת ים</v>
          </cell>
          <cell r="O126">
            <v>6200</v>
          </cell>
          <cell r="P126" t="str">
            <v>הרב קוקיס</v>
          </cell>
          <cell r="R126" t="str">
            <v>לא ידוע</v>
          </cell>
          <cell r="S126" t="str">
            <v>כן</v>
          </cell>
          <cell r="U126" t="str">
            <v>מיסוי - פינוי-בינוי</v>
          </cell>
          <cell r="V126">
            <v>24</v>
          </cell>
          <cell r="W126">
            <v>137</v>
          </cell>
          <cell r="X126">
            <v>1000</v>
          </cell>
        </row>
        <row r="127">
          <cell r="B127">
            <v>4185</v>
          </cell>
          <cell r="C127">
            <v>87</v>
          </cell>
          <cell r="K127">
            <v>1</v>
          </cell>
          <cell r="N127" t="str">
            <v>בת ים</v>
          </cell>
        </row>
        <row r="128">
          <cell r="B128">
            <v>4199</v>
          </cell>
          <cell r="C128">
            <v>85</v>
          </cell>
          <cell r="D128" t="str">
            <v>מוכר</v>
          </cell>
          <cell r="E128" t="str">
            <v>X</v>
          </cell>
          <cell r="F128" t="str">
            <v>V</v>
          </cell>
          <cell r="I128" t="str">
            <v>בי/531</v>
          </cell>
          <cell r="J128" t="str">
            <v>502-0201483</v>
          </cell>
          <cell r="K128">
            <v>99</v>
          </cell>
          <cell r="L128" t="str">
            <v>מרכז</v>
          </cell>
          <cell r="M128" t="str">
            <v>תל אביב</v>
          </cell>
          <cell r="N128" t="str">
            <v>בת ים</v>
          </cell>
          <cell r="O128">
            <v>6200</v>
          </cell>
          <cell r="P128" t="str">
            <v xml:space="preserve">סוקולוב – ירושלים </v>
          </cell>
          <cell r="R128" t="str">
            <v>לא ידוע</v>
          </cell>
          <cell r="S128" t="str">
            <v>כן</v>
          </cell>
          <cell r="U128" t="str">
            <v>מיסוי - פינוי-בינוי</v>
          </cell>
          <cell r="V128">
            <v>51</v>
          </cell>
          <cell r="W128">
            <v>220</v>
          </cell>
          <cell r="X128">
            <v>300</v>
          </cell>
        </row>
        <row r="129">
          <cell r="B129">
            <v>4199</v>
          </cell>
          <cell r="C129">
            <v>85</v>
          </cell>
          <cell r="K129">
            <v>1</v>
          </cell>
          <cell r="N129" t="str">
            <v>בת ים</v>
          </cell>
        </row>
        <row r="130">
          <cell r="B130">
            <v>4201</v>
          </cell>
          <cell r="C130">
            <v>249</v>
          </cell>
          <cell r="D130" t="str">
            <v>מוכר</v>
          </cell>
          <cell r="E130" t="str">
            <v>V</v>
          </cell>
          <cell r="F130" t="str">
            <v>V</v>
          </cell>
          <cell r="I130" t="str">
            <v>בי/588</v>
          </cell>
          <cell r="J130" t="str">
            <v>502-0189720</v>
          </cell>
          <cell r="K130">
            <v>99</v>
          </cell>
          <cell r="L130" t="str">
            <v>מרכז</v>
          </cell>
          <cell r="M130" t="str">
            <v>תל אביב</v>
          </cell>
          <cell r="N130" t="str">
            <v>בת ים</v>
          </cell>
          <cell r="O130">
            <v>6200</v>
          </cell>
          <cell r="P130" t="str">
            <v>חנה סנש</v>
          </cell>
          <cell r="R130" t="str">
            <v>לא ידוע</v>
          </cell>
          <cell r="S130" t="str">
            <v>לא</v>
          </cell>
          <cell r="U130" t="str">
            <v>מיסוי - פינוי-בינוי</v>
          </cell>
          <cell r="V130">
            <v>54</v>
          </cell>
          <cell r="W130">
            <v>186</v>
          </cell>
          <cell r="X130">
            <v>720</v>
          </cell>
        </row>
        <row r="131">
          <cell r="B131">
            <v>4208</v>
          </cell>
          <cell r="C131">
            <v>76</v>
          </cell>
          <cell r="D131" t="str">
            <v>מוכר</v>
          </cell>
          <cell r="E131" t="str">
            <v>V</v>
          </cell>
          <cell r="F131" t="str">
            <v>V</v>
          </cell>
          <cell r="I131" t="str">
            <v>בי/518</v>
          </cell>
          <cell r="J131" t="str">
            <v>502-0151878</v>
          </cell>
          <cell r="K131">
            <v>99</v>
          </cell>
          <cell r="L131" t="str">
            <v>מרכז</v>
          </cell>
          <cell r="M131" t="str">
            <v>תל אביב</v>
          </cell>
          <cell r="N131" t="str">
            <v>בת ים</v>
          </cell>
          <cell r="O131">
            <v>6200</v>
          </cell>
          <cell r="P131" t="str">
            <v>השבטים</v>
          </cell>
          <cell r="R131" t="str">
            <v>לא ידוע</v>
          </cell>
          <cell r="S131" t="str">
            <v>כן</v>
          </cell>
          <cell r="U131" t="str">
            <v>מיסוי - פינוי-בינוי</v>
          </cell>
          <cell r="V131">
            <v>144</v>
          </cell>
          <cell r="W131">
            <v>714</v>
          </cell>
          <cell r="X131">
            <v>4770</v>
          </cell>
        </row>
        <row r="132">
          <cell r="B132">
            <v>4208</v>
          </cell>
          <cell r="C132">
            <v>76</v>
          </cell>
          <cell r="K132">
            <v>1</v>
          </cell>
          <cell r="N132" t="str">
            <v>בת ים</v>
          </cell>
        </row>
        <row r="133">
          <cell r="B133">
            <v>4213</v>
          </cell>
          <cell r="C133">
            <v>60</v>
          </cell>
          <cell r="D133" t="str">
            <v>מוכר</v>
          </cell>
          <cell r="E133" t="str">
            <v>X</v>
          </cell>
          <cell r="F133" t="str">
            <v>V</v>
          </cell>
          <cell r="I133" t="str">
            <v>בי/543</v>
          </cell>
          <cell r="J133" t="str">
            <v>502-0436261</v>
          </cell>
          <cell r="K133">
            <v>99</v>
          </cell>
          <cell r="L133" t="str">
            <v>מרכז</v>
          </cell>
          <cell r="M133" t="str">
            <v>תל אביב</v>
          </cell>
          <cell r="N133" t="str">
            <v>בת ים</v>
          </cell>
          <cell r="O133">
            <v>6200</v>
          </cell>
          <cell r="P133" t="str">
            <v>איילון- יוספטל</v>
          </cell>
          <cell r="R133" t="str">
            <v>לא ידוע</v>
          </cell>
          <cell r="S133" t="str">
            <v>כן</v>
          </cell>
          <cell r="U133" t="str">
            <v>מיסוי - פינוי-בינוי</v>
          </cell>
          <cell r="V133">
            <v>64</v>
          </cell>
          <cell r="W133">
            <v>300</v>
          </cell>
          <cell r="X133">
            <v>31000</v>
          </cell>
        </row>
        <row r="134">
          <cell r="B134">
            <v>4213</v>
          </cell>
          <cell r="C134">
            <v>60</v>
          </cell>
          <cell r="K134">
            <v>1</v>
          </cell>
          <cell r="N134" t="str">
            <v>בת ים</v>
          </cell>
        </row>
        <row r="135">
          <cell r="B135">
            <v>4214</v>
          </cell>
          <cell r="C135">
            <v>64</v>
          </cell>
          <cell r="D135" t="str">
            <v>מוכר</v>
          </cell>
          <cell r="E135" t="str">
            <v>X</v>
          </cell>
          <cell r="F135" t="str">
            <v>V</v>
          </cell>
          <cell r="I135" t="str">
            <v>בי/529</v>
          </cell>
          <cell r="J135" t="str">
            <v>502-0143628</v>
          </cell>
          <cell r="K135">
            <v>99</v>
          </cell>
          <cell r="L135" t="str">
            <v>מרכז</v>
          </cell>
          <cell r="M135" t="str">
            <v>תל אביב</v>
          </cell>
          <cell r="N135" t="str">
            <v>בת ים</v>
          </cell>
          <cell r="O135">
            <v>6200</v>
          </cell>
          <cell r="P135" t="str">
            <v>מצדה</v>
          </cell>
          <cell r="R135" t="str">
            <v>לא ידוע</v>
          </cell>
          <cell r="S135" t="str">
            <v>כן</v>
          </cell>
          <cell r="U135" t="str">
            <v>מיסוי - פינוי-בינוי</v>
          </cell>
          <cell r="V135">
            <v>64</v>
          </cell>
          <cell r="W135">
            <v>300</v>
          </cell>
          <cell r="X135">
            <v>1500</v>
          </cell>
        </row>
        <row r="136">
          <cell r="B136">
            <v>4214</v>
          </cell>
          <cell r="C136">
            <v>64</v>
          </cell>
          <cell r="K136">
            <v>1</v>
          </cell>
          <cell r="N136" t="str">
            <v>בת ים</v>
          </cell>
        </row>
        <row r="137">
          <cell r="B137">
            <v>4217</v>
          </cell>
          <cell r="C137">
            <v>253</v>
          </cell>
          <cell r="D137" t="str">
            <v>מוכר</v>
          </cell>
          <cell r="E137" t="str">
            <v>X</v>
          </cell>
          <cell r="F137" t="str">
            <v>V</v>
          </cell>
          <cell r="I137" t="str">
            <v>בי/639</v>
          </cell>
          <cell r="J137" t="str">
            <v>502-0206714</v>
          </cell>
          <cell r="K137">
            <v>99</v>
          </cell>
          <cell r="L137" t="str">
            <v>מרכז</v>
          </cell>
          <cell r="M137" t="str">
            <v>תל אביב</v>
          </cell>
          <cell r="N137" t="str">
            <v>בת ים</v>
          </cell>
          <cell r="O137">
            <v>6200</v>
          </cell>
          <cell r="P137" t="str">
            <v>הסוללים</v>
          </cell>
          <cell r="R137" t="str">
            <v>לא ידוע</v>
          </cell>
          <cell r="S137" t="str">
            <v>לא</v>
          </cell>
          <cell r="U137" t="str">
            <v>מיסוי - פינוי-בינוי</v>
          </cell>
          <cell r="V137">
            <v>0</v>
          </cell>
          <cell r="W137">
            <v>230</v>
          </cell>
          <cell r="X137">
            <v>26960</v>
          </cell>
        </row>
        <row r="138">
          <cell r="B138">
            <v>4228</v>
          </cell>
          <cell r="C138">
            <v>11</v>
          </cell>
          <cell r="D138" t="str">
            <v>מוכר</v>
          </cell>
          <cell r="E138" t="str">
            <v>V</v>
          </cell>
          <cell r="F138" t="str">
            <v>V</v>
          </cell>
          <cell r="I138" t="str">
            <v>בי/553</v>
          </cell>
          <cell r="J138" t="str">
            <v>502-0178285</v>
          </cell>
          <cell r="K138">
            <v>99</v>
          </cell>
          <cell r="L138" t="str">
            <v>מרכז</v>
          </cell>
          <cell r="M138" t="str">
            <v>תל אביב</v>
          </cell>
          <cell r="N138" t="str">
            <v>בת ים</v>
          </cell>
          <cell r="O138">
            <v>6200</v>
          </cell>
          <cell r="P138" t="str">
            <v>שינדלר</v>
          </cell>
          <cell r="R138" t="str">
            <v>לא ידוע</v>
          </cell>
          <cell r="S138" t="str">
            <v>לא</v>
          </cell>
          <cell r="U138" t="str">
            <v>מיסוי - פינוי-בינוי</v>
          </cell>
          <cell r="V138">
            <v>119</v>
          </cell>
          <cell r="W138">
            <v>234</v>
          </cell>
          <cell r="X138">
            <v>6524</v>
          </cell>
        </row>
        <row r="139">
          <cell r="B139">
            <v>4235</v>
          </cell>
          <cell r="C139">
            <v>261</v>
          </cell>
          <cell r="D139" t="str">
            <v>מוכר</v>
          </cell>
          <cell r="E139" t="str">
            <v>X</v>
          </cell>
          <cell r="F139" t="str">
            <v>V</v>
          </cell>
          <cell r="I139" t="str">
            <v>בי/585</v>
          </cell>
          <cell r="J139" t="str">
            <v>502-0150409</v>
          </cell>
          <cell r="K139">
            <v>99</v>
          </cell>
          <cell r="L139" t="str">
            <v>מרכז</v>
          </cell>
          <cell r="M139" t="str">
            <v>תל אביב</v>
          </cell>
          <cell r="N139" t="str">
            <v>בת ים</v>
          </cell>
          <cell r="O139">
            <v>6200</v>
          </cell>
          <cell r="P139" t="str">
            <v>אילת</v>
          </cell>
          <cell r="R139" t="str">
            <v>לא ידוע</v>
          </cell>
          <cell r="S139" t="str">
            <v>לא</v>
          </cell>
          <cell r="U139" t="str">
            <v>מיסוי - פינוי-בינוי</v>
          </cell>
          <cell r="V139">
            <v>192</v>
          </cell>
          <cell r="W139">
            <v>780</v>
          </cell>
          <cell r="X139">
            <v>16000</v>
          </cell>
        </row>
        <row r="140">
          <cell r="B140">
            <v>4237</v>
          </cell>
          <cell r="C140">
            <v>263</v>
          </cell>
          <cell r="D140" t="str">
            <v>מוכר</v>
          </cell>
          <cell r="E140" t="str">
            <v>X</v>
          </cell>
          <cell r="F140" t="str">
            <v>X</v>
          </cell>
          <cell r="I140" t="str">
            <v>בי/565</v>
          </cell>
          <cell r="J140" t="str">
            <v>502-0654715</v>
          </cell>
          <cell r="K140">
            <v>99</v>
          </cell>
          <cell r="L140" t="str">
            <v>מרכז</v>
          </cell>
          <cell r="M140" t="str">
            <v>תל אביב</v>
          </cell>
          <cell r="N140" t="str">
            <v>בת ים</v>
          </cell>
          <cell r="O140">
            <v>6200</v>
          </cell>
          <cell r="P140" t="str">
            <v>חוף הצוק</v>
          </cell>
          <cell r="R140" t="str">
            <v>לא ידוע</v>
          </cell>
          <cell r="S140" t="str">
            <v>לא</v>
          </cell>
          <cell r="U140" t="str">
            <v>מיסוי - פינוי-בינוי</v>
          </cell>
          <cell r="V140">
            <v>83</v>
          </cell>
          <cell r="W140">
            <v>329</v>
          </cell>
          <cell r="X140">
            <v>1700</v>
          </cell>
        </row>
        <row r="141">
          <cell r="B141">
            <v>4240</v>
          </cell>
          <cell r="C141">
            <v>264</v>
          </cell>
          <cell r="D141" t="str">
            <v>מוכר</v>
          </cell>
          <cell r="E141" t="str">
            <v>X</v>
          </cell>
          <cell r="F141" t="str">
            <v>V</v>
          </cell>
          <cell r="I141" t="str">
            <v>בי/2/591</v>
          </cell>
          <cell r="J141" t="str">
            <v>502-0749986</v>
          </cell>
          <cell r="K141">
            <v>99</v>
          </cell>
          <cell r="L141" t="str">
            <v>מרכז</v>
          </cell>
          <cell r="M141" t="str">
            <v>תל אביב</v>
          </cell>
          <cell r="N141" t="str">
            <v>בת ים</v>
          </cell>
          <cell r="O141">
            <v>6200</v>
          </cell>
          <cell r="P141" t="str">
            <v>כ"ט בנובמבר (מאוחד)</v>
          </cell>
          <cell r="Q141" t="str">
            <v>כ"ט בנובמבר מזרחי/מערבי</v>
          </cell>
          <cell r="R141" t="str">
            <v>לא ידוע</v>
          </cell>
          <cell r="S141" t="str">
            <v>לא</v>
          </cell>
          <cell r="U141" t="str">
            <v>מיסוי - פינוי-בינוי</v>
          </cell>
          <cell r="V141">
            <v>224</v>
          </cell>
          <cell r="W141">
            <v>1140</v>
          </cell>
          <cell r="X141">
            <v>5500</v>
          </cell>
        </row>
        <row r="142">
          <cell r="B142">
            <v>4241</v>
          </cell>
          <cell r="C142">
            <v>265</v>
          </cell>
          <cell r="D142" t="str">
            <v>מוכר</v>
          </cell>
          <cell r="E142" t="str">
            <v>X</v>
          </cell>
          <cell r="F142" t="str">
            <v>V</v>
          </cell>
          <cell r="I142" t="str">
            <v>בי/1/591</v>
          </cell>
          <cell r="J142" t="str">
            <v xml:space="preserve">502-0749994
</v>
          </cell>
          <cell r="K142">
            <v>99</v>
          </cell>
          <cell r="L142" t="str">
            <v>מרכז</v>
          </cell>
          <cell r="M142" t="str">
            <v>תל אביב</v>
          </cell>
          <cell r="N142" t="str">
            <v>בת ים</v>
          </cell>
          <cell r="O142">
            <v>6200</v>
          </cell>
          <cell r="P142" t="str">
            <v>כ"ט בנובמבר (מאוחד)</v>
          </cell>
          <cell r="Q142" t="str">
            <v>כ"ט בנובמבר מזרחי/מערבי</v>
          </cell>
          <cell r="R142" t="str">
            <v>לא ידוע</v>
          </cell>
          <cell r="S142" t="str">
            <v>לא</v>
          </cell>
          <cell r="U142" t="str">
            <v>מיסוי - פינוי-בינוי</v>
          </cell>
        </row>
        <row r="143">
          <cell r="B143">
            <v>4250</v>
          </cell>
          <cell r="C143">
            <v>30</v>
          </cell>
          <cell r="D143" t="str">
            <v>מוכר</v>
          </cell>
          <cell r="E143" t="str">
            <v>V</v>
          </cell>
          <cell r="F143" t="str">
            <v>V</v>
          </cell>
          <cell r="I143" t="str">
            <v>בי/613</v>
          </cell>
          <cell r="J143" t="str">
            <v>502-0310714</v>
          </cell>
          <cell r="K143">
            <v>99</v>
          </cell>
          <cell r="L143" t="str">
            <v>מרכז</v>
          </cell>
          <cell r="M143" t="str">
            <v>תל אביב</v>
          </cell>
          <cell r="N143" t="str">
            <v>בת ים</v>
          </cell>
          <cell r="O143">
            <v>6200</v>
          </cell>
          <cell r="P143" t="str">
            <v>הרב מימון - אנה פרנק</v>
          </cell>
          <cell r="R143" t="str">
            <v>לא ידוע</v>
          </cell>
          <cell r="S143" t="str">
            <v>כן</v>
          </cell>
          <cell r="U143" t="str">
            <v>מיסוי - פינוי-בינוי</v>
          </cell>
          <cell r="V143">
            <v>32</v>
          </cell>
          <cell r="W143">
            <v>128</v>
          </cell>
        </row>
        <row r="144">
          <cell r="B144">
            <v>4250</v>
          </cell>
          <cell r="C144">
            <v>30</v>
          </cell>
          <cell r="K144">
            <v>1</v>
          </cell>
          <cell r="N144" t="str">
            <v>בת ים</v>
          </cell>
        </row>
        <row r="145">
          <cell r="B145">
            <v>4255</v>
          </cell>
          <cell r="C145">
            <v>269</v>
          </cell>
          <cell r="D145" t="str">
            <v>לא מוכר</v>
          </cell>
          <cell r="E145" t="str">
            <v>X</v>
          </cell>
          <cell r="F145" t="str">
            <v>X</v>
          </cell>
          <cell r="I145" t="str">
            <v>בי/669</v>
          </cell>
          <cell r="J145" t="str">
            <v>502-0767947</v>
          </cell>
          <cell r="K145">
            <v>99</v>
          </cell>
          <cell r="L145" t="str">
            <v>מרכז</v>
          </cell>
          <cell r="M145" t="str">
            <v>תל אביב</v>
          </cell>
          <cell r="N145" t="str">
            <v>בת ים</v>
          </cell>
          <cell r="O145">
            <v>6200</v>
          </cell>
          <cell r="P145" t="str">
            <v>קינמון 37-39</v>
          </cell>
          <cell r="R145" t="str">
            <v>לא ידוע</v>
          </cell>
          <cell r="S145" t="str">
            <v>לא</v>
          </cell>
          <cell r="U145" t="str">
            <v>מיסוי - פינוי-בינוי</v>
          </cell>
          <cell r="V145">
            <v>0</v>
          </cell>
          <cell r="W145">
            <v>290</v>
          </cell>
          <cell r="X145">
            <v>38109</v>
          </cell>
        </row>
        <row r="146">
          <cell r="B146">
            <v>4256</v>
          </cell>
          <cell r="C146">
            <v>270</v>
          </cell>
          <cell r="D146" t="str">
            <v>מוכר</v>
          </cell>
          <cell r="E146" t="str">
            <v>X</v>
          </cell>
          <cell r="F146" t="str">
            <v>X</v>
          </cell>
          <cell r="I146" t="str">
            <v>בי/663</v>
          </cell>
          <cell r="K146">
            <v>99</v>
          </cell>
          <cell r="L146" t="str">
            <v>מרכז</v>
          </cell>
          <cell r="M146" t="str">
            <v>תל אביב</v>
          </cell>
          <cell r="N146" t="str">
            <v>בת ים</v>
          </cell>
          <cell r="O146">
            <v>6200</v>
          </cell>
          <cell r="P146" t="str">
            <v>בן גוריון 47</v>
          </cell>
          <cell r="R146" t="str">
            <v>לא ידוע</v>
          </cell>
          <cell r="S146" t="str">
            <v>לא</v>
          </cell>
          <cell r="U146" t="str">
            <v>מיסוי - פינוי-בינוי</v>
          </cell>
          <cell r="V146">
            <v>56</v>
          </cell>
          <cell r="W146">
            <v>162</v>
          </cell>
        </row>
        <row r="147">
          <cell r="B147">
            <v>4259</v>
          </cell>
          <cell r="C147">
            <v>273</v>
          </cell>
          <cell r="D147" t="str">
            <v>מוכר</v>
          </cell>
          <cell r="E147" t="str">
            <v>X</v>
          </cell>
          <cell r="F147" t="str">
            <v>V</v>
          </cell>
          <cell r="I147" t="str">
            <v>בי/623</v>
          </cell>
          <cell r="J147" t="str">
            <v>502-0341255</v>
          </cell>
          <cell r="K147">
            <v>99</v>
          </cell>
          <cell r="L147" t="str">
            <v>מרכז</v>
          </cell>
          <cell r="M147" t="str">
            <v>תל אביב</v>
          </cell>
          <cell r="N147" t="str">
            <v>בת ים</v>
          </cell>
          <cell r="O147">
            <v>6200</v>
          </cell>
          <cell r="P147" t="str">
            <v>מבצע סיני 25-27</v>
          </cell>
          <cell r="R147" t="str">
            <v>לא ידוע</v>
          </cell>
          <cell r="S147" t="str">
            <v>לא</v>
          </cell>
          <cell r="U147" t="str">
            <v>מיסוי - פינוי-בינוי</v>
          </cell>
          <cell r="V147">
            <v>32</v>
          </cell>
          <cell r="W147">
            <v>112</v>
          </cell>
        </row>
        <row r="148">
          <cell r="B148">
            <v>4270</v>
          </cell>
          <cell r="C148">
            <v>277</v>
          </cell>
          <cell r="D148" t="str">
            <v>מוכר</v>
          </cell>
          <cell r="E148" t="str">
            <v>X</v>
          </cell>
          <cell r="F148" t="str">
            <v>X</v>
          </cell>
          <cell r="I148" t="str">
            <v>בי/623</v>
          </cell>
          <cell r="J148" t="str">
            <v>502-0310359</v>
          </cell>
          <cell r="K148">
            <v>99</v>
          </cell>
          <cell r="L148" t="str">
            <v>מרכז</v>
          </cell>
          <cell r="M148" t="str">
            <v>תל אביב</v>
          </cell>
          <cell r="N148" t="str">
            <v>בת ים</v>
          </cell>
          <cell r="O148">
            <v>6200</v>
          </cell>
          <cell r="P148" t="str">
            <v>העצמאות-ירושלים</v>
          </cell>
          <cell r="Q148" t="str">
            <v>לא ידוע</v>
          </cell>
          <cell r="R148" t="str">
            <v>לא ידוע</v>
          </cell>
          <cell r="S148" t="str">
            <v>לא</v>
          </cell>
          <cell r="U148" t="str">
            <v>מיסוי - פינוי-בינוי</v>
          </cell>
          <cell r="V148">
            <v>107</v>
          </cell>
          <cell r="W148">
            <v>496</v>
          </cell>
          <cell r="X148">
            <v>4000</v>
          </cell>
        </row>
        <row r="149">
          <cell r="B149">
            <v>4290</v>
          </cell>
          <cell r="C149">
            <v>289</v>
          </cell>
          <cell r="D149" t="str">
            <v>מוכר</v>
          </cell>
          <cell r="E149" t="str">
            <v>V</v>
          </cell>
          <cell r="F149" t="str">
            <v>V</v>
          </cell>
          <cell r="I149" t="str">
            <v>בי/604</v>
          </cell>
          <cell r="J149" t="str">
            <v>502-0346007</v>
          </cell>
          <cell r="K149">
            <v>99</v>
          </cell>
          <cell r="L149" t="str">
            <v>מרכז</v>
          </cell>
          <cell r="M149" t="str">
            <v>תל אביב</v>
          </cell>
          <cell r="N149" t="str">
            <v>בת ים</v>
          </cell>
          <cell r="O149">
            <v>6200</v>
          </cell>
          <cell r="P149" t="str">
            <v>בלפור 81</v>
          </cell>
          <cell r="R149" t="str">
            <v>לא ידוע</v>
          </cell>
          <cell r="S149" t="str">
            <v>לא</v>
          </cell>
          <cell r="U149" t="str">
            <v>מיסוי - פינוי-בינוי</v>
          </cell>
          <cell r="V149">
            <v>24</v>
          </cell>
          <cell r="W149">
            <v>105</v>
          </cell>
          <cell r="X149">
            <v>1380</v>
          </cell>
        </row>
        <row r="150">
          <cell r="B150">
            <v>4335</v>
          </cell>
          <cell r="C150">
            <v>313</v>
          </cell>
          <cell r="D150" t="str">
            <v>מוכר</v>
          </cell>
          <cell r="E150" t="str">
            <v>X</v>
          </cell>
          <cell r="F150" t="str">
            <v>V</v>
          </cell>
          <cell r="I150" t="str">
            <v>בי/668</v>
          </cell>
          <cell r="J150" t="str">
            <v>502-0533380</v>
          </cell>
          <cell r="K150">
            <v>99</v>
          </cell>
          <cell r="L150" t="str">
            <v>מרכז</v>
          </cell>
          <cell r="M150" t="str">
            <v>תל אביב</v>
          </cell>
          <cell r="N150" t="str">
            <v>בת ים</v>
          </cell>
          <cell r="O150">
            <v>6200</v>
          </cell>
          <cell r="P150" t="str">
            <v>ירושלים 48-50</v>
          </cell>
          <cell r="Q150" t="str">
            <v>לא ידוע</v>
          </cell>
          <cell r="R150" t="str">
            <v>לא ידוע</v>
          </cell>
          <cell r="S150" t="str">
            <v>לא</v>
          </cell>
          <cell r="U150" t="str">
            <v>מיסוי - פינוי-בינוי</v>
          </cell>
          <cell r="V150">
            <v>24</v>
          </cell>
          <cell r="W150">
            <v>117</v>
          </cell>
          <cell r="X150" t="str">
            <v>לא ידוע</v>
          </cell>
        </row>
        <row r="151">
          <cell r="B151">
            <v>4346</v>
          </cell>
          <cell r="C151">
            <v>318</v>
          </cell>
          <cell r="D151" t="str">
            <v>מוכר</v>
          </cell>
          <cell r="E151" t="str">
            <v>X</v>
          </cell>
          <cell r="F151" t="str">
            <v>X</v>
          </cell>
          <cell r="I151" t="str">
            <v>בי/1/566</v>
          </cell>
          <cell r="J151" t="str">
            <v>502-0317495</v>
          </cell>
          <cell r="K151">
            <v>99</v>
          </cell>
          <cell r="L151" t="str">
            <v>מרכז</v>
          </cell>
          <cell r="M151" t="str">
            <v>תל אביב</v>
          </cell>
          <cell r="N151" t="str">
            <v>בת ים</v>
          </cell>
          <cell r="O151">
            <v>6200</v>
          </cell>
          <cell r="P151" t="str">
            <v>הרצל- חנה סנש</v>
          </cell>
          <cell r="R151" t="str">
            <v>לא ידוע</v>
          </cell>
          <cell r="S151" t="str">
            <v>לא</v>
          </cell>
          <cell r="U151" t="str">
            <v>מיסוי - פינוי-בינוי</v>
          </cell>
          <cell r="V151">
            <v>44</v>
          </cell>
          <cell r="W151">
            <v>213</v>
          </cell>
        </row>
        <row r="152">
          <cell r="B152">
            <v>4351</v>
          </cell>
          <cell r="C152">
            <v>322</v>
          </cell>
          <cell r="D152" t="str">
            <v>מוכר</v>
          </cell>
          <cell r="E152" t="str">
            <v>X</v>
          </cell>
          <cell r="F152" t="str">
            <v>X</v>
          </cell>
          <cell r="I152" t="str">
            <v>בי/582</v>
          </cell>
          <cell r="J152" t="str">
            <v>502-0158196</v>
          </cell>
          <cell r="K152">
            <v>99</v>
          </cell>
          <cell r="L152" t="str">
            <v>מרכז</v>
          </cell>
          <cell r="M152" t="str">
            <v>תל אביב</v>
          </cell>
          <cell r="N152" t="str">
            <v>בת ים</v>
          </cell>
          <cell r="O152">
            <v>6200</v>
          </cell>
          <cell r="P152" t="str">
            <v>הרצל 81- ביאליק 24</v>
          </cell>
          <cell r="R152" t="str">
            <v>לא ידוע</v>
          </cell>
          <cell r="S152" t="str">
            <v>לא</v>
          </cell>
          <cell r="U152" t="str">
            <v>מיסוי - פינוי-בינוי</v>
          </cell>
          <cell r="V152">
            <v>55</v>
          </cell>
          <cell r="W152">
            <v>161</v>
          </cell>
          <cell r="X152">
            <v>1300</v>
          </cell>
        </row>
        <row r="153">
          <cell r="B153">
            <v>4352</v>
          </cell>
          <cell r="C153">
            <v>323</v>
          </cell>
          <cell r="D153" t="str">
            <v>מוכר</v>
          </cell>
          <cell r="E153" t="str">
            <v>X</v>
          </cell>
          <cell r="F153" t="str">
            <v>V</v>
          </cell>
          <cell r="I153" t="str">
            <v>בי/583</v>
          </cell>
          <cell r="J153" t="str">
            <v>502-0288746</v>
          </cell>
          <cell r="K153">
            <v>99</v>
          </cell>
          <cell r="L153" t="str">
            <v>מרכז</v>
          </cell>
          <cell r="M153" t="str">
            <v>תל אביב</v>
          </cell>
          <cell r="N153" t="str">
            <v>בת ים</v>
          </cell>
          <cell r="O153">
            <v>6200</v>
          </cell>
          <cell r="P153" t="str">
            <v>חנה סנש בלפור</v>
          </cell>
          <cell r="Q153" t="str">
            <v>לא ידוע</v>
          </cell>
          <cell r="R153" t="str">
            <v>לא ידוע</v>
          </cell>
          <cell r="S153" t="str">
            <v>לא</v>
          </cell>
          <cell r="U153" t="str">
            <v>מיסוי - פינוי-בינוי</v>
          </cell>
          <cell r="V153">
            <v>174</v>
          </cell>
          <cell r="W153">
            <v>552</v>
          </cell>
          <cell r="X153" t="str">
            <v>לא ידוע</v>
          </cell>
        </row>
        <row r="154">
          <cell r="B154">
            <v>4358</v>
          </cell>
          <cell r="C154">
            <v>325</v>
          </cell>
          <cell r="D154" t="str">
            <v>כפול 4352</v>
          </cell>
          <cell r="E154" t="str">
            <v>X</v>
          </cell>
          <cell r="F154" t="str">
            <v>V</v>
          </cell>
          <cell r="I154" t="str">
            <v>בי/583</v>
          </cell>
          <cell r="J154" t="str">
            <v>502-0288746</v>
          </cell>
          <cell r="K154">
            <v>99</v>
          </cell>
          <cell r="L154" t="str">
            <v>מרכז</v>
          </cell>
          <cell r="M154" t="str">
            <v>תל אביב</v>
          </cell>
          <cell r="N154" t="str">
            <v>בת ים</v>
          </cell>
          <cell r="O154">
            <v>6200</v>
          </cell>
          <cell r="P154" t="str">
            <v>הרצל 42</v>
          </cell>
          <cell r="Q154" t="str">
            <v>לא ידוע</v>
          </cell>
          <cell r="R154" t="str">
            <v>לא ידוע</v>
          </cell>
          <cell r="S154" t="str">
            <v>לא</v>
          </cell>
          <cell r="U154" t="str">
            <v>מיסוי - פינוי-בינוי</v>
          </cell>
          <cell r="V154">
            <v>32</v>
          </cell>
          <cell r="W154">
            <v>96</v>
          </cell>
          <cell r="X154" t="str">
            <v>לא ידוע</v>
          </cell>
        </row>
        <row r="155">
          <cell r="B155">
            <v>4359</v>
          </cell>
          <cell r="C155">
            <v>326</v>
          </cell>
          <cell r="D155" t="str">
            <v>מוכר</v>
          </cell>
          <cell r="E155" t="str">
            <v>X</v>
          </cell>
          <cell r="F155" t="str">
            <v>X</v>
          </cell>
          <cell r="I155" t="str">
            <v>בי/584</v>
          </cell>
          <cell r="J155" t="str">
            <v>502-0457911</v>
          </cell>
          <cell r="K155">
            <v>99</v>
          </cell>
          <cell r="L155" t="str">
            <v>מרכז</v>
          </cell>
          <cell r="M155" t="str">
            <v>תל אביב</v>
          </cell>
          <cell r="N155" t="str">
            <v>בת ים</v>
          </cell>
          <cell r="O155">
            <v>6200</v>
          </cell>
          <cell r="P155" t="str">
            <v>חלמית</v>
          </cell>
          <cell r="R155" t="str">
            <v>לא ידוע</v>
          </cell>
          <cell r="S155" t="str">
            <v>לא</v>
          </cell>
          <cell r="U155" t="str">
            <v>מיסוי - פינוי-בינוי</v>
          </cell>
          <cell r="V155">
            <v>224</v>
          </cell>
          <cell r="W155">
            <v>978</v>
          </cell>
          <cell r="X155">
            <v>800</v>
          </cell>
        </row>
        <row r="156">
          <cell r="B156">
            <v>4377</v>
          </cell>
          <cell r="C156">
            <v>340</v>
          </cell>
          <cell r="D156" t="str">
            <v>מוכר</v>
          </cell>
          <cell r="E156" t="str">
            <v>X</v>
          </cell>
          <cell r="F156" t="str">
            <v>X</v>
          </cell>
          <cell r="I156" t="str">
            <v>בי/749</v>
          </cell>
          <cell r="J156" t="str">
            <v>502-0439877</v>
          </cell>
          <cell r="K156">
            <v>99</v>
          </cell>
          <cell r="L156" t="str">
            <v>מרכז</v>
          </cell>
          <cell r="M156" t="str">
            <v>תל אביב</v>
          </cell>
          <cell r="N156" t="str">
            <v>בת ים</v>
          </cell>
          <cell r="O156">
            <v>6200</v>
          </cell>
          <cell r="P156" t="str">
            <v>יצחק שדה</v>
          </cell>
          <cell r="R156" t="str">
            <v>לא ידוע</v>
          </cell>
          <cell r="S156" t="str">
            <v>לא</v>
          </cell>
          <cell r="U156" t="str">
            <v>מיסוי - פינוי-בינוי</v>
          </cell>
          <cell r="V156">
            <v>128</v>
          </cell>
          <cell r="W156">
            <v>518</v>
          </cell>
        </row>
        <row r="157">
          <cell r="B157">
            <v>4399</v>
          </cell>
          <cell r="C157">
            <v>361</v>
          </cell>
          <cell r="D157" t="str">
            <v>מוכר</v>
          </cell>
          <cell r="E157" t="str">
            <v>X</v>
          </cell>
          <cell r="F157" t="str">
            <v>X</v>
          </cell>
          <cell r="I157" t="str">
            <v>בי/2/496</v>
          </cell>
          <cell r="J157" t="str">
            <v>502-0624999</v>
          </cell>
          <cell r="K157">
            <v>99</v>
          </cell>
          <cell r="L157" t="str">
            <v>מרכז</v>
          </cell>
          <cell r="M157" t="str">
            <v>תל אביב</v>
          </cell>
          <cell r="N157" t="str">
            <v>בת ים</v>
          </cell>
          <cell r="O157">
            <v>6200</v>
          </cell>
          <cell r="P157" t="str">
            <v>כצנלסון 61-57</v>
          </cell>
          <cell r="R157" t="str">
            <v>לא ידוע</v>
          </cell>
          <cell r="S157" t="str">
            <v>לא</v>
          </cell>
          <cell r="U157" t="str">
            <v>מיסוי - פינוי-בינוי</v>
          </cell>
          <cell r="V157">
            <v>152</v>
          </cell>
          <cell r="W157">
            <v>492</v>
          </cell>
        </row>
        <row r="158">
          <cell r="B158">
            <v>4402</v>
          </cell>
          <cell r="J158" t="str">
            <v>502-0688523</v>
          </cell>
          <cell r="K158">
            <v>99</v>
          </cell>
          <cell r="L158" t="str">
            <v>תל אביב</v>
          </cell>
          <cell r="M158" t="str">
            <v>תל אביב</v>
          </cell>
          <cell r="N158" t="str">
            <v>בת ים</v>
          </cell>
          <cell r="O158">
            <v>6200</v>
          </cell>
          <cell r="P158" t="str">
            <v>הנביאים 49</v>
          </cell>
          <cell r="S158" t="str">
            <v>לא</v>
          </cell>
          <cell r="U158" t="str">
            <v>מיסוי - פינוי-בינוי</v>
          </cell>
          <cell r="V158">
            <v>36</v>
          </cell>
          <cell r="W158">
            <v>163</v>
          </cell>
        </row>
        <row r="159">
          <cell r="B159">
            <v>4404</v>
          </cell>
          <cell r="C159">
            <v>46</v>
          </cell>
          <cell r="D159" t="str">
            <v>מוכר</v>
          </cell>
          <cell r="E159" t="str">
            <v>X</v>
          </cell>
          <cell r="F159" t="str">
            <v>V</v>
          </cell>
          <cell r="I159" t="str">
            <v>בי/711</v>
          </cell>
          <cell r="J159" t="str">
            <v>502-0424911</v>
          </cell>
          <cell r="K159">
            <v>99</v>
          </cell>
          <cell r="L159" t="str">
            <v>מרכז</v>
          </cell>
          <cell r="M159" t="str">
            <v>תל אביב</v>
          </cell>
          <cell r="N159" t="str">
            <v>בת ים</v>
          </cell>
          <cell r="O159">
            <v>6200</v>
          </cell>
          <cell r="P159" t="str">
            <v>העצמאות 7-9</v>
          </cell>
          <cell r="R159" t="str">
            <v>לא ידוע</v>
          </cell>
          <cell r="S159" t="str">
            <v>לא</v>
          </cell>
          <cell r="U159" t="str">
            <v>מיסוי - פינוי-בינוי</v>
          </cell>
          <cell r="V159">
            <v>28</v>
          </cell>
          <cell r="W159">
            <v>97</v>
          </cell>
          <cell r="X159">
            <v>120</v>
          </cell>
        </row>
        <row r="160">
          <cell r="B160">
            <v>4412</v>
          </cell>
          <cell r="C160">
            <v>70</v>
          </cell>
          <cell r="D160" t="str">
            <v>מוכר</v>
          </cell>
          <cell r="E160" t="str">
            <v>X</v>
          </cell>
          <cell r="F160" t="str">
            <v>V</v>
          </cell>
          <cell r="I160" t="str">
            <v>בי/564</v>
          </cell>
          <cell r="J160" t="str">
            <v>502-0145177</v>
          </cell>
          <cell r="K160">
            <v>99</v>
          </cell>
          <cell r="L160" t="str">
            <v>תל אביב</v>
          </cell>
          <cell r="M160" t="str">
            <v>תל אביב</v>
          </cell>
          <cell r="N160" t="str">
            <v>בת ים</v>
          </cell>
          <cell r="O160">
            <v>6200</v>
          </cell>
          <cell r="P160" t="str">
            <v>העצמאות בלפור</v>
          </cell>
          <cell r="R160" t="str">
            <v>לא ידוע</v>
          </cell>
          <cell r="S160" t="str">
            <v>כן</v>
          </cell>
          <cell r="U160" t="str">
            <v>מיסוי - פינוי-בינוי</v>
          </cell>
          <cell r="V160">
            <v>24</v>
          </cell>
          <cell r="W160">
            <v>120</v>
          </cell>
          <cell r="X160">
            <v>400</v>
          </cell>
        </row>
        <row r="161">
          <cell r="B161">
            <v>4412</v>
          </cell>
          <cell r="C161">
            <v>70</v>
          </cell>
          <cell r="K161">
            <v>1</v>
          </cell>
          <cell r="N161" t="str">
            <v>בת ים</v>
          </cell>
        </row>
        <row r="162">
          <cell r="B162">
            <v>4437</v>
          </cell>
          <cell r="C162">
            <v>394</v>
          </cell>
          <cell r="D162" t="str">
            <v>לא מוכר</v>
          </cell>
          <cell r="E162" t="str">
            <v>X</v>
          </cell>
          <cell r="J162" t="str">
            <v>502-0612366</v>
          </cell>
          <cell r="K162">
            <v>99</v>
          </cell>
          <cell r="L162" t="str">
            <v>מרכז</v>
          </cell>
          <cell r="M162" t="str">
            <v>תל אביב</v>
          </cell>
          <cell r="N162" t="str">
            <v>בת ים</v>
          </cell>
          <cell r="O162">
            <v>6200</v>
          </cell>
          <cell r="P162" t="str">
            <v>החשמונאים/יוספטל</v>
          </cell>
          <cell r="R162" t="str">
            <v>לא ידוע</v>
          </cell>
          <cell r="S162" t="str">
            <v>לא</v>
          </cell>
          <cell r="U162" t="str">
            <v>מיסוי - פינוי-בינוי</v>
          </cell>
          <cell r="V162">
            <v>72</v>
          </cell>
          <cell r="W162">
            <v>267</v>
          </cell>
          <cell r="X162">
            <v>850</v>
          </cell>
        </row>
        <row r="163">
          <cell r="B163">
            <v>30756</v>
          </cell>
          <cell r="C163">
            <v>445</v>
          </cell>
          <cell r="D163" t="str">
            <v>מוכר</v>
          </cell>
          <cell r="E163" t="str">
            <v>X</v>
          </cell>
          <cell r="F163" t="str">
            <v>V</v>
          </cell>
          <cell r="I163" t="str">
            <v>בי/427</v>
          </cell>
          <cell r="K163">
            <v>99</v>
          </cell>
          <cell r="L163" t="str">
            <v>מרכז</v>
          </cell>
          <cell r="M163" t="str">
            <v>תל אביב</v>
          </cell>
          <cell r="N163" t="str">
            <v>בת ים</v>
          </cell>
          <cell r="O163">
            <v>6200</v>
          </cell>
          <cell r="P163" t="str">
            <v>בר אילן</v>
          </cell>
          <cell r="R163" t="str">
            <v>לא ידוע</v>
          </cell>
          <cell r="S163" t="str">
            <v>לא</v>
          </cell>
          <cell r="U163" t="str">
            <v>רשויות מקומיות - פינוי-בינוי</v>
          </cell>
          <cell r="V163">
            <v>172</v>
          </cell>
          <cell r="W163">
            <v>546</v>
          </cell>
          <cell r="X163">
            <v>450</v>
          </cell>
        </row>
        <row r="164">
          <cell r="B164">
            <v>34408</v>
          </cell>
          <cell r="C164">
            <v>554</v>
          </cell>
          <cell r="D164" t="str">
            <v>כפול</v>
          </cell>
          <cell r="E164" t="str">
            <v>X</v>
          </cell>
          <cell r="F164" t="str">
            <v>V</v>
          </cell>
          <cell r="I164" t="str">
            <v>בי/456</v>
          </cell>
          <cell r="K164">
            <v>99</v>
          </cell>
          <cell r="L164" t="str">
            <v>מרכז</v>
          </cell>
          <cell r="M164" t="str">
            <v>תל אביב</v>
          </cell>
          <cell r="N164" t="str">
            <v>בת ים</v>
          </cell>
          <cell r="O164">
            <v>6200</v>
          </cell>
          <cell r="P164" t="str">
            <v>הנביאים</v>
          </cell>
          <cell r="R164" t="str">
            <v>לא ידוע</v>
          </cell>
          <cell r="S164" t="str">
            <v>לא</v>
          </cell>
          <cell r="U164" t="str">
            <v>רשויות מקומיות - עיבוי</v>
          </cell>
          <cell r="V164">
            <v>337</v>
          </cell>
          <cell r="W164">
            <v>538</v>
          </cell>
        </row>
        <row r="165">
          <cell r="B165">
            <v>34410</v>
          </cell>
          <cell r="C165">
            <v>552</v>
          </cell>
          <cell r="D165" t="str">
            <v>מוכר</v>
          </cell>
          <cell r="E165" t="str">
            <v>X</v>
          </cell>
          <cell r="F165" t="str">
            <v>V</v>
          </cell>
          <cell r="I165" t="str">
            <v>בי/514</v>
          </cell>
          <cell r="J165" t="str">
            <v>502-0316588</v>
          </cell>
          <cell r="K165">
            <v>99</v>
          </cell>
          <cell r="L165" t="str">
            <v>מרכז</v>
          </cell>
          <cell r="M165" t="str">
            <v>תל אביב</v>
          </cell>
          <cell r="N165" t="str">
            <v>בת ים</v>
          </cell>
          <cell r="O165">
            <v>6200</v>
          </cell>
          <cell r="P165" t="str">
            <v>שער צפון העיר</v>
          </cell>
          <cell r="R165" t="str">
            <v>לא ידוע</v>
          </cell>
          <cell r="S165" t="str">
            <v>לא</v>
          </cell>
          <cell r="U165" t="str">
            <v>רשויות מקומיות - פינוי-בינוי</v>
          </cell>
          <cell r="V165">
            <v>139</v>
          </cell>
          <cell r="W165">
            <v>420</v>
          </cell>
          <cell r="X165">
            <v>5400</v>
          </cell>
        </row>
        <row r="166">
          <cell r="B166">
            <v>34412</v>
          </cell>
          <cell r="C166">
            <v>553</v>
          </cell>
          <cell r="D166" t="str">
            <v>מוכר</v>
          </cell>
          <cell r="E166" t="str">
            <v>X</v>
          </cell>
          <cell r="F166" t="str">
            <v>X</v>
          </cell>
          <cell r="I166" t="str">
            <v>בי/515</v>
          </cell>
          <cell r="K166">
            <v>99</v>
          </cell>
          <cell r="L166" t="str">
            <v>מרכז</v>
          </cell>
          <cell r="M166" t="str">
            <v>תל אביב</v>
          </cell>
          <cell r="N166" t="str">
            <v>בת ים</v>
          </cell>
          <cell r="O166">
            <v>6200</v>
          </cell>
          <cell r="P166" t="str">
            <v>הגיבורים</v>
          </cell>
          <cell r="R166" t="str">
            <v>לא ידוע</v>
          </cell>
          <cell r="S166" t="str">
            <v>לא</v>
          </cell>
          <cell r="U166" t="str">
            <v>רשויות מקומיות - פינוי-בינוי</v>
          </cell>
          <cell r="V166">
            <v>125</v>
          </cell>
          <cell r="W166">
            <v>503</v>
          </cell>
          <cell r="X166">
            <v>7783</v>
          </cell>
        </row>
        <row r="167">
          <cell r="B167">
            <v>34412</v>
          </cell>
          <cell r="K167">
            <v>1</v>
          </cell>
          <cell r="N167" t="str">
            <v>בת ים</v>
          </cell>
          <cell r="O167">
            <v>6201</v>
          </cell>
          <cell r="Q167" t="str">
            <v>מגרש 104</v>
          </cell>
          <cell r="U167" t="str">
            <v>רשויות מקומיות - פינוי-בינוי</v>
          </cell>
        </row>
        <row r="168">
          <cell r="B168">
            <v>34412</v>
          </cell>
          <cell r="K168">
            <v>2</v>
          </cell>
          <cell r="N168" t="str">
            <v>בת ים</v>
          </cell>
          <cell r="O168">
            <v>6202</v>
          </cell>
          <cell r="Q168" t="str">
            <v>מגרש 101 ו 103</v>
          </cell>
          <cell r="U168" t="str">
            <v>רשויות מקומיות - פינוי-בינוי</v>
          </cell>
          <cell r="V168">
            <v>52</v>
          </cell>
          <cell r="W168">
            <v>256</v>
          </cell>
        </row>
        <row r="169">
          <cell r="B169">
            <v>34412</v>
          </cell>
          <cell r="K169">
            <v>3</v>
          </cell>
          <cell r="N169" t="str">
            <v>בת ים</v>
          </cell>
          <cell r="O169">
            <v>6203</v>
          </cell>
          <cell r="Q169" t="str">
            <v>מגרש 106-108</v>
          </cell>
          <cell r="U169" t="str">
            <v>רשויות מקומיות - פינוי-בינוי</v>
          </cell>
        </row>
        <row r="170">
          <cell r="B170">
            <v>34965</v>
          </cell>
          <cell r="C170">
            <v>560</v>
          </cell>
          <cell r="D170" t="str">
            <v>מוכר</v>
          </cell>
          <cell r="E170" t="str">
            <v>X</v>
          </cell>
          <cell r="F170" t="str">
            <v>V</v>
          </cell>
          <cell r="I170" t="str">
            <v>בי/550</v>
          </cell>
          <cell r="J170" t="str">
            <v>502-0142976</v>
          </cell>
          <cell r="K170">
            <v>99</v>
          </cell>
          <cell r="L170" t="str">
            <v>מרכז</v>
          </cell>
          <cell r="M170" t="str">
            <v>תל אביב</v>
          </cell>
          <cell r="N170" t="str">
            <v>בת ים</v>
          </cell>
          <cell r="O170">
            <v>6200</v>
          </cell>
          <cell r="P170" t="str">
            <v>ביל"ו</v>
          </cell>
          <cell r="R170" t="str">
            <v>לא ידוע</v>
          </cell>
          <cell r="S170" t="str">
            <v>לא</v>
          </cell>
          <cell r="U170" t="str">
            <v>רשויות מקומיות - פינוי-בינוי</v>
          </cell>
          <cell r="V170">
            <v>101</v>
          </cell>
          <cell r="W170">
            <v>374</v>
          </cell>
          <cell r="X170">
            <v>0</v>
          </cell>
        </row>
        <row r="171">
          <cell r="B171">
            <v>34967</v>
          </cell>
          <cell r="C171">
            <v>559</v>
          </cell>
          <cell r="D171" t="str">
            <v>מוכר</v>
          </cell>
          <cell r="E171" t="str">
            <v>X</v>
          </cell>
          <cell r="F171" t="str">
            <v>X</v>
          </cell>
          <cell r="I171" t="str">
            <v>בי/525</v>
          </cell>
          <cell r="K171">
            <v>99</v>
          </cell>
          <cell r="L171" t="str">
            <v>מרכז</v>
          </cell>
          <cell r="M171" t="str">
            <v>תל אביב</v>
          </cell>
          <cell r="N171" t="str">
            <v>בת ים</v>
          </cell>
          <cell r="O171">
            <v>6200</v>
          </cell>
          <cell r="P171" t="str">
            <v>רמת יוסף</v>
          </cell>
          <cell r="Q171" t="str">
            <v>לא ידוע</v>
          </cell>
          <cell r="R171" t="str">
            <v>לא ידוע</v>
          </cell>
          <cell r="S171" t="str">
            <v>לא</v>
          </cell>
          <cell r="U171" t="str">
            <v>רשויות מקומיות - פינוי-בינוי</v>
          </cell>
          <cell r="V171">
            <v>373</v>
          </cell>
          <cell r="W171">
            <v>1323</v>
          </cell>
          <cell r="X171">
            <v>18629</v>
          </cell>
        </row>
        <row r="172">
          <cell r="B172">
            <v>38650</v>
          </cell>
          <cell r="C172">
            <v>580</v>
          </cell>
          <cell r="D172" t="str">
            <v>מוכר</v>
          </cell>
          <cell r="E172" t="str">
            <v>X</v>
          </cell>
          <cell r="F172" t="str">
            <v>V</v>
          </cell>
          <cell r="I172" t="str">
            <v>בי/712</v>
          </cell>
          <cell r="J172" t="str">
            <v>תמל/2003</v>
          </cell>
          <cell r="K172">
            <v>99</v>
          </cell>
          <cell r="L172" t="str">
            <v>מרכז</v>
          </cell>
          <cell r="M172" t="str">
            <v>תל אביב</v>
          </cell>
          <cell r="N172" t="str">
            <v>בת ים</v>
          </cell>
          <cell r="O172">
            <v>6200</v>
          </cell>
          <cell r="P172" t="str">
            <v>שפרבר</v>
          </cell>
          <cell r="R172" t="str">
            <v>לא ידוע</v>
          </cell>
          <cell r="S172" t="str">
            <v>לא</v>
          </cell>
          <cell r="U172" t="str">
            <v>רשויות מקומיות - פינוי-בינוי</v>
          </cell>
          <cell r="V172">
            <v>176</v>
          </cell>
          <cell r="W172">
            <v>1040</v>
          </cell>
          <cell r="X172">
            <v>25735</v>
          </cell>
        </row>
        <row r="173">
          <cell r="B173">
            <v>38651</v>
          </cell>
          <cell r="C173">
            <v>581</v>
          </cell>
          <cell r="D173" t="str">
            <v>מוכר</v>
          </cell>
          <cell r="E173" t="str">
            <v>X</v>
          </cell>
          <cell r="F173" t="str">
            <v>X</v>
          </cell>
          <cell r="I173" t="str">
            <v>בי/691</v>
          </cell>
          <cell r="J173" t="str">
            <v>502-0545145</v>
          </cell>
          <cell r="K173">
            <v>99</v>
          </cell>
          <cell r="L173" t="str">
            <v>מרכז</v>
          </cell>
          <cell r="M173" t="str">
            <v>תל אביב</v>
          </cell>
          <cell r="N173" t="str">
            <v>בת ים</v>
          </cell>
          <cell r="O173">
            <v>6200</v>
          </cell>
          <cell r="P173" t="str">
            <v>מתחם ניסנבוים (באבוב)</v>
          </cell>
          <cell r="R173" t="str">
            <v>לא ידוע</v>
          </cell>
          <cell r="S173" t="str">
            <v>לא</v>
          </cell>
          <cell r="U173" t="str">
            <v>רשויות מקומיות - פינוי-בינוי</v>
          </cell>
          <cell r="V173">
            <v>453</v>
          </cell>
          <cell r="W173">
            <v>491</v>
          </cell>
          <cell r="X173">
            <v>1950</v>
          </cell>
        </row>
        <row r="174">
          <cell r="B174">
            <v>38940</v>
          </cell>
          <cell r="C174">
            <v>585</v>
          </cell>
          <cell r="D174" t="str">
            <v>מוכר</v>
          </cell>
          <cell r="E174" t="str">
            <v>X</v>
          </cell>
          <cell r="I174" t="str">
            <v>בי/666</v>
          </cell>
          <cell r="J174" t="str">
            <v>502-0730242</v>
          </cell>
          <cell r="K174">
            <v>99</v>
          </cell>
          <cell r="L174" t="str">
            <v>מרכז</v>
          </cell>
          <cell r="M174" t="str">
            <v>תל אביב</v>
          </cell>
          <cell r="N174" t="str">
            <v>בת ים</v>
          </cell>
          <cell r="O174">
            <v>6200</v>
          </cell>
          <cell r="P174" t="str">
            <v>שער יוספטל</v>
          </cell>
          <cell r="R174" t="str">
            <v>לא ידוע</v>
          </cell>
          <cell r="S174" t="str">
            <v>לא</v>
          </cell>
          <cell r="U174" t="str">
            <v>רשויות מקומיות - פינוי-בינוי</v>
          </cell>
          <cell r="V174">
            <v>490</v>
          </cell>
          <cell r="W174">
            <v>1327</v>
          </cell>
          <cell r="X174">
            <v>236490</v>
          </cell>
        </row>
        <row r="175">
          <cell r="B175">
            <v>100079</v>
          </cell>
          <cell r="K175">
            <v>99</v>
          </cell>
          <cell r="L175" t="str">
            <v>מרכז</v>
          </cell>
          <cell r="M175" t="str">
            <v>תל אביב</v>
          </cell>
          <cell r="N175" t="str">
            <v>בת ים</v>
          </cell>
          <cell r="O175">
            <v>6200</v>
          </cell>
          <cell r="P175" t="str">
            <v>העצמאות 62-64</v>
          </cell>
          <cell r="U175" t="str">
            <v>רשויות מקומיות - פינוי-בינוי</v>
          </cell>
          <cell r="V175">
            <v>110</v>
          </cell>
          <cell r="W175">
            <v>395</v>
          </cell>
          <cell r="X175">
            <v>16000</v>
          </cell>
        </row>
        <row r="176">
          <cell r="B176">
            <v>4178</v>
          </cell>
          <cell r="C176">
            <v>239</v>
          </cell>
          <cell r="K176">
            <v>99</v>
          </cell>
          <cell r="L176" t="str">
            <v>מרכז</v>
          </cell>
          <cell r="M176" t="str">
            <v>מרכז</v>
          </cell>
          <cell r="N176" t="str">
            <v>גבעת שמואל</v>
          </cell>
          <cell r="O176">
            <v>681</v>
          </cell>
          <cell r="P176" t="str">
            <v xml:space="preserve">בארי </v>
          </cell>
          <cell r="S176" t="str">
            <v>לא</v>
          </cell>
          <cell r="U176" t="str">
            <v>מיסוי - פינוי-בינוי</v>
          </cell>
          <cell r="V176">
            <v>92</v>
          </cell>
          <cell r="W176">
            <v>480</v>
          </cell>
        </row>
        <row r="177">
          <cell r="B177">
            <v>4205</v>
          </cell>
          <cell r="C177">
            <v>94</v>
          </cell>
          <cell r="J177" t="str">
            <v>427-0124453</v>
          </cell>
          <cell r="K177">
            <v>99</v>
          </cell>
          <cell r="L177" t="str">
            <v>מרכז</v>
          </cell>
          <cell r="M177" t="str">
            <v>מרכז</v>
          </cell>
          <cell r="N177" t="str">
            <v>גבעת שמואל</v>
          </cell>
          <cell r="O177">
            <v>681</v>
          </cell>
          <cell r="P177" t="str">
            <v xml:space="preserve">בן גוריון </v>
          </cell>
          <cell r="S177" t="str">
            <v>כן</v>
          </cell>
          <cell r="U177" t="str">
            <v>מיסוי - פינוי-בינוי</v>
          </cell>
          <cell r="V177">
            <v>36</v>
          </cell>
          <cell r="W177">
            <v>144</v>
          </cell>
        </row>
        <row r="178">
          <cell r="B178">
            <v>4205</v>
          </cell>
          <cell r="C178">
            <v>94</v>
          </cell>
          <cell r="K178">
            <v>1</v>
          </cell>
          <cell r="N178" t="str">
            <v>גבעת שמואל</v>
          </cell>
        </row>
        <row r="179">
          <cell r="B179">
            <v>4207</v>
          </cell>
          <cell r="C179">
            <v>108</v>
          </cell>
          <cell r="J179" t="str">
            <v>427-0169672</v>
          </cell>
          <cell r="K179">
            <v>99</v>
          </cell>
          <cell r="L179" t="str">
            <v>מרכז</v>
          </cell>
          <cell r="M179" t="str">
            <v>מרכז</v>
          </cell>
          <cell r="N179" t="str">
            <v>גבעת שמואל</v>
          </cell>
          <cell r="O179">
            <v>681</v>
          </cell>
          <cell r="P179" t="str">
            <v>שער העיר (בן גוריון)</v>
          </cell>
          <cell r="S179" t="str">
            <v>לא</v>
          </cell>
          <cell r="U179" t="str">
            <v>מיסוי - פינוי-בינוי</v>
          </cell>
          <cell r="V179">
            <v>112</v>
          </cell>
          <cell r="W179">
            <v>400</v>
          </cell>
        </row>
        <row r="180">
          <cell r="B180">
            <v>4207</v>
          </cell>
          <cell r="C180">
            <v>108</v>
          </cell>
          <cell r="K180">
            <v>1</v>
          </cell>
          <cell r="N180" t="str">
            <v>גבעת שמואל</v>
          </cell>
        </row>
        <row r="181">
          <cell r="B181">
            <v>4519</v>
          </cell>
          <cell r="K181">
            <v>99</v>
          </cell>
          <cell r="L181" t="str">
            <v>מרכז</v>
          </cell>
          <cell r="M181" t="str">
            <v>מרכז</v>
          </cell>
          <cell r="N181" t="str">
            <v>גבעת שמואל</v>
          </cell>
          <cell r="O181">
            <v>681</v>
          </cell>
          <cell r="P181" t="str">
            <v>בן גוריון 10-16</v>
          </cell>
          <cell r="U181" t="str">
            <v>מיסוי - פינוי-בינוי</v>
          </cell>
          <cell r="V181">
            <v>64</v>
          </cell>
          <cell r="W181">
            <v>203</v>
          </cell>
        </row>
        <row r="182">
          <cell r="B182">
            <v>41201</v>
          </cell>
          <cell r="C182">
            <v>594</v>
          </cell>
          <cell r="J182" t="str">
            <v>תמל/2006</v>
          </cell>
          <cell r="K182">
            <v>99</v>
          </cell>
          <cell r="L182" t="str">
            <v>מרכז</v>
          </cell>
          <cell r="M182" t="str">
            <v>מרכז</v>
          </cell>
          <cell r="N182" t="str">
            <v>גבעת שמואל</v>
          </cell>
          <cell r="O182">
            <v>681</v>
          </cell>
          <cell r="P182" t="str">
            <v>גיורא</v>
          </cell>
          <cell r="S182" t="str">
            <v>לא</v>
          </cell>
          <cell r="U182" t="str">
            <v>רשויות מקומיות - פינוי-בינוי</v>
          </cell>
          <cell r="V182">
            <v>552</v>
          </cell>
          <cell r="W182">
            <v>1500</v>
          </cell>
          <cell r="X182">
            <v>25000</v>
          </cell>
        </row>
        <row r="183">
          <cell r="B183">
            <v>41201</v>
          </cell>
          <cell r="K183">
            <v>1</v>
          </cell>
          <cell r="L183" t="str">
            <v>מרכז</v>
          </cell>
          <cell r="M183" t="str">
            <v>מרכז</v>
          </cell>
          <cell r="N183" t="str">
            <v>גבעת שמואל</v>
          </cell>
          <cell r="O183">
            <v>681</v>
          </cell>
        </row>
        <row r="184">
          <cell r="B184">
            <v>41201</v>
          </cell>
          <cell r="K184">
            <v>2</v>
          </cell>
          <cell r="L184" t="str">
            <v>מרכז</v>
          </cell>
          <cell r="M184" t="str">
            <v>מרכז</v>
          </cell>
          <cell r="N184" t="str">
            <v>גבעת שמואל</v>
          </cell>
          <cell r="O184">
            <v>681</v>
          </cell>
        </row>
        <row r="185">
          <cell r="B185">
            <v>41201</v>
          </cell>
          <cell r="K185">
            <v>3</v>
          </cell>
          <cell r="L185" t="str">
            <v>מרכז</v>
          </cell>
          <cell r="M185" t="str">
            <v>מרכז</v>
          </cell>
          <cell r="N185" t="str">
            <v>גבעת שמואל</v>
          </cell>
          <cell r="O185">
            <v>681</v>
          </cell>
        </row>
        <row r="186">
          <cell r="B186">
            <v>41201</v>
          </cell>
          <cell r="K186">
            <v>4</v>
          </cell>
          <cell r="L186" t="str">
            <v>מרכז</v>
          </cell>
          <cell r="M186" t="str">
            <v>מרכז</v>
          </cell>
          <cell r="N186" t="str">
            <v>גבעת שמואל</v>
          </cell>
          <cell r="O186">
            <v>681</v>
          </cell>
        </row>
        <row r="187">
          <cell r="B187">
            <v>41201</v>
          </cell>
          <cell r="K187">
            <v>5</v>
          </cell>
          <cell r="L187" t="str">
            <v>מרכז</v>
          </cell>
          <cell r="M187" t="str">
            <v>מרכז</v>
          </cell>
          <cell r="N187" t="str">
            <v>גבעת שמואל</v>
          </cell>
          <cell r="O187">
            <v>681</v>
          </cell>
        </row>
        <row r="188">
          <cell r="B188">
            <v>41201</v>
          </cell>
          <cell r="K188">
            <v>6</v>
          </cell>
          <cell r="L188" t="str">
            <v>מרכז</v>
          </cell>
          <cell r="M188" t="str">
            <v>מרכז</v>
          </cell>
          <cell r="N188" t="str">
            <v>גבעת שמואל</v>
          </cell>
          <cell r="O188">
            <v>681</v>
          </cell>
        </row>
        <row r="189">
          <cell r="B189">
            <v>41201</v>
          </cell>
          <cell r="K189">
            <v>7</v>
          </cell>
          <cell r="L189" t="str">
            <v>מרכז</v>
          </cell>
          <cell r="M189" t="str">
            <v>מרכז</v>
          </cell>
          <cell r="N189" t="str">
            <v>גבעת שמואל</v>
          </cell>
          <cell r="O189">
            <v>681</v>
          </cell>
        </row>
        <row r="190">
          <cell r="B190">
            <v>41201</v>
          </cell>
          <cell r="K190">
            <v>8</v>
          </cell>
          <cell r="L190" t="str">
            <v>מרכז</v>
          </cell>
          <cell r="M190" t="str">
            <v>מרכז</v>
          </cell>
          <cell r="N190" t="str">
            <v>גבעת שמואל</v>
          </cell>
          <cell r="O190">
            <v>681</v>
          </cell>
        </row>
        <row r="191">
          <cell r="B191">
            <v>41201</v>
          </cell>
          <cell r="K191">
            <v>9</v>
          </cell>
          <cell r="L191" t="str">
            <v>מרכז</v>
          </cell>
          <cell r="M191" t="str">
            <v>מרכז</v>
          </cell>
          <cell r="N191" t="str">
            <v>גבעת שמואל</v>
          </cell>
          <cell r="O191">
            <v>681</v>
          </cell>
        </row>
        <row r="192">
          <cell r="B192">
            <v>41201</v>
          </cell>
          <cell r="K192">
            <v>10</v>
          </cell>
          <cell r="L192" t="str">
            <v>מרכז</v>
          </cell>
          <cell r="M192" t="str">
            <v>מרכז</v>
          </cell>
          <cell r="N192" t="str">
            <v>גבעת שמואל</v>
          </cell>
          <cell r="O192">
            <v>681</v>
          </cell>
        </row>
        <row r="193">
          <cell r="B193">
            <v>41201</v>
          </cell>
          <cell r="K193">
            <v>11</v>
          </cell>
          <cell r="L193" t="str">
            <v>מרכז</v>
          </cell>
          <cell r="M193" t="str">
            <v>מרכז</v>
          </cell>
          <cell r="N193" t="str">
            <v>גבעת שמואל</v>
          </cell>
          <cell r="O193">
            <v>681</v>
          </cell>
        </row>
        <row r="194">
          <cell r="B194">
            <v>4001</v>
          </cell>
          <cell r="C194">
            <v>138</v>
          </cell>
          <cell r="I194" t="str">
            <v>גב/490</v>
          </cell>
          <cell r="K194">
            <v>99</v>
          </cell>
          <cell r="L194" t="str">
            <v>מרכז</v>
          </cell>
          <cell r="M194" t="str">
            <v>תל אביב</v>
          </cell>
          <cell r="N194" t="str">
            <v>גבעתיים</v>
          </cell>
          <cell r="O194">
            <v>6300</v>
          </cell>
          <cell r="P194" t="str">
            <v xml:space="preserve">ערבי נחל </v>
          </cell>
          <cell r="Q194" t="str">
            <v>סיטי</v>
          </cell>
          <cell r="R194" t="str">
            <v>ערבי נחל 1-13</v>
          </cell>
          <cell r="U194" t="str">
            <v>מיסוי - פינוי-בינוי</v>
          </cell>
          <cell r="V194">
            <v>420</v>
          </cell>
          <cell r="W194">
            <v>528</v>
          </cell>
          <cell r="X194">
            <v>0</v>
          </cell>
        </row>
        <row r="195">
          <cell r="B195">
            <v>4001</v>
          </cell>
          <cell r="C195">
            <v>138</v>
          </cell>
          <cell r="K195">
            <v>1</v>
          </cell>
          <cell r="N195" t="str">
            <v>גבעתיים</v>
          </cell>
        </row>
        <row r="196">
          <cell r="B196">
            <v>4001</v>
          </cell>
          <cell r="C196">
            <v>138</v>
          </cell>
          <cell r="K196">
            <v>2</v>
          </cell>
          <cell r="N196" t="str">
            <v>גבעתיים</v>
          </cell>
        </row>
        <row r="197">
          <cell r="B197">
            <v>4001</v>
          </cell>
          <cell r="C197">
            <v>138</v>
          </cell>
          <cell r="K197">
            <v>3</v>
          </cell>
          <cell r="N197" t="str">
            <v>גבעתיים</v>
          </cell>
        </row>
        <row r="198">
          <cell r="B198">
            <v>4001</v>
          </cell>
          <cell r="C198">
            <v>138</v>
          </cell>
          <cell r="K198">
            <v>4</v>
          </cell>
          <cell r="N198" t="str">
            <v>גבעתיים</v>
          </cell>
        </row>
        <row r="199">
          <cell r="B199">
            <v>4076</v>
          </cell>
          <cell r="C199">
            <v>199</v>
          </cell>
          <cell r="J199" t="str">
            <v>503-0546820</v>
          </cell>
          <cell r="K199">
            <v>99</v>
          </cell>
          <cell r="L199" t="str">
            <v>מרכז</v>
          </cell>
          <cell r="M199" t="str">
            <v>תל אביב</v>
          </cell>
          <cell r="N199" t="str">
            <v>גבעתיים</v>
          </cell>
          <cell r="O199">
            <v>6300</v>
          </cell>
          <cell r="P199" t="str">
            <v>מצולות ים</v>
          </cell>
          <cell r="Q199" t="str">
            <v>כ"ג 17-19 מצולות ים</v>
          </cell>
        </row>
        <row r="200">
          <cell r="B200">
            <v>4106</v>
          </cell>
          <cell r="C200">
            <v>209</v>
          </cell>
          <cell r="J200" t="str">
            <v>503-0723387</v>
          </cell>
          <cell r="K200">
            <v>99</v>
          </cell>
          <cell r="L200" t="str">
            <v>מרכז</v>
          </cell>
          <cell r="M200" t="str">
            <v>תל אביב</v>
          </cell>
          <cell r="N200" t="str">
            <v>גבעתיים</v>
          </cell>
          <cell r="O200">
            <v>6300</v>
          </cell>
          <cell r="P200" t="str">
            <v xml:space="preserve">לביא </v>
          </cell>
          <cell r="R200" t="str">
            <v>הלביא 2-8</v>
          </cell>
          <cell r="U200" t="str">
            <v>מיסוי - פינוי-בינוי</v>
          </cell>
          <cell r="V200">
            <v>69</v>
          </cell>
          <cell r="W200">
            <v>235</v>
          </cell>
          <cell r="X200">
            <v>0</v>
          </cell>
        </row>
        <row r="201">
          <cell r="B201">
            <v>4133</v>
          </cell>
          <cell r="C201">
            <v>221</v>
          </cell>
          <cell r="E201" t="str">
            <v>503-0682153</v>
          </cell>
          <cell r="I201" t="str">
            <v>גב/431</v>
          </cell>
          <cell r="J201" t="str">
            <v>503-0204412</v>
          </cell>
          <cell r="K201">
            <v>99</v>
          </cell>
          <cell r="L201" t="str">
            <v>מרכז</v>
          </cell>
          <cell r="M201" t="str">
            <v>תל אביב</v>
          </cell>
          <cell r="N201" t="str">
            <v>גבעתיים</v>
          </cell>
          <cell r="O201">
            <v>6300</v>
          </cell>
          <cell r="P201" t="str">
            <v>ההסתדרות דרום</v>
          </cell>
          <cell r="R201" t="str">
            <v>רח' ההסתדרות, רח' המאבק, רח' אדמית</v>
          </cell>
          <cell r="U201" t="str">
            <v>מיסוי - פינוי-בינוי</v>
          </cell>
          <cell r="V201">
            <v>915</v>
          </cell>
          <cell r="W201">
            <v>2679</v>
          </cell>
          <cell r="X201">
            <v>34345</v>
          </cell>
        </row>
        <row r="202">
          <cell r="B202">
            <v>4230</v>
          </cell>
          <cell r="C202">
            <v>78</v>
          </cell>
          <cell r="I202" t="str">
            <v>גב/594</v>
          </cell>
          <cell r="J202" t="str">
            <v>503-0147389</v>
          </cell>
          <cell r="K202">
            <v>99</v>
          </cell>
          <cell r="L202" t="str">
            <v>מרכז</v>
          </cell>
          <cell r="M202" t="str">
            <v>תל אביב</v>
          </cell>
          <cell r="N202" t="str">
            <v>גבעתיים</v>
          </cell>
          <cell r="O202">
            <v>6300</v>
          </cell>
          <cell r="P202" t="str">
            <v>בראשית 3-7</v>
          </cell>
          <cell r="R202" t="str">
            <v>בראשית 3-7</v>
          </cell>
          <cell r="U202" t="str">
            <v>מיסוי - פינוי-בינוי</v>
          </cell>
          <cell r="V202">
            <v>24</v>
          </cell>
          <cell r="W202">
            <v>75</v>
          </cell>
          <cell r="X202">
            <v>0</v>
          </cell>
        </row>
        <row r="203">
          <cell r="B203">
            <v>4230</v>
          </cell>
          <cell r="C203">
            <v>78</v>
          </cell>
          <cell r="K203">
            <v>1</v>
          </cell>
          <cell r="N203" t="str">
            <v>גבעתיים</v>
          </cell>
        </row>
        <row r="204">
          <cell r="B204">
            <v>4247</v>
          </cell>
          <cell r="C204">
            <v>90</v>
          </cell>
          <cell r="J204" t="str">
            <v>503-0252858</v>
          </cell>
          <cell r="K204">
            <v>99</v>
          </cell>
          <cell r="L204" t="str">
            <v>מרכז</v>
          </cell>
          <cell r="M204" t="str">
            <v>תל אביב</v>
          </cell>
          <cell r="N204" t="str">
            <v>גבעתיים</v>
          </cell>
          <cell r="O204">
            <v>6300</v>
          </cell>
          <cell r="P204" t="str">
            <v>כצנלסון בן גוריון</v>
          </cell>
          <cell r="Q204" t="str">
            <v>כצנלסון בן גוריון (מתחם שמסי)</v>
          </cell>
          <cell r="U204" t="str">
            <v>מיסוי - פינוי-בינוי</v>
          </cell>
          <cell r="V204">
            <v>109</v>
          </cell>
          <cell r="W204">
            <v>432</v>
          </cell>
          <cell r="X204">
            <v>11035</v>
          </cell>
        </row>
        <row r="205">
          <cell r="B205">
            <v>4268</v>
          </cell>
          <cell r="C205">
            <v>66</v>
          </cell>
          <cell r="I205" t="str">
            <v>גב/614</v>
          </cell>
          <cell r="J205" t="str">
            <v>503-0277228</v>
          </cell>
          <cell r="K205">
            <v>99</v>
          </cell>
          <cell r="L205" t="str">
            <v>מרכז</v>
          </cell>
          <cell r="M205" t="str">
            <v>תל אביב</v>
          </cell>
          <cell r="N205" t="str">
            <v>גבעתיים</v>
          </cell>
          <cell r="O205">
            <v>6300</v>
          </cell>
          <cell r="P205" t="str">
            <v>ילדי טהרן</v>
          </cell>
          <cell r="R205" t="str">
            <v>ילדי טהרן 6-14</v>
          </cell>
          <cell r="U205" t="str">
            <v>מיסוי - פינוי-בינוי</v>
          </cell>
          <cell r="V205">
            <v>48</v>
          </cell>
          <cell r="W205">
            <v>103</v>
          </cell>
          <cell r="X205">
            <v>0</v>
          </cell>
        </row>
        <row r="206">
          <cell r="B206">
            <v>4333</v>
          </cell>
          <cell r="C206">
            <v>100</v>
          </cell>
          <cell r="E206" t="str">
            <v>V</v>
          </cell>
          <cell r="I206" t="str">
            <v>גב/431</v>
          </cell>
          <cell r="J206" t="str">
            <v>503-0204412</v>
          </cell>
          <cell r="K206">
            <v>99</v>
          </cell>
          <cell r="L206" t="str">
            <v>מרכז</v>
          </cell>
          <cell r="M206" t="str">
            <v>תל אביב</v>
          </cell>
          <cell r="N206" t="str">
            <v>גבעתיים</v>
          </cell>
          <cell r="O206">
            <v>6300</v>
          </cell>
          <cell r="P206" t="str">
            <v>ההסתדרות דרום</v>
          </cell>
          <cell r="Q206" t="str">
            <v>ההסתדרות</v>
          </cell>
          <cell r="R206" t="str">
            <v>רח' ההסתדרות, רח' המאבק, רח' אדמית</v>
          </cell>
          <cell r="U206" t="str">
            <v>מיסוי - פינוי-בינוי</v>
          </cell>
          <cell r="V206">
            <v>915</v>
          </cell>
          <cell r="W206">
            <v>2679</v>
          </cell>
          <cell r="X206">
            <v>5900</v>
          </cell>
        </row>
        <row r="207">
          <cell r="B207">
            <v>4341</v>
          </cell>
          <cell r="C207">
            <v>101</v>
          </cell>
          <cell r="E207" t="str">
            <v>V</v>
          </cell>
          <cell r="I207" t="str">
            <v>גב/431</v>
          </cell>
          <cell r="J207" t="str">
            <v>503-0204412</v>
          </cell>
          <cell r="K207">
            <v>1</v>
          </cell>
          <cell r="L207" t="str">
            <v>מרכז</v>
          </cell>
          <cell r="M207" t="str">
            <v>תל אביב</v>
          </cell>
          <cell r="N207" t="str">
            <v>גבעתיים</v>
          </cell>
          <cell r="O207">
            <v>6300</v>
          </cell>
          <cell r="P207" t="str">
            <v xml:space="preserve"> ההסתדרות דרום (מתחם א')</v>
          </cell>
          <cell r="R207" t="str">
            <v>המאבק 15-17</v>
          </cell>
          <cell r="T207">
            <v>4333</v>
          </cell>
          <cell r="U207" t="str">
            <v>מיסוי - פינוי-בינוי</v>
          </cell>
          <cell r="V207">
            <v>60</v>
          </cell>
          <cell r="W207">
            <v>168</v>
          </cell>
          <cell r="X207">
            <v>660</v>
          </cell>
        </row>
        <row r="208">
          <cell r="B208">
            <v>4347</v>
          </cell>
          <cell r="C208">
            <v>319</v>
          </cell>
          <cell r="J208" t="str">
            <v>503-0393967</v>
          </cell>
          <cell r="K208">
            <v>99</v>
          </cell>
          <cell r="L208" t="str">
            <v>מרכז</v>
          </cell>
          <cell r="M208" t="str">
            <v>תל אביב</v>
          </cell>
          <cell r="N208" t="str">
            <v>גבעתיים</v>
          </cell>
          <cell r="O208">
            <v>6300</v>
          </cell>
          <cell r="P208" t="str">
            <v>המרי-ניצנה</v>
          </cell>
          <cell r="R208" t="str">
            <v>המרי 54-56, ניצנה אי זוגי 1-9</v>
          </cell>
          <cell r="U208" t="str">
            <v>מיסוי - פינוי-בינוי</v>
          </cell>
          <cell r="V208">
            <v>42</v>
          </cell>
          <cell r="W208">
            <v>105</v>
          </cell>
          <cell r="X208">
            <v>0</v>
          </cell>
        </row>
        <row r="209">
          <cell r="B209">
            <v>4347</v>
          </cell>
          <cell r="K209">
            <v>1</v>
          </cell>
          <cell r="N209" t="str">
            <v>גבעתיים</v>
          </cell>
        </row>
        <row r="210">
          <cell r="B210">
            <v>4363</v>
          </cell>
          <cell r="C210">
            <v>99</v>
          </cell>
          <cell r="K210">
            <v>1</v>
          </cell>
          <cell r="L210" t="str">
            <v>מרכז</v>
          </cell>
          <cell r="M210" t="str">
            <v>תל אביב</v>
          </cell>
          <cell r="N210" t="str">
            <v>גבעתיים</v>
          </cell>
          <cell r="O210">
            <v>6300</v>
          </cell>
          <cell r="Q210" t="str">
            <v>ההסתדרות דרום מתחם ו'</v>
          </cell>
          <cell r="R210" t="str">
            <v>ההסתדרות 40-54, המאבק 49-67</v>
          </cell>
          <cell r="U210" t="str">
            <v>מיסוי - פינוי-בינוי</v>
          </cell>
          <cell r="V210">
            <v>208</v>
          </cell>
          <cell r="W210">
            <v>582</v>
          </cell>
        </row>
        <row r="211">
          <cell r="B211">
            <v>4363</v>
          </cell>
          <cell r="C211">
            <v>99</v>
          </cell>
          <cell r="E211" t="str">
            <v>V</v>
          </cell>
          <cell r="I211" t="str">
            <v>גב/431</v>
          </cell>
          <cell r="J211" t="str">
            <v>503-0204412</v>
          </cell>
          <cell r="K211">
            <v>3</v>
          </cell>
          <cell r="L211" t="str">
            <v>מרכז</v>
          </cell>
          <cell r="M211" t="str">
            <v>תל אביב</v>
          </cell>
          <cell r="N211" t="str">
            <v>גבעתיים</v>
          </cell>
          <cell r="O211">
            <v>6300</v>
          </cell>
          <cell r="P211" t="str">
            <v>ההסתדרות (דרום) - מתחמים ג'-ה'</v>
          </cell>
          <cell r="Q211" t="str">
            <v>ג,ד,ה</v>
          </cell>
          <cell r="R211" t="str">
            <v>ההסתדרות 20-38, כ"ג 78, המאבק 31-47</v>
          </cell>
          <cell r="T211">
            <v>4333</v>
          </cell>
          <cell r="U211" t="str">
            <v>מיסוי - פינוי-בינוי</v>
          </cell>
          <cell r="V211">
            <v>212</v>
          </cell>
          <cell r="W211">
            <v>601</v>
          </cell>
          <cell r="X211">
            <v>2600</v>
          </cell>
        </row>
        <row r="212">
          <cell r="B212">
            <v>4392</v>
          </cell>
          <cell r="C212">
            <v>354</v>
          </cell>
          <cell r="I212" t="str">
            <v>גב/431</v>
          </cell>
          <cell r="J212" t="str">
            <v>503-0204412</v>
          </cell>
          <cell r="K212">
            <v>5</v>
          </cell>
          <cell r="L212" t="str">
            <v>מרכז</v>
          </cell>
          <cell r="M212" t="str">
            <v>תל אביב</v>
          </cell>
          <cell r="N212" t="str">
            <v>גבעתיים</v>
          </cell>
          <cell r="O212">
            <v>6300</v>
          </cell>
          <cell r="P212" t="str">
            <v>ההסתדרות דרום מתחם ט'</v>
          </cell>
          <cell r="R212" t="str">
            <v>ההסתדרות 56-72 , ההסתדרות 29-43, ההסתדרות 53, אדמית 20-26</v>
          </cell>
          <cell r="T212">
            <v>4333</v>
          </cell>
          <cell r="U212" t="str">
            <v>מיסוי - פינוי-בינוי</v>
          </cell>
          <cell r="V212">
            <v>174</v>
          </cell>
          <cell r="W212">
            <v>557</v>
          </cell>
          <cell r="X212">
            <v>1200</v>
          </cell>
        </row>
        <row r="213">
          <cell r="B213">
            <v>4400</v>
          </cell>
          <cell r="C213">
            <v>362</v>
          </cell>
          <cell r="I213" t="str">
            <v>גב/431</v>
          </cell>
          <cell r="J213" t="str">
            <v>503-0204412</v>
          </cell>
          <cell r="K213">
            <v>7</v>
          </cell>
          <cell r="L213" t="str">
            <v>מרכז</v>
          </cell>
          <cell r="M213" t="str">
            <v>תל אביב</v>
          </cell>
          <cell r="N213" t="str">
            <v>גבעתיים</v>
          </cell>
          <cell r="O213">
            <v>6300</v>
          </cell>
          <cell r="P213" t="str">
            <v>י"א ההסתדרות</v>
          </cell>
          <cell r="Q213" t="str">
            <v>ההסתדרות דרום מתחם י"א</v>
          </cell>
          <cell r="R213" t="str">
            <v>אדמית 9-11, אדמית 10-14</v>
          </cell>
          <cell r="T213">
            <v>4333</v>
          </cell>
          <cell r="U213" t="str">
            <v>מיסוי - פינוי-בינוי</v>
          </cell>
          <cell r="V213">
            <v>50</v>
          </cell>
          <cell r="W213">
            <v>160</v>
          </cell>
          <cell r="X213">
            <v>0</v>
          </cell>
        </row>
        <row r="214">
          <cell r="B214">
            <v>4451</v>
          </cell>
          <cell r="J214" t="str">
            <v>503-0757609</v>
          </cell>
          <cell r="K214">
            <v>99</v>
          </cell>
          <cell r="L214" t="str">
            <v>תל אביב</v>
          </cell>
          <cell r="M214" t="str">
            <v>תל אביב</v>
          </cell>
          <cell r="N214" t="str">
            <v>גבעתיים</v>
          </cell>
          <cell r="O214">
            <v>6300</v>
          </cell>
          <cell r="P214" t="str">
            <v>י</v>
          </cell>
          <cell r="S214" t="str">
            <v>לא</v>
          </cell>
          <cell r="U214" t="str">
            <v>מיסוי - פינוי-בינוי</v>
          </cell>
          <cell r="V214">
            <v>42</v>
          </cell>
          <cell r="W214">
            <v>118</v>
          </cell>
        </row>
        <row r="215">
          <cell r="B215">
            <v>4451</v>
          </cell>
          <cell r="C215">
            <v>354</v>
          </cell>
          <cell r="I215" t="str">
            <v>גב/431</v>
          </cell>
          <cell r="J215" t="str">
            <v>503-0204412</v>
          </cell>
          <cell r="K215">
            <v>6</v>
          </cell>
          <cell r="L215" t="str">
            <v>מרכז</v>
          </cell>
          <cell r="M215" t="str">
            <v>תל אביב</v>
          </cell>
          <cell r="N215" t="str">
            <v>גבעתיים</v>
          </cell>
          <cell r="O215">
            <v>6300</v>
          </cell>
          <cell r="P215" t="str">
            <v>ההסתדרות דרום מתחם י'</v>
          </cell>
          <cell r="R215" t="str">
            <v>אידמית 13-17/הסתדרות 55</v>
          </cell>
          <cell r="T215">
            <v>4333</v>
          </cell>
          <cell r="U215" t="str">
            <v>מיסוי - פינוי-בינוי</v>
          </cell>
          <cell r="V215">
            <v>42</v>
          </cell>
          <cell r="W215">
            <v>118</v>
          </cell>
          <cell r="X215">
            <v>0</v>
          </cell>
        </row>
        <row r="216">
          <cell r="B216">
            <v>4452</v>
          </cell>
          <cell r="J216" t="str">
            <v>503-0762971</v>
          </cell>
          <cell r="K216">
            <v>99</v>
          </cell>
          <cell r="L216" t="str">
            <v>תל אביב</v>
          </cell>
          <cell r="M216" t="str">
            <v>תל אביב</v>
          </cell>
          <cell r="N216" t="str">
            <v>גבעתיים</v>
          </cell>
          <cell r="O216">
            <v>6300</v>
          </cell>
          <cell r="P216" t="str">
            <v>ב</v>
          </cell>
          <cell r="S216" t="str">
            <v>לא</v>
          </cell>
          <cell r="U216" t="str">
            <v>מיסוי - פינוי-בינוי</v>
          </cell>
          <cell r="V216">
            <v>111</v>
          </cell>
          <cell r="W216">
            <v>333</v>
          </cell>
        </row>
        <row r="217">
          <cell r="B217">
            <v>4452</v>
          </cell>
          <cell r="I217" t="str">
            <v>גב/431</v>
          </cell>
          <cell r="J217" t="str">
            <v>503-0204412</v>
          </cell>
          <cell r="K217">
            <v>2</v>
          </cell>
          <cell r="N217" t="str">
            <v>גבעתיים</v>
          </cell>
          <cell r="P217" t="str">
            <v>ההסתדרות (דרום) מתחם ב'</v>
          </cell>
          <cell r="R217" t="str">
            <v>ההסתדרות 8-18, המאבק 19-29, כ"ג 41, מנורה 20-22</v>
          </cell>
          <cell r="T217">
            <v>4333</v>
          </cell>
          <cell r="U217" t="str">
            <v>מיסוי-פינוי בינוי</v>
          </cell>
          <cell r="V217">
            <v>119</v>
          </cell>
          <cell r="W217">
            <v>333</v>
          </cell>
          <cell r="X217">
            <v>1000</v>
          </cell>
        </row>
        <row r="218">
          <cell r="B218">
            <v>4547</v>
          </cell>
          <cell r="C218">
            <v>354</v>
          </cell>
          <cell r="I218" t="str">
            <v>גב/431</v>
          </cell>
          <cell r="J218" t="str">
            <v>503-0204412</v>
          </cell>
          <cell r="K218">
            <v>4</v>
          </cell>
          <cell r="L218" t="str">
            <v>מרכז</v>
          </cell>
          <cell r="M218" t="str">
            <v>תל אביב</v>
          </cell>
          <cell r="N218" t="str">
            <v>גבעתיים</v>
          </cell>
          <cell r="O218">
            <v>6300</v>
          </cell>
          <cell r="P218" t="str">
            <v>ההסתדרות דרום מתחם ו'</v>
          </cell>
          <cell r="R218" t="str">
            <v>ההסתדרות 40-54, המאבק 49-67</v>
          </cell>
          <cell r="T218">
            <v>4333</v>
          </cell>
          <cell r="U218" t="str">
            <v>מיסוי - פינוי-בינוי</v>
          </cell>
          <cell r="V218">
            <v>208</v>
          </cell>
          <cell r="W218">
            <v>582</v>
          </cell>
          <cell r="X218">
            <v>1200</v>
          </cell>
        </row>
        <row r="219">
          <cell r="B219">
            <v>4553</v>
          </cell>
          <cell r="C219">
            <v>362</v>
          </cell>
          <cell r="I219" t="str">
            <v>גב/431</v>
          </cell>
          <cell r="J219" t="str">
            <v>503-0204412</v>
          </cell>
          <cell r="K219">
            <v>8</v>
          </cell>
          <cell r="L219" t="str">
            <v>מרכז</v>
          </cell>
          <cell r="M219" t="str">
            <v>תל אביב</v>
          </cell>
          <cell r="N219" t="str">
            <v>גבעתיים</v>
          </cell>
          <cell r="O219">
            <v>6301</v>
          </cell>
          <cell r="P219" t="str">
            <v>ההסתדרות דרום מתחם י"ב</v>
          </cell>
          <cell r="R219" t="str">
            <v>אידמית 5-7
אידמית 4-8</v>
          </cell>
          <cell r="T219">
            <v>4333</v>
          </cell>
          <cell r="U219" t="str">
            <v>מיסוי - פינוי-בינוי</v>
          </cell>
          <cell r="V219">
            <v>50</v>
          </cell>
          <cell r="W219">
            <v>160</v>
          </cell>
          <cell r="X219">
            <v>0</v>
          </cell>
        </row>
        <row r="220">
          <cell r="B220">
            <v>30825</v>
          </cell>
          <cell r="C220">
            <v>438</v>
          </cell>
          <cell r="I220" t="str">
            <v>גב/437</v>
          </cell>
          <cell r="K220">
            <v>99</v>
          </cell>
          <cell r="L220" t="str">
            <v>מרכז</v>
          </cell>
          <cell r="M220" t="str">
            <v>תל אביב</v>
          </cell>
          <cell r="N220" t="str">
            <v>גבעתיים</v>
          </cell>
          <cell r="O220">
            <v>6300</v>
          </cell>
          <cell r="P220" t="str">
            <v>מעונות העובדים</v>
          </cell>
          <cell r="U220" t="str">
            <v>רשויות</v>
          </cell>
          <cell r="V220">
            <v>69</v>
          </cell>
          <cell r="W220">
            <v>280</v>
          </cell>
        </row>
        <row r="221">
          <cell r="B221">
            <v>35968</v>
          </cell>
          <cell r="C221">
            <v>567</v>
          </cell>
          <cell r="I221" t="str">
            <v>גב/589</v>
          </cell>
          <cell r="J221" t="str">
            <v>503-0220798</v>
          </cell>
          <cell r="K221">
            <v>99</v>
          </cell>
          <cell r="L221" t="str">
            <v>מרכז</v>
          </cell>
          <cell r="M221" t="str">
            <v>תל אביב</v>
          </cell>
          <cell r="N221" t="str">
            <v>גבעתיים</v>
          </cell>
          <cell r="O221">
            <v>6300</v>
          </cell>
          <cell r="P221" t="str">
            <v>ההסתדרות צפון</v>
          </cell>
          <cell r="R221" t="str">
            <v>ההסתדרות 1-11, ההסתדרות 2-4</v>
          </cell>
          <cell r="U221" t="str">
            <v>רשויות מקומיות - פינוי-בינוי</v>
          </cell>
          <cell r="V221">
            <v>168</v>
          </cell>
          <cell r="W221">
            <v>500</v>
          </cell>
          <cell r="X221">
            <v>0</v>
          </cell>
        </row>
        <row r="222">
          <cell r="B222">
            <v>39462</v>
          </cell>
          <cell r="C222">
            <v>591</v>
          </cell>
          <cell r="J222" t="str">
            <v>503-0619908</v>
          </cell>
          <cell r="K222">
            <v>99</v>
          </cell>
          <cell r="L222" t="str">
            <v>מרכז</v>
          </cell>
          <cell r="M222" t="str">
            <v>תל אביב</v>
          </cell>
          <cell r="N222" t="str">
            <v>גבעתיים</v>
          </cell>
          <cell r="O222">
            <v>6300</v>
          </cell>
          <cell r="P222" t="str">
            <v>ויצמן זבוטינסקי שינקין</v>
          </cell>
          <cell r="R222" t="str">
            <v>ויצמן 17-23, שינקין 2, ז'בוטינסקי 3</v>
          </cell>
          <cell r="U222" t="str">
            <v>רשויות מקומיות - פינוי-בינוי</v>
          </cell>
          <cell r="V222">
            <v>58</v>
          </cell>
          <cell r="W222">
            <v>174</v>
          </cell>
          <cell r="X222">
            <v>10000</v>
          </cell>
        </row>
        <row r="223">
          <cell r="B223">
            <v>41933</v>
          </cell>
          <cell r="C223">
            <v>625</v>
          </cell>
          <cell r="J223" t="str">
            <v>503-0592139</v>
          </cell>
          <cell r="K223">
            <v>99</v>
          </cell>
          <cell r="L223" t="str">
            <v>מרכז</v>
          </cell>
          <cell r="M223" t="str">
            <v>תל אביב</v>
          </cell>
          <cell r="N223" t="str">
            <v>גבעתיים</v>
          </cell>
          <cell r="O223">
            <v>6300</v>
          </cell>
          <cell r="P223" t="str">
            <v>בראשית</v>
          </cell>
          <cell r="R223" t="str">
            <v>בראשית 1, 9-13, עמל 2-22, בן גוריון 220-232, גולומב35-43, מסדה 1-11,2-12, ברוך 2-8,1-5, מעוז 2-6, 1-7</v>
          </cell>
          <cell r="U223" t="str">
            <v>רשויות מקומיות - פינוי-בינוי</v>
          </cell>
          <cell r="V223">
            <v>186</v>
          </cell>
          <cell r="W223">
            <v>632</v>
          </cell>
          <cell r="X223">
            <v>3000</v>
          </cell>
        </row>
        <row r="224">
          <cell r="B224">
            <v>4337</v>
          </cell>
          <cell r="C224">
            <v>314</v>
          </cell>
          <cell r="J224" t="str">
            <v>460-0282558</v>
          </cell>
          <cell r="K224">
            <v>99</v>
          </cell>
          <cell r="L224" t="str">
            <v>מרכז</v>
          </cell>
          <cell r="M224" t="str">
            <v>מרכז</v>
          </cell>
          <cell r="N224" t="str">
            <v>גדרה</v>
          </cell>
          <cell r="O224">
            <v>2550</v>
          </cell>
          <cell r="P224" t="str">
            <v xml:space="preserve"> בעלי המלאכה</v>
          </cell>
          <cell r="S224" t="str">
            <v>לא</v>
          </cell>
          <cell r="U224" t="str">
            <v>מיסוי - פינוי-בינוי</v>
          </cell>
          <cell r="V224">
            <v>21</v>
          </cell>
          <cell r="W224">
            <v>204</v>
          </cell>
        </row>
        <row r="225">
          <cell r="B225">
            <v>4370</v>
          </cell>
          <cell r="C225">
            <v>334</v>
          </cell>
          <cell r="J225" t="str">
            <v xml:space="preserve">460-0623413
</v>
          </cell>
          <cell r="K225">
            <v>99</v>
          </cell>
          <cell r="L225" t="str">
            <v>מרכז</v>
          </cell>
          <cell r="M225" t="str">
            <v>מרכז</v>
          </cell>
          <cell r="N225" t="str">
            <v>גדרה</v>
          </cell>
          <cell r="O225">
            <v>2550</v>
          </cell>
          <cell r="P225" t="str">
            <v>יובל גד</v>
          </cell>
          <cell r="S225" t="str">
            <v>לא</v>
          </cell>
          <cell r="U225" t="str">
            <v>מיסוי - פינוי-בינוי</v>
          </cell>
          <cell r="V225">
            <v>45</v>
          </cell>
          <cell r="W225">
            <v>242</v>
          </cell>
        </row>
        <row r="226">
          <cell r="B226">
            <v>4172</v>
          </cell>
          <cell r="C226">
            <v>402</v>
          </cell>
          <cell r="J226" t="str">
            <v>455-0153890</v>
          </cell>
          <cell r="K226">
            <v>99</v>
          </cell>
          <cell r="L226" t="str">
            <v>מרכז</v>
          </cell>
          <cell r="M226" t="str">
            <v>מרכז</v>
          </cell>
          <cell r="N226" t="str">
            <v>גני תקווה</v>
          </cell>
          <cell r="O226">
            <v>229</v>
          </cell>
          <cell r="P226" t="str">
            <v>צמרת הרמה</v>
          </cell>
          <cell r="S226" t="str">
            <v>לא</v>
          </cell>
          <cell r="U226" t="str">
            <v>מיסוי - תמא 38/1</v>
          </cell>
          <cell r="V226">
            <v>408</v>
          </cell>
          <cell r="W226">
            <v>612</v>
          </cell>
        </row>
        <row r="227">
          <cell r="B227">
            <v>4144</v>
          </cell>
          <cell r="C227">
            <v>226</v>
          </cell>
          <cell r="I227" t="str">
            <v>הר/88/ 48</v>
          </cell>
          <cell r="K227">
            <v>99</v>
          </cell>
          <cell r="L227" t="str">
            <v>מרכז</v>
          </cell>
          <cell r="M227" t="str">
            <v>מרכז</v>
          </cell>
          <cell r="N227" t="str">
            <v>הוד השרון</v>
          </cell>
          <cell r="O227">
            <v>9700</v>
          </cell>
          <cell r="P227" t="str">
            <v xml:space="preserve">הפרסה </v>
          </cell>
          <cell r="S227" t="str">
            <v>לא</v>
          </cell>
          <cell r="T227">
            <v>30762</v>
          </cell>
          <cell r="U227" t="str">
            <v>מיסוי - פינוי-בינוי</v>
          </cell>
          <cell r="V227">
            <v>60</v>
          </cell>
          <cell r="W227">
            <v>240</v>
          </cell>
        </row>
        <row r="228">
          <cell r="B228">
            <v>4261</v>
          </cell>
          <cell r="C228">
            <v>275</v>
          </cell>
          <cell r="I228" t="str">
            <v>הר/38/ 1</v>
          </cell>
          <cell r="K228">
            <v>99</v>
          </cell>
          <cell r="L228" t="str">
            <v>מרכז</v>
          </cell>
          <cell r="M228" t="str">
            <v>מרכז</v>
          </cell>
          <cell r="N228" t="str">
            <v>הוד השרון</v>
          </cell>
          <cell r="O228">
            <v>9700</v>
          </cell>
          <cell r="P228" t="str">
            <v>יסוד המעלה</v>
          </cell>
          <cell r="S228" t="str">
            <v>לא</v>
          </cell>
          <cell r="U228" t="str">
            <v>מיסוי - פינוי-בינוי</v>
          </cell>
          <cell r="V228">
            <v>24</v>
          </cell>
          <cell r="W228">
            <v>90</v>
          </cell>
        </row>
        <row r="229">
          <cell r="B229">
            <v>4401</v>
          </cell>
          <cell r="C229">
            <v>364</v>
          </cell>
          <cell r="J229" t="str">
            <v>423-0632281</v>
          </cell>
          <cell r="K229">
            <v>99</v>
          </cell>
          <cell r="L229" t="str">
            <v>מרכז</v>
          </cell>
          <cell r="M229" t="str">
            <v>מרכז</v>
          </cell>
          <cell r="N229" t="str">
            <v>הוד השרון</v>
          </cell>
          <cell r="O229">
            <v>9700</v>
          </cell>
          <cell r="P229" t="str">
            <v xml:space="preserve">הפרסה </v>
          </cell>
          <cell r="S229" t="str">
            <v>לא</v>
          </cell>
          <cell r="U229" t="str">
            <v>מיסוי - פינוי-בינוי</v>
          </cell>
          <cell r="V229">
            <v>62</v>
          </cell>
          <cell r="W229">
            <v>300</v>
          </cell>
        </row>
        <row r="230">
          <cell r="B230">
            <v>4520</v>
          </cell>
          <cell r="J230" t="str">
            <v>423-0612697</v>
          </cell>
          <cell r="K230">
            <v>99</v>
          </cell>
          <cell r="L230" t="str">
            <v>מרכז</v>
          </cell>
          <cell r="M230" t="str">
            <v>מרכז</v>
          </cell>
          <cell r="N230" t="str">
            <v>הוד השרון</v>
          </cell>
          <cell r="O230">
            <v>9700</v>
          </cell>
          <cell r="P230" t="str">
            <v>בן גוריון</v>
          </cell>
          <cell r="U230" t="str">
            <v>מיסוי - פינוי-בינוי</v>
          </cell>
          <cell r="V230">
            <v>76</v>
          </cell>
          <cell r="W230">
            <v>202</v>
          </cell>
        </row>
        <row r="231">
          <cell r="B231">
            <v>30762</v>
          </cell>
          <cell r="C231">
            <v>455</v>
          </cell>
          <cell r="I231" t="str">
            <v>הר/48/88</v>
          </cell>
          <cell r="K231">
            <v>99</v>
          </cell>
          <cell r="L231" t="str">
            <v>מרכז</v>
          </cell>
          <cell r="M231" t="str">
            <v>מרכז</v>
          </cell>
          <cell r="N231" t="str">
            <v>הוד השרון</v>
          </cell>
          <cell r="O231">
            <v>9700</v>
          </cell>
          <cell r="P231" t="str">
            <v>הפרסה</v>
          </cell>
          <cell r="S231" t="str">
            <v>לא</v>
          </cell>
          <cell r="U231" t="str">
            <v>רשויות מקומיות - פינוי-בינוי</v>
          </cell>
          <cell r="V231">
            <v>62</v>
          </cell>
          <cell r="W231">
            <v>240</v>
          </cell>
        </row>
        <row r="232">
          <cell r="B232">
            <v>30826</v>
          </cell>
          <cell r="C232">
            <v>444</v>
          </cell>
          <cell r="I232" t="str">
            <v>הר/4/453</v>
          </cell>
          <cell r="K232">
            <v>99</v>
          </cell>
          <cell r="L232" t="str">
            <v>מרכז</v>
          </cell>
          <cell r="M232" t="str">
            <v>מרכז</v>
          </cell>
          <cell r="N232" t="str">
            <v>הוד השרון</v>
          </cell>
          <cell r="O232">
            <v>9700</v>
          </cell>
          <cell r="P232" t="str">
            <v>אזור תעשייה גיל עמל</v>
          </cell>
          <cell r="S232" t="str">
            <v>לא</v>
          </cell>
          <cell r="U232" t="str">
            <v>רשויות מקומיות - פינוי-בינוי</v>
          </cell>
          <cell r="X232">
            <v>76000</v>
          </cell>
        </row>
        <row r="233">
          <cell r="B233">
            <v>32444</v>
          </cell>
          <cell r="C233">
            <v>512</v>
          </cell>
          <cell r="I233" t="str">
            <v>הר/150/11</v>
          </cell>
          <cell r="K233">
            <v>99</v>
          </cell>
          <cell r="L233" t="str">
            <v>מרכז</v>
          </cell>
          <cell r="M233" t="str">
            <v>מרכז</v>
          </cell>
          <cell r="N233" t="str">
            <v>הוד השרון</v>
          </cell>
          <cell r="O233">
            <v>9700</v>
          </cell>
          <cell r="P233" t="str">
            <v>כנרת</v>
          </cell>
          <cell r="S233" t="str">
            <v>לא</v>
          </cell>
          <cell r="U233" t="str">
            <v>רשויות מקומיות - פינוי-בינוי</v>
          </cell>
          <cell r="V233">
            <v>36</v>
          </cell>
          <cell r="W233">
            <v>282</v>
          </cell>
        </row>
        <row r="234">
          <cell r="B234">
            <v>32846</v>
          </cell>
          <cell r="C234">
            <v>519</v>
          </cell>
          <cell r="I234" t="str">
            <v>הר/52/88</v>
          </cell>
          <cell r="K234">
            <v>99</v>
          </cell>
          <cell r="L234" t="str">
            <v>מרכז</v>
          </cell>
          <cell r="M234" t="str">
            <v>מרכז</v>
          </cell>
          <cell r="N234" t="str">
            <v>הוד השרון</v>
          </cell>
          <cell r="O234">
            <v>9700</v>
          </cell>
          <cell r="P234" t="str">
            <v>בני ברית</v>
          </cell>
          <cell r="S234" t="str">
            <v>לא</v>
          </cell>
          <cell r="U234" t="str">
            <v>רשויות מקומיות - פינוי-בינוי</v>
          </cell>
          <cell r="W234">
            <v>148</v>
          </cell>
          <cell r="X234">
            <v>2820</v>
          </cell>
        </row>
        <row r="235">
          <cell r="B235">
            <v>4112</v>
          </cell>
          <cell r="C235">
            <v>51</v>
          </cell>
          <cell r="I235" t="str">
            <v>הר/מק/2258</v>
          </cell>
          <cell r="J235" t="str">
            <v>504-0306563</v>
          </cell>
          <cell r="K235">
            <v>99</v>
          </cell>
          <cell r="L235" t="str">
            <v>מרכז</v>
          </cell>
          <cell r="M235" t="str">
            <v>תל אביב</v>
          </cell>
          <cell r="N235" t="str">
            <v>הרצלייה</v>
          </cell>
          <cell r="O235">
            <v>6400</v>
          </cell>
          <cell r="P235" t="str">
            <v>מנדלבלט</v>
          </cell>
          <cell r="R235" t="str">
            <v>רחוב מנדלבלט</v>
          </cell>
          <cell r="S235" t="str">
            <v>כן</v>
          </cell>
          <cell r="U235" t="str">
            <v>מיסוי - פינוי-בינוי</v>
          </cell>
          <cell r="V235">
            <v>84</v>
          </cell>
          <cell r="W235">
            <v>278</v>
          </cell>
          <cell r="X235">
            <v>0</v>
          </cell>
        </row>
        <row r="236">
          <cell r="B236">
            <v>4112</v>
          </cell>
          <cell r="C236">
            <v>51</v>
          </cell>
          <cell r="K236">
            <v>1</v>
          </cell>
          <cell r="N236" t="str">
            <v>הרצלייה</v>
          </cell>
        </row>
        <row r="237">
          <cell r="B237">
            <v>4126</v>
          </cell>
          <cell r="C237">
            <v>218</v>
          </cell>
          <cell r="I237" t="str">
            <v>הר/מק/2217</v>
          </cell>
          <cell r="J237" t="str">
            <v>504-0427864</v>
          </cell>
          <cell r="K237">
            <v>99</v>
          </cell>
          <cell r="L237" t="str">
            <v>מרכז</v>
          </cell>
          <cell r="M237" t="str">
            <v>תל אביב</v>
          </cell>
          <cell r="N237" t="str">
            <v>הרצלייה</v>
          </cell>
          <cell r="O237">
            <v>6400</v>
          </cell>
          <cell r="P237" t="str">
            <v>הנדיב</v>
          </cell>
          <cell r="R237" t="str">
            <v>רחוב הנדיב</v>
          </cell>
          <cell r="S237" t="str">
            <v>כן</v>
          </cell>
          <cell r="U237" t="str">
            <v>מיסוי - פינוי-בינוי</v>
          </cell>
          <cell r="V237">
            <v>192</v>
          </cell>
          <cell r="W237">
            <v>576</v>
          </cell>
        </row>
        <row r="238">
          <cell r="B238">
            <v>4197</v>
          </cell>
          <cell r="C238">
            <v>247</v>
          </cell>
          <cell r="I238" t="str">
            <v>הר/מק/2215</v>
          </cell>
          <cell r="J238" t="str">
            <v>504-0177014</v>
          </cell>
          <cell r="K238">
            <v>99</v>
          </cell>
          <cell r="L238" t="str">
            <v>מרכז</v>
          </cell>
          <cell r="M238" t="str">
            <v>תל אביב</v>
          </cell>
          <cell r="N238" t="str">
            <v>הרצלייה</v>
          </cell>
          <cell r="O238">
            <v>6400</v>
          </cell>
          <cell r="P238" t="str">
            <v xml:space="preserve">רמב"ם </v>
          </cell>
          <cell r="R238" t="str">
            <v>רמב"ם 3,5,7</v>
          </cell>
          <cell r="S238" t="str">
            <v>כן</v>
          </cell>
          <cell r="U238" t="str">
            <v>מיסוי - פינוי-בינוי</v>
          </cell>
          <cell r="V238">
            <v>33</v>
          </cell>
          <cell r="W238">
            <v>101</v>
          </cell>
          <cell r="X238">
            <v>0</v>
          </cell>
        </row>
        <row r="239">
          <cell r="B239">
            <v>4224</v>
          </cell>
          <cell r="C239">
            <v>43</v>
          </cell>
          <cell r="I239" t="str">
            <v>הר/2291</v>
          </cell>
          <cell r="J239" t="str">
            <v>504-0222943</v>
          </cell>
          <cell r="K239">
            <v>99</v>
          </cell>
          <cell r="L239" t="str">
            <v>מרכז</v>
          </cell>
          <cell r="M239" t="str">
            <v>תל אביב</v>
          </cell>
          <cell r="N239" t="str">
            <v>הרצלייה</v>
          </cell>
          <cell r="O239">
            <v>6400</v>
          </cell>
          <cell r="P239" t="str">
            <v>שיכון ויצמן</v>
          </cell>
          <cell r="R239" t="str">
            <v>רחוב הרב קוק, ויצמן</v>
          </cell>
          <cell r="S239" t="str">
            <v>כן</v>
          </cell>
          <cell r="U239" t="str">
            <v>מיסוי - פינוי-בינוי</v>
          </cell>
          <cell r="V239">
            <v>576</v>
          </cell>
          <cell r="W239">
            <v>1844</v>
          </cell>
          <cell r="X239">
            <v>23000</v>
          </cell>
        </row>
        <row r="240">
          <cell r="B240">
            <v>4224</v>
          </cell>
          <cell r="C240">
            <v>43</v>
          </cell>
          <cell r="K240">
            <v>1</v>
          </cell>
          <cell r="N240" t="str">
            <v>הרצלייה</v>
          </cell>
          <cell r="V240">
            <v>104</v>
          </cell>
          <cell r="W240">
            <v>333</v>
          </cell>
          <cell r="X240">
            <v>2110</v>
          </cell>
        </row>
        <row r="241">
          <cell r="B241">
            <v>4224</v>
          </cell>
          <cell r="C241">
            <v>43</v>
          </cell>
          <cell r="K241">
            <v>2</v>
          </cell>
          <cell r="N241" t="str">
            <v>הרצלייה</v>
          </cell>
          <cell r="V241">
            <v>140</v>
          </cell>
          <cell r="W241">
            <v>448</v>
          </cell>
          <cell r="X241">
            <v>2150</v>
          </cell>
        </row>
        <row r="242">
          <cell r="B242">
            <v>4224</v>
          </cell>
          <cell r="C242">
            <v>43</v>
          </cell>
          <cell r="K242">
            <v>3</v>
          </cell>
          <cell r="N242" t="str">
            <v>הרצלייה</v>
          </cell>
          <cell r="V242">
            <v>72</v>
          </cell>
          <cell r="W242">
            <v>230</v>
          </cell>
          <cell r="X242">
            <v>0</v>
          </cell>
        </row>
        <row r="243">
          <cell r="B243">
            <v>4224</v>
          </cell>
          <cell r="C243">
            <v>43</v>
          </cell>
          <cell r="K243">
            <v>4</v>
          </cell>
          <cell r="N243" t="str">
            <v>הרצלייה</v>
          </cell>
          <cell r="V243">
            <v>138</v>
          </cell>
          <cell r="W243">
            <v>442</v>
          </cell>
          <cell r="X243">
            <v>300</v>
          </cell>
        </row>
        <row r="244">
          <cell r="B244">
            <v>4224</v>
          </cell>
          <cell r="C244">
            <v>43</v>
          </cell>
          <cell r="K244">
            <v>5</v>
          </cell>
          <cell r="N244" t="str">
            <v>הרצלייה</v>
          </cell>
          <cell r="V244">
            <v>58</v>
          </cell>
          <cell r="W244">
            <v>186</v>
          </cell>
          <cell r="X244">
            <v>300</v>
          </cell>
        </row>
        <row r="245">
          <cell r="B245">
            <v>4224</v>
          </cell>
          <cell r="C245">
            <v>43</v>
          </cell>
          <cell r="K245">
            <v>6</v>
          </cell>
          <cell r="N245" t="str">
            <v>הרצלייה</v>
          </cell>
          <cell r="V245">
            <v>8</v>
          </cell>
          <cell r="W245">
            <v>0</v>
          </cell>
          <cell r="X245">
            <v>18886</v>
          </cell>
        </row>
        <row r="246">
          <cell r="B246">
            <v>4224</v>
          </cell>
          <cell r="C246">
            <v>43</v>
          </cell>
          <cell r="K246">
            <v>7</v>
          </cell>
          <cell r="N246" t="str">
            <v>הרצלייה</v>
          </cell>
          <cell r="V246">
            <v>64</v>
          </cell>
          <cell r="W246">
            <v>205</v>
          </cell>
          <cell r="X246">
            <v>900</v>
          </cell>
        </row>
        <row r="247">
          <cell r="B247">
            <v>4253</v>
          </cell>
          <cell r="C247">
            <v>37</v>
          </cell>
          <cell r="I247" t="str">
            <v>הר/2266</v>
          </cell>
          <cell r="J247" t="str">
            <v>504-0373290</v>
          </cell>
          <cell r="K247">
            <v>99</v>
          </cell>
          <cell r="L247" t="str">
            <v>מרכז</v>
          </cell>
          <cell r="M247" t="str">
            <v>תל אביב</v>
          </cell>
          <cell r="N247" t="str">
            <v>הרצלייה</v>
          </cell>
          <cell r="O247">
            <v>6400</v>
          </cell>
          <cell r="P247" t="str">
            <v>הר מירון/נווה ישראל</v>
          </cell>
          <cell r="R247" t="str">
            <v>רחוב הר מירון בר כוכבא</v>
          </cell>
          <cell r="S247" t="str">
            <v>כן</v>
          </cell>
          <cell r="U247" t="str">
            <v>מיסוי - פינוי-בינוי</v>
          </cell>
          <cell r="V247">
            <v>124</v>
          </cell>
          <cell r="W247">
            <v>400</v>
          </cell>
          <cell r="X247">
            <v>600</v>
          </cell>
        </row>
        <row r="248">
          <cell r="B248">
            <v>4253</v>
          </cell>
          <cell r="C248">
            <v>37</v>
          </cell>
          <cell r="K248">
            <v>1</v>
          </cell>
          <cell r="N248" t="str">
            <v>הרצלייה</v>
          </cell>
        </row>
        <row r="249">
          <cell r="B249">
            <v>4260</v>
          </cell>
          <cell r="C249">
            <v>274</v>
          </cell>
          <cell r="I249" t="str">
            <v>הר/מק/2265</v>
          </cell>
          <cell r="J249" t="str">
            <v>504-0413336</v>
          </cell>
          <cell r="K249">
            <v>99</v>
          </cell>
          <cell r="L249" t="str">
            <v>מרכז</v>
          </cell>
          <cell r="M249" t="str">
            <v>תל אביב</v>
          </cell>
          <cell r="N249" t="str">
            <v>הרצלייה</v>
          </cell>
          <cell r="O249">
            <v>6400</v>
          </cell>
          <cell r="P249" t="str">
            <v>ביל"ו</v>
          </cell>
          <cell r="Q249" t="str">
            <v>שיכון משרד הבטחון (משהב)</v>
          </cell>
          <cell r="R249" t="str">
            <v>רחוה בילו, בן גוריון</v>
          </cell>
          <cell r="S249" t="str">
            <v>כן</v>
          </cell>
          <cell r="U249" t="str">
            <v>מיסוי - פינוי-בינוי</v>
          </cell>
          <cell r="V249">
            <v>146</v>
          </cell>
          <cell r="W249">
            <v>474</v>
          </cell>
          <cell r="X249">
            <v>1500</v>
          </cell>
        </row>
        <row r="250">
          <cell r="B250">
            <v>4260</v>
          </cell>
          <cell r="K250">
            <v>1</v>
          </cell>
          <cell r="L250" t="str">
            <v>מרכז</v>
          </cell>
          <cell r="M250" t="str">
            <v>תל אביב</v>
          </cell>
          <cell r="N250" t="str">
            <v>הרצלייה</v>
          </cell>
          <cell r="O250">
            <v>6400</v>
          </cell>
        </row>
        <row r="251">
          <cell r="B251">
            <v>4274</v>
          </cell>
          <cell r="C251">
            <v>19</v>
          </cell>
          <cell r="J251" t="str">
            <v>504-0315895</v>
          </cell>
          <cell r="K251">
            <v>99</v>
          </cell>
          <cell r="L251" t="str">
            <v>מרכז</v>
          </cell>
          <cell r="M251" t="str">
            <v>תל אביב</v>
          </cell>
          <cell r="N251" t="str">
            <v>הרצלייה</v>
          </cell>
          <cell r="O251">
            <v>6400</v>
          </cell>
          <cell r="P251" t="str">
            <v>שיכון דרום</v>
          </cell>
          <cell r="S251" t="str">
            <v>לא</v>
          </cell>
          <cell r="U251" t="str">
            <v>מיסוי - פינוי-בינוי</v>
          </cell>
          <cell r="V251">
            <v>216</v>
          </cell>
          <cell r="W251">
            <v>661</v>
          </cell>
          <cell r="X251">
            <v>7400</v>
          </cell>
        </row>
        <row r="252">
          <cell r="B252">
            <v>4331</v>
          </cell>
          <cell r="C252">
            <v>312</v>
          </cell>
          <cell r="I252" t="str">
            <v>הר/מק/2264</v>
          </cell>
          <cell r="J252" t="str">
            <v>504-0138628</v>
          </cell>
          <cell r="K252">
            <v>99</v>
          </cell>
          <cell r="L252" t="str">
            <v>מרכז</v>
          </cell>
          <cell r="M252" t="str">
            <v>תל אביב</v>
          </cell>
          <cell r="N252" t="str">
            <v>הרצלייה</v>
          </cell>
          <cell r="O252">
            <v>6400</v>
          </cell>
          <cell r="P252" t="str">
            <v>הכוזרי</v>
          </cell>
          <cell r="R252" t="str">
            <v>רחוב הכוזרי, מזא"ה</v>
          </cell>
          <cell r="S252" t="str">
            <v>כן</v>
          </cell>
          <cell r="U252" t="str">
            <v>מיסוי - פינוי-בינוי</v>
          </cell>
          <cell r="V252">
            <v>66</v>
          </cell>
          <cell r="W252">
            <v>204</v>
          </cell>
          <cell r="X252">
            <v>100</v>
          </cell>
        </row>
        <row r="253">
          <cell r="B253">
            <v>4453</v>
          </cell>
          <cell r="J253" t="str">
            <v>504-0365924</v>
          </cell>
          <cell r="K253">
            <v>99</v>
          </cell>
          <cell r="L253" t="str">
            <v>מרכז</v>
          </cell>
          <cell r="M253" t="str">
            <v>תל אביב</v>
          </cell>
          <cell r="N253" t="str">
            <v>הרצלייה</v>
          </cell>
          <cell r="O253">
            <v>6400</v>
          </cell>
          <cell r="P253" t="str">
            <v>הבריגדה היהודית</v>
          </cell>
          <cell r="S253" t="str">
            <v>לא</v>
          </cell>
          <cell r="U253" t="str">
            <v>מיסוי - פינוי-בינוי</v>
          </cell>
          <cell r="V253">
            <v>44</v>
          </cell>
          <cell r="W253">
            <v>276</v>
          </cell>
          <cell r="X253">
            <v>540</v>
          </cell>
        </row>
        <row r="254">
          <cell r="B254">
            <v>30765</v>
          </cell>
          <cell r="C254">
            <v>447</v>
          </cell>
          <cell r="I254" t="str">
            <v>הר/1972</v>
          </cell>
          <cell r="K254">
            <v>99</v>
          </cell>
          <cell r="L254" t="str">
            <v>מרכז</v>
          </cell>
          <cell r="M254" t="str">
            <v>תל אביב</v>
          </cell>
          <cell r="N254" t="str">
            <v>הרצלייה</v>
          </cell>
          <cell r="O254">
            <v>6400</v>
          </cell>
          <cell r="P254" t="str">
            <v>בזק</v>
          </cell>
          <cell r="R254" t="str">
            <v>רחוב העצמאות, בן גוריון</v>
          </cell>
          <cell r="S254" t="str">
            <v>כן</v>
          </cell>
          <cell r="U254" t="str">
            <v>רשויות מקומיות - פינוי-בינוי</v>
          </cell>
          <cell r="V254">
            <v>0</v>
          </cell>
          <cell r="W254">
            <v>84</v>
          </cell>
        </row>
        <row r="255">
          <cell r="B255">
            <v>36479</v>
          </cell>
          <cell r="C255">
            <v>570</v>
          </cell>
          <cell r="I255" t="str">
            <v>הר/מק/2214 א</v>
          </cell>
          <cell r="J255" t="str">
            <v>504-0351403</v>
          </cell>
          <cell r="K255">
            <v>99</v>
          </cell>
          <cell r="L255" t="str">
            <v>מרכז</v>
          </cell>
          <cell r="M255" t="str">
            <v>תל אביב</v>
          </cell>
          <cell r="N255" t="str">
            <v>הרצלייה</v>
          </cell>
          <cell r="O255">
            <v>6400</v>
          </cell>
          <cell r="P255" t="str">
            <v>מעונות שרה</v>
          </cell>
          <cell r="R255" t="str">
            <v>רחוב העצמאות, בר אילן</v>
          </cell>
          <cell r="S255" t="str">
            <v>לא</v>
          </cell>
          <cell r="U255" t="str">
            <v>רשויות מקומיות - פינוי-בינוי</v>
          </cell>
          <cell r="V255">
            <v>186</v>
          </cell>
          <cell r="W255">
            <v>620</v>
          </cell>
          <cell r="X255">
            <v>410</v>
          </cell>
        </row>
        <row r="256">
          <cell r="B256">
            <v>36479</v>
          </cell>
          <cell r="K256">
            <v>1</v>
          </cell>
          <cell r="N256" t="str">
            <v>הרצלייה</v>
          </cell>
        </row>
        <row r="257">
          <cell r="B257">
            <v>36479</v>
          </cell>
          <cell r="K257">
            <v>2</v>
          </cell>
          <cell r="N257" t="str">
            <v>הרצלייה</v>
          </cell>
        </row>
        <row r="258">
          <cell r="B258">
            <v>36479</v>
          </cell>
          <cell r="K258">
            <v>3</v>
          </cell>
          <cell r="N258" t="str">
            <v>הרצלייה</v>
          </cell>
        </row>
        <row r="259">
          <cell r="B259">
            <v>36479</v>
          </cell>
          <cell r="K259">
            <v>4</v>
          </cell>
          <cell r="N259" t="str">
            <v>הרצלייה</v>
          </cell>
        </row>
        <row r="260">
          <cell r="B260">
            <v>38648</v>
          </cell>
          <cell r="C260">
            <v>586</v>
          </cell>
          <cell r="I260" t="str">
            <v>הר/2308</v>
          </cell>
          <cell r="K260">
            <v>99</v>
          </cell>
          <cell r="L260" t="str">
            <v>מרכז</v>
          </cell>
          <cell r="M260" t="str">
            <v>תל אביב</v>
          </cell>
          <cell r="N260" t="str">
            <v>הרצלייה</v>
          </cell>
          <cell r="O260">
            <v>6400</v>
          </cell>
          <cell r="P260" t="str">
            <v>כדורי</v>
          </cell>
          <cell r="R260" t="str">
            <v>רחוב בן גוריון, הרב קוק, ארלוזרוב</v>
          </cell>
          <cell r="S260" t="str">
            <v>לא</v>
          </cell>
          <cell r="U260" t="str">
            <v>רשויות מקומיות - פינוי-בינוי</v>
          </cell>
          <cell r="V260">
            <v>122</v>
          </cell>
          <cell r="W260">
            <v>638</v>
          </cell>
          <cell r="X260">
            <v>22725</v>
          </cell>
        </row>
        <row r="261">
          <cell r="B261">
            <v>38942</v>
          </cell>
          <cell r="C261">
            <v>587</v>
          </cell>
          <cell r="I261" t="str">
            <v>הר/מק/2288</v>
          </cell>
          <cell r="K261">
            <v>99</v>
          </cell>
          <cell r="L261" t="str">
            <v>מרכז</v>
          </cell>
          <cell r="M261" t="str">
            <v>תל אביב</v>
          </cell>
          <cell r="N261" t="str">
            <v>הרצלייה</v>
          </cell>
          <cell r="O261">
            <v>6400</v>
          </cell>
          <cell r="P261" t="str">
            <v>סוקולוב-ירושלים</v>
          </cell>
          <cell r="R261" t="str">
            <v>רחוב סוקולוב, ירושלים, ההגנה</v>
          </cell>
          <cell r="S261" t="str">
            <v>כן</v>
          </cell>
          <cell r="U261" t="str">
            <v>רשויות מקומיות - פינוי-בינוי</v>
          </cell>
          <cell r="V261">
            <v>42</v>
          </cell>
          <cell r="W261">
            <v>450</v>
          </cell>
          <cell r="X261">
            <v>3200</v>
          </cell>
        </row>
        <row r="262">
          <cell r="B262">
            <v>100051</v>
          </cell>
          <cell r="J262" t="str">
            <v>504-0960450</v>
          </cell>
          <cell r="K262">
            <v>99</v>
          </cell>
          <cell r="L262" t="str">
            <v>מרכז</v>
          </cell>
          <cell r="M262" t="str">
            <v>תל אביב</v>
          </cell>
          <cell r="N262" t="str">
            <v>הרצלייה</v>
          </cell>
          <cell r="O262">
            <v>6400</v>
          </cell>
          <cell r="P262" t="str">
            <v>גורדון</v>
          </cell>
          <cell r="U262" t="str">
            <v>רשויות מקומיות - פינוי-בינוי</v>
          </cell>
          <cell r="V262">
            <v>128</v>
          </cell>
          <cell r="W262">
            <v>410</v>
          </cell>
          <cell r="X262">
            <v>1000</v>
          </cell>
        </row>
        <row r="263">
          <cell r="B263">
            <v>33337</v>
          </cell>
          <cell r="C263">
            <v>541</v>
          </cell>
          <cell r="I263" t="str">
            <v>ש/1318</v>
          </cell>
          <cell r="K263">
            <v>99</v>
          </cell>
          <cell r="L263" t="str">
            <v>חיפה</v>
          </cell>
          <cell r="M263" t="str">
            <v>חיפה</v>
          </cell>
          <cell r="N263" t="str">
            <v>זכרון יעקב</v>
          </cell>
          <cell r="O263">
            <v>9300</v>
          </cell>
          <cell r="P263" t="str">
            <v>מרבד הקסמים</v>
          </cell>
          <cell r="S263" t="str">
            <v>לא</v>
          </cell>
          <cell r="U263" t="str">
            <v>רשויות מקומיות - פינוי-בינוי</v>
          </cell>
          <cell r="V263">
            <v>35</v>
          </cell>
          <cell r="W263">
            <v>128</v>
          </cell>
        </row>
        <row r="264">
          <cell r="B264">
            <v>4252</v>
          </cell>
          <cell r="C264">
            <v>22</v>
          </cell>
          <cell r="J264" t="str">
            <v>302-0707414</v>
          </cell>
          <cell r="K264">
            <v>99</v>
          </cell>
          <cell r="L264" t="str">
            <v>חיפה</v>
          </cell>
          <cell r="M264" t="str">
            <v>חיפה</v>
          </cell>
          <cell r="N264" t="str">
            <v>חדרה</v>
          </cell>
          <cell r="O264">
            <v>6500</v>
          </cell>
          <cell r="P264" t="str">
            <v>הגדוד העברי</v>
          </cell>
          <cell r="R264" t="str">
            <v>אין</v>
          </cell>
          <cell r="S264" t="str">
            <v>לא</v>
          </cell>
          <cell r="U264" t="str">
            <v>מיסוי - פינוי-בינוי</v>
          </cell>
          <cell r="V264">
            <v>36</v>
          </cell>
          <cell r="W264">
            <v>274</v>
          </cell>
          <cell r="X264">
            <v>400</v>
          </cell>
        </row>
        <row r="265">
          <cell r="B265">
            <v>4286</v>
          </cell>
          <cell r="C265">
            <v>286</v>
          </cell>
          <cell r="J265" t="str">
            <v>302-0400754</v>
          </cell>
          <cell r="K265">
            <v>99</v>
          </cell>
          <cell r="L265" t="str">
            <v>חיפה</v>
          </cell>
          <cell r="M265" t="str">
            <v>חיפה</v>
          </cell>
          <cell r="N265" t="str">
            <v>חדרה</v>
          </cell>
          <cell r="O265">
            <v>6500</v>
          </cell>
          <cell r="P265" t="str">
            <v>סלע-ביתר</v>
          </cell>
          <cell r="S265" t="str">
            <v>לא</v>
          </cell>
          <cell r="U265" t="str">
            <v>מיסוי - פינוי-בינוי</v>
          </cell>
          <cell r="V265">
            <v>190</v>
          </cell>
          <cell r="W265">
            <v>1300</v>
          </cell>
          <cell r="X265">
            <v>6500</v>
          </cell>
        </row>
        <row r="266">
          <cell r="B266">
            <v>4287</v>
          </cell>
          <cell r="C266">
            <v>287</v>
          </cell>
          <cell r="J266" t="str">
            <v>302-0401323</v>
          </cell>
          <cell r="K266">
            <v>99</v>
          </cell>
          <cell r="L266" t="str">
            <v>חיפה</v>
          </cell>
          <cell r="M266" t="str">
            <v>חיפה</v>
          </cell>
          <cell r="N266" t="str">
            <v>חדרה</v>
          </cell>
          <cell r="O266">
            <v>6500</v>
          </cell>
          <cell r="P266" t="str">
            <v>רסקו</v>
          </cell>
          <cell r="S266" t="str">
            <v>לא</v>
          </cell>
          <cell r="U266" t="str">
            <v>מיסוי - פינוי-בינוי</v>
          </cell>
          <cell r="V266">
            <v>95</v>
          </cell>
          <cell r="W266">
            <v>500</v>
          </cell>
          <cell r="X266">
            <v>4667</v>
          </cell>
        </row>
        <row r="267">
          <cell r="B267">
            <v>4336</v>
          </cell>
          <cell r="C267">
            <v>34</v>
          </cell>
          <cell r="E267" t="str">
            <v>V</v>
          </cell>
          <cell r="J267" t="str">
            <v>302-0493205</v>
          </cell>
          <cell r="K267">
            <v>99</v>
          </cell>
          <cell r="L267" t="str">
            <v>חיפה</v>
          </cell>
          <cell r="M267" t="str">
            <v>חיפה</v>
          </cell>
          <cell r="N267" t="str">
            <v>חדרה</v>
          </cell>
          <cell r="O267">
            <v>6500</v>
          </cell>
          <cell r="P267" t="str">
            <v>הנשיא ששת הימים</v>
          </cell>
          <cell r="R267" t="str">
            <v>אין</v>
          </cell>
          <cell r="S267" t="str">
            <v>כן</v>
          </cell>
          <cell r="U267" t="str">
            <v>מיסוי - פינוי-בינוי</v>
          </cell>
          <cell r="V267">
            <v>29</v>
          </cell>
          <cell r="W267">
            <v>120</v>
          </cell>
          <cell r="X267">
            <v>2130</v>
          </cell>
        </row>
        <row r="268">
          <cell r="B268">
            <v>4336</v>
          </cell>
          <cell r="K268">
            <v>1</v>
          </cell>
          <cell r="L268" t="str">
            <v>חיפה</v>
          </cell>
          <cell r="M268" t="str">
            <v>חיפה</v>
          </cell>
          <cell r="N268" t="str">
            <v>חדרה</v>
          </cell>
          <cell r="O268">
            <v>6500</v>
          </cell>
        </row>
        <row r="269">
          <cell r="B269">
            <v>4362</v>
          </cell>
          <cell r="C269">
            <v>329</v>
          </cell>
          <cell r="J269" t="str">
            <v>תמל/ 2015</v>
          </cell>
          <cell r="K269">
            <v>99</v>
          </cell>
          <cell r="L269" t="str">
            <v>חיפה</v>
          </cell>
          <cell r="M269" t="str">
            <v>חיפה</v>
          </cell>
          <cell r="N269" t="str">
            <v>חדרה</v>
          </cell>
          <cell r="O269">
            <v>6500</v>
          </cell>
          <cell r="P269" t="str">
            <v>גבעת אולגה - אזורים</v>
          </cell>
          <cell r="Q269" t="str">
            <v>שחפים</v>
          </cell>
          <cell r="S269" t="str">
            <v>לא</v>
          </cell>
          <cell r="U269" t="str">
            <v>מיסוי - פינוי-בינוי</v>
          </cell>
          <cell r="V269">
            <v>352</v>
          </cell>
          <cell r="W269">
            <v>1500</v>
          </cell>
          <cell r="X269">
            <v>6000</v>
          </cell>
        </row>
        <row r="270">
          <cell r="B270">
            <v>4376</v>
          </cell>
          <cell r="C270">
            <v>202</v>
          </cell>
          <cell r="I270" t="str">
            <v>חד/1212</v>
          </cell>
          <cell r="K270">
            <v>99</v>
          </cell>
          <cell r="L270" t="str">
            <v>חיפה</v>
          </cell>
          <cell r="M270" t="str">
            <v>חיפה</v>
          </cell>
          <cell r="N270" t="str">
            <v>חדרה</v>
          </cell>
          <cell r="O270">
            <v>6500</v>
          </cell>
          <cell r="P270" t="str">
            <v>רמבם</v>
          </cell>
          <cell r="Q270" t="str">
            <v>מכבי</v>
          </cell>
          <cell r="S270" t="str">
            <v>כן</v>
          </cell>
          <cell r="T270">
            <v>30766</v>
          </cell>
          <cell r="U270" t="str">
            <v>מיסוי - פינוי-בינוי</v>
          </cell>
          <cell r="V270">
            <v>30</v>
          </cell>
          <cell r="W270">
            <v>142</v>
          </cell>
          <cell r="X270">
            <v>8720</v>
          </cell>
        </row>
        <row r="271">
          <cell r="B271">
            <v>4376</v>
          </cell>
          <cell r="C271">
            <v>202</v>
          </cell>
          <cell r="K271">
            <v>1</v>
          </cell>
          <cell r="N271" t="str">
            <v>חדרה</v>
          </cell>
        </row>
        <row r="272">
          <cell r="B272">
            <v>4456</v>
          </cell>
          <cell r="J272" t="str">
            <v>302-0624205</v>
          </cell>
          <cell r="K272">
            <v>99</v>
          </cell>
          <cell r="L272" t="str">
            <v>חיפה</v>
          </cell>
          <cell r="M272" t="str">
            <v>חיפה</v>
          </cell>
          <cell r="N272" t="str">
            <v>חדרה</v>
          </cell>
          <cell r="O272">
            <v>6500</v>
          </cell>
          <cell r="P272" t="str">
            <v>הלל יפה/ג'בוטינסקי</v>
          </cell>
          <cell r="S272" t="str">
            <v>לא</v>
          </cell>
          <cell r="U272" t="str">
            <v>מיסוי - פינוי-בינוי</v>
          </cell>
          <cell r="V272">
            <v>70</v>
          </cell>
          <cell r="W272">
            <v>364</v>
          </cell>
        </row>
        <row r="273">
          <cell r="B273">
            <v>4471</v>
          </cell>
          <cell r="J273" t="str">
            <v>302-0751792</v>
          </cell>
          <cell r="K273">
            <v>99</v>
          </cell>
          <cell r="L273" t="str">
            <v>חיפה</v>
          </cell>
          <cell r="M273" t="str">
            <v>חיפה</v>
          </cell>
          <cell r="N273" t="str">
            <v>חדרה</v>
          </cell>
          <cell r="O273">
            <v>6500</v>
          </cell>
          <cell r="P273" t="str">
            <v>סמילנסקי</v>
          </cell>
          <cell r="S273" t="str">
            <v>לא</v>
          </cell>
          <cell r="U273" t="str">
            <v>מיסוי - פינוי-בינוי</v>
          </cell>
          <cell r="V273">
            <v>24</v>
          </cell>
          <cell r="W273">
            <v>184</v>
          </cell>
        </row>
        <row r="274">
          <cell r="B274">
            <v>4517</v>
          </cell>
          <cell r="K274">
            <v>99</v>
          </cell>
          <cell r="L274" t="str">
            <v>חיפה</v>
          </cell>
          <cell r="M274" t="str">
            <v>חיפה</v>
          </cell>
          <cell r="N274" t="str">
            <v>חדרה</v>
          </cell>
          <cell r="O274">
            <v>6500</v>
          </cell>
          <cell r="P274" t="str">
            <v>שכונת פאר</v>
          </cell>
          <cell r="U274" t="str">
            <v>מיסוי - פינוי-בינוי</v>
          </cell>
          <cell r="V274">
            <v>394</v>
          </cell>
          <cell r="W274">
            <v>3000</v>
          </cell>
        </row>
        <row r="275">
          <cell r="B275">
            <v>4526</v>
          </cell>
          <cell r="J275" t="str">
            <v>302-0890368</v>
          </cell>
          <cell r="K275">
            <v>99</v>
          </cell>
          <cell r="L275" t="str">
            <v>חיפה</v>
          </cell>
          <cell r="M275" t="str">
            <v>חיפה</v>
          </cell>
          <cell r="N275" t="str">
            <v>חדרה</v>
          </cell>
          <cell r="O275">
            <v>6500</v>
          </cell>
          <cell r="P275" t="str">
            <v>סמטת יהודית</v>
          </cell>
          <cell r="U275" t="str">
            <v>מיסוי - פינוי-בינוי</v>
          </cell>
          <cell r="V275">
            <v>42</v>
          </cell>
          <cell r="W275">
            <v>198</v>
          </cell>
        </row>
        <row r="276">
          <cell r="B276">
            <v>30766</v>
          </cell>
          <cell r="C276">
            <v>456</v>
          </cell>
          <cell r="I276" t="str">
            <v>חד/1212</v>
          </cell>
          <cell r="K276">
            <v>99</v>
          </cell>
          <cell r="L276" t="str">
            <v>חיפה</v>
          </cell>
          <cell r="M276" t="str">
            <v>חיפה</v>
          </cell>
          <cell r="N276" t="str">
            <v>חדרה</v>
          </cell>
          <cell r="O276">
            <v>6500</v>
          </cell>
          <cell r="P276" t="str">
            <v>העירייה</v>
          </cell>
          <cell r="S276" t="str">
            <v>לא</v>
          </cell>
          <cell r="U276" t="str">
            <v>רשויות מקומיות - פינוי-בינוי</v>
          </cell>
          <cell r="V276">
            <v>38</v>
          </cell>
          <cell r="W276">
            <v>573</v>
          </cell>
          <cell r="X276">
            <v>147355</v>
          </cell>
        </row>
        <row r="277">
          <cell r="B277">
            <v>30767</v>
          </cell>
          <cell r="C277">
            <v>450</v>
          </cell>
          <cell r="E277" t="str">
            <v>302-0371146</v>
          </cell>
          <cell r="I277" t="str">
            <v>חד/1178</v>
          </cell>
          <cell r="K277">
            <v>99</v>
          </cell>
          <cell r="L277" t="str">
            <v>חיפה</v>
          </cell>
          <cell r="M277" t="str">
            <v>חיפה</v>
          </cell>
          <cell r="N277" t="str">
            <v>חדרה</v>
          </cell>
          <cell r="O277">
            <v>6500</v>
          </cell>
          <cell r="P277" t="str">
            <v>השוק העירוני</v>
          </cell>
          <cell r="S277" t="str">
            <v>לא</v>
          </cell>
          <cell r="U277" t="str">
            <v>רשויות מקומיות - פינוי-בינוי</v>
          </cell>
          <cell r="V277">
            <v>18</v>
          </cell>
          <cell r="W277">
            <v>110</v>
          </cell>
          <cell r="X277">
            <v>10000</v>
          </cell>
        </row>
        <row r="278">
          <cell r="B278">
            <v>30827</v>
          </cell>
          <cell r="C278">
            <v>443</v>
          </cell>
          <cell r="I278" t="str">
            <v>חד/1264</v>
          </cell>
          <cell r="K278">
            <v>99</v>
          </cell>
          <cell r="L278" t="str">
            <v>חיפה</v>
          </cell>
          <cell r="M278" t="str">
            <v>חיפה</v>
          </cell>
          <cell r="N278" t="str">
            <v>חדרה</v>
          </cell>
          <cell r="O278">
            <v>6500</v>
          </cell>
          <cell r="P278" t="str">
            <v>מבוא חדרה מזרח</v>
          </cell>
          <cell r="S278" t="str">
            <v>לא</v>
          </cell>
          <cell r="U278" t="str">
            <v>רשויות מקומיות - פינוי-בינוי</v>
          </cell>
          <cell r="V278">
            <v>156</v>
          </cell>
          <cell r="W278">
            <v>644</v>
          </cell>
          <cell r="X278">
            <v>2000</v>
          </cell>
        </row>
        <row r="279">
          <cell r="B279">
            <v>30827</v>
          </cell>
          <cell r="K279">
            <v>1</v>
          </cell>
          <cell r="N279" t="str">
            <v>חדרה</v>
          </cell>
          <cell r="P279" t="str">
            <v>מבוא חדרה מזרח הדרומי</v>
          </cell>
          <cell r="Q279" t="str">
            <v>מערבי</v>
          </cell>
          <cell r="U279" t="str">
            <v>רשויות מקומיות - פינוי-בינוי</v>
          </cell>
        </row>
        <row r="280">
          <cell r="B280">
            <v>30827</v>
          </cell>
          <cell r="K280">
            <v>2</v>
          </cell>
          <cell r="N280" t="str">
            <v>חדרה</v>
          </cell>
          <cell r="P280" t="str">
            <v>מבוא חדרה מזרח הצפוני</v>
          </cell>
          <cell r="Q280" t="str">
            <v>מזרחי</v>
          </cell>
          <cell r="U280" t="str">
            <v>רשויות מקומיות - פינוי-בינוי</v>
          </cell>
        </row>
        <row r="281">
          <cell r="B281">
            <v>31749</v>
          </cell>
          <cell r="C281">
            <v>493</v>
          </cell>
          <cell r="I281" t="str">
            <v>חד/1350</v>
          </cell>
          <cell r="K281">
            <v>99</v>
          </cell>
          <cell r="L281" t="str">
            <v>חיפה</v>
          </cell>
          <cell r="M281" t="str">
            <v>חיפה</v>
          </cell>
          <cell r="N281" t="str">
            <v>חדרה</v>
          </cell>
          <cell r="O281">
            <v>6500</v>
          </cell>
          <cell r="P281" t="str">
            <v>בית"ר</v>
          </cell>
          <cell r="S281" t="str">
            <v>לא</v>
          </cell>
          <cell r="U281" t="str">
            <v>רשויות מקומיות - פינוי-בינוי</v>
          </cell>
          <cell r="V281">
            <v>153</v>
          </cell>
          <cell r="W281">
            <v>902</v>
          </cell>
          <cell r="X281">
            <v>6400</v>
          </cell>
        </row>
        <row r="282">
          <cell r="B282">
            <v>34621</v>
          </cell>
          <cell r="C282">
            <v>555</v>
          </cell>
          <cell r="E282" t="str">
            <v>V</v>
          </cell>
          <cell r="J282" t="str">
            <v>302-0555813</v>
          </cell>
          <cell r="K282">
            <v>99</v>
          </cell>
          <cell r="L282" t="str">
            <v>חיפה</v>
          </cell>
          <cell r="M282" t="str">
            <v>חיפה</v>
          </cell>
          <cell r="N282" t="str">
            <v>חדרה</v>
          </cell>
          <cell r="O282">
            <v>6500</v>
          </cell>
          <cell r="P282" t="str">
            <v>אלי כהן</v>
          </cell>
          <cell r="Q282" t="str">
            <v>מגדלי חוף הים</v>
          </cell>
          <cell r="S282" t="str">
            <v>לא</v>
          </cell>
          <cell r="U282" t="str">
            <v>רשויות מקומיות - פינוי-בינוי</v>
          </cell>
          <cell r="V282">
            <v>198</v>
          </cell>
          <cell r="W282">
            <v>1062</v>
          </cell>
          <cell r="X282">
            <v>3774</v>
          </cell>
        </row>
        <row r="283">
          <cell r="B283">
            <v>38930</v>
          </cell>
          <cell r="C283">
            <v>583</v>
          </cell>
          <cell r="E283" t="str">
            <v>V</v>
          </cell>
          <cell r="J283" t="str">
            <v>302-0615021</v>
          </cell>
          <cell r="K283">
            <v>99</v>
          </cell>
          <cell r="L283" t="str">
            <v>חיפה</v>
          </cell>
          <cell r="M283" t="str">
            <v>חיפה</v>
          </cell>
          <cell r="N283" t="str">
            <v>חדרה</v>
          </cell>
          <cell r="O283">
            <v>6500</v>
          </cell>
          <cell r="P283" t="str">
            <v>העלייה השנייה</v>
          </cell>
          <cell r="S283" t="str">
            <v>לא</v>
          </cell>
          <cell r="U283" t="str">
            <v>רשויות מקומיות - פינוי-בינוי</v>
          </cell>
          <cell r="V283">
            <v>62</v>
          </cell>
          <cell r="W283">
            <v>440</v>
          </cell>
          <cell r="X283">
            <v>1168</v>
          </cell>
        </row>
        <row r="284">
          <cell r="B284">
            <v>41701</v>
          </cell>
          <cell r="C284">
            <v>613</v>
          </cell>
          <cell r="E284" t="str">
            <v>302-0371146</v>
          </cell>
          <cell r="J284" t="str">
            <v>302-0870329</v>
          </cell>
          <cell r="K284">
            <v>99</v>
          </cell>
          <cell r="L284" t="str">
            <v>חיפה</v>
          </cell>
          <cell r="M284" t="str">
            <v>חיפה</v>
          </cell>
          <cell r="N284" t="str">
            <v>חדרה</v>
          </cell>
          <cell r="O284">
            <v>6500</v>
          </cell>
          <cell r="P284" t="str">
            <v>השוק</v>
          </cell>
          <cell r="S284" t="str">
            <v>לא</v>
          </cell>
          <cell r="U284" t="str">
            <v>רשויות מקומיות - פינוי-בינוי</v>
          </cell>
          <cell r="V284">
            <v>81</v>
          </cell>
          <cell r="W284">
            <v>938</v>
          </cell>
          <cell r="X284">
            <v>6800</v>
          </cell>
        </row>
        <row r="285">
          <cell r="B285">
            <v>41701</v>
          </cell>
          <cell r="K285">
            <v>1</v>
          </cell>
          <cell r="N285" t="str">
            <v>חדרה</v>
          </cell>
          <cell r="P285" t="str">
            <v>המזרחי</v>
          </cell>
        </row>
        <row r="286">
          <cell r="B286">
            <v>41701</v>
          </cell>
          <cell r="K286">
            <v>2</v>
          </cell>
          <cell r="N286" t="str">
            <v>חדרה</v>
          </cell>
          <cell r="P286" t="str">
            <v>המערבי</v>
          </cell>
        </row>
        <row r="287">
          <cell r="B287">
            <v>41701</v>
          </cell>
          <cell r="K287">
            <v>3</v>
          </cell>
          <cell r="N287" t="str">
            <v>חדרה</v>
          </cell>
        </row>
        <row r="288">
          <cell r="B288">
            <v>41702</v>
          </cell>
          <cell r="C288">
            <v>614</v>
          </cell>
          <cell r="J288" t="str">
            <v>תמל/ 2019</v>
          </cell>
          <cell r="K288">
            <v>99</v>
          </cell>
          <cell r="L288" t="str">
            <v>חיפה</v>
          </cell>
          <cell r="M288" t="str">
            <v>חיפה</v>
          </cell>
          <cell r="N288" t="str">
            <v>חדרה</v>
          </cell>
          <cell r="O288">
            <v>6500</v>
          </cell>
          <cell r="P288" t="str">
            <v>הפיאצה</v>
          </cell>
          <cell r="S288" t="str">
            <v>לא</v>
          </cell>
          <cell r="U288" t="str">
            <v>רשויות מקומיות - פינוי-בינוי</v>
          </cell>
          <cell r="V288">
            <v>128</v>
          </cell>
          <cell r="W288">
            <v>1240</v>
          </cell>
          <cell r="X288">
            <v>12000</v>
          </cell>
        </row>
        <row r="289">
          <cell r="B289">
            <v>41702</v>
          </cell>
          <cell r="C289">
            <v>614</v>
          </cell>
          <cell r="K289">
            <v>1</v>
          </cell>
          <cell r="N289" t="str">
            <v>חדרה</v>
          </cell>
          <cell r="P289" t="str">
            <v>הפיאצה הצפוני</v>
          </cell>
          <cell r="Q289" t="str">
            <v>הצפוני</v>
          </cell>
          <cell r="U289" t="str">
            <v>רשויות</v>
          </cell>
          <cell r="V289">
            <v>36</v>
          </cell>
          <cell r="W289">
            <v>380</v>
          </cell>
          <cell r="X289">
            <v>745</v>
          </cell>
        </row>
        <row r="290">
          <cell r="B290">
            <v>41702</v>
          </cell>
          <cell r="C290">
            <v>614</v>
          </cell>
          <cell r="K290">
            <v>2</v>
          </cell>
          <cell r="N290" t="str">
            <v>חדרה</v>
          </cell>
          <cell r="P290" t="str">
            <v>הפיאצה הדרומי</v>
          </cell>
          <cell r="Q290" t="str">
            <v>הדרומי</v>
          </cell>
          <cell r="U290" t="str">
            <v>רשויות</v>
          </cell>
          <cell r="V290">
            <v>63</v>
          </cell>
          <cell r="W290">
            <v>1020</v>
          </cell>
          <cell r="X290">
            <v>12397</v>
          </cell>
        </row>
        <row r="291">
          <cell r="B291">
            <v>100056</v>
          </cell>
          <cell r="K291">
            <v>99</v>
          </cell>
          <cell r="L291" t="str">
            <v>חיפה</v>
          </cell>
          <cell r="M291" t="str">
            <v>חיפה</v>
          </cell>
          <cell r="N291" t="str">
            <v>חדרה</v>
          </cell>
          <cell r="O291">
            <v>6500</v>
          </cell>
          <cell r="P291" t="str">
            <v>ברנדייס</v>
          </cell>
          <cell r="U291" t="str">
            <v>רשויות מקומיות - פינוי-בינוי</v>
          </cell>
          <cell r="V291">
            <v>223</v>
          </cell>
          <cell r="W291">
            <v>750</v>
          </cell>
        </row>
        <row r="292">
          <cell r="B292">
            <v>4067</v>
          </cell>
          <cell r="C292">
            <v>194</v>
          </cell>
          <cell r="I292" t="str">
            <v>מבוטל</v>
          </cell>
          <cell r="J292" t="str">
            <v>מבוטל</v>
          </cell>
          <cell r="K292">
            <v>99</v>
          </cell>
          <cell r="L292" t="str">
            <v>מרכז</v>
          </cell>
          <cell r="M292" t="str">
            <v>תל אביב</v>
          </cell>
          <cell r="N292" t="str">
            <v>חולון</v>
          </cell>
          <cell r="O292">
            <v>6600</v>
          </cell>
          <cell r="P292" t="str">
            <v>קוגל- הגליל</v>
          </cell>
          <cell r="Q292" t="str">
            <v>קוגל- הגליל</v>
          </cell>
          <cell r="R292" t="str">
            <v>מבוטל</v>
          </cell>
          <cell r="S292" t="str">
            <v>לא</v>
          </cell>
          <cell r="U292" t="str">
            <v>מיסוי - פינוי-בינוי</v>
          </cell>
          <cell r="V292" t="str">
            <v>מבוטל</v>
          </cell>
          <cell r="W292" t="str">
            <v>מבוטל</v>
          </cell>
          <cell r="X292" t="str">
            <v>מבוטל</v>
          </cell>
        </row>
        <row r="293">
          <cell r="B293">
            <v>4090</v>
          </cell>
          <cell r="C293">
            <v>407</v>
          </cell>
          <cell r="K293">
            <v>99</v>
          </cell>
          <cell r="L293" t="str">
            <v>מרכז</v>
          </cell>
          <cell r="M293" t="str">
            <v>תל אביב</v>
          </cell>
          <cell r="N293" t="str">
            <v>חולון</v>
          </cell>
          <cell r="O293">
            <v>6600</v>
          </cell>
          <cell r="P293" t="str">
            <v>אגרובנק</v>
          </cell>
          <cell r="Q293" t="str">
            <v>אגרובנק</v>
          </cell>
          <cell r="S293" t="str">
            <v>לא</v>
          </cell>
          <cell r="U293" t="str">
            <v>מיסוי - תמא 38/2</v>
          </cell>
          <cell r="X293" t="str">
            <v>לא ידוע</v>
          </cell>
        </row>
        <row r="294">
          <cell r="B294">
            <v>4342</v>
          </cell>
          <cell r="C294">
            <v>316</v>
          </cell>
          <cell r="J294" t="str">
            <v>505-0548057</v>
          </cell>
          <cell r="K294">
            <v>99</v>
          </cell>
          <cell r="L294" t="str">
            <v>מרכז</v>
          </cell>
          <cell r="M294" t="str">
            <v>תל אביב</v>
          </cell>
          <cell r="N294" t="str">
            <v>חולון</v>
          </cell>
          <cell r="O294">
            <v>6600</v>
          </cell>
          <cell r="P294" t="str">
            <v xml:space="preserve"> פיכמן</v>
          </cell>
          <cell r="Q294" t="str">
            <v xml:space="preserve"> פיכמן - ההסתדרות</v>
          </cell>
          <cell r="R294" t="str">
            <v xml:space="preserve"> פיכמן - ההסתדרות</v>
          </cell>
          <cell r="S294" t="str">
            <v>לא</v>
          </cell>
          <cell r="U294" t="str">
            <v>מיסוי - פינוי-בינוי</v>
          </cell>
          <cell r="V294">
            <v>116</v>
          </cell>
          <cell r="W294">
            <v>235</v>
          </cell>
          <cell r="X294">
            <v>1800</v>
          </cell>
        </row>
        <row r="295">
          <cell r="B295">
            <v>4342</v>
          </cell>
          <cell r="K295">
            <v>1</v>
          </cell>
          <cell r="L295" t="str">
            <v>מרכז</v>
          </cell>
          <cell r="M295" t="str">
            <v>תל אביב</v>
          </cell>
          <cell r="N295" t="str">
            <v>חולון</v>
          </cell>
        </row>
        <row r="296">
          <cell r="B296">
            <v>4483</v>
          </cell>
          <cell r="J296" t="str">
            <v>505-0544395</v>
          </cell>
          <cell r="K296">
            <v>99</v>
          </cell>
          <cell r="L296" t="str">
            <v>מרכז</v>
          </cell>
          <cell r="M296" t="str">
            <v>תל אביב</v>
          </cell>
          <cell r="N296" t="str">
            <v>חולון</v>
          </cell>
          <cell r="O296">
            <v>6600</v>
          </cell>
          <cell r="P296" t="str">
            <v>ההסתדרות 80</v>
          </cell>
          <cell r="S296" t="str">
            <v>לא</v>
          </cell>
          <cell r="U296" t="str">
            <v>מיסוי - פינוי-בינוי</v>
          </cell>
          <cell r="V296">
            <v>53</v>
          </cell>
          <cell r="W296">
            <v>130</v>
          </cell>
        </row>
        <row r="297">
          <cell r="B297">
            <v>4525</v>
          </cell>
          <cell r="J297" t="str">
            <v>505-0884395</v>
          </cell>
          <cell r="K297">
            <v>99</v>
          </cell>
          <cell r="L297" t="str">
            <v>מרכז</v>
          </cell>
          <cell r="M297" t="str">
            <v>תל אביב</v>
          </cell>
          <cell r="N297" t="str">
            <v>חולון</v>
          </cell>
          <cell r="O297">
            <v>6600</v>
          </cell>
          <cell r="P297" t="str">
            <v>שנקר 55</v>
          </cell>
          <cell r="U297" t="str">
            <v>מיסוי - פינוי-בינוי</v>
          </cell>
          <cell r="V297">
            <v>24</v>
          </cell>
          <cell r="W297">
            <v>78</v>
          </cell>
        </row>
        <row r="298">
          <cell r="B298">
            <v>31214</v>
          </cell>
          <cell r="C298">
            <v>477</v>
          </cell>
          <cell r="I298" t="str">
            <v>ח-530</v>
          </cell>
          <cell r="J298" t="str">
            <v>מבוטל</v>
          </cell>
          <cell r="K298">
            <v>99</v>
          </cell>
          <cell r="L298" t="str">
            <v>מרכז</v>
          </cell>
          <cell r="M298" t="str">
            <v>תל אביב</v>
          </cell>
          <cell r="N298" t="str">
            <v>חולון</v>
          </cell>
          <cell r="O298">
            <v>6600</v>
          </cell>
          <cell r="P298" t="str">
            <v>חנקין</v>
          </cell>
          <cell r="Q298" t="str">
            <v>חנקין</v>
          </cell>
          <cell r="R298" t="str">
            <v>מבוטל</v>
          </cell>
          <cell r="S298" t="str">
            <v>לא</v>
          </cell>
          <cell r="U298" t="str">
            <v>רשויות מקומיות - פינוי-בינוי</v>
          </cell>
          <cell r="V298" t="str">
            <v>מבוטל</v>
          </cell>
          <cell r="W298" t="str">
            <v>מבוטל</v>
          </cell>
          <cell r="X298" t="str">
            <v>מבוטל</v>
          </cell>
        </row>
        <row r="299">
          <cell r="B299">
            <v>31751</v>
          </cell>
          <cell r="C299">
            <v>494</v>
          </cell>
          <cell r="I299" t="str">
            <v>בוטל</v>
          </cell>
          <cell r="J299" t="str">
            <v>מבוטל</v>
          </cell>
          <cell r="K299">
            <v>99</v>
          </cell>
          <cell r="L299" t="str">
            <v>מרכז</v>
          </cell>
          <cell r="M299" t="str">
            <v>תל אביב</v>
          </cell>
          <cell r="N299" t="str">
            <v>חולון</v>
          </cell>
          <cell r="O299">
            <v>6600</v>
          </cell>
          <cell r="P299" t="str">
            <v>פיכמן</v>
          </cell>
          <cell r="Q299" t="str">
            <v>פיכמן</v>
          </cell>
          <cell r="R299" t="str">
            <v>לא ידוע</v>
          </cell>
          <cell r="S299" t="str">
            <v>לא</v>
          </cell>
          <cell r="U299" t="str">
            <v>רשויות מקומיות - פינוי-בינוי</v>
          </cell>
          <cell r="V299" t="str">
            <v>מבוטל</v>
          </cell>
          <cell r="W299" t="str">
            <v>מבוטל</v>
          </cell>
          <cell r="X299" t="str">
            <v>מבוטל</v>
          </cell>
        </row>
        <row r="300">
          <cell r="B300">
            <v>31756</v>
          </cell>
          <cell r="C300">
            <v>495</v>
          </cell>
          <cell r="I300" t="str">
            <v>בוטל</v>
          </cell>
          <cell r="J300" t="str">
            <v>מבוטל</v>
          </cell>
          <cell r="K300">
            <v>99</v>
          </cell>
          <cell r="L300" t="str">
            <v>מרכז</v>
          </cell>
          <cell r="M300" t="str">
            <v>תל אביב</v>
          </cell>
          <cell r="N300" t="str">
            <v>חולון</v>
          </cell>
          <cell r="O300">
            <v>6600</v>
          </cell>
          <cell r="P300" t="str">
            <v>ג'סי כהן</v>
          </cell>
          <cell r="Q300" t="str">
            <v>ג'סי כהן</v>
          </cell>
          <cell r="R300" t="str">
            <v>לא ידוע</v>
          </cell>
          <cell r="S300" t="str">
            <v>לא</v>
          </cell>
          <cell r="U300" t="str">
            <v>רשויות מקומיות - פינוי-בינוי</v>
          </cell>
          <cell r="V300" t="str">
            <v>מבוטל</v>
          </cell>
          <cell r="W300" t="str">
            <v>מבוטל</v>
          </cell>
          <cell r="X300" t="str">
            <v>מבוטל</v>
          </cell>
        </row>
        <row r="301">
          <cell r="B301">
            <v>33088</v>
          </cell>
          <cell r="C301">
            <v>543</v>
          </cell>
          <cell r="I301" t="str">
            <v>בוטל</v>
          </cell>
          <cell r="J301" t="str">
            <v>מבוטל</v>
          </cell>
          <cell r="K301">
            <v>99</v>
          </cell>
          <cell r="L301" t="str">
            <v>מרכז</v>
          </cell>
          <cell r="M301" t="str">
            <v>תל אביב</v>
          </cell>
          <cell r="N301" t="str">
            <v>חולון</v>
          </cell>
          <cell r="O301">
            <v>6600</v>
          </cell>
          <cell r="P301" t="str">
            <v>קפלן</v>
          </cell>
          <cell r="Q301" t="str">
            <v>קפלן</v>
          </cell>
          <cell r="R301" t="str">
            <v>לא ידוע</v>
          </cell>
          <cell r="S301" t="str">
            <v>לא</v>
          </cell>
          <cell r="U301" t="str">
            <v>רשויות מקומיות - פינוי-בינוי</v>
          </cell>
          <cell r="V301" t="str">
            <v>מבוטל</v>
          </cell>
          <cell r="W301" t="str">
            <v>מבוטל</v>
          </cell>
          <cell r="X301" t="str">
            <v>מבוטל</v>
          </cell>
        </row>
        <row r="302">
          <cell r="B302">
            <v>41520</v>
          </cell>
          <cell r="C302">
            <v>608</v>
          </cell>
          <cell r="I302" t="str">
            <v>ח/מק/187</v>
          </cell>
          <cell r="J302" t="str">
            <v>505-0858258</v>
          </cell>
          <cell r="K302">
            <v>99</v>
          </cell>
          <cell r="L302" t="str">
            <v>מרכז</v>
          </cell>
          <cell r="M302" t="str">
            <v>תל אביב</v>
          </cell>
          <cell r="N302" t="str">
            <v>חולון</v>
          </cell>
          <cell r="O302">
            <v>6600</v>
          </cell>
          <cell r="P302" t="str">
            <v>יוספטל</v>
          </cell>
          <cell r="Q302" t="str">
            <v xml:space="preserve">מוקד כניסה לעיר- שד' יוספטל </v>
          </cell>
          <cell r="R302" t="str">
            <v>שד' יוספטל</v>
          </cell>
          <cell r="S302" t="str">
            <v>לא</v>
          </cell>
          <cell r="U302" t="str">
            <v>רשויות מקומיות - פינוי-בינוי</v>
          </cell>
          <cell r="V302">
            <v>414</v>
          </cell>
          <cell r="W302">
            <v>678</v>
          </cell>
          <cell r="X302">
            <v>325000</v>
          </cell>
        </row>
        <row r="303">
          <cell r="B303">
            <v>41520</v>
          </cell>
          <cell r="C303">
            <v>608</v>
          </cell>
          <cell r="K303">
            <v>1</v>
          </cell>
          <cell r="N303" t="str">
            <v>חולון</v>
          </cell>
          <cell r="U303" t="str">
            <v>רשויות</v>
          </cell>
          <cell r="V303">
            <v>64</v>
          </cell>
        </row>
        <row r="304">
          <cell r="B304">
            <v>41520</v>
          </cell>
          <cell r="C304">
            <v>608</v>
          </cell>
          <cell r="K304">
            <v>2</v>
          </cell>
          <cell r="N304" t="str">
            <v>חולון</v>
          </cell>
          <cell r="U304" t="str">
            <v>רשויות</v>
          </cell>
          <cell r="V304">
            <v>208</v>
          </cell>
        </row>
        <row r="305">
          <cell r="B305">
            <v>41520</v>
          </cell>
          <cell r="C305">
            <v>608</v>
          </cell>
          <cell r="K305">
            <v>3</v>
          </cell>
          <cell r="N305" t="str">
            <v>חולון</v>
          </cell>
          <cell r="U305" t="str">
            <v>רשויות</v>
          </cell>
          <cell r="V305">
            <v>78</v>
          </cell>
        </row>
        <row r="306">
          <cell r="B306">
            <v>41520</v>
          </cell>
          <cell r="C306">
            <v>608</v>
          </cell>
          <cell r="K306">
            <v>4</v>
          </cell>
          <cell r="N306" t="str">
            <v>חולון</v>
          </cell>
          <cell r="U306" t="str">
            <v>רשויות</v>
          </cell>
          <cell r="V306">
            <v>64</v>
          </cell>
        </row>
        <row r="307">
          <cell r="B307">
            <v>41520</v>
          </cell>
          <cell r="K307">
            <v>5</v>
          </cell>
          <cell r="N307" t="str">
            <v>חולון</v>
          </cell>
          <cell r="U307" t="str">
            <v>רשויות</v>
          </cell>
          <cell r="W307" t="str">
            <v xml:space="preserve">   </v>
          </cell>
        </row>
        <row r="308">
          <cell r="B308">
            <v>41537</v>
          </cell>
          <cell r="C308">
            <v>609</v>
          </cell>
          <cell r="J308" t="str">
            <v>505-0858993</v>
          </cell>
          <cell r="K308">
            <v>99</v>
          </cell>
          <cell r="L308" t="str">
            <v>מרכז</v>
          </cell>
          <cell r="M308" t="str">
            <v>תל אביב</v>
          </cell>
          <cell r="N308" t="str">
            <v>חולון</v>
          </cell>
          <cell r="O308">
            <v>6600</v>
          </cell>
          <cell r="P308" t="str">
            <v>מבצע סיני</v>
          </cell>
          <cell r="R308" t="str">
            <v xml:space="preserve">פילדלפיה 7,9, 11
חזית חמש 27, 29, 29א', 29ב', 31, 31א', 31ב', 33
מבצע סיני 4, 5, 6, 7, 8, 9, 10, 12
גבעתי 23, 25, 27
קריתי 20, 22, 24, 26, 28
</v>
          </cell>
          <cell r="S308" t="str">
            <v>לא</v>
          </cell>
          <cell r="U308" t="str">
            <v>רשויות מקומיות - פינוי-בינוי</v>
          </cell>
          <cell r="V308">
            <v>85</v>
          </cell>
          <cell r="W308">
            <v>350</v>
          </cell>
          <cell r="X308">
            <v>2423</v>
          </cell>
        </row>
        <row r="309">
          <cell r="B309">
            <v>41538</v>
          </cell>
          <cell r="C309">
            <v>615</v>
          </cell>
          <cell r="J309" t="str">
            <v>505-0867267</v>
          </cell>
          <cell r="K309">
            <v>99</v>
          </cell>
          <cell r="L309" t="str">
            <v>מרכז</v>
          </cell>
          <cell r="M309" t="str">
            <v>תל אביב</v>
          </cell>
          <cell r="N309" t="str">
            <v>חולון</v>
          </cell>
          <cell r="O309">
            <v>6600</v>
          </cell>
          <cell r="P309" t="str">
            <v>החצב</v>
          </cell>
          <cell r="Q309" t="str">
            <v>התותחנים</v>
          </cell>
          <cell r="R309" t="str">
            <v>החצב</v>
          </cell>
          <cell r="S309" t="str">
            <v>לא</v>
          </cell>
          <cell r="U309" t="str">
            <v>רשויות מקומיות - פינוי-בינוי</v>
          </cell>
          <cell r="V309">
            <v>126</v>
          </cell>
          <cell r="W309">
            <v>467</v>
          </cell>
          <cell r="X309">
            <v>1070</v>
          </cell>
        </row>
        <row r="310">
          <cell r="B310">
            <v>41547</v>
          </cell>
          <cell r="C310">
            <v>626</v>
          </cell>
          <cell r="I310" t="str">
            <v>ח/מק/186</v>
          </cell>
          <cell r="J310" t="str">
            <v>505-0663252</v>
          </cell>
          <cell r="K310">
            <v>99</v>
          </cell>
          <cell r="L310" t="str">
            <v>מרכז</v>
          </cell>
          <cell r="M310" t="str">
            <v>תל אביב</v>
          </cell>
          <cell r="N310" t="str">
            <v>חולון</v>
          </cell>
          <cell r="O310">
            <v>6600</v>
          </cell>
          <cell r="P310" t="str">
            <v>קוגל</v>
          </cell>
          <cell r="R310" t="str">
            <v>שד' קוגל:
1,2,3,4,5,6,7,8,912,13,14,15,16,17,18,1920,21,22,26,28,30
קפלן:
4,6,8,10,12,14,16,1820,22,24,26,28,30,32
הלוחמים: 1,3 ,
ה' באייר: 3,4
הגלעד: 1,3,5,7
הגלבוע: 1,3,5,7
השומרון: 8,10
מקווה ישראל: 2,4,6,8
אביבים: 1,3
הגליל: 2,4
הגלעד</v>
          </cell>
          <cell r="S310" t="str">
            <v>לא</v>
          </cell>
          <cell r="U310" t="str">
            <v>רשויות מקומיות - פינוי-בינוי</v>
          </cell>
          <cell r="V310">
            <v>850</v>
          </cell>
          <cell r="W310">
            <v>3500</v>
          </cell>
          <cell r="X310">
            <v>11000</v>
          </cell>
        </row>
        <row r="311">
          <cell r="B311">
            <v>41547</v>
          </cell>
          <cell r="C311">
            <v>626</v>
          </cell>
          <cell r="K311">
            <v>1</v>
          </cell>
          <cell r="N311" t="str">
            <v>חולון</v>
          </cell>
          <cell r="Q311">
            <v>1</v>
          </cell>
          <cell r="U311" t="str">
            <v>רשויות</v>
          </cell>
        </row>
        <row r="312">
          <cell r="B312">
            <v>41547</v>
          </cell>
          <cell r="C312">
            <v>626</v>
          </cell>
          <cell r="K312">
            <v>2</v>
          </cell>
          <cell r="N312" t="str">
            <v>חולון</v>
          </cell>
          <cell r="Q312">
            <v>2</v>
          </cell>
          <cell r="U312" t="str">
            <v>רשויות</v>
          </cell>
        </row>
        <row r="313">
          <cell r="B313">
            <v>41547</v>
          </cell>
          <cell r="C313">
            <v>626</v>
          </cell>
          <cell r="K313">
            <v>3</v>
          </cell>
          <cell r="N313" t="str">
            <v>חולון</v>
          </cell>
          <cell r="Q313">
            <v>3</v>
          </cell>
          <cell r="U313" t="str">
            <v>רשויות</v>
          </cell>
        </row>
        <row r="314">
          <cell r="B314">
            <v>41547</v>
          </cell>
          <cell r="C314">
            <v>626</v>
          </cell>
          <cell r="K314">
            <v>4</v>
          </cell>
          <cell r="N314" t="str">
            <v>חולון</v>
          </cell>
          <cell r="Q314">
            <v>4</v>
          </cell>
          <cell r="U314" t="str">
            <v>רשויות</v>
          </cell>
        </row>
        <row r="315">
          <cell r="B315">
            <v>41547</v>
          </cell>
          <cell r="C315">
            <v>626</v>
          </cell>
          <cell r="K315">
            <v>5</v>
          </cell>
          <cell r="N315" t="str">
            <v>חולון</v>
          </cell>
          <cell r="Q315">
            <v>5</v>
          </cell>
          <cell r="U315" t="str">
            <v>רשויות</v>
          </cell>
        </row>
        <row r="316">
          <cell r="B316">
            <v>41547</v>
          </cell>
          <cell r="C316">
            <v>626</v>
          </cell>
          <cell r="K316">
            <v>6</v>
          </cell>
          <cell r="N316" t="str">
            <v>חולון</v>
          </cell>
          <cell r="Q316">
            <v>6</v>
          </cell>
          <cell r="U316" t="str">
            <v>רשויות</v>
          </cell>
        </row>
        <row r="317">
          <cell r="B317">
            <v>41547</v>
          </cell>
          <cell r="C317">
            <v>626</v>
          </cell>
          <cell r="K317">
            <v>7</v>
          </cell>
          <cell r="N317" t="str">
            <v>חולון</v>
          </cell>
          <cell r="Q317">
            <v>7</v>
          </cell>
          <cell r="U317" t="str">
            <v>רשויות</v>
          </cell>
        </row>
        <row r="318">
          <cell r="B318">
            <v>41547</v>
          </cell>
          <cell r="C318">
            <v>626</v>
          </cell>
          <cell r="K318">
            <v>8</v>
          </cell>
          <cell r="N318" t="str">
            <v>חולון</v>
          </cell>
          <cell r="Q318">
            <v>8</v>
          </cell>
          <cell r="U318" t="str">
            <v>רשויות</v>
          </cell>
        </row>
        <row r="319">
          <cell r="B319">
            <v>41547</v>
          </cell>
          <cell r="C319">
            <v>626</v>
          </cell>
          <cell r="K319">
            <v>14</v>
          </cell>
          <cell r="N319" t="str">
            <v>חולון</v>
          </cell>
          <cell r="Q319" t="str">
            <v>9A</v>
          </cell>
          <cell r="U319" t="str">
            <v>רשויות</v>
          </cell>
        </row>
        <row r="320">
          <cell r="B320">
            <v>41547</v>
          </cell>
          <cell r="C320">
            <v>626</v>
          </cell>
          <cell r="K320">
            <v>15</v>
          </cell>
          <cell r="N320" t="str">
            <v>חולון</v>
          </cell>
          <cell r="Q320" t="str">
            <v>9B</v>
          </cell>
          <cell r="U320" t="str">
            <v>רשויות</v>
          </cell>
        </row>
        <row r="321">
          <cell r="B321">
            <v>41547</v>
          </cell>
          <cell r="C321">
            <v>626</v>
          </cell>
          <cell r="K321">
            <v>91</v>
          </cell>
          <cell r="N321" t="str">
            <v>חולון</v>
          </cell>
          <cell r="Q321" t="str">
            <v>10A</v>
          </cell>
          <cell r="U321" t="str">
            <v>רשויות</v>
          </cell>
        </row>
        <row r="322">
          <cell r="B322">
            <v>41547</v>
          </cell>
          <cell r="C322">
            <v>626</v>
          </cell>
          <cell r="K322">
            <v>92</v>
          </cell>
          <cell r="N322" t="str">
            <v>חולון</v>
          </cell>
          <cell r="Q322" t="str">
            <v>10B</v>
          </cell>
          <cell r="U322" t="str">
            <v>רשויות</v>
          </cell>
        </row>
        <row r="323">
          <cell r="B323">
            <v>41547</v>
          </cell>
          <cell r="C323">
            <v>626</v>
          </cell>
          <cell r="K323">
            <v>101</v>
          </cell>
          <cell r="N323" t="str">
            <v>חולון</v>
          </cell>
          <cell r="U323" t="str">
            <v>רשויות</v>
          </cell>
        </row>
        <row r="324">
          <cell r="B324">
            <v>41547</v>
          </cell>
          <cell r="C324">
            <v>626</v>
          </cell>
          <cell r="K324">
            <v>102</v>
          </cell>
          <cell r="N324" t="str">
            <v>חולון</v>
          </cell>
          <cell r="U324" t="str">
            <v>רשויות</v>
          </cell>
        </row>
        <row r="325">
          <cell r="B325">
            <v>41934</v>
          </cell>
          <cell r="C325">
            <v>628</v>
          </cell>
          <cell r="K325">
            <v>99</v>
          </cell>
          <cell r="L325" t="str">
            <v>מרכז</v>
          </cell>
          <cell r="M325" t="str">
            <v>תל אביב</v>
          </cell>
          <cell r="N325" t="str">
            <v>חולון</v>
          </cell>
          <cell r="O325">
            <v>6600</v>
          </cell>
          <cell r="P325" t="str">
            <v>הגאונים</v>
          </cell>
          <cell r="Q325" t="str">
            <v>משה דיין</v>
          </cell>
          <cell r="R325" t="str">
            <v>לא ידוע</v>
          </cell>
          <cell r="S325" t="str">
            <v>לא</v>
          </cell>
          <cell r="U325" t="str">
            <v>רשויות מקומיות - פינוי-בינוי</v>
          </cell>
          <cell r="V325">
            <v>345</v>
          </cell>
          <cell r="W325">
            <v>1500</v>
          </cell>
        </row>
        <row r="326">
          <cell r="B326">
            <v>100014</v>
          </cell>
          <cell r="C326">
            <v>627</v>
          </cell>
          <cell r="I326" t="str">
            <v>בוטל</v>
          </cell>
          <cell r="J326" t="str">
            <v>מבוטל</v>
          </cell>
          <cell r="K326">
            <v>99</v>
          </cell>
          <cell r="L326" t="str">
            <v>מרכז</v>
          </cell>
          <cell r="M326" t="str">
            <v>תל אביב</v>
          </cell>
          <cell r="N326" t="str">
            <v>חולון</v>
          </cell>
          <cell r="O326">
            <v>6600</v>
          </cell>
          <cell r="P326" t="str">
            <v>תנאים</v>
          </cell>
          <cell r="R326" t="str">
            <v>לא ידוע</v>
          </cell>
          <cell r="S326" t="str">
            <v>לא</v>
          </cell>
          <cell r="U326" t="str">
            <v>רשויות מקומיות - פינוי-בינוי</v>
          </cell>
          <cell r="V326">
            <v>93</v>
          </cell>
          <cell r="W326">
            <v>310</v>
          </cell>
        </row>
        <row r="327">
          <cell r="B327">
            <v>4030</v>
          </cell>
          <cell r="C327">
            <v>406</v>
          </cell>
          <cell r="I327" t="str">
            <v>חפ/ 2249א</v>
          </cell>
          <cell r="K327">
            <v>99</v>
          </cell>
          <cell r="L327" t="str">
            <v>חיפה</v>
          </cell>
          <cell r="M327" t="str">
            <v>חיפה</v>
          </cell>
          <cell r="N327" t="str">
            <v>חיפה</v>
          </cell>
          <cell r="O327">
            <v>4000</v>
          </cell>
          <cell r="P327" t="str">
            <v>מצפה אחוזה</v>
          </cell>
          <cell r="R327" t="str">
            <v>לא רלוונטי</v>
          </cell>
          <cell r="S327" t="str">
            <v>לא</v>
          </cell>
          <cell r="U327" t="str">
            <v>מיסוי - תמא 38/2</v>
          </cell>
        </row>
        <row r="328">
          <cell r="B328">
            <v>4034</v>
          </cell>
          <cell r="C328">
            <v>173</v>
          </cell>
          <cell r="G328" t="str">
            <v>X</v>
          </cell>
          <cell r="I328" t="str">
            <v>חפ/ 578ב</v>
          </cell>
          <cell r="K328">
            <v>99</v>
          </cell>
          <cell r="L328" t="str">
            <v>חיפה</v>
          </cell>
          <cell r="M328" t="str">
            <v>חיפה</v>
          </cell>
          <cell r="N328" t="str">
            <v>חיפה</v>
          </cell>
          <cell r="O328">
            <v>4000</v>
          </cell>
          <cell r="P328" t="str">
            <v xml:space="preserve">הנשיא </v>
          </cell>
          <cell r="R328" t="str">
            <v>הנשיא 131</v>
          </cell>
          <cell r="S328" t="str">
            <v>לא</v>
          </cell>
          <cell r="U328" t="str">
            <v>מיסוי - פינוי-בינוי</v>
          </cell>
          <cell r="V328">
            <v>12</v>
          </cell>
          <cell r="W328">
            <v>167</v>
          </cell>
          <cell r="X328">
            <v>5150</v>
          </cell>
        </row>
        <row r="329">
          <cell r="B329">
            <v>4035</v>
          </cell>
          <cell r="C329">
            <v>174</v>
          </cell>
          <cell r="I329" t="str">
            <v>חפ/2070</v>
          </cell>
          <cell r="K329">
            <v>99</v>
          </cell>
          <cell r="L329" t="str">
            <v>חיפה</v>
          </cell>
          <cell r="M329" t="str">
            <v>חיפה</v>
          </cell>
          <cell r="N329" t="str">
            <v>חיפה</v>
          </cell>
          <cell r="O329">
            <v>4000</v>
          </cell>
          <cell r="P329" t="str">
            <v xml:space="preserve">מגידו </v>
          </cell>
          <cell r="S329" t="str">
            <v>לא</v>
          </cell>
          <cell r="U329" t="str">
            <v>מיסוי - פינוי-בינוי</v>
          </cell>
          <cell r="V329">
            <v>0</v>
          </cell>
          <cell r="W329">
            <v>216</v>
          </cell>
          <cell r="X329">
            <v>2400</v>
          </cell>
        </row>
        <row r="330">
          <cell r="B330">
            <v>4036</v>
          </cell>
          <cell r="C330">
            <v>175</v>
          </cell>
          <cell r="K330">
            <v>99</v>
          </cell>
          <cell r="L330" t="str">
            <v>חיפה</v>
          </cell>
          <cell r="M330" t="str">
            <v>חיפה</v>
          </cell>
          <cell r="N330" t="str">
            <v>חיפה</v>
          </cell>
          <cell r="O330">
            <v>4000</v>
          </cell>
          <cell r="P330" t="str">
            <v>וודג'ווד</v>
          </cell>
          <cell r="S330" t="str">
            <v>לא</v>
          </cell>
          <cell r="U330" t="str">
            <v>מיסוי - פינוי-בינוי</v>
          </cell>
          <cell r="V330">
            <v>27</v>
          </cell>
          <cell r="W330">
            <v>116</v>
          </cell>
        </row>
        <row r="331">
          <cell r="B331">
            <v>4037</v>
          </cell>
          <cell r="C331">
            <v>176</v>
          </cell>
          <cell r="K331">
            <v>99</v>
          </cell>
          <cell r="L331" t="str">
            <v>חיפה</v>
          </cell>
          <cell r="M331" t="str">
            <v>חיפה</v>
          </cell>
          <cell r="N331" t="str">
            <v>חיפה</v>
          </cell>
          <cell r="O331">
            <v>4000</v>
          </cell>
          <cell r="P331" t="str">
            <v>חורב</v>
          </cell>
          <cell r="S331" t="str">
            <v>לא</v>
          </cell>
          <cell r="U331" t="str">
            <v>מיסוי - פינוי-בינוי</v>
          </cell>
          <cell r="V331">
            <v>60</v>
          </cell>
          <cell r="W331">
            <v>272</v>
          </cell>
        </row>
        <row r="332">
          <cell r="B332">
            <v>4038</v>
          </cell>
          <cell r="C332">
            <v>177</v>
          </cell>
          <cell r="K332">
            <v>99</v>
          </cell>
          <cell r="L332" t="str">
            <v>חיפה</v>
          </cell>
          <cell r="M332" t="str">
            <v>חיפה</v>
          </cell>
          <cell r="N332" t="str">
            <v>חיפה</v>
          </cell>
          <cell r="O332">
            <v>4000</v>
          </cell>
          <cell r="P332" t="str">
            <v xml:space="preserve">טשרניחובסקי </v>
          </cell>
          <cell r="S332" t="str">
            <v>לא</v>
          </cell>
          <cell r="U332" t="str">
            <v>מיסוי - פינוי-בינוי</v>
          </cell>
        </row>
        <row r="333">
          <cell r="B333">
            <v>4042</v>
          </cell>
          <cell r="C333">
            <v>180</v>
          </cell>
          <cell r="K333">
            <v>99</v>
          </cell>
          <cell r="L333" t="str">
            <v>חיפה</v>
          </cell>
          <cell r="M333" t="str">
            <v>חיפה</v>
          </cell>
          <cell r="N333" t="str">
            <v>חיפה</v>
          </cell>
          <cell r="O333">
            <v>4000</v>
          </cell>
          <cell r="P333" t="str">
            <v>קלר</v>
          </cell>
          <cell r="S333" t="str">
            <v>לא</v>
          </cell>
          <cell r="U333" t="str">
            <v>מיסוי - פינוי-בינוי</v>
          </cell>
          <cell r="V333">
            <v>31</v>
          </cell>
          <cell r="W333">
            <v>132</v>
          </cell>
        </row>
        <row r="334">
          <cell r="B334">
            <v>4042</v>
          </cell>
          <cell r="C334">
            <v>180</v>
          </cell>
          <cell r="K334">
            <v>1</v>
          </cell>
          <cell r="N334" t="str">
            <v>חיפה</v>
          </cell>
        </row>
        <row r="335">
          <cell r="B335">
            <v>4056</v>
          </cell>
          <cell r="C335">
            <v>190</v>
          </cell>
          <cell r="G335" t="str">
            <v>X</v>
          </cell>
          <cell r="I335" t="str">
            <v>חפ/ 2220א</v>
          </cell>
          <cell r="K335">
            <v>99</v>
          </cell>
          <cell r="L335" t="str">
            <v>חיפה</v>
          </cell>
          <cell r="M335" t="str">
            <v>חיפה</v>
          </cell>
          <cell r="N335" t="str">
            <v>חיפה</v>
          </cell>
          <cell r="O335">
            <v>4000</v>
          </cell>
          <cell r="P335" t="str">
            <v xml:space="preserve">יפה נוף </v>
          </cell>
          <cell r="S335" t="str">
            <v>לא</v>
          </cell>
          <cell r="U335" t="str">
            <v>מיסוי - פינוי-בינוי</v>
          </cell>
          <cell r="V335">
            <v>24</v>
          </cell>
          <cell r="W335">
            <v>87</v>
          </cell>
        </row>
        <row r="336">
          <cell r="B336">
            <v>4080</v>
          </cell>
          <cell r="C336">
            <v>200</v>
          </cell>
          <cell r="K336">
            <v>99</v>
          </cell>
          <cell r="L336" t="str">
            <v>חיפה</v>
          </cell>
          <cell r="M336" t="str">
            <v>חיפה</v>
          </cell>
          <cell r="N336" t="str">
            <v>חיפה</v>
          </cell>
          <cell r="O336">
            <v>4000</v>
          </cell>
          <cell r="P336" t="str">
            <v xml:space="preserve">החורשה </v>
          </cell>
          <cell r="S336" t="str">
            <v>לא</v>
          </cell>
          <cell r="U336" t="str">
            <v>מיסוי - פינוי-בינוי</v>
          </cell>
          <cell r="V336">
            <v>50</v>
          </cell>
          <cell r="W336">
            <v>144</v>
          </cell>
        </row>
        <row r="337">
          <cell r="B337">
            <v>4276</v>
          </cell>
          <cell r="C337">
            <v>50</v>
          </cell>
          <cell r="F337" t="str">
            <v>V</v>
          </cell>
          <cell r="G337" t="str">
            <v>V</v>
          </cell>
          <cell r="I337" t="str">
            <v>חפ/מק/1/2444</v>
          </cell>
          <cell r="J337" t="str">
            <v>304-0469130</v>
          </cell>
          <cell r="K337">
            <v>99</v>
          </cell>
          <cell r="L337" t="str">
            <v>חיפה</v>
          </cell>
          <cell r="M337" t="str">
            <v>חיפה</v>
          </cell>
          <cell r="N337" t="str">
            <v>חיפה</v>
          </cell>
          <cell r="O337">
            <v>4000</v>
          </cell>
          <cell r="P337" t="str">
            <v>זלמן שניאור 31-37</v>
          </cell>
          <cell r="R337" t="str">
            <v>זלמן שניאור 31-37</v>
          </cell>
          <cell r="S337" t="str">
            <v>לא</v>
          </cell>
          <cell r="U337" t="str">
            <v>מיסוי - פינוי-בינוי</v>
          </cell>
          <cell r="V337">
            <v>28</v>
          </cell>
          <cell r="W337">
            <v>98</v>
          </cell>
          <cell r="X337">
            <v>250</v>
          </cell>
        </row>
        <row r="338">
          <cell r="B338">
            <v>4281</v>
          </cell>
          <cell r="C338">
            <v>282</v>
          </cell>
          <cell r="F338" t="str">
            <v>304-0638478</v>
          </cell>
          <cell r="I338" t="str">
            <v>חפ/מק/2455/א</v>
          </cell>
          <cell r="J338" t="str">
            <v>304-0638478</v>
          </cell>
          <cell r="K338">
            <v>99</v>
          </cell>
          <cell r="L338" t="str">
            <v>חיפה</v>
          </cell>
          <cell r="M338" t="str">
            <v>חיפה</v>
          </cell>
          <cell r="N338" t="str">
            <v>חיפה</v>
          </cell>
          <cell r="O338">
            <v>4000</v>
          </cell>
          <cell r="P338" t="str">
            <v>המלך שלמה</v>
          </cell>
          <cell r="R338" t="str">
            <v>המלך שלמה 8-14, 11-21, 20-30,המלך שאול 11-31, צקלג 7-11</v>
          </cell>
          <cell r="S338" t="str">
            <v>לא</v>
          </cell>
          <cell r="U338" t="str">
            <v>מיסוי - פינוי-בינוי</v>
          </cell>
          <cell r="V338">
            <v>219</v>
          </cell>
          <cell r="W338">
            <v>1212</v>
          </cell>
          <cell r="X338">
            <v>3000</v>
          </cell>
        </row>
        <row r="339">
          <cell r="B339">
            <v>4281</v>
          </cell>
          <cell r="K339">
            <v>1</v>
          </cell>
          <cell r="L339" t="str">
            <v>חיפה</v>
          </cell>
          <cell r="M339" t="str">
            <v>חיפה</v>
          </cell>
          <cell r="N339" t="str">
            <v>חיפה</v>
          </cell>
          <cell r="O339">
            <v>4000</v>
          </cell>
        </row>
        <row r="340">
          <cell r="B340">
            <v>4281</v>
          </cell>
          <cell r="K340">
            <v>2</v>
          </cell>
          <cell r="L340" t="str">
            <v>חיפה</v>
          </cell>
          <cell r="M340" t="str">
            <v>חיפה</v>
          </cell>
          <cell r="N340" t="str">
            <v>חיפה</v>
          </cell>
          <cell r="O340">
            <v>4000</v>
          </cell>
        </row>
        <row r="341">
          <cell r="B341">
            <v>4295</v>
          </cell>
          <cell r="C341">
            <v>292</v>
          </cell>
          <cell r="K341">
            <v>99</v>
          </cell>
          <cell r="L341" t="str">
            <v>חיפה</v>
          </cell>
          <cell r="M341" t="str">
            <v>חיפה</v>
          </cell>
          <cell r="N341" t="str">
            <v>חיפה</v>
          </cell>
          <cell r="O341">
            <v>4000</v>
          </cell>
          <cell r="P341" t="str">
            <v>הפלמ"ח</v>
          </cell>
          <cell r="R341" t="str">
            <v>פלמ"ח 2-8, 3-7</v>
          </cell>
          <cell r="S341" t="str">
            <v>לא</v>
          </cell>
          <cell r="U341" t="str">
            <v>מיסוי - פינוי-בינוי</v>
          </cell>
          <cell r="V341">
            <v>63</v>
          </cell>
          <cell r="W341">
            <v>240</v>
          </cell>
          <cell r="X341">
            <v>980</v>
          </cell>
        </row>
        <row r="342">
          <cell r="B342">
            <v>4303</v>
          </cell>
          <cell r="C342">
            <v>297</v>
          </cell>
          <cell r="K342">
            <v>99</v>
          </cell>
          <cell r="L342" t="str">
            <v>חיפה</v>
          </cell>
          <cell r="M342" t="str">
            <v>חיפה</v>
          </cell>
          <cell r="N342" t="str">
            <v>חיפה</v>
          </cell>
          <cell r="O342">
            <v>4000</v>
          </cell>
          <cell r="P342" t="str">
            <v>האורן</v>
          </cell>
          <cell r="R342" t="str">
            <v>האורן 10-36</v>
          </cell>
          <cell r="S342" t="str">
            <v>לא</v>
          </cell>
          <cell r="U342" t="str">
            <v>מיסוי - פינוי-בינוי</v>
          </cell>
          <cell r="V342">
            <v>112</v>
          </cell>
          <cell r="W342">
            <v>530</v>
          </cell>
          <cell r="X342">
            <v>0</v>
          </cell>
        </row>
        <row r="343">
          <cell r="B343">
            <v>4353</v>
          </cell>
          <cell r="C343">
            <v>6</v>
          </cell>
          <cell r="J343" t="str">
            <v>304-0740860</v>
          </cell>
          <cell r="K343">
            <v>99</v>
          </cell>
          <cell r="L343" t="str">
            <v>חיפה</v>
          </cell>
          <cell r="M343" t="str">
            <v>חיפה</v>
          </cell>
          <cell r="N343" t="str">
            <v>חיפה</v>
          </cell>
          <cell r="O343">
            <v>4000</v>
          </cell>
          <cell r="P343" t="str">
            <v>אריה לוין</v>
          </cell>
          <cell r="R343" t="str">
            <v>אריה לוין 14-18</v>
          </cell>
          <cell r="S343" t="str">
            <v>לא</v>
          </cell>
          <cell r="U343" t="str">
            <v>מיסוי - עיבוי</v>
          </cell>
          <cell r="V343">
            <v>80</v>
          </cell>
          <cell r="W343">
            <v>160</v>
          </cell>
          <cell r="X343">
            <v>0</v>
          </cell>
        </row>
        <row r="344">
          <cell r="B344">
            <v>4428</v>
          </cell>
          <cell r="C344">
            <v>386</v>
          </cell>
          <cell r="K344">
            <v>99</v>
          </cell>
          <cell r="L344" t="str">
            <v>חיפה</v>
          </cell>
          <cell r="M344" t="str">
            <v>חיפה</v>
          </cell>
          <cell r="N344" t="str">
            <v>חיפה</v>
          </cell>
          <cell r="O344">
            <v>4000</v>
          </cell>
          <cell r="P344" t="str">
            <v>רוטשילד</v>
          </cell>
          <cell r="R344" t="str">
            <v>רוטשילד 22-34</v>
          </cell>
          <cell r="S344" t="str">
            <v>לא</v>
          </cell>
          <cell r="U344" t="str">
            <v>מיסוי - פינוי-בינוי</v>
          </cell>
          <cell r="V344">
            <v>168</v>
          </cell>
          <cell r="W344">
            <v>640</v>
          </cell>
          <cell r="X344">
            <v>1505</v>
          </cell>
        </row>
        <row r="345">
          <cell r="B345">
            <v>4440</v>
          </cell>
          <cell r="C345">
            <v>397</v>
          </cell>
          <cell r="I345" t="str">
            <v>חפ/1/2370</v>
          </cell>
          <cell r="J345" t="str">
            <v>304-0654657</v>
          </cell>
          <cell r="K345">
            <v>99</v>
          </cell>
          <cell r="L345" t="str">
            <v>חיפה</v>
          </cell>
          <cell r="M345" t="str">
            <v>חיפה</v>
          </cell>
          <cell r="N345" t="str">
            <v>חיפה</v>
          </cell>
          <cell r="O345">
            <v>4000</v>
          </cell>
          <cell r="P345" t="str">
            <v>החותרים</v>
          </cell>
          <cell r="Q345" t="str">
            <v>מתחם החותרים, קריית אליעזר</v>
          </cell>
          <cell r="R345" t="str">
            <v>החותרים 1-25, המעפילים 22,  דרך אלנבי 92-102</v>
          </cell>
          <cell r="S345" t="str">
            <v>לא</v>
          </cell>
          <cell r="U345" t="str">
            <v>מיסוי - פינוי-בינוי</v>
          </cell>
          <cell r="V345">
            <v>130</v>
          </cell>
          <cell r="W345">
            <v>533</v>
          </cell>
          <cell r="X345">
            <v>2645</v>
          </cell>
        </row>
        <row r="346">
          <cell r="B346">
            <v>4444</v>
          </cell>
          <cell r="C346">
            <v>401</v>
          </cell>
          <cell r="G346" t="str">
            <v>V</v>
          </cell>
          <cell r="I346" t="str">
            <v>חפ/מק/2188/א</v>
          </cell>
          <cell r="J346" t="str">
            <v>304-0137240</v>
          </cell>
          <cell r="K346">
            <v>99</v>
          </cell>
          <cell r="L346" t="str">
            <v>חיפה</v>
          </cell>
          <cell r="M346" t="str">
            <v>חיפה</v>
          </cell>
          <cell r="N346" t="str">
            <v>חיפה</v>
          </cell>
          <cell r="O346">
            <v>4000</v>
          </cell>
          <cell r="P346" t="str">
            <v>אמציה- נווה דוד</v>
          </cell>
          <cell r="Q346" t="str">
            <v>רח' המלך אמציהו בשכונת נוה דוד</v>
          </cell>
          <cell r="R346" t="str">
            <v>המלך שלמה 36-46, המלך אמציה 2-14, אסתר המלכה 14-16</v>
          </cell>
          <cell r="S346" t="str">
            <v>לא</v>
          </cell>
          <cell r="T346">
            <v>30768</v>
          </cell>
          <cell r="U346" t="str">
            <v>מיסוי - פינוי-בינוי</v>
          </cell>
          <cell r="V346">
            <v>74</v>
          </cell>
          <cell r="W346">
            <v>437</v>
          </cell>
          <cell r="X346">
            <v>0</v>
          </cell>
        </row>
        <row r="347">
          <cell r="B347">
            <v>4444</v>
          </cell>
          <cell r="C347">
            <v>401</v>
          </cell>
          <cell r="K347">
            <v>1</v>
          </cell>
          <cell r="N347" t="str">
            <v>חיפה</v>
          </cell>
        </row>
        <row r="348">
          <cell r="B348">
            <v>4457</v>
          </cell>
          <cell r="K348">
            <v>99</v>
          </cell>
          <cell r="L348" t="str">
            <v>חיפה</v>
          </cell>
          <cell r="M348" t="str">
            <v>חיפה</v>
          </cell>
          <cell r="N348" t="str">
            <v>חיפה</v>
          </cell>
          <cell r="O348">
            <v>4000</v>
          </cell>
          <cell r="P348" t="str">
            <v>פייזר</v>
          </cell>
          <cell r="S348" t="str">
            <v>לא</v>
          </cell>
          <cell r="U348" t="str">
            <v>מיסוי - פינוי-בינוי</v>
          </cell>
          <cell r="V348">
            <v>104</v>
          </cell>
          <cell r="W348">
            <v>447</v>
          </cell>
        </row>
        <row r="349">
          <cell r="B349">
            <v>4472</v>
          </cell>
          <cell r="K349">
            <v>99</v>
          </cell>
          <cell r="L349" t="str">
            <v>חיפה</v>
          </cell>
          <cell r="M349" t="str">
            <v>חיפה</v>
          </cell>
          <cell r="N349" t="str">
            <v>חיפה</v>
          </cell>
          <cell r="O349">
            <v>4000</v>
          </cell>
          <cell r="P349" t="str">
            <v xml:space="preserve">טשרניחובסקי </v>
          </cell>
          <cell r="S349" t="str">
            <v>לא</v>
          </cell>
          <cell r="U349" t="str">
            <v>מיסוי - פינוי-בינוי</v>
          </cell>
          <cell r="V349">
            <v>141</v>
          </cell>
          <cell r="W349">
            <v>604</v>
          </cell>
        </row>
        <row r="350">
          <cell r="B350">
            <v>4507</v>
          </cell>
          <cell r="J350" t="str">
            <v>304-0753681</v>
          </cell>
          <cell r="K350">
            <v>99</v>
          </cell>
          <cell r="L350" t="str">
            <v>חיפה</v>
          </cell>
          <cell r="M350" t="str">
            <v>חיפה</v>
          </cell>
          <cell r="N350" t="str">
            <v>חיפה</v>
          </cell>
          <cell r="O350">
            <v>4000</v>
          </cell>
          <cell r="P350" t="str">
            <v>נתיב חן</v>
          </cell>
          <cell r="U350" t="str">
            <v>מיסוי</v>
          </cell>
          <cell r="V350">
            <v>32</v>
          </cell>
          <cell r="W350">
            <v>155</v>
          </cell>
        </row>
        <row r="351">
          <cell r="B351">
            <v>4507</v>
          </cell>
          <cell r="K351">
            <v>1</v>
          </cell>
          <cell r="N351" t="str">
            <v>חיפה</v>
          </cell>
        </row>
        <row r="352">
          <cell r="B352">
            <v>4530</v>
          </cell>
          <cell r="J352" t="str">
            <v>304-0968636</v>
          </cell>
          <cell r="K352">
            <v>99</v>
          </cell>
          <cell r="L352" t="str">
            <v>חיפה</v>
          </cell>
          <cell r="M352" t="str">
            <v>חיפה</v>
          </cell>
          <cell r="N352" t="str">
            <v>חיפה</v>
          </cell>
          <cell r="O352">
            <v>4000</v>
          </cell>
          <cell r="P352" t="str">
            <v>אמיל זולא</v>
          </cell>
          <cell r="U352" t="str">
            <v>מיסוי - פינוי-בינוי</v>
          </cell>
          <cell r="V352">
            <v>108</v>
          </cell>
          <cell r="W352">
            <v>536</v>
          </cell>
        </row>
        <row r="353">
          <cell r="B353">
            <v>4531</v>
          </cell>
          <cell r="K353">
            <v>99</v>
          </cell>
          <cell r="L353" t="str">
            <v>חיפה</v>
          </cell>
          <cell r="M353" t="str">
            <v>חיפה</v>
          </cell>
          <cell r="N353" t="str">
            <v>חיפה</v>
          </cell>
          <cell r="O353">
            <v>4000</v>
          </cell>
          <cell r="P353" t="str">
            <v>פינסקר</v>
          </cell>
          <cell r="U353" t="str">
            <v>מיסוי - פינוי-בינוי</v>
          </cell>
          <cell r="V353">
            <v>32</v>
          </cell>
          <cell r="W353">
            <v>140</v>
          </cell>
        </row>
        <row r="354">
          <cell r="B354">
            <v>4532</v>
          </cell>
          <cell r="K354">
            <v>99</v>
          </cell>
          <cell r="L354" t="str">
            <v>חיפה</v>
          </cell>
          <cell r="M354" t="str">
            <v>חיפה</v>
          </cell>
          <cell r="N354" t="str">
            <v>חיפה</v>
          </cell>
          <cell r="O354">
            <v>4000</v>
          </cell>
          <cell r="P354" t="str">
            <v>עליית הנוער</v>
          </cell>
          <cell r="U354" t="str">
            <v>מיסוי - פינוי-בינוי</v>
          </cell>
          <cell r="V354">
            <v>286</v>
          </cell>
          <cell r="W354">
            <v>1044</v>
          </cell>
        </row>
        <row r="355">
          <cell r="B355">
            <v>4533</v>
          </cell>
          <cell r="K355">
            <v>99</v>
          </cell>
          <cell r="L355" t="str">
            <v>חיפה</v>
          </cell>
          <cell r="M355" t="str">
            <v>חיפה</v>
          </cell>
          <cell r="N355" t="str">
            <v>חיפה</v>
          </cell>
          <cell r="O355">
            <v>4000</v>
          </cell>
          <cell r="P355" t="str">
            <v>ברנר</v>
          </cell>
          <cell r="U355" t="str">
            <v>מיסוי - פינוי-בינוי</v>
          </cell>
          <cell r="V355">
            <v>56</v>
          </cell>
          <cell r="W355">
            <v>236</v>
          </cell>
        </row>
        <row r="356">
          <cell r="B356">
            <v>4548</v>
          </cell>
          <cell r="K356">
            <v>99</v>
          </cell>
          <cell r="L356" t="str">
            <v>חיפה</v>
          </cell>
          <cell r="M356" t="str">
            <v>חיפה</v>
          </cell>
          <cell r="N356" t="str">
            <v>חיפה</v>
          </cell>
          <cell r="O356">
            <v>4000</v>
          </cell>
          <cell r="P356" t="str">
            <v>רותם פז</v>
          </cell>
          <cell r="U356" t="str">
            <v>מיסוי - פינוי-בינוי</v>
          </cell>
          <cell r="V356">
            <v>132</v>
          </cell>
          <cell r="W356">
            <v>590</v>
          </cell>
        </row>
        <row r="357">
          <cell r="B357">
            <v>30768</v>
          </cell>
          <cell r="C357">
            <v>452</v>
          </cell>
          <cell r="G357" t="str">
            <v>V</v>
          </cell>
          <cell r="I357" t="str">
            <v>חפ/2188</v>
          </cell>
          <cell r="K357">
            <v>99</v>
          </cell>
          <cell r="L357" t="str">
            <v>חיפה</v>
          </cell>
          <cell r="M357" t="str">
            <v>חיפה</v>
          </cell>
          <cell r="N357" t="str">
            <v>חיפה</v>
          </cell>
          <cell r="O357">
            <v>4000</v>
          </cell>
          <cell r="P357" t="str">
            <v>המלך אמציה</v>
          </cell>
          <cell r="S357" t="str">
            <v>לא</v>
          </cell>
          <cell r="U357" t="str">
            <v>רשויות מקומיות - פינוי-בינוי</v>
          </cell>
          <cell r="V357">
            <v>74</v>
          </cell>
          <cell r="W357">
            <v>437</v>
          </cell>
        </row>
        <row r="358">
          <cell r="B358">
            <v>30809</v>
          </cell>
          <cell r="C358">
            <v>421</v>
          </cell>
          <cell r="G358" t="str">
            <v>V</v>
          </cell>
          <cell r="I358" t="str">
            <v>חפ/2173</v>
          </cell>
          <cell r="K358">
            <v>99</v>
          </cell>
          <cell r="L358" t="str">
            <v>חיפה</v>
          </cell>
          <cell r="M358" t="str">
            <v>חיפה</v>
          </cell>
          <cell r="N358" t="str">
            <v>חיפה</v>
          </cell>
          <cell r="O358">
            <v>4000</v>
          </cell>
          <cell r="P358" t="str">
            <v>עין דור מאי</v>
          </cell>
          <cell r="R358" t="str">
            <v>עין דור 12, מאי 4-6</v>
          </cell>
          <cell r="S358" t="str">
            <v>לא</v>
          </cell>
          <cell r="U358" t="str">
            <v>רשויות מקומיות - פינוי-בינוי</v>
          </cell>
          <cell r="V358">
            <v>0</v>
          </cell>
          <cell r="W358">
            <v>120</v>
          </cell>
          <cell r="X358">
            <v>4500</v>
          </cell>
        </row>
        <row r="359">
          <cell r="B359">
            <v>31140</v>
          </cell>
          <cell r="C359">
            <v>472</v>
          </cell>
          <cell r="G359" t="str">
            <v>V</v>
          </cell>
          <cell r="I359" t="str">
            <v>חפ/2187</v>
          </cell>
          <cell r="K359">
            <v>99</v>
          </cell>
          <cell r="L359" t="str">
            <v>חיפה</v>
          </cell>
          <cell r="M359" t="str">
            <v>חיפה</v>
          </cell>
          <cell r="N359" t="str">
            <v>חיפה</v>
          </cell>
          <cell r="O359">
            <v>4000</v>
          </cell>
          <cell r="P359" t="str">
            <v>חביבה רייך</v>
          </cell>
          <cell r="R359" t="str">
            <v>חביבה רייך 13-51,55-61,36-58,62-78,יחזקאל 7-13</v>
          </cell>
          <cell r="S359" t="str">
            <v>לא</v>
          </cell>
          <cell r="U359" t="str">
            <v>רשויות מקומיות - עיבוי</v>
          </cell>
          <cell r="V359">
            <v>330</v>
          </cell>
          <cell r="W359">
            <v>930</v>
          </cell>
          <cell r="X359">
            <v>0</v>
          </cell>
        </row>
        <row r="360">
          <cell r="B360">
            <v>31862</v>
          </cell>
          <cell r="C360">
            <v>497</v>
          </cell>
          <cell r="G360" t="str">
            <v>V</v>
          </cell>
          <cell r="I360" t="str">
            <v>חפ/2218</v>
          </cell>
          <cell r="K360">
            <v>99</v>
          </cell>
          <cell r="L360" t="str">
            <v>חיפה</v>
          </cell>
          <cell r="M360" t="str">
            <v>חיפה</v>
          </cell>
          <cell r="N360" t="str">
            <v>חיפה</v>
          </cell>
          <cell r="O360">
            <v>4000</v>
          </cell>
          <cell r="P360" t="str">
            <v>מח"ל</v>
          </cell>
          <cell r="Q360" t="str">
            <v xml:space="preserve"> רחוב מח"ל קרית חיים - במתחם המערבי ובמתחם המזרחי</v>
          </cell>
          <cell r="R360" t="str">
            <v xml:space="preserve">מח"ל 3-41, שדרות ורבורג 33-35, משמר העמק 8-12 </v>
          </cell>
          <cell r="S360" t="str">
            <v>לא</v>
          </cell>
          <cell r="U360" t="str">
            <v>רשויות מקומיות - עיבוי</v>
          </cell>
          <cell r="V360">
            <v>412</v>
          </cell>
          <cell r="W360">
            <v>982</v>
          </cell>
          <cell r="X360">
            <v>0</v>
          </cell>
        </row>
        <row r="361">
          <cell r="B361">
            <v>31981</v>
          </cell>
          <cell r="C361">
            <v>498</v>
          </cell>
          <cell r="G361" t="str">
            <v>X</v>
          </cell>
          <cell r="I361" t="str">
            <v>חפ/2222</v>
          </cell>
          <cell r="K361">
            <v>99</v>
          </cell>
          <cell r="L361" t="str">
            <v>חיפה</v>
          </cell>
          <cell r="M361" t="str">
            <v>חיפה</v>
          </cell>
          <cell r="N361" t="str">
            <v>חיפה</v>
          </cell>
          <cell r="O361">
            <v>4000</v>
          </cell>
          <cell r="P361" t="str">
            <v>אמיל זולא</v>
          </cell>
          <cell r="Q361" t="str">
            <v>אמיל זולא ברמת שאול</v>
          </cell>
          <cell r="R361" t="str">
            <v>דרייפוס 1-21, אמיל זולא 2-36, כל ישראל חברים 1-43,ויקטור הוגו 2-12</v>
          </cell>
          <cell r="S361" t="str">
            <v>לא</v>
          </cell>
          <cell r="U361" t="str">
            <v>רשויות מקומיות - עיבוי</v>
          </cell>
          <cell r="V361">
            <v>397</v>
          </cell>
          <cell r="W361">
            <v>674</v>
          </cell>
          <cell r="X361">
            <v>0</v>
          </cell>
        </row>
        <row r="362">
          <cell r="B362">
            <v>32440</v>
          </cell>
          <cell r="C362">
            <v>514</v>
          </cell>
          <cell r="G362" t="str">
            <v>V</v>
          </cell>
          <cell r="I362" t="str">
            <v>חפ/2260</v>
          </cell>
          <cell r="K362">
            <v>99</v>
          </cell>
          <cell r="L362" t="str">
            <v>חיפה</v>
          </cell>
          <cell r="M362" t="str">
            <v>חיפה</v>
          </cell>
          <cell r="N362" t="str">
            <v>חיפה</v>
          </cell>
          <cell r="O362">
            <v>4000</v>
          </cell>
          <cell r="P362" t="str">
            <v>מבוא חיים</v>
          </cell>
          <cell r="Q362" t="str">
            <v>מבוא חיים בקרית חיים</v>
          </cell>
          <cell r="R362" t="str">
            <v>שד' אח"י אילת 71, שבטי ישראל 26-28</v>
          </cell>
          <cell r="S362" t="str">
            <v>לא</v>
          </cell>
          <cell r="U362" t="str">
            <v>רשויות מקומיות - פינוי-בינוי</v>
          </cell>
          <cell r="V362">
            <v>40</v>
          </cell>
          <cell r="W362">
            <v>75</v>
          </cell>
          <cell r="X362">
            <v>6500</v>
          </cell>
        </row>
        <row r="363">
          <cell r="B363">
            <v>32841</v>
          </cell>
          <cell r="C363">
            <v>524</v>
          </cell>
          <cell r="G363" t="str">
            <v>X</v>
          </cell>
          <cell r="I363" t="str">
            <v>חפ/2277</v>
          </cell>
          <cell r="K363">
            <v>99</v>
          </cell>
          <cell r="L363" t="str">
            <v>חיפה</v>
          </cell>
          <cell r="M363" t="str">
            <v>חיפה</v>
          </cell>
          <cell r="N363" t="str">
            <v>חיפה</v>
          </cell>
          <cell r="O363">
            <v>4000</v>
          </cell>
          <cell r="P363" t="str">
            <v>המלך חזקיהו</v>
          </cell>
          <cell r="R363" t="str">
            <v>המלך שלמה 37, המלך יהושפט 12-14, המלך יהושפט 15</v>
          </cell>
          <cell r="S363" t="str">
            <v>לא</v>
          </cell>
          <cell r="U363" t="str">
            <v>רשויות מקומיות - פינוי-בינוי</v>
          </cell>
          <cell r="V363">
            <v>28</v>
          </cell>
          <cell r="W363">
            <v>162</v>
          </cell>
          <cell r="X363">
            <v>3680</v>
          </cell>
        </row>
        <row r="364">
          <cell r="B364">
            <v>32949</v>
          </cell>
          <cell r="C364">
            <v>529</v>
          </cell>
          <cell r="G364" t="str">
            <v>X</v>
          </cell>
          <cell r="I364" t="str">
            <v>חפ/2278</v>
          </cell>
          <cell r="K364">
            <v>99</v>
          </cell>
          <cell r="L364" t="str">
            <v>חיפה</v>
          </cell>
          <cell r="M364" t="str">
            <v>חיפה</v>
          </cell>
          <cell r="N364" t="str">
            <v>חיפה</v>
          </cell>
          <cell r="O364">
            <v>4000</v>
          </cell>
          <cell r="P364" t="str">
            <v>מורדות הכרמל הצרפתי</v>
          </cell>
          <cell r="R364" t="str">
            <v>סעדיה גאון 1-31, בר רב האי 16-40, מרסיי 9-15, בודנהיימר 6-20</v>
          </cell>
          <cell r="S364" t="str">
            <v>לא</v>
          </cell>
          <cell r="U364" t="str">
            <v>רשויות מקומיות - עיבוי</v>
          </cell>
          <cell r="V364">
            <v>334</v>
          </cell>
          <cell r="W364">
            <v>694</v>
          </cell>
          <cell r="X364">
            <v>0</v>
          </cell>
        </row>
        <row r="365">
          <cell r="B365">
            <v>33338</v>
          </cell>
          <cell r="C365">
            <v>537</v>
          </cell>
          <cell r="G365" t="str">
            <v>V</v>
          </cell>
          <cell r="I365" t="str">
            <v>חפ/2281</v>
          </cell>
          <cell r="K365">
            <v>99</v>
          </cell>
          <cell r="L365" t="str">
            <v>חיפה</v>
          </cell>
          <cell r="M365" t="str">
            <v>חיפה</v>
          </cell>
          <cell r="N365" t="str">
            <v>חיפה</v>
          </cell>
          <cell r="O365">
            <v>4000</v>
          </cell>
          <cell r="P365" t="str">
            <v>ברל כצנלסון</v>
          </cell>
          <cell r="R365" t="str">
            <v>ברל כצנלסון 43-65, ברל כצנלסון 66-82</v>
          </cell>
          <cell r="S365" t="str">
            <v>לא</v>
          </cell>
          <cell r="U365" t="str">
            <v>רשויות מקומיות - פינוי-בינוי</v>
          </cell>
          <cell r="V365">
            <v>126</v>
          </cell>
          <cell r="W365">
            <v>486</v>
          </cell>
          <cell r="X365">
            <v>0</v>
          </cell>
        </row>
        <row r="366">
          <cell r="B366">
            <v>33339</v>
          </cell>
          <cell r="C366">
            <v>538</v>
          </cell>
          <cell r="G366" t="str">
            <v>V</v>
          </cell>
          <cell r="I366" t="str">
            <v>חפ/2280</v>
          </cell>
          <cell r="K366">
            <v>99</v>
          </cell>
          <cell r="L366" t="str">
            <v>חיפה</v>
          </cell>
          <cell r="M366" t="str">
            <v>חיפה</v>
          </cell>
          <cell r="N366" t="str">
            <v>חיפה</v>
          </cell>
          <cell r="O366">
            <v>4000</v>
          </cell>
          <cell r="P366" t="str">
            <v>יציאת אירופה</v>
          </cell>
          <cell r="Q366" t="str">
            <v>יציאת אירופה ,קרית שפרינצק</v>
          </cell>
          <cell r="R366" t="str">
            <v xml:space="preserve">יציאת אירופה 4-6 </v>
          </cell>
          <cell r="S366" t="str">
            <v>לא</v>
          </cell>
          <cell r="U366" t="str">
            <v>רשויות מקומיות - פינוי-בינוי</v>
          </cell>
          <cell r="V366">
            <v>26</v>
          </cell>
          <cell r="W366">
            <v>126</v>
          </cell>
          <cell r="X366">
            <v>0</v>
          </cell>
        </row>
        <row r="367">
          <cell r="B367">
            <v>36968</v>
          </cell>
          <cell r="C367">
            <v>573</v>
          </cell>
          <cell r="G367" t="str">
            <v>V</v>
          </cell>
          <cell r="I367" t="str">
            <v>חפ/מק/1/2404</v>
          </cell>
          <cell r="J367" t="str">
            <v>304-0540534</v>
          </cell>
          <cell r="K367">
            <v>99</v>
          </cell>
          <cell r="L367" t="str">
            <v>חיפה</v>
          </cell>
          <cell r="M367" t="str">
            <v>חיפה</v>
          </cell>
          <cell r="N367" t="str">
            <v>חיפה</v>
          </cell>
          <cell r="O367">
            <v>4000</v>
          </cell>
          <cell r="P367" t="str">
            <v>העלייה השנייה</v>
          </cell>
          <cell r="Q367" t="str">
            <v>בת גלים, העלייה השנייה</v>
          </cell>
          <cell r="R367" t="str">
            <v>העלייה השניה 29-35, שרל לוץ 21-37, שרל לוץ 24-36</v>
          </cell>
          <cell r="S367" t="str">
            <v>לא</v>
          </cell>
          <cell r="U367" t="str">
            <v>רשויות מקומיות - פינוי-בינוי</v>
          </cell>
          <cell r="V367">
            <v>175</v>
          </cell>
          <cell r="W367">
            <v>660</v>
          </cell>
          <cell r="X367">
            <v>960</v>
          </cell>
        </row>
        <row r="368">
          <cell r="B368">
            <v>36973</v>
          </cell>
          <cell r="C368">
            <v>574</v>
          </cell>
          <cell r="G368" t="str">
            <v>V</v>
          </cell>
          <cell r="I368" t="str">
            <v>חפ/מק/1/2400</v>
          </cell>
          <cell r="J368" t="str">
            <v>304-0540567</v>
          </cell>
          <cell r="K368">
            <v>99</v>
          </cell>
          <cell r="L368" t="str">
            <v>חיפה</v>
          </cell>
          <cell r="M368" t="str">
            <v>חיפה</v>
          </cell>
          <cell r="N368" t="str">
            <v>חיפה</v>
          </cell>
          <cell r="O368">
            <v>4000</v>
          </cell>
          <cell r="P368" t="str">
            <v>חיל הים</v>
          </cell>
          <cell r="R368" t="str">
            <v>חיל הים 2-6, העלייה השנייה 9-13</v>
          </cell>
          <cell r="S368" t="str">
            <v>לא</v>
          </cell>
          <cell r="U368" t="str">
            <v>רשויות מקומיות - פינוי-בינוי</v>
          </cell>
          <cell r="V368">
            <v>119</v>
          </cell>
          <cell r="W368">
            <v>413</v>
          </cell>
          <cell r="X368">
            <v>960</v>
          </cell>
        </row>
        <row r="369">
          <cell r="B369">
            <v>30769</v>
          </cell>
          <cell r="C369">
            <v>458</v>
          </cell>
          <cell r="I369" t="str">
            <v>ג/13157</v>
          </cell>
          <cell r="K369">
            <v>99</v>
          </cell>
          <cell r="L369" t="str">
            <v>גליל</v>
          </cell>
          <cell r="M369" t="str">
            <v>צפון</v>
          </cell>
          <cell r="N369" t="str">
            <v>טבריה</v>
          </cell>
          <cell r="O369">
            <v>6700</v>
          </cell>
          <cell r="P369" t="str">
            <v>התחנה המרכזית</v>
          </cell>
          <cell r="S369" t="str">
            <v>לא</v>
          </cell>
          <cell r="U369" t="str">
            <v>רשויות מקומיות - פינוי-בינוי</v>
          </cell>
          <cell r="X369">
            <v>63185</v>
          </cell>
        </row>
        <row r="370">
          <cell r="B370">
            <v>30794</v>
          </cell>
          <cell r="C370">
            <v>434</v>
          </cell>
          <cell r="I370" t="str">
            <v>ג/11400</v>
          </cell>
          <cell r="K370">
            <v>99</v>
          </cell>
          <cell r="L370" t="str">
            <v>גליל</v>
          </cell>
          <cell r="M370" t="str">
            <v>צפון</v>
          </cell>
          <cell r="N370" t="str">
            <v>טבריה</v>
          </cell>
          <cell r="O370">
            <v>6700</v>
          </cell>
          <cell r="P370" t="str">
            <v>בית אלומות</v>
          </cell>
          <cell r="S370" t="str">
            <v>לא</v>
          </cell>
          <cell r="U370" t="str">
            <v>רשויות מקומיות - פינוי-בינוי</v>
          </cell>
          <cell r="V370">
            <v>2</v>
          </cell>
          <cell r="W370">
            <v>2</v>
          </cell>
          <cell r="X370">
            <v>4630</v>
          </cell>
        </row>
        <row r="371">
          <cell r="B371">
            <v>4317</v>
          </cell>
          <cell r="C371">
            <v>303</v>
          </cell>
          <cell r="K371">
            <v>99</v>
          </cell>
          <cell r="L371" t="str">
            <v>חיפה</v>
          </cell>
          <cell r="M371" t="str">
            <v>חיפה</v>
          </cell>
          <cell r="N371" t="str">
            <v>טירת כרמל</v>
          </cell>
          <cell r="O371">
            <v>2100</v>
          </cell>
          <cell r="P371" t="str">
            <v>שרת 41-45</v>
          </cell>
          <cell r="S371" t="str">
            <v>לא</v>
          </cell>
          <cell r="U371" t="str">
            <v>מיסוי - פינוי-בינוי</v>
          </cell>
          <cell r="V371">
            <v>48</v>
          </cell>
          <cell r="W371">
            <v>303</v>
          </cell>
        </row>
        <row r="372">
          <cell r="B372">
            <v>4345</v>
          </cell>
          <cell r="C372">
            <v>317</v>
          </cell>
          <cell r="K372">
            <v>99</v>
          </cell>
          <cell r="L372" t="str">
            <v>חיפה</v>
          </cell>
          <cell r="M372" t="str">
            <v>חיפה</v>
          </cell>
          <cell r="N372" t="str">
            <v>טירת כרמל</v>
          </cell>
          <cell r="O372">
            <v>2100</v>
          </cell>
          <cell r="P372" t="str">
            <v xml:space="preserve"> אצ"ל-שרת</v>
          </cell>
          <cell r="S372" t="str">
            <v>לא</v>
          </cell>
          <cell r="U372" t="str">
            <v>מיסוי - פינוי-בינוי</v>
          </cell>
          <cell r="V372">
            <v>48</v>
          </cell>
          <cell r="W372">
            <v>264</v>
          </cell>
        </row>
        <row r="373">
          <cell r="B373">
            <v>4506</v>
          </cell>
          <cell r="J373" t="str">
            <v>304-0750216</v>
          </cell>
          <cell r="K373">
            <v>99</v>
          </cell>
          <cell r="L373" t="str">
            <v>חיפה</v>
          </cell>
          <cell r="M373" t="str">
            <v>חיפה</v>
          </cell>
          <cell r="N373" t="str">
            <v>טירת כרמל</v>
          </cell>
          <cell r="O373">
            <v>2100</v>
          </cell>
          <cell r="P373" t="str">
            <v>גורדון</v>
          </cell>
          <cell r="U373" t="str">
            <v>מיסוי</v>
          </cell>
          <cell r="V373">
            <v>124</v>
          </cell>
          <cell r="W373">
            <v>847</v>
          </cell>
        </row>
        <row r="374">
          <cell r="B374">
            <v>4534</v>
          </cell>
          <cell r="J374" t="str">
            <v>355-0895417</v>
          </cell>
          <cell r="K374">
            <v>99</v>
          </cell>
          <cell r="L374" t="str">
            <v>חיפה</v>
          </cell>
          <cell r="M374" t="str">
            <v>חיפה</v>
          </cell>
          <cell r="N374" t="str">
            <v>טירת כרמל</v>
          </cell>
          <cell r="O374">
            <v>2100</v>
          </cell>
          <cell r="P374" t="str">
            <v>ביאליק הרצל</v>
          </cell>
          <cell r="U374" t="str">
            <v>מיסוי - פינוי-בינוי</v>
          </cell>
          <cell r="V374">
            <v>80</v>
          </cell>
          <cell r="W374">
            <v>485</v>
          </cell>
        </row>
        <row r="375">
          <cell r="B375">
            <v>31646</v>
          </cell>
          <cell r="C375">
            <v>489</v>
          </cell>
          <cell r="I375" t="str">
            <v>מכ/711</v>
          </cell>
          <cell r="K375">
            <v>99</v>
          </cell>
          <cell r="L375" t="str">
            <v>חיפה</v>
          </cell>
          <cell r="M375" t="str">
            <v>חיפה</v>
          </cell>
          <cell r="N375" t="str">
            <v>טירת כרמל</v>
          </cell>
          <cell r="O375">
            <v>2100</v>
          </cell>
          <cell r="P375" t="str">
            <v>שרת</v>
          </cell>
          <cell r="S375" t="str">
            <v>לא</v>
          </cell>
          <cell r="U375" t="str">
            <v>רשויות מקומיות - עיבוי</v>
          </cell>
          <cell r="V375">
            <v>414</v>
          </cell>
          <cell r="W375">
            <v>624</v>
          </cell>
        </row>
        <row r="376">
          <cell r="B376">
            <v>32375</v>
          </cell>
          <cell r="C376">
            <v>515</v>
          </cell>
          <cell r="I376" t="str">
            <v>מכ/729</v>
          </cell>
          <cell r="K376">
            <v>99</v>
          </cell>
          <cell r="L376" t="str">
            <v>חיפה</v>
          </cell>
          <cell r="M376" t="str">
            <v>חיפה</v>
          </cell>
          <cell r="N376" t="str">
            <v>טירת כרמל</v>
          </cell>
          <cell r="O376">
            <v>2100</v>
          </cell>
          <cell r="P376" t="str">
            <v>בן צבי</v>
          </cell>
          <cell r="S376" t="str">
            <v>לא</v>
          </cell>
          <cell r="U376" t="str">
            <v>רשויות מקומיות - עיבוי</v>
          </cell>
          <cell r="V376">
            <v>312</v>
          </cell>
          <cell r="W376">
            <v>762</v>
          </cell>
        </row>
        <row r="377">
          <cell r="B377">
            <v>32439</v>
          </cell>
          <cell r="C377">
            <v>516</v>
          </cell>
          <cell r="I377" t="str">
            <v>מכ/721</v>
          </cell>
          <cell r="K377">
            <v>99</v>
          </cell>
          <cell r="L377" t="str">
            <v>חיפה</v>
          </cell>
          <cell r="M377" t="str">
            <v>חיפה</v>
          </cell>
          <cell r="N377" t="str">
            <v>טירת כרמל</v>
          </cell>
          <cell r="O377">
            <v>2100</v>
          </cell>
          <cell r="P377" t="str">
            <v>גיורא</v>
          </cell>
          <cell r="S377" t="str">
            <v>לא</v>
          </cell>
          <cell r="U377" t="str">
            <v>רשויות מקומיות - פינוי-בינוי</v>
          </cell>
          <cell r="V377">
            <v>27</v>
          </cell>
          <cell r="W377">
            <v>184</v>
          </cell>
        </row>
        <row r="378">
          <cell r="B378">
            <v>32950</v>
          </cell>
          <cell r="C378">
            <v>530</v>
          </cell>
          <cell r="I378" t="str">
            <v>מכ/735</v>
          </cell>
          <cell r="K378">
            <v>99</v>
          </cell>
          <cell r="L378" t="str">
            <v>חיפה</v>
          </cell>
          <cell r="M378" t="str">
            <v>חיפה</v>
          </cell>
          <cell r="N378" t="str">
            <v>טירת כרמל</v>
          </cell>
          <cell r="O378">
            <v>2100</v>
          </cell>
          <cell r="P378" t="str">
            <v>ביאליק</v>
          </cell>
          <cell r="S378" t="str">
            <v>לא</v>
          </cell>
          <cell r="U378" t="str">
            <v>רשויות מקומיות - עיבוי</v>
          </cell>
          <cell r="V378">
            <v>378</v>
          </cell>
          <cell r="W378">
            <v>824</v>
          </cell>
        </row>
        <row r="379">
          <cell r="B379">
            <v>100019</v>
          </cell>
          <cell r="C379">
            <v>629</v>
          </cell>
          <cell r="K379">
            <v>99</v>
          </cell>
          <cell r="L379" t="str">
            <v>חיפה</v>
          </cell>
          <cell r="M379" t="str">
            <v>חיפה</v>
          </cell>
          <cell r="N379" t="str">
            <v>טירת כרמל</v>
          </cell>
          <cell r="O379">
            <v>2100</v>
          </cell>
          <cell r="P379" t="str">
            <v>בן צבי</v>
          </cell>
          <cell r="S379" t="str">
            <v>לא</v>
          </cell>
          <cell r="U379" t="str">
            <v>רשויות מקומיות - פינוי-בינוי</v>
          </cell>
          <cell r="V379">
            <v>123</v>
          </cell>
          <cell r="W379">
            <v>700</v>
          </cell>
        </row>
        <row r="380">
          <cell r="B380">
            <v>100019</v>
          </cell>
          <cell r="J380" t="str">
            <v>303-0897462</v>
          </cell>
          <cell r="K380">
            <v>99</v>
          </cell>
          <cell r="L380" t="str">
            <v>חיפה</v>
          </cell>
          <cell r="N380" t="str">
            <v>טירת כרמל</v>
          </cell>
          <cell r="O380">
            <v>2100</v>
          </cell>
          <cell r="P380" t="str">
            <v>בן צבי</v>
          </cell>
          <cell r="U380" t="str">
            <v>רשויות מקומיות - פינוי-בינוי</v>
          </cell>
          <cell r="V380">
            <v>123</v>
          </cell>
          <cell r="W380">
            <v>492</v>
          </cell>
          <cell r="X380">
            <v>46</v>
          </cell>
        </row>
        <row r="381">
          <cell r="B381">
            <v>4193</v>
          </cell>
          <cell r="C381">
            <v>95</v>
          </cell>
          <cell r="J381" t="str">
            <v>404-0147124</v>
          </cell>
          <cell r="K381">
            <v>99</v>
          </cell>
          <cell r="L381" t="str">
            <v>מרכז</v>
          </cell>
          <cell r="M381" t="str">
            <v>מרכז</v>
          </cell>
          <cell r="N381" t="str">
            <v>יבנה</v>
          </cell>
          <cell r="O381">
            <v>2660</v>
          </cell>
          <cell r="P381" t="str">
            <v xml:space="preserve">החרמון </v>
          </cell>
          <cell r="S381" t="str">
            <v>כן</v>
          </cell>
          <cell r="U381" t="str">
            <v>מיסוי - פינוי-בינוי</v>
          </cell>
          <cell r="V381">
            <v>92</v>
          </cell>
          <cell r="W381">
            <v>486</v>
          </cell>
          <cell r="X381">
            <v>1200</v>
          </cell>
        </row>
        <row r="382">
          <cell r="B382">
            <v>4193</v>
          </cell>
          <cell r="C382">
            <v>95</v>
          </cell>
          <cell r="K382">
            <v>1</v>
          </cell>
          <cell r="N382" t="str">
            <v>יבנה</v>
          </cell>
        </row>
        <row r="383">
          <cell r="B383">
            <v>4269</v>
          </cell>
          <cell r="C383">
            <v>104</v>
          </cell>
          <cell r="J383" t="str">
            <v>404-0117507</v>
          </cell>
          <cell r="K383">
            <v>99</v>
          </cell>
          <cell r="L383" t="str">
            <v>מרכז</v>
          </cell>
          <cell r="M383" t="str">
            <v>מרכז</v>
          </cell>
          <cell r="N383" t="str">
            <v>יבנה</v>
          </cell>
          <cell r="O383">
            <v>2660</v>
          </cell>
          <cell r="P383" t="str">
            <v>הכרמל</v>
          </cell>
          <cell r="S383" t="str">
            <v>כן</v>
          </cell>
          <cell r="U383" t="str">
            <v>מיסוי - פינוי-בינוי</v>
          </cell>
          <cell r="V383">
            <v>56</v>
          </cell>
          <cell r="W383">
            <v>286</v>
          </cell>
          <cell r="X383">
            <v>300</v>
          </cell>
        </row>
        <row r="384">
          <cell r="B384">
            <v>4269</v>
          </cell>
          <cell r="C384">
            <v>104</v>
          </cell>
          <cell r="K384">
            <v>1</v>
          </cell>
          <cell r="N384" t="str">
            <v>יבנה</v>
          </cell>
        </row>
        <row r="385">
          <cell r="B385">
            <v>4308</v>
          </cell>
          <cell r="C385">
            <v>299</v>
          </cell>
          <cell r="J385" t="str">
            <v>404-0133314</v>
          </cell>
          <cell r="K385">
            <v>99</v>
          </cell>
          <cell r="L385" t="str">
            <v>מרכז</v>
          </cell>
          <cell r="M385" t="str">
            <v>מרכז</v>
          </cell>
          <cell r="N385" t="str">
            <v>יבנה</v>
          </cell>
          <cell r="O385">
            <v>2660</v>
          </cell>
          <cell r="P385" t="str">
            <v>דואני העצמאות</v>
          </cell>
          <cell r="S385" t="str">
            <v>לא</v>
          </cell>
          <cell r="U385" t="str">
            <v>מיסוי - פינוי-בינוי</v>
          </cell>
          <cell r="V385">
            <v>176</v>
          </cell>
          <cell r="W385">
            <v>812</v>
          </cell>
          <cell r="X385">
            <v>6000</v>
          </cell>
        </row>
        <row r="386">
          <cell r="B386">
            <v>4540</v>
          </cell>
          <cell r="J386" t="str">
            <v>404-0905216</v>
          </cell>
          <cell r="K386">
            <v>99</v>
          </cell>
          <cell r="L386" t="str">
            <v>מרכז</v>
          </cell>
          <cell r="M386" t="str">
            <v>מרכז</v>
          </cell>
          <cell r="N386" t="str">
            <v>יבנה</v>
          </cell>
          <cell r="O386">
            <v>2660</v>
          </cell>
          <cell r="P386" t="str">
            <v>דואני דרום</v>
          </cell>
          <cell r="U386" t="str">
            <v>מיסוי - פינוי-בינוי</v>
          </cell>
          <cell r="V386">
            <v>96</v>
          </cell>
          <cell r="W386">
            <v>480</v>
          </cell>
        </row>
        <row r="387">
          <cell r="B387">
            <v>4419</v>
          </cell>
          <cell r="C387">
            <v>7</v>
          </cell>
          <cell r="J387" t="str">
            <v>404-0769760</v>
          </cell>
          <cell r="K387">
            <v>99</v>
          </cell>
          <cell r="L387" t="str">
            <v>מרכז</v>
          </cell>
          <cell r="M387" t="str">
            <v>מרכז</v>
          </cell>
          <cell r="N387" t="str">
            <v>יבנה</v>
          </cell>
          <cell r="O387">
            <v>2660</v>
          </cell>
          <cell r="P387" t="str">
            <v>דרור</v>
          </cell>
          <cell r="Q387" t="str">
            <v>לא קיים</v>
          </cell>
          <cell r="S387" t="str">
            <v>לא</v>
          </cell>
          <cell r="U387" t="str">
            <v>מיסוי - עיבוי תמא 38</v>
          </cell>
          <cell r="V387">
            <v>32</v>
          </cell>
          <cell r="W387">
            <v>64</v>
          </cell>
        </row>
        <row r="388">
          <cell r="B388">
            <v>32339</v>
          </cell>
          <cell r="C388">
            <v>507</v>
          </cell>
          <cell r="I388" t="str">
            <v>יב/2/164</v>
          </cell>
          <cell r="J388" t="str">
            <v>404-0111179</v>
          </cell>
          <cell r="K388">
            <v>99</v>
          </cell>
          <cell r="L388" t="str">
            <v>מרכז</v>
          </cell>
          <cell r="M388" t="str">
            <v>מרכז</v>
          </cell>
          <cell r="N388" t="str">
            <v>יבנה</v>
          </cell>
          <cell r="O388">
            <v>2660</v>
          </cell>
          <cell r="P388" t="str">
            <v>האלון</v>
          </cell>
          <cell r="S388" t="str">
            <v>לא</v>
          </cell>
          <cell r="U388" t="str">
            <v>רשויות מקומיות - פינוי-בינוי</v>
          </cell>
          <cell r="V388">
            <v>188</v>
          </cell>
          <cell r="W388">
            <v>1008</v>
          </cell>
          <cell r="X388">
            <v>0</v>
          </cell>
        </row>
        <row r="389">
          <cell r="B389">
            <v>32343</v>
          </cell>
          <cell r="C389">
            <v>508</v>
          </cell>
          <cell r="I389" t="str">
            <v>יב/2/167</v>
          </cell>
          <cell r="J389" t="str">
            <v>פקע תוקף התכנית- לא רלוונטי</v>
          </cell>
          <cell r="K389">
            <v>99</v>
          </cell>
          <cell r="L389" t="str">
            <v>מרכז</v>
          </cell>
          <cell r="M389" t="str">
            <v>מרכז</v>
          </cell>
          <cell r="N389" t="str">
            <v>יבנה</v>
          </cell>
          <cell r="O389">
            <v>2660</v>
          </cell>
          <cell r="P389" t="str">
            <v>הכלנית-שושנים</v>
          </cell>
          <cell r="Q389" t="str">
            <v>לא קיים</v>
          </cell>
          <cell r="S389" t="str">
            <v>לא</v>
          </cell>
          <cell r="U389" t="str">
            <v>רשויות מקומיות - פינוי-בינוי</v>
          </cell>
          <cell r="V389">
            <v>88</v>
          </cell>
          <cell r="W389">
            <v>432</v>
          </cell>
        </row>
        <row r="390">
          <cell r="B390">
            <v>42326</v>
          </cell>
          <cell r="K390">
            <v>99</v>
          </cell>
          <cell r="L390" t="str">
            <v>מרכז</v>
          </cell>
          <cell r="M390" t="str">
            <v>מרכז</v>
          </cell>
          <cell r="N390" t="str">
            <v>יבנה</v>
          </cell>
          <cell r="O390">
            <v>2660</v>
          </cell>
          <cell r="P390" t="str">
            <v>שבזי</v>
          </cell>
          <cell r="U390" t="str">
            <v>רשויות מקומיות - פינוי-בינוי</v>
          </cell>
          <cell r="V390">
            <v>236</v>
          </cell>
          <cell r="W390">
            <v>982</v>
          </cell>
        </row>
        <row r="391">
          <cell r="B391">
            <v>1003</v>
          </cell>
          <cell r="C391">
            <v>151</v>
          </cell>
          <cell r="I391" t="str">
            <v>יד/6156</v>
          </cell>
          <cell r="K391">
            <v>99</v>
          </cell>
          <cell r="L391" t="str">
            <v>מרכז</v>
          </cell>
          <cell r="M391" t="str">
            <v>מרכז</v>
          </cell>
          <cell r="N391" t="str">
            <v>יהוד-מונוסון</v>
          </cell>
          <cell r="O391">
            <v>9400</v>
          </cell>
          <cell r="P391" t="str">
            <v>מרכז יהוד</v>
          </cell>
          <cell r="S391" t="str">
            <v>כן</v>
          </cell>
          <cell r="T391">
            <v>30828</v>
          </cell>
          <cell r="U391" t="str">
            <v>מיסוי - פינוי-בינוי</v>
          </cell>
          <cell r="V391">
            <v>112</v>
          </cell>
          <cell r="W391">
            <v>1262</v>
          </cell>
        </row>
        <row r="392">
          <cell r="B392">
            <v>1003</v>
          </cell>
          <cell r="C392">
            <v>151</v>
          </cell>
          <cell r="K392">
            <v>1</v>
          </cell>
          <cell r="N392" t="str">
            <v>יהוד-מונוסון</v>
          </cell>
        </row>
        <row r="393">
          <cell r="B393">
            <v>1003</v>
          </cell>
          <cell r="K393">
            <v>2</v>
          </cell>
          <cell r="N393" t="str">
            <v>יהוד-מונוסון</v>
          </cell>
        </row>
        <row r="394">
          <cell r="B394">
            <v>1003</v>
          </cell>
          <cell r="K394">
            <v>3</v>
          </cell>
          <cell r="N394" t="str">
            <v>יהוד-מונוסון</v>
          </cell>
        </row>
        <row r="395">
          <cell r="B395">
            <v>4002</v>
          </cell>
          <cell r="C395">
            <v>163</v>
          </cell>
          <cell r="K395">
            <v>99</v>
          </cell>
          <cell r="L395" t="str">
            <v>מרכז</v>
          </cell>
          <cell r="M395" t="str">
            <v>מרכז</v>
          </cell>
          <cell r="N395" t="str">
            <v>יהוד-מונוסון</v>
          </cell>
          <cell r="O395">
            <v>9400</v>
          </cell>
          <cell r="P395" t="str">
            <v>ויצמן</v>
          </cell>
          <cell r="S395" t="str">
            <v>לא</v>
          </cell>
          <cell r="U395" t="str">
            <v>מיסוי - פינוי-בינוי</v>
          </cell>
          <cell r="V395">
            <v>76</v>
          </cell>
          <cell r="W395">
            <v>333</v>
          </cell>
        </row>
        <row r="396">
          <cell r="B396">
            <v>4003</v>
          </cell>
          <cell r="C396">
            <v>144</v>
          </cell>
          <cell r="I396" t="str">
            <v>יד/6185</v>
          </cell>
          <cell r="K396">
            <v>99</v>
          </cell>
          <cell r="L396" t="str">
            <v>מרכז</v>
          </cell>
          <cell r="M396" t="str">
            <v>מרכז</v>
          </cell>
          <cell r="N396" t="str">
            <v>יהוד-מונוסון</v>
          </cell>
          <cell r="O396">
            <v>9400</v>
          </cell>
          <cell r="P396" t="str">
            <v>התמר</v>
          </cell>
          <cell r="S396" t="str">
            <v>לא</v>
          </cell>
          <cell r="T396">
            <v>33115</v>
          </cell>
          <cell r="U396" t="str">
            <v>מיסוי - פינוי-בינוי</v>
          </cell>
          <cell r="V396">
            <v>200</v>
          </cell>
          <cell r="W396">
            <v>650</v>
          </cell>
        </row>
        <row r="397">
          <cell r="B397">
            <v>4065</v>
          </cell>
          <cell r="C397">
            <v>210</v>
          </cell>
          <cell r="I397" t="str">
            <v>יד/ מק/ 6175</v>
          </cell>
          <cell r="K397">
            <v>99</v>
          </cell>
          <cell r="L397" t="str">
            <v>מרכז</v>
          </cell>
          <cell r="M397" t="str">
            <v>מרכז</v>
          </cell>
          <cell r="N397" t="str">
            <v>יהוד-מונוסון</v>
          </cell>
          <cell r="O397">
            <v>9400</v>
          </cell>
          <cell r="P397" t="str">
            <v>שוק אשכנזי</v>
          </cell>
          <cell r="Q397" t="str">
            <v>מתחם 203</v>
          </cell>
          <cell r="S397" t="str">
            <v>כן</v>
          </cell>
          <cell r="U397" t="str">
            <v>מיסוי - פינוי-בינוי</v>
          </cell>
          <cell r="V397">
            <v>45</v>
          </cell>
          <cell r="W397">
            <v>198</v>
          </cell>
          <cell r="X397">
            <v>2000</v>
          </cell>
        </row>
        <row r="398">
          <cell r="B398">
            <v>4065</v>
          </cell>
          <cell r="C398">
            <v>210</v>
          </cell>
          <cell r="K398">
            <v>1</v>
          </cell>
          <cell r="N398" t="str">
            <v>יהוד-מונוסון</v>
          </cell>
        </row>
        <row r="399">
          <cell r="B399">
            <v>4118</v>
          </cell>
          <cell r="C399">
            <v>216</v>
          </cell>
          <cell r="K399">
            <v>99</v>
          </cell>
          <cell r="L399" t="str">
            <v>מרכז</v>
          </cell>
          <cell r="M399" t="str">
            <v>מרכז</v>
          </cell>
          <cell r="N399" t="str">
            <v>יהוד-מונוסון</v>
          </cell>
          <cell r="O399">
            <v>9400</v>
          </cell>
          <cell r="P399" t="str">
            <v>בן צבי כצנלסון</v>
          </cell>
          <cell r="S399" t="str">
            <v>לא</v>
          </cell>
          <cell r="U399" t="str">
            <v>רשויות מקומיות - פינוי-בינוי</v>
          </cell>
          <cell r="V399">
            <v>416</v>
          </cell>
        </row>
        <row r="400">
          <cell r="B400">
            <v>4120</v>
          </cell>
          <cell r="C400">
            <v>135</v>
          </cell>
          <cell r="I400" t="str">
            <v>יד/ מק/ 2112</v>
          </cell>
          <cell r="K400">
            <v>99</v>
          </cell>
          <cell r="L400" t="str">
            <v>מרכז</v>
          </cell>
          <cell r="M400" t="str">
            <v>מרכז</v>
          </cell>
          <cell r="N400" t="str">
            <v>יהוד-מונוסון</v>
          </cell>
          <cell r="O400">
            <v>9400</v>
          </cell>
          <cell r="P400" t="str">
            <v>השלושה</v>
          </cell>
          <cell r="Q400" t="str">
            <v>מתחם D</v>
          </cell>
          <cell r="S400" t="str">
            <v>לא</v>
          </cell>
          <cell r="U400" t="str">
            <v>מיסוי - פינוי-בינוי</v>
          </cell>
          <cell r="V400">
            <v>90</v>
          </cell>
          <cell r="W400">
            <v>386</v>
          </cell>
        </row>
        <row r="401">
          <cell r="B401">
            <v>4137</v>
          </cell>
          <cell r="C401">
            <v>222</v>
          </cell>
          <cell r="K401">
            <v>99</v>
          </cell>
          <cell r="L401" t="str">
            <v>מרכז</v>
          </cell>
          <cell r="M401" t="str">
            <v>מרכז</v>
          </cell>
          <cell r="N401" t="str">
            <v>יהוד-מונוסון</v>
          </cell>
          <cell r="O401">
            <v>9400</v>
          </cell>
          <cell r="P401" t="str">
            <v>אלפרט</v>
          </cell>
          <cell r="S401" t="str">
            <v>לא</v>
          </cell>
          <cell r="U401" t="str">
            <v>מיסוי - פינוי-בינוי</v>
          </cell>
        </row>
        <row r="402">
          <cell r="B402">
            <v>4161</v>
          </cell>
          <cell r="C402">
            <v>234</v>
          </cell>
          <cell r="K402">
            <v>99</v>
          </cell>
          <cell r="L402" t="str">
            <v>מרכז</v>
          </cell>
          <cell r="M402" t="str">
            <v>מרכז</v>
          </cell>
          <cell r="N402" t="str">
            <v>יהוד-מונוסון</v>
          </cell>
          <cell r="O402">
            <v>9400</v>
          </cell>
          <cell r="P402" t="str">
            <v>גיורא</v>
          </cell>
          <cell r="S402" t="str">
            <v>לא</v>
          </cell>
          <cell r="U402" t="str">
            <v>מיסוי - פינוי-בינוי</v>
          </cell>
          <cell r="V402">
            <v>140</v>
          </cell>
          <cell r="W402">
            <v>560</v>
          </cell>
        </row>
        <row r="403">
          <cell r="B403">
            <v>4162</v>
          </cell>
          <cell r="C403">
            <v>235</v>
          </cell>
          <cell r="K403">
            <v>99</v>
          </cell>
          <cell r="L403" t="str">
            <v>מרכז</v>
          </cell>
          <cell r="M403" t="str">
            <v>מרכז</v>
          </cell>
          <cell r="N403" t="str">
            <v>יהוד-מונוסון</v>
          </cell>
          <cell r="O403">
            <v>9400</v>
          </cell>
          <cell r="P403" t="str">
            <v>קדושי מצרים</v>
          </cell>
          <cell r="S403" t="str">
            <v>לא</v>
          </cell>
          <cell r="U403" t="str">
            <v>מיסוי - פינוי-בינוי</v>
          </cell>
          <cell r="V403">
            <v>144</v>
          </cell>
          <cell r="W403">
            <v>655</v>
          </cell>
        </row>
        <row r="404">
          <cell r="B404">
            <v>4279</v>
          </cell>
          <cell r="C404">
            <v>212</v>
          </cell>
          <cell r="I404" t="str">
            <v>יד/ מק/ 6156/ב</v>
          </cell>
          <cell r="K404">
            <v>99</v>
          </cell>
          <cell r="L404" t="str">
            <v>מרכז</v>
          </cell>
          <cell r="M404" t="str">
            <v>מרכז</v>
          </cell>
          <cell r="N404" t="str">
            <v>יהוד-מונוסון</v>
          </cell>
          <cell r="O404">
            <v>9400</v>
          </cell>
          <cell r="P404" t="str">
            <v>הגבעה</v>
          </cell>
          <cell r="Q404" t="str">
            <v>מתחם 208</v>
          </cell>
          <cell r="S404" t="str">
            <v>כן</v>
          </cell>
          <cell r="T404">
            <v>30828</v>
          </cell>
          <cell r="U404" t="str">
            <v>מיסוי - פינוי-בינוי</v>
          </cell>
          <cell r="V404">
            <v>42</v>
          </cell>
          <cell r="W404">
            <v>314</v>
          </cell>
        </row>
        <row r="405">
          <cell r="B405">
            <v>4279</v>
          </cell>
          <cell r="C405">
            <v>212</v>
          </cell>
          <cell r="K405">
            <v>1</v>
          </cell>
          <cell r="N405" t="str">
            <v>יהוד-מונוסון</v>
          </cell>
        </row>
        <row r="406">
          <cell r="B406">
            <v>4339</v>
          </cell>
          <cell r="C406">
            <v>315</v>
          </cell>
          <cell r="K406">
            <v>99</v>
          </cell>
          <cell r="L406" t="str">
            <v>מרכז</v>
          </cell>
          <cell r="M406" t="str">
            <v>מרכז</v>
          </cell>
          <cell r="N406" t="str">
            <v>יהוד-מונוסון</v>
          </cell>
          <cell r="O406">
            <v>9400</v>
          </cell>
          <cell r="P406" t="str">
            <v xml:space="preserve"> מוהליבר</v>
          </cell>
          <cell r="S406" t="str">
            <v>לא</v>
          </cell>
          <cell r="U406" t="str">
            <v>מיסוי - פינוי-בינוי</v>
          </cell>
          <cell r="V406">
            <v>336</v>
          </cell>
          <cell r="W406">
            <v>1332</v>
          </cell>
        </row>
        <row r="407">
          <cell r="B407">
            <v>4406</v>
          </cell>
          <cell r="C407">
            <v>366</v>
          </cell>
          <cell r="K407">
            <v>99</v>
          </cell>
          <cell r="L407" t="str">
            <v>מרכז</v>
          </cell>
          <cell r="M407" t="str">
            <v>מרכז</v>
          </cell>
          <cell r="N407" t="str">
            <v>יהוד-מונוסון</v>
          </cell>
          <cell r="O407">
            <v>9400</v>
          </cell>
          <cell r="P407" t="str">
            <v>גיורא-קדושי מצרים- הרצל</v>
          </cell>
          <cell r="Q407" t="str">
            <v>ביקובסקי-קדושי מצרים-הרצל 2+4+6, מתחמים 11-13,23 בתכנית האב</v>
          </cell>
          <cell r="S407" t="str">
            <v>לא</v>
          </cell>
          <cell r="U407" t="str">
            <v>מיסוי - פינוי-בינוי</v>
          </cell>
          <cell r="V407">
            <v>332</v>
          </cell>
          <cell r="W407">
            <v>951</v>
          </cell>
        </row>
        <row r="408">
          <cell r="B408">
            <v>4416</v>
          </cell>
          <cell r="C408">
            <v>376</v>
          </cell>
          <cell r="K408">
            <v>99</v>
          </cell>
          <cell r="L408" t="str">
            <v>מרכז</v>
          </cell>
          <cell r="M408" t="str">
            <v>מרכז</v>
          </cell>
          <cell r="N408" t="str">
            <v>יהוד-מונוסון</v>
          </cell>
          <cell r="O408">
            <v>9400</v>
          </cell>
          <cell r="P408" t="str">
            <v>אשכנזי</v>
          </cell>
          <cell r="Q408" t="str">
            <v>אשכנזי דרום, מתחם 7</v>
          </cell>
          <cell r="S408" t="str">
            <v>לא</v>
          </cell>
          <cell r="U408" t="str">
            <v>מיסוי - פינוי-בינוי</v>
          </cell>
          <cell r="V408">
            <v>114</v>
          </cell>
          <cell r="W408">
            <v>470</v>
          </cell>
        </row>
        <row r="409">
          <cell r="B409">
            <v>30781</v>
          </cell>
          <cell r="C409">
            <v>446</v>
          </cell>
          <cell r="I409" t="str">
            <v>יד/6177</v>
          </cell>
          <cell r="K409">
            <v>99</v>
          </cell>
          <cell r="L409" t="str">
            <v>מרכז</v>
          </cell>
          <cell r="M409" t="str">
            <v>מרכז</v>
          </cell>
          <cell r="N409" t="str">
            <v>יהוד-מונוסון</v>
          </cell>
          <cell r="O409">
            <v>9400</v>
          </cell>
          <cell r="P409" t="str">
            <v>העצמאות</v>
          </cell>
          <cell r="Q409">
            <v>204</v>
          </cell>
          <cell r="S409" t="str">
            <v>לא</v>
          </cell>
          <cell r="U409" t="str">
            <v>רשויות מקומיות - פינוי-בינוי</v>
          </cell>
          <cell r="V409">
            <v>68</v>
          </cell>
          <cell r="W409">
            <v>482</v>
          </cell>
        </row>
        <row r="410">
          <cell r="B410">
            <v>30788</v>
          </cell>
          <cell r="C410">
            <v>430</v>
          </cell>
          <cell r="I410" t="str">
            <v>יד/6167</v>
          </cell>
          <cell r="K410">
            <v>99</v>
          </cell>
          <cell r="L410" t="str">
            <v>מרכז</v>
          </cell>
          <cell r="M410" t="str">
            <v>מרכז</v>
          </cell>
          <cell r="N410" t="str">
            <v>יהוד-מונוסון</v>
          </cell>
          <cell r="O410">
            <v>9400</v>
          </cell>
          <cell r="P410" t="str">
            <v>מקלב</v>
          </cell>
          <cell r="S410" t="str">
            <v>לא</v>
          </cell>
          <cell r="U410" t="str">
            <v>רשויות מקומיות - פינוי-בינוי</v>
          </cell>
          <cell r="V410">
            <v>6</v>
          </cell>
          <cell r="W410">
            <v>72</v>
          </cell>
          <cell r="X410">
            <v>750</v>
          </cell>
        </row>
        <row r="411">
          <cell r="B411">
            <v>30789</v>
          </cell>
          <cell r="C411">
            <v>432</v>
          </cell>
          <cell r="I411" t="str">
            <v>יד/6162</v>
          </cell>
          <cell r="K411">
            <v>99</v>
          </cell>
          <cell r="L411" t="str">
            <v>מרכז</v>
          </cell>
          <cell r="M411" t="str">
            <v>מרכז</v>
          </cell>
          <cell r="N411" t="str">
            <v>יהוד-מונוסון</v>
          </cell>
          <cell r="O411">
            <v>9400</v>
          </cell>
          <cell r="P411" t="str">
            <v>שוק גורדון</v>
          </cell>
          <cell r="S411" t="str">
            <v>לא</v>
          </cell>
          <cell r="U411" t="str">
            <v>רשויות מקומיות - פינוי-בינוי</v>
          </cell>
          <cell r="V411">
            <v>2</v>
          </cell>
          <cell r="W411">
            <v>36</v>
          </cell>
        </row>
        <row r="412">
          <cell r="B412">
            <v>30791</v>
          </cell>
          <cell r="C412">
            <v>429</v>
          </cell>
          <cell r="I412" t="str">
            <v>יד/6166</v>
          </cell>
          <cell r="K412">
            <v>99</v>
          </cell>
          <cell r="L412" t="str">
            <v>מרכז</v>
          </cell>
          <cell r="M412" t="str">
            <v>מרכז</v>
          </cell>
          <cell r="N412" t="str">
            <v>יהוד-מונוסון</v>
          </cell>
          <cell r="O412">
            <v>9400</v>
          </cell>
          <cell r="P412" t="str">
            <v>קדושי מצרים</v>
          </cell>
          <cell r="S412" t="str">
            <v>לא</v>
          </cell>
          <cell r="U412" t="str">
            <v>רשויות מקומיות - פינוי-בינוי</v>
          </cell>
          <cell r="V412">
            <v>5</v>
          </cell>
          <cell r="W412">
            <v>62</v>
          </cell>
        </row>
        <row r="413">
          <cell r="B413">
            <v>30795</v>
          </cell>
          <cell r="C413">
            <v>427</v>
          </cell>
          <cell r="I413" t="str">
            <v>יד/6165</v>
          </cell>
          <cell r="K413">
            <v>99</v>
          </cell>
          <cell r="L413" t="str">
            <v>מרכז</v>
          </cell>
          <cell r="M413" t="str">
            <v>מרכז</v>
          </cell>
          <cell r="N413" t="str">
            <v>יהוד-מונוסון</v>
          </cell>
          <cell r="O413">
            <v>9400</v>
          </cell>
          <cell r="P413" t="str">
            <v>שוק רמז</v>
          </cell>
          <cell r="S413" t="str">
            <v>לא</v>
          </cell>
          <cell r="U413" t="str">
            <v>רשויות מקומיות - פינוי-בינוי</v>
          </cell>
          <cell r="W413">
            <v>32</v>
          </cell>
        </row>
        <row r="414">
          <cell r="B414">
            <v>30828</v>
          </cell>
          <cell r="C414">
            <v>441</v>
          </cell>
          <cell r="I414" t="str">
            <v>יד/6156</v>
          </cell>
          <cell r="K414">
            <v>99</v>
          </cell>
          <cell r="L414" t="str">
            <v>מרכז</v>
          </cell>
          <cell r="M414" t="str">
            <v>מרכז</v>
          </cell>
          <cell r="N414" t="str">
            <v>יהוד-מונוסון</v>
          </cell>
          <cell r="O414">
            <v>9400</v>
          </cell>
          <cell r="P414" t="str">
            <v>מרכז יהוד</v>
          </cell>
          <cell r="S414" t="str">
            <v>לא</v>
          </cell>
          <cell r="U414" t="str">
            <v>רשויות מקומיות - פינוי-בינוי</v>
          </cell>
          <cell r="V414">
            <v>112</v>
          </cell>
          <cell r="W414">
            <v>1262</v>
          </cell>
          <cell r="X414">
            <v>9000</v>
          </cell>
        </row>
        <row r="415">
          <cell r="B415">
            <v>30879</v>
          </cell>
          <cell r="C415">
            <v>463</v>
          </cell>
          <cell r="I415" t="str">
            <v>יד/6180</v>
          </cell>
          <cell r="K415">
            <v>99</v>
          </cell>
          <cell r="L415" t="str">
            <v>מרכז</v>
          </cell>
          <cell r="M415" t="str">
            <v>מרכז</v>
          </cell>
          <cell r="N415" t="str">
            <v>יהוד-מונוסון</v>
          </cell>
          <cell r="O415">
            <v>9400</v>
          </cell>
          <cell r="P415" t="str">
            <v>קדושי מצרים-שכ' גיורא</v>
          </cell>
          <cell r="S415" t="str">
            <v>לא</v>
          </cell>
          <cell r="U415" t="str">
            <v>רשויות מקומיות - עיבוי</v>
          </cell>
          <cell r="V415">
            <v>354</v>
          </cell>
          <cell r="W415">
            <v>730</v>
          </cell>
        </row>
        <row r="416">
          <cell r="B416">
            <v>31142</v>
          </cell>
          <cell r="C416">
            <v>464</v>
          </cell>
          <cell r="I416" t="str">
            <v>יד/6181</v>
          </cell>
          <cell r="J416" t="str">
            <v xml:space="preserve">הפרויקט לא קיים </v>
          </cell>
          <cell r="K416">
            <v>99</v>
          </cell>
          <cell r="L416" t="str">
            <v>מרכז</v>
          </cell>
          <cell r="M416" t="str">
            <v>מרכז</v>
          </cell>
          <cell r="N416" t="str">
            <v>יהוד-מונוסון</v>
          </cell>
          <cell r="O416">
            <v>9400</v>
          </cell>
          <cell r="P416" t="str">
            <v xml:space="preserve">ויצמן-סירקין - </v>
          </cell>
          <cell r="S416" t="str">
            <v>לא</v>
          </cell>
          <cell r="U416" t="str">
            <v>רשויות מקומיות - פינוי-בינוי</v>
          </cell>
        </row>
        <row r="417">
          <cell r="B417">
            <v>33115</v>
          </cell>
          <cell r="C417">
            <v>542</v>
          </cell>
          <cell r="I417" t="str">
            <v>יד/6181</v>
          </cell>
          <cell r="K417">
            <v>99</v>
          </cell>
          <cell r="L417" t="str">
            <v>מרכז</v>
          </cell>
          <cell r="M417" t="str">
            <v>מרכז</v>
          </cell>
          <cell r="N417" t="str">
            <v>יהוד-מונוסון</v>
          </cell>
          <cell r="O417">
            <v>9400</v>
          </cell>
          <cell r="P417" t="str">
            <v>התמר</v>
          </cell>
          <cell r="S417" t="str">
            <v>לא</v>
          </cell>
          <cell r="U417" t="str">
            <v>רשויות מקומיות - פינוי-בינוי</v>
          </cell>
          <cell r="V417">
            <v>200</v>
          </cell>
          <cell r="W417">
            <v>678</v>
          </cell>
        </row>
        <row r="418">
          <cell r="B418">
            <v>41191</v>
          </cell>
          <cell r="C418">
            <v>598</v>
          </cell>
          <cell r="J418" t="str">
            <v>תמל/2004</v>
          </cell>
          <cell r="K418">
            <v>99</v>
          </cell>
          <cell r="L418" t="str">
            <v>מרכז</v>
          </cell>
          <cell r="M418" t="str">
            <v>מרכז</v>
          </cell>
          <cell r="N418" t="str">
            <v>יהוד-מונוסון</v>
          </cell>
          <cell r="O418">
            <v>9400</v>
          </cell>
          <cell r="P418" t="str">
            <v>מוהליבר</v>
          </cell>
          <cell r="S418" t="str">
            <v>לא</v>
          </cell>
          <cell r="U418" t="str">
            <v>רשויות מקומיות - פינוי-בינוי</v>
          </cell>
          <cell r="V418">
            <v>336</v>
          </cell>
          <cell r="W418">
            <v>1332</v>
          </cell>
        </row>
        <row r="419">
          <cell r="B419">
            <v>41191</v>
          </cell>
          <cell r="K419">
            <v>1</v>
          </cell>
          <cell r="L419" t="str">
            <v>מרכז</v>
          </cell>
          <cell r="M419" t="str">
            <v>מרכז</v>
          </cell>
          <cell r="N419" t="str">
            <v>יהוד-מונוסון</v>
          </cell>
          <cell r="O419">
            <v>9400</v>
          </cell>
        </row>
        <row r="420">
          <cell r="B420">
            <v>41191</v>
          </cell>
          <cell r="K420">
            <v>2</v>
          </cell>
          <cell r="L420" t="str">
            <v>מרכז</v>
          </cell>
          <cell r="M420" t="str">
            <v>מרכז</v>
          </cell>
          <cell r="N420" t="str">
            <v>יהוד-מונוסון</v>
          </cell>
          <cell r="O420">
            <v>9400</v>
          </cell>
        </row>
        <row r="421">
          <cell r="B421">
            <v>41191</v>
          </cell>
          <cell r="K421">
            <v>3</v>
          </cell>
          <cell r="L421" t="str">
            <v>מרכז</v>
          </cell>
          <cell r="M421" t="str">
            <v>מרכז</v>
          </cell>
          <cell r="N421" t="str">
            <v>יהוד-מונוסון</v>
          </cell>
          <cell r="O421">
            <v>9400</v>
          </cell>
        </row>
        <row r="422">
          <cell r="B422">
            <v>41191</v>
          </cell>
          <cell r="K422">
            <v>4</v>
          </cell>
          <cell r="L422" t="str">
            <v>מרכז</v>
          </cell>
          <cell r="M422" t="str">
            <v>מרכז</v>
          </cell>
          <cell r="N422" t="str">
            <v>יהוד-מונוסון</v>
          </cell>
          <cell r="O422">
            <v>9400</v>
          </cell>
        </row>
        <row r="423">
          <cell r="B423">
            <v>41191</v>
          </cell>
          <cell r="K423">
            <v>5</v>
          </cell>
          <cell r="L423" t="str">
            <v>מרכז</v>
          </cell>
          <cell r="M423" t="str">
            <v>מרכז</v>
          </cell>
          <cell r="N423" t="str">
            <v>יהוד-מונוסון</v>
          </cell>
          <cell r="O423">
            <v>9400</v>
          </cell>
        </row>
        <row r="424">
          <cell r="B424">
            <v>41191</v>
          </cell>
          <cell r="K424">
            <v>6</v>
          </cell>
          <cell r="L424" t="str">
            <v>מרכז</v>
          </cell>
          <cell r="M424" t="str">
            <v>מרכז</v>
          </cell>
          <cell r="N424" t="str">
            <v>יהוד-מונוסון</v>
          </cell>
          <cell r="O424">
            <v>9400</v>
          </cell>
        </row>
        <row r="425">
          <cell r="B425">
            <v>100057</v>
          </cell>
          <cell r="K425">
            <v>99</v>
          </cell>
          <cell r="L425" t="str">
            <v>מרכז</v>
          </cell>
          <cell r="M425" t="str">
            <v>מרכז</v>
          </cell>
          <cell r="N425" t="str">
            <v>יהוד-מונוסון</v>
          </cell>
          <cell r="O425">
            <v>9400</v>
          </cell>
          <cell r="P425" t="str">
            <v>ויצמן</v>
          </cell>
          <cell r="U425" t="str">
            <v>רשויות מקומיות - פינוי-בינוי</v>
          </cell>
          <cell r="V425">
            <v>418</v>
          </cell>
          <cell r="W425">
            <v>1500</v>
          </cell>
          <cell r="X425">
            <v>2000</v>
          </cell>
        </row>
        <row r="426">
          <cell r="B426">
            <v>4043</v>
          </cell>
          <cell r="C426">
            <v>181</v>
          </cell>
          <cell r="K426">
            <v>99</v>
          </cell>
          <cell r="L426" t="str">
            <v>ירושלים</v>
          </cell>
          <cell r="M426" t="str">
            <v>ירושלים</v>
          </cell>
          <cell r="N426" t="str">
            <v>ירושלים</v>
          </cell>
          <cell r="O426">
            <v>3000</v>
          </cell>
          <cell r="P426" t="str">
            <v>גולומב</v>
          </cell>
          <cell r="S426" t="str">
            <v>לא</v>
          </cell>
          <cell r="U426" t="str">
            <v>מיסוי - פינוי-בינוי</v>
          </cell>
          <cell r="V426">
            <v>112</v>
          </cell>
          <cell r="W426">
            <v>500</v>
          </cell>
        </row>
        <row r="427">
          <cell r="B427">
            <v>4047</v>
          </cell>
          <cell r="C427">
            <v>4</v>
          </cell>
          <cell r="D427" t="str">
            <v>לא מוכר</v>
          </cell>
          <cell r="K427">
            <v>99</v>
          </cell>
          <cell r="L427" t="str">
            <v>ירושלים</v>
          </cell>
          <cell r="M427" t="str">
            <v>ירושלים</v>
          </cell>
          <cell r="N427" t="str">
            <v>ירושלים</v>
          </cell>
          <cell r="O427">
            <v>3000</v>
          </cell>
          <cell r="P427" t="str">
            <v>רא"ש- רחביה</v>
          </cell>
          <cell r="S427" t="str">
            <v>לא</v>
          </cell>
          <cell r="U427" t="str">
            <v>מיסוי - עיבוי</v>
          </cell>
          <cell r="V427">
            <v>36</v>
          </cell>
          <cell r="W427">
            <v>50</v>
          </cell>
        </row>
        <row r="428">
          <cell r="B428">
            <v>4048</v>
          </cell>
          <cell r="C428">
            <v>183</v>
          </cell>
          <cell r="K428">
            <v>99</v>
          </cell>
          <cell r="L428" t="str">
            <v>ירושלים</v>
          </cell>
          <cell r="M428" t="str">
            <v>ירושלים</v>
          </cell>
          <cell r="N428" t="str">
            <v>ירושלים</v>
          </cell>
          <cell r="O428">
            <v>3000</v>
          </cell>
          <cell r="P428" t="str">
            <v xml:space="preserve">רבי מאיר </v>
          </cell>
          <cell r="S428" t="str">
            <v>לא</v>
          </cell>
          <cell r="U428" t="str">
            <v>מיסוי - פינוי-בינוי</v>
          </cell>
          <cell r="V428">
            <v>84</v>
          </cell>
          <cell r="W428">
            <v>357</v>
          </cell>
        </row>
        <row r="429">
          <cell r="B429">
            <v>4049</v>
          </cell>
          <cell r="C429">
            <v>184</v>
          </cell>
          <cell r="K429">
            <v>99</v>
          </cell>
          <cell r="L429" t="str">
            <v>ירושלים</v>
          </cell>
          <cell r="M429" t="str">
            <v>ירושלים</v>
          </cell>
          <cell r="N429" t="str">
            <v>ירושלים</v>
          </cell>
          <cell r="O429">
            <v>3000</v>
          </cell>
          <cell r="P429" t="str">
            <v xml:space="preserve">רבי מאיר </v>
          </cell>
          <cell r="S429" t="str">
            <v>לא</v>
          </cell>
          <cell r="U429" t="str">
            <v>מיסוי - פינוי-בינוי</v>
          </cell>
          <cell r="V429">
            <v>78</v>
          </cell>
          <cell r="W429">
            <v>180</v>
          </cell>
        </row>
        <row r="430">
          <cell r="B430">
            <v>4050</v>
          </cell>
          <cell r="C430">
            <v>185</v>
          </cell>
          <cell r="K430">
            <v>99</v>
          </cell>
          <cell r="L430" t="str">
            <v>ירושלים</v>
          </cell>
          <cell r="M430" t="str">
            <v>ירושלים</v>
          </cell>
          <cell r="N430" t="str">
            <v>ירושלים</v>
          </cell>
          <cell r="O430">
            <v>3000</v>
          </cell>
          <cell r="P430" t="str">
            <v>בן זכאי - אינטיגונוס דרום</v>
          </cell>
          <cell r="S430" t="str">
            <v>לא</v>
          </cell>
          <cell r="U430" t="str">
            <v>מיסוי - פינוי-בינוי</v>
          </cell>
          <cell r="V430">
            <v>56</v>
          </cell>
          <cell r="W430">
            <v>220</v>
          </cell>
        </row>
        <row r="431">
          <cell r="B431">
            <v>4051</v>
          </cell>
          <cell r="C431">
            <v>186</v>
          </cell>
          <cell r="K431">
            <v>99</v>
          </cell>
          <cell r="L431" t="str">
            <v>ירושלים</v>
          </cell>
          <cell r="M431" t="str">
            <v>ירושלים</v>
          </cell>
          <cell r="N431" t="str">
            <v>ירושלים</v>
          </cell>
          <cell r="O431">
            <v>3000</v>
          </cell>
          <cell r="P431" t="str">
            <v>בן זכאי - אנטיגונוס מרכז</v>
          </cell>
          <cell r="S431" t="str">
            <v>לא</v>
          </cell>
          <cell r="U431" t="str">
            <v>מיסוי - פינוי-בינוי</v>
          </cell>
          <cell r="V431">
            <v>56</v>
          </cell>
          <cell r="W431">
            <v>220</v>
          </cell>
        </row>
        <row r="432">
          <cell r="B432">
            <v>4052</v>
          </cell>
          <cell r="C432">
            <v>187</v>
          </cell>
          <cell r="K432">
            <v>99</v>
          </cell>
          <cell r="L432" t="str">
            <v>ירושלים</v>
          </cell>
          <cell r="M432" t="str">
            <v>ירושלים</v>
          </cell>
          <cell r="N432" t="str">
            <v>ירושלים</v>
          </cell>
          <cell r="O432">
            <v>3000</v>
          </cell>
          <cell r="P432" t="str">
            <v>בן זכאי - אנטיגונוס צפון</v>
          </cell>
          <cell r="S432" t="str">
            <v>לא</v>
          </cell>
          <cell r="U432" t="str">
            <v>מיסוי - פינוי-בינוי</v>
          </cell>
          <cell r="V432">
            <v>56</v>
          </cell>
          <cell r="W432">
            <v>220</v>
          </cell>
        </row>
        <row r="433">
          <cell r="B433">
            <v>4053</v>
          </cell>
          <cell r="C433">
            <v>188</v>
          </cell>
          <cell r="K433">
            <v>99</v>
          </cell>
          <cell r="L433" t="str">
            <v>ירושלים</v>
          </cell>
          <cell r="M433" t="str">
            <v>ירושלים</v>
          </cell>
          <cell r="N433" t="str">
            <v>ירושלים</v>
          </cell>
          <cell r="O433">
            <v>3000</v>
          </cell>
          <cell r="P433" t="str">
            <v>הפלמ"ח 32</v>
          </cell>
          <cell r="S433" t="str">
            <v>לא</v>
          </cell>
          <cell r="U433" t="str">
            <v>מיסוי - פינוי-בינוי</v>
          </cell>
          <cell r="V433">
            <v>30</v>
          </cell>
          <cell r="W433">
            <v>64</v>
          </cell>
        </row>
        <row r="434">
          <cell r="B434">
            <v>4063</v>
          </cell>
          <cell r="C434">
            <v>136</v>
          </cell>
          <cell r="H434">
            <v>11794</v>
          </cell>
          <cell r="K434">
            <v>99</v>
          </cell>
          <cell r="L434" t="str">
            <v>ירושלים</v>
          </cell>
          <cell r="M434" t="str">
            <v>ירושלים</v>
          </cell>
          <cell r="N434" t="str">
            <v>ירושלים</v>
          </cell>
          <cell r="O434">
            <v>3000</v>
          </cell>
          <cell r="P434" t="str">
            <v>אגריפס – אבן ישראל</v>
          </cell>
          <cell r="S434" t="str">
            <v>לא</v>
          </cell>
          <cell r="U434" t="str">
            <v>מיסוי - פינוי-בינוי</v>
          </cell>
          <cell r="V434">
            <v>40</v>
          </cell>
          <cell r="W434">
            <v>73</v>
          </cell>
          <cell r="X434">
            <v>1499</v>
          </cell>
        </row>
        <row r="435">
          <cell r="B435">
            <v>4074</v>
          </cell>
          <cell r="C435">
            <v>197</v>
          </cell>
          <cell r="K435">
            <v>99</v>
          </cell>
          <cell r="L435" t="str">
            <v>ירושלים</v>
          </cell>
          <cell r="M435" t="str">
            <v>ירושלים</v>
          </cell>
          <cell r="N435" t="str">
            <v>ירושלים</v>
          </cell>
          <cell r="O435">
            <v>3000</v>
          </cell>
          <cell r="P435" t="str">
            <v>יהושע בן נון</v>
          </cell>
          <cell r="S435" t="str">
            <v>לא</v>
          </cell>
          <cell r="U435" t="str">
            <v>מיסוי - פינוי-בינוי</v>
          </cell>
          <cell r="V435">
            <v>144</v>
          </cell>
          <cell r="W435">
            <v>249</v>
          </cell>
        </row>
        <row r="436">
          <cell r="B436">
            <v>4075</v>
          </cell>
          <cell r="C436">
            <v>198</v>
          </cell>
          <cell r="K436">
            <v>99</v>
          </cell>
          <cell r="L436" t="str">
            <v>ירושלים</v>
          </cell>
          <cell r="M436" t="str">
            <v>ירושלים</v>
          </cell>
          <cell r="N436" t="str">
            <v>ירושלים</v>
          </cell>
          <cell r="O436">
            <v>3000</v>
          </cell>
          <cell r="P436" t="str">
            <v>נפתלי - הרכבת</v>
          </cell>
          <cell r="S436" t="str">
            <v>לא</v>
          </cell>
          <cell r="U436" t="str">
            <v>מיסוי - פינוי-בינוי</v>
          </cell>
          <cell r="V436">
            <v>122</v>
          </cell>
          <cell r="W436">
            <v>183</v>
          </cell>
        </row>
        <row r="437">
          <cell r="B437">
            <v>4101</v>
          </cell>
          <cell r="C437">
            <v>206</v>
          </cell>
          <cell r="K437">
            <v>99</v>
          </cell>
          <cell r="L437" t="str">
            <v>ירושלים</v>
          </cell>
          <cell r="M437" t="str">
            <v>ירושלים</v>
          </cell>
          <cell r="N437" t="str">
            <v>ירושלים</v>
          </cell>
          <cell r="O437">
            <v>3000</v>
          </cell>
          <cell r="P437" t="str">
            <v>סן מרטין</v>
          </cell>
          <cell r="S437" t="str">
            <v>לא</v>
          </cell>
          <cell r="U437" t="str">
            <v>מיסוי - פינוי-בינוי</v>
          </cell>
          <cell r="V437">
            <v>65</v>
          </cell>
          <cell r="W437">
            <v>242</v>
          </cell>
        </row>
        <row r="438">
          <cell r="B438">
            <v>4104</v>
          </cell>
          <cell r="C438">
            <v>207</v>
          </cell>
          <cell r="K438">
            <v>99</v>
          </cell>
          <cell r="L438" t="str">
            <v>ירושלים</v>
          </cell>
          <cell r="M438" t="str">
            <v>ירושלים</v>
          </cell>
          <cell r="N438" t="str">
            <v>ירושלים</v>
          </cell>
          <cell r="O438">
            <v>3000</v>
          </cell>
          <cell r="P438" t="str">
            <v>קריית מנחם</v>
          </cell>
          <cell r="S438" t="str">
            <v>לא</v>
          </cell>
          <cell r="U438" t="str">
            <v>מיסוי - פינוי-בינוי</v>
          </cell>
          <cell r="V438">
            <v>130</v>
          </cell>
          <cell r="W438">
            <v>434</v>
          </cell>
        </row>
        <row r="439">
          <cell r="B439">
            <v>4119</v>
          </cell>
          <cell r="C439">
            <v>217</v>
          </cell>
          <cell r="I439">
            <v>14250</v>
          </cell>
          <cell r="K439">
            <v>99</v>
          </cell>
          <cell r="L439" t="str">
            <v>ירושלים</v>
          </cell>
          <cell r="M439" t="str">
            <v>ירושלים</v>
          </cell>
          <cell r="N439" t="str">
            <v>ירושלים</v>
          </cell>
          <cell r="O439">
            <v>3000</v>
          </cell>
          <cell r="P439" t="str">
            <v>דרך חברון – שלום יהודה</v>
          </cell>
          <cell r="S439" t="str">
            <v>לא</v>
          </cell>
          <cell r="U439" t="str">
            <v>מיסוי - פינוי-בינוי</v>
          </cell>
          <cell r="V439">
            <v>48</v>
          </cell>
          <cell r="W439">
            <v>176</v>
          </cell>
        </row>
        <row r="440">
          <cell r="B440">
            <v>4140</v>
          </cell>
          <cell r="C440">
            <v>224</v>
          </cell>
          <cell r="K440">
            <v>99</v>
          </cell>
          <cell r="L440" t="str">
            <v>ירושלים</v>
          </cell>
          <cell r="M440" t="str">
            <v>ירושלים</v>
          </cell>
          <cell r="N440" t="str">
            <v>ירושלים</v>
          </cell>
          <cell r="O440">
            <v>3000</v>
          </cell>
          <cell r="P440" t="str">
            <v>הנטקה-ברזיל</v>
          </cell>
          <cell r="S440" t="str">
            <v>לא</v>
          </cell>
          <cell r="U440" t="str">
            <v>מיסוי - פינוי-בינוי</v>
          </cell>
          <cell r="V440">
            <v>138</v>
          </cell>
          <cell r="W440">
            <v>360</v>
          </cell>
        </row>
        <row r="441">
          <cell r="B441">
            <v>4150</v>
          </cell>
          <cell r="C441">
            <v>228</v>
          </cell>
          <cell r="K441">
            <v>99</v>
          </cell>
          <cell r="L441" t="str">
            <v>ירושלים</v>
          </cell>
          <cell r="M441" t="str">
            <v>ירושלים</v>
          </cell>
          <cell r="N441" t="str">
            <v>ירושלים</v>
          </cell>
          <cell r="O441">
            <v>3000</v>
          </cell>
          <cell r="P441" t="str">
            <v>פרבשטיין (ישן)</v>
          </cell>
          <cell r="S441" t="str">
            <v>לא</v>
          </cell>
          <cell r="U441" t="str">
            <v>מיסוי - פינוי-בינוי</v>
          </cell>
          <cell r="V441">
            <v>32</v>
          </cell>
          <cell r="W441">
            <v>115</v>
          </cell>
        </row>
        <row r="442">
          <cell r="B442">
            <v>4156</v>
          </cell>
          <cell r="C442">
            <v>233</v>
          </cell>
          <cell r="K442">
            <v>99</v>
          </cell>
          <cell r="L442" t="str">
            <v>ירושלים</v>
          </cell>
          <cell r="M442" t="str">
            <v>ירושלים</v>
          </cell>
          <cell r="N442" t="str">
            <v>ירושלים</v>
          </cell>
          <cell r="O442">
            <v>3000</v>
          </cell>
          <cell r="P442" t="str">
            <v>ברזיל - קלנר</v>
          </cell>
          <cell r="S442" t="str">
            <v>לא</v>
          </cell>
          <cell r="U442" t="str">
            <v>מיסוי - פינוי-בינוי</v>
          </cell>
          <cell r="V442">
            <v>450</v>
          </cell>
          <cell r="W442">
            <v>1250</v>
          </cell>
        </row>
        <row r="443">
          <cell r="B443">
            <v>4163</v>
          </cell>
          <cell r="C443">
            <v>106</v>
          </cell>
          <cell r="J443" t="str">
            <v>101-0109876</v>
          </cell>
          <cell r="K443">
            <v>99</v>
          </cell>
          <cell r="L443" t="str">
            <v>ירושלים</v>
          </cell>
          <cell r="M443" t="str">
            <v>ירושלים</v>
          </cell>
          <cell r="N443" t="str">
            <v>ירושלים</v>
          </cell>
          <cell r="O443">
            <v>3000</v>
          </cell>
          <cell r="P443" t="str">
            <v>הנורית - קוסטה ריקה</v>
          </cell>
          <cell r="S443" t="str">
            <v>לא</v>
          </cell>
          <cell r="U443" t="str">
            <v>מיסוי - פינוי-בינוי</v>
          </cell>
          <cell r="V443">
            <v>237</v>
          </cell>
          <cell r="W443">
            <v>948</v>
          </cell>
          <cell r="X443">
            <v>2000</v>
          </cell>
        </row>
        <row r="444">
          <cell r="B444">
            <v>4163</v>
          </cell>
          <cell r="K444">
            <v>1</v>
          </cell>
          <cell r="L444" t="str">
            <v>ירושלים</v>
          </cell>
          <cell r="M444" t="str">
            <v>ירושלים</v>
          </cell>
          <cell r="N444" t="str">
            <v>ירושלים</v>
          </cell>
          <cell r="O444">
            <v>3000</v>
          </cell>
        </row>
        <row r="445">
          <cell r="B445">
            <v>4170</v>
          </cell>
          <cell r="C445">
            <v>237</v>
          </cell>
          <cell r="K445">
            <v>99</v>
          </cell>
          <cell r="L445" t="str">
            <v>ירושלים</v>
          </cell>
          <cell r="M445" t="str">
            <v>ירושלים</v>
          </cell>
          <cell r="N445" t="str">
            <v>ירושלים</v>
          </cell>
          <cell r="O445">
            <v>3000</v>
          </cell>
          <cell r="P445" t="str">
            <v>הרב פניז'ל</v>
          </cell>
          <cell r="S445" t="str">
            <v>לא</v>
          </cell>
          <cell r="U445" t="str">
            <v>מיסוי - פינוי-בינוי</v>
          </cell>
          <cell r="V445">
            <v>36</v>
          </cell>
          <cell r="W445">
            <v>150</v>
          </cell>
        </row>
        <row r="446">
          <cell r="B446">
            <v>4181</v>
          </cell>
          <cell r="C446">
            <v>241</v>
          </cell>
          <cell r="K446">
            <v>99</v>
          </cell>
          <cell r="L446" t="str">
            <v>ירושלים</v>
          </cell>
          <cell r="M446" t="str">
            <v>ירושלים</v>
          </cell>
          <cell r="N446" t="str">
            <v>ירושלים</v>
          </cell>
          <cell r="O446">
            <v>3000</v>
          </cell>
          <cell r="P446" t="str">
            <v xml:space="preserve">הרצל </v>
          </cell>
          <cell r="S446" t="str">
            <v>לא</v>
          </cell>
          <cell r="U446" t="str">
            <v>מיסוי - פינוי-בינוי</v>
          </cell>
          <cell r="V446">
            <v>39</v>
          </cell>
          <cell r="W446">
            <v>160</v>
          </cell>
        </row>
        <row r="447">
          <cell r="B447">
            <v>4188</v>
          </cell>
          <cell r="C447">
            <v>103</v>
          </cell>
          <cell r="J447" t="str">
            <v>101-0098251</v>
          </cell>
          <cell r="K447">
            <v>99</v>
          </cell>
          <cell r="L447" t="str">
            <v>ירושלים</v>
          </cell>
          <cell r="M447" t="str">
            <v>ירושלים</v>
          </cell>
          <cell r="N447" t="str">
            <v>ירושלים</v>
          </cell>
          <cell r="O447">
            <v>3000</v>
          </cell>
          <cell r="P447" t="str">
            <v xml:space="preserve">התנופה </v>
          </cell>
          <cell r="Q447" t="str">
            <v>דרך חברון – התנופה</v>
          </cell>
          <cell r="S447" t="str">
            <v>לא</v>
          </cell>
          <cell r="U447" t="str">
            <v>מיסוי - פינוי-בינוי</v>
          </cell>
          <cell r="V447">
            <v>128</v>
          </cell>
          <cell r="W447">
            <v>430</v>
          </cell>
          <cell r="X447">
            <v>1730</v>
          </cell>
        </row>
        <row r="448">
          <cell r="B448">
            <v>4188</v>
          </cell>
          <cell r="K448">
            <v>1</v>
          </cell>
          <cell r="L448" t="str">
            <v>ירושלים</v>
          </cell>
          <cell r="M448" t="str">
            <v>ירושלים</v>
          </cell>
          <cell r="N448" t="str">
            <v>ירושלים</v>
          </cell>
          <cell r="O448">
            <v>3000</v>
          </cell>
        </row>
        <row r="449">
          <cell r="B449">
            <v>4215</v>
          </cell>
          <cell r="C449">
            <v>252</v>
          </cell>
          <cell r="H449" t="str">
            <v>אין חומר במבא"ת</v>
          </cell>
          <cell r="J449" t="str">
            <v>101-1013070</v>
          </cell>
          <cell r="K449">
            <v>99</v>
          </cell>
          <cell r="L449" t="str">
            <v>ירושלים</v>
          </cell>
          <cell r="M449" t="str">
            <v>ירושלים</v>
          </cell>
          <cell r="N449" t="str">
            <v>ירושלים</v>
          </cell>
          <cell r="O449">
            <v>3000</v>
          </cell>
          <cell r="P449" t="str">
            <v>אפרסמון</v>
          </cell>
          <cell r="S449" t="str">
            <v>לא</v>
          </cell>
          <cell r="U449" t="str">
            <v>מיסוי - פינוי-בינוי</v>
          </cell>
          <cell r="V449">
            <v>116</v>
          </cell>
          <cell r="W449">
            <v>464</v>
          </cell>
          <cell r="X449">
            <v>700</v>
          </cell>
        </row>
        <row r="450">
          <cell r="B450">
            <v>4226</v>
          </cell>
          <cell r="C450">
            <v>5</v>
          </cell>
          <cell r="D450" t="str">
            <v>לא מוכר</v>
          </cell>
          <cell r="K450">
            <v>99</v>
          </cell>
          <cell r="L450" t="str">
            <v>ירושלים</v>
          </cell>
          <cell r="M450" t="str">
            <v>ירושלים</v>
          </cell>
          <cell r="N450" t="str">
            <v>ירושלים</v>
          </cell>
          <cell r="O450">
            <v>3000</v>
          </cell>
          <cell r="P450" t="str">
            <v>ברל לוקר</v>
          </cell>
          <cell r="S450" t="str">
            <v>לא</v>
          </cell>
          <cell r="U450" t="str">
            <v>מיסוי - עיבוי</v>
          </cell>
          <cell r="V450">
            <v>64</v>
          </cell>
          <cell r="W450">
            <v>128</v>
          </cell>
        </row>
        <row r="451">
          <cell r="B451">
            <v>4229</v>
          </cell>
          <cell r="C451">
            <v>68</v>
          </cell>
          <cell r="J451" t="str">
            <v>101-0317016</v>
          </cell>
          <cell r="K451">
            <v>99</v>
          </cell>
          <cell r="L451" t="str">
            <v>ירושלים</v>
          </cell>
          <cell r="M451" t="str">
            <v>ירושלים</v>
          </cell>
          <cell r="N451" t="str">
            <v>ירושלים</v>
          </cell>
          <cell r="O451">
            <v>3000</v>
          </cell>
          <cell r="P451" t="str">
            <v>שטרן 34-42</v>
          </cell>
          <cell r="S451" t="str">
            <v>כן</v>
          </cell>
          <cell r="U451" t="str">
            <v>מיסוי - פינוי-בינוי</v>
          </cell>
          <cell r="V451">
            <v>67</v>
          </cell>
          <cell r="W451">
            <v>226</v>
          </cell>
          <cell r="X451">
            <v>299</v>
          </cell>
        </row>
        <row r="452">
          <cell r="B452">
            <v>4229</v>
          </cell>
          <cell r="C452">
            <v>68</v>
          </cell>
          <cell r="K452">
            <v>1</v>
          </cell>
          <cell r="N452" t="str">
            <v>ירושלים</v>
          </cell>
        </row>
        <row r="453">
          <cell r="B453">
            <v>4248</v>
          </cell>
          <cell r="C453">
            <v>268</v>
          </cell>
          <cell r="H453" t="str">
            <v>אין חומר במבא"ת</v>
          </cell>
          <cell r="J453" t="str">
            <v>101-0357418</v>
          </cell>
          <cell r="K453">
            <v>99</v>
          </cell>
          <cell r="L453" t="str">
            <v>ירושלים</v>
          </cell>
          <cell r="M453" t="str">
            <v>ירושלים</v>
          </cell>
          <cell r="N453" t="str">
            <v>ירושלים</v>
          </cell>
          <cell r="O453">
            <v>3000</v>
          </cell>
          <cell r="P453" t="str">
            <v>הקצין סילבר</v>
          </cell>
          <cell r="S453" t="str">
            <v>לא</v>
          </cell>
          <cell r="U453" t="str">
            <v>מיסוי - פינוי-בינוי</v>
          </cell>
          <cell r="V453">
            <v>136</v>
          </cell>
          <cell r="W453">
            <v>404</v>
          </cell>
        </row>
        <row r="454">
          <cell r="B454">
            <v>4249</v>
          </cell>
          <cell r="C454">
            <v>69</v>
          </cell>
          <cell r="J454" t="str">
            <v>101-0334334</v>
          </cell>
          <cell r="K454">
            <v>99</v>
          </cell>
          <cell r="L454" t="str">
            <v>ירושלים</v>
          </cell>
          <cell r="M454" t="str">
            <v>ירושלים</v>
          </cell>
          <cell r="N454" t="str">
            <v>ירושלים</v>
          </cell>
          <cell r="O454">
            <v>3000</v>
          </cell>
          <cell r="P454" t="str">
            <v>שטרן 29,31,33</v>
          </cell>
          <cell r="S454" t="str">
            <v>לא</v>
          </cell>
          <cell r="U454" t="str">
            <v>מיסוי - פינוי-בינוי</v>
          </cell>
          <cell r="V454">
            <v>102</v>
          </cell>
          <cell r="W454">
            <v>240</v>
          </cell>
          <cell r="X454">
            <v>148</v>
          </cell>
        </row>
        <row r="455">
          <cell r="B455">
            <v>4258</v>
          </cell>
          <cell r="C455">
            <v>272</v>
          </cell>
          <cell r="J455" t="str">
            <v>101-0395152</v>
          </cell>
          <cell r="K455">
            <v>99</v>
          </cell>
          <cell r="L455" t="str">
            <v>ירושלים</v>
          </cell>
          <cell r="M455" t="str">
            <v>ירושלים</v>
          </cell>
          <cell r="N455" t="str">
            <v>ירושלים</v>
          </cell>
          <cell r="O455">
            <v>3000</v>
          </cell>
          <cell r="P455" t="str">
            <v>פרבשטיין (חדש)</v>
          </cell>
          <cell r="S455" t="str">
            <v>לא</v>
          </cell>
          <cell r="U455" t="str">
            <v>מיסוי - פינוי-בינוי</v>
          </cell>
          <cell r="V455">
            <v>32</v>
          </cell>
          <cell r="W455">
            <v>130</v>
          </cell>
          <cell r="X455">
            <v>250</v>
          </cell>
        </row>
        <row r="456">
          <cell r="B456">
            <v>4258</v>
          </cell>
          <cell r="K456">
            <v>1</v>
          </cell>
          <cell r="N456" t="str">
            <v>ירושלים</v>
          </cell>
        </row>
        <row r="457">
          <cell r="B457">
            <v>4262</v>
          </cell>
          <cell r="C457">
            <v>13</v>
          </cell>
          <cell r="J457" t="str">
            <v>101-0397752</v>
          </cell>
          <cell r="K457">
            <v>99</v>
          </cell>
          <cell r="L457" t="str">
            <v>ירושלים</v>
          </cell>
          <cell r="M457" t="str">
            <v>ירושלים</v>
          </cell>
          <cell r="N457" t="str">
            <v>ירושלים</v>
          </cell>
          <cell r="O457">
            <v>3000</v>
          </cell>
          <cell r="P457" t="str">
            <v>ברל לוקר 13</v>
          </cell>
          <cell r="S457" t="str">
            <v>לא</v>
          </cell>
          <cell r="U457" t="str">
            <v>מיסוי - פינוי-בינוי</v>
          </cell>
          <cell r="V457">
            <v>24</v>
          </cell>
          <cell r="W457">
            <v>136</v>
          </cell>
          <cell r="X457">
            <v>0</v>
          </cell>
        </row>
        <row r="458">
          <cell r="B458">
            <v>4264</v>
          </cell>
          <cell r="C458">
            <v>26</v>
          </cell>
          <cell r="J458" t="str">
            <v>101-0468355</v>
          </cell>
          <cell r="K458">
            <v>99</v>
          </cell>
          <cell r="L458" t="str">
            <v>ירושלים</v>
          </cell>
          <cell r="M458" t="str">
            <v>ירושלים</v>
          </cell>
          <cell r="N458" t="str">
            <v>ירושלים</v>
          </cell>
          <cell r="O458">
            <v>3000</v>
          </cell>
          <cell r="P458" t="str">
            <v>קלנר</v>
          </cell>
          <cell r="S458" t="str">
            <v>לא</v>
          </cell>
          <cell r="U458" t="str">
            <v>מיסוי - פינוי-בינוי</v>
          </cell>
          <cell r="V458">
            <v>116</v>
          </cell>
          <cell r="W458">
            <v>472</v>
          </cell>
          <cell r="X458">
            <v>640</v>
          </cell>
        </row>
        <row r="459">
          <cell r="B459">
            <v>4265</v>
          </cell>
          <cell r="C459">
            <v>31</v>
          </cell>
          <cell r="J459" t="str">
            <v>101-0373522</v>
          </cell>
          <cell r="K459">
            <v>99</v>
          </cell>
          <cell r="L459" t="str">
            <v>ירושלים</v>
          </cell>
          <cell r="M459" t="str">
            <v>ירושלים</v>
          </cell>
          <cell r="N459" t="str">
            <v>ירושלים</v>
          </cell>
          <cell r="O459">
            <v>3000</v>
          </cell>
          <cell r="P459" t="str">
            <v>עמק היובל</v>
          </cell>
          <cell r="Q459" t="str">
            <v>זנגביל 5-7</v>
          </cell>
          <cell r="S459" t="str">
            <v>לא</v>
          </cell>
          <cell r="U459" t="str">
            <v>מיסוי - פינוי-בינוי</v>
          </cell>
          <cell r="V459">
            <v>60</v>
          </cell>
          <cell r="W459">
            <v>215</v>
          </cell>
          <cell r="X459">
            <v>0</v>
          </cell>
        </row>
        <row r="460">
          <cell r="B460">
            <v>4265</v>
          </cell>
          <cell r="C460">
            <v>31</v>
          </cell>
          <cell r="K460">
            <v>1</v>
          </cell>
          <cell r="L460" t="str">
            <v>ירושלים</v>
          </cell>
          <cell r="M460" t="str">
            <v>ירושלים</v>
          </cell>
          <cell r="N460" t="str">
            <v>ירושלים</v>
          </cell>
          <cell r="U460" t="str">
            <v>מיסוי</v>
          </cell>
        </row>
        <row r="461">
          <cell r="B461">
            <v>4266</v>
          </cell>
          <cell r="C461">
            <v>47</v>
          </cell>
          <cell r="J461" t="str">
            <v>101-0345298</v>
          </cell>
          <cell r="K461">
            <v>99</v>
          </cell>
          <cell r="L461" t="str">
            <v>ירושלים</v>
          </cell>
          <cell r="M461" t="str">
            <v>ירושלים</v>
          </cell>
          <cell r="N461" t="str">
            <v>ירושלים</v>
          </cell>
          <cell r="O461">
            <v>3000</v>
          </cell>
          <cell r="P461" t="str">
            <v>אור גנים</v>
          </cell>
          <cell r="Q461" t="str">
            <v>אורוגוואי 11-15</v>
          </cell>
          <cell r="S461" t="str">
            <v>לא</v>
          </cell>
          <cell r="U461" t="str">
            <v>מיסוי - פינוי-בינוי</v>
          </cell>
          <cell r="V461">
            <v>28</v>
          </cell>
          <cell r="W461">
            <v>147</v>
          </cell>
          <cell r="X461">
            <v>0</v>
          </cell>
        </row>
        <row r="462">
          <cell r="B462">
            <v>4267</v>
          </cell>
          <cell r="C462">
            <v>53</v>
          </cell>
          <cell r="J462" t="str">
            <v>101-0409656</v>
          </cell>
          <cell r="K462">
            <v>99</v>
          </cell>
          <cell r="L462" t="str">
            <v>ירושלים</v>
          </cell>
          <cell r="M462" t="str">
            <v>ירושלים</v>
          </cell>
          <cell r="N462" t="str">
            <v>ירושלים</v>
          </cell>
          <cell r="O462">
            <v>3000</v>
          </cell>
          <cell r="P462" t="str">
            <v>שטרן 37,39,41</v>
          </cell>
          <cell r="S462" t="str">
            <v>לא</v>
          </cell>
          <cell r="U462" t="str">
            <v>מיסוי - פינוי-בינוי</v>
          </cell>
          <cell r="V462">
            <v>102</v>
          </cell>
          <cell r="W462">
            <v>348</v>
          </cell>
          <cell r="X462">
            <v>120</v>
          </cell>
        </row>
        <row r="463">
          <cell r="B463">
            <v>4272</v>
          </cell>
          <cell r="C463">
            <v>279</v>
          </cell>
          <cell r="H463" t="str">
            <v>אין חומר במבא"ת</v>
          </cell>
          <cell r="J463" t="str">
            <v>101-0478594</v>
          </cell>
          <cell r="K463">
            <v>99</v>
          </cell>
          <cell r="L463" t="str">
            <v>ירושלים</v>
          </cell>
          <cell r="M463" t="str">
            <v>ירושלים</v>
          </cell>
          <cell r="N463" t="str">
            <v>ירושלים</v>
          </cell>
          <cell r="O463">
            <v>3000</v>
          </cell>
          <cell r="P463" t="str">
            <v>דגניה</v>
          </cell>
          <cell r="Q463" t="str">
            <v>הרצל 70-72</v>
          </cell>
          <cell r="S463" t="str">
            <v>לא</v>
          </cell>
          <cell r="U463" t="str">
            <v>מיסוי - פינוי-בינוי</v>
          </cell>
          <cell r="V463">
            <v>39</v>
          </cell>
          <cell r="W463">
            <v>156</v>
          </cell>
        </row>
        <row r="464">
          <cell r="B464">
            <v>4280</v>
          </cell>
          <cell r="C464">
            <v>281</v>
          </cell>
          <cell r="H464" t="str">
            <v>אין חומר במבא"ת</v>
          </cell>
          <cell r="J464" t="str">
            <v>101-0502948</v>
          </cell>
          <cell r="K464">
            <v>99</v>
          </cell>
          <cell r="L464" t="str">
            <v>ירושלים</v>
          </cell>
          <cell r="M464" t="str">
            <v>ירושלים</v>
          </cell>
          <cell r="N464" t="str">
            <v>ירושלים</v>
          </cell>
          <cell r="O464">
            <v>3000</v>
          </cell>
          <cell r="P464" t="str">
            <v>דב קמחי</v>
          </cell>
          <cell r="Q464" t="str">
            <v>טשרניחובסקי 31-33</v>
          </cell>
          <cell r="S464" t="str">
            <v>לא</v>
          </cell>
          <cell r="U464" t="str">
            <v>מיסוי - פינוי-בינוי</v>
          </cell>
          <cell r="V464">
            <v>42</v>
          </cell>
          <cell r="W464">
            <v>133</v>
          </cell>
          <cell r="X464">
            <v>300</v>
          </cell>
        </row>
        <row r="465">
          <cell r="B465">
            <v>4307</v>
          </cell>
          <cell r="C465">
            <v>35</v>
          </cell>
          <cell r="J465" t="str">
            <v>101-0477240</v>
          </cell>
          <cell r="K465">
            <v>99</v>
          </cell>
          <cell r="L465" t="str">
            <v>ירושלים</v>
          </cell>
          <cell r="M465" t="str">
            <v>ירושלים</v>
          </cell>
          <cell r="N465" t="str">
            <v>ירושלים</v>
          </cell>
          <cell r="O465">
            <v>3000</v>
          </cell>
          <cell r="P465" t="str">
            <v>סן מרטין 23-25</v>
          </cell>
          <cell r="S465" t="str">
            <v>לא</v>
          </cell>
          <cell r="U465" t="str">
            <v>מיסוי - פינוי-בינוי</v>
          </cell>
          <cell r="V465">
            <v>34</v>
          </cell>
          <cell r="W465">
            <v>122</v>
          </cell>
          <cell r="X465">
            <v>300</v>
          </cell>
        </row>
        <row r="466">
          <cell r="B466">
            <v>4307</v>
          </cell>
          <cell r="K466">
            <v>1</v>
          </cell>
          <cell r="L466" t="str">
            <v>ירושלים</v>
          </cell>
          <cell r="M466" t="str">
            <v>ירושלים</v>
          </cell>
          <cell r="N466" t="str">
            <v>ירושלים</v>
          </cell>
          <cell r="O466">
            <v>3000</v>
          </cell>
        </row>
        <row r="467">
          <cell r="B467">
            <v>4314</v>
          </cell>
          <cell r="C467">
            <v>42</v>
          </cell>
          <cell r="J467" t="str">
            <v>101-0515635</v>
          </cell>
          <cell r="K467">
            <v>99</v>
          </cell>
          <cell r="L467" t="str">
            <v>ירושלים</v>
          </cell>
          <cell r="M467" t="str">
            <v>ירושלים</v>
          </cell>
          <cell r="N467" t="str">
            <v>ירושלים</v>
          </cell>
          <cell r="O467">
            <v>3000</v>
          </cell>
          <cell r="P467" t="str">
            <v>אנטיגונוס</v>
          </cell>
          <cell r="Q467" t="str">
            <v>אנטיגנוס 14</v>
          </cell>
          <cell r="S467" t="str">
            <v>לא</v>
          </cell>
          <cell r="U467" t="str">
            <v>מיסוי - פינוי-בינוי</v>
          </cell>
          <cell r="V467">
            <v>46</v>
          </cell>
          <cell r="W467">
            <v>164</v>
          </cell>
          <cell r="X467">
            <v>0</v>
          </cell>
        </row>
        <row r="468">
          <cell r="B468">
            <v>4314</v>
          </cell>
          <cell r="K468">
            <v>1</v>
          </cell>
          <cell r="L468" t="str">
            <v>ירושלים</v>
          </cell>
          <cell r="M468" t="str">
            <v>ירושלים</v>
          </cell>
          <cell r="N468" t="str">
            <v>ירושלים</v>
          </cell>
          <cell r="O468">
            <v>3000</v>
          </cell>
        </row>
        <row r="469">
          <cell r="B469">
            <v>4320</v>
          </cell>
          <cell r="C469">
            <v>305</v>
          </cell>
          <cell r="J469" t="str">
            <v>101-0574178</v>
          </cell>
          <cell r="K469">
            <v>99</v>
          </cell>
          <cell r="L469" t="str">
            <v>ירושלים</v>
          </cell>
          <cell r="M469" t="str">
            <v>ירושלים</v>
          </cell>
          <cell r="N469" t="str">
            <v>ירושלים</v>
          </cell>
          <cell r="O469">
            <v>3000</v>
          </cell>
          <cell r="P469" t="str">
            <v>בוליביה 14</v>
          </cell>
          <cell r="S469" t="str">
            <v>לא</v>
          </cell>
          <cell r="U469" t="str">
            <v>מיסוי - פינוי-בינוי</v>
          </cell>
          <cell r="V469">
            <v>56</v>
          </cell>
          <cell r="W469">
            <v>216</v>
          </cell>
          <cell r="X469">
            <v>554</v>
          </cell>
        </row>
        <row r="470">
          <cell r="B470">
            <v>4320</v>
          </cell>
          <cell r="K470">
            <v>1</v>
          </cell>
          <cell r="N470" t="str">
            <v>ירושלים</v>
          </cell>
        </row>
        <row r="471">
          <cell r="B471">
            <v>4322</v>
          </cell>
          <cell r="C471">
            <v>23</v>
          </cell>
          <cell r="J471" t="str">
            <v>101-0511923</v>
          </cell>
          <cell r="K471">
            <v>99</v>
          </cell>
          <cell r="L471" t="str">
            <v>ירושלים</v>
          </cell>
          <cell r="M471" t="str">
            <v>ירושלים</v>
          </cell>
          <cell r="N471" t="str">
            <v>ירושלים</v>
          </cell>
          <cell r="O471">
            <v>3000</v>
          </cell>
          <cell r="P471" t="str">
            <v>בר יוחאי 5-15</v>
          </cell>
          <cell r="S471" t="str">
            <v>לא</v>
          </cell>
          <cell r="U471" t="str">
            <v>מיסוי - פינוי-בינוי</v>
          </cell>
          <cell r="V471">
            <v>376</v>
          </cell>
          <cell r="W471">
            <v>970</v>
          </cell>
          <cell r="X471">
            <v>1316</v>
          </cell>
        </row>
        <row r="472">
          <cell r="B472">
            <v>4322</v>
          </cell>
          <cell r="K472">
            <v>1</v>
          </cell>
          <cell r="L472" t="str">
            <v>ירושלים</v>
          </cell>
          <cell r="M472" t="str">
            <v>ירושלים</v>
          </cell>
          <cell r="N472" t="str">
            <v>ירושלים</v>
          </cell>
          <cell r="O472">
            <v>3000</v>
          </cell>
        </row>
        <row r="473">
          <cell r="B473">
            <v>4338</v>
          </cell>
          <cell r="C473">
            <v>29</v>
          </cell>
          <cell r="J473" t="str">
            <v>101-0496463</v>
          </cell>
          <cell r="K473">
            <v>99</v>
          </cell>
          <cell r="L473" t="str">
            <v>ירושלים</v>
          </cell>
          <cell r="M473" t="str">
            <v>ירושלים</v>
          </cell>
          <cell r="N473" t="str">
            <v>ירושלים</v>
          </cell>
          <cell r="O473">
            <v>3000</v>
          </cell>
          <cell r="P473" t="str">
            <v>קולומביה 28-29</v>
          </cell>
          <cell r="S473" t="str">
            <v>כן</v>
          </cell>
          <cell r="U473" t="str">
            <v>מיסוי - פינוי-בינוי</v>
          </cell>
          <cell r="V473">
            <v>96</v>
          </cell>
          <cell r="W473">
            <v>374</v>
          </cell>
          <cell r="X473">
            <v>1050</v>
          </cell>
        </row>
        <row r="474">
          <cell r="B474">
            <v>4338</v>
          </cell>
          <cell r="C474">
            <v>29</v>
          </cell>
          <cell r="K474">
            <v>1</v>
          </cell>
          <cell r="N474" t="str">
            <v>ירושלים</v>
          </cell>
        </row>
        <row r="475">
          <cell r="B475">
            <v>4348</v>
          </cell>
          <cell r="C475">
            <v>27</v>
          </cell>
          <cell r="J475" t="str">
            <v>101-0565317</v>
          </cell>
          <cell r="K475">
            <v>99</v>
          </cell>
          <cell r="L475" t="str">
            <v>ירושלים</v>
          </cell>
          <cell r="M475" t="str">
            <v>ירושלים</v>
          </cell>
          <cell r="N475" t="str">
            <v>ירושלים</v>
          </cell>
          <cell r="O475">
            <v>3000</v>
          </cell>
          <cell r="P475" t="str">
            <v>סן מרטין 3</v>
          </cell>
          <cell r="S475" t="str">
            <v>לא</v>
          </cell>
          <cell r="U475" t="str">
            <v>מיסוי - פינוי-בינוי</v>
          </cell>
          <cell r="V475">
            <v>30</v>
          </cell>
          <cell r="W475">
            <v>126</v>
          </cell>
          <cell r="X475">
            <v>220</v>
          </cell>
        </row>
        <row r="476">
          <cell r="B476">
            <v>4348</v>
          </cell>
          <cell r="C476">
            <v>27</v>
          </cell>
          <cell r="K476">
            <v>1</v>
          </cell>
          <cell r="N476" t="str">
            <v>ירושלים</v>
          </cell>
        </row>
        <row r="477">
          <cell r="B477">
            <v>4349</v>
          </cell>
          <cell r="C477">
            <v>320</v>
          </cell>
          <cell r="H477" t="str">
            <v>אין חומר במבא"ת</v>
          </cell>
          <cell r="J477" t="str">
            <v>101-0550541</v>
          </cell>
          <cell r="K477">
            <v>99</v>
          </cell>
          <cell r="L477" t="str">
            <v>ירושלים</v>
          </cell>
          <cell r="M477" t="str">
            <v>ירושלים</v>
          </cell>
          <cell r="N477" t="str">
            <v>ירושלים</v>
          </cell>
          <cell r="O477">
            <v>3000</v>
          </cell>
          <cell r="P477" t="str">
            <v>שמעוני התקופה</v>
          </cell>
          <cell r="Q477" t="str">
            <v>שמעוני 48, התקופה 2</v>
          </cell>
          <cell r="S477" t="str">
            <v>לא</v>
          </cell>
          <cell r="U477" t="str">
            <v>מיסוי - פינוי-בינוי</v>
          </cell>
          <cell r="V477">
            <v>31</v>
          </cell>
          <cell r="W477">
            <v>104</v>
          </cell>
        </row>
        <row r="478">
          <cell r="B478">
            <v>4364</v>
          </cell>
          <cell r="C478">
            <v>25</v>
          </cell>
          <cell r="J478" t="str">
            <v>101-0452615</v>
          </cell>
          <cell r="K478">
            <v>99</v>
          </cell>
          <cell r="L478" t="str">
            <v>ירושלים</v>
          </cell>
          <cell r="M478" t="str">
            <v>ירושלים</v>
          </cell>
          <cell r="N478" t="str">
            <v>ירושלים</v>
          </cell>
          <cell r="O478">
            <v>3000</v>
          </cell>
          <cell r="P478" t="str">
            <v>בורוכוב 2-4</v>
          </cell>
          <cell r="S478" t="str">
            <v>לא</v>
          </cell>
          <cell r="U478" t="str">
            <v>מיסוי - פינוי-בינוי</v>
          </cell>
          <cell r="V478">
            <v>36</v>
          </cell>
          <cell r="W478">
            <v>173</v>
          </cell>
          <cell r="X478">
            <v>1850</v>
          </cell>
        </row>
        <row r="479">
          <cell r="B479">
            <v>4365</v>
          </cell>
          <cell r="C479">
            <v>330</v>
          </cell>
          <cell r="J479" t="str">
            <v>101-0836809</v>
          </cell>
          <cell r="K479">
            <v>99</v>
          </cell>
          <cell r="L479" t="str">
            <v>ירושלים</v>
          </cell>
          <cell r="M479" t="str">
            <v>ירושלים</v>
          </cell>
          <cell r="N479" t="str">
            <v>ירושלים</v>
          </cell>
          <cell r="O479">
            <v>3000</v>
          </cell>
          <cell r="P479" t="str">
            <v>מעגלי יבנה</v>
          </cell>
          <cell r="S479" t="str">
            <v>לא</v>
          </cell>
          <cell r="U479" t="str">
            <v>מיסוי - פינוי-בינוי</v>
          </cell>
          <cell r="V479">
            <v>383</v>
          </cell>
          <cell r="W479">
            <v>1250</v>
          </cell>
        </row>
        <row r="480">
          <cell r="B480">
            <v>4390</v>
          </cell>
          <cell r="C480">
            <v>352</v>
          </cell>
          <cell r="J480" t="str">
            <v>101-0596270</v>
          </cell>
          <cell r="K480">
            <v>99</v>
          </cell>
          <cell r="L480" t="str">
            <v>ירושלים</v>
          </cell>
          <cell r="M480" t="str">
            <v>ירושלים</v>
          </cell>
          <cell r="N480" t="str">
            <v>ירושלים</v>
          </cell>
          <cell r="O480">
            <v>3000</v>
          </cell>
          <cell r="P480" t="str">
            <v xml:space="preserve">בוליביה 1 </v>
          </cell>
          <cell r="S480" t="str">
            <v>לא</v>
          </cell>
          <cell r="U480" t="str">
            <v>מיסוי - פינוי-בינוי</v>
          </cell>
          <cell r="V480">
            <v>24</v>
          </cell>
          <cell r="W480">
            <v>108</v>
          </cell>
          <cell r="X480">
            <v>260</v>
          </cell>
        </row>
        <row r="481">
          <cell r="B481">
            <v>4390</v>
          </cell>
          <cell r="K481">
            <v>1</v>
          </cell>
          <cell r="N481" t="str">
            <v>ירושלים</v>
          </cell>
        </row>
        <row r="482">
          <cell r="B482">
            <v>4391</v>
          </cell>
          <cell r="C482">
            <v>353</v>
          </cell>
          <cell r="J482" t="str">
            <v>101-0811653</v>
          </cell>
          <cell r="K482">
            <v>99</v>
          </cell>
          <cell r="L482" t="str">
            <v>ירושלים</v>
          </cell>
          <cell r="M482" t="str">
            <v>ירושלים</v>
          </cell>
          <cell r="N482" t="str">
            <v>ירושלים</v>
          </cell>
          <cell r="O482">
            <v>3000</v>
          </cell>
          <cell r="P482" t="str">
            <v>פסח חברוני 120</v>
          </cell>
          <cell r="S482" t="str">
            <v>לא</v>
          </cell>
          <cell r="U482" t="str">
            <v>מיסוי - פינוי-בינוי</v>
          </cell>
          <cell r="V482">
            <v>27</v>
          </cell>
          <cell r="W482">
            <v>100</v>
          </cell>
        </row>
        <row r="483">
          <cell r="B483">
            <v>4394</v>
          </cell>
          <cell r="C483">
            <v>356</v>
          </cell>
          <cell r="J483" t="str">
            <v>101-0484477</v>
          </cell>
          <cell r="K483">
            <v>99</v>
          </cell>
          <cell r="L483" t="str">
            <v>ירושלים</v>
          </cell>
          <cell r="M483" t="str">
            <v>ירושלים</v>
          </cell>
          <cell r="N483" t="str">
            <v>ירושלים</v>
          </cell>
          <cell r="O483">
            <v>3000</v>
          </cell>
          <cell r="P483" t="str">
            <v>ארץ חפץ</v>
          </cell>
          <cell r="S483" t="str">
            <v>לא</v>
          </cell>
          <cell r="U483" t="str">
            <v>מיסוי - פינוי-בינוי</v>
          </cell>
          <cell r="V483">
            <v>46</v>
          </cell>
          <cell r="W483">
            <v>198</v>
          </cell>
          <cell r="X483">
            <v>983</v>
          </cell>
        </row>
        <row r="484">
          <cell r="B484">
            <v>4396</v>
          </cell>
          <cell r="C484">
            <v>358</v>
          </cell>
          <cell r="J484" t="str">
            <v>101-0452490</v>
          </cell>
          <cell r="K484">
            <v>99</v>
          </cell>
          <cell r="L484" t="str">
            <v>ירושלים</v>
          </cell>
          <cell r="M484" t="str">
            <v>ירושלים</v>
          </cell>
          <cell r="N484" t="str">
            <v>ירושלים</v>
          </cell>
          <cell r="O484">
            <v>3000</v>
          </cell>
          <cell r="P484" t="str">
            <v>פ.צ. חיות 24</v>
          </cell>
          <cell r="S484" t="str">
            <v>לא</v>
          </cell>
          <cell r="U484" t="str">
            <v>מיסוי - פינוי-בינוי</v>
          </cell>
          <cell r="V484">
            <v>32</v>
          </cell>
          <cell r="W484">
            <v>235</v>
          </cell>
          <cell r="X484">
            <v>0</v>
          </cell>
        </row>
        <row r="485">
          <cell r="B485">
            <v>4396</v>
          </cell>
          <cell r="K485">
            <v>1</v>
          </cell>
          <cell r="L485" t="str">
            <v>ירושלים</v>
          </cell>
          <cell r="M485" t="str">
            <v>ירושלים</v>
          </cell>
          <cell r="N485" t="str">
            <v>ירושלים</v>
          </cell>
          <cell r="O485">
            <v>3000</v>
          </cell>
        </row>
        <row r="486">
          <cell r="B486">
            <v>4397</v>
          </cell>
          <cell r="C486">
            <v>359</v>
          </cell>
          <cell r="J486" t="str">
            <v>101-0561167</v>
          </cell>
          <cell r="K486">
            <v>99</v>
          </cell>
          <cell r="L486" t="str">
            <v>ירושלים</v>
          </cell>
          <cell r="M486" t="str">
            <v>ירושלים</v>
          </cell>
          <cell r="N486" t="str">
            <v>ירושלים</v>
          </cell>
          <cell r="O486">
            <v>3000</v>
          </cell>
          <cell r="P486" t="str">
            <v>קוסטה ריקה</v>
          </cell>
          <cell r="S486" t="str">
            <v>לא</v>
          </cell>
          <cell r="U486" t="str">
            <v>מיסוי - פינוי-בינוי</v>
          </cell>
          <cell r="V486">
            <v>175</v>
          </cell>
          <cell r="W486">
            <v>720</v>
          </cell>
          <cell r="X486">
            <v>2550</v>
          </cell>
        </row>
        <row r="487">
          <cell r="B487">
            <v>4398</v>
          </cell>
          <cell r="C487">
            <v>360</v>
          </cell>
          <cell r="H487" t="str">
            <v>אין חומר במבא"ת</v>
          </cell>
          <cell r="J487" t="str">
            <v>101-0602938</v>
          </cell>
          <cell r="K487">
            <v>99</v>
          </cell>
          <cell r="L487" t="str">
            <v>ירושלים</v>
          </cell>
          <cell r="M487" t="str">
            <v>ירושלים</v>
          </cell>
          <cell r="N487" t="str">
            <v>ירושלים</v>
          </cell>
          <cell r="O487">
            <v>3000</v>
          </cell>
          <cell r="P487" t="str">
            <v>גוננים מתחם 14</v>
          </cell>
          <cell r="S487" t="str">
            <v>לא</v>
          </cell>
          <cell r="U487" t="str">
            <v>מיסוי - פינוי-בינוי</v>
          </cell>
          <cell r="V487">
            <v>34</v>
          </cell>
          <cell r="W487">
            <v>146</v>
          </cell>
        </row>
        <row r="488">
          <cell r="B488">
            <v>4411</v>
          </cell>
          <cell r="C488">
            <v>371</v>
          </cell>
          <cell r="J488" t="str">
            <v>101-0593764</v>
          </cell>
          <cell r="K488">
            <v>99</v>
          </cell>
          <cell r="L488" t="str">
            <v>ירושלים</v>
          </cell>
          <cell r="M488" t="str">
            <v>ירושלים</v>
          </cell>
          <cell r="N488" t="str">
            <v>ירושלים</v>
          </cell>
          <cell r="O488">
            <v>3000</v>
          </cell>
          <cell r="P488" t="str">
            <v>בית הדוידקה</v>
          </cell>
          <cell r="S488" t="str">
            <v>לא</v>
          </cell>
          <cell r="U488" t="str">
            <v>מיסוי - פינוי-בינוי</v>
          </cell>
          <cell r="V488">
            <v>71</v>
          </cell>
          <cell r="W488">
            <v>172</v>
          </cell>
        </row>
        <row r="489">
          <cell r="B489">
            <v>4414</v>
          </cell>
          <cell r="C489">
            <v>374</v>
          </cell>
          <cell r="H489" t="str">
            <v>אין חומר במבא"ת</v>
          </cell>
          <cell r="J489" t="str">
            <v>101-0778035</v>
          </cell>
          <cell r="K489">
            <v>99</v>
          </cell>
          <cell r="L489" t="str">
            <v>ירושלים</v>
          </cell>
          <cell r="M489" t="str">
            <v>ירושלים</v>
          </cell>
          <cell r="N489" t="str">
            <v>ירושלים</v>
          </cell>
          <cell r="O489">
            <v>3000</v>
          </cell>
          <cell r="P489" t="str">
            <v>נהוראי</v>
          </cell>
          <cell r="S489" t="str">
            <v>לא</v>
          </cell>
          <cell r="U489" t="str">
            <v>מיסוי - פינוי-בינוי</v>
          </cell>
          <cell r="V489">
            <v>80</v>
          </cell>
          <cell r="W489">
            <v>272</v>
          </cell>
          <cell r="X489">
            <v>750</v>
          </cell>
        </row>
        <row r="490">
          <cell r="B490">
            <v>4415</v>
          </cell>
          <cell r="C490">
            <v>375</v>
          </cell>
          <cell r="J490" t="str">
            <v>101-0532325</v>
          </cell>
          <cell r="K490">
            <v>99</v>
          </cell>
          <cell r="L490" t="str">
            <v>ירושלים</v>
          </cell>
          <cell r="M490" t="str">
            <v>ירושלים</v>
          </cell>
          <cell r="N490" t="str">
            <v>ירושלים</v>
          </cell>
          <cell r="O490">
            <v>3000</v>
          </cell>
          <cell r="P490" t="str">
            <v>מרכז קליטה גילה</v>
          </cell>
          <cell r="S490" t="str">
            <v>לא</v>
          </cell>
          <cell r="U490" t="str">
            <v>מיסוי - פינוי-בינוי</v>
          </cell>
          <cell r="V490">
            <v>288</v>
          </cell>
          <cell r="W490">
            <v>1508</v>
          </cell>
          <cell r="X490">
            <v>1360</v>
          </cell>
        </row>
        <row r="491">
          <cell r="B491">
            <v>4422</v>
          </cell>
          <cell r="C491">
            <v>381</v>
          </cell>
          <cell r="H491" t="str">
            <v>אין חומר במבא"ת</v>
          </cell>
          <cell r="J491" t="str">
            <v>101-0737866</v>
          </cell>
          <cell r="K491">
            <v>99</v>
          </cell>
          <cell r="L491" t="str">
            <v>ירושלים</v>
          </cell>
          <cell r="M491" t="str">
            <v>ירושלים</v>
          </cell>
          <cell r="N491" t="str">
            <v>ירושלים</v>
          </cell>
          <cell r="O491">
            <v>3000</v>
          </cell>
          <cell r="P491" t="str">
            <v>הגפן</v>
          </cell>
          <cell r="S491" t="str">
            <v>לא</v>
          </cell>
          <cell r="U491" t="str">
            <v>מיסוי - פינוי-בינוי</v>
          </cell>
          <cell r="V491">
            <v>72</v>
          </cell>
          <cell r="W491">
            <v>368</v>
          </cell>
        </row>
        <row r="492">
          <cell r="B492">
            <v>4423</v>
          </cell>
          <cell r="C492">
            <v>382</v>
          </cell>
          <cell r="H492" t="str">
            <v>אין חומר במבא"ת</v>
          </cell>
          <cell r="J492" t="str">
            <v>101-0736884</v>
          </cell>
          <cell r="K492">
            <v>99</v>
          </cell>
          <cell r="L492" t="str">
            <v>ירושלים</v>
          </cell>
          <cell r="M492" t="str">
            <v>ירושלים</v>
          </cell>
          <cell r="N492" t="str">
            <v>ירושלים</v>
          </cell>
          <cell r="O492">
            <v>3000</v>
          </cell>
          <cell r="P492" t="str">
            <v>נווה יעקב 28-32</v>
          </cell>
          <cell r="S492" t="str">
            <v>לא</v>
          </cell>
          <cell r="U492" t="str">
            <v>מיסוי - פינוי-בינוי</v>
          </cell>
          <cell r="V492">
            <v>111</v>
          </cell>
          <cell r="W492">
            <v>513</v>
          </cell>
          <cell r="X492">
            <v>1000</v>
          </cell>
        </row>
        <row r="493">
          <cell r="B493">
            <v>4424</v>
          </cell>
          <cell r="C493">
            <v>383</v>
          </cell>
          <cell r="J493" t="str">
            <v>101-0764878</v>
          </cell>
          <cell r="K493">
            <v>99</v>
          </cell>
          <cell r="L493" t="str">
            <v>ירושלים</v>
          </cell>
          <cell r="M493" t="str">
            <v>ירושלים</v>
          </cell>
          <cell r="N493" t="str">
            <v>ירושלים</v>
          </cell>
          <cell r="O493">
            <v>3000</v>
          </cell>
          <cell r="P493" t="str">
            <v>ברזיל 14</v>
          </cell>
          <cell r="S493" t="str">
            <v>לא</v>
          </cell>
          <cell r="U493" t="str">
            <v>מיסוי - פינוי-בינוי</v>
          </cell>
          <cell r="V493">
            <v>30</v>
          </cell>
          <cell r="W493">
            <v>120</v>
          </cell>
          <cell r="X493">
            <v>1720</v>
          </cell>
        </row>
        <row r="494">
          <cell r="B494">
            <v>4427</v>
          </cell>
          <cell r="C494">
            <v>385</v>
          </cell>
          <cell r="J494" t="str">
            <v>101-0701391</v>
          </cell>
          <cell r="K494">
            <v>99</v>
          </cell>
          <cell r="L494" t="str">
            <v>ירושלים</v>
          </cell>
          <cell r="M494" t="str">
            <v>ירושלים</v>
          </cell>
          <cell r="N494" t="str">
            <v>ירושלים</v>
          </cell>
          <cell r="O494">
            <v>3000</v>
          </cell>
          <cell r="P494" t="str">
            <v>צוף</v>
          </cell>
          <cell r="S494" t="str">
            <v>לא</v>
          </cell>
          <cell r="U494" t="str">
            <v>מיסוי - פינוי-בינוי</v>
          </cell>
          <cell r="V494">
            <v>182</v>
          </cell>
          <cell r="W494">
            <v>800</v>
          </cell>
          <cell r="X494">
            <v>1900</v>
          </cell>
        </row>
        <row r="495">
          <cell r="B495">
            <v>4433</v>
          </cell>
          <cell r="C495">
            <v>390</v>
          </cell>
          <cell r="H495" t="str">
            <v>אין חומר במבא"ת</v>
          </cell>
          <cell r="J495" t="str">
            <v>101-0701276</v>
          </cell>
          <cell r="K495">
            <v>99</v>
          </cell>
          <cell r="L495" t="str">
            <v>ירושלים</v>
          </cell>
          <cell r="M495" t="str">
            <v>ירושלים</v>
          </cell>
          <cell r="N495" t="str">
            <v>ירושלים</v>
          </cell>
          <cell r="O495">
            <v>3000</v>
          </cell>
          <cell r="P495" t="str">
            <v>שלום יהודה</v>
          </cell>
          <cell r="Q495" t="str">
            <v>שלום יהודה 13-23</v>
          </cell>
          <cell r="S495" t="str">
            <v>לא</v>
          </cell>
          <cell r="U495" t="str">
            <v>מיסוי - פינוי-בינוי</v>
          </cell>
          <cell r="V495">
            <v>68</v>
          </cell>
          <cell r="W495">
            <v>250</v>
          </cell>
        </row>
        <row r="496">
          <cell r="B496">
            <v>4434</v>
          </cell>
          <cell r="C496">
            <v>391</v>
          </cell>
          <cell r="H496" t="str">
            <v>אין חומר במבא"ת</v>
          </cell>
          <cell r="J496" t="str">
            <v>101-0783548</v>
          </cell>
          <cell r="K496">
            <v>99</v>
          </cell>
          <cell r="L496" t="str">
            <v>ירושלים</v>
          </cell>
          <cell r="M496" t="str">
            <v>ירושלים</v>
          </cell>
          <cell r="N496" t="str">
            <v>ירושלים</v>
          </cell>
          <cell r="O496">
            <v>3000</v>
          </cell>
          <cell r="P496" t="str">
            <v>שלום יהודה 26</v>
          </cell>
          <cell r="Q496" t="str">
            <v>שלום יהודה 20-26</v>
          </cell>
          <cell r="S496" t="str">
            <v>לא</v>
          </cell>
          <cell r="U496" t="str">
            <v>מיסוי - פינוי-בינוי</v>
          </cell>
          <cell r="V496">
            <v>48</v>
          </cell>
          <cell r="W496">
            <v>182</v>
          </cell>
          <cell r="X496">
            <v>1580</v>
          </cell>
        </row>
        <row r="497">
          <cell r="B497">
            <v>4435</v>
          </cell>
          <cell r="C497">
            <v>392</v>
          </cell>
          <cell r="K497">
            <v>99</v>
          </cell>
          <cell r="L497" t="str">
            <v>ירושלים</v>
          </cell>
          <cell r="M497" t="str">
            <v>ירושלים</v>
          </cell>
          <cell r="N497" t="str">
            <v>ירושלים</v>
          </cell>
          <cell r="O497">
            <v>3000</v>
          </cell>
          <cell r="P497" t="str">
            <v>אלכסנדריון</v>
          </cell>
          <cell r="S497" t="str">
            <v>לא</v>
          </cell>
          <cell r="U497" t="str">
            <v>מיסוי - פינוי-בינוי</v>
          </cell>
          <cell r="V497">
            <v>109</v>
          </cell>
          <cell r="W497">
            <v>430</v>
          </cell>
        </row>
        <row r="498">
          <cell r="B498">
            <v>4446</v>
          </cell>
          <cell r="C498">
            <v>566</v>
          </cell>
          <cell r="J498" t="str">
            <v>101-0329516</v>
          </cell>
          <cell r="K498">
            <v>99</v>
          </cell>
          <cell r="L498" t="str">
            <v>ירושלים</v>
          </cell>
          <cell r="M498" t="str">
            <v>ירושלים</v>
          </cell>
          <cell r="N498" t="str">
            <v>ירושלים</v>
          </cell>
          <cell r="O498">
            <v>3000</v>
          </cell>
          <cell r="P498" t="str">
            <v>טהון 5</v>
          </cell>
          <cell r="S498" t="str">
            <v>לא</v>
          </cell>
          <cell r="U498" t="str">
            <v>מיסוי - פינוי-בינוי</v>
          </cell>
          <cell r="V498">
            <v>54</v>
          </cell>
          <cell r="W498">
            <v>226</v>
          </cell>
          <cell r="X498">
            <v>600</v>
          </cell>
        </row>
        <row r="499">
          <cell r="B499">
            <v>4447</v>
          </cell>
          <cell r="C499">
            <v>568</v>
          </cell>
          <cell r="J499" t="str">
            <v>101-0201467</v>
          </cell>
          <cell r="K499">
            <v>99</v>
          </cell>
          <cell r="L499" t="str">
            <v>ירושלים</v>
          </cell>
          <cell r="M499" t="str">
            <v>ירושלים</v>
          </cell>
          <cell r="N499" t="str">
            <v>ירושלים</v>
          </cell>
          <cell r="O499">
            <v>3000</v>
          </cell>
          <cell r="P499" t="str">
            <v>טהון 3</v>
          </cell>
          <cell r="S499" t="str">
            <v>לא</v>
          </cell>
          <cell r="U499" t="str">
            <v>מיסוי - פינוי-בינוי</v>
          </cell>
          <cell r="V499">
            <v>36</v>
          </cell>
          <cell r="W499">
            <v>152</v>
          </cell>
          <cell r="X499">
            <v>1800</v>
          </cell>
        </row>
        <row r="500">
          <cell r="B500">
            <v>4448</v>
          </cell>
          <cell r="C500">
            <v>569</v>
          </cell>
          <cell r="J500" t="str">
            <v>101-0244947</v>
          </cell>
          <cell r="K500">
            <v>99</v>
          </cell>
          <cell r="L500" t="str">
            <v>ירושלים</v>
          </cell>
          <cell r="M500" t="str">
            <v>ירושלים</v>
          </cell>
          <cell r="N500" t="str">
            <v>ירושלים</v>
          </cell>
          <cell r="O500">
            <v>3000</v>
          </cell>
          <cell r="P500" t="str">
            <v>טהון 4</v>
          </cell>
          <cell r="S500" t="str">
            <v>לא</v>
          </cell>
          <cell r="U500" t="str">
            <v>מיסוי - פינוי-בינוי</v>
          </cell>
          <cell r="V500">
            <v>30</v>
          </cell>
          <cell r="W500">
            <v>129</v>
          </cell>
          <cell r="X500">
            <v>300</v>
          </cell>
        </row>
        <row r="501">
          <cell r="B501">
            <v>4454</v>
          </cell>
          <cell r="J501" t="str">
            <v>101-0581856</v>
          </cell>
          <cell r="K501">
            <v>99</v>
          </cell>
          <cell r="L501" t="str">
            <v>ירושלים</v>
          </cell>
          <cell r="M501" t="str">
            <v>ירושלים</v>
          </cell>
          <cell r="N501" t="str">
            <v>ירושלים</v>
          </cell>
          <cell r="O501">
            <v>3000</v>
          </cell>
          <cell r="P501" t="str">
            <v>פנמה 2,6</v>
          </cell>
          <cell r="S501" t="str">
            <v>לא</v>
          </cell>
          <cell r="U501" t="str">
            <v>מיסוי - פינוי-בינוי</v>
          </cell>
          <cell r="V501">
            <v>48</v>
          </cell>
          <cell r="W501">
            <v>220</v>
          </cell>
        </row>
        <row r="502">
          <cell r="B502">
            <v>4455</v>
          </cell>
          <cell r="J502" t="str">
            <v>101-0666032</v>
          </cell>
          <cell r="K502">
            <v>99</v>
          </cell>
          <cell r="L502" t="str">
            <v>ירושלים</v>
          </cell>
          <cell r="M502" t="str">
            <v>ירושלים</v>
          </cell>
          <cell r="N502" t="str">
            <v>ירושלים</v>
          </cell>
          <cell r="O502">
            <v>3000</v>
          </cell>
          <cell r="P502" t="str">
            <v>מתחם 12 קטמונים</v>
          </cell>
          <cell r="S502" t="str">
            <v>לא</v>
          </cell>
          <cell r="U502" t="str">
            <v>מיסוי - פינוי-בינוי</v>
          </cell>
          <cell r="V502">
            <v>95</v>
          </cell>
          <cell r="W502">
            <v>393</v>
          </cell>
        </row>
        <row r="503">
          <cell r="B503">
            <v>4465</v>
          </cell>
          <cell r="J503" t="str">
            <v>101-0468355</v>
          </cell>
          <cell r="K503">
            <v>99</v>
          </cell>
          <cell r="L503" t="str">
            <v>ירושלים</v>
          </cell>
          <cell r="M503" t="str">
            <v>ירושלים</v>
          </cell>
          <cell r="N503" t="str">
            <v>ירושלים</v>
          </cell>
          <cell r="O503">
            <v>3000</v>
          </cell>
          <cell r="P503" t="str">
            <v>אריה קלנר</v>
          </cell>
          <cell r="S503" t="str">
            <v>כן</v>
          </cell>
          <cell r="U503" t="str">
            <v>מיסוי - פינוי-בינוי</v>
          </cell>
          <cell r="V503">
            <v>116</v>
          </cell>
          <cell r="W503">
            <v>484</v>
          </cell>
        </row>
        <row r="504">
          <cell r="B504">
            <v>4465</v>
          </cell>
          <cell r="K504">
            <v>1</v>
          </cell>
          <cell r="L504" t="str">
            <v>ירושלים</v>
          </cell>
          <cell r="M504" t="str">
            <v>ירושלים</v>
          </cell>
          <cell r="N504" t="str">
            <v>ירושלים</v>
          </cell>
          <cell r="O504">
            <v>3000</v>
          </cell>
        </row>
        <row r="505">
          <cell r="B505">
            <v>4467</v>
          </cell>
          <cell r="J505" t="str">
            <v>101-0699587</v>
          </cell>
          <cell r="K505">
            <v>99</v>
          </cell>
          <cell r="L505" t="str">
            <v>ירושלים</v>
          </cell>
          <cell r="M505" t="str">
            <v>ירושלים</v>
          </cell>
          <cell r="N505" t="str">
            <v>ירושלים</v>
          </cell>
          <cell r="O505">
            <v>3000</v>
          </cell>
          <cell r="P505" t="str">
            <v>דהומיי 8</v>
          </cell>
          <cell r="S505" t="str">
            <v>לא</v>
          </cell>
          <cell r="U505" t="str">
            <v>מיסוי - פינוי-בינוי</v>
          </cell>
          <cell r="V505">
            <v>32</v>
          </cell>
          <cell r="W505">
            <v>144</v>
          </cell>
        </row>
        <row r="506">
          <cell r="B506">
            <v>4468</v>
          </cell>
          <cell r="J506" t="str">
            <v>101-0770743</v>
          </cell>
          <cell r="K506">
            <v>99</v>
          </cell>
          <cell r="L506" t="str">
            <v>ירושלים</v>
          </cell>
          <cell r="M506" t="str">
            <v>ירושלים</v>
          </cell>
          <cell r="N506" t="str">
            <v>ירושלים</v>
          </cell>
          <cell r="O506">
            <v>3000</v>
          </cell>
          <cell r="P506" t="str">
            <v>אגריפס 92</v>
          </cell>
          <cell r="S506" t="str">
            <v>לא</v>
          </cell>
          <cell r="U506" t="str">
            <v>מיסוי - פינוי-בינוי</v>
          </cell>
          <cell r="V506">
            <v>27</v>
          </cell>
          <cell r="W506">
            <v>70</v>
          </cell>
        </row>
        <row r="507">
          <cell r="B507">
            <v>4469</v>
          </cell>
          <cell r="J507" t="str">
            <v>101-0678920</v>
          </cell>
          <cell r="K507">
            <v>99</v>
          </cell>
          <cell r="L507" t="str">
            <v>ירושלים</v>
          </cell>
          <cell r="M507" t="str">
            <v>ירושלים</v>
          </cell>
          <cell r="N507" t="str">
            <v>ירושלים</v>
          </cell>
          <cell r="O507">
            <v>3000</v>
          </cell>
          <cell r="P507" t="str">
            <v>ברזיל 4-12</v>
          </cell>
          <cell r="S507" t="str">
            <v>לא</v>
          </cell>
          <cell r="U507" t="str">
            <v>מיסוי - פינוי-בינוי</v>
          </cell>
          <cell r="V507">
            <v>153</v>
          </cell>
          <cell r="W507">
            <v>641</v>
          </cell>
        </row>
        <row r="508">
          <cell r="B508">
            <v>4484</v>
          </cell>
          <cell r="K508">
            <v>99</v>
          </cell>
          <cell r="L508" t="str">
            <v>ירושלים</v>
          </cell>
          <cell r="M508" t="str">
            <v>ירושלים</v>
          </cell>
          <cell r="N508" t="str">
            <v>ירושלים</v>
          </cell>
          <cell r="O508">
            <v>3000</v>
          </cell>
          <cell r="P508" t="str">
            <v xml:space="preserve">יפו </v>
          </cell>
          <cell r="S508" t="str">
            <v>לא</v>
          </cell>
          <cell r="U508" t="str">
            <v>מיסוי - פינוי-בינוי</v>
          </cell>
          <cell r="V508">
            <v>41</v>
          </cell>
          <cell r="W508">
            <v>161</v>
          </cell>
        </row>
        <row r="509">
          <cell r="B509">
            <v>4485</v>
          </cell>
          <cell r="J509" t="str">
            <v>101-0790865</v>
          </cell>
          <cell r="K509">
            <v>99</v>
          </cell>
          <cell r="L509" t="str">
            <v>ירושלים</v>
          </cell>
          <cell r="M509" t="str">
            <v>ירושלים</v>
          </cell>
          <cell r="N509" t="str">
            <v>ירושלים</v>
          </cell>
          <cell r="O509">
            <v>3000</v>
          </cell>
          <cell r="P509" t="str">
            <v>קליינמן</v>
          </cell>
          <cell r="S509" t="str">
            <v>לא</v>
          </cell>
          <cell r="U509" t="str">
            <v>מיסוי - פינוי-בינוי</v>
          </cell>
          <cell r="V509">
            <v>26</v>
          </cell>
          <cell r="W509">
            <v>110</v>
          </cell>
        </row>
        <row r="510">
          <cell r="B510">
            <v>4486</v>
          </cell>
          <cell r="J510" t="str">
            <v>101-0817742</v>
          </cell>
          <cell r="K510">
            <v>99</v>
          </cell>
          <cell r="L510" t="str">
            <v>ירושלים</v>
          </cell>
          <cell r="M510" t="str">
            <v>ירושלים</v>
          </cell>
          <cell r="N510" t="str">
            <v>ירושלים</v>
          </cell>
          <cell r="O510">
            <v>3000</v>
          </cell>
          <cell r="P510" t="str">
            <v>המחתרות</v>
          </cell>
          <cell r="S510" t="str">
            <v>לא</v>
          </cell>
          <cell r="U510" t="str">
            <v>מיסוי - פינוי-בינוי</v>
          </cell>
          <cell r="V510">
            <v>106</v>
          </cell>
          <cell r="W510">
            <v>500</v>
          </cell>
        </row>
        <row r="511">
          <cell r="B511">
            <v>4487</v>
          </cell>
          <cell r="K511">
            <v>99</v>
          </cell>
          <cell r="L511" t="str">
            <v>ירושלים</v>
          </cell>
          <cell r="M511" t="str">
            <v>ירושלים</v>
          </cell>
          <cell r="N511" t="str">
            <v>ירושלים</v>
          </cell>
          <cell r="O511">
            <v>3000</v>
          </cell>
          <cell r="P511" t="str">
            <v>עין צורים</v>
          </cell>
          <cell r="S511" t="str">
            <v>לא</v>
          </cell>
          <cell r="U511" t="str">
            <v>מיסוי - פינוי-בינוי</v>
          </cell>
          <cell r="V511">
            <v>24</v>
          </cell>
          <cell r="W511">
            <v>80</v>
          </cell>
        </row>
        <row r="512">
          <cell r="B512">
            <v>4488</v>
          </cell>
          <cell r="K512">
            <v>99</v>
          </cell>
          <cell r="L512" t="str">
            <v>ירושלים</v>
          </cell>
          <cell r="M512" t="str">
            <v>ירושלים</v>
          </cell>
          <cell r="N512" t="str">
            <v>ירושלים</v>
          </cell>
          <cell r="O512">
            <v>3000</v>
          </cell>
          <cell r="P512" t="str">
            <v xml:space="preserve">אגרון </v>
          </cell>
          <cell r="S512" t="str">
            <v>לא</v>
          </cell>
          <cell r="U512" t="str">
            <v>מיסוי - פינוי-בינוי</v>
          </cell>
          <cell r="V512">
            <v>41</v>
          </cell>
          <cell r="W512">
            <v>148</v>
          </cell>
        </row>
        <row r="513">
          <cell r="B513">
            <v>4492</v>
          </cell>
          <cell r="J513" t="str">
            <v>101-0794214</v>
          </cell>
          <cell r="K513">
            <v>99</v>
          </cell>
          <cell r="L513" t="str">
            <v>ירושלים</v>
          </cell>
          <cell r="M513" t="str">
            <v>ירושלים</v>
          </cell>
          <cell r="N513" t="str">
            <v>ירושלים</v>
          </cell>
          <cell r="O513">
            <v>3000</v>
          </cell>
          <cell r="P513" t="str">
            <v>טשרניחובסקי 51-53</v>
          </cell>
          <cell r="S513" t="str">
            <v>לא</v>
          </cell>
          <cell r="U513" t="str">
            <v>מיסוי - פינוי-בינוי</v>
          </cell>
          <cell r="V513">
            <v>37</v>
          </cell>
          <cell r="W513">
            <v>110</v>
          </cell>
        </row>
        <row r="514">
          <cell r="B514">
            <v>4493</v>
          </cell>
          <cell r="J514" t="str">
            <v>101-0855585</v>
          </cell>
          <cell r="K514">
            <v>99</v>
          </cell>
          <cell r="L514" t="str">
            <v>ירושלים</v>
          </cell>
          <cell r="M514" t="str">
            <v>ירושלים</v>
          </cell>
          <cell r="N514" t="str">
            <v>ירושלים</v>
          </cell>
          <cell r="O514">
            <v>3000</v>
          </cell>
          <cell r="P514" t="str">
            <v>קטמונים 06</v>
          </cell>
          <cell r="S514" t="str">
            <v>לא</v>
          </cell>
          <cell r="U514" t="str">
            <v>מיסוי - פינוי-בינוי</v>
          </cell>
          <cell r="V514">
            <v>125</v>
          </cell>
          <cell r="W514">
            <v>437</v>
          </cell>
        </row>
        <row r="515">
          <cell r="B515">
            <v>4498</v>
          </cell>
          <cell r="J515" t="str">
            <v>101-0870824</v>
          </cell>
          <cell r="K515">
            <v>99</v>
          </cell>
          <cell r="L515" t="str">
            <v>ירושלים</v>
          </cell>
          <cell r="M515" t="str">
            <v>ירושלים</v>
          </cell>
          <cell r="N515" t="str">
            <v>ירושלים</v>
          </cell>
          <cell r="P515" t="str">
            <v>רבנו גרשום</v>
          </cell>
          <cell r="U515" t="str">
            <v>מיסוי</v>
          </cell>
          <cell r="V515">
            <v>29</v>
          </cell>
          <cell r="W515">
            <v>100</v>
          </cell>
        </row>
        <row r="516">
          <cell r="B516">
            <v>4499</v>
          </cell>
          <cell r="K516">
            <v>99</v>
          </cell>
          <cell r="L516" t="str">
            <v>ירושלים</v>
          </cell>
          <cell r="M516" t="str">
            <v>ירושלים</v>
          </cell>
          <cell r="N516" t="str">
            <v>ירושלים</v>
          </cell>
          <cell r="P516" t="str">
            <v>דרך חברון 116</v>
          </cell>
          <cell r="U516" t="str">
            <v>מיסוי</v>
          </cell>
          <cell r="V516">
            <v>40</v>
          </cell>
          <cell r="W516">
            <v>170</v>
          </cell>
        </row>
        <row r="517">
          <cell r="B517">
            <v>4500</v>
          </cell>
          <cell r="J517" t="str">
            <v>101-0892588</v>
          </cell>
          <cell r="K517">
            <v>99</v>
          </cell>
          <cell r="L517" t="str">
            <v>ירושלים</v>
          </cell>
          <cell r="M517" t="str">
            <v>ירושלים</v>
          </cell>
          <cell r="N517" t="str">
            <v>ירושלים</v>
          </cell>
          <cell r="P517" t="str">
            <v>אפרסמון דודאים</v>
          </cell>
          <cell r="U517" t="str">
            <v>מיסוי</v>
          </cell>
          <cell r="V517">
            <v>89</v>
          </cell>
          <cell r="W517">
            <v>460</v>
          </cell>
        </row>
        <row r="518">
          <cell r="B518">
            <v>4503</v>
          </cell>
          <cell r="J518" t="str">
            <v>101-0879577</v>
          </cell>
          <cell r="K518">
            <v>99</v>
          </cell>
          <cell r="L518" t="str">
            <v>ירושלים</v>
          </cell>
          <cell r="M518" t="str">
            <v>ירושלים</v>
          </cell>
          <cell r="N518" t="str">
            <v>ירושלים</v>
          </cell>
          <cell r="P518" t="str">
            <v>הנרייטה סאלד</v>
          </cell>
          <cell r="U518" t="str">
            <v>מיסוי</v>
          </cell>
          <cell r="V518">
            <v>32</v>
          </cell>
          <cell r="W518">
            <v>150</v>
          </cell>
        </row>
        <row r="519">
          <cell r="B519">
            <v>4504</v>
          </cell>
          <cell r="J519" t="str">
            <v>101-0867168</v>
          </cell>
          <cell r="K519">
            <v>99</v>
          </cell>
          <cell r="L519" t="str">
            <v>ירושלים</v>
          </cell>
          <cell r="M519" t="str">
            <v>ירושלים</v>
          </cell>
          <cell r="N519" t="str">
            <v>ירושלים</v>
          </cell>
          <cell r="P519" t="str">
            <v>גוואטמלה</v>
          </cell>
          <cell r="U519" t="str">
            <v>מיסוי</v>
          </cell>
          <cell r="V519">
            <v>186</v>
          </cell>
          <cell r="W519">
            <v>612</v>
          </cell>
        </row>
        <row r="520">
          <cell r="B520">
            <v>4512</v>
          </cell>
          <cell r="J520" t="str">
            <v>101-0885392</v>
          </cell>
          <cell r="K520">
            <v>99</v>
          </cell>
          <cell r="L520" t="str">
            <v>ירושלים</v>
          </cell>
          <cell r="M520" t="str">
            <v>ירושלים</v>
          </cell>
          <cell r="N520" t="str">
            <v>ירושלים</v>
          </cell>
          <cell r="O520">
            <v>3000</v>
          </cell>
          <cell r="P520" t="str">
            <v>מקסיקו</v>
          </cell>
          <cell r="U520" t="str">
            <v>מיסוי - פינוי-בינוי</v>
          </cell>
          <cell r="V520">
            <v>32</v>
          </cell>
          <cell r="W520">
            <v>138</v>
          </cell>
        </row>
        <row r="521">
          <cell r="B521">
            <v>4524</v>
          </cell>
          <cell r="J521" t="str">
            <v>101-0924480</v>
          </cell>
          <cell r="K521">
            <v>99</v>
          </cell>
          <cell r="L521" t="str">
            <v>ירושלים</v>
          </cell>
          <cell r="M521" t="str">
            <v>ירושלים</v>
          </cell>
          <cell r="N521" t="str">
            <v>ירושלים</v>
          </cell>
          <cell r="O521">
            <v>3000</v>
          </cell>
          <cell r="P521" t="str">
            <v>מאיר אבנר</v>
          </cell>
          <cell r="U521" t="str">
            <v>מיסוי - פינוי-בינוי</v>
          </cell>
          <cell r="V521">
            <v>126</v>
          </cell>
          <cell r="W521">
            <v>435</v>
          </cell>
        </row>
        <row r="522">
          <cell r="B522">
            <v>4541</v>
          </cell>
          <cell r="K522">
            <v>99</v>
          </cell>
          <cell r="L522" t="str">
            <v>ירושלים</v>
          </cell>
          <cell r="M522" t="str">
            <v>ירושלים</v>
          </cell>
          <cell r="N522" t="str">
            <v>ירושלים</v>
          </cell>
          <cell r="O522">
            <v>3000</v>
          </cell>
          <cell r="P522" t="str">
            <v>סן מרטין 1</v>
          </cell>
          <cell r="U522" t="str">
            <v>מיסוי - פינוי-בינוי</v>
          </cell>
          <cell r="V522">
            <v>85</v>
          </cell>
          <cell r="W522">
            <v>300</v>
          </cell>
        </row>
        <row r="523">
          <cell r="B523">
            <v>4542</v>
          </cell>
          <cell r="J523" t="str">
            <v>101-0855668</v>
          </cell>
          <cell r="K523">
            <v>99</v>
          </cell>
          <cell r="L523" t="str">
            <v>ירושלים</v>
          </cell>
          <cell r="M523" t="str">
            <v>ירושלים</v>
          </cell>
          <cell r="N523" t="str">
            <v>ירושלים</v>
          </cell>
          <cell r="O523">
            <v>3000</v>
          </cell>
          <cell r="P523" t="str">
            <v>קטמונים 11</v>
          </cell>
          <cell r="U523" t="str">
            <v>מיסוי - פינוי-בינוי</v>
          </cell>
          <cell r="V523">
            <v>72</v>
          </cell>
          <cell r="W523">
            <v>252</v>
          </cell>
        </row>
        <row r="524">
          <cell r="B524">
            <v>4140</v>
          </cell>
          <cell r="C524" t="str">
            <v>טרם</v>
          </cell>
          <cell r="J524" t="str">
            <v>101-0510610</v>
          </cell>
          <cell r="K524">
            <v>99</v>
          </cell>
          <cell r="L524" t="str">
            <v>ירושלים</v>
          </cell>
          <cell r="M524" t="str">
            <v>ירושלים</v>
          </cell>
          <cell r="N524" t="str">
            <v>ירושלים</v>
          </cell>
          <cell r="O524">
            <v>3000</v>
          </cell>
          <cell r="P524" t="str">
            <v>הנטקה</v>
          </cell>
          <cell r="S524" t="str">
            <v>לא</v>
          </cell>
          <cell r="U524" t="str">
            <v>מיסוי - פינוי-בינוי</v>
          </cell>
          <cell r="V524">
            <v>138</v>
          </cell>
          <cell r="W524">
            <v>480</v>
          </cell>
          <cell r="X524">
            <v>46056</v>
          </cell>
        </row>
        <row r="525">
          <cell r="B525">
            <v>4549</v>
          </cell>
          <cell r="K525">
            <v>99</v>
          </cell>
          <cell r="L525" t="str">
            <v>ירושלים</v>
          </cell>
          <cell r="M525" t="str">
            <v>ירושלים</v>
          </cell>
          <cell r="N525" t="str">
            <v>ירושלים</v>
          </cell>
          <cell r="O525">
            <v>3000</v>
          </cell>
          <cell r="P525" t="str">
            <v>זאב חקלאי</v>
          </cell>
          <cell r="U525" t="str">
            <v>מיסוי - פינוי-בינוי</v>
          </cell>
          <cell r="V525">
            <v>64</v>
          </cell>
          <cell r="W525">
            <v>224</v>
          </cell>
        </row>
        <row r="526">
          <cell r="B526">
            <v>4550</v>
          </cell>
          <cell r="K526">
            <v>99</v>
          </cell>
          <cell r="L526" t="str">
            <v>ירושלים</v>
          </cell>
          <cell r="M526" t="str">
            <v>ירושלים</v>
          </cell>
          <cell r="N526" t="str">
            <v>ירושלים</v>
          </cell>
          <cell r="O526">
            <v>3000</v>
          </cell>
          <cell r="P526" t="str">
            <v xml:space="preserve">בורוכוב  </v>
          </cell>
          <cell r="U526" t="str">
            <v>מיסוי - פינוי-בינוי</v>
          </cell>
          <cell r="V526">
            <v>48</v>
          </cell>
          <cell r="W526">
            <v>240</v>
          </cell>
        </row>
        <row r="527">
          <cell r="B527">
            <v>4551</v>
          </cell>
          <cell r="K527">
            <v>99</v>
          </cell>
          <cell r="L527" t="str">
            <v>ירושלים</v>
          </cell>
          <cell r="M527" t="str">
            <v>ירושלים</v>
          </cell>
          <cell r="N527" t="str">
            <v>ירושלים</v>
          </cell>
          <cell r="O527">
            <v>3000</v>
          </cell>
          <cell r="P527" t="str">
            <v>בוליביה</v>
          </cell>
          <cell r="U527" t="str">
            <v>מיסוי - פינוי-בינוי</v>
          </cell>
          <cell r="V527">
            <v>64</v>
          </cell>
          <cell r="W527">
            <v>290</v>
          </cell>
        </row>
        <row r="528">
          <cell r="B528">
            <v>4552</v>
          </cell>
          <cell r="K528">
            <v>99</v>
          </cell>
          <cell r="L528" t="str">
            <v>ירושלים</v>
          </cell>
          <cell r="M528" t="str">
            <v>ירושלים</v>
          </cell>
          <cell r="N528" t="str">
            <v>ירושלים</v>
          </cell>
          <cell r="O528">
            <v>3000</v>
          </cell>
          <cell r="P528" t="str">
            <v>בן זכאי</v>
          </cell>
          <cell r="U528" t="str">
            <v>מיסוי - פינוי-בינוי</v>
          </cell>
          <cell r="V528">
            <v>88</v>
          </cell>
          <cell r="W528">
            <v>265</v>
          </cell>
        </row>
        <row r="529">
          <cell r="B529">
            <v>32443</v>
          </cell>
          <cell r="C529">
            <v>511</v>
          </cell>
          <cell r="H529">
            <v>11401</v>
          </cell>
          <cell r="J529" t="str">
            <v>101-0454553</v>
          </cell>
          <cell r="K529">
            <v>99</v>
          </cell>
          <cell r="L529" t="str">
            <v>ירושלים</v>
          </cell>
          <cell r="M529" t="str">
            <v>ירושלים</v>
          </cell>
          <cell r="N529" t="str">
            <v>ירושלים</v>
          </cell>
          <cell r="O529">
            <v>3000</v>
          </cell>
          <cell r="P529" t="str">
            <v>דרך חברון דרום</v>
          </cell>
          <cell r="Q529" t="str">
            <v>דרך בית לחם  125</v>
          </cell>
          <cell r="S529" t="str">
            <v>לא</v>
          </cell>
          <cell r="U529" t="str">
            <v>רשויות מקומיות - פינוי-בינוי</v>
          </cell>
          <cell r="V529">
            <v>72</v>
          </cell>
          <cell r="W529">
            <v>276</v>
          </cell>
          <cell r="X529">
            <v>390</v>
          </cell>
        </row>
        <row r="530">
          <cell r="B530">
            <v>32847</v>
          </cell>
          <cell r="C530">
            <v>523</v>
          </cell>
          <cell r="H530">
            <v>11614</v>
          </cell>
          <cell r="K530">
            <v>99</v>
          </cell>
          <cell r="L530" t="str">
            <v>ירושלים</v>
          </cell>
          <cell r="M530" t="str">
            <v>ירושלים</v>
          </cell>
          <cell r="N530" t="str">
            <v>ירושלים</v>
          </cell>
          <cell r="O530">
            <v>3000</v>
          </cell>
          <cell r="P530" t="str">
            <v>חירם</v>
          </cell>
          <cell r="S530" t="str">
            <v>לא</v>
          </cell>
          <cell r="U530" t="str">
            <v>רשויות מקומיות - פינוי-בינוי</v>
          </cell>
          <cell r="V530">
            <v>42</v>
          </cell>
          <cell r="W530">
            <v>180</v>
          </cell>
        </row>
        <row r="531">
          <cell r="B531">
            <v>32853</v>
          </cell>
          <cell r="C531">
            <v>522</v>
          </cell>
          <cell r="H531">
            <v>11195</v>
          </cell>
          <cell r="I531">
            <v>11195</v>
          </cell>
          <cell r="K531">
            <v>99</v>
          </cell>
          <cell r="L531" t="str">
            <v>ירושלים</v>
          </cell>
          <cell r="M531" t="str">
            <v>ירושלים</v>
          </cell>
          <cell r="N531" t="str">
            <v>ירושלים</v>
          </cell>
          <cell r="O531">
            <v>3000</v>
          </cell>
          <cell r="P531" t="str">
            <v>המקשר</v>
          </cell>
          <cell r="S531" t="str">
            <v>לא</v>
          </cell>
          <cell r="U531" t="str">
            <v>רשויות מקומיות - פינוי-בינוי</v>
          </cell>
          <cell r="V531">
            <v>66</v>
          </cell>
          <cell r="W531">
            <v>260</v>
          </cell>
          <cell r="X531">
            <v>0</v>
          </cell>
        </row>
        <row r="532">
          <cell r="B532">
            <v>33352</v>
          </cell>
          <cell r="C532">
            <v>533</v>
          </cell>
          <cell r="H532">
            <v>14044</v>
          </cell>
          <cell r="J532" t="str">
            <v>101-0112557</v>
          </cell>
          <cell r="K532">
            <v>99</v>
          </cell>
          <cell r="L532" t="str">
            <v>ירושלים</v>
          </cell>
          <cell r="M532" t="str">
            <v>ירושלים</v>
          </cell>
          <cell r="N532" t="str">
            <v>ירושלים</v>
          </cell>
          <cell r="O532">
            <v>3000</v>
          </cell>
          <cell r="P532" t="str">
            <v>אלעזר בן יאיר</v>
          </cell>
          <cell r="Q532" t="str">
            <v>אלעזר בן יאיר -קנאי הגליל</v>
          </cell>
          <cell r="S532" t="str">
            <v>לא</v>
          </cell>
          <cell r="U532" t="str">
            <v>רשויות מקומיות - פינוי-בינוי</v>
          </cell>
          <cell r="V532">
            <v>59</v>
          </cell>
          <cell r="W532">
            <v>295</v>
          </cell>
          <cell r="X532">
            <v>0</v>
          </cell>
        </row>
        <row r="533">
          <cell r="B533">
            <v>33353</v>
          </cell>
          <cell r="C533">
            <v>534</v>
          </cell>
          <cell r="J533" t="str">
            <v>101-0110510</v>
          </cell>
          <cell r="K533">
            <v>99</v>
          </cell>
          <cell r="L533" t="str">
            <v>ירושלים</v>
          </cell>
          <cell r="M533" t="str">
            <v>ירושלים</v>
          </cell>
          <cell r="N533" t="str">
            <v>ירושלים</v>
          </cell>
          <cell r="O533">
            <v>3000</v>
          </cell>
          <cell r="P533" t="str">
            <v>אלכסנדריון</v>
          </cell>
          <cell r="S533" t="str">
            <v>לא</v>
          </cell>
          <cell r="U533" t="str">
            <v>רשויות מקומיות - פינוי-בינוי</v>
          </cell>
          <cell r="V533">
            <v>67</v>
          </cell>
          <cell r="W533">
            <v>273</v>
          </cell>
        </row>
        <row r="534">
          <cell r="B534">
            <v>33682</v>
          </cell>
          <cell r="C534">
            <v>544</v>
          </cell>
          <cell r="H534">
            <v>13434</v>
          </cell>
          <cell r="K534">
            <v>99</v>
          </cell>
          <cell r="L534" t="str">
            <v>ירושלים</v>
          </cell>
          <cell r="M534" t="str">
            <v>ירושלים</v>
          </cell>
          <cell r="N534" t="str">
            <v>ירושלים</v>
          </cell>
          <cell r="O534">
            <v>3000</v>
          </cell>
          <cell r="P534" t="str">
            <v>הציונות</v>
          </cell>
          <cell r="S534" t="str">
            <v>לא</v>
          </cell>
          <cell r="U534" t="str">
            <v>רשויות מקומיות - פינוי-בינוי</v>
          </cell>
          <cell r="V534">
            <v>54</v>
          </cell>
          <cell r="W534">
            <v>266</v>
          </cell>
        </row>
        <row r="535">
          <cell r="B535">
            <v>33683</v>
          </cell>
          <cell r="C535">
            <v>545</v>
          </cell>
          <cell r="H535" t="str">
            <v>בוטל</v>
          </cell>
          <cell r="K535">
            <v>99</v>
          </cell>
          <cell r="L535" t="str">
            <v>ירושלים</v>
          </cell>
          <cell r="M535" t="str">
            <v>ירושלים</v>
          </cell>
          <cell r="N535" t="str">
            <v>ירושלים</v>
          </cell>
          <cell r="O535">
            <v>3000</v>
          </cell>
          <cell r="P535" t="str">
            <v>בתי מלאכה</v>
          </cell>
          <cell r="S535" t="str">
            <v>לא</v>
          </cell>
          <cell r="U535" t="str">
            <v>רשויות מקומיות - פינוי-בינוי</v>
          </cell>
          <cell r="W535">
            <v>60</v>
          </cell>
          <cell r="X535">
            <v>420</v>
          </cell>
        </row>
        <row r="536">
          <cell r="B536">
            <v>33684</v>
          </cell>
          <cell r="C536">
            <v>546</v>
          </cell>
          <cell r="H536" t="str">
            <v>בוטל</v>
          </cell>
          <cell r="K536">
            <v>99</v>
          </cell>
          <cell r="L536" t="str">
            <v>ירושלים</v>
          </cell>
          <cell r="M536" t="str">
            <v>ירושלים</v>
          </cell>
          <cell r="N536" t="str">
            <v>ירושלים</v>
          </cell>
          <cell r="O536">
            <v>3000</v>
          </cell>
          <cell r="P536" t="str">
            <v>שוק בית ישראל</v>
          </cell>
          <cell r="S536" t="str">
            <v>לא</v>
          </cell>
          <cell r="U536" t="str">
            <v>רשויות מקומיות - פינוי-בינוי</v>
          </cell>
          <cell r="V536">
            <v>10</v>
          </cell>
          <cell r="W536">
            <v>110</v>
          </cell>
          <cell r="X536">
            <v>2300</v>
          </cell>
        </row>
        <row r="537">
          <cell r="B537">
            <v>35895</v>
          </cell>
          <cell r="C537">
            <v>564</v>
          </cell>
          <cell r="J537" t="str">
            <v>101-0268219</v>
          </cell>
          <cell r="K537">
            <v>99</v>
          </cell>
          <cell r="L537" t="str">
            <v>ירושלים</v>
          </cell>
          <cell r="M537" t="str">
            <v>ירושלים</v>
          </cell>
          <cell r="N537" t="str">
            <v>ירושלים</v>
          </cell>
          <cell r="O537">
            <v>3000</v>
          </cell>
          <cell r="P537" t="str">
            <v>טהון 1-2</v>
          </cell>
          <cell r="S537" t="str">
            <v>לא</v>
          </cell>
          <cell r="U537" t="str">
            <v>רשויות מקומיות - פינוי-בינוי</v>
          </cell>
          <cell r="V537">
            <v>59</v>
          </cell>
          <cell r="W537">
            <v>255</v>
          </cell>
          <cell r="X537">
            <v>800</v>
          </cell>
        </row>
        <row r="538">
          <cell r="B538">
            <v>35941</v>
          </cell>
          <cell r="C538">
            <v>565</v>
          </cell>
          <cell r="J538" t="str">
            <v>101-0309914</v>
          </cell>
          <cell r="K538">
            <v>99</v>
          </cell>
          <cell r="L538" t="str">
            <v>ירושלים</v>
          </cell>
          <cell r="M538" t="str">
            <v>ירושלים</v>
          </cell>
          <cell r="N538" t="str">
            <v>ירושלים</v>
          </cell>
          <cell r="O538">
            <v>3000</v>
          </cell>
          <cell r="P538" t="str">
            <v>הארזים</v>
          </cell>
          <cell r="S538" t="str">
            <v>לא</v>
          </cell>
          <cell r="U538" t="str">
            <v>רשויות מקומיות - פינוי-בינוי</v>
          </cell>
          <cell r="V538">
            <v>154</v>
          </cell>
          <cell r="W538">
            <v>401</v>
          </cell>
          <cell r="X538">
            <v>200</v>
          </cell>
        </row>
        <row r="539">
          <cell r="B539">
            <v>37454</v>
          </cell>
          <cell r="C539">
            <v>576</v>
          </cell>
          <cell r="J539" t="str">
            <v>101-0872945</v>
          </cell>
          <cell r="K539">
            <v>99</v>
          </cell>
          <cell r="L539" t="str">
            <v>ירושלים</v>
          </cell>
          <cell r="M539" t="str">
            <v>ירושלים</v>
          </cell>
          <cell r="N539" t="str">
            <v>ירושלים</v>
          </cell>
          <cell r="O539">
            <v>3000</v>
          </cell>
          <cell r="P539" t="str">
            <v>מרכז מסחרי נווה יעקב</v>
          </cell>
          <cell r="S539" t="str">
            <v>לא</v>
          </cell>
          <cell r="U539" t="str">
            <v>רשויות מקומיות - פינוי-בינוי</v>
          </cell>
          <cell r="W539">
            <v>190</v>
          </cell>
          <cell r="X539" t="str">
            <v>15200 או 21150</v>
          </cell>
        </row>
        <row r="540">
          <cell r="B540">
            <v>37863</v>
          </cell>
          <cell r="C540">
            <v>578</v>
          </cell>
          <cell r="J540" t="str">
            <v>101-0440735</v>
          </cell>
          <cell r="K540">
            <v>99</v>
          </cell>
          <cell r="L540" t="str">
            <v>ירושלים</v>
          </cell>
          <cell r="M540" t="str">
            <v>ירושלים</v>
          </cell>
          <cell r="N540" t="str">
            <v>ירושלים</v>
          </cell>
          <cell r="O540">
            <v>3000</v>
          </cell>
          <cell r="P540" t="str">
            <v>גולומב 32</v>
          </cell>
          <cell r="S540" t="str">
            <v>לא</v>
          </cell>
          <cell r="U540" t="str">
            <v>רשויות מקומיות - פינוי-בינוי</v>
          </cell>
          <cell r="V540">
            <v>112</v>
          </cell>
          <cell r="W540">
            <v>448</v>
          </cell>
          <cell r="X540">
            <v>1270</v>
          </cell>
        </row>
        <row r="541">
          <cell r="B541">
            <v>39451</v>
          </cell>
          <cell r="C541">
            <v>588</v>
          </cell>
          <cell r="J541" t="str">
            <v>101-0608125</v>
          </cell>
          <cell r="K541">
            <v>99</v>
          </cell>
          <cell r="L541" t="str">
            <v>ירושלים</v>
          </cell>
          <cell r="M541" t="str">
            <v>ירושלים</v>
          </cell>
          <cell r="N541" t="str">
            <v>ירושלים</v>
          </cell>
          <cell r="O541">
            <v>3000</v>
          </cell>
          <cell r="P541" t="str">
            <v>דרך חברון 137-141</v>
          </cell>
          <cell r="S541" t="str">
            <v>לא</v>
          </cell>
          <cell r="U541" t="str">
            <v>רשויות מקומיות - פינוי-בינוי</v>
          </cell>
          <cell r="V541">
            <v>72</v>
          </cell>
          <cell r="W541">
            <v>195</v>
          </cell>
          <cell r="X541">
            <v>500</v>
          </cell>
        </row>
        <row r="542">
          <cell r="B542">
            <v>39452</v>
          </cell>
          <cell r="C542">
            <v>592</v>
          </cell>
          <cell r="J542" t="str">
            <v>101-0690859</v>
          </cell>
          <cell r="K542">
            <v>99</v>
          </cell>
          <cell r="L542" t="str">
            <v>ירושלים</v>
          </cell>
          <cell r="M542" t="str">
            <v>ירושלים</v>
          </cell>
          <cell r="N542" t="str">
            <v>ירושלים</v>
          </cell>
          <cell r="O542">
            <v>3000</v>
          </cell>
          <cell r="P542" t="str">
            <v>טשרניחובסקי</v>
          </cell>
          <cell r="S542" t="str">
            <v>לא</v>
          </cell>
          <cell r="U542" t="str">
            <v>רשויות מקומיות - פינוי-בינוי</v>
          </cell>
          <cell r="V542">
            <v>108</v>
          </cell>
          <cell r="W542">
            <v>230</v>
          </cell>
        </row>
        <row r="543">
          <cell r="B543">
            <v>41192</v>
          </cell>
          <cell r="C543">
            <v>599</v>
          </cell>
          <cell r="J543" t="str">
            <v>101-0826685</v>
          </cell>
          <cell r="K543">
            <v>99</v>
          </cell>
          <cell r="L543" t="str">
            <v>ירושלים</v>
          </cell>
          <cell r="M543" t="str">
            <v>ירושלים</v>
          </cell>
          <cell r="N543" t="str">
            <v>ירושלים</v>
          </cell>
          <cell r="O543">
            <v>3000</v>
          </cell>
          <cell r="P543" t="str">
            <v>שטרן</v>
          </cell>
          <cell r="Q543" t="str">
            <v>שטרן 47-61</v>
          </cell>
          <cell r="S543" t="str">
            <v>לא</v>
          </cell>
          <cell r="U543" t="str">
            <v>רשויות מקומיות - פינוי-בינוי</v>
          </cell>
          <cell r="V543">
            <v>336</v>
          </cell>
          <cell r="W543">
            <v>730</v>
          </cell>
        </row>
        <row r="544">
          <cell r="B544">
            <v>41194</v>
          </cell>
          <cell r="C544">
            <v>630</v>
          </cell>
          <cell r="J544" t="str">
            <v/>
          </cell>
          <cell r="K544">
            <v>99</v>
          </cell>
          <cell r="L544" t="str">
            <v>ירושלים</v>
          </cell>
          <cell r="M544" t="str">
            <v>ירושלים</v>
          </cell>
          <cell r="N544" t="str">
            <v>ירושלים</v>
          </cell>
          <cell r="O544">
            <v>3000</v>
          </cell>
          <cell r="P544" t="str">
            <v>קולומביה</v>
          </cell>
          <cell r="S544" t="str">
            <v>לא</v>
          </cell>
          <cell r="U544" t="str">
            <v>רשויות מקומיות - פינוי-בינוי</v>
          </cell>
          <cell r="V544">
            <v>172</v>
          </cell>
          <cell r="W544">
            <v>344</v>
          </cell>
        </row>
        <row r="545">
          <cell r="B545">
            <v>41236</v>
          </cell>
          <cell r="C545">
            <v>597</v>
          </cell>
          <cell r="H545" t="str">
            <v>תמל/ 2020</v>
          </cell>
          <cell r="J545" t="str">
            <v>תמל/ 2020</v>
          </cell>
          <cell r="K545">
            <v>99</v>
          </cell>
          <cell r="L545" t="str">
            <v>ירושלים</v>
          </cell>
          <cell r="M545" t="str">
            <v>ירושלים</v>
          </cell>
          <cell r="N545" t="str">
            <v>ירושלים</v>
          </cell>
          <cell r="O545">
            <v>3000</v>
          </cell>
          <cell r="P545" t="str">
            <v>הנורית</v>
          </cell>
          <cell r="S545" t="str">
            <v>לא</v>
          </cell>
          <cell r="U545" t="str">
            <v>רשויות מקומיות - פינוי-בינוי</v>
          </cell>
          <cell r="V545">
            <v>662</v>
          </cell>
          <cell r="W545">
            <v>1971</v>
          </cell>
        </row>
        <row r="546">
          <cell r="B546">
            <v>41236</v>
          </cell>
          <cell r="K546">
            <v>1</v>
          </cell>
          <cell r="L546" t="str">
            <v>ירושלים</v>
          </cell>
          <cell r="M546" t="str">
            <v>ירושלים</v>
          </cell>
          <cell r="N546" t="str">
            <v>ירושלים</v>
          </cell>
          <cell r="O546">
            <v>3000</v>
          </cell>
        </row>
        <row r="547">
          <cell r="B547">
            <v>41236</v>
          </cell>
          <cell r="K547">
            <v>2</v>
          </cell>
          <cell r="L547" t="str">
            <v>ירושלים</v>
          </cell>
          <cell r="M547" t="str">
            <v>ירושלים</v>
          </cell>
          <cell r="N547" t="str">
            <v>ירושלים</v>
          </cell>
          <cell r="O547">
            <v>3000</v>
          </cell>
        </row>
        <row r="548">
          <cell r="B548">
            <v>41236</v>
          </cell>
          <cell r="K548">
            <v>3</v>
          </cell>
          <cell r="L548" t="str">
            <v>ירושלים</v>
          </cell>
          <cell r="M548" t="str">
            <v>ירושלים</v>
          </cell>
          <cell r="N548" t="str">
            <v>ירושלים</v>
          </cell>
          <cell r="O548">
            <v>3000</v>
          </cell>
        </row>
        <row r="549">
          <cell r="B549">
            <v>41236</v>
          </cell>
          <cell r="K549">
            <v>4</v>
          </cell>
          <cell r="L549" t="str">
            <v>ירושלים</v>
          </cell>
          <cell r="M549" t="str">
            <v>ירושלים</v>
          </cell>
          <cell r="N549" t="str">
            <v>ירושלים</v>
          </cell>
          <cell r="O549">
            <v>3000</v>
          </cell>
        </row>
        <row r="550">
          <cell r="B550">
            <v>41236</v>
          </cell>
          <cell r="K550">
            <v>5</v>
          </cell>
          <cell r="L550" t="str">
            <v>ירושלים</v>
          </cell>
          <cell r="M550" t="str">
            <v>ירושלים</v>
          </cell>
          <cell r="N550" t="str">
            <v>ירושלים</v>
          </cell>
          <cell r="O550">
            <v>3000</v>
          </cell>
        </row>
        <row r="551">
          <cell r="B551">
            <v>41236</v>
          </cell>
          <cell r="K551">
            <v>6</v>
          </cell>
          <cell r="L551" t="str">
            <v>ירושלים</v>
          </cell>
          <cell r="M551" t="str">
            <v>ירושלים</v>
          </cell>
          <cell r="N551" t="str">
            <v>ירושלים</v>
          </cell>
          <cell r="O551">
            <v>3000</v>
          </cell>
        </row>
        <row r="552">
          <cell r="B552">
            <v>41236</v>
          </cell>
          <cell r="K552">
            <v>7</v>
          </cell>
          <cell r="L552" t="str">
            <v>ירושלים</v>
          </cell>
          <cell r="M552" t="str">
            <v>ירושלים</v>
          </cell>
          <cell r="N552" t="str">
            <v>ירושלים</v>
          </cell>
          <cell r="O552">
            <v>3000</v>
          </cell>
        </row>
        <row r="553">
          <cell r="B553">
            <v>41714</v>
          </cell>
          <cell r="C553">
            <v>616</v>
          </cell>
          <cell r="J553" t="str">
            <v/>
          </cell>
          <cell r="K553">
            <v>99</v>
          </cell>
          <cell r="L553" t="str">
            <v>ירושלים</v>
          </cell>
          <cell r="M553" t="str">
            <v>ירושלים</v>
          </cell>
          <cell r="N553" t="str">
            <v>ירושלים</v>
          </cell>
          <cell r="O553">
            <v>3000</v>
          </cell>
          <cell r="P553" t="str">
            <v>קרית מנחם/דהומי</v>
          </cell>
          <cell r="S553" t="str">
            <v>לא</v>
          </cell>
          <cell r="U553" t="str">
            <v>רשויות מקומיות - פינוי-בינוי</v>
          </cell>
          <cell r="V553">
            <v>136</v>
          </cell>
          <cell r="W553">
            <v>610</v>
          </cell>
          <cell r="X553">
            <v>6500</v>
          </cell>
        </row>
        <row r="554">
          <cell r="B554">
            <v>41715</v>
          </cell>
          <cell r="C554">
            <v>619</v>
          </cell>
          <cell r="J554" t="str">
            <v/>
          </cell>
          <cell r="K554">
            <v>99</v>
          </cell>
          <cell r="L554" t="str">
            <v>ירושלים</v>
          </cell>
          <cell r="M554" t="str">
            <v>ירושלים</v>
          </cell>
          <cell r="N554" t="str">
            <v>ירושלים</v>
          </cell>
          <cell r="O554">
            <v>3000</v>
          </cell>
          <cell r="P554" t="str">
            <v>רמות פולין</v>
          </cell>
          <cell r="S554" t="str">
            <v>לא</v>
          </cell>
          <cell r="U554" t="str">
            <v>רשויות מקומיות - פינוי-בינוי</v>
          </cell>
          <cell r="V554">
            <v>316</v>
          </cell>
          <cell r="W554">
            <v>1260</v>
          </cell>
          <cell r="X554">
            <v>1800</v>
          </cell>
        </row>
        <row r="555">
          <cell r="B555">
            <v>41938</v>
          </cell>
          <cell r="C555">
            <v>634</v>
          </cell>
          <cell r="J555" t="str">
            <v>101-0945501</v>
          </cell>
          <cell r="K555">
            <v>99</v>
          </cell>
          <cell r="L555" t="str">
            <v>ירושלים</v>
          </cell>
          <cell r="M555" t="str">
            <v>ירושלים</v>
          </cell>
          <cell r="N555" t="str">
            <v>ירושלים</v>
          </cell>
          <cell r="O555">
            <v>3000</v>
          </cell>
          <cell r="P555" t="str">
            <v>שמואל הנביא</v>
          </cell>
          <cell r="S555" t="str">
            <v>לא</v>
          </cell>
          <cell r="U555" t="str">
            <v>רשויות מקומיות - פינוי-בינוי</v>
          </cell>
          <cell r="V555">
            <v>361</v>
          </cell>
          <cell r="W555">
            <v>747</v>
          </cell>
          <cell r="X555">
            <v>1000</v>
          </cell>
        </row>
        <row r="556">
          <cell r="B556">
            <v>41939</v>
          </cell>
          <cell r="C556">
            <v>635</v>
          </cell>
          <cell r="J556" t="str">
            <v/>
          </cell>
          <cell r="K556">
            <v>99</v>
          </cell>
          <cell r="L556" t="str">
            <v>ירושלים</v>
          </cell>
          <cell r="M556" t="str">
            <v>ירושלים</v>
          </cell>
          <cell r="N556" t="str">
            <v>ירושלים</v>
          </cell>
          <cell r="O556">
            <v>3000</v>
          </cell>
          <cell r="P556" t="str">
            <v>י"ט ארמון הנציב</v>
          </cell>
          <cell r="S556" t="str">
            <v>לא</v>
          </cell>
          <cell r="U556" t="str">
            <v>רשויות מקומיות - פינוי-בינוי</v>
          </cell>
          <cell r="V556">
            <v>485</v>
          </cell>
          <cell r="W556">
            <v>1700</v>
          </cell>
          <cell r="X556">
            <v>4000</v>
          </cell>
        </row>
        <row r="557">
          <cell r="B557">
            <v>99995</v>
          </cell>
          <cell r="C557">
            <v>631</v>
          </cell>
          <cell r="K557">
            <v>99</v>
          </cell>
          <cell r="L557" t="str">
            <v>ירושלים</v>
          </cell>
          <cell r="M557" t="str">
            <v>ירושלים</v>
          </cell>
          <cell r="N557" t="str">
            <v>ירושלים</v>
          </cell>
          <cell r="O557">
            <v>3000</v>
          </cell>
          <cell r="P557" t="str">
            <v>ברזיל</v>
          </cell>
          <cell r="S557" t="str">
            <v>לא</v>
          </cell>
          <cell r="U557" t="str">
            <v>רשויות מקומיות - פינוי-בינוי</v>
          </cell>
          <cell r="V557">
            <v>187</v>
          </cell>
          <cell r="W557">
            <v>374</v>
          </cell>
        </row>
        <row r="558">
          <cell r="B558">
            <v>99999</v>
          </cell>
          <cell r="C558">
            <v>632</v>
          </cell>
          <cell r="K558">
            <v>99</v>
          </cell>
          <cell r="L558" t="str">
            <v>ירושלים</v>
          </cell>
          <cell r="M558" t="str">
            <v>ירושלים</v>
          </cell>
          <cell r="N558" t="str">
            <v>ירושלים</v>
          </cell>
          <cell r="O558">
            <v>3000</v>
          </cell>
          <cell r="P558" t="str">
            <v>הצוף</v>
          </cell>
          <cell r="S558" t="str">
            <v>לא</v>
          </cell>
          <cell r="U558" t="str">
            <v>רשויות מקומיות - פינוי-בינוי</v>
          </cell>
          <cell r="V558">
            <v>183</v>
          </cell>
          <cell r="W558">
            <v>620</v>
          </cell>
        </row>
        <row r="559">
          <cell r="B559">
            <v>100008</v>
          </cell>
          <cell r="C559">
            <v>633</v>
          </cell>
          <cell r="K559">
            <v>99</v>
          </cell>
          <cell r="L559" t="str">
            <v>ירושלים</v>
          </cell>
          <cell r="M559" t="str">
            <v>ירושלים</v>
          </cell>
          <cell r="N559" t="str">
            <v>ירושלים</v>
          </cell>
          <cell r="O559">
            <v>3000</v>
          </cell>
          <cell r="P559" t="str">
            <v>מרכז קליטה גילה</v>
          </cell>
          <cell r="S559" t="str">
            <v>לא</v>
          </cell>
          <cell r="U559" t="str">
            <v>רשויות מקומיות - פינוי-בינוי ללא מימון</v>
          </cell>
          <cell r="V559">
            <v>288</v>
          </cell>
          <cell r="W559">
            <v>1509</v>
          </cell>
        </row>
        <row r="560">
          <cell r="B560">
            <v>100064</v>
          </cell>
          <cell r="K560">
            <v>99</v>
          </cell>
          <cell r="L560" t="str">
            <v>ירושלים</v>
          </cell>
          <cell r="M560" t="str">
            <v>ירושלים</v>
          </cell>
          <cell r="N560" t="str">
            <v>ירושלים</v>
          </cell>
          <cell r="O560">
            <v>3000</v>
          </cell>
          <cell r="P560" t="str">
            <v>פייר קניג</v>
          </cell>
          <cell r="U560" t="str">
            <v>רשויות מקומיות - פינוי-בינוי</v>
          </cell>
          <cell r="V560">
            <v>185</v>
          </cell>
          <cell r="W560">
            <v>601</v>
          </cell>
          <cell r="X560">
            <v>13.5</v>
          </cell>
        </row>
        <row r="561">
          <cell r="B561" t="str">
            <v>פרויקט הדגמה</v>
          </cell>
          <cell r="C561" t="str">
            <v>הדגמה</v>
          </cell>
          <cell r="I561" t="str">
            <v>מבנה "ישן" עם סלש</v>
          </cell>
          <cell r="J561" t="str">
            <v>שלוש ספרות מקף 7 ספרות. או תמל/</v>
          </cell>
          <cell r="K561" t="str">
            <v>מתחם ראשי - 99, תת מתחם- סדרתי תחת המתחם</v>
          </cell>
          <cell r="N561" t="str">
            <v>ישוב--פרויקט להדגמה</v>
          </cell>
          <cell r="O561" t="str">
            <v>הדגמה</v>
          </cell>
          <cell r="P561" t="str">
            <v>שם הפרויקט כפי שהוכרז</v>
          </cell>
          <cell r="Q561" t="str">
            <v>במידה ויש שם נוסף שבו המינהלת/מבאת מכירות את הפרויקט יש לציין</v>
          </cell>
          <cell r="S561" t="str">
            <v>לא לגעת</v>
          </cell>
          <cell r="T561" t="str">
            <v>לא לגעת</v>
          </cell>
          <cell r="U561" t="str">
            <v>לא לגעת</v>
          </cell>
          <cell r="V561" t="str">
            <v>מספר בלבד</v>
          </cell>
          <cell r="W561" t="str">
            <v>מספר בלבד</v>
          </cell>
          <cell r="X561" t="str">
            <v>מספר בלבד</v>
          </cell>
        </row>
        <row r="562">
          <cell r="B562">
            <v>4179</v>
          </cell>
          <cell r="C562">
            <v>240</v>
          </cell>
          <cell r="J562" t="str">
            <v>457-0189555</v>
          </cell>
          <cell r="K562">
            <v>99</v>
          </cell>
          <cell r="L562" t="str">
            <v>מרכז</v>
          </cell>
          <cell r="M562" t="str">
            <v>מרכז</v>
          </cell>
          <cell r="N562" t="str">
            <v>כפר יונה</v>
          </cell>
          <cell r="O562">
            <v>168</v>
          </cell>
          <cell r="P562" t="str">
            <v xml:space="preserve">שד' בגין </v>
          </cell>
          <cell r="S562" t="str">
            <v>לא</v>
          </cell>
          <cell r="U562" t="str">
            <v>מיסוי - פינוי-בינוי</v>
          </cell>
          <cell r="V562">
            <v>282</v>
          </cell>
          <cell r="W562">
            <v>1710</v>
          </cell>
        </row>
        <row r="563">
          <cell r="B563">
            <v>40810</v>
          </cell>
          <cell r="C563">
            <v>593</v>
          </cell>
          <cell r="J563" t="str">
            <v>428-0624353</v>
          </cell>
          <cell r="K563">
            <v>99</v>
          </cell>
          <cell r="L563" t="str">
            <v>מרכז</v>
          </cell>
          <cell r="M563" t="str">
            <v>מרכז</v>
          </cell>
          <cell r="N563" t="str">
            <v>כפר יונה</v>
          </cell>
          <cell r="O563">
            <v>168</v>
          </cell>
          <cell r="P563" t="str">
            <v>בגין</v>
          </cell>
          <cell r="S563" t="str">
            <v>לא</v>
          </cell>
          <cell r="U563" t="str">
            <v>רשויות מקומיות - פינוי-בינוי</v>
          </cell>
          <cell r="V563">
            <v>270</v>
          </cell>
          <cell r="W563">
            <v>854</v>
          </cell>
        </row>
        <row r="564">
          <cell r="B564">
            <v>4219</v>
          </cell>
          <cell r="C564">
            <v>255</v>
          </cell>
          <cell r="D564" t="str">
            <v>מוכר</v>
          </cell>
          <cell r="J564" t="str">
            <v/>
          </cell>
          <cell r="K564">
            <v>99</v>
          </cell>
          <cell r="L564" t="str">
            <v>מרכז</v>
          </cell>
          <cell r="M564" t="str">
            <v>מרכז</v>
          </cell>
          <cell r="N564" t="str">
            <v>כפר סבא</v>
          </cell>
          <cell r="O564">
            <v>6900</v>
          </cell>
          <cell r="P564" t="str">
            <v>עמרמי</v>
          </cell>
          <cell r="R564" t="str">
            <v>עמרמי: 2,4,8,10
משה שרת: 15,17
רוטשילד: 38,40,42</v>
          </cell>
          <cell r="S564" t="str">
            <v>לא</v>
          </cell>
          <cell r="U564" t="str">
            <v>מיסוי - פינוי-בינוי</v>
          </cell>
          <cell r="V564">
            <v>24</v>
          </cell>
          <cell r="W564">
            <v>84</v>
          </cell>
          <cell r="X564">
            <v>8455</v>
          </cell>
        </row>
        <row r="565">
          <cell r="B565">
            <v>9988</v>
          </cell>
          <cell r="K565">
            <v>99</v>
          </cell>
          <cell r="N565" t="str">
            <v>כפר סבא</v>
          </cell>
          <cell r="P565" t="str">
            <v>עלייה - האחדות</v>
          </cell>
          <cell r="U565" t="str">
            <v>מיסוי - פינוי-בינוי</v>
          </cell>
        </row>
        <row r="566">
          <cell r="B566">
            <v>4535</v>
          </cell>
          <cell r="J566" t="str">
            <v>405-0876995</v>
          </cell>
          <cell r="K566">
            <v>99</v>
          </cell>
          <cell r="L566" t="str">
            <v>מרכז</v>
          </cell>
          <cell r="M566" t="str">
            <v>מרכז</v>
          </cell>
          <cell r="N566" t="str">
            <v>כפר סבא</v>
          </cell>
          <cell r="O566">
            <v>6900</v>
          </cell>
          <cell r="P566" t="str">
            <v>עלייה - דוד רמז דרומי</v>
          </cell>
          <cell r="U566" t="str">
            <v>מיסוי - פינוי-בינוי</v>
          </cell>
          <cell r="V566">
            <v>66</v>
          </cell>
          <cell r="W566">
            <v>233</v>
          </cell>
        </row>
        <row r="567">
          <cell r="B567">
            <v>9990</v>
          </cell>
          <cell r="K567">
            <v>99</v>
          </cell>
          <cell r="N567" t="str">
            <v>כפר סבא</v>
          </cell>
          <cell r="P567" t="str">
            <v>כיסופים</v>
          </cell>
          <cell r="U567" t="str">
            <v>מיסוי - פינוי-בינוי</v>
          </cell>
          <cell r="V567">
            <v>160</v>
          </cell>
          <cell r="W567">
            <v>480</v>
          </cell>
          <cell r="X567">
            <v>55529</v>
          </cell>
        </row>
        <row r="568">
          <cell r="B568">
            <v>9991</v>
          </cell>
          <cell r="K568">
            <v>99</v>
          </cell>
          <cell r="N568" t="str">
            <v>כפר סבא</v>
          </cell>
          <cell r="P568" t="str">
            <v>יוספטל</v>
          </cell>
          <cell r="U568" t="str">
            <v>מיסוי - פינוי-בינוי</v>
          </cell>
          <cell r="V568">
            <v>850</v>
          </cell>
        </row>
        <row r="569">
          <cell r="B569">
            <v>9992</v>
          </cell>
          <cell r="K569">
            <v>99</v>
          </cell>
          <cell r="N569" t="str">
            <v>כפר סבא</v>
          </cell>
          <cell r="P569" t="str">
            <v>התפוז</v>
          </cell>
          <cell r="Q569" t="str">
            <v>התפוז-התחנה המרכזית</v>
          </cell>
          <cell r="U569" t="str">
            <v>מיסוי - פינוי-בינוי</v>
          </cell>
          <cell r="V569">
            <v>168</v>
          </cell>
          <cell r="W569">
            <v>605</v>
          </cell>
        </row>
        <row r="570">
          <cell r="B570">
            <v>9993</v>
          </cell>
          <cell r="K570">
            <v>99</v>
          </cell>
          <cell r="N570" t="str">
            <v>כפר סבא</v>
          </cell>
          <cell r="P570" t="str">
            <v>המייסדים</v>
          </cell>
          <cell r="U570" t="str">
            <v>מיסוי - פינוי-בינוי</v>
          </cell>
          <cell r="V570">
            <v>48</v>
          </cell>
          <cell r="W570">
            <v>170</v>
          </cell>
          <cell r="X570">
            <v>7930</v>
          </cell>
        </row>
        <row r="571">
          <cell r="B571">
            <v>9994</v>
          </cell>
          <cell r="K571">
            <v>99</v>
          </cell>
          <cell r="N571" t="str">
            <v>כפר סבא</v>
          </cell>
          <cell r="P571" t="str">
            <v>ההסתדרות</v>
          </cell>
          <cell r="U571" t="str">
            <v>מיסוי - פינוי-בינוי</v>
          </cell>
          <cell r="V571">
            <v>75</v>
          </cell>
          <cell r="W571">
            <v>225</v>
          </cell>
        </row>
        <row r="572">
          <cell r="B572">
            <v>9995</v>
          </cell>
          <cell r="K572">
            <v>99</v>
          </cell>
          <cell r="N572" t="str">
            <v>כפר סבא</v>
          </cell>
          <cell r="P572" t="str">
            <v xml:space="preserve">אלי כהן </v>
          </cell>
          <cell r="U572" t="str">
            <v>מיסוי - פינוי-בינוי</v>
          </cell>
        </row>
        <row r="573">
          <cell r="B573">
            <v>32849</v>
          </cell>
          <cell r="C573">
            <v>527</v>
          </cell>
          <cell r="D573" t="str">
            <v>לא מוכר</v>
          </cell>
          <cell r="I573" t="str">
            <v>כס/22/5/ג</v>
          </cell>
          <cell r="J573" t="str">
            <v/>
          </cell>
          <cell r="K573">
            <v>99</v>
          </cell>
          <cell r="L573" t="str">
            <v>מרכז</v>
          </cell>
          <cell r="M573" t="str">
            <v>מרכז</v>
          </cell>
          <cell r="N573" t="str">
            <v>כפר סבא</v>
          </cell>
          <cell r="O573">
            <v>6900</v>
          </cell>
          <cell r="P573" t="str">
            <v>ששת הימים</v>
          </cell>
          <cell r="Q573" t="str">
            <v>ששת הימים מצלאווי</v>
          </cell>
          <cell r="R573" t="str">
            <v>גורדון: 15,17,19
גאולה: 16,18
ששת הימים: 14,16</v>
          </cell>
          <cell r="S573" t="str">
            <v>לא</v>
          </cell>
          <cell r="U573" t="str">
            <v>רשויות מקומיות - פינוי-בינוי</v>
          </cell>
          <cell r="V573">
            <v>40</v>
          </cell>
          <cell r="W573">
            <v>120</v>
          </cell>
          <cell r="X573">
            <v>13440</v>
          </cell>
        </row>
        <row r="574">
          <cell r="B574">
            <v>36980</v>
          </cell>
          <cell r="C574">
            <v>571</v>
          </cell>
          <cell r="D574" t="str">
            <v>בוטל</v>
          </cell>
          <cell r="F574" t="str">
            <v>X- תוכנית קיימת ללא קו כחול</v>
          </cell>
          <cell r="I574" t="str">
            <v>כס/1/447</v>
          </cell>
          <cell r="J574" t="str">
            <v>405-0209585</v>
          </cell>
          <cell r="K574">
            <v>99</v>
          </cell>
          <cell r="L574" t="str">
            <v>מרכז</v>
          </cell>
          <cell r="M574" t="str">
            <v>מרכז</v>
          </cell>
          <cell r="N574" t="str">
            <v>כפר סבא</v>
          </cell>
          <cell r="O574">
            <v>6900</v>
          </cell>
          <cell r="P574" t="str">
            <v>תקומה</v>
          </cell>
          <cell r="R574" t="str">
            <v>ויצמן: 190,192,194,196 
הראשונים: 2,4,6,8,10,12,14,16 
נורדאו:1,3,5,7,9,11,13,15,17,19,21 
יציאת אירופה: 1,2,3,4,5,6,7,8,9,10,11,13,15,17,22,24,26,28,30,32,34,36 
שועלי שמשון: 2,4,6,8
הסובלנות: 1,3,5,7 
הידידות 1,2,3,4,6,8
רופין: 33,35,37</v>
          </cell>
          <cell r="S574" t="str">
            <v>לא</v>
          </cell>
          <cell r="U574" t="str">
            <v>רשויות מקומיות - פינוי-בינוי</v>
          </cell>
          <cell r="V574">
            <v>294</v>
          </cell>
          <cell r="W574">
            <v>1100</v>
          </cell>
          <cell r="X574">
            <v>171292</v>
          </cell>
        </row>
        <row r="575">
          <cell r="B575">
            <v>100065</v>
          </cell>
          <cell r="K575">
            <v>99</v>
          </cell>
          <cell r="N575" t="str">
            <v>כפר סבא</v>
          </cell>
          <cell r="P575" t="str">
            <v>סוקולוב</v>
          </cell>
          <cell r="V575">
            <v>44</v>
          </cell>
          <cell r="W575">
            <v>134</v>
          </cell>
        </row>
        <row r="576">
          <cell r="B576">
            <v>100066</v>
          </cell>
          <cell r="K576">
            <v>99</v>
          </cell>
          <cell r="N576" t="str">
            <v>כפר סבא</v>
          </cell>
          <cell r="P576" t="str">
            <v>אגרון הפרדס</v>
          </cell>
          <cell r="V576">
            <v>122</v>
          </cell>
          <cell r="W576">
            <v>368</v>
          </cell>
        </row>
        <row r="577">
          <cell r="B577">
            <v>199998</v>
          </cell>
          <cell r="K577">
            <v>99</v>
          </cell>
          <cell r="N577" t="str">
            <v>כפר סבא</v>
          </cell>
          <cell r="P577" t="str">
            <v>ששת הימים 2</v>
          </cell>
          <cell r="U577" t="str">
            <v>רשויות מקומיות - פינוי-בינוי</v>
          </cell>
          <cell r="V577">
            <v>122</v>
          </cell>
          <cell r="W577">
            <v>366</v>
          </cell>
        </row>
        <row r="578">
          <cell r="B578">
            <v>199999</v>
          </cell>
          <cell r="K578">
            <v>99</v>
          </cell>
          <cell r="N578" t="str">
            <v>כפר סבא</v>
          </cell>
          <cell r="P578" t="str">
            <v>סוקולוב-ויצמן</v>
          </cell>
          <cell r="Q578" t="str">
            <v>סוקולוב</v>
          </cell>
          <cell r="U578" t="str">
            <v>רשויות מקומיות - פינוי-בינוי</v>
          </cell>
          <cell r="V578">
            <v>44</v>
          </cell>
          <cell r="W578">
            <v>132</v>
          </cell>
          <cell r="X578" t="str">
            <v>14,583 למגורים
22,158 סך שטחים מבונים כולל מגורים, מסחר, תעסוקה ומבנה ציבור</v>
          </cell>
        </row>
        <row r="579">
          <cell r="B579">
            <v>4182</v>
          </cell>
          <cell r="C579">
            <v>242</v>
          </cell>
          <cell r="I579" t="str">
            <v>לד/6500</v>
          </cell>
          <cell r="J579" t="str">
            <v>מבוטל</v>
          </cell>
          <cell r="K579">
            <v>99</v>
          </cell>
          <cell r="L579" t="str">
            <v>מרכז</v>
          </cell>
          <cell r="M579" t="str">
            <v>מרכז</v>
          </cell>
          <cell r="N579" t="str">
            <v>לוד</v>
          </cell>
          <cell r="O579">
            <v>7000</v>
          </cell>
          <cell r="P579" t="str">
            <v xml:space="preserve">שלמה המלך </v>
          </cell>
          <cell r="R579" t="str">
            <v>בוטל</v>
          </cell>
          <cell r="S579" t="str">
            <v>לא</v>
          </cell>
          <cell r="U579" t="str">
            <v>מיסוי - פינוי-בינוי</v>
          </cell>
          <cell r="V579">
            <v>282</v>
          </cell>
          <cell r="W579">
            <v>2786</v>
          </cell>
          <cell r="X579" t="str">
            <v>בוטל</v>
          </cell>
        </row>
        <row r="580">
          <cell r="B580">
            <v>4291</v>
          </cell>
          <cell r="C580">
            <v>52</v>
          </cell>
          <cell r="J580" t="str">
            <v>406-0488072</v>
          </cell>
          <cell r="K580">
            <v>99</v>
          </cell>
          <cell r="L580" t="str">
            <v>מרכז</v>
          </cell>
          <cell r="M580" t="str">
            <v>מרכז</v>
          </cell>
          <cell r="N580" t="str">
            <v>לוד</v>
          </cell>
          <cell r="O580">
            <v>7000</v>
          </cell>
          <cell r="P580" t="str">
            <v>גרינבוים הציונות</v>
          </cell>
          <cell r="Q580" t="str">
            <v>מגדלי הציונות (מגדלי המאה)</v>
          </cell>
          <cell r="R580" t="str">
            <v>מצפון לכביש 40 וממזרח לשדרות הציונות.</v>
          </cell>
          <cell r="S580" t="str">
            <v>לא</v>
          </cell>
          <cell r="U580" t="str">
            <v>מיסוי - פינוי-בינוי</v>
          </cell>
          <cell r="V580">
            <v>124</v>
          </cell>
          <cell r="W580">
            <v>742</v>
          </cell>
          <cell r="X580">
            <v>2500</v>
          </cell>
        </row>
        <row r="581">
          <cell r="B581">
            <v>4291</v>
          </cell>
          <cell r="K581">
            <v>1</v>
          </cell>
          <cell r="L581" t="str">
            <v>מרכז</v>
          </cell>
          <cell r="M581" t="str">
            <v>מרכז</v>
          </cell>
          <cell r="N581" t="str">
            <v>לוד</v>
          </cell>
          <cell r="U581" t="str">
            <v>מיסוי</v>
          </cell>
        </row>
        <row r="582">
          <cell r="B582">
            <v>4407</v>
          </cell>
          <cell r="C582">
            <v>367</v>
          </cell>
          <cell r="J582" t="str">
            <v>406-0845198</v>
          </cell>
          <cell r="K582">
            <v>99</v>
          </cell>
          <cell r="L582" t="str">
            <v>מרכז</v>
          </cell>
          <cell r="M582" t="str">
            <v>מרכז</v>
          </cell>
          <cell r="N582" t="str">
            <v>לוד</v>
          </cell>
          <cell r="O582">
            <v>7000</v>
          </cell>
          <cell r="P582" t="str">
            <v>חטיבת יפתח</v>
          </cell>
          <cell r="Q582" t="str">
            <v>חרמון גלבוע</v>
          </cell>
          <cell r="R582" t="str">
            <v>איינשטיין 16</v>
          </cell>
          <cell r="S582" t="str">
            <v>לא</v>
          </cell>
          <cell r="U582" t="str">
            <v>מיסוי - פינוי-בינוי</v>
          </cell>
          <cell r="V582">
            <v>60</v>
          </cell>
          <cell r="W582">
            <v>461</v>
          </cell>
          <cell r="X582">
            <v>1950</v>
          </cell>
        </row>
        <row r="583">
          <cell r="B583">
            <v>4408</v>
          </cell>
          <cell r="C583">
            <v>368</v>
          </cell>
          <cell r="J583" t="str">
            <v>406-0699488</v>
          </cell>
          <cell r="K583">
            <v>99</v>
          </cell>
          <cell r="L583" t="str">
            <v>מרכז</v>
          </cell>
          <cell r="M583" t="str">
            <v>מרכז</v>
          </cell>
          <cell r="N583" t="str">
            <v>לוד</v>
          </cell>
          <cell r="O583">
            <v>7000</v>
          </cell>
          <cell r="P583" t="str">
            <v>כצנלסון</v>
          </cell>
          <cell r="R583" t="str">
            <v>רח' כצנלסון פינת פלומניק.</v>
          </cell>
          <cell r="S583" t="str">
            <v>לא</v>
          </cell>
          <cell r="U583" t="str">
            <v>מיסוי - פינוי-בינוי</v>
          </cell>
          <cell r="V583">
            <v>24</v>
          </cell>
          <cell r="W583">
            <v>132</v>
          </cell>
          <cell r="X583">
            <v>140</v>
          </cell>
        </row>
        <row r="584">
          <cell r="B584">
            <v>31979</v>
          </cell>
          <cell r="C584">
            <v>501</v>
          </cell>
          <cell r="I584" t="str">
            <v>לד/6160</v>
          </cell>
          <cell r="J584" t="str">
            <v>מבוטל</v>
          </cell>
          <cell r="K584">
            <v>99</v>
          </cell>
          <cell r="L584" t="str">
            <v>מרכז</v>
          </cell>
          <cell r="M584" t="str">
            <v>מרכז</v>
          </cell>
          <cell r="N584" t="str">
            <v>לוד</v>
          </cell>
          <cell r="O584">
            <v>7000</v>
          </cell>
          <cell r="P584" t="str">
            <v>חסכון ג'</v>
          </cell>
          <cell r="R584" t="str">
            <v>בוטל</v>
          </cell>
          <cell r="S584" t="str">
            <v>לא</v>
          </cell>
          <cell r="U584" t="str">
            <v>רשויות מקומיות - עיבוי</v>
          </cell>
          <cell r="V584">
            <v>306</v>
          </cell>
          <cell r="W584">
            <v>612</v>
          </cell>
          <cell r="X584" t="str">
            <v>בוטל</v>
          </cell>
        </row>
        <row r="585">
          <cell r="B585">
            <v>39688</v>
          </cell>
          <cell r="C585">
            <v>589</v>
          </cell>
          <cell r="I585" t="str">
            <v>תמל/2002</v>
          </cell>
          <cell r="J585" t="str">
            <v>תמל/ 2002/ א</v>
          </cell>
          <cell r="K585">
            <v>99</v>
          </cell>
          <cell r="L585" t="str">
            <v>מרכז</v>
          </cell>
          <cell r="M585" t="str">
            <v>מרכז</v>
          </cell>
          <cell r="N585" t="str">
            <v>לוד</v>
          </cell>
          <cell r="O585">
            <v>7000</v>
          </cell>
          <cell r="P585" t="str">
            <v>לאה גולדברג</v>
          </cell>
          <cell r="Q585" t="str">
            <v>הס - גולדברג</v>
          </cell>
          <cell r="R585" t="str">
            <v>לאה גולדברג</v>
          </cell>
          <cell r="S585" t="str">
            <v>לא</v>
          </cell>
          <cell r="U585" t="str">
            <v>רשויות מקומיות - פינוי-בינוי</v>
          </cell>
          <cell r="V585">
            <v>256</v>
          </cell>
          <cell r="W585">
            <v>3572</v>
          </cell>
          <cell r="X585">
            <v>120700</v>
          </cell>
        </row>
        <row r="586">
          <cell r="B586">
            <v>39688</v>
          </cell>
          <cell r="C586">
            <v>589</v>
          </cell>
          <cell r="J586" t="str">
            <v/>
          </cell>
          <cell r="K586">
            <v>1</v>
          </cell>
          <cell r="N586" t="str">
            <v>לוד</v>
          </cell>
          <cell r="P586" t="str">
            <v>גולדברג 1</v>
          </cell>
          <cell r="U586" t="str">
            <v>רשויות</v>
          </cell>
          <cell r="V586">
            <v>88</v>
          </cell>
          <cell r="W586">
            <v>416</v>
          </cell>
        </row>
        <row r="587">
          <cell r="B587">
            <v>39688</v>
          </cell>
          <cell r="C587">
            <v>589</v>
          </cell>
          <cell r="J587" t="str">
            <v/>
          </cell>
          <cell r="K587">
            <v>2</v>
          </cell>
          <cell r="N587" t="str">
            <v>לוד</v>
          </cell>
          <cell r="P587" t="str">
            <v>גולדברג 2</v>
          </cell>
          <cell r="U587" t="str">
            <v>רשויות</v>
          </cell>
          <cell r="V587">
            <v>48</v>
          </cell>
          <cell r="W587">
            <v>280</v>
          </cell>
        </row>
        <row r="588">
          <cell r="B588">
            <v>39688</v>
          </cell>
          <cell r="C588">
            <v>589</v>
          </cell>
          <cell r="J588" t="str">
            <v/>
          </cell>
          <cell r="K588">
            <v>3</v>
          </cell>
          <cell r="N588" t="str">
            <v>לוד</v>
          </cell>
          <cell r="P588" t="str">
            <v>גולדברג 3</v>
          </cell>
          <cell r="U588" t="str">
            <v>רשויות</v>
          </cell>
          <cell r="V588">
            <v>120</v>
          </cell>
          <cell r="W588">
            <v>464</v>
          </cell>
        </row>
        <row r="589">
          <cell r="B589">
            <v>41197</v>
          </cell>
          <cell r="C589">
            <v>596</v>
          </cell>
          <cell r="J589" t="str">
            <v>406-0768135</v>
          </cell>
          <cell r="K589">
            <v>99</v>
          </cell>
          <cell r="L589" t="str">
            <v>מרכז</v>
          </cell>
          <cell r="M589" t="str">
            <v>מרכז</v>
          </cell>
          <cell r="N589" t="str">
            <v>לוד</v>
          </cell>
          <cell r="O589">
            <v>7000</v>
          </cell>
          <cell r="P589" t="str">
            <v>כיכר קומנדו</v>
          </cell>
          <cell r="Q589" t="str">
            <v>כיכר התחנה</v>
          </cell>
          <cell r="R589" t="str">
            <v>דוד המלך 2</v>
          </cell>
          <cell r="S589" t="str">
            <v>לא</v>
          </cell>
          <cell r="U589" t="str">
            <v>רשויות מקומיות - פינוי-בינוי</v>
          </cell>
          <cell r="V589">
            <v>241</v>
          </cell>
          <cell r="W589">
            <v>1695</v>
          </cell>
          <cell r="X589">
            <v>79943</v>
          </cell>
        </row>
        <row r="590">
          <cell r="B590">
            <v>41197</v>
          </cell>
          <cell r="C590">
            <v>596</v>
          </cell>
          <cell r="K590">
            <v>1</v>
          </cell>
          <cell r="N590" t="str">
            <v>לוד</v>
          </cell>
          <cell r="U590" t="str">
            <v>רשויות</v>
          </cell>
        </row>
        <row r="591">
          <cell r="B591">
            <v>41197</v>
          </cell>
          <cell r="C591">
            <v>596</v>
          </cell>
          <cell r="K591">
            <v>2</v>
          </cell>
          <cell r="N591" t="str">
            <v>לוד</v>
          </cell>
          <cell r="U591" t="str">
            <v>רשויות</v>
          </cell>
        </row>
        <row r="592">
          <cell r="B592">
            <v>41197</v>
          </cell>
          <cell r="C592">
            <v>596</v>
          </cell>
          <cell r="K592">
            <v>3</v>
          </cell>
          <cell r="N592" t="str">
            <v>לוד</v>
          </cell>
          <cell r="U592" t="str">
            <v>רשויות</v>
          </cell>
        </row>
        <row r="593">
          <cell r="B593">
            <v>41197</v>
          </cell>
          <cell r="C593">
            <v>596</v>
          </cell>
          <cell r="K593">
            <v>4</v>
          </cell>
          <cell r="N593" t="str">
            <v>לוד</v>
          </cell>
          <cell r="U593" t="str">
            <v>רשויות</v>
          </cell>
        </row>
        <row r="594">
          <cell r="B594">
            <v>41197</v>
          </cell>
          <cell r="C594">
            <v>596</v>
          </cell>
          <cell r="K594">
            <v>5</v>
          </cell>
          <cell r="N594" t="str">
            <v>לוד</v>
          </cell>
          <cell r="U594" t="str">
            <v>רשויות</v>
          </cell>
        </row>
        <row r="595">
          <cell r="B595">
            <v>41197</v>
          </cell>
          <cell r="C595">
            <v>596</v>
          </cell>
          <cell r="K595">
            <v>6</v>
          </cell>
          <cell r="N595" t="str">
            <v>לוד</v>
          </cell>
          <cell r="U595" t="str">
            <v>רשויות</v>
          </cell>
        </row>
        <row r="596">
          <cell r="B596">
            <v>41235</v>
          </cell>
          <cell r="C596">
            <v>595</v>
          </cell>
          <cell r="J596" t="str">
            <v>תמל/ 2007</v>
          </cell>
          <cell r="K596">
            <v>99</v>
          </cell>
          <cell r="L596" t="str">
            <v>מרכז</v>
          </cell>
          <cell r="M596" t="str">
            <v>מרכז</v>
          </cell>
          <cell r="N596" t="str">
            <v>לוד</v>
          </cell>
          <cell r="O596">
            <v>7000</v>
          </cell>
          <cell r="P596" t="str">
            <v>העיר העתיקה</v>
          </cell>
          <cell r="Q596" t="str">
            <v>הליבה</v>
          </cell>
          <cell r="R596" t="str">
            <v>אקסודוס 3</v>
          </cell>
          <cell r="S596" t="str">
            <v>לא</v>
          </cell>
          <cell r="U596" t="str">
            <v>רשויות מקומיות - פינוי-בינוי</v>
          </cell>
          <cell r="V596">
            <v>1192</v>
          </cell>
          <cell r="W596">
            <v>5274</v>
          </cell>
          <cell r="X596">
            <v>264763</v>
          </cell>
        </row>
        <row r="597">
          <cell r="B597">
            <v>41235</v>
          </cell>
          <cell r="C597">
            <v>595</v>
          </cell>
          <cell r="J597" t="str">
            <v/>
          </cell>
          <cell r="K597">
            <v>1</v>
          </cell>
          <cell r="N597" t="str">
            <v>לוד</v>
          </cell>
          <cell r="U597" t="str">
            <v>רשויות</v>
          </cell>
        </row>
        <row r="598">
          <cell r="B598">
            <v>41235</v>
          </cell>
          <cell r="C598">
            <v>595</v>
          </cell>
          <cell r="J598" t="str">
            <v/>
          </cell>
          <cell r="K598">
            <v>2</v>
          </cell>
          <cell r="N598" t="str">
            <v>לוד</v>
          </cell>
          <cell r="U598" t="str">
            <v>רשויות</v>
          </cell>
        </row>
        <row r="599">
          <cell r="B599">
            <v>41235</v>
          </cell>
          <cell r="C599">
            <v>595</v>
          </cell>
          <cell r="J599" t="str">
            <v/>
          </cell>
          <cell r="K599">
            <v>3</v>
          </cell>
          <cell r="N599" t="str">
            <v>לוד</v>
          </cell>
          <cell r="U599" t="str">
            <v>רשויות</v>
          </cell>
        </row>
        <row r="600">
          <cell r="B600">
            <v>41235</v>
          </cell>
          <cell r="C600">
            <v>595</v>
          </cell>
          <cell r="J600" t="str">
            <v/>
          </cell>
          <cell r="K600">
            <v>4</v>
          </cell>
          <cell r="N600" t="str">
            <v>לוד</v>
          </cell>
          <cell r="U600" t="str">
            <v>רשויות</v>
          </cell>
        </row>
        <row r="601">
          <cell r="B601">
            <v>41235</v>
          </cell>
          <cell r="C601">
            <v>595</v>
          </cell>
          <cell r="J601" t="str">
            <v/>
          </cell>
          <cell r="K601">
            <v>5</v>
          </cell>
          <cell r="N601" t="str">
            <v>לוד</v>
          </cell>
          <cell r="U601" t="str">
            <v>רשויות</v>
          </cell>
        </row>
        <row r="602">
          <cell r="B602">
            <v>41235</v>
          </cell>
          <cell r="C602">
            <v>595</v>
          </cell>
          <cell r="J602" t="str">
            <v/>
          </cell>
          <cell r="K602">
            <v>6</v>
          </cell>
          <cell r="N602" t="str">
            <v>לוד</v>
          </cell>
          <cell r="U602" t="str">
            <v>רשויות</v>
          </cell>
        </row>
        <row r="603">
          <cell r="B603">
            <v>41235</v>
          </cell>
          <cell r="C603">
            <v>595</v>
          </cell>
          <cell r="J603" t="str">
            <v/>
          </cell>
          <cell r="K603">
            <v>7</v>
          </cell>
          <cell r="N603" t="str">
            <v>לוד</v>
          </cell>
          <cell r="U603" t="str">
            <v>רשויות</v>
          </cell>
        </row>
        <row r="604">
          <cell r="B604">
            <v>41235</v>
          </cell>
          <cell r="C604">
            <v>595</v>
          </cell>
          <cell r="J604" t="str">
            <v/>
          </cell>
          <cell r="K604">
            <v>8</v>
          </cell>
          <cell r="N604" t="str">
            <v>לוד</v>
          </cell>
          <cell r="U604" t="str">
            <v>רשויות</v>
          </cell>
        </row>
        <row r="605">
          <cell r="B605">
            <v>41235</v>
          </cell>
          <cell r="C605">
            <v>595</v>
          </cell>
          <cell r="J605" t="str">
            <v/>
          </cell>
          <cell r="K605">
            <v>9</v>
          </cell>
          <cell r="N605" t="str">
            <v>לוד</v>
          </cell>
          <cell r="U605" t="str">
            <v>רשויות</v>
          </cell>
        </row>
        <row r="606">
          <cell r="B606">
            <v>41235</v>
          </cell>
          <cell r="C606">
            <v>595</v>
          </cell>
          <cell r="J606" t="str">
            <v/>
          </cell>
          <cell r="K606">
            <v>10</v>
          </cell>
          <cell r="N606" t="str">
            <v>לוד</v>
          </cell>
          <cell r="U606" t="str">
            <v>רשויות</v>
          </cell>
        </row>
        <row r="607">
          <cell r="B607">
            <v>41235</v>
          </cell>
          <cell r="C607">
            <v>595</v>
          </cell>
          <cell r="J607" t="str">
            <v/>
          </cell>
          <cell r="K607">
            <v>11</v>
          </cell>
          <cell r="N607" t="str">
            <v>לוד</v>
          </cell>
          <cell r="U607" t="str">
            <v>רשויות</v>
          </cell>
        </row>
        <row r="608">
          <cell r="B608">
            <v>41235</v>
          </cell>
          <cell r="C608">
            <v>595</v>
          </cell>
          <cell r="J608" t="str">
            <v/>
          </cell>
          <cell r="K608">
            <v>13</v>
          </cell>
          <cell r="N608" t="str">
            <v>לוד</v>
          </cell>
          <cell r="U608" t="str">
            <v>רשויות</v>
          </cell>
        </row>
        <row r="609">
          <cell r="B609">
            <v>41235</v>
          </cell>
          <cell r="C609">
            <v>595</v>
          </cell>
          <cell r="J609" t="str">
            <v/>
          </cell>
          <cell r="K609">
            <v>14</v>
          </cell>
          <cell r="N609" t="str">
            <v>לוד</v>
          </cell>
          <cell r="U609" t="str">
            <v>רשויות</v>
          </cell>
        </row>
        <row r="610">
          <cell r="B610">
            <v>41704</v>
          </cell>
          <cell r="C610">
            <v>617</v>
          </cell>
          <cell r="J610" t="str">
            <v>תמל/ 2012</v>
          </cell>
          <cell r="K610">
            <v>99</v>
          </cell>
          <cell r="L610" t="str">
            <v>מרכז</v>
          </cell>
          <cell r="M610" t="str">
            <v>מרכז</v>
          </cell>
          <cell r="N610" t="str">
            <v>לוד</v>
          </cell>
          <cell r="O610">
            <v>7000</v>
          </cell>
          <cell r="P610" t="str">
            <v>שלמה המלך</v>
          </cell>
          <cell r="R610" t="str">
            <v>שלמה המלך 51</v>
          </cell>
          <cell r="S610" t="str">
            <v>לא</v>
          </cell>
          <cell r="U610" t="str">
            <v>רשויות מקומיות - פינוי-בינוי</v>
          </cell>
          <cell r="V610">
            <v>482</v>
          </cell>
          <cell r="W610">
            <v>2150</v>
          </cell>
          <cell r="X610">
            <v>4065</v>
          </cell>
        </row>
        <row r="611">
          <cell r="B611">
            <v>41704</v>
          </cell>
          <cell r="C611">
            <v>617</v>
          </cell>
          <cell r="J611" t="str">
            <v/>
          </cell>
          <cell r="K611">
            <v>1</v>
          </cell>
          <cell r="L611" t="str">
            <v>מרכז</v>
          </cell>
          <cell r="M611" t="str">
            <v>מרכז</v>
          </cell>
          <cell r="N611" t="str">
            <v>לוד</v>
          </cell>
          <cell r="O611">
            <v>7000</v>
          </cell>
          <cell r="Q611" t="str">
            <v>A1</v>
          </cell>
          <cell r="U611" t="str">
            <v>רשויות</v>
          </cell>
        </row>
        <row r="612">
          <cell r="B612">
            <v>41704</v>
          </cell>
          <cell r="C612">
            <v>617</v>
          </cell>
          <cell r="J612" t="str">
            <v/>
          </cell>
          <cell r="K612">
            <v>2</v>
          </cell>
          <cell r="L612" t="str">
            <v>מרכז</v>
          </cell>
          <cell r="M612" t="str">
            <v>מרכז</v>
          </cell>
          <cell r="N612" t="str">
            <v>לוד</v>
          </cell>
          <cell r="O612">
            <v>7000</v>
          </cell>
          <cell r="Q612" t="str">
            <v>B</v>
          </cell>
          <cell r="U612" t="str">
            <v>רשויות</v>
          </cell>
        </row>
        <row r="613">
          <cell r="B613">
            <v>41704</v>
          </cell>
          <cell r="C613">
            <v>617</v>
          </cell>
          <cell r="J613" t="str">
            <v/>
          </cell>
          <cell r="K613">
            <v>3</v>
          </cell>
          <cell r="L613" t="str">
            <v>מרכז</v>
          </cell>
          <cell r="M613" t="str">
            <v>מרכז</v>
          </cell>
          <cell r="N613" t="str">
            <v>לוד</v>
          </cell>
          <cell r="O613">
            <v>7000</v>
          </cell>
          <cell r="Q613" t="str">
            <v>C</v>
          </cell>
          <cell r="U613" t="str">
            <v>רשויות</v>
          </cell>
        </row>
        <row r="614">
          <cell r="B614">
            <v>41704</v>
          </cell>
          <cell r="C614">
            <v>617</v>
          </cell>
          <cell r="J614" t="str">
            <v/>
          </cell>
          <cell r="K614">
            <v>4</v>
          </cell>
          <cell r="L614" t="str">
            <v>מרכז</v>
          </cell>
          <cell r="M614" t="str">
            <v>מרכז</v>
          </cell>
          <cell r="N614" t="str">
            <v>לוד</v>
          </cell>
          <cell r="O614">
            <v>7000</v>
          </cell>
          <cell r="Q614" t="str">
            <v>D</v>
          </cell>
          <cell r="U614" t="str">
            <v>רשויות</v>
          </cell>
        </row>
        <row r="615">
          <cell r="B615">
            <v>41704</v>
          </cell>
          <cell r="C615">
            <v>617</v>
          </cell>
          <cell r="J615" t="str">
            <v/>
          </cell>
          <cell r="K615">
            <v>5</v>
          </cell>
          <cell r="L615" t="str">
            <v>מרכז</v>
          </cell>
          <cell r="M615" t="str">
            <v>מרכז</v>
          </cell>
          <cell r="N615" t="str">
            <v>לוד</v>
          </cell>
          <cell r="O615">
            <v>7000</v>
          </cell>
          <cell r="Q615" t="str">
            <v>E</v>
          </cell>
          <cell r="U615" t="str">
            <v>רשויות</v>
          </cell>
        </row>
        <row r="616">
          <cell r="B616">
            <v>41704</v>
          </cell>
          <cell r="C616">
            <v>617</v>
          </cell>
          <cell r="J616" t="str">
            <v/>
          </cell>
          <cell r="K616">
            <v>6</v>
          </cell>
          <cell r="L616" t="str">
            <v>מרכז</v>
          </cell>
          <cell r="M616" t="str">
            <v>מרכז</v>
          </cell>
          <cell r="N616" t="str">
            <v>לוד</v>
          </cell>
          <cell r="O616">
            <v>7000</v>
          </cell>
          <cell r="Q616" t="str">
            <v>F</v>
          </cell>
          <cell r="U616" t="str">
            <v>רשויות</v>
          </cell>
        </row>
        <row r="617">
          <cell r="B617">
            <v>41704</v>
          </cell>
          <cell r="C617">
            <v>617</v>
          </cell>
          <cell r="J617" t="str">
            <v/>
          </cell>
          <cell r="K617">
            <v>7</v>
          </cell>
          <cell r="L617" t="str">
            <v>מרכז</v>
          </cell>
          <cell r="M617" t="str">
            <v>מרכז</v>
          </cell>
          <cell r="N617" t="str">
            <v>לוד</v>
          </cell>
          <cell r="O617">
            <v>7000</v>
          </cell>
          <cell r="Q617" t="str">
            <v>G</v>
          </cell>
          <cell r="U617" t="str">
            <v>רשויות</v>
          </cell>
        </row>
        <row r="618">
          <cell r="B618">
            <v>41704</v>
          </cell>
          <cell r="C618">
            <v>617</v>
          </cell>
          <cell r="J618" t="str">
            <v/>
          </cell>
          <cell r="K618">
            <v>8</v>
          </cell>
          <cell r="L618" t="str">
            <v>מרכז</v>
          </cell>
          <cell r="M618" t="str">
            <v>מרכז</v>
          </cell>
          <cell r="N618" t="str">
            <v>לוד</v>
          </cell>
          <cell r="O618">
            <v>7000</v>
          </cell>
          <cell r="Q618" t="str">
            <v>H</v>
          </cell>
          <cell r="U618" t="str">
            <v>רשויות</v>
          </cell>
        </row>
        <row r="619">
          <cell r="B619">
            <v>41704</v>
          </cell>
          <cell r="C619">
            <v>617</v>
          </cell>
          <cell r="J619" t="str">
            <v/>
          </cell>
          <cell r="K619">
            <v>9</v>
          </cell>
          <cell r="L619" t="str">
            <v>מרכז</v>
          </cell>
          <cell r="M619" t="str">
            <v>מרכז</v>
          </cell>
          <cell r="N619" t="str">
            <v>לוד</v>
          </cell>
          <cell r="O619">
            <v>7000</v>
          </cell>
          <cell r="Q619" t="str">
            <v>I</v>
          </cell>
          <cell r="U619" t="str">
            <v>רשויות</v>
          </cell>
        </row>
        <row r="620">
          <cell r="B620">
            <v>41704</v>
          </cell>
          <cell r="C620">
            <v>617</v>
          </cell>
          <cell r="J620" t="str">
            <v/>
          </cell>
          <cell r="K620">
            <v>10</v>
          </cell>
          <cell r="N620" t="str">
            <v>לוד</v>
          </cell>
          <cell r="U620" t="str">
            <v>רשויות</v>
          </cell>
        </row>
        <row r="621">
          <cell r="B621">
            <v>41704</v>
          </cell>
          <cell r="C621">
            <v>617</v>
          </cell>
          <cell r="J621" t="str">
            <v/>
          </cell>
          <cell r="K621">
            <v>11</v>
          </cell>
          <cell r="N621" t="str">
            <v>לוד</v>
          </cell>
          <cell r="U621" t="str">
            <v>רשויות</v>
          </cell>
        </row>
        <row r="622">
          <cell r="B622">
            <v>41705</v>
          </cell>
          <cell r="C622">
            <v>618</v>
          </cell>
          <cell r="J622" t="str">
            <v>תמל/ 2013</v>
          </cell>
          <cell r="K622">
            <v>99</v>
          </cell>
          <cell r="L622" t="str">
            <v>מרכז</v>
          </cell>
          <cell r="M622" t="str">
            <v>מרכז</v>
          </cell>
          <cell r="N622" t="str">
            <v>לוד</v>
          </cell>
          <cell r="O622">
            <v>7000</v>
          </cell>
          <cell r="P622" t="str">
            <v>אילת</v>
          </cell>
          <cell r="R622" t="str">
            <v>לא ידוע</v>
          </cell>
          <cell r="S622" t="str">
            <v>לא</v>
          </cell>
          <cell r="U622" t="str">
            <v>רשויות מקומיות - פינוי-בינוי</v>
          </cell>
          <cell r="V622">
            <v>256</v>
          </cell>
          <cell r="W622">
            <v>852</v>
          </cell>
          <cell r="X622">
            <v>8650</v>
          </cell>
        </row>
        <row r="623">
          <cell r="B623">
            <v>100039</v>
          </cell>
          <cell r="J623" t="str">
            <v>תמל/ 1064</v>
          </cell>
          <cell r="K623">
            <v>99</v>
          </cell>
          <cell r="L623" t="str">
            <v>מרכז</v>
          </cell>
          <cell r="M623" t="str">
            <v>מרכז</v>
          </cell>
          <cell r="N623" t="str">
            <v>לוד</v>
          </cell>
          <cell r="P623" t="str">
            <v>בית הקשתות</v>
          </cell>
          <cell r="U623" t="str">
            <v>רשויות מקומיות - פינוי-בינוי ללא מימון</v>
          </cell>
          <cell r="V623">
            <v>64</v>
          </cell>
          <cell r="W623">
            <v>542</v>
          </cell>
          <cell r="X623">
            <v>6800</v>
          </cell>
        </row>
        <row r="624">
          <cell r="B624">
            <v>31648</v>
          </cell>
          <cell r="C624">
            <v>491</v>
          </cell>
          <cell r="I624" t="str">
            <v>100/זמג/15135</v>
          </cell>
          <cell r="J624" t="str">
            <v/>
          </cell>
          <cell r="K624">
            <v>99</v>
          </cell>
          <cell r="L624" t="str">
            <v>גליל</v>
          </cell>
          <cell r="M624" t="str">
            <v>צפון</v>
          </cell>
          <cell r="N624" t="str">
            <v>מגדל העמק</v>
          </cell>
          <cell r="O624">
            <v>874</v>
          </cell>
          <cell r="P624" t="str">
            <v>הנשיאים</v>
          </cell>
          <cell r="S624" t="str">
            <v>לא</v>
          </cell>
          <cell r="U624" t="str">
            <v>רשויות מקומיות - עיבוי</v>
          </cell>
          <cell r="V624">
            <v>339</v>
          </cell>
          <cell r="W624">
            <v>833</v>
          </cell>
        </row>
        <row r="625">
          <cell r="B625">
            <v>31978</v>
          </cell>
          <cell r="C625">
            <v>502</v>
          </cell>
          <cell r="I625" t="str">
            <v>ג/16969</v>
          </cell>
          <cell r="J625" t="str">
            <v/>
          </cell>
          <cell r="K625">
            <v>99</v>
          </cell>
          <cell r="L625" t="str">
            <v>גליל</v>
          </cell>
          <cell r="M625" t="str">
            <v>צפון</v>
          </cell>
          <cell r="N625" t="str">
            <v>מגדל העמק</v>
          </cell>
          <cell r="O625">
            <v>874</v>
          </cell>
          <cell r="P625" t="str">
            <v>ניצנים</v>
          </cell>
          <cell r="S625" t="str">
            <v>לא</v>
          </cell>
          <cell r="U625" t="str">
            <v>רשויות מקומיות - עיבוי</v>
          </cell>
          <cell r="V625">
            <v>410</v>
          </cell>
          <cell r="W625">
            <v>410</v>
          </cell>
        </row>
        <row r="626">
          <cell r="B626">
            <v>41275</v>
          </cell>
          <cell r="C626">
            <v>600</v>
          </cell>
          <cell r="I626" t="str">
            <v>רג/ 1255/ 3/ א</v>
          </cell>
          <cell r="J626" t="str">
            <v>221-0764670</v>
          </cell>
          <cell r="K626">
            <v>99</v>
          </cell>
          <cell r="L626" t="str">
            <v>גליל</v>
          </cell>
          <cell r="M626" t="str">
            <v>צפון</v>
          </cell>
          <cell r="N626" t="str">
            <v>מגדל העמק</v>
          </cell>
          <cell r="O626">
            <v>874</v>
          </cell>
          <cell r="P626" t="str">
            <v>העצמאות</v>
          </cell>
          <cell r="S626" t="str">
            <v>לא</v>
          </cell>
          <cell r="U626" t="str">
            <v>רשויות מקומיות - פינוי-בינוי</v>
          </cell>
          <cell r="V626">
            <v>63</v>
          </cell>
          <cell r="W626">
            <v>230</v>
          </cell>
        </row>
        <row r="627">
          <cell r="B627">
            <v>99998</v>
          </cell>
          <cell r="C627">
            <v>636</v>
          </cell>
          <cell r="J627" t="str">
            <v/>
          </cell>
          <cell r="K627">
            <v>99</v>
          </cell>
          <cell r="L627" t="str">
            <v>מרכז</v>
          </cell>
          <cell r="M627" t="str">
            <v>מרכז</v>
          </cell>
          <cell r="N627" t="str">
            <v>מזכרת בתיה</v>
          </cell>
          <cell r="O627">
            <v>28</v>
          </cell>
          <cell r="P627" t="str">
            <v>שדרות אליהו</v>
          </cell>
          <cell r="S627" t="str">
            <v>לא</v>
          </cell>
          <cell r="U627" t="str">
            <v>רשויות מקומיות - פינוי-בינוי</v>
          </cell>
          <cell r="V627">
            <v>348</v>
          </cell>
          <cell r="W627">
            <v>1400</v>
          </cell>
        </row>
        <row r="628">
          <cell r="B628">
            <v>99998</v>
          </cell>
          <cell r="J628" t="str">
            <v>453-0897736</v>
          </cell>
          <cell r="K628">
            <v>99</v>
          </cell>
          <cell r="L628" t="str">
            <v>מרכז</v>
          </cell>
          <cell r="N628" t="str">
            <v>מזכרת בתיה</v>
          </cell>
          <cell r="O628">
            <v>28</v>
          </cell>
          <cell r="P628" t="str">
            <v>שדרות אליהו/ השיכונים</v>
          </cell>
          <cell r="U628" t="str">
            <v>רשויות מקומיות - פינוי-בינוי</v>
          </cell>
          <cell r="V628">
            <v>312</v>
          </cell>
          <cell r="W628">
            <v>1191</v>
          </cell>
          <cell r="X628">
            <v>52</v>
          </cell>
        </row>
        <row r="629">
          <cell r="B629">
            <v>4115</v>
          </cell>
          <cell r="C629">
            <v>72</v>
          </cell>
          <cell r="I629" t="str">
            <v>יוש/ 40/ 4/ 1/ 420</v>
          </cell>
          <cell r="J629" t="str">
            <v/>
          </cell>
          <cell r="K629">
            <v>99</v>
          </cell>
          <cell r="L629" t="str">
            <v>ירושלים</v>
          </cell>
          <cell r="M629" t="str">
            <v>יהודה ושומרון</v>
          </cell>
          <cell r="N629" t="str">
            <v>מעלה אדומים</v>
          </cell>
          <cell r="O629">
            <v>3616</v>
          </cell>
          <cell r="P629" t="str">
            <v xml:space="preserve">הקרן </v>
          </cell>
          <cell r="S629" t="str">
            <v>לא</v>
          </cell>
          <cell r="U629" t="str">
            <v>מיסוי - פינוי-בינוי</v>
          </cell>
          <cell r="V629">
            <v>135</v>
          </cell>
          <cell r="W629">
            <v>600</v>
          </cell>
        </row>
        <row r="630">
          <cell r="B630">
            <v>31215</v>
          </cell>
          <cell r="C630">
            <v>476</v>
          </cell>
          <cell r="I630" t="str">
            <v>ג/ 19385</v>
          </cell>
          <cell r="J630" t="str">
            <v/>
          </cell>
          <cell r="K630">
            <v>99</v>
          </cell>
          <cell r="L630" t="str">
            <v>חיפה</v>
          </cell>
          <cell r="M630" t="str">
            <v>צפון</v>
          </cell>
          <cell r="N630" t="str">
            <v>נהרייה</v>
          </cell>
          <cell r="O630">
            <v>9100</v>
          </cell>
          <cell r="P630" t="str">
            <v>פינסקר</v>
          </cell>
          <cell r="S630" t="str">
            <v>לא</v>
          </cell>
          <cell r="U630" t="str">
            <v>רשויות מקומיות - פינוי-בינוי</v>
          </cell>
          <cell r="V630">
            <v>36</v>
          </cell>
          <cell r="W630">
            <v>187</v>
          </cell>
        </row>
        <row r="631">
          <cell r="B631">
            <v>31977</v>
          </cell>
          <cell r="C631">
            <v>499</v>
          </cell>
          <cell r="I631" t="str">
            <v>ג/14943</v>
          </cell>
          <cell r="J631" t="str">
            <v/>
          </cell>
          <cell r="K631">
            <v>99</v>
          </cell>
          <cell r="L631" t="str">
            <v>חיפה</v>
          </cell>
          <cell r="M631" t="str">
            <v>צפון</v>
          </cell>
          <cell r="N631" t="str">
            <v>נהרייה</v>
          </cell>
          <cell r="O631">
            <v>9100</v>
          </cell>
          <cell r="P631" t="str">
            <v>הגלעד</v>
          </cell>
          <cell r="S631" t="str">
            <v>לא</v>
          </cell>
          <cell r="U631" t="str">
            <v>רשויות מקומיות - עיבוי</v>
          </cell>
          <cell r="V631">
            <v>380</v>
          </cell>
          <cell r="W631">
            <v>591</v>
          </cell>
        </row>
        <row r="632">
          <cell r="B632">
            <v>32336</v>
          </cell>
          <cell r="C632">
            <v>505</v>
          </cell>
          <cell r="I632" t="str">
            <v>ג/16254</v>
          </cell>
          <cell r="J632" t="str">
            <v/>
          </cell>
          <cell r="K632">
            <v>99</v>
          </cell>
          <cell r="L632" t="str">
            <v>חיפה</v>
          </cell>
          <cell r="M632" t="str">
            <v>צפון</v>
          </cell>
          <cell r="N632" t="str">
            <v>נהרייה</v>
          </cell>
          <cell r="O632">
            <v>9100</v>
          </cell>
          <cell r="P632" t="str">
            <v>שער העיר</v>
          </cell>
          <cell r="S632" t="str">
            <v>לא</v>
          </cell>
          <cell r="U632" t="str">
            <v>רשויות מקומיות - פינוי-בינוי</v>
          </cell>
          <cell r="X632">
            <v>24400</v>
          </cell>
        </row>
        <row r="633">
          <cell r="B633">
            <v>32341</v>
          </cell>
          <cell r="C633">
            <v>506</v>
          </cell>
          <cell r="I633" t="str">
            <v>ג/ 15621</v>
          </cell>
          <cell r="J633" t="str">
            <v/>
          </cell>
          <cell r="K633">
            <v>99</v>
          </cell>
          <cell r="L633" t="str">
            <v>חיפה</v>
          </cell>
          <cell r="M633" t="str">
            <v>צפון</v>
          </cell>
          <cell r="N633" t="str">
            <v>נהרייה</v>
          </cell>
          <cell r="O633">
            <v>9100</v>
          </cell>
          <cell r="P633" t="str">
            <v>הפינה</v>
          </cell>
          <cell r="S633" t="str">
            <v>לא</v>
          </cell>
          <cell r="U633" t="str">
            <v>רשויות מקומיות - פינוי-בינוי</v>
          </cell>
          <cell r="V633">
            <v>32</v>
          </cell>
          <cell r="W633">
            <v>132</v>
          </cell>
        </row>
        <row r="634">
          <cell r="B634">
            <v>32848</v>
          </cell>
          <cell r="C634">
            <v>526</v>
          </cell>
          <cell r="I634" t="str">
            <v>ג/ 16256</v>
          </cell>
          <cell r="J634" t="str">
            <v/>
          </cell>
          <cell r="K634">
            <v>99</v>
          </cell>
          <cell r="L634" t="str">
            <v>חיפה</v>
          </cell>
          <cell r="M634" t="str">
            <v>צפון</v>
          </cell>
          <cell r="N634" t="str">
            <v>נהרייה</v>
          </cell>
          <cell r="O634">
            <v>9100</v>
          </cell>
          <cell r="P634" t="str">
            <v>ישורון</v>
          </cell>
          <cell r="S634" t="str">
            <v>לא</v>
          </cell>
          <cell r="U634" t="str">
            <v>רשויות מקומיות - פינוי-בינוי</v>
          </cell>
          <cell r="V634">
            <v>24</v>
          </cell>
          <cell r="W634">
            <v>140</v>
          </cell>
        </row>
        <row r="635">
          <cell r="B635">
            <v>4480</v>
          </cell>
          <cell r="K635">
            <v>99</v>
          </cell>
          <cell r="L635" t="str">
            <v>גליל</v>
          </cell>
          <cell r="M635" t="str">
            <v>צפון</v>
          </cell>
          <cell r="N635" t="str">
            <v>נוף הגליל</v>
          </cell>
          <cell r="O635" t="e">
            <v>#N/A</v>
          </cell>
          <cell r="P635" t="str">
            <v>תירוש</v>
          </cell>
          <cell r="S635" t="str">
            <v>לא</v>
          </cell>
          <cell r="U635" t="str">
            <v>מיסוי - פינוי-בינוי</v>
          </cell>
          <cell r="V635">
            <v>72</v>
          </cell>
          <cell r="W635">
            <v>648</v>
          </cell>
        </row>
        <row r="636">
          <cell r="B636">
            <v>4442</v>
          </cell>
          <cell r="C636">
            <v>399</v>
          </cell>
          <cell r="J636" t="str">
            <v>407-0099911</v>
          </cell>
          <cell r="K636">
            <v>99</v>
          </cell>
          <cell r="L636" t="str">
            <v>מרכז</v>
          </cell>
          <cell r="M636" t="str">
            <v>מרכז</v>
          </cell>
          <cell r="N636" t="str">
            <v>נס ציונה</v>
          </cell>
          <cell r="O636">
            <v>7200</v>
          </cell>
          <cell r="P636" t="str">
            <v>העצמאות</v>
          </cell>
          <cell r="S636" t="str">
            <v>לא</v>
          </cell>
          <cell r="U636" t="str">
            <v>מיסוי - פינוי-בינוי</v>
          </cell>
          <cell r="V636">
            <v>44</v>
          </cell>
          <cell r="W636">
            <v>160</v>
          </cell>
        </row>
        <row r="637">
          <cell r="B637">
            <v>4443</v>
          </cell>
          <cell r="C637">
            <v>400</v>
          </cell>
          <cell r="J637" t="str">
            <v>407-0977595</v>
          </cell>
          <cell r="K637">
            <v>99</v>
          </cell>
          <cell r="L637" t="str">
            <v>מרכז</v>
          </cell>
          <cell r="M637" t="str">
            <v>מרכז</v>
          </cell>
          <cell r="N637" t="str">
            <v>נס ציונה</v>
          </cell>
          <cell r="O637">
            <v>7200</v>
          </cell>
          <cell r="P637" t="str">
            <v>הטייסים</v>
          </cell>
          <cell r="S637" t="str">
            <v>לא</v>
          </cell>
          <cell r="U637" t="str">
            <v>מיסוי - פינוי-בינוי</v>
          </cell>
          <cell r="V637">
            <v>356</v>
          </cell>
          <cell r="W637">
            <v>1200</v>
          </cell>
        </row>
        <row r="638">
          <cell r="B638">
            <v>4476</v>
          </cell>
          <cell r="I638" t="str">
            <v>נס/ 96/ 3</v>
          </cell>
          <cell r="K638">
            <v>99</v>
          </cell>
          <cell r="L638" t="str">
            <v>מרכז</v>
          </cell>
          <cell r="M638" t="str">
            <v>מרכז</v>
          </cell>
          <cell r="N638" t="str">
            <v>נס ציונה</v>
          </cell>
          <cell r="O638">
            <v>7200</v>
          </cell>
          <cell r="P638" t="str">
            <v>יד אליעזר</v>
          </cell>
          <cell r="S638" t="str">
            <v>כן</v>
          </cell>
          <cell r="T638">
            <v>31073</v>
          </cell>
          <cell r="U638" t="str">
            <v>מיסוי - פינוי-בינוי</v>
          </cell>
          <cell r="V638">
            <v>108</v>
          </cell>
          <cell r="W638">
            <v>390</v>
          </cell>
        </row>
        <row r="639">
          <cell r="B639">
            <v>4476</v>
          </cell>
          <cell r="K639">
            <v>1</v>
          </cell>
          <cell r="L639" t="str">
            <v>מרכז</v>
          </cell>
          <cell r="M639" t="str">
            <v>מרכז</v>
          </cell>
          <cell r="N639" t="str">
            <v>נס ציונה</v>
          </cell>
          <cell r="O639">
            <v>7200</v>
          </cell>
          <cell r="U639" t="str">
            <v>מיסוי</v>
          </cell>
          <cell r="V639">
            <v>40</v>
          </cell>
        </row>
        <row r="640">
          <cell r="B640">
            <v>4476</v>
          </cell>
          <cell r="K640">
            <v>2</v>
          </cell>
          <cell r="L640" t="str">
            <v>מרכז</v>
          </cell>
          <cell r="M640" t="str">
            <v>מרכז</v>
          </cell>
          <cell r="N640" t="str">
            <v>נס ציונה</v>
          </cell>
          <cell r="U640" t="str">
            <v>מיסוי</v>
          </cell>
          <cell r="V640">
            <v>8</v>
          </cell>
          <cell r="W640">
            <v>28</v>
          </cell>
        </row>
        <row r="641">
          <cell r="B641">
            <v>4521</v>
          </cell>
          <cell r="J641" t="str">
            <v>407-0778936</v>
          </cell>
          <cell r="K641">
            <v>99</v>
          </cell>
          <cell r="L641" t="str">
            <v>מרכז</v>
          </cell>
          <cell r="M641" t="str">
            <v>מרכז</v>
          </cell>
          <cell r="N641" t="str">
            <v>נס ציונה</v>
          </cell>
          <cell r="O641">
            <v>7200</v>
          </cell>
          <cell r="P641" t="str">
            <v>מרגולין</v>
          </cell>
          <cell r="U641" t="str">
            <v>מיסוי-פינוי בינוי</v>
          </cell>
          <cell r="V641">
            <v>264</v>
          </cell>
          <cell r="W641">
            <v>1000</v>
          </cell>
        </row>
        <row r="642">
          <cell r="B642">
            <v>30829</v>
          </cell>
          <cell r="C642">
            <v>439</v>
          </cell>
          <cell r="I642" t="str">
            <v>נס/ 202</v>
          </cell>
          <cell r="J642" t="str">
            <v/>
          </cell>
          <cell r="K642">
            <v>99</v>
          </cell>
          <cell r="L642" t="str">
            <v>מרכז</v>
          </cell>
          <cell r="M642" t="str">
            <v>מרכז</v>
          </cell>
          <cell r="N642" t="str">
            <v>נס ציונה</v>
          </cell>
          <cell r="O642">
            <v>7200</v>
          </cell>
          <cell r="P642" t="str">
            <v>הבנים</v>
          </cell>
          <cell r="S642" t="str">
            <v>לא</v>
          </cell>
          <cell r="U642" t="str">
            <v>רשויות מקומיות - פינוי-בינוי</v>
          </cell>
          <cell r="V642">
            <v>14</v>
          </cell>
          <cell r="W642">
            <v>56</v>
          </cell>
          <cell r="X642">
            <v>2640</v>
          </cell>
        </row>
        <row r="643">
          <cell r="B643">
            <v>30921</v>
          </cell>
          <cell r="C643">
            <v>468</v>
          </cell>
          <cell r="I643" t="str">
            <v>נס/ 136/ 3</v>
          </cell>
          <cell r="J643" t="str">
            <v/>
          </cell>
          <cell r="K643">
            <v>99</v>
          </cell>
          <cell r="L643" t="str">
            <v>מרכז</v>
          </cell>
          <cell r="M643" t="str">
            <v>מרכז</v>
          </cell>
          <cell r="N643" t="str">
            <v>נס ציונה</v>
          </cell>
          <cell r="O643">
            <v>7200</v>
          </cell>
          <cell r="P643" t="str">
            <v>השוק העירוני</v>
          </cell>
          <cell r="Q643" t="str">
            <v>מרכז העיר (מתחם השוק)</v>
          </cell>
          <cell r="S643" t="str">
            <v>לא</v>
          </cell>
          <cell r="U643" t="str">
            <v>רשויות מקומיות - פינוי-בינוי</v>
          </cell>
          <cell r="V643">
            <v>91</v>
          </cell>
          <cell r="W643">
            <v>398</v>
          </cell>
          <cell r="X643">
            <v>9360</v>
          </cell>
        </row>
        <row r="644">
          <cell r="B644">
            <v>31073</v>
          </cell>
          <cell r="C644">
            <v>461</v>
          </cell>
          <cell r="I644" t="str">
            <v>נס/ 96/ 3</v>
          </cell>
          <cell r="J644" t="str">
            <v/>
          </cell>
          <cell r="K644">
            <v>99</v>
          </cell>
          <cell r="L644" t="str">
            <v>מרכז</v>
          </cell>
          <cell r="M644" t="str">
            <v>מרכז</v>
          </cell>
          <cell r="N644" t="str">
            <v>נס ציונה</v>
          </cell>
          <cell r="O644">
            <v>7200</v>
          </cell>
          <cell r="P644" t="str">
            <v>יד אליעזר</v>
          </cell>
          <cell r="Q644" t="str">
            <v>סרוגו</v>
          </cell>
          <cell r="S644" t="str">
            <v>לא</v>
          </cell>
          <cell r="U644" t="str">
            <v>רשויות מקומיות - פינוי-בינוי</v>
          </cell>
          <cell r="V644">
            <v>108</v>
          </cell>
          <cell r="W644">
            <v>390</v>
          </cell>
        </row>
        <row r="645">
          <cell r="B645">
            <v>41202</v>
          </cell>
          <cell r="C645">
            <v>601</v>
          </cell>
          <cell r="J645" t="str">
            <v>407-0871731</v>
          </cell>
          <cell r="K645">
            <v>99</v>
          </cell>
          <cell r="L645" t="str">
            <v>מרכז</v>
          </cell>
          <cell r="M645" t="str">
            <v>מרכז</v>
          </cell>
          <cell r="N645" t="str">
            <v>נס ציונה</v>
          </cell>
          <cell r="O645">
            <v>7200</v>
          </cell>
          <cell r="P645" t="str">
            <v>נחמיה</v>
          </cell>
          <cell r="S645" t="str">
            <v>לא</v>
          </cell>
          <cell r="U645" t="str">
            <v>רשויות מקומיות - פינוי-בינוי</v>
          </cell>
          <cell r="V645">
            <v>271</v>
          </cell>
          <cell r="W645">
            <v>587</v>
          </cell>
        </row>
        <row r="646">
          <cell r="B646">
            <v>4174</v>
          </cell>
          <cell r="C646">
            <v>238</v>
          </cell>
          <cell r="I646" t="str">
            <v>ג/20041</v>
          </cell>
          <cell r="J646" t="str">
            <v/>
          </cell>
          <cell r="K646">
            <v>99</v>
          </cell>
          <cell r="L646" t="str">
            <v>גליל</v>
          </cell>
          <cell r="M646" t="str">
            <v>צפון</v>
          </cell>
          <cell r="N646" t="str">
            <v>נצרת עילית</v>
          </cell>
          <cell r="O646">
            <v>1061</v>
          </cell>
          <cell r="P646" t="str">
            <v>אלונים</v>
          </cell>
          <cell r="S646" t="str">
            <v>לא</v>
          </cell>
          <cell r="U646" t="str">
            <v>מיסוי - פינוי-בינוי</v>
          </cell>
          <cell r="V646">
            <v>168</v>
          </cell>
          <cell r="W646">
            <v>840</v>
          </cell>
        </row>
        <row r="647">
          <cell r="B647">
            <v>4436</v>
          </cell>
          <cell r="C647">
            <v>393</v>
          </cell>
          <cell r="J647" t="str">
            <v/>
          </cell>
          <cell r="K647">
            <v>99</v>
          </cell>
          <cell r="L647" t="str">
            <v>חיפה</v>
          </cell>
          <cell r="M647" t="str">
            <v>חיפה</v>
          </cell>
          <cell r="N647" t="str">
            <v>נשר</v>
          </cell>
          <cell r="O647">
            <v>2500</v>
          </cell>
          <cell r="P647" t="str">
            <v>דרך השלום/בר מוחא</v>
          </cell>
          <cell r="S647" t="str">
            <v>לא</v>
          </cell>
          <cell r="U647" t="str">
            <v>מיסוי - פינוי-בינוי</v>
          </cell>
          <cell r="V647">
            <v>100</v>
          </cell>
          <cell r="W647">
            <v>607</v>
          </cell>
        </row>
        <row r="648">
          <cell r="B648">
            <v>4505</v>
          </cell>
          <cell r="K648">
            <v>99</v>
          </cell>
          <cell r="L648" t="str">
            <v>חיפה</v>
          </cell>
          <cell r="M648" t="str">
            <v>חיפה</v>
          </cell>
          <cell r="N648" t="str">
            <v>נשר</v>
          </cell>
          <cell r="O648">
            <v>2500</v>
          </cell>
          <cell r="P648" t="str">
            <v>צה"ל</v>
          </cell>
          <cell r="U648" t="str">
            <v>מיסוי</v>
          </cell>
          <cell r="V648">
            <v>98</v>
          </cell>
          <cell r="W648">
            <v>608</v>
          </cell>
        </row>
        <row r="649">
          <cell r="B649">
            <v>4529</v>
          </cell>
          <cell r="J649" t="str">
            <v>355-0967596</v>
          </cell>
          <cell r="K649">
            <v>99</v>
          </cell>
          <cell r="L649" t="str">
            <v>חיפה</v>
          </cell>
          <cell r="M649" t="str">
            <v>חיפה</v>
          </cell>
          <cell r="N649" t="str">
            <v>נשר</v>
          </cell>
          <cell r="O649">
            <v>2500</v>
          </cell>
          <cell r="P649" t="str">
            <v>גבעת עמוס</v>
          </cell>
          <cell r="U649" t="str">
            <v>מיסוי - פינוי-בינוי</v>
          </cell>
          <cell r="V649">
            <v>48</v>
          </cell>
          <cell r="W649">
            <v>336</v>
          </cell>
        </row>
        <row r="650">
          <cell r="B650">
            <v>30778</v>
          </cell>
          <cell r="C650">
            <v>454</v>
          </cell>
          <cell r="I650" t="str">
            <v>מכ/649</v>
          </cell>
          <cell r="J650" t="str">
            <v/>
          </cell>
          <cell r="K650">
            <v>99</v>
          </cell>
          <cell r="L650" t="str">
            <v>חיפה</v>
          </cell>
          <cell r="M650" t="str">
            <v>חיפה</v>
          </cell>
          <cell r="N650" t="str">
            <v>נשר</v>
          </cell>
          <cell r="O650">
            <v>2500</v>
          </cell>
          <cell r="P650" t="str">
            <v xml:space="preserve"> בן דור</v>
          </cell>
          <cell r="S650" t="str">
            <v>לא</v>
          </cell>
          <cell r="U650" t="str">
            <v>רשויות מקומיות - פינוי-בינוי</v>
          </cell>
          <cell r="V650">
            <v>153</v>
          </cell>
          <cell r="W650">
            <v>947</v>
          </cell>
        </row>
        <row r="651">
          <cell r="B651">
            <v>100036</v>
          </cell>
          <cell r="C651">
            <v>637</v>
          </cell>
          <cell r="J651" t="str">
            <v/>
          </cell>
          <cell r="K651">
            <v>99</v>
          </cell>
          <cell r="L651" t="str">
            <v>דרום</v>
          </cell>
          <cell r="M651" t="str">
            <v>דרום</v>
          </cell>
          <cell r="N651" t="str">
            <v>נתיבות</v>
          </cell>
          <cell r="O651">
            <v>246</v>
          </cell>
          <cell r="P651" t="str">
            <v>מרכז העיר</v>
          </cell>
          <cell r="S651" t="str">
            <v>לא</v>
          </cell>
          <cell r="U651" t="str">
            <v>רשויות מקומיות - פינוי-בינוי ללא מימון</v>
          </cell>
          <cell r="V651">
            <v>116</v>
          </cell>
          <cell r="W651">
            <v>4350</v>
          </cell>
          <cell r="X651">
            <v>100000</v>
          </cell>
        </row>
        <row r="652">
          <cell r="B652">
            <v>4062</v>
          </cell>
          <cell r="C652">
            <v>125</v>
          </cell>
          <cell r="I652" t="str">
            <v>נת/ 542/ ו</v>
          </cell>
          <cell r="J652" t="str">
            <v/>
          </cell>
          <cell r="K652">
            <v>99</v>
          </cell>
          <cell r="L652" t="str">
            <v>מרכז</v>
          </cell>
          <cell r="M652" t="str">
            <v>מרכז</v>
          </cell>
          <cell r="N652" t="str">
            <v>נתניה</v>
          </cell>
          <cell r="O652">
            <v>7400</v>
          </cell>
          <cell r="P652" t="str">
            <v>הרומנים</v>
          </cell>
          <cell r="Q652" t="str">
            <v>שיכון הרומנים</v>
          </cell>
          <cell r="S652" t="str">
            <v>לא</v>
          </cell>
          <cell r="U652" t="str">
            <v>מיסוי - פינוי-בינוי</v>
          </cell>
          <cell r="V652">
            <v>89</v>
          </cell>
          <cell r="W652">
            <v>881</v>
          </cell>
          <cell r="X652">
            <v>0</v>
          </cell>
        </row>
        <row r="653">
          <cell r="B653">
            <v>4072</v>
          </cell>
          <cell r="C653">
            <v>146</v>
          </cell>
          <cell r="I653" t="str">
            <v>נת/ 552/ 32</v>
          </cell>
          <cell r="J653" t="str">
            <v/>
          </cell>
          <cell r="K653">
            <v>2</v>
          </cell>
          <cell r="L653" t="str">
            <v>מרכז</v>
          </cell>
          <cell r="M653" t="str">
            <v>מרכז</v>
          </cell>
          <cell r="N653" t="str">
            <v>נתניה</v>
          </cell>
          <cell r="O653">
            <v>7400</v>
          </cell>
          <cell r="P653" t="str">
            <v>הרב קוק 1 -
מתחם 02</v>
          </cell>
          <cell r="T653">
            <v>31125</v>
          </cell>
          <cell r="U653" t="str">
            <v>מיסוי - פינוי-בינוי</v>
          </cell>
          <cell r="V653">
            <v>32</v>
          </cell>
          <cell r="W653">
            <v>93</v>
          </cell>
          <cell r="X653">
            <v>0</v>
          </cell>
        </row>
        <row r="654">
          <cell r="B654">
            <v>4072</v>
          </cell>
          <cell r="C654">
            <v>146</v>
          </cell>
          <cell r="J654" t="str">
            <v/>
          </cell>
          <cell r="K654">
            <v>1</v>
          </cell>
          <cell r="N654" t="str">
            <v>נתניה</v>
          </cell>
          <cell r="O654">
            <v>7400</v>
          </cell>
        </row>
        <row r="655">
          <cell r="B655">
            <v>4091</v>
          </cell>
          <cell r="C655">
            <v>219</v>
          </cell>
          <cell r="J655" t="str">
            <v>408-0334599</v>
          </cell>
          <cell r="K655">
            <v>99</v>
          </cell>
          <cell r="L655" t="str">
            <v>מרכז</v>
          </cell>
          <cell r="M655" t="str">
            <v>מרכז</v>
          </cell>
          <cell r="N655" t="str">
            <v>נתניה</v>
          </cell>
          <cell r="O655">
            <v>7400</v>
          </cell>
          <cell r="P655" t="str">
            <v>הרצוג מערב</v>
          </cell>
          <cell r="S655" t="str">
            <v>כן</v>
          </cell>
          <cell r="U655" t="str">
            <v>מיסוי - פינוי-בינוי</v>
          </cell>
          <cell r="V655">
            <v>48</v>
          </cell>
          <cell r="W655">
            <v>206</v>
          </cell>
          <cell r="X655">
            <v>0</v>
          </cell>
        </row>
        <row r="656">
          <cell r="B656">
            <v>4091</v>
          </cell>
          <cell r="C656">
            <v>219</v>
          </cell>
          <cell r="J656" t="str">
            <v/>
          </cell>
          <cell r="K656">
            <v>1</v>
          </cell>
          <cell r="N656" t="str">
            <v>נתניה</v>
          </cell>
          <cell r="O656">
            <v>7400</v>
          </cell>
        </row>
        <row r="657">
          <cell r="B657">
            <v>4176</v>
          </cell>
          <cell r="C657">
            <v>155</v>
          </cell>
          <cell r="I657" t="str">
            <v>נת/מק/555/א/24</v>
          </cell>
          <cell r="J657" t="str">
            <v>408-0651471</v>
          </cell>
          <cell r="K657">
            <v>99</v>
          </cell>
          <cell r="L657" t="str">
            <v>מרכז</v>
          </cell>
          <cell r="M657" t="str">
            <v>מרכז</v>
          </cell>
          <cell r="N657" t="str">
            <v>נתניה</v>
          </cell>
          <cell r="O657">
            <v>7400</v>
          </cell>
          <cell r="P657" t="str">
            <v>הבית הלבן</v>
          </cell>
          <cell r="S657" t="str">
            <v>לא</v>
          </cell>
          <cell r="U657" t="str">
            <v>מיסוי - פינוי-בינוי</v>
          </cell>
          <cell r="V657">
            <v>26</v>
          </cell>
          <cell r="W657">
            <v>114</v>
          </cell>
          <cell r="X657">
            <v>0</v>
          </cell>
        </row>
        <row r="658">
          <cell r="B658">
            <v>4176</v>
          </cell>
          <cell r="K658">
            <v>1</v>
          </cell>
          <cell r="L658" t="str">
            <v>מרכז</v>
          </cell>
          <cell r="M658" t="str">
            <v>מרכז</v>
          </cell>
          <cell r="N658" t="str">
            <v>נתניה</v>
          </cell>
          <cell r="O658">
            <v>7400</v>
          </cell>
        </row>
        <row r="659">
          <cell r="B659">
            <v>4225</v>
          </cell>
          <cell r="C659">
            <v>258</v>
          </cell>
          <cell r="J659" t="str">
            <v/>
          </cell>
          <cell r="K659">
            <v>99</v>
          </cell>
          <cell r="L659" t="str">
            <v>מרכז</v>
          </cell>
          <cell r="M659" t="str">
            <v>מרכז</v>
          </cell>
          <cell r="N659" t="str">
            <v>נתניה</v>
          </cell>
          <cell r="O659">
            <v>7400</v>
          </cell>
          <cell r="P659" t="str">
            <v>גד</v>
          </cell>
          <cell r="Q659" t="str">
            <v>גד מכנס</v>
          </cell>
          <cell r="U659" t="str">
            <v>מיסוי - פינוי-בינוי</v>
          </cell>
        </row>
        <row r="660">
          <cell r="B660">
            <v>4245</v>
          </cell>
          <cell r="C660">
            <v>267</v>
          </cell>
          <cell r="I660" t="str">
            <v>נת/מק/ד/41/552</v>
          </cell>
          <cell r="J660" t="str">
            <v>408-0534172</v>
          </cell>
          <cell r="K660">
            <v>99</v>
          </cell>
          <cell r="L660" t="str">
            <v>מרכז</v>
          </cell>
          <cell r="M660" t="str">
            <v>מרכז</v>
          </cell>
          <cell r="N660" t="str">
            <v>נתניה</v>
          </cell>
          <cell r="O660">
            <v>7400</v>
          </cell>
          <cell r="P660" t="str">
            <v>הרב קוק 58,60</v>
          </cell>
          <cell r="S660" t="str">
            <v>לא</v>
          </cell>
          <cell r="U660" t="str">
            <v>מיסוי - פינוי-בינוי</v>
          </cell>
          <cell r="V660">
            <v>36</v>
          </cell>
          <cell r="W660">
            <v>325</v>
          </cell>
          <cell r="X660">
            <v>179</v>
          </cell>
        </row>
        <row r="661">
          <cell r="B661">
            <v>4273</v>
          </cell>
          <cell r="C661">
            <v>56</v>
          </cell>
          <cell r="I661" t="str">
            <v>נת/552/32/ב</v>
          </cell>
          <cell r="K661">
            <v>3</v>
          </cell>
          <cell r="L661" t="str">
            <v>מרכז</v>
          </cell>
          <cell r="M661" t="str">
            <v>מרכז</v>
          </cell>
          <cell r="N661" t="str">
            <v>נתניה</v>
          </cell>
          <cell r="O661">
            <v>7400</v>
          </cell>
          <cell r="P661" t="str">
            <v>הרב קוק 1 - מתחם 03</v>
          </cell>
          <cell r="T661">
            <v>31125</v>
          </cell>
          <cell r="U661" t="str">
            <v>מיסוי - פינוי-בינוי</v>
          </cell>
          <cell r="V661">
            <v>32</v>
          </cell>
          <cell r="W661">
            <v>93</v>
          </cell>
          <cell r="X661">
            <v>0</v>
          </cell>
        </row>
        <row r="662">
          <cell r="B662">
            <v>4275</v>
          </cell>
          <cell r="C662">
            <v>141</v>
          </cell>
          <cell r="I662" t="str">
            <v>נת/28/553</v>
          </cell>
          <cell r="J662" t="str">
            <v>408-0511600</v>
          </cell>
          <cell r="K662">
            <v>99</v>
          </cell>
          <cell r="L662" t="str">
            <v>מרכז</v>
          </cell>
          <cell r="M662" t="str">
            <v>מרכז</v>
          </cell>
          <cell r="N662" t="str">
            <v>נתניה</v>
          </cell>
          <cell r="O662">
            <v>7400</v>
          </cell>
          <cell r="P662" t="str">
            <v>ויצמן סוקולוב</v>
          </cell>
          <cell r="S662" t="str">
            <v>לא</v>
          </cell>
          <cell r="T662">
            <v>31122</v>
          </cell>
          <cell r="U662" t="str">
            <v>מיסוי - פינוי-בינוי</v>
          </cell>
          <cell r="V662">
            <v>64</v>
          </cell>
          <cell r="W662">
            <v>264</v>
          </cell>
          <cell r="X662">
            <v>650</v>
          </cell>
        </row>
        <row r="663">
          <cell r="B663">
            <v>4275</v>
          </cell>
          <cell r="C663">
            <v>141</v>
          </cell>
          <cell r="J663" t="str">
            <v/>
          </cell>
          <cell r="K663">
            <v>1</v>
          </cell>
          <cell r="N663" t="str">
            <v>נתניה</v>
          </cell>
          <cell r="O663">
            <v>7400</v>
          </cell>
        </row>
        <row r="664">
          <cell r="B664">
            <v>4277</v>
          </cell>
          <cell r="C664">
            <v>147</v>
          </cell>
          <cell r="I664" t="str">
            <v>נת/ 552/ 32</v>
          </cell>
          <cell r="J664" t="str">
            <v/>
          </cell>
          <cell r="K664">
            <v>5</v>
          </cell>
          <cell r="L664" t="str">
            <v>מרכז</v>
          </cell>
          <cell r="M664" t="str">
            <v>מרכז</v>
          </cell>
          <cell r="N664" t="str">
            <v>נתניה</v>
          </cell>
          <cell r="O664">
            <v>7400</v>
          </cell>
          <cell r="P664" t="str">
            <v>הרב קוק 1 - מתחם 05</v>
          </cell>
          <cell r="T664">
            <v>31125</v>
          </cell>
          <cell r="U664" t="str">
            <v>מיסוי - פינוי-בינוי</v>
          </cell>
          <cell r="V664">
            <v>108</v>
          </cell>
          <cell r="W664">
            <v>264</v>
          </cell>
          <cell r="X664">
            <v>0</v>
          </cell>
        </row>
        <row r="665">
          <cell r="B665">
            <v>4284</v>
          </cell>
          <cell r="C665">
            <v>285</v>
          </cell>
          <cell r="I665" t="str">
            <v>נת/מק/18/401ב</v>
          </cell>
          <cell r="J665" t="str">
            <v>408-0517458</v>
          </cell>
          <cell r="K665">
            <v>99</v>
          </cell>
          <cell r="L665" t="str">
            <v>מרכז</v>
          </cell>
          <cell r="M665" t="str">
            <v>מרכז</v>
          </cell>
          <cell r="N665" t="str">
            <v>נתניה</v>
          </cell>
          <cell r="O665">
            <v>7400</v>
          </cell>
          <cell r="P665" t="str">
            <v>נורדאו</v>
          </cell>
          <cell r="Q665" t="str">
            <v>מתחם I</v>
          </cell>
          <cell r="S665" t="str">
            <v>לא</v>
          </cell>
          <cell r="U665" t="str">
            <v>מיסוי - פינוי-בינוי</v>
          </cell>
          <cell r="V665">
            <v>138</v>
          </cell>
          <cell r="W665">
            <v>552</v>
          </cell>
          <cell r="X665">
            <v>1500</v>
          </cell>
        </row>
        <row r="666">
          <cell r="B666">
            <v>4292</v>
          </cell>
          <cell r="C666">
            <v>148</v>
          </cell>
          <cell r="I666" t="str">
            <v>נת/ 552/ 32</v>
          </cell>
          <cell r="J666" t="str">
            <v/>
          </cell>
          <cell r="K666">
            <v>1</v>
          </cell>
          <cell r="L666" t="str">
            <v>מרכז</v>
          </cell>
          <cell r="M666" t="str">
            <v>מרכז</v>
          </cell>
          <cell r="N666" t="str">
            <v>נתניה</v>
          </cell>
          <cell r="O666">
            <v>7400</v>
          </cell>
          <cell r="P666" t="str">
            <v>הרב קוק 1 -
מתחם 01</v>
          </cell>
          <cell r="T666">
            <v>31125</v>
          </cell>
          <cell r="U666" t="str">
            <v>מיסוי - פינוי-בינוי</v>
          </cell>
          <cell r="V666">
            <v>32</v>
          </cell>
          <cell r="W666">
            <v>92</v>
          </cell>
          <cell r="X666">
            <v>0</v>
          </cell>
        </row>
        <row r="667">
          <cell r="B667">
            <v>4315</v>
          </cell>
          <cell r="C667">
            <v>302</v>
          </cell>
          <cell r="J667" t="str">
            <v>408-0407718</v>
          </cell>
          <cell r="K667">
            <v>99</v>
          </cell>
          <cell r="L667" t="str">
            <v>מרכז</v>
          </cell>
          <cell r="M667" t="str">
            <v>מרכז</v>
          </cell>
          <cell r="N667" t="str">
            <v>נתניה</v>
          </cell>
          <cell r="O667">
            <v>7400</v>
          </cell>
          <cell r="P667" t="str">
            <v>זלמן שניאור</v>
          </cell>
          <cell r="Q667" t="str">
            <v>מתחם N</v>
          </cell>
          <cell r="S667" t="str">
            <v>לא</v>
          </cell>
          <cell r="U667" t="str">
            <v>מיסוי - פינוי-בינוי</v>
          </cell>
          <cell r="V667">
            <v>128</v>
          </cell>
          <cell r="W667">
            <v>512</v>
          </cell>
          <cell r="X667">
            <v>2197</v>
          </cell>
        </row>
        <row r="668">
          <cell r="B668">
            <v>4316</v>
          </cell>
          <cell r="C668">
            <v>118</v>
          </cell>
          <cell r="I668" t="str">
            <v>נת/מק/34/548</v>
          </cell>
          <cell r="K668">
            <v>1</v>
          </cell>
          <cell r="L668" t="str">
            <v>מרכז</v>
          </cell>
          <cell r="M668" t="str">
            <v>מרכז</v>
          </cell>
          <cell r="N668" t="str">
            <v>נתניה</v>
          </cell>
          <cell r="O668">
            <v>7400</v>
          </cell>
          <cell r="P668" t="str">
            <v>הלפרין 1</v>
          </cell>
          <cell r="Q668" t="str">
            <v>הלפרין 6-8 (הובן מהדס מדליה ש 8-10)</v>
          </cell>
          <cell r="S668" t="str">
            <v>כן</v>
          </cell>
          <cell r="T668">
            <v>30830</v>
          </cell>
          <cell r="U668" t="str">
            <v>מיסוי - פינוי-בינוי</v>
          </cell>
          <cell r="V668">
            <v>16</v>
          </cell>
          <cell r="W668">
            <v>66</v>
          </cell>
          <cell r="X668">
            <v>0</v>
          </cell>
        </row>
        <row r="669">
          <cell r="B669">
            <v>4330</v>
          </cell>
          <cell r="C669">
            <v>311</v>
          </cell>
          <cell r="I669" t="str">
            <v>נת/מק/27/553</v>
          </cell>
          <cell r="J669" t="str">
            <v>408-0581843</v>
          </cell>
          <cell r="K669">
            <v>99</v>
          </cell>
          <cell r="L669" t="str">
            <v>מרכז</v>
          </cell>
          <cell r="M669" t="str">
            <v>מרכז</v>
          </cell>
          <cell r="N669" t="str">
            <v>נתניה</v>
          </cell>
          <cell r="O669">
            <v>7400</v>
          </cell>
          <cell r="P669" t="str">
            <v>ויצמן בארי</v>
          </cell>
          <cell r="S669" t="str">
            <v>לא</v>
          </cell>
          <cell r="T669">
            <v>31124</v>
          </cell>
          <cell r="U669" t="str">
            <v>מיסוי - פינוי-בינוי</v>
          </cell>
          <cell r="V669">
            <v>72</v>
          </cell>
          <cell r="W669">
            <v>292</v>
          </cell>
          <cell r="X669">
            <v>0</v>
          </cell>
        </row>
        <row r="670">
          <cell r="B670">
            <v>4330</v>
          </cell>
          <cell r="C670">
            <v>311</v>
          </cell>
          <cell r="J670" t="str">
            <v/>
          </cell>
          <cell r="K670">
            <v>1</v>
          </cell>
          <cell r="N670" t="str">
            <v>נתניה</v>
          </cell>
          <cell r="O670">
            <v>7400</v>
          </cell>
        </row>
        <row r="671">
          <cell r="B671">
            <v>4334</v>
          </cell>
          <cell r="C671">
            <v>20</v>
          </cell>
          <cell r="J671" t="str">
            <v>תמל/ 2001</v>
          </cell>
          <cell r="K671">
            <v>99</v>
          </cell>
          <cell r="L671" t="str">
            <v>מרכז</v>
          </cell>
          <cell r="M671" t="str">
            <v>מרכז</v>
          </cell>
          <cell r="N671" t="str">
            <v>נתניה</v>
          </cell>
          <cell r="O671">
            <v>7400</v>
          </cell>
          <cell r="P671" t="str">
            <v>ש"י עגנון</v>
          </cell>
          <cell r="S671" t="str">
            <v>לא</v>
          </cell>
          <cell r="U671" t="str">
            <v>מיסוי - פינוי-בינוי</v>
          </cell>
          <cell r="V671">
            <v>208</v>
          </cell>
          <cell r="W671">
            <v>872</v>
          </cell>
          <cell r="X671">
            <v>0</v>
          </cell>
        </row>
        <row r="672">
          <cell r="B672">
            <v>4334</v>
          </cell>
          <cell r="K672">
            <v>1</v>
          </cell>
          <cell r="N672" t="str">
            <v>נתניה</v>
          </cell>
          <cell r="O672">
            <v>7400</v>
          </cell>
          <cell r="V672">
            <v>112</v>
          </cell>
          <cell r="W672">
            <v>480</v>
          </cell>
        </row>
        <row r="673">
          <cell r="B673">
            <v>4355</v>
          </cell>
          <cell r="C673">
            <v>324</v>
          </cell>
          <cell r="J673" t="str">
            <v>תמל/ 2025</v>
          </cell>
          <cell r="K673">
            <v>99</v>
          </cell>
          <cell r="L673" t="str">
            <v>מרכז</v>
          </cell>
          <cell r="M673" t="str">
            <v>מרכז</v>
          </cell>
          <cell r="N673" t="str">
            <v>נתניה</v>
          </cell>
          <cell r="O673">
            <v>7400</v>
          </cell>
          <cell r="P673" t="str">
            <v>נורוק טהון</v>
          </cell>
          <cell r="S673" t="str">
            <v>לא</v>
          </cell>
          <cell r="U673" t="str">
            <v>מיסוי - פינוי-בינוי-פינוי</v>
          </cell>
          <cell r="V673">
            <v>166</v>
          </cell>
          <cell r="W673">
            <v>514</v>
          </cell>
          <cell r="X673">
            <v>5000</v>
          </cell>
        </row>
        <row r="674">
          <cell r="B674">
            <v>4393</v>
          </cell>
          <cell r="C674">
            <v>355</v>
          </cell>
          <cell r="J674" t="str">
            <v>408-0677633</v>
          </cell>
          <cell r="K674">
            <v>99</v>
          </cell>
          <cell r="L674" t="str">
            <v>מרכז</v>
          </cell>
          <cell r="M674" t="str">
            <v>מרכז</v>
          </cell>
          <cell r="N674" t="str">
            <v>נתניה</v>
          </cell>
          <cell r="O674">
            <v>7400</v>
          </cell>
          <cell r="P674" t="str">
            <v>פנחס לבון</v>
          </cell>
          <cell r="Q674" t="str">
            <v>מתחם A</v>
          </cell>
          <cell r="S674" t="str">
            <v>לא</v>
          </cell>
          <cell r="U674" t="str">
            <v>מיסוי - פינוי בינוי</v>
          </cell>
          <cell r="V674">
            <v>96</v>
          </cell>
          <cell r="W674">
            <v>384</v>
          </cell>
          <cell r="X674">
            <v>1500</v>
          </cell>
        </row>
        <row r="675">
          <cell r="B675">
            <v>4426</v>
          </cell>
          <cell r="C675">
            <v>119</v>
          </cell>
          <cell r="I675" t="str">
            <v>נת/ 548/ 34</v>
          </cell>
          <cell r="J675" t="str">
            <v>408-0473892</v>
          </cell>
          <cell r="K675">
            <v>2</v>
          </cell>
          <cell r="L675" t="str">
            <v>מרכז</v>
          </cell>
          <cell r="M675" t="str">
            <v>מרכז</v>
          </cell>
          <cell r="N675" t="str">
            <v>נתניה</v>
          </cell>
          <cell r="O675">
            <v>7400</v>
          </cell>
          <cell r="P675" t="str">
            <v>הלפרין</v>
          </cell>
          <cell r="Q675" t="str">
            <v>הלפרין10-12 (הובן מהדס מדליה- 12-14)</v>
          </cell>
          <cell r="T675">
            <v>30830</v>
          </cell>
          <cell r="U675" t="str">
            <v>מיסוי - פינוי-בינוי</v>
          </cell>
          <cell r="V675">
            <v>16</v>
          </cell>
          <cell r="W675">
            <v>66</v>
          </cell>
          <cell r="X675">
            <v>0</v>
          </cell>
        </row>
        <row r="676">
          <cell r="B676">
            <v>4430</v>
          </cell>
          <cell r="C676">
            <v>388</v>
          </cell>
          <cell r="J676" t="str">
            <v>408-0644930</v>
          </cell>
          <cell r="K676">
            <v>99</v>
          </cell>
          <cell r="L676" t="str">
            <v>מרכז</v>
          </cell>
          <cell r="M676" t="str">
            <v>מרכז</v>
          </cell>
          <cell r="N676" t="str">
            <v>נתניה</v>
          </cell>
          <cell r="O676">
            <v>7400</v>
          </cell>
          <cell r="P676" t="str">
            <v>בר יהודה</v>
          </cell>
          <cell r="Q676" t="str">
            <v>מתחם F</v>
          </cell>
          <cell r="S676" t="str">
            <v>לא</v>
          </cell>
          <cell r="U676" t="str">
            <v>מיסוי - פינוי-בינוי</v>
          </cell>
          <cell r="V676">
            <v>54</v>
          </cell>
          <cell r="W676">
            <v>216</v>
          </cell>
          <cell r="X676">
            <v>1500</v>
          </cell>
        </row>
        <row r="677">
          <cell r="B677">
            <v>4441</v>
          </cell>
          <cell r="C677">
            <v>398</v>
          </cell>
          <cell r="J677" t="str">
            <v>408-0701375</v>
          </cell>
          <cell r="K677">
            <v>99</v>
          </cell>
          <cell r="L677" t="str">
            <v>מרכז</v>
          </cell>
          <cell r="M677" t="str">
            <v>מרכז</v>
          </cell>
          <cell r="N677" t="str">
            <v>נתניה</v>
          </cell>
          <cell r="O677">
            <v>7400</v>
          </cell>
          <cell r="P677" t="str">
            <v>מקדונלד</v>
          </cell>
          <cell r="Q677" t="str">
            <v>הרב קוק מקדונלד</v>
          </cell>
          <cell r="S677" t="str">
            <v>לא</v>
          </cell>
          <cell r="U677" t="str">
            <v>מיסוי - פינוי-בינוי</v>
          </cell>
          <cell r="V677">
            <v>72</v>
          </cell>
          <cell r="W677">
            <v>270</v>
          </cell>
          <cell r="X677">
            <v>0</v>
          </cell>
        </row>
        <row r="678">
          <cell r="B678">
            <v>4513</v>
          </cell>
          <cell r="J678" t="str">
            <v>408-0856955</v>
          </cell>
          <cell r="K678">
            <v>99</v>
          </cell>
          <cell r="L678" t="str">
            <v>מרכז</v>
          </cell>
          <cell r="M678" t="str">
            <v>מרכז</v>
          </cell>
          <cell r="N678" t="str">
            <v>נתניה</v>
          </cell>
          <cell r="O678">
            <v>7400</v>
          </cell>
          <cell r="P678" t="str">
            <v>שדרות ירושלים</v>
          </cell>
          <cell r="U678" t="str">
            <v>מיסוי - פינוי-בינוי</v>
          </cell>
          <cell r="V678">
            <v>44</v>
          </cell>
          <cell r="W678">
            <v>152</v>
          </cell>
        </row>
        <row r="679">
          <cell r="B679">
            <v>4515</v>
          </cell>
          <cell r="J679" t="str">
            <v>408-0896662</v>
          </cell>
          <cell r="K679">
            <v>99</v>
          </cell>
          <cell r="L679" t="str">
            <v>מרכז</v>
          </cell>
          <cell r="M679" t="str">
            <v>מרכז</v>
          </cell>
          <cell r="N679" t="str">
            <v>נתניה</v>
          </cell>
          <cell r="O679">
            <v>7400</v>
          </cell>
          <cell r="P679" t="str">
            <v>שניאור/שלונסקי</v>
          </cell>
          <cell r="Q679" t="str">
            <v>מתחם M</v>
          </cell>
          <cell r="U679" t="str">
            <v>מיסוי - פינוי-בינוי</v>
          </cell>
          <cell r="V679">
            <v>168</v>
          </cell>
          <cell r="W679">
            <v>672</v>
          </cell>
        </row>
        <row r="680">
          <cell r="B680">
            <v>4516</v>
          </cell>
          <cell r="K680">
            <v>99</v>
          </cell>
          <cell r="L680" t="str">
            <v>מרכז</v>
          </cell>
          <cell r="M680" t="str">
            <v>מרכז</v>
          </cell>
          <cell r="N680" t="str">
            <v>נתניה</v>
          </cell>
          <cell r="O680">
            <v>7400</v>
          </cell>
          <cell r="P680" t="str">
            <v>ברודצקי 16-18</v>
          </cell>
          <cell r="U680" t="str">
            <v>מיסוי - פינוי-בינוי</v>
          </cell>
          <cell r="V680">
            <v>27</v>
          </cell>
          <cell r="W680">
            <v>95</v>
          </cell>
        </row>
        <row r="681">
          <cell r="B681">
            <v>9986</v>
          </cell>
          <cell r="K681">
            <v>4</v>
          </cell>
          <cell r="N681" t="str">
            <v>נתניה</v>
          </cell>
          <cell r="O681">
            <v>7400</v>
          </cell>
          <cell r="P681" t="str">
            <v>הרב קוק 1- מתחם 04</v>
          </cell>
          <cell r="T681">
            <v>31125</v>
          </cell>
          <cell r="U681" t="str">
            <v>מיסוי-פינוי בינוי</v>
          </cell>
          <cell r="V681">
            <v>32</v>
          </cell>
          <cell r="W681">
            <v>92</v>
          </cell>
          <cell r="X681">
            <v>0</v>
          </cell>
        </row>
        <row r="682">
          <cell r="B682">
            <v>30830</v>
          </cell>
          <cell r="C682">
            <v>440</v>
          </cell>
          <cell r="I682" t="str">
            <v>נת/ 548/ 34</v>
          </cell>
          <cell r="J682" t="str">
            <v/>
          </cell>
          <cell r="K682">
            <v>99</v>
          </cell>
          <cell r="L682" t="str">
            <v>מרכז</v>
          </cell>
          <cell r="M682" t="str">
            <v>מרכז</v>
          </cell>
          <cell r="N682" t="str">
            <v>נתניה</v>
          </cell>
          <cell r="O682">
            <v>7400</v>
          </cell>
          <cell r="P682" t="str">
            <v>הלפרין</v>
          </cell>
          <cell r="U682" t="str">
            <v>רשויות מקומיות - פינוי-בינוי</v>
          </cell>
          <cell r="V682">
            <v>96</v>
          </cell>
          <cell r="W682">
            <v>264</v>
          </cell>
          <cell r="X682">
            <v>0</v>
          </cell>
        </row>
        <row r="683">
          <cell r="B683">
            <v>31122</v>
          </cell>
          <cell r="C683">
            <v>465</v>
          </cell>
          <cell r="I683" t="str">
            <v>נת/ 553/ 28</v>
          </cell>
          <cell r="J683" t="str">
            <v/>
          </cell>
          <cell r="K683">
            <v>99</v>
          </cell>
          <cell r="L683" t="str">
            <v>מרכז</v>
          </cell>
          <cell r="M683" t="str">
            <v>מרכז</v>
          </cell>
          <cell r="N683" t="str">
            <v>נתניה</v>
          </cell>
          <cell r="O683">
            <v>7400</v>
          </cell>
          <cell r="P683" t="str">
            <v>ויצמן סוקולוב</v>
          </cell>
          <cell r="U683" t="str">
            <v>רשויות מקומיות - פינוי-בינוי</v>
          </cell>
          <cell r="V683">
            <v>64</v>
          </cell>
          <cell r="W683">
            <v>264</v>
          </cell>
          <cell r="X683">
            <v>650</v>
          </cell>
        </row>
        <row r="684">
          <cell r="B684">
            <v>31124</v>
          </cell>
          <cell r="C684">
            <v>462</v>
          </cell>
          <cell r="I684" t="str">
            <v>נת/ 553/ 27</v>
          </cell>
          <cell r="J684" t="str">
            <v/>
          </cell>
          <cell r="K684">
            <v>99</v>
          </cell>
          <cell r="L684" t="str">
            <v>מרכז</v>
          </cell>
          <cell r="M684" t="str">
            <v>מרכז</v>
          </cell>
          <cell r="N684" t="str">
            <v>נתניה</v>
          </cell>
          <cell r="O684">
            <v>7400</v>
          </cell>
          <cell r="P684" t="str">
            <v>ויצמן צפון-בארי</v>
          </cell>
          <cell r="U684" t="str">
            <v>רשויות מקומיות - פינוי-בינוי</v>
          </cell>
          <cell r="V684">
            <v>72</v>
          </cell>
          <cell r="W684">
            <v>292</v>
          </cell>
        </row>
        <row r="685">
          <cell r="B685">
            <v>31125</v>
          </cell>
          <cell r="C685">
            <v>474</v>
          </cell>
          <cell r="I685" t="str">
            <v>נת/ 552/ 32</v>
          </cell>
          <cell r="J685" t="str">
            <v/>
          </cell>
          <cell r="K685">
            <v>99</v>
          </cell>
          <cell r="L685" t="str">
            <v>מרכז</v>
          </cell>
          <cell r="M685" t="str">
            <v>מרכז</v>
          </cell>
          <cell r="N685" t="str">
            <v>נתניה</v>
          </cell>
          <cell r="O685">
            <v>7400</v>
          </cell>
          <cell r="P685" t="str">
            <v>הרב קוק 1</v>
          </cell>
          <cell r="U685" t="str">
            <v>רשויות מקומיות - פינוי-בינוי</v>
          </cell>
          <cell r="V685">
            <v>236</v>
          </cell>
          <cell r="W685">
            <v>634</v>
          </cell>
          <cell r="X685">
            <v>0</v>
          </cell>
        </row>
        <row r="686">
          <cell r="B686">
            <v>31220</v>
          </cell>
          <cell r="C686">
            <v>480</v>
          </cell>
          <cell r="I686" t="str">
            <v>נת/ 545/ ו/ 1</v>
          </cell>
          <cell r="J686" t="str">
            <v/>
          </cell>
          <cell r="K686">
            <v>99</v>
          </cell>
          <cell r="L686" t="str">
            <v>מרכז</v>
          </cell>
          <cell r="M686" t="str">
            <v>מרכז</v>
          </cell>
          <cell r="N686" t="str">
            <v>נתניה</v>
          </cell>
          <cell r="O686">
            <v>7400</v>
          </cell>
          <cell r="P686" t="str">
            <v>רמת הרצל</v>
          </cell>
          <cell r="S686" t="str">
            <v>לא</v>
          </cell>
          <cell r="U686" t="str">
            <v>רשויות מקומיות - פינוי-בינוי</v>
          </cell>
          <cell r="V686">
            <v>153</v>
          </cell>
          <cell r="W686">
            <v>569</v>
          </cell>
          <cell r="X686">
            <v>0</v>
          </cell>
        </row>
        <row r="687">
          <cell r="B687">
            <v>31221</v>
          </cell>
          <cell r="C687">
            <v>479</v>
          </cell>
          <cell r="I687" t="str">
            <v>נת/ 552/ 36</v>
          </cell>
          <cell r="J687" t="str">
            <v/>
          </cell>
          <cell r="K687">
            <v>99</v>
          </cell>
          <cell r="L687" t="str">
            <v>מרכז</v>
          </cell>
          <cell r="M687" t="str">
            <v>מרכז</v>
          </cell>
          <cell r="N687" t="str">
            <v>נתניה</v>
          </cell>
          <cell r="O687">
            <v>7400</v>
          </cell>
          <cell r="P687" t="str">
            <v>הרב קוק 2 (ההסתדרות)</v>
          </cell>
          <cell r="Q687" t="str">
            <v>ההסתדרות</v>
          </cell>
          <cell r="S687" t="str">
            <v>לא</v>
          </cell>
          <cell r="U687" t="str">
            <v>רשויות מקומיות - פינוי-בינוי</v>
          </cell>
          <cell r="V687">
            <v>56</v>
          </cell>
          <cell r="W687">
            <v>182</v>
          </cell>
          <cell r="X687">
            <v>0</v>
          </cell>
        </row>
        <row r="688">
          <cell r="B688">
            <v>31769</v>
          </cell>
          <cell r="C688">
            <v>487</v>
          </cell>
          <cell r="I688" t="str">
            <v>נת/ 552/ 41</v>
          </cell>
          <cell r="J688" t="str">
            <v>408-0174029</v>
          </cell>
          <cell r="K688">
            <v>99</v>
          </cell>
          <cell r="L688" t="str">
            <v>מרכז</v>
          </cell>
          <cell r="M688" t="str">
            <v>מרכז</v>
          </cell>
          <cell r="N688" t="str">
            <v>נתניה</v>
          </cell>
          <cell r="O688">
            <v>7400</v>
          </cell>
          <cell r="P688" t="str">
            <v>אנדריוס</v>
          </cell>
          <cell r="S688" t="str">
            <v>לא</v>
          </cell>
          <cell r="U688" t="str">
            <v>רשויות מקומיות - פינוי-בינוי</v>
          </cell>
          <cell r="V688">
            <v>116</v>
          </cell>
          <cell r="W688">
            <v>388</v>
          </cell>
          <cell r="X688">
            <v>0</v>
          </cell>
        </row>
        <row r="689">
          <cell r="B689">
            <v>32845</v>
          </cell>
          <cell r="C689">
            <v>521</v>
          </cell>
          <cell r="I689" t="str">
            <v>נת/20/500</v>
          </cell>
          <cell r="J689" t="str">
            <v/>
          </cell>
          <cell r="K689">
            <v>99</v>
          </cell>
          <cell r="L689" t="str">
            <v>מרכז</v>
          </cell>
          <cell r="M689" t="str">
            <v>מרכז</v>
          </cell>
          <cell r="N689" t="str">
            <v>נתניה</v>
          </cell>
          <cell r="O689">
            <v>7400</v>
          </cell>
          <cell r="P689" t="str">
            <v>ילין קלישר</v>
          </cell>
          <cell r="S689" t="str">
            <v>לא</v>
          </cell>
          <cell r="U689" t="str">
            <v>רשויות מקומיות - פינוי-בינוי</v>
          </cell>
          <cell r="V689">
            <v>113</v>
          </cell>
          <cell r="W689">
            <v>667</v>
          </cell>
          <cell r="X689">
            <v>0</v>
          </cell>
        </row>
        <row r="690">
          <cell r="B690">
            <v>32850</v>
          </cell>
          <cell r="C690">
            <v>520</v>
          </cell>
          <cell r="I690" t="str">
            <v>נת/ 800/ 12/ א</v>
          </cell>
          <cell r="J690" t="str">
            <v/>
          </cell>
          <cell r="K690">
            <v>99</v>
          </cell>
          <cell r="L690" t="str">
            <v>מרכז</v>
          </cell>
          <cell r="M690" t="str">
            <v>מרכז</v>
          </cell>
          <cell r="N690" t="str">
            <v>נתניה</v>
          </cell>
          <cell r="O690">
            <v>7400</v>
          </cell>
          <cell r="P690" t="str">
            <v>החלוצים</v>
          </cell>
          <cell r="S690" t="str">
            <v>לא</v>
          </cell>
          <cell r="U690" t="str">
            <v>רשויות מקומיות - פינוי-בינוי</v>
          </cell>
          <cell r="V690">
            <v>24</v>
          </cell>
          <cell r="W690">
            <v>108</v>
          </cell>
          <cell r="X690">
            <v>0</v>
          </cell>
        </row>
        <row r="691">
          <cell r="B691">
            <v>35969</v>
          </cell>
          <cell r="C691">
            <v>563</v>
          </cell>
          <cell r="J691" t="str">
            <v>408-0230607</v>
          </cell>
          <cell r="K691">
            <v>99</v>
          </cell>
          <cell r="L691" t="str">
            <v>מרכז</v>
          </cell>
          <cell r="M691" t="str">
            <v>מרכז</v>
          </cell>
          <cell r="N691" t="str">
            <v>נתניה</v>
          </cell>
          <cell r="O691">
            <v>7400</v>
          </cell>
          <cell r="P691" t="str">
            <v>דורה (רמת ידין)</v>
          </cell>
          <cell r="S691" t="str">
            <v>לא</v>
          </cell>
          <cell r="U691" t="str">
            <v>רשויות מקומיות - פינוי-בינוי</v>
          </cell>
          <cell r="V691">
            <v>262</v>
          </cell>
          <cell r="W691">
            <v>1362</v>
          </cell>
          <cell r="X691">
            <v>3028</v>
          </cell>
        </row>
        <row r="692">
          <cell r="B692">
            <v>32377</v>
          </cell>
          <cell r="C692">
            <v>513</v>
          </cell>
          <cell r="I692" t="str">
            <v>ג/3020652</v>
          </cell>
          <cell r="J692" t="str">
            <v/>
          </cell>
          <cell r="K692">
            <v>99</v>
          </cell>
          <cell r="L692" t="str">
            <v>חיפה</v>
          </cell>
          <cell r="M692" t="str">
            <v>צפון</v>
          </cell>
          <cell r="N692" t="str">
            <v>עכו</v>
          </cell>
          <cell r="O692">
            <v>7600</v>
          </cell>
          <cell r="P692" t="str">
            <v>החרמון</v>
          </cell>
          <cell r="S692" t="str">
            <v>לא</v>
          </cell>
          <cell r="U692" t="str">
            <v>רשויות מקומיות - עיבוי</v>
          </cell>
          <cell r="V692">
            <v>328</v>
          </cell>
          <cell r="W692">
            <v>656</v>
          </cell>
        </row>
        <row r="693">
          <cell r="B693">
            <v>30868</v>
          </cell>
          <cell r="C693">
            <v>466</v>
          </cell>
          <cell r="I693" t="str">
            <v>5/127/03/24</v>
          </cell>
          <cell r="J693" t="str">
            <v/>
          </cell>
          <cell r="K693">
            <v>99</v>
          </cell>
          <cell r="L693" t="str">
            <v>דרום</v>
          </cell>
          <cell r="M693" t="str">
            <v>דרום</v>
          </cell>
          <cell r="N693" t="str">
            <v>ערד</v>
          </cell>
          <cell r="O693">
            <v>2560</v>
          </cell>
          <cell r="P693" t="str">
            <v>יעלים</v>
          </cell>
          <cell r="S693" t="str">
            <v>לא</v>
          </cell>
          <cell r="U693" t="str">
            <v>רשויות מקומיות - עיבוי</v>
          </cell>
          <cell r="V693">
            <v>516</v>
          </cell>
          <cell r="W693">
            <v>888</v>
          </cell>
        </row>
        <row r="694">
          <cell r="B694">
            <v>4463</v>
          </cell>
          <cell r="J694" t="str">
            <v>תמל/ 2036</v>
          </cell>
          <cell r="K694">
            <v>99</v>
          </cell>
          <cell r="L694" t="str">
            <v>חיפה</v>
          </cell>
          <cell r="M694" t="str">
            <v>חיפה</v>
          </cell>
          <cell r="N694" t="str">
            <v>עתלית</v>
          </cell>
          <cell r="O694">
            <v>53</v>
          </cell>
          <cell r="P694" t="str">
            <v>גבעת קנדי</v>
          </cell>
          <cell r="S694" t="str">
            <v>לא</v>
          </cell>
          <cell r="U694" t="str">
            <v>מיסוי - פינוי-בינוי</v>
          </cell>
          <cell r="V694">
            <v>162</v>
          </cell>
          <cell r="W694">
            <v>600</v>
          </cell>
        </row>
        <row r="695">
          <cell r="B695">
            <v>32951</v>
          </cell>
          <cell r="C695">
            <v>531</v>
          </cell>
          <cell r="I695" t="str">
            <v>חכ/ 705</v>
          </cell>
          <cell r="J695" t="str">
            <v/>
          </cell>
          <cell r="K695">
            <v>99</v>
          </cell>
          <cell r="L695" t="str">
            <v>חיפה</v>
          </cell>
          <cell r="M695" t="str">
            <v>חיפה</v>
          </cell>
          <cell r="N695" t="str">
            <v>עתלית</v>
          </cell>
          <cell r="O695">
            <v>53</v>
          </cell>
          <cell r="P695" t="str">
            <v>לב עתלית</v>
          </cell>
          <cell r="S695" t="str">
            <v>לא</v>
          </cell>
          <cell r="U695" t="str">
            <v>רשויות מקומיות - עיבוי</v>
          </cell>
          <cell r="V695">
            <v>162</v>
          </cell>
          <cell r="W695">
            <v>334</v>
          </cell>
        </row>
        <row r="696">
          <cell r="B696">
            <v>4231</v>
          </cell>
          <cell r="C696">
            <v>32</v>
          </cell>
          <cell r="J696" t="str">
            <v>308-0479873</v>
          </cell>
          <cell r="K696">
            <v>99</v>
          </cell>
          <cell r="L696" t="str">
            <v>חיפה</v>
          </cell>
          <cell r="M696" t="str">
            <v>חיפה</v>
          </cell>
          <cell r="N696" t="str">
            <v>פרדס חנה-כרכור</v>
          </cell>
          <cell r="O696">
            <v>7800</v>
          </cell>
          <cell r="P696" t="str">
            <v>למרחב</v>
          </cell>
          <cell r="S696" t="str">
            <v>לא</v>
          </cell>
          <cell r="U696" t="str">
            <v>מיסוי - פינוי-בינוי</v>
          </cell>
          <cell r="V696">
            <v>28</v>
          </cell>
          <cell r="W696">
            <v>114</v>
          </cell>
        </row>
        <row r="697">
          <cell r="B697">
            <v>4389</v>
          </cell>
          <cell r="C697">
            <v>351</v>
          </cell>
          <cell r="I697" t="str">
            <v>ש/ 27</v>
          </cell>
          <cell r="J697" t="str">
            <v/>
          </cell>
          <cell r="K697">
            <v>99</v>
          </cell>
          <cell r="L697" t="str">
            <v>חיפה</v>
          </cell>
          <cell r="M697" t="str">
            <v>חיפה</v>
          </cell>
          <cell r="N697" t="str">
            <v>פרדס חנה-כרכור</v>
          </cell>
          <cell r="O697">
            <v>7800</v>
          </cell>
          <cell r="P697" t="str">
            <v>הצפירה</v>
          </cell>
          <cell r="S697" t="str">
            <v>לא</v>
          </cell>
          <cell r="U697" t="str">
            <v>מיסוי - פינוי-בינוי</v>
          </cell>
          <cell r="V697">
            <v>36</v>
          </cell>
          <cell r="W697">
            <v>186</v>
          </cell>
        </row>
        <row r="698">
          <cell r="B698">
            <v>1006</v>
          </cell>
          <cell r="C698">
            <v>162</v>
          </cell>
          <cell r="K698">
            <v>99</v>
          </cell>
          <cell r="L698" t="str">
            <v>מרכז</v>
          </cell>
          <cell r="M698" t="str">
            <v>מרכז</v>
          </cell>
          <cell r="N698" t="str">
            <v>פתח תקווה</v>
          </cell>
          <cell r="O698">
            <v>7900</v>
          </cell>
          <cell r="P698" t="str">
            <v>האחיות</v>
          </cell>
          <cell r="S698" t="str">
            <v>לא</v>
          </cell>
          <cell r="U698" t="str">
            <v>מיסוי - פינוי-בינוי</v>
          </cell>
          <cell r="V698">
            <v>38</v>
          </cell>
          <cell r="W698">
            <v>172</v>
          </cell>
        </row>
        <row r="699">
          <cell r="B699">
            <v>4004</v>
          </cell>
          <cell r="C699">
            <v>164</v>
          </cell>
          <cell r="K699">
            <v>99</v>
          </cell>
          <cell r="L699" t="str">
            <v>מרכז</v>
          </cell>
          <cell r="M699" t="str">
            <v>מרכז</v>
          </cell>
          <cell r="N699" t="str">
            <v>פתח תקווה</v>
          </cell>
          <cell r="O699">
            <v>7900</v>
          </cell>
          <cell r="P699" t="str">
            <v>יד לבנים</v>
          </cell>
          <cell r="S699" t="str">
            <v>לא</v>
          </cell>
          <cell r="U699" t="str">
            <v>מיסוי - פינוי-בינוי</v>
          </cell>
          <cell r="V699">
            <v>324</v>
          </cell>
          <cell r="W699">
            <v>324</v>
          </cell>
        </row>
        <row r="700">
          <cell r="B700">
            <v>4033</v>
          </cell>
          <cell r="C700">
            <v>132</v>
          </cell>
          <cell r="I700" t="str">
            <v>פת/ 1210/ 52/ א</v>
          </cell>
          <cell r="J700" t="str">
            <v/>
          </cell>
          <cell r="K700">
            <v>99</v>
          </cell>
          <cell r="L700" t="str">
            <v>מרכז</v>
          </cell>
          <cell r="M700" t="str">
            <v>מרכז</v>
          </cell>
          <cell r="N700" t="str">
            <v>פתח תקווה</v>
          </cell>
          <cell r="O700">
            <v>7900</v>
          </cell>
          <cell r="P700" t="str">
            <v>וולפסון</v>
          </cell>
          <cell r="S700" t="str">
            <v>כן</v>
          </cell>
          <cell r="U700" t="str">
            <v>מיסוי - פינוי-בינוי</v>
          </cell>
          <cell r="V700">
            <v>24</v>
          </cell>
          <cell r="W700">
            <v>172</v>
          </cell>
          <cell r="X700">
            <v>65</v>
          </cell>
        </row>
        <row r="701">
          <cell r="B701">
            <v>4033</v>
          </cell>
          <cell r="C701">
            <v>132</v>
          </cell>
          <cell r="J701" t="str">
            <v/>
          </cell>
          <cell r="K701">
            <v>1</v>
          </cell>
          <cell r="N701" t="str">
            <v>פתח תקווה</v>
          </cell>
        </row>
        <row r="702">
          <cell r="B702">
            <v>4073</v>
          </cell>
          <cell r="C702">
            <v>196</v>
          </cell>
          <cell r="J702" t="str">
            <v/>
          </cell>
          <cell r="K702">
            <v>99</v>
          </cell>
          <cell r="L702" t="str">
            <v>מרכז</v>
          </cell>
          <cell r="M702" t="str">
            <v>מרכז</v>
          </cell>
          <cell r="N702" t="str">
            <v>פתח תקווה</v>
          </cell>
          <cell r="O702">
            <v>7900</v>
          </cell>
          <cell r="P702" t="str">
            <v>שכ' עקיבא</v>
          </cell>
          <cell r="S702" t="str">
            <v>לא</v>
          </cell>
          <cell r="U702" t="str">
            <v>מיסוי - פינוי-בינוי</v>
          </cell>
          <cell r="V702">
            <v>72</v>
          </cell>
          <cell r="W702">
            <v>300</v>
          </cell>
        </row>
        <row r="703">
          <cell r="B703">
            <v>4153</v>
          </cell>
          <cell r="C703">
            <v>230</v>
          </cell>
          <cell r="J703" t="str">
            <v>410-0752113</v>
          </cell>
          <cell r="K703">
            <v>99</v>
          </cell>
          <cell r="L703" t="str">
            <v>מרכז</v>
          </cell>
          <cell r="M703" t="str">
            <v>מרכז</v>
          </cell>
          <cell r="N703" t="str">
            <v>פתח תקווה</v>
          </cell>
          <cell r="O703">
            <v>7900</v>
          </cell>
          <cell r="P703" t="str">
            <v>שבט דן</v>
          </cell>
          <cell r="S703" t="str">
            <v>לא</v>
          </cell>
          <cell r="U703" t="str">
            <v>מיסוי - פינוי-בינוי</v>
          </cell>
          <cell r="V703">
            <v>54</v>
          </cell>
          <cell r="W703">
            <v>220</v>
          </cell>
          <cell r="X703">
            <v>1270</v>
          </cell>
        </row>
        <row r="704">
          <cell r="B704">
            <v>4154</v>
          </cell>
          <cell r="C704">
            <v>231</v>
          </cell>
          <cell r="J704" t="str">
            <v>410-0158550</v>
          </cell>
          <cell r="K704">
            <v>99</v>
          </cell>
          <cell r="L704" t="str">
            <v>מרכז</v>
          </cell>
          <cell r="M704" t="str">
            <v>מרכז</v>
          </cell>
          <cell r="N704" t="str">
            <v>פתח תקווה</v>
          </cell>
          <cell r="O704">
            <v>7900</v>
          </cell>
          <cell r="P704" t="str">
            <v>ארבע ארצות</v>
          </cell>
          <cell r="Q704" t="str">
            <v>עזרא ונחמיה</v>
          </cell>
          <cell r="S704" t="str">
            <v>לא</v>
          </cell>
          <cell r="U704" t="str">
            <v>מיסוי - פינוי-בינוי</v>
          </cell>
          <cell r="V704">
            <v>48</v>
          </cell>
          <cell r="W704">
            <v>192</v>
          </cell>
          <cell r="X704">
            <v>1160</v>
          </cell>
        </row>
        <row r="705">
          <cell r="B705">
            <v>4238</v>
          </cell>
          <cell r="C705">
            <v>149</v>
          </cell>
          <cell r="I705" t="str">
            <v>פת/ 505/ 12</v>
          </cell>
          <cell r="J705" t="str">
            <v>410-0129981</v>
          </cell>
          <cell r="K705">
            <v>99</v>
          </cell>
          <cell r="L705" t="str">
            <v>מרכז</v>
          </cell>
          <cell r="M705" t="str">
            <v>מרכז</v>
          </cell>
          <cell r="N705" t="str">
            <v>פתח תקווה</v>
          </cell>
          <cell r="O705">
            <v>7900</v>
          </cell>
          <cell r="P705" t="str">
            <v>שלום אש</v>
          </cell>
          <cell r="Q705" t="str">
            <v>שלום האש -- מתחם המשכי של שלום אש (גן בועז)</v>
          </cell>
          <cell r="S705" t="str">
            <v>כן</v>
          </cell>
          <cell r="T705">
            <v>31126</v>
          </cell>
          <cell r="U705" t="str">
            <v>מיסוי - פינוי-בינוי</v>
          </cell>
          <cell r="V705">
            <v>210</v>
          </cell>
          <cell r="W705">
            <v>750</v>
          </cell>
          <cell r="X705">
            <v>0</v>
          </cell>
        </row>
        <row r="706">
          <cell r="B706">
            <v>4238</v>
          </cell>
          <cell r="C706">
            <v>149</v>
          </cell>
          <cell r="J706" t="str">
            <v/>
          </cell>
          <cell r="K706">
            <v>1</v>
          </cell>
          <cell r="N706" t="str">
            <v>פתח תקווה</v>
          </cell>
        </row>
        <row r="707">
          <cell r="B707">
            <v>4369</v>
          </cell>
          <cell r="C707">
            <v>333</v>
          </cell>
          <cell r="J707" t="str">
            <v>410-0478206</v>
          </cell>
          <cell r="K707">
            <v>99</v>
          </cell>
          <cell r="L707" t="str">
            <v>מרכז</v>
          </cell>
          <cell r="M707" t="str">
            <v>מרכז</v>
          </cell>
          <cell r="N707" t="str">
            <v>פתח תקווה</v>
          </cell>
          <cell r="O707">
            <v>7900</v>
          </cell>
          <cell r="P707" t="str">
            <v>זבוטינסקי 19</v>
          </cell>
          <cell r="S707" t="str">
            <v>לא</v>
          </cell>
          <cell r="U707" t="str">
            <v>מיסוי - פינוי-בינוי</v>
          </cell>
          <cell r="V707">
            <v>36</v>
          </cell>
          <cell r="W707">
            <v>132</v>
          </cell>
          <cell r="X707">
            <v>1500</v>
          </cell>
        </row>
        <row r="708">
          <cell r="B708">
            <v>4388</v>
          </cell>
          <cell r="C708">
            <v>350</v>
          </cell>
          <cell r="J708" t="str">
            <v>תמל/ 2017</v>
          </cell>
          <cell r="K708">
            <v>99</v>
          </cell>
          <cell r="L708" t="str">
            <v>מרכז</v>
          </cell>
          <cell r="M708" t="str">
            <v>מרכז</v>
          </cell>
          <cell r="N708" t="str">
            <v>פתח תקווה</v>
          </cell>
          <cell r="O708">
            <v>7900</v>
          </cell>
          <cell r="P708" t="str">
            <v>אנסקי</v>
          </cell>
          <cell r="S708" t="str">
            <v>לא</v>
          </cell>
          <cell r="U708" t="str">
            <v>מיסוי - פינוי-בינוי</v>
          </cell>
          <cell r="V708">
            <v>256</v>
          </cell>
          <cell r="W708">
            <v>970</v>
          </cell>
          <cell r="X708">
            <v>1800</v>
          </cell>
        </row>
        <row r="709">
          <cell r="B709">
            <v>4432</v>
          </cell>
          <cell r="C709">
            <v>33</v>
          </cell>
          <cell r="I709" t="str">
            <v xml:space="preserve">פת/18/219 </v>
          </cell>
          <cell r="J709" t="str">
            <v>410-0344531</v>
          </cell>
          <cell r="K709">
            <v>99</v>
          </cell>
          <cell r="L709" t="str">
            <v>מרכז</v>
          </cell>
          <cell r="M709" t="str">
            <v>מרכז</v>
          </cell>
          <cell r="N709" t="str">
            <v>פתח תקווה</v>
          </cell>
          <cell r="O709">
            <v>7900</v>
          </cell>
          <cell r="P709" t="str">
            <v>יצחק שדה</v>
          </cell>
          <cell r="Q709" t="str">
            <v>יצחק שדה 34</v>
          </cell>
          <cell r="S709" t="str">
            <v>לא</v>
          </cell>
          <cell r="U709" t="str">
            <v>מיסוי - פינוי-בינוי</v>
          </cell>
          <cell r="V709">
            <v>24</v>
          </cell>
          <cell r="W709">
            <v>90</v>
          </cell>
          <cell r="X709">
            <v>0</v>
          </cell>
        </row>
        <row r="710">
          <cell r="B710">
            <v>4432</v>
          </cell>
          <cell r="K710">
            <v>1</v>
          </cell>
          <cell r="N710" t="str">
            <v>פתח תקווה</v>
          </cell>
        </row>
        <row r="711">
          <cell r="B711">
            <v>4438</v>
          </cell>
          <cell r="C711">
            <v>395</v>
          </cell>
          <cell r="J711" t="str">
            <v>410-0559195</v>
          </cell>
          <cell r="K711">
            <v>99</v>
          </cell>
          <cell r="L711" t="str">
            <v>מרכז</v>
          </cell>
          <cell r="M711" t="str">
            <v>מרכז</v>
          </cell>
          <cell r="N711" t="str">
            <v>פתח תקווה</v>
          </cell>
          <cell r="O711">
            <v>7900</v>
          </cell>
          <cell r="P711" t="str">
            <v>יעקב קרול</v>
          </cell>
          <cell r="Q711" t="str">
            <v>קרול</v>
          </cell>
          <cell r="S711" t="str">
            <v>לא</v>
          </cell>
          <cell r="U711" t="str">
            <v>מיסוי - פינוי-בינוי</v>
          </cell>
          <cell r="V711">
            <v>96</v>
          </cell>
          <cell r="W711">
            <v>376</v>
          </cell>
          <cell r="X711">
            <v>1960</v>
          </cell>
        </row>
        <row r="712">
          <cell r="B712">
            <v>4439</v>
          </cell>
          <cell r="C712">
            <v>396</v>
          </cell>
          <cell r="J712" t="str">
            <v>תמל/2034</v>
          </cell>
          <cell r="K712">
            <v>99</v>
          </cell>
          <cell r="L712" t="str">
            <v>מרכז</v>
          </cell>
          <cell r="M712" t="str">
            <v>מרכז</v>
          </cell>
          <cell r="N712" t="str">
            <v>פתח תקווה</v>
          </cell>
          <cell r="O712">
            <v>7900</v>
          </cell>
          <cell r="P712" t="str">
            <v>ארגוב</v>
          </cell>
          <cell r="S712" t="str">
            <v>לא</v>
          </cell>
          <cell r="U712" t="str">
            <v>מיסוי - פינוי-בינוי</v>
          </cell>
          <cell r="V712">
            <v>240</v>
          </cell>
          <cell r="W712">
            <v>1180</v>
          </cell>
          <cell r="X712">
            <v>3020</v>
          </cell>
        </row>
        <row r="713">
          <cell r="B713">
            <v>4473</v>
          </cell>
          <cell r="J713" t="str">
            <v>410-0729491</v>
          </cell>
          <cell r="K713">
            <v>99</v>
          </cell>
          <cell r="L713" t="str">
            <v>מרכז</v>
          </cell>
          <cell r="M713" t="str">
            <v>מרכז</v>
          </cell>
          <cell r="N713" t="str">
            <v>פתח תקווה</v>
          </cell>
          <cell r="O713">
            <v>7900</v>
          </cell>
          <cell r="P713" t="str">
            <v>כיכר התרבות</v>
          </cell>
          <cell r="S713" t="str">
            <v>לא</v>
          </cell>
          <cell r="U713" t="str">
            <v>מיסוי - פינוי-בינוי</v>
          </cell>
          <cell r="V713">
            <v>26</v>
          </cell>
          <cell r="W713">
            <v>212</v>
          </cell>
          <cell r="X713">
            <v>3900</v>
          </cell>
        </row>
        <row r="714">
          <cell r="B714">
            <v>4474</v>
          </cell>
          <cell r="J714" t="str">
            <v>410-0819821</v>
          </cell>
          <cell r="K714">
            <v>99</v>
          </cell>
          <cell r="L714" t="str">
            <v>מרכז</v>
          </cell>
          <cell r="M714" t="str">
            <v>מרכז</v>
          </cell>
          <cell r="N714" t="str">
            <v>פתח תקווה</v>
          </cell>
          <cell r="O714">
            <v>7900</v>
          </cell>
          <cell r="P714" t="str">
            <v>יד לבנים</v>
          </cell>
          <cell r="S714" t="str">
            <v>לא</v>
          </cell>
          <cell r="U714" t="str">
            <v>מיסוי - פינוי-בינוי</v>
          </cell>
          <cell r="V714">
            <v>236</v>
          </cell>
          <cell r="W714">
            <v>950</v>
          </cell>
        </row>
        <row r="715">
          <cell r="B715">
            <v>4481</v>
          </cell>
          <cell r="J715" t="str">
            <v>410-0755355</v>
          </cell>
          <cell r="K715">
            <v>99</v>
          </cell>
          <cell r="L715" t="str">
            <v>מרכז</v>
          </cell>
          <cell r="M715" t="str">
            <v>מרכז</v>
          </cell>
          <cell r="N715" t="str">
            <v>פתח תקווה</v>
          </cell>
          <cell r="O715">
            <v>7900</v>
          </cell>
          <cell r="P715" t="str">
            <v>יוספברג</v>
          </cell>
          <cell r="Q715" t="str">
            <v>מתחם בתכנון (לא המשכי ליוספסברג)</v>
          </cell>
          <cell r="S715" t="str">
            <v>לא</v>
          </cell>
          <cell r="U715" t="str">
            <v>מיסוי - פינוי-בינוי</v>
          </cell>
          <cell r="V715">
            <v>56</v>
          </cell>
          <cell r="W715">
            <v>255</v>
          </cell>
        </row>
        <row r="716">
          <cell r="B716">
            <v>4495</v>
          </cell>
          <cell r="C716" t="str">
            <v>מרכז</v>
          </cell>
          <cell r="D716" t="str">
            <v>מרכז</v>
          </cell>
          <cell r="E716" t="str">
            <v>פתח תקווה</v>
          </cell>
          <cell r="J716" t="str">
            <v>410-0435453</v>
          </cell>
          <cell r="K716">
            <v>99</v>
          </cell>
          <cell r="L716" t="str">
            <v>מרכז</v>
          </cell>
          <cell r="M716" t="str">
            <v>מרכז</v>
          </cell>
          <cell r="N716" t="str">
            <v>פתח תקווה</v>
          </cell>
          <cell r="O716">
            <v>7900</v>
          </cell>
          <cell r="P716" t="str">
            <v>אורלוב</v>
          </cell>
          <cell r="Q716" t="str">
            <v>אורלוב 4-6 -- לא המשכי של שילר - אורלוב</v>
          </cell>
          <cell r="S716" t="str">
            <v>לא</v>
          </cell>
          <cell r="U716" t="str">
            <v>מיסוי - פינוי-בינוי</v>
          </cell>
          <cell r="V716">
            <v>24</v>
          </cell>
          <cell r="W716">
            <v>88</v>
          </cell>
          <cell r="X716">
            <v>0</v>
          </cell>
        </row>
        <row r="717">
          <cell r="B717">
            <v>4495</v>
          </cell>
          <cell r="K717">
            <v>1</v>
          </cell>
          <cell r="N717" t="str">
            <v>פתח תקווה</v>
          </cell>
          <cell r="O717">
            <v>7900</v>
          </cell>
        </row>
        <row r="718">
          <cell r="B718">
            <v>4518</v>
          </cell>
          <cell r="J718" t="str">
            <v>410-0589812</v>
          </cell>
          <cell r="K718">
            <v>99</v>
          </cell>
          <cell r="L718" t="str">
            <v>מרכז</v>
          </cell>
          <cell r="M718" t="str">
            <v>מרכז</v>
          </cell>
          <cell r="N718" t="str">
            <v>פתח תקווה</v>
          </cell>
          <cell r="O718">
            <v>7900</v>
          </cell>
          <cell r="P718" t="str">
            <v>קפלן ז'בוטינסקי</v>
          </cell>
          <cell r="U718" t="str">
            <v>מיסוי - פינוי-בינוי</v>
          </cell>
          <cell r="V718">
            <v>48</v>
          </cell>
          <cell r="W718">
            <v>192</v>
          </cell>
        </row>
        <row r="719">
          <cell r="B719">
            <v>4523</v>
          </cell>
          <cell r="J719" t="str">
            <v>410-0560862</v>
          </cell>
          <cell r="K719">
            <v>99</v>
          </cell>
          <cell r="L719" t="str">
            <v>מרכז</v>
          </cell>
          <cell r="M719" t="str">
            <v>מרכז</v>
          </cell>
          <cell r="N719" t="str">
            <v>פתח תקווה</v>
          </cell>
          <cell r="O719">
            <v>7900</v>
          </cell>
          <cell r="P719" t="str">
            <v>האחים בכר</v>
          </cell>
          <cell r="U719" t="str">
            <v>מיסוי - פינוי-בינוי</v>
          </cell>
          <cell r="V719">
            <v>54</v>
          </cell>
          <cell r="W719">
            <v>220</v>
          </cell>
        </row>
        <row r="720">
          <cell r="B720">
            <v>4536</v>
          </cell>
          <cell r="J720" t="str">
            <v>410-0768564</v>
          </cell>
          <cell r="K720">
            <v>99</v>
          </cell>
          <cell r="L720" t="str">
            <v>מרכז</v>
          </cell>
          <cell r="M720" t="str">
            <v>מרכז</v>
          </cell>
          <cell r="N720" t="str">
            <v>פתח תקווה</v>
          </cell>
          <cell r="O720">
            <v>7900</v>
          </cell>
          <cell r="P720" t="str">
            <v>עמישב טבריה</v>
          </cell>
          <cell r="U720" t="str">
            <v>מיסוי - פינוי-בינוי</v>
          </cell>
          <cell r="V720">
            <v>260</v>
          </cell>
          <cell r="W720">
            <v>988</v>
          </cell>
        </row>
        <row r="721">
          <cell r="B721">
            <v>4537</v>
          </cell>
          <cell r="J721" t="str">
            <v>410-0256958</v>
          </cell>
          <cell r="K721">
            <v>99</v>
          </cell>
          <cell r="L721" t="str">
            <v>מרכז</v>
          </cell>
          <cell r="M721" t="str">
            <v>מרכז</v>
          </cell>
          <cell r="N721" t="str">
            <v>פתח תקווה</v>
          </cell>
          <cell r="O721">
            <v>7900</v>
          </cell>
          <cell r="P721" t="str">
            <v>פוגל פינסקר</v>
          </cell>
          <cell r="U721" t="str">
            <v>מיסוי - פינוי-בינוי</v>
          </cell>
          <cell r="V721">
            <v>184</v>
          </cell>
          <cell r="W721">
            <v>692</v>
          </cell>
        </row>
        <row r="722">
          <cell r="B722">
            <v>30786</v>
          </cell>
          <cell r="C722">
            <v>423</v>
          </cell>
          <cell r="I722" t="str">
            <v>פת/ 383/ 3</v>
          </cell>
          <cell r="J722" t="str">
            <v/>
          </cell>
          <cell r="K722">
            <v>99</v>
          </cell>
          <cell r="L722" t="str">
            <v>מרכז</v>
          </cell>
          <cell r="M722" t="str">
            <v>מרכז</v>
          </cell>
          <cell r="N722" t="str">
            <v>פתח תקווה</v>
          </cell>
          <cell r="O722">
            <v>7900</v>
          </cell>
          <cell r="P722" t="str">
            <v>שכונת עקיבא</v>
          </cell>
          <cell r="S722" t="str">
            <v>לא</v>
          </cell>
          <cell r="U722" t="str">
            <v>רשויות מקומיות - פינוי-בינוי</v>
          </cell>
          <cell r="V722">
            <v>30</v>
          </cell>
          <cell r="W722">
            <v>300</v>
          </cell>
        </row>
        <row r="723">
          <cell r="B723">
            <v>30787</v>
          </cell>
          <cell r="C723">
            <v>426</v>
          </cell>
          <cell r="I723" t="str">
            <v>פת/40/1255</v>
          </cell>
          <cell r="J723" t="str">
            <v/>
          </cell>
          <cell r="K723">
            <v>99</v>
          </cell>
          <cell r="L723" t="str">
            <v>מרכז</v>
          </cell>
          <cell r="M723" t="str">
            <v>מרכז</v>
          </cell>
          <cell r="N723" t="str">
            <v>פתח תקווה</v>
          </cell>
          <cell r="O723">
            <v>7900</v>
          </cell>
          <cell r="P723" t="str">
            <v>עמישב מזרח</v>
          </cell>
          <cell r="S723" t="str">
            <v>לא</v>
          </cell>
          <cell r="U723" t="str">
            <v>רשויות מקומיות - פינוי-בינוי</v>
          </cell>
          <cell r="V723">
            <v>42</v>
          </cell>
          <cell r="W723">
            <v>288</v>
          </cell>
          <cell r="X723">
            <v>2000</v>
          </cell>
        </row>
        <row r="724">
          <cell r="B724">
            <v>30793</v>
          </cell>
          <cell r="C724">
            <v>428</v>
          </cell>
          <cell r="I724" t="str">
            <v>פת/ 1215/ 17</v>
          </cell>
          <cell r="J724" t="str">
            <v/>
          </cell>
          <cell r="K724">
            <v>99</v>
          </cell>
          <cell r="L724" t="str">
            <v>מרכז</v>
          </cell>
          <cell r="M724" t="str">
            <v>מרכז</v>
          </cell>
          <cell r="N724" t="str">
            <v>פתח תקווה</v>
          </cell>
          <cell r="O724">
            <v>7900</v>
          </cell>
          <cell r="P724" t="str">
            <v>דגל ראובן</v>
          </cell>
          <cell r="S724" t="str">
            <v>לא</v>
          </cell>
          <cell r="U724" t="str">
            <v>רשויות מקומיות - פינוי-בינוי</v>
          </cell>
          <cell r="V724">
            <v>142</v>
          </cell>
          <cell r="W724">
            <v>360</v>
          </cell>
        </row>
        <row r="725">
          <cell r="B725">
            <v>31126</v>
          </cell>
          <cell r="C725">
            <v>475</v>
          </cell>
          <cell r="I725" t="str">
            <v>פת/ 505/ 12</v>
          </cell>
          <cell r="J725" t="str">
            <v/>
          </cell>
          <cell r="K725">
            <v>99</v>
          </cell>
          <cell r="L725" t="str">
            <v>מרכז</v>
          </cell>
          <cell r="M725" t="str">
            <v>מרכז</v>
          </cell>
          <cell r="N725" t="str">
            <v>פתח תקווה</v>
          </cell>
          <cell r="O725">
            <v>7900</v>
          </cell>
          <cell r="P725" t="str">
            <v>שלום אש (גן בועז)</v>
          </cell>
          <cell r="S725" t="str">
            <v>לא</v>
          </cell>
          <cell r="U725" t="str">
            <v>רשויות מקומיות - פינוי-בינוי</v>
          </cell>
          <cell r="V725">
            <v>210</v>
          </cell>
          <cell r="W725">
            <v>750</v>
          </cell>
        </row>
        <row r="726">
          <cell r="B726">
            <v>31127</v>
          </cell>
          <cell r="C726">
            <v>467</v>
          </cell>
          <cell r="I726" t="str">
            <v>פת/ 1268/ 71</v>
          </cell>
          <cell r="J726" t="str">
            <v/>
          </cell>
          <cell r="K726">
            <v>99</v>
          </cell>
          <cell r="L726" t="str">
            <v>מרכז</v>
          </cell>
          <cell r="M726" t="str">
            <v>מרכז</v>
          </cell>
          <cell r="N726" t="str">
            <v>פתח תקווה</v>
          </cell>
          <cell r="O726">
            <v>7900</v>
          </cell>
          <cell r="P726" t="str">
            <v>בר כוכבא</v>
          </cell>
          <cell r="S726" t="str">
            <v>לא</v>
          </cell>
          <cell r="U726" t="str">
            <v>רשויות מקומיות - פינוי-בינוי</v>
          </cell>
          <cell r="V726">
            <v>9</v>
          </cell>
          <cell r="W726">
            <v>128</v>
          </cell>
          <cell r="X726">
            <v>15800</v>
          </cell>
        </row>
        <row r="727">
          <cell r="B727">
            <v>31753</v>
          </cell>
          <cell r="C727">
            <v>488</v>
          </cell>
          <cell r="I727" t="str">
            <v>פת/10/1256</v>
          </cell>
          <cell r="J727" t="str">
            <v/>
          </cell>
          <cell r="K727">
            <v>99</v>
          </cell>
          <cell r="L727" t="str">
            <v>מרכז</v>
          </cell>
          <cell r="M727" t="str">
            <v>מרכז</v>
          </cell>
          <cell r="N727" t="str">
            <v>פתח תקווה</v>
          </cell>
          <cell r="O727">
            <v>7900</v>
          </cell>
          <cell r="P727" t="str">
            <v>תחנה מרכזית</v>
          </cell>
          <cell r="S727" t="str">
            <v>לא</v>
          </cell>
          <cell r="U727" t="str">
            <v>רשויות מקומיות - פינוי-בינוי</v>
          </cell>
          <cell r="W727">
            <v>176</v>
          </cell>
          <cell r="X727">
            <v>37825</v>
          </cell>
        </row>
        <row r="728">
          <cell r="B728">
            <v>31786</v>
          </cell>
          <cell r="C728">
            <v>485</v>
          </cell>
          <cell r="I728" t="str">
            <v>פת/ 1238/ 16</v>
          </cell>
          <cell r="K728">
            <v>99</v>
          </cell>
          <cell r="L728" t="str">
            <v>מרכז</v>
          </cell>
          <cell r="M728" t="str">
            <v>מרכז</v>
          </cell>
          <cell r="N728" t="str">
            <v>פתח תקווה</v>
          </cell>
          <cell r="O728">
            <v>7900</v>
          </cell>
          <cell r="P728" t="str">
            <v>יוספסברג</v>
          </cell>
          <cell r="Q728" t="str">
            <v>יוספברג ב' -- מתחם ישן שאוכלס לא מתחם אב!!</v>
          </cell>
          <cell r="S728" t="str">
            <v>לא</v>
          </cell>
          <cell r="U728" t="str">
            <v>רשויות מקומיות - פינוי-בינוי</v>
          </cell>
          <cell r="V728">
            <v>56</v>
          </cell>
          <cell r="W728">
            <v>360</v>
          </cell>
        </row>
        <row r="729">
          <cell r="B729">
            <v>32340</v>
          </cell>
          <cell r="C729">
            <v>504</v>
          </cell>
          <cell r="I729" t="str">
            <v>פת/ 1268/ 78</v>
          </cell>
          <cell r="J729" t="str">
            <v>410-0866236</v>
          </cell>
          <cell r="K729">
            <v>99</v>
          </cell>
          <cell r="L729" t="str">
            <v>מרכז</v>
          </cell>
          <cell r="M729" t="str">
            <v>מרכז</v>
          </cell>
          <cell r="N729" t="str">
            <v>פתח תקווה</v>
          </cell>
          <cell r="O729">
            <v>7900</v>
          </cell>
          <cell r="P729" t="str">
            <v>ספיר שיפר</v>
          </cell>
          <cell r="Q729" t="str">
            <v>שיפר</v>
          </cell>
          <cell r="S729" t="str">
            <v>לא</v>
          </cell>
          <cell r="U729" t="str">
            <v>רשויות מקומיות - פינוי-בינוי</v>
          </cell>
          <cell r="V729">
            <v>40</v>
          </cell>
          <cell r="W729">
            <v>201</v>
          </cell>
        </row>
        <row r="730">
          <cell r="B730">
            <v>32342</v>
          </cell>
          <cell r="C730">
            <v>510</v>
          </cell>
          <cell r="I730" t="str">
            <v>פת/54/1154</v>
          </cell>
          <cell r="K730">
            <v>99</v>
          </cell>
          <cell r="L730" t="str">
            <v>מרכז</v>
          </cell>
          <cell r="M730" t="str">
            <v>מרכז</v>
          </cell>
          <cell r="N730" t="str">
            <v>פתח תקווה</v>
          </cell>
          <cell r="O730">
            <v>7900</v>
          </cell>
          <cell r="P730" t="str">
            <v>שולמית</v>
          </cell>
          <cell r="S730" t="str">
            <v>לא</v>
          </cell>
          <cell r="U730" t="str">
            <v>רשויות מקומיות - פינוי-בינוי</v>
          </cell>
          <cell r="V730">
            <v>24</v>
          </cell>
          <cell r="W730">
            <v>120</v>
          </cell>
        </row>
        <row r="731">
          <cell r="B731">
            <v>32441</v>
          </cell>
          <cell r="C731">
            <v>517</v>
          </cell>
          <cell r="I731" t="str">
            <v>פת/55/1255</v>
          </cell>
          <cell r="K731">
            <v>99</v>
          </cell>
          <cell r="L731" t="str">
            <v>מרכז</v>
          </cell>
          <cell r="M731" t="str">
            <v>מרכז</v>
          </cell>
          <cell r="N731" t="str">
            <v>פתח תקווה</v>
          </cell>
          <cell r="O731">
            <v>7900</v>
          </cell>
          <cell r="P731" t="str">
            <v>שבט דן</v>
          </cell>
          <cell r="S731" t="str">
            <v>לא</v>
          </cell>
          <cell r="U731" t="str">
            <v>רשויות מקומיות - פינוי-בינוי</v>
          </cell>
          <cell r="V731">
            <v>40</v>
          </cell>
          <cell r="W731">
            <v>310</v>
          </cell>
        </row>
        <row r="732">
          <cell r="B732">
            <v>32442</v>
          </cell>
          <cell r="C732">
            <v>518</v>
          </cell>
          <cell r="I732" t="str">
            <v>פת/56/1255</v>
          </cell>
          <cell r="K732">
            <v>99</v>
          </cell>
          <cell r="L732" t="str">
            <v>מרכז</v>
          </cell>
          <cell r="M732" t="str">
            <v>מרכז</v>
          </cell>
          <cell r="N732" t="str">
            <v>פתח תקווה</v>
          </cell>
          <cell r="O732">
            <v>7900</v>
          </cell>
          <cell r="P732" t="str">
            <v>ארבע ארצות</v>
          </cell>
          <cell r="S732" t="str">
            <v>לא</v>
          </cell>
          <cell r="U732" t="str">
            <v>רשויות מקומיות - פינוי-בינוי</v>
          </cell>
          <cell r="V732">
            <v>48</v>
          </cell>
          <cell r="W732">
            <v>270</v>
          </cell>
        </row>
        <row r="733">
          <cell r="B733">
            <v>32844</v>
          </cell>
          <cell r="C733">
            <v>525</v>
          </cell>
          <cell r="I733" t="str">
            <v>פת/ 1269/ 17</v>
          </cell>
          <cell r="K733">
            <v>99</v>
          </cell>
          <cell r="L733" t="str">
            <v>מרכז</v>
          </cell>
          <cell r="M733" t="str">
            <v>מרכז</v>
          </cell>
          <cell r="N733" t="str">
            <v>פתח תקווה</v>
          </cell>
          <cell r="O733">
            <v>7900</v>
          </cell>
          <cell r="P733" t="str">
            <v>שילר-אורלוב</v>
          </cell>
          <cell r="Q733" t="str">
            <v xml:space="preserve">אורלוב 14-20 (פת/14/505) - לא מתחם אב של אורלוב. </v>
          </cell>
          <cell r="S733" t="str">
            <v>לא</v>
          </cell>
          <cell r="U733" t="str">
            <v>רשויות מקומיות - פינוי-בינוי</v>
          </cell>
          <cell r="V733">
            <v>29</v>
          </cell>
          <cell r="W733">
            <v>231</v>
          </cell>
          <cell r="X733">
            <v>0</v>
          </cell>
        </row>
        <row r="734">
          <cell r="B734">
            <v>33084</v>
          </cell>
          <cell r="C734">
            <v>535</v>
          </cell>
          <cell r="I734" t="str">
            <v>פת/36/1252</v>
          </cell>
          <cell r="K734">
            <v>99</v>
          </cell>
          <cell r="L734" t="str">
            <v>מרכז</v>
          </cell>
          <cell r="M734" t="str">
            <v>מרכז</v>
          </cell>
          <cell r="N734" t="str">
            <v>פתח תקווה</v>
          </cell>
          <cell r="O734">
            <v>7900</v>
          </cell>
          <cell r="P734" t="str">
            <v>גוש חלב</v>
          </cell>
          <cell r="S734" t="str">
            <v>לא</v>
          </cell>
          <cell r="U734" t="str">
            <v>רשויות מקומיות - פינוי-בינוי</v>
          </cell>
          <cell r="V734">
            <v>85</v>
          </cell>
          <cell r="W734">
            <v>360</v>
          </cell>
        </row>
        <row r="735">
          <cell r="B735">
            <v>100012</v>
          </cell>
          <cell r="C735">
            <v>638</v>
          </cell>
          <cell r="J735" t="str">
            <v/>
          </cell>
          <cell r="K735">
            <v>99</v>
          </cell>
          <cell r="L735" t="str">
            <v>מרכז</v>
          </cell>
          <cell r="M735" t="str">
            <v>מרכז</v>
          </cell>
          <cell r="N735" t="str">
            <v>פתח תקווה</v>
          </cell>
          <cell r="O735">
            <v>7900</v>
          </cell>
          <cell r="P735" t="str">
            <v>בר כוכבא גיסין קדש</v>
          </cell>
          <cell r="S735" t="str">
            <v>לא</v>
          </cell>
          <cell r="U735" t="str">
            <v>רשויות מקומיות - פינוי-בינוי</v>
          </cell>
          <cell r="W735">
            <v>1200</v>
          </cell>
          <cell r="X735">
            <v>29700</v>
          </cell>
        </row>
        <row r="736">
          <cell r="B736">
            <v>100012</v>
          </cell>
          <cell r="K736">
            <v>99</v>
          </cell>
          <cell r="N736" t="str">
            <v>פתח תקווה</v>
          </cell>
          <cell r="P736" t="str">
            <v>בר כוכבא גיסין קדש</v>
          </cell>
          <cell r="W736">
            <v>1200</v>
          </cell>
        </row>
        <row r="737">
          <cell r="B737">
            <v>100077</v>
          </cell>
          <cell r="K737">
            <v>99</v>
          </cell>
          <cell r="N737" t="str">
            <v>פתח תקווה</v>
          </cell>
          <cell r="P737" t="str">
            <v>סולד שמחוני</v>
          </cell>
          <cell r="U737" t="str">
            <v>רשויות מקומיות - פינוי-בינוי</v>
          </cell>
          <cell r="V737">
            <v>330</v>
          </cell>
          <cell r="W737">
            <v>1212</v>
          </cell>
        </row>
        <row r="738">
          <cell r="B738">
            <v>100050</v>
          </cell>
          <cell r="J738" t="str">
            <v>410-0856021</v>
          </cell>
          <cell r="K738">
            <v>99</v>
          </cell>
          <cell r="N738" t="str">
            <v>פתח תקווה</v>
          </cell>
          <cell r="P738" t="str">
            <v>שכונת יוספטל</v>
          </cell>
          <cell r="U738" t="str">
            <v>רשויות מקומיות ללא מימון - פינוי-בינוי</v>
          </cell>
          <cell r="V738">
            <v>1256</v>
          </cell>
          <cell r="W738">
            <v>4700</v>
          </cell>
        </row>
        <row r="739">
          <cell r="B739">
            <v>4251</v>
          </cell>
          <cell r="C739">
            <v>74</v>
          </cell>
          <cell r="J739" t="str">
            <v>457-0282657</v>
          </cell>
          <cell r="K739">
            <v>99</v>
          </cell>
          <cell r="L739" t="str">
            <v>מרכז</v>
          </cell>
          <cell r="M739" t="str">
            <v>מרכז</v>
          </cell>
          <cell r="N739" t="str">
            <v>קדימה-צורן</v>
          </cell>
          <cell r="O739">
            <v>195</v>
          </cell>
          <cell r="P739" t="str">
            <v>יוספטל</v>
          </cell>
          <cell r="S739" t="str">
            <v>כן</v>
          </cell>
          <cell r="T739">
            <v>30773</v>
          </cell>
          <cell r="U739" t="str">
            <v>מיסוי - פינוי-בינוי</v>
          </cell>
          <cell r="V739">
            <v>72</v>
          </cell>
          <cell r="W739">
            <v>224</v>
          </cell>
        </row>
        <row r="740">
          <cell r="B740">
            <v>4251</v>
          </cell>
          <cell r="C740">
            <v>74</v>
          </cell>
          <cell r="J740" t="str">
            <v/>
          </cell>
          <cell r="K740">
            <v>1</v>
          </cell>
          <cell r="N740" t="str">
            <v>קדימה-צורן</v>
          </cell>
        </row>
        <row r="741">
          <cell r="B741">
            <v>30773</v>
          </cell>
          <cell r="C741">
            <v>451</v>
          </cell>
          <cell r="J741" t="str">
            <v>457-0282657</v>
          </cell>
          <cell r="K741">
            <v>99</v>
          </cell>
          <cell r="L741" t="str">
            <v>מרכז</v>
          </cell>
          <cell r="M741" t="str">
            <v>מרכז</v>
          </cell>
          <cell r="N741" t="str">
            <v>קדימה-צורן</v>
          </cell>
          <cell r="O741">
            <v>195</v>
          </cell>
          <cell r="P741" t="str">
            <v>יוספטל</v>
          </cell>
          <cell r="S741" t="str">
            <v>לא</v>
          </cell>
          <cell r="U741" t="str">
            <v>רשויות מקומיות - פינוי-בינוי</v>
          </cell>
          <cell r="V741">
            <v>72</v>
          </cell>
          <cell r="W741">
            <v>224</v>
          </cell>
        </row>
        <row r="742">
          <cell r="B742">
            <v>31864</v>
          </cell>
          <cell r="C742">
            <v>500</v>
          </cell>
          <cell r="I742" t="str">
            <v>הצ/1-4/287</v>
          </cell>
          <cell r="J742" t="str">
            <v/>
          </cell>
          <cell r="K742">
            <v>99</v>
          </cell>
          <cell r="L742" t="str">
            <v>מרכז</v>
          </cell>
          <cell r="M742" t="str">
            <v>מרכז</v>
          </cell>
          <cell r="N742" t="str">
            <v>קדימה-צורן</v>
          </cell>
          <cell r="O742">
            <v>195</v>
          </cell>
          <cell r="P742" t="str">
            <v>בן צבי</v>
          </cell>
          <cell r="S742" t="str">
            <v>לא</v>
          </cell>
          <cell r="U742" t="str">
            <v>רשויות מקומיות - עיבוי</v>
          </cell>
          <cell r="V742">
            <v>196</v>
          </cell>
          <cell r="W742">
            <v>360</v>
          </cell>
        </row>
        <row r="743">
          <cell r="B743">
            <v>4005</v>
          </cell>
          <cell r="C743">
            <v>157</v>
          </cell>
          <cell r="I743" t="str">
            <v>תממ/ 284</v>
          </cell>
          <cell r="J743" t="str">
            <v/>
          </cell>
          <cell r="K743">
            <v>99</v>
          </cell>
          <cell r="L743" t="str">
            <v>מרכז</v>
          </cell>
          <cell r="M743" t="str">
            <v>תל אביב</v>
          </cell>
          <cell r="N743" t="str">
            <v>קריית אונו</v>
          </cell>
          <cell r="O743">
            <v>2620</v>
          </cell>
          <cell r="P743" t="str">
            <v>ישעיהו</v>
          </cell>
          <cell r="S743" t="str">
            <v>כן</v>
          </cell>
          <cell r="U743" t="str">
            <v>מיסוי - פינוי-בינוי</v>
          </cell>
          <cell r="V743">
            <v>60</v>
          </cell>
          <cell r="W743">
            <v>228</v>
          </cell>
          <cell r="X743">
            <v>0</v>
          </cell>
        </row>
        <row r="744">
          <cell r="B744">
            <v>4005</v>
          </cell>
          <cell r="C744">
            <v>157</v>
          </cell>
          <cell r="J744" t="str">
            <v/>
          </cell>
          <cell r="K744">
            <v>1</v>
          </cell>
          <cell r="N744" t="str">
            <v>קריית אונו</v>
          </cell>
          <cell r="O744">
            <v>2620</v>
          </cell>
        </row>
        <row r="745">
          <cell r="B745">
            <v>4005</v>
          </cell>
          <cell r="C745">
            <v>157</v>
          </cell>
          <cell r="J745" t="str">
            <v/>
          </cell>
          <cell r="K745">
            <v>2</v>
          </cell>
          <cell r="N745" t="str">
            <v>קריית אונו</v>
          </cell>
          <cell r="O745">
            <v>2620</v>
          </cell>
        </row>
        <row r="746">
          <cell r="B746">
            <v>4005</v>
          </cell>
          <cell r="C746">
            <v>157</v>
          </cell>
          <cell r="J746" t="str">
            <v/>
          </cell>
          <cell r="K746">
            <v>3</v>
          </cell>
          <cell r="N746" t="str">
            <v>קריית אונו</v>
          </cell>
          <cell r="O746">
            <v>2620</v>
          </cell>
        </row>
        <row r="747">
          <cell r="B747">
            <v>4005</v>
          </cell>
          <cell r="C747">
            <v>157</v>
          </cell>
          <cell r="J747" t="str">
            <v/>
          </cell>
          <cell r="K747">
            <v>4</v>
          </cell>
          <cell r="N747" t="str">
            <v>קריית אונו</v>
          </cell>
          <cell r="O747">
            <v>2620</v>
          </cell>
        </row>
        <row r="748">
          <cell r="B748">
            <v>4006</v>
          </cell>
          <cell r="C748">
            <v>229</v>
          </cell>
          <cell r="H748" t="str">
            <v>קא/ מק/ 61/ 285/ א</v>
          </cell>
          <cell r="I748" t="str">
            <v>קא/ מק/ 61/ 285/ א</v>
          </cell>
          <cell r="J748" t="str">
            <v/>
          </cell>
          <cell r="K748">
            <v>99</v>
          </cell>
          <cell r="L748" t="str">
            <v>מרכז</v>
          </cell>
          <cell r="M748" t="str">
            <v>תל אביב</v>
          </cell>
          <cell r="N748" t="str">
            <v>קריית אונו</v>
          </cell>
          <cell r="O748">
            <v>2620</v>
          </cell>
          <cell r="P748" t="str">
            <v>שאול המלך</v>
          </cell>
          <cell r="Q748" t="str">
            <v>שכונת גני שאול המלך - קראון</v>
          </cell>
          <cell r="S748" t="str">
            <v>כן</v>
          </cell>
          <cell r="U748" t="str">
            <v>מיסוי - פינוי-בינוי</v>
          </cell>
          <cell r="V748">
            <v>180</v>
          </cell>
          <cell r="W748">
            <v>531</v>
          </cell>
          <cell r="X748">
            <v>0</v>
          </cell>
        </row>
        <row r="749">
          <cell r="B749">
            <v>4006</v>
          </cell>
          <cell r="C749">
            <v>229</v>
          </cell>
          <cell r="J749" t="str">
            <v/>
          </cell>
          <cell r="K749">
            <v>1</v>
          </cell>
          <cell r="N749" t="str">
            <v>קריית אונו</v>
          </cell>
          <cell r="O749">
            <v>2620</v>
          </cell>
        </row>
        <row r="750">
          <cell r="B750">
            <v>4006</v>
          </cell>
          <cell r="C750">
            <v>229</v>
          </cell>
          <cell r="J750" t="str">
            <v/>
          </cell>
          <cell r="K750">
            <v>2</v>
          </cell>
          <cell r="N750" t="str">
            <v>קריית אונו</v>
          </cell>
          <cell r="O750">
            <v>2620</v>
          </cell>
        </row>
        <row r="751">
          <cell r="B751">
            <v>4006</v>
          </cell>
          <cell r="C751">
            <v>229</v>
          </cell>
          <cell r="J751" t="str">
            <v/>
          </cell>
          <cell r="K751">
            <v>3</v>
          </cell>
          <cell r="N751" t="str">
            <v>קריית אונו</v>
          </cell>
          <cell r="O751">
            <v>2620</v>
          </cell>
        </row>
        <row r="752">
          <cell r="B752">
            <v>4006</v>
          </cell>
          <cell r="C752">
            <v>229</v>
          </cell>
          <cell r="J752" t="str">
            <v/>
          </cell>
          <cell r="K752">
            <v>4</v>
          </cell>
          <cell r="N752" t="str">
            <v>קריית אונו</v>
          </cell>
          <cell r="O752">
            <v>2620</v>
          </cell>
        </row>
        <row r="753">
          <cell r="B753">
            <v>4007</v>
          </cell>
          <cell r="C753">
            <v>165</v>
          </cell>
          <cell r="K753">
            <v>99</v>
          </cell>
          <cell r="L753" t="str">
            <v>מרכז</v>
          </cell>
          <cell r="M753" t="str">
            <v>תל אביב</v>
          </cell>
          <cell r="N753" t="str">
            <v>קריית אונו</v>
          </cell>
          <cell r="O753">
            <v>2620</v>
          </cell>
          <cell r="P753" t="str">
            <v>מונטיפיורי</v>
          </cell>
          <cell r="Q753" t="str">
            <v>הריסה ובנייה לא פינוי בינוי</v>
          </cell>
          <cell r="S753" t="str">
            <v>לא</v>
          </cell>
          <cell r="U753" t="str">
            <v>מיסוי - פינוי-בינוי</v>
          </cell>
          <cell r="V753">
            <v>50</v>
          </cell>
          <cell r="W753">
            <v>150</v>
          </cell>
          <cell r="X753">
            <v>0</v>
          </cell>
        </row>
        <row r="754">
          <cell r="B754">
            <v>4028</v>
          </cell>
          <cell r="C754">
            <v>2</v>
          </cell>
          <cell r="I754" t="str">
            <v>קא/ 413</v>
          </cell>
          <cell r="K754">
            <v>99</v>
          </cell>
          <cell r="L754" t="str">
            <v>מרכז</v>
          </cell>
          <cell r="M754" t="str">
            <v>תל אביב</v>
          </cell>
          <cell r="N754" t="str">
            <v>קריית אונו</v>
          </cell>
          <cell r="O754">
            <v>2620</v>
          </cell>
          <cell r="P754" t="str">
            <v>שטרן</v>
          </cell>
          <cell r="S754" t="str">
            <v>כן</v>
          </cell>
          <cell r="U754" t="str">
            <v>מיסוי - עיבוי</v>
          </cell>
          <cell r="V754">
            <v>72</v>
          </cell>
          <cell r="W754">
            <v>108</v>
          </cell>
        </row>
        <row r="755">
          <cell r="B755">
            <v>4028</v>
          </cell>
          <cell r="C755">
            <v>2</v>
          </cell>
          <cell r="K755">
            <v>1</v>
          </cell>
          <cell r="N755" t="str">
            <v>קריית אונו</v>
          </cell>
          <cell r="O755">
            <v>2620</v>
          </cell>
        </row>
        <row r="756">
          <cell r="B756">
            <v>4028</v>
          </cell>
          <cell r="C756">
            <v>2</v>
          </cell>
          <cell r="K756">
            <v>2</v>
          </cell>
          <cell r="N756" t="str">
            <v>קריית אונו</v>
          </cell>
          <cell r="O756">
            <v>2620</v>
          </cell>
        </row>
        <row r="757">
          <cell r="B757">
            <v>4061</v>
          </cell>
          <cell r="C757">
            <v>193</v>
          </cell>
          <cell r="K757">
            <v>99</v>
          </cell>
          <cell r="L757" t="str">
            <v>מרכז</v>
          </cell>
          <cell r="M757" t="str">
            <v>תל אביב</v>
          </cell>
          <cell r="N757" t="str">
            <v>קריית אונו</v>
          </cell>
          <cell r="O757">
            <v>2620</v>
          </cell>
          <cell r="P757" t="str">
            <v>לוי אשכול- בר יהודה</v>
          </cell>
          <cell r="S757" t="str">
            <v>לא</v>
          </cell>
          <cell r="U757" t="str">
            <v>מיסוי - פינוי-בינוי</v>
          </cell>
        </row>
        <row r="758">
          <cell r="B758">
            <v>4081</v>
          </cell>
          <cell r="C758">
            <v>150</v>
          </cell>
          <cell r="I758" t="str">
            <v xml:space="preserve">קא/346 </v>
          </cell>
          <cell r="J758" t="str">
            <v/>
          </cell>
          <cell r="K758">
            <v>99</v>
          </cell>
          <cell r="L758" t="str">
            <v>מרכז</v>
          </cell>
          <cell r="M758" t="str">
            <v>תל אביב</v>
          </cell>
          <cell r="N758" t="str">
            <v>קריית אונו</v>
          </cell>
          <cell r="O758">
            <v>2620</v>
          </cell>
          <cell r="P758" t="str">
            <v>שלמה המלך צפון</v>
          </cell>
          <cell r="S758" t="str">
            <v>לא</v>
          </cell>
          <cell r="T758">
            <v>31166</v>
          </cell>
          <cell r="U758" t="str">
            <v>מיסוי - פינוי-בינוי</v>
          </cell>
          <cell r="V758">
            <v>60</v>
          </cell>
          <cell r="W758">
            <v>180</v>
          </cell>
          <cell r="X758">
            <v>0</v>
          </cell>
        </row>
        <row r="759">
          <cell r="B759">
            <v>4087</v>
          </cell>
          <cell r="C759">
            <v>102</v>
          </cell>
          <cell r="I759" t="str">
            <v>קא/360</v>
          </cell>
          <cell r="J759" t="str">
            <v>508-0238428</v>
          </cell>
          <cell r="K759">
            <v>99</v>
          </cell>
          <cell r="L759" t="str">
            <v>מרכז</v>
          </cell>
          <cell r="M759" t="str">
            <v>תל אביב</v>
          </cell>
          <cell r="N759" t="str">
            <v>קריית אונו</v>
          </cell>
          <cell r="O759">
            <v>2620</v>
          </cell>
          <cell r="P759" t="str">
            <v>בר יהודה</v>
          </cell>
          <cell r="S759" t="str">
            <v>כן</v>
          </cell>
          <cell r="U759" t="str">
            <v>מיסוי - פינוי-בינוי</v>
          </cell>
          <cell r="V759">
            <v>216</v>
          </cell>
          <cell r="W759">
            <v>672</v>
          </cell>
          <cell r="X759">
            <v>1115</v>
          </cell>
        </row>
        <row r="760">
          <cell r="B760">
            <v>4087</v>
          </cell>
          <cell r="C760">
            <v>102</v>
          </cell>
          <cell r="J760" t="str">
            <v/>
          </cell>
          <cell r="K760">
            <v>1</v>
          </cell>
          <cell r="N760" t="str">
            <v>קריית אונו</v>
          </cell>
          <cell r="O760">
            <v>2620</v>
          </cell>
        </row>
        <row r="761">
          <cell r="B761">
            <v>4087</v>
          </cell>
          <cell r="C761">
            <v>102</v>
          </cell>
          <cell r="J761" t="str">
            <v/>
          </cell>
          <cell r="K761">
            <v>2</v>
          </cell>
          <cell r="N761" t="str">
            <v>קריית אונו</v>
          </cell>
          <cell r="O761">
            <v>2620</v>
          </cell>
        </row>
        <row r="762">
          <cell r="B762">
            <v>4087</v>
          </cell>
          <cell r="C762">
            <v>102</v>
          </cell>
          <cell r="J762" t="str">
            <v/>
          </cell>
          <cell r="K762">
            <v>3</v>
          </cell>
          <cell r="N762" t="str">
            <v>קריית אונו</v>
          </cell>
          <cell r="O762">
            <v>2620</v>
          </cell>
        </row>
        <row r="763">
          <cell r="B763">
            <v>4088</v>
          </cell>
          <cell r="C763">
            <v>67</v>
          </cell>
          <cell r="J763" t="str">
            <v>508-0205393</v>
          </cell>
          <cell r="K763">
            <v>99</v>
          </cell>
          <cell r="L763" t="str">
            <v>מרכז</v>
          </cell>
          <cell r="M763" t="str">
            <v>תל אביב</v>
          </cell>
          <cell r="N763" t="str">
            <v>קריית אונו</v>
          </cell>
          <cell r="O763">
            <v>2620</v>
          </cell>
          <cell r="P763" t="str">
            <v>לוי אשכול צפון</v>
          </cell>
          <cell r="Q763" t="str">
            <v>אונו 1</v>
          </cell>
          <cell r="S763" t="str">
            <v>כן</v>
          </cell>
          <cell r="U763" t="str">
            <v>מיסוי - פינוי-בינוי</v>
          </cell>
          <cell r="V763">
            <v>328</v>
          </cell>
          <cell r="W763">
            <v>1077</v>
          </cell>
          <cell r="X763">
            <v>2620</v>
          </cell>
        </row>
        <row r="764">
          <cell r="B764">
            <v>4088</v>
          </cell>
          <cell r="C764">
            <v>67</v>
          </cell>
          <cell r="J764" t="str">
            <v/>
          </cell>
          <cell r="K764">
            <v>1</v>
          </cell>
          <cell r="N764" t="str">
            <v>קריית אונו</v>
          </cell>
          <cell r="O764">
            <v>2620</v>
          </cell>
        </row>
        <row r="765">
          <cell r="B765">
            <v>4088</v>
          </cell>
          <cell r="C765">
            <v>67</v>
          </cell>
          <cell r="J765" t="str">
            <v/>
          </cell>
          <cell r="K765">
            <v>2</v>
          </cell>
          <cell r="N765" t="str">
            <v>קריית אונו</v>
          </cell>
          <cell r="O765">
            <v>2620</v>
          </cell>
        </row>
        <row r="766">
          <cell r="B766">
            <v>4089</v>
          </cell>
          <cell r="C766">
            <v>126</v>
          </cell>
          <cell r="I766" t="str">
            <v>קא/ 402</v>
          </cell>
          <cell r="J766" t="str">
            <v/>
          </cell>
          <cell r="K766">
            <v>99</v>
          </cell>
          <cell r="L766" t="str">
            <v>מרכז</v>
          </cell>
          <cell r="M766" t="str">
            <v>תל אביב</v>
          </cell>
          <cell r="N766" t="str">
            <v>קריית אונו</v>
          </cell>
          <cell r="O766">
            <v>2620</v>
          </cell>
          <cell r="P766" t="str">
            <v>הרוגי מלכות בבל/הכלנית</v>
          </cell>
          <cell r="S766" t="str">
            <v>כן</v>
          </cell>
          <cell r="U766" t="str">
            <v>מיסוי - פינוי-בינוי</v>
          </cell>
          <cell r="V766">
            <v>176</v>
          </cell>
          <cell r="W766">
            <v>477</v>
          </cell>
          <cell r="X766">
            <v>958</v>
          </cell>
        </row>
        <row r="767">
          <cell r="B767">
            <v>4089</v>
          </cell>
          <cell r="C767">
            <v>126</v>
          </cell>
          <cell r="J767" t="str">
            <v/>
          </cell>
          <cell r="K767">
            <v>1</v>
          </cell>
          <cell r="N767" t="str">
            <v>קריית אונו</v>
          </cell>
          <cell r="O767">
            <v>2620</v>
          </cell>
        </row>
        <row r="768">
          <cell r="B768">
            <v>4089</v>
          </cell>
          <cell r="C768">
            <v>126</v>
          </cell>
          <cell r="J768" t="str">
            <v/>
          </cell>
          <cell r="K768">
            <v>2</v>
          </cell>
          <cell r="N768" t="str">
            <v>קריית אונו</v>
          </cell>
          <cell r="O768">
            <v>2620</v>
          </cell>
        </row>
        <row r="769">
          <cell r="B769">
            <v>4089</v>
          </cell>
          <cell r="C769">
            <v>126</v>
          </cell>
          <cell r="J769" t="str">
            <v/>
          </cell>
          <cell r="K769">
            <v>3</v>
          </cell>
          <cell r="N769" t="str">
            <v>קריית אונו</v>
          </cell>
          <cell r="O769">
            <v>2620</v>
          </cell>
        </row>
        <row r="770">
          <cell r="B770">
            <v>4089</v>
          </cell>
          <cell r="C770">
            <v>126</v>
          </cell>
          <cell r="J770" t="str">
            <v/>
          </cell>
          <cell r="K770">
            <v>4</v>
          </cell>
          <cell r="N770" t="str">
            <v>קריית אונו</v>
          </cell>
          <cell r="O770">
            <v>2620</v>
          </cell>
        </row>
        <row r="771">
          <cell r="B771">
            <v>4110</v>
          </cell>
          <cell r="C771">
            <v>1</v>
          </cell>
          <cell r="D771" t="str">
            <v>הסתיים</v>
          </cell>
          <cell r="I771" t="str">
            <v>קא/ מק/ 213</v>
          </cell>
          <cell r="K771">
            <v>99</v>
          </cell>
          <cell r="L771" t="str">
            <v>מרכז</v>
          </cell>
          <cell r="M771" t="str">
            <v>תל אביב</v>
          </cell>
          <cell r="N771" t="str">
            <v>קריית אונו</v>
          </cell>
          <cell r="O771">
            <v>2620</v>
          </cell>
          <cell r="P771" t="str">
            <v>הזמיר</v>
          </cell>
          <cell r="R771" t="str">
            <v> הזמיר 2-18.</v>
          </cell>
          <cell r="S771" t="str">
            <v>כן</v>
          </cell>
          <cell r="U771" t="str">
            <v>מיסוי - עיבוי</v>
          </cell>
          <cell r="V771">
            <v>144</v>
          </cell>
          <cell r="W771">
            <v>188</v>
          </cell>
        </row>
        <row r="772">
          <cell r="B772">
            <v>4110</v>
          </cell>
          <cell r="C772">
            <v>1</v>
          </cell>
          <cell r="K772">
            <v>1</v>
          </cell>
          <cell r="N772" t="str">
            <v>קריית אונו</v>
          </cell>
          <cell r="O772">
            <v>2620</v>
          </cell>
        </row>
        <row r="773">
          <cell r="B773">
            <v>4110</v>
          </cell>
          <cell r="C773">
            <v>1</v>
          </cell>
          <cell r="K773">
            <v>2</v>
          </cell>
          <cell r="N773" t="str">
            <v>קריית אונו</v>
          </cell>
          <cell r="O773">
            <v>2620</v>
          </cell>
        </row>
        <row r="774">
          <cell r="B774">
            <v>4110</v>
          </cell>
          <cell r="C774">
            <v>1</v>
          </cell>
          <cell r="K774">
            <v>3</v>
          </cell>
          <cell r="N774" t="str">
            <v>קריית אונו</v>
          </cell>
          <cell r="O774">
            <v>2620</v>
          </cell>
        </row>
        <row r="775">
          <cell r="B775">
            <v>4113</v>
          </cell>
          <cell r="C775">
            <v>214</v>
          </cell>
          <cell r="K775">
            <v>99</v>
          </cell>
          <cell r="L775" t="str">
            <v>מרכז</v>
          </cell>
          <cell r="M775" t="str">
            <v>תל אביב</v>
          </cell>
          <cell r="N775" t="str">
            <v>קריית אונו</v>
          </cell>
          <cell r="O775">
            <v>2620</v>
          </cell>
          <cell r="P775" t="str">
            <v>אונו צפון</v>
          </cell>
          <cell r="S775" t="str">
            <v>לא</v>
          </cell>
          <cell r="U775" t="str">
            <v>מיסוי - פינוי-בינוי</v>
          </cell>
          <cell r="V775">
            <v>48</v>
          </cell>
          <cell r="W775">
            <v>120</v>
          </cell>
          <cell r="X775">
            <v>1000</v>
          </cell>
        </row>
        <row r="776">
          <cell r="B776">
            <v>4299</v>
          </cell>
          <cell r="C776">
            <v>57</v>
          </cell>
          <cell r="J776" t="str">
            <v>508-0341891</v>
          </cell>
          <cell r="K776">
            <v>99</v>
          </cell>
          <cell r="L776" t="str">
            <v>מרכז</v>
          </cell>
          <cell r="M776" t="str">
            <v>תל אביב</v>
          </cell>
          <cell r="N776" t="str">
            <v>קריית אונו</v>
          </cell>
          <cell r="O776">
            <v>2620</v>
          </cell>
          <cell r="P776" t="str">
            <v>אחאב</v>
          </cell>
          <cell r="S776" t="str">
            <v>כן</v>
          </cell>
          <cell r="U776" t="str">
            <v>מיסוי - פינוי-בינוי</v>
          </cell>
          <cell r="V776">
            <v>56</v>
          </cell>
          <cell r="W776">
            <v>168</v>
          </cell>
          <cell r="X776">
            <v>0</v>
          </cell>
        </row>
        <row r="777">
          <cell r="B777">
            <v>4299</v>
          </cell>
          <cell r="C777">
            <v>57</v>
          </cell>
          <cell r="J777" t="str">
            <v/>
          </cell>
          <cell r="K777">
            <v>1</v>
          </cell>
          <cell r="N777" t="str">
            <v>קריית אונו</v>
          </cell>
          <cell r="O777">
            <v>2620</v>
          </cell>
        </row>
        <row r="778">
          <cell r="B778">
            <v>4300</v>
          </cell>
          <cell r="C778">
            <v>14</v>
          </cell>
          <cell r="J778" t="str">
            <v>508-0245696</v>
          </cell>
          <cell r="K778">
            <v>99</v>
          </cell>
          <cell r="L778" t="str">
            <v>מרכז</v>
          </cell>
          <cell r="M778" t="str">
            <v>תל אביב</v>
          </cell>
          <cell r="N778" t="str">
            <v>קריית אונו</v>
          </cell>
          <cell r="O778">
            <v>2620</v>
          </cell>
          <cell r="P778" t="str">
            <v>הצבר אשדר</v>
          </cell>
          <cell r="S778" t="str">
            <v>לא</v>
          </cell>
          <cell r="U778" t="str">
            <v>מיסוי - פינוי-בינוי</v>
          </cell>
          <cell r="V778">
            <v>80</v>
          </cell>
          <cell r="W778">
            <v>240</v>
          </cell>
          <cell r="X778">
            <v>600</v>
          </cell>
        </row>
        <row r="779">
          <cell r="B779">
            <v>4301</v>
          </cell>
          <cell r="C779">
            <v>15</v>
          </cell>
          <cell r="J779" t="str">
            <v>508-0245696</v>
          </cell>
          <cell r="K779">
            <v>99</v>
          </cell>
          <cell r="L779" t="str">
            <v>מרכז</v>
          </cell>
          <cell r="M779" t="str">
            <v>תל אביב</v>
          </cell>
          <cell r="N779" t="str">
            <v>קריית אונו</v>
          </cell>
          <cell r="O779">
            <v>2620</v>
          </cell>
          <cell r="P779" t="str">
            <v>הצבר רקפת</v>
          </cell>
          <cell r="S779" t="str">
            <v>לא</v>
          </cell>
          <cell r="U779" t="str">
            <v>מיסוי - פינוי-בינוי</v>
          </cell>
          <cell r="V779">
            <v>168</v>
          </cell>
          <cell r="W779">
            <v>504</v>
          </cell>
          <cell r="X779">
            <v>800</v>
          </cell>
        </row>
        <row r="780">
          <cell r="B780">
            <v>4306</v>
          </cell>
          <cell r="C780">
            <v>71</v>
          </cell>
          <cell r="J780" t="str">
            <v>508-0241869</v>
          </cell>
          <cell r="K780">
            <v>99</v>
          </cell>
          <cell r="L780" t="str">
            <v>מרכז</v>
          </cell>
          <cell r="M780" t="str">
            <v>תל אביב</v>
          </cell>
          <cell r="N780" t="str">
            <v>קריית אונו</v>
          </cell>
          <cell r="O780">
            <v>2620</v>
          </cell>
          <cell r="P780" t="str">
            <v>רחבת השקד</v>
          </cell>
          <cell r="S780" t="str">
            <v>לא</v>
          </cell>
          <cell r="U780" t="str">
            <v>מיסוי - פינוי-בינוי</v>
          </cell>
          <cell r="V780">
            <v>104</v>
          </cell>
          <cell r="W780">
            <v>195</v>
          </cell>
          <cell r="X780">
            <v>0</v>
          </cell>
        </row>
        <row r="781">
          <cell r="B781">
            <v>4306</v>
          </cell>
          <cell r="K781">
            <v>1</v>
          </cell>
          <cell r="L781" t="str">
            <v>מרכז</v>
          </cell>
          <cell r="M781" t="str">
            <v>תל אביב</v>
          </cell>
          <cell r="N781" t="str">
            <v>קריית אונו</v>
          </cell>
          <cell r="O781">
            <v>2620</v>
          </cell>
        </row>
        <row r="782">
          <cell r="B782">
            <v>4343</v>
          </cell>
          <cell r="C782">
            <v>62</v>
          </cell>
          <cell r="J782" t="str">
            <v>508-0293589</v>
          </cell>
          <cell r="K782">
            <v>99</v>
          </cell>
          <cell r="L782" t="str">
            <v>מרכז</v>
          </cell>
          <cell r="M782" t="str">
            <v>תל אביב</v>
          </cell>
          <cell r="N782" t="str">
            <v>קריית אונו</v>
          </cell>
          <cell r="O782">
            <v>2620</v>
          </cell>
          <cell r="P782" t="str">
            <v xml:space="preserve"> לוי אשכול 125-127 </v>
          </cell>
          <cell r="S782" t="str">
            <v>לא</v>
          </cell>
          <cell r="U782" t="str">
            <v>מיסוי - פינוי-בינוי</v>
          </cell>
          <cell r="V782">
            <v>32</v>
          </cell>
          <cell r="W782">
            <v>100</v>
          </cell>
          <cell r="X782">
            <v>500</v>
          </cell>
        </row>
        <row r="783">
          <cell r="B783">
            <v>4343</v>
          </cell>
          <cell r="K783">
            <v>1</v>
          </cell>
          <cell r="N783" t="str">
            <v>קריית אונו</v>
          </cell>
          <cell r="O783">
            <v>2620</v>
          </cell>
        </row>
        <row r="784">
          <cell r="B784">
            <v>4343</v>
          </cell>
          <cell r="K784">
            <v>2</v>
          </cell>
          <cell r="N784" t="str">
            <v>קריית אונו</v>
          </cell>
          <cell r="O784">
            <v>2620</v>
          </cell>
        </row>
        <row r="785">
          <cell r="B785">
            <v>4405</v>
          </cell>
          <cell r="C785">
            <v>41</v>
          </cell>
          <cell r="J785" t="str">
            <v>508-0252536</v>
          </cell>
          <cell r="K785">
            <v>99</v>
          </cell>
          <cell r="L785" t="str">
            <v>מרכז</v>
          </cell>
          <cell r="M785" t="str">
            <v>תל אביב</v>
          </cell>
          <cell r="N785" t="str">
            <v>קריית אונו</v>
          </cell>
          <cell r="O785">
            <v>2620</v>
          </cell>
          <cell r="P785" t="str">
            <v>לוי אשכול דרום</v>
          </cell>
          <cell r="S785" t="str">
            <v>כן</v>
          </cell>
          <cell r="U785" t="str">
            <v>מיסוי - פינוי-בינוי</v>
          </cell>
          <cell r="V785">
            <v>232</v>
          </cell>
          <cell r="W785">
            <v>750</v>
          </cell>
          <cell r="X785">
            <v>4700</v>
          </cell>
        </row>
        <row r="786">
          <cell r="B786">
            <v>4405</v>
          </cell>
          <cell r="C786">
            <v>41</v>
          </cell>
          <cell r="J786" t="str">
            <v/>
          </cell>
          <cell r="K786">
            <v>1</v>
          </cell>
          <cell r="N786" t="str">
            <v>קריית אונו</v>
          </cell>
          <cell r="O786">
            <v>2620</v>
          </cell>
        </row>
        <row r="787">
          <cell r="B787">
            <v>4466</v>
          </cell>
          <cell r="J787" t="str">
            <v>508-0377531</v>
          </cell>
          <cell r="K787">
            <v>99</v>
          </cell>
          <cell r="L787" t="str">
            <v>מרכז</v>
          </cell>
          <cell r="M787" t="str">
            <v>תל אביב</v>
          </cell>
          <cell r="N787" t="str">
            <v>קריית אונו</v>
          </cell>
          <cell r="O787">
            <v>2620</v>
          </cell>
          <cell r="P787" t="str">
            <v>האורן</v>
          </cell>
          <cell r="U787" t="str">
            <v>מיסוי - פינוי-בינוי</v>
          </cell>
          <cell r="V787">
            <v>152</v>
          </cell>
          <cell r="W787">
            <v>324</v>
          </cell>
          <cell r="X787">
            <v>1000</v>
          </cell>
        </row>
        <row r="788">
          <cell r="B788">
            <v>4466</v>
          </cell>
          <cell r="K788">
            <v>1</v>
          </cell>
          <cell r="L788" t="str">
            <v>מרכז</v>
          </cell>
          <cell r="M788" t="str">
            <v>תל אביב</v>
          </cell>
          <cell r="N788" t="str">
            <v>קריית אונו</v>
          </cell>
          <cell r="O788">
            <v>2620</v>
          </cell>
        </row>
        <row r="789">
          <cell r="B789">
            <v>4490</v>
          </cell>
          <cell r="J789" t="str">
            <v>508-0158055</v>
          </cell>
          <cell r="K789">
            <v>99</v>
          </cell>
          <cell r="L789" t="str">
            <v>מרכז</v>
          </cell>
          <cell r="M789" t="str">
            <v>תל אביב</v>
          </cell>
          <cell r="N789" t="str">
            <v>קריית אונו</v>
          </cell>
          <cell r="O789">
            <v>2620</v>
          </cell>
          <cell r="P789" t="str">
            <v>התאנה</v>
          </cell>
          <cell r="U789" t="str">
            <v>מיסוי - פינוי-בינוי</v>
          </cell>
          <cell r="V789">
            <v>78</v>
          </cell>
          <cell r="W789">
            <v>234</v>
          </cell>
          <cell r="X789">
            <v>0</v>
          </cell>
        </row>
        <row r="790">
          <cell r="B790">
            <v>4490</v>
          </cell>
          <cell r="K790">
            <v>1</v>
          </cell>
          <cell r="L790" t="str">
            <v>מרכז</v>
          </cell>
          <cell r="M790" t="str">
            <v>תל אביב</v>
          </cell>
          <cell r="N790" t="str">
            <v>קריית אונו</v>
          </cell>
          <cell r="O790">
            <v>2620</v>
          </cell>
        </row>
        <row r="791">
          <cell r="B791">
            <v>4491</v>
          </cell>
          <cell r="J791" t="str">
            <v>508-0134445</v>
          </cell>
          <cell r="K791">
            <v>99</v>
          </cell>
          <cell r="L791" t="str">
            <v>מרכז</v>
          </cell>
          <cell r="M791" t="str">
            <v>תל אביב</v>
          </cell>
          <cell r="N791" t="str">
            <v>קריית אונו</v>
          </cell>
          <cell r="O791">
            <v>2620</v>
          </cell>
          <cell r="P791" t="str">
            <v>הרימון</v>
          </cell>
          <cell r="U791" t="str">
            <v>מיסוי - פינוי-בינוי</v>
          </cell>
          <cell r="V791">
            <v>32</v>
          </cell>
          <cell r="W791">
            <v>92</v>
          </cell>
          <cell r="X791">
            <v>0</v>
          </cell>
        </row>
        <row r="792">
          <cell r="B792">
            <v>4491</v>
          </cell>
          <cell r="K792">
            <v>1</v>
          </cell>
          <cell r="L792" t="str">
            <v>מרכז</v>
          </cell>
          <cell r="M792" t="str">
            <v>תל אביב</v>
          </cell>
          <cell r="N792" t="str">
            <v>קריית אונו</v>
          </cell>
          <cell r="O792">
            <v>2620</v>
          </cell>
        </row>
        <row r="793">
          <cell r="B793">
            <v>30802</v>
          </cell>
          <cell r="C793">
            <v>436</v>
          </cell>
          <cell r="K793">
            <v>99</v>
          </cell>
          <cell r="L793" t="str">
            <v>מרכז</v>
          </cell>
          <cell r="M793" t="str">
            <v>תל אביב</v>
          </cell>
          <cell r="N793" t="str">
            <v>קריית אונו</v>
          </cell>
          <cell r="O793">
            <v>2620</v>
          </cell>
          <cell r="P793" t="str">
            <v>לוי אשכול</v>
          </cell>
          <cell r="S793" t="str">
            <v>לא</v>
          </cell>
          <cell r="U793" t="str">
            <v>רשויות מקומיות - פינוי-בינוי</v>
          </cell>
        </row>
        <row r="794">
          <cell r="B794">
            <v>30806</v>
          </cell>
          <cell r="C794">
            <v>437</v>
          </cell>
          <cell r="K794">
            <v>99</v>
          </cell>
          <cell r="L794" t="str">
            <v>מרכז</v>
          </cell>
          <cell r="M794" t="str">
            <v>תל אביב</v>
          </cell>
          <cell r="N794" t="str">
            <v>קריית אונו</v>
          </cell>
          <cell r="O794">
            <v>2620</v>
          </cell>
          <cell r="P794" t="str">
            <v>ירון</v>
          </cell>
          <cell r="S794" t="str">
            <v>לא</v>
          </cell>
          <cell r="U794" t="str">
            <v>רשויות מקומיות - פינוי-בינוי</v>
          </cell>
        </row>
        <row r="795">
          <cell r="B795">
            <v>31166</v>
          </cell>
          <cell r="C795">
            <v>460</v>
          </cell>
          <cell r="I795" t="str">
            <v>קא/ 346</v>
          </cell>
          <cell r="K795">
            <v>99</v>
          </cell>
          <cell r="L795" t="str">
            <v>מרכז</v>
          </cell>
          <cell r="M795" t="str">
            <v>תל אביב</v>
          </cell>
          <cell r="N795" t="str">
            <v>קריית אונו</v>
          </cell>
          <cell r="O795">
            <v>2620</v>
          </cell>
          <cell r="P795" t="str">
            <v>שלמה המלך צפון</v>
          </cell>
          <cell r="S795" t="str">
            <v>לא</v>
          </cell>
          <cell r="U795" t="str">
            <v>רשויות מקומיות - פינוי-בינוי</v>
          </cell>
          <cell r="V795">
            <v>60</v>
          </cell>
          <cell r="W795">
            <v>180</v>
          </cell>
          <cell r="X795">
            <v>0</v>
          </cell>
        </row>
        <row r="796">
          <cell r="B796">
            <v>31128</v>
          </cell>
          <cell r="C796">
            <v>471</v>
          </cell>
          <cell r="I796" t="str">
            <v>כ/ 408</v>
          </cell>
          <cell r="J796" t="str">
            <v/>
          </cell>
          <cell r="K796">
            <v>99</v>
          </cell>
          <cell r="L796" t="str">
            <v>חיפה</v>
          </cell>
          <cell r="M796" t="str">
            <v>חיפה</v>
          </cell>
          <cell r="N796" t="str">
            <v>קריית אתא</v>
          </cell>
          <cell r="O796">
            <v>6800</v>
          </cell>
          <cell r="P796" t="str">
            <v>שיבת ציון</v>
          </cell>
          <cell r="S796" t="str">
            <v>לא</v>
          </cell>
          <cell r="U796" t="str">
            <v>רשויות מקומיות - פינוי-בינוי</v>
          </cell>
          <cell r="V796">
            <v>28</v>
          </cell>
          <cell r="W796">
            <v>168</v>
          </cell>
        </row>
        <row r="797">
          <cell r="B797">
            <v>30775</v>
          </cell>
          <cell r="C797">
            <v>457</v>
          </cell>
          <cell r="I797" t="str">
            <v>ק/ 346/ ה</v>
          </cell>
          <cell r="J797" t="str">
            <v/>
          </cell>
          <cell r="K797">
            <v>99</v>
          </cell>
          <cell r="L797" t="str">
            <v>חיפה</v>
          </cell>
          <cell r="M797" t="str">
            <v>חיפה</v>
          </cell>
          <cell r="N797" t="str">
            <v>קריית ביאליק</v>
          </cell>
          <cell r="O797">
            <v>9500</v>
          </cell>
          <cell r="P797" t="str">
            <v>העצמאות</v>
          </cell>
          <cell r="S797" t="str">
            <v>לא</v>
          </cell>
          <cell r="U797" t="str">
            <v>רשויות מקומיות - פינוי-בינוי</v>
          </cell>
          <cell r="V797">
            <v>217</v>
          </cell>
          <cell r="W797">
            <v>820</v>
          </cell>
          <cell r="X797">
            <v>27000</v>
          </cell>
        </row>
        <row r="798">
          <cell r="B798">
            <v>31638</v>
          </cell>
          <cell r="C798">
            <v>490</v>
          </cell>
          <cell r="I798" t="str">
            <v>ק/234/ה</v>
          </cell>
          <cell r="J798" t="str">
            <v/>
          </cell>
          <cell r="K798">
            <v>99</v>
          </cell>
          <cell r="L798" t="str">
            <v>חיפה</v>
          </cell>
          <cell r="M798" t="str">
            <v>חיפה</v>
          </cell>
          <cell r="N798" t="str">
            <v>קריית ביאליק</v>
          </cell>
          <cell r="O798">
            <v>9500</v>
          </cell>
          <cell r="P798" t="str">
            <v>צור שלום</v>
          </cell>
          <cell r="S798" t="str">
            <v>לא</v>
          </cell>
          <cell r="U798" t="str">
            <v>רשויות מקומיות - עיבוי</v>
          </cell>
          <cell r="V798">
            <v>466</v>
          </cell>
          <cell r="W798">
            <v>1006</v>
          </cell>
        </row>
        <row r="799">
          <cell r="B799">
            <v>31750</v>
          </cell>
          <cell r="C799">
            <v>486</v>
          </cell>
          <cell r="I799" t="str">
            <v>ק/433</v>
          </cell>
          <cell r="J799" t="str">
            <v/>
          </cell>
          <cell r="K799">
            <v>99</v>
          </cell>
          <cell r="L799" t="str">
            <v>חיפה</v>
          </cell>
          <cell r="M799" t="str">
            <v>חיפה</v>
          </cell>
          <cell r="N799" t="str">
            <v>קריית ביאליק</v>
          </cell>
          <cell r="O799">
            <v>9500</v>
          </cell>
          <cell r="P799" t="str">
            <v>ז'בוטינסקי</v>
          </cell>
          <cell r="S799" t="str">
            <v>לא</v>
          </cell>
          <cell r="U799" t="str">
            <v>רשויות מקומיות - פינוי-בינוי</v>
          </cell>
          <cell r="V799">
            <v>198</v>
          </cell>
          <cell r="W799">
            <v>945</v>
          </cell>
          <cell r="X799">
            <v>440</v>
          </cell>
        </row>
        <row r="800">
          <cell r="B800">
            <v>4196</v>
          </cell>
          <cell r="C800">
            <v>96</v>
          </cell>
          <cell r="J800" t="str">
            <v>606-0232397</v>
          </cell>
          <cell r="K800">
            <v>99</v>
          </cell>
          <cell r="L800" t="str">
            <v>ירושלים</v>
          </cell>
          <cell r="M800" t="str">
            <v>דרום</v>
          </cell>
          <cell r="N800" t="str">
            <v>קריית גת</v>
          </cell>
          <cell r="O800">
            <v>2630</v>
          </cell>
          <cell r="P800" t="str">
            <v xml:space="preserve">היסמין </v>
          </cell>
          <cell r="R800" t="str">
            <v>לא ידוע</v>
          </cell>
          <cell r="S800" t="str">
            <v>כן</v>
          </cell>
          <cell r="U800" t="str">
            <v>מיסוי - פינוי-בינוי</v>
          </cell>
          <cell r="V800">
            <v>48</v>
          </cell>
          <cell r="W800">
            <v>432</v>
          </cell>
        </row>
        <row r="801">
          <cell r="B801">
            <v>4196</v>
          </cell>
          <cell r="C801">
            <v>96</v>
          </cell>
          <cell r="J801" t="str">
            <v/>
          </cell>
          <cell r="K801">
            <v>1</v>
          </cell>
          <cell r="N801" t="str">
            <v>קריית גת</v>
          </cell>
        </row>
        <row r="802">
          <cell r="B802">
            <v>4203</v>
          </cell>
          <cell r="C802">
            <v>44</v>
          </cell>
          <cell r="J802" t="str">
            <v>606-0387407</v>
          </cell>
          <cell r="K802">
            <v>99</v>
          </cell>
          <cell r="L802" t="str">
            <v>ירושלים</v>
          </cell>
          <cell r="M802" t="str">
            <v>דרום</v>
          </cell>
          <cell r="N802" t="str">
            <v>קריית גת</v>
          </cell>
          <cell r="O802">
            <v>2630</v>
          </cell>
          <cell r="P802" t="str">
            <v xml:space="preserve">שדרות גת </v>
          </cell>
          <cell r="Q802" t="str">
            <v>בן דוד</v>
          </cell>
          <cell r="R802" t="str">
            <v>שד' גת 4,6,8,10,12</v>
          </cell>
          <cell r="S802" t="str">
            <v>לא</v>
          </cell>
          <cell r="U802" t="str">
            <v>מיסוי - פינוי-בינוי</v>
          </cell>
          <cell r="V802">
            <v>32</v>
          </cell>
          <cell r="W802">
            <v>256</v>
          </cell>
        </row>
        <row r="803">
          <cell r="B803">
            <v>4223</v>
          </cell>
          <cell r="C803">
            <v>257</v>
          </cell>
          <cell r="I803" t="str">
            <v>14/101/02/9</v>
          </cell>
          <cell r="J803" t="str">
            <v>מבוטל</v>
          </cell>
          <cell r="K803">
            <v>99</v>
          </cell>
          <cell r="L803" t="str">
            <v>ירושלים</v>
          </cell>
          <cell r="M803" t="str">
            <v>דרום</v>
          </cell>
          <cell r="N803" t="str">
            <v>קריית גת</v>
          </cell>
          <cell r="O803">
            <v>2630</v>
          </cell>
          <cell r="P803" t="str">
            <v>הלוטם- הקוממיות</v>
          </cell>
          <cell r="R803" t="str">
            <v>בוטל</v>
          </cell>
          <cell r="S803" t="str">
            <v>בוטל</v>
          </cell>
          <cell r="T803" t="str">
            <v>בוטל</v>
          </cell>
          <cell r="V803" t="str">
            <v>בוטל</v>
          </cell>
          <cell r="W803" t="str">
            <v>בוטל</v>
          </cell>
          <cell r="X803" t="str">
            <v>בוטל</v>
          </cell>
        </row>
        <row r="804">
          <cell r="B804">
            <v>4373</v>
          </cell>
          <cell r="C804">
            <v>337</v>
          </cell>
          <cell r="J804" t="str">
            <v>תמל/ 2010</v>
          </cell>
          <cell r="K804">
            <v>99</v>
          </cell>
          <cell r="L804" t="str">
            <v>ירושלים</v>
          </cell>
          <cell r="M804" t="str">
            <v>דרום</v>
          </cell>
          <cell r="N804" t="str">
            <v>קריית גת</v>
          </cell>
          <cell r="O804">
            <v>2630</v>
          </cell>
          <cell r="P804" t="str">
            <v>שבטי ישראל</v>
          </cell>
          <cell r="R804" t="str">
            <v>נפתלי 1-3-5
שבטי ישראל 12-14-16-18-20-22-24-26-28-30-32-34
משעול יוסף 1-3-5
מדעול אשר 3-5</v>
          </cell>
          <cell r="S804" t="str">
            <v>לא</v>
          </cell>
          <cell r="U804" t="str">
            <v>מיסוי - פינוי-בינוי</v>
          </cell>
          <cell r="V804">
            <v>372</v>
          </cell>
          <cell r="W804">
            <v>2725</v>
          </cell>
        </row>
        <row r="805">
          <cell r="B805">
            <v>4373</v>
          </cell>
          <cell r="C805">
            <v>337</v>
          </cell>
          <cell r="K805">
            <v>1</v>
          </cell>
          <cell r="L805" t="str">
            <v>ירושלים</v>
          </cell>
          <cell r="M805" t="str">
            <v xml:space="preserve">דרום </v>
          </cell>
          <cell r="N805" t="str">
            <v>קריית גת</v>
          </cell>
          <cell r="U805" t="str">
            <v>מיסוי</v>
          </cell>
        </row>
        <row r="806">
          <cell r="B806">
            <v>4373</v>
          </cell>
          <cell r="K806">
            <v>2</v>
          </cell>
          <cell r="L806" t="str">
            <v>ירושלים</v>
          </cell>
          <cell r="M806" t="str">
            <v>דרום</v>
          </cell>
          <cell r="N806" t="str">
            <v>קריית גת</v>
          </cell>
        </row>
        <row r="807">
          <cell r="B807">
            <v>4431</v>
          </cell>
          <cell r="C807">
            <v>389</v>
          </cell>
          <cell r="J807" t="str">
            <v/>
          </cell>
          <cell r="K807">
            <v>99</v>
          </cell>
          <cell r="L807" t="str">
            <v>ירושלים</v>
          </cell>
          <cell r="M807" t="str">
            <v>דרום</v>
          </cell>
          <cell r="N807" t="str">
            <v>קריית גת</v>
          </cell>
          <cell r="O807">
            <v>2630</v>
          </cell>
          <cell r="P807" t="str">
            <v>פנינת בנימין</v>
          </cell>
          <cell r="Q807" t="str">
            <v>מבוא בנימין</v>
          </cell>
          <cell r="R807" t="str">
            <v>מבוא בנימין3-5-7-9-10-12-14</v>
          </cell>
          <cell r="S807" t="str">
            <v>לא</v>
          </cell>
          <cell r="U807" t="str">
            <v>מיסוי - פינוי-בינוי</v>
          </cell>
          <cell r="V807">
            <v>144</v>
          </cell>
          <cell r="W807">
            <v>970</v>
          </cell>
          <cell r="X807">
            <v>7000</v>
          </cell>
        </row>
        <row r="808">
          <cell r="B808">
            <v>100010</v>
          </cell>
          <cell r="C808">
            <v>603</v>
          </cell>
          <cell r="J808" t="str">
            <v>תמל/ 2014</v>
          </cell>
          <cell r="K808">
            <v>99</v>
          </cell>
          <cell r="L808" t="str">
            <v>ירושלים</v>
          </cell>
          <cell r="M808" t="str">
            <v>דרום</v>
          </cell>
          <cell r="N808" t="str">
            <v>קריית גת</v>
          </cell>
          <cell r="O808">
            <v>2630</v>
          </cell>
          <cell r="P808" t="str">
            <v>יסקי קוממיות</v>
          </cell>
          <cell r="R808" t="str">
            <v>עצמאות 88-92-94
קוממיות 1-5-7</v>
          </cell>
          <cell r="S808" t="str">
            <v>לא</v>
          </cell>
          <cell r="U808" t="str">
            <v>רשויות מקומיות - פינוי-בינוי ללא מימון</v>
          </cell>
          <cell r="V808">
            <v>114</v>
          </cell>
          <cell r="W808">
            <v>1450</v>
          </cell>
        </row>
        <row r="809">
          <cell r="B809">
            <v>100011</v>
          </cell>
          <cell r="C809">
            <v>604</v>
          </cell>
          <cell r="K809">
            <v>99</v>
          </cell>
          <cell r="L809" t="str">
            <v>ירושלים</v>
          </cell>
          <cell r="M809" t="str">
            <v>דרום</v>
          </cell>
          <cell r="N809" t="str">
            <v>קריית גת</v>
          </cell>
          <cell r="O809">
            <v>2630</v>
          </cell>
          <cell r="P809" t="str">
            <v xml:space="preserve">מרכז קליטה   </v>
          </cell>
          <cell r="Q809" t="str">
            <v>מרכז קליטה</v>
          </cell>
          <cell r="R809" t="str">
            <v>בוטל</v>
          </cell>
          <cell r="S809" t="str">
            <v>לא</v>
          </cell>
          <cell r="T809" t="str">
            <v>בוטל</v>
          </cell>
          <cell r="U809" t="str">
            <v>רשויות מקומיות - פינוי-בינוי ללא מימון</v>
          </cell>
          <cell r="V809">
            <v>240</v>
          </cell>
          <cell r="W809">
            <v>2030</v>
          </cell>
          <cell r="X809" t="str">
            <v>בוטל</v>
          </cell>
        </row>
        <row r="810">
          <cell r="B810">
            <v>100075</v>
          </cell>
          <cell r="K810">
            <v>99</v>
          </cell>
          <cell r="N810" t="str">
            <v>קריית טבעון</v>
          </cell>
          <cell r="P810" t="str">
            <v>שרת</v>
          </cell>
          <cell r="V810">
            <v>386</v>
          </cell>
          <cell r="W810">
            <v>1544</v>
          </cell>
        </row>
        <row r="811">
          <cell r="B811">
            <v>4218</v>
          </cell>
          <cell r="C811">
            <v>254</v>
          </cell>
          <cell r="J811" t="str">
            <v>352-0772020</v>
          </cell>
          <cell r="K811">
            <v>99</v>
          </cell>
          <cell r="L811" t="str">
            <v>חיפה</v>
          </cell>
          <cell r="M811" t="str">
            <v>חיפה</v>
          </cell>
          <cell r="N811" t="str">
            <v>קריית ים</v>
          </cell>
          <cell r="O811">
            <v>9600</v>
          </cell>
          <cell r="P811" t="str">
            <v>שדרות ירושלים</v>
          </cell>
          <cell r="Q811" t="str">
            <v>מגדלים בשדרה</v>
          </cell>
          <cell r="R811" t="str">
            <v>ירושלים 63-79, ההסתדרות 2-12,  הנרייטה סולד 15-27</v>
          </cell>
          <cell r="S811" t="str">
            <v>לא</v>
          </cell>
          <cell r="U811" t="str">
            <v>מיסוי - פינוי-בינוי</v>
          </cell>
          <cell r="V811">
            <v>489</v>
          </cell>
          <cell r="W811">
            <v>1834</v>
          </cell>
          <cell r="X811">
            <v>3500</v>
          </cell>
        </row>
        <row r="812">
          <cell r="B812">
            <v>4383</v>
          </cell>
          <cell r="C812">
            <v>345</v>
          </cell>
          <cell r="J812" t="str">
            <v>352-0790477</v>
          </cell>
          <cell r="K812">
            <v>99</v>
          </cell>
          <cell r="L812" t="str">
            <v>חיפה</v>
          </cell>
          <cell r="M812" t="str">
            <v>חיפה</v>
          </cell>
          <cell r="N812" t="str">
            <v>קריית ים</v>
          </cell>
          <cell r="O812">
            <v>9600</v>
          </cell>
          <cell r="P812" t="str">
            <v>צבא הקבע</v>
          </cell>
          <cell r="R812" t="str">
            <v>שיכון צבא קבע 1-6</v>
          </cell>
          <cell r="S812" t="str">
            <v>לא</v>
          </cell>
          <cell r="U812" t="str">
            <v>מיסוי - פינוי-בינוי</v>
          </cell>
          <cell r="V812">
            <v>224</v>
          </cell>
          <cell r="W812">
            <v>1400</v>
          </cell>
          <cell r="X812">
            <v>3900</v>
          </cell>
        </row>
        <row r="813">
          <cell r="B813">
            <v>4425</v>
          </cell>
          <cell r="C813">
            <v>384</v>
          </cell>
          <cell r="J813" t="str">
            <v/>
          </cell>
          <cell r="K813">
            <v>99</v>
          </cell>
          <cell r="L813" t="str">
            <v>חיפה</v>
          </cell>
          <cell r="M813" t="str">
            <v>חיפה</v>
          </cell>
          <cell r="N813" t="str">
            <v>קריית ים</v>
          </cell>
          <cell r="O813">
            <v>9600</v>
          </cell>
          <cell r="P813" t="str">
            <v>שפירא</v>
          </cell>
          <cell r="R813" t="str">
            <v>משה שפירא 2-10, פנחס ספיר 23, חנה סנש 2-21</v>
          </cell>
          <cell r="S813" t="str">
            <v>לא</v>
          </cell>
          <cell r="U813" t="str">
            <v>מיסוי - פינוי-בינוי</v>
          </cell>
          <cell r="V813">
            <v>294</v>
          </cell>
          <cell r="W813">
            <v>1350</v>
          </cell>
        </row>
        <row r="814">
          <cell r="B814">
            <v>31141</v>
          </cell>
          <cell r="C814">
            <v>469</v>
          </cell>
          <cell r="I814" t="str">
            <v>ק/429</v>
          </cell>
          <cell r="K814">
            <v>99</v>
          </cell>
          <cell r="L814" t="str">
            <v>חיפה</v>
          </cell>
          <cell r="M814" t="str">
            <v>חיפה</v>
          </cell>
          <cell r="N814" t="str">
            <v>קריית ים</v>
          </cell>
          <cell r="O814">
            <v>9600</v>
          </cell>
          <cell r="P814" t="str">
            <v>יוספטל–קוממיות</v>
          </cell>
          <cell r="Q814" t="str">
            <v>התחדשות עירונית - עיבוי קרית ים מיתחם "יוספטל קוממיות"</v>
          </cell>
          <cell r="S814" t="str">
            <v>לא</v>
          </cell>
          <cell r="U814" t="str">
            <v>רשויות מקומיות - עיבוי</v>
          </cell>
          <cell r="V814">
            <v>344</v>
          </cell>
          <cell r="W814">
            <v>790</v>
          </cell>
        </row>
        <row r="815">
          <cell r="B815">
            <v>31647</v>
          </cell>
          <cell r="C815">
            <v>496</v>
          </cell>
          <cell r="I815" t="str">
            <v>ק/430</v>
          </cell>
          <cell r="J815" t="str">
            <v/>
          </cell>
          <cell r="K815">
            <v>99</v>
          </cell>
          <cell r="L815" t="str">
            <v>חיפה</v>
          </cell>
          <cell r="M815" t="str">
            <v>חיפה</v>
          </cell>
          <cell r="N815" t="str">
            <v>קריית ים</v>
          </cell>
          <cell r="O815">
            <v>9600</v>
          </cell>
          <cell r="P815" t="str">
            <v>מתחם יוספטל דרום</v>
          </cell>
          <cell r="R815" t="str">
            <v>לכיש 2-10</v>
          </cell>
          <cell r="S815" t="str">
            <v>לא</v>
          </cell>
          <cell r="U815" t="str">
            <v>רשויות מקומיות - פינוי-בינוי</v>
          </cell>
          <cell r="V815">
            <v>60</v>
          </cell>
          <cell r="W815">
            <v>450</v>
          </cell>
          <cell r="X815">
            <v>6000</v>
          </cell>
        </row>
        <row r="816">
          <cell r="B816">
            <v>32948</v>
          </cell>
          <cell r="C816">
            <v>532</v>
          </cell>
          <cell r="K816">
            <v>99</v>
          </cell>
          <cell r="L816" t="str">
            <v>חיפה</v>
          </cell>
          <cell r="M816" t="str">
            <v>חיפה</v>
          </cell>
          <cell r="N816" t="str">
            <v>קריית ים</v>
          </cell>
          <cell r="O816">
            <v>9600</v>
          </cell>
          <cell r="P816" t="str">
            <v>צה'ל/שרת</v>
          </cell>
          <cell r="S816" t="str">
            <v>לא</v>
          </cell>
          <cell r="U816" t="str">
            <v>רשויות מקומיות - עיבוי</v>
          </cell>
          <cell r="V816">
            <v>400</v>
          </cell>
          <cell r="W816">
            <v>800</v>
          </cell>
        </row>
        <row r="817">
          <cell r="B817">
            <v>38941</v>
          </cell>
          <cell r="C817">
            <v>582</v>
          </cell>
          <cell r="E817" t="str">
            <v>V</v>
          </cell>
          <cell r="J817" t="str">
            <v>352-0559856</v>
          </cell>
          <cell r="K817">
            <v>99</v>
          </cell>
          <cell r="L817" t="str">
            <v>חיפה</v>
          </cell>
          <cell r="M817" t="str">
            <v>חיפה</v>
          </cell>
          <cell r="N817" t="str">
            <v>קריית ים</v>
          </cell>
          <cell r="O817">
            <v>9600</v>
          </cell>
          <cell r="P817" t="str">
            <v>אג"ש- כללי</v>
          </cell>
          <cell r="S817" t="str">
            <v>לא</v>
          </cell>
          <cell r="U817" t="str">
            <v>רשויות מקומיות - פינוי-בינוי</v>
          </cell>
          <cell r="V817">
            <v>244</v>
          </cell>
          <cell r="W817">
            <v>1538</v>
          </cell>
          <cell r="X817">
            <v>2780</v>
          </cell>
        </row>
        <row r="818">
          <cell r="B818">
            <v>38941</v>
          </cell>
          <cell r="C818">
            <v>582</v>
          </cell>
          <cell r="J818" t="str">
            <v/>
          </cell>
          <cell r="K818">
            <v>1</v>
          </cell>
          <cell r="N818" t="str">
            <v>קריית ים</v>
          </cell>
          <cell r="Q818" t="str">
            <v>אג"ש - מתחם 1</v>
          </cell>
          <cell r="R818" t="str">
            <v xml:space="preserve">שמעון 8, ראובן 5, ראובן 7, שפרינצק 5, שפרינצק 7, יהודה 14, </v>
          </cell>
          <cell r="U818" t="str">
            <v>רשויות מקומיות - פינוי-בינוי</v>
          </cell>
          <cell r="V818">
            <v>101</v>
          </cell>
          <cell r="W818">
            <v>602</v>
          </cell>
          <cell r="X818">
            <v>640</v>
          </cell>
        </row>
        <row r="819">
          <cell r="B819">
            <v>38941</v>
          </cell>
          <cell r="C819">
            <v>582</v>
          </cell>
          <cell r="J819" t="str">
            <v/>
          </cell>
          <cell r="K819">
            <v>2</v>
          </cell>
          <cell r="N819" t="str">
            <v>קריית ים</v>
          </cell>
          <cell r="Q819" t="str">
            <v>אג"ש -  מתחם 2</v>
          </cell>
          <cell r="R819" t="str">
            <v xml:space="preserve">יהודה 3, יהודה 13, יהודה 15, דן 4, גד 5, </v>
          </cell>
          <cell r="U819" t="str">
            <v>רשויות מקומיות - פינוי-בינוי</v>
          </cell>
          <cell r="V819">
            <v>26</v>
          </cell>
          <cell r="W819">
            <v>186</v>
          </cell>
          <cell r="X819">
            <v>0</v>
          </cell>
        </row>
        <row r="820">
          <cell r="B820">
            <v>38941</v>
          </cell>
          <cell r="C820">
            <v>582</v>
          </cell>
          <cell r="J820" t="str">
            <v/>
          </cell>
          <cell r="K820">
            <v>3</v>
          </cell>
          <cell r="N820" t="str">
            <v>קריית ים</v>
          </cell>
          <cell r="Q820" t="str">
            <v>אג"ש - מתחם 3</v>
          </cell>
          <cell r="R820" t="str">
            <v>זבולון 6, 8, 10, 12, 14</v>
          </cell>
          <cell r="U820" t="str">
            <v>רשויות מקומיות - פינוי-בינוי</v>
          </cell>
          <cell r="V820">
            <v>20</v>
          </cell>
          <cell r="W820">
            <v>122</v>
          </cell>
          <cell r="X820">
            <v>380</v>
          </cell>
        </row>
        <row r="821">
          <cell r="B821">
            <v>38941</v>
          </cell>
          <cell r="C821">
            <v>582</v>
          </cell>
          <cell r="J821" t="str">
            <v/>
          </cell>
          <cell r="K821">
            <v>4</v>
          </cell>
          <cell r="N821" t="str">
            <v>קריית ים</v>
          </cell>
          <cell r="Q821" t="str">
            <v>אג"ש - מתחם 4</v>
          </cell>
          <cell r="R821" t="str">
            <v>אשר 13 א', אפרים 4, בנימין 5</v>
          </cell>
          <cell r="U821" t="str">
            <v>רשויות מקומיות - פינוי-בינוי</v>
          </cell>
          <cell r="V821">
            <v>30</v>
          </cell>
          <cell r="W821">
            <v>188</v>
          </cell>
          <cell r="X821">
            <v>500</v>
          </cell>
        </row>
        <row r="822">
          <cell r="B822">
            <v>38941</v>
          </cell>
          <cell r="C822">
            <v>582</v>
          </cell>
          <cell r="J822" t="str">
            <v/>
          </cell>
          <cell r="K822">
            <v>5</v>
          </cell>
          <cell r="N822" t="str">
            <v>קריית ים</v>
          </cell>
          <cell r="Q822" t="str">
            <v>אג"ש - מתחם 5</v>
          </cell>
          <cell r="R822" t="str">
            <v>אשר 7, אשר 5א', אשר 9, בנימין 6, יוסף 3, יוסף 5</v>
          </cell>
          <cell r="U822" t="str">
            <v>רשויות מקומיות - פינוי-בינוי</v>
          </cell>
          <cell r="V822">
            <v>28</v>
          </cell>
          <cell r="W822">
            <v>288</v>
          </cell>
          <cell r="X822">
            <v>1260</v>
          </cell>
        </row>
        <row r="823">
          <cell r="B823">
            <v>38941</v>
          </cell>
          <cell r="C823">
            <v>582</v>
          </cell>
          <cell r="J823" t="str">
            <v/>
          </cell>
          <cell r="K823">
            <v>6</v>
          </cell>
          <cell r="N823" t="str">
            <v>קריית ים</v>
          </cell>
          <cell r="Q823" t="str">
            <v>אג"ש - מתחם 6</v>
          </cell>
          <cell r="R823" t="str">
            <v>הרברט להמן 25, יוסף 1, אשר 1, אשר 1 א', הרברט להמן 23, הרברט להמן 23 א'</v>
          </cell>
          <cell r="U823" t="str">
            <v>רשויות מקומיות - פינוי-בינוי</v>
          </cell>
          <cell r="V823">
            <v>46</v>
          </cell>
          <cell r="W823">
            <v>152</v>
          </cell>
          <cell r="X823">
            <v>0</v>
          </cell>
        </row>
        <row r="824">
          <cell r="B824">
            <v>38941</v>
          </cell>
          <cell r="C824">
            <v>582</v>
          </cell>
          <cell r="J824" t="str">
            <v/>
          </cell>
          <cell r="K824">
            <v>7</v>
          </cell>
          <cell r="N824" t="str">
            <v>קריית ים</v>
          </cell>
          <cell r="Q824" t="str">
            <v>אג"ש מתחם 7</v>
          </cell>
          <cell r="R824" t="str">
            <v>הרברט להמן 22, 24, 26</v>
          </cell>
          <cell r="U824" t="str">
            <v>רשויות מקומיות - פינוי-בינוי</v>
          </cell>
          <cell r="V824">
            <v>0</v>
          </cell>
          <cell r="W824">
            <v>238</v>
          </cell>
          <cell r="X824">
            <v>720</v>
          </cell>
        </row>
        <row r="825">
          <cell r="B825">
            <v>41540</v>
          </cell>
          <cell r="C825">
            <v>610</v>
          </cell>
          <cell r="J825" t="str">
            <v>352-0763789</v>
          </cell>
          <cell r="K825">
            <v>99</v>
          </cell>
          <cell r="L825" t="str">
            <v>חיפה</v>
          </cell>
          <cell r="M825" t="str">
            <v>חיפה</v>
          </cell>
          <cell r="N825" t="str">
            <v>קריית ים</v>
          </cell>
          <cell r="O825">
            <v>9600</v>
          </cell>
          <cell r="P825" t="str">
            <v>צה"ל</v>
          </cell>
          <cell r="S825" t="str">
            <v>לא</v>
          </cell>
          <cell r="U825" t="str">
            <v>רשויות מקומיות - פינוי-בינוי</v>
          </cell>
          <cell r="V825">
            <v>424</v>
          </cell>
          <cell r="W825">
            <v>2048</v>
          </cell>
          <cell r="X825">
            <v>11045</v>
          </cell>
        </row>
        <row r="826">
          <cell r="B826">
            <v>41540</v>
          </cell>
          <cell r="C826">
            <v>610</v>
          </cell>
          <cell r="J826" t="str">
            <v/>
          </cell>
          <cell r="K826">
            <v>1</v>
          </cell>
          <cell r="L826" t="str">
            <v>חיפה</v>
          </cell>
          <cell r="M826" t="str">
            <v>חיפה</v>
          </cell>
          <cell r="N826" t="str">
            <v>קריית ים</v>
          </cell>
          <cell r="O826">
            <v>9600</v>
          </cell>
          <cell r="Q826" t="str">
            <v>צה"ל A</v>
          </cell>
          <cell r="R826" t="str">
            <v>יוספטל 1,3, זבולון 2, 4, צה"ל 24, יהודה 1</v>
          </cell>
          <cell r="U826" t="str">
            <v>רשויות מקומיות - פינוי-בינוי</v>
          </cell>
          <cell r="V826">
            <v>54</v>
          </cell>
          <cell r="W826">
            <v>239</v>
          </cell>
          <cell r="X826">
            <v>800</v>
          </cell>
        </row>
        <row r="827">
          <cell r="B827">
            <v>41540</v>
          </cell>
          <cell r="C827">
            <v>610</v>
          </cell>
          <cell r="J827" t="str">
            <v/>
          </cell>
          <cell r="K827">
            <v>2</v>
          </cell>
          <cell r="L827" t="str">
            <v>חיפה</v>
          </cell>
          <cell r="M827" t="str">
            <v>חיפה</v>
          </cell>
          <cell r="N827" t="str">
            <v>קריית ים</v>
          </cell>
          <cell r="O827">
            <v>9600</v>
          </cell>
          <cell r="Q827" t="str">
            <v>צה"ל B</v>
          </cell>
          <cell r="R827" t="str">
            <v>יהודה 6,8, לוי 6, שמעון 5, 7</v>
          </cell>
          <cell r="U827" t="str">
            <v>רשויות מקומיות - פינוי-בינוי</v>
          </cell>
          <cell r="V827">
            <v>84</v>
          </cell>
          <cell r="W827">
            <v>193</v>
          </cell>
          <cell r="X827">
            <v>6665</v>
          </cell>
        </row>
        <row r="828">
          <cell r="B828">
            <v>41540</v>
          </cell>
          <cell r="C828">
            <v>610</v>
          </cell>
          <cell r="J828" t="str">
            <v/>
          </cell>
          <cell r="K828">
            <v>3</v>
          </cell>
          <cell r="L828" t="str">
            <v>חיפה</v>
          </cell>
          <cell r="M828" t="str">
            <v>חיפה</v>
          </cell>
          <cell r="N828" t="str">
            <v>קריית ים</v>
          </cell>
          <cell r="O828">
            <v>9600</v>
          </cell>
          <cell r="Q828" t="str">
            <v>צה"ל C</v>
          </cell>
          <cell r="R828" t="str">
            <v>יהודה 2,4, לוי 2, 4</v>
          </cell>
          <cell r="U828" t="str">
            <v>רשויות מקומיות - פינוי-בינוי</v>
          </cell>
          <cell r="V828">
            <v>56</v>
          </cell>
          <cell r="W828">
            <v>288</v>
          </cell>
          <cell r="X828">
            <v>0</v>
          </cell>
        </row>
        <row r="829">
          <cell r="B829">
            <v>41540</v>
          </cell>
          <cell r="C829">
            <v>610</v>
          </cell>
          <cell r="J829" t="str">
            <v/>
          </cell>
          <cell r="K829">
            <v>4</v>
          </cell>
          <cell r="L829" t="str">
            <v>חיפה</v>
          </cell>
          <cell r="M829" t="str">
            <v>חיפה</v>
          </cell>
          <cell r="N829" t="str">
            <v>קריית ים</v>
          </cell>
          <cell r="O829">
            <v>9600</v>
          </cell>
          <cell r="Q829" t="str">
            <v>צה"ל D</v>
          </cell>
          <cell r="R829" t="str">
            <v>שמעון 2, 4, ראובן 1, 3, צה"ל 18</v>
          </cell>
          <cell r="U829" t="str">
            <v>רשויות מקומיות - פינוי-בינוי</v>
          </cell>
          <cell r="V829">
            <v>54</v>
          </cell>
          <cell r="W829">
            <v>322</v>
          </cell>
          <cell r="X829">
            <v>740</v>
          </cell>
        </row>
        <row r="830">
          <cell r="B830">
            <v>41540</v>
          </cell>
          <cell r="C830">
            <v>610</v>
          </cell>
          <cell r="J830" t="str">
            <v/>
          </cell>
          <cell r="K830">
            <v>5</v>
          </cell>
          <cell r="L830" t="str">
            <v>חיפה</v>
          </cell>
          <cell r="M830" t="str">
            <v>חיפה</v>
          </cell>
          <cell r="N830" t="str">
            <v>קריית ים</v>
          </cell>
          <cell r="O830">
            <v>9600</v>
          </cell>
          <cell r="Q830" t="str">
            <v>צה"ל E</v>
          </cell>
          <cell r="R830" t="str">
            <v>צה"ל 7,9,11,13,15,17,19</v>
          </cell>
          <cell r="U830" t="str">
            <v>רשויות מקומיות - פינוי-בינוי</v>
          </cell>
          <cell r="V830">
            <v>112</v>
          </cell>
          <cell r="W830">
            <v>642</v>
          </cell>
          <cell r="X830">
            <v>2100</v>
          </cell>
        </row>
        <row r="831">
          <cell r="B831">
            <v>41540</v>
          </cell>
          <cell r="K831">
            <v>6</v>
          </cell>
          <cell r="L831" t="str">
            <v>חיפה</v>
          </cell>
          <cell r="M831" t="str">
            <v>חיפה</v>
          </cell>
          <cell r="N831" t="str">
            <v>קריית ים</v>
          </cell>
          <cell r="O831">
            <v>9600</v>
          </cell>
          <cell r="Q831" t="str">
            <v>צה"ל  F</v>
          </cell>
          <cell r="U831" t="str">
            <v>רשויות מקומיות - פינוי-בינוי</v>
          </cell>
          <cell r="V831">
            <v>32</v>
          </cell>
          <cell r="W831">
            <v>182</v>
          </cell>
        </row>
        <row r="832">
          <cell r="B832">
            <v>41540</v>
          </cell>
          <cell r="K832">
            <v>7</v>
          </cell>
          <cell r="N832" t="str">
            <v>קריית ים</v>
          </cell>
          <cell r="Q832" t="str">
            <v>צה"ל G</v>
          </cell>
          <cell r="U832" t="str">
            <v>רשויות מקומיות - פינוי-בינוי</v>
          </cell>
          <cell r="V832">
            <v>32</v>
          </cell>
          <cell r="W832">
            <v>182</v>
          </cell>
        </row>
        <row r="833">
          <cell r="B833">
            <v>41935</v>
          </cell>
          <cell r="C833">
            <v>639</v>
          </cell>
          <cell r="J833" t="str">
            <v>352-0899195</v>
          </cell>
          <cell r="K833">
            <v>99</v>
          </cell>
          <cell r="L833" t="str">
            <v>חיפה</v>
          </cell>
          <cell r="M833" t="str">
            <v>חיפה</v>
          </cell>
          <cell r="N833" t="str">
            <v>קריית ים</v>
          </cell>
          <cell r="O833">
            <v>9600</v>
          </cell>
          <cell r="P833" t="str">
            <v>לכיש דרום</v>
          </cell>
          <cell r="R833" t="str">
            <v>לכיש 2-10</v>
          </cell>
          <cell r="S833" t="str">
            <v>לא</v>
          </cell>
          <cell r="U833" t="str">
            <v>רשויות מקומיות - פינוי-בינוי</v>
          </cell>
          <cell r="V833">
            <v>60</v>
          </cell>
          <cell r="W833">
            <v>450</v>
          </cell>
          <cell r="X833">
            <v>6000</v>
          </cell>
        </row>
        <row r="834">
          <cell r="B834">
            <v>199997</v>
          </cell>
          <cell r="K834">
            <v>99</v>
          </cell>
          <cell r="N834" t="str">
            <v>קריית ים</v>
          </cell>
          <cell r="P834" t="str">
            <v>מתחם יוספטל דרום</v>
          </cell>
          <cell r="U834" t="str">
            <v>רשויות מקומיות ללא מימון - פינוי-בינוי</v>
          </cell>
          <cell r="V834">
            <v>516</v>
          </cell>
          <cell r="W834">
            <v>1690</v>
          </cell>
          <cell r="X834">
            <v>17600</v>
          </cell>
        </row>
        <row r="835">
          <cell r="B835">
            <v>199997</v>
          </cell>
          <cell r="K835">
            <v>1</v>
          </cell>
          <cell r="N835" t="str">
            <v>קריית ים</v>
          </cell>
          <cell r="Q835" t="str">
            <v>יוספטל דרום 1</v>
          </cell>
          <cell r="U835" t="str">
            <v>רשויות מקומיות ללא מימון - פינוי-בינוי</v>
          </cell>
          <cell r="V835">
            <v>192</v>
          </cell>
          <cell r="W835">
            <v>696</v>
          </cell>
        </row>
        <row r="836">
          <cell r="B836">
            <v>199997</v>
          </cell>
          <cell r="K836">
            <v>2</v>
          </cell>
          <cell r="N836" t="str">
            <v>קריית ים</v>
          </cell>
          <cell r="Q836" t="str">
            <v>יוספטל דרום 2</v>
          </cell>
          <cell r="U836" t="str">
            <v>רשויות מקומיות ללא מימון - פינוי-בינוי</v>
          </cell>
          <cell r="V836">
            <v>200</v>
          </cell>
          <cell r="W836">
            <v>498</v>
          </cell>
        </row>
        <row r="837">
          <cell r="B837">
            <v>199997</v>
          </cell>
          <cell r="K837">
            <v>3</v>
          </cell>
          <cell r="N837" t="str">
            <v>קריית ים</v>
          </cell>
          <cell r="Q837" t="str">
            <v>יוספטל דרום 3</v>
          </cell>
          <cell r="U837" t="str">
            <v>רשויות מקומיות ללא מימון - פינוי-בינוי</v>
          </cell>
          <cell r="V837">
            <v>61</v>
          </cell>
          <cell r="W837">
            <v>248</v>
          </cell>
        </row>
        <row r="838">
          <cell r="B838">
            <v>199997</v>
          </cell>
          <cell r="K838">
            <v>4</v>
          </cell>
          <cell r="N838" t="str">
            <v>קריית ים</v>
          </cell>
          <cell r="Q838" t="str">
            <v>יוספטל דרום 4</v>
          </cell>
          <cell r="U838" t="str">
            <v>רשויות מקומיות ללא מימון - פינוי-בינוי</v>
          </cell>
          <cell r="V838">
            <v>63</v>
          </cell>
          <cell r="W838">
            <v>248</v>
          </cell>
        </row>
        <row r="839">
          <cell r="B839">
            <v>199997</v>
          </cell>
          <cell r="K839">
            <v>5</v>
          </cell>
          <cell r="N839" t="str">
            <v>קריית ים</v>
          </cell>
          <cell r="Q839" t="str">
            <v>יוספטל דרום 5</v>
          </cell>
          <cell r="U839" t="str">
            <v>רשויות מקומיות ללא מימון - פינוי-בינוי</v>
          </cell>
        </row>
        <row r="840">
          <cell r="B840">
            <v>4283</v>
          </cell>
          <cell r="C840">
            <v>284</v>
          </cell>
          <cell r="J840" t="str">
            <v/>
          </cell>
          <cell r="K840">
            <v>99</v>
          </cell>
          <cell r="L840" t="str">
            <v>חיפה</v>
          </cell>
          <cell r="M840" t="str">
            <v>חיפה</v>
          </cell>
          <cell r="N840" t="str">
            <v>קריית מוצקין</v>
          </cell>
          <cell r="O840">
            <v>8200</v>
          </cell>
          <cell r="P840" t="str">
            <v>החשמונאים</v>
          </cell>
          <cell r="S840" t="str">
            <v>לא</v>
          </cell>
          <cell r="U840" t="str">
            <v>מיסוי - פינוי-בינוי</v>
          </cell>
          <cell r="V840">
            <v>192</v>
          </cell>
          <cell r="W840">
            <v>1100</v>
          </cell>
        </row>
        <row r="841">
          <cell r="B841">
            <v>4325</v>
          </cell>
          <cell r="C841">
            <v>307</v>
          </cell>
          <cell r="J841" t="str">
            <v/>
          </cell>
          <cell r="K841">
            <v>99</v>
          </cell>
          <cell r="L841" t="str">
            <v>חיפה</v>
          </cell>
          <cell r="M841" t="str">
            <v>חיפה</v>
          </cell>
          <cell r="N841" t="str">
            <v>קריית מוצקין</v>
          </cell>
          <cell r="O841">
            <v>8200</v>
          </cell>
          <cell r="P841" t="str">
            <v>בן גוריון החשמונאים</v>
          </cell>
          <cell r="S841" t="str">
            <v>לא</v>
          </cell>
          <cell r="U841" t="str">
            <v>מיסוי - פינוי-בינוי</v>
          </cell>
          <cell r="V841">
            <v>32</v>
          </cell>
          <cell r="W841">
            <v>180</v>
          </cell>
        </row>
        <row r="842">
          <cell r="B842">
            <v>4360</v>
          </cell>
          <cell r="C842">
            <v>327</v>
          </cell>
          <cell r="J842" t="str">
            <v/>
          </cell>
          <cell r="K842">
            <v>99</v>
          </cell>
          <cell r="L842" t="str">
            <v>חיפה</v>
          </cell>
          <cell r="M842" t="str">
            <v>חיפה</v>
          </cell>
          <cell r="N842" t="str">
            <v>קריית מוצקין</v>
          </cell>
          <cell r="O842">
            <v>8200</v>
          </cell>
          <cell r="P842" t="str">
            <v>אשכול</v>
          </cell>
          <cell r="S842" t="str">
            <v>לא</v>
          </cell>
          <cell r="U842" t="str">
            <v>מיסוי - פינוי-בינוי</v>
          </cell>
          <cell r="V842">
            <v>44</v>
          </cell>
          <cell r="W842">
            <v>310</v>
          </cell>
        </row>
        <row r="843">
          <cell r="B843">
            <v>33085</v>
          </cell>
          <cell r="C843">
            <v>540</v>
          </cell>
          <cell r="I843" t="str">
            <v>ק/ 440</v>
          </cell>
          <cell r="J843" t="str">
            <v/>
          </cell>
          <cell r="K843">
            <v>99</v>
          </cell>
          <cell r="L843" t="str">
            <v>חיפה</v>
          </cell>
          <cell r="M843" t="str">
            <v>חיפה</v>
          </cell>
          <cell r="N843" t="str">
            <v>קריית מוצקין</v>
          </cell>
          <cell r="O843">
            <v>8200</v>
          </cell>
          <cell r="P843" t="str">
            <v>יוספטל</v>
          </cell>
          <cell r="S843" t="str">
            <v>לא</v>
          </cell>
          <cell r="U843" t="str">
            <v>רשויות מקומיות - פינוי-בינוי</v>
          </cell>
          <cell r="V843">
            <v>88</v>
          </cell>
          <cell r="W843">
            <v>480</v>
          </cell>
        </row>
        <row r="844">
          <cell r="B844">
            <v>4025</v>
          </cell>
          <cell r="C844">
            <v>48</v>
          </cell>
          <cell r="J844" t="str">
            <v>617-0379792</v>
          </cell>
          <cell r="K844">
            <v>99</v>
          </cell>
          <cell r="L844" t="str">
            <v>ירושלים</v>
          </cell>
          <cell r="M844" t="str">
            <v>דרום</v>
          </cell>
          <cell r="N844" t="str">
            <v>קריית מלאכי</v>
          </cell>
          <cell r="O844">
            <v>1034</v>
          </cell>
          <cell r="P844" t="str">
            <v>בלוק 101</v>
          </cell>
          <cell r="S844" t="str">
            <v>לא</v>
          </cell>
          <cell r="U844" t="str">
            <v>מיסוי - פינוי-בינוי</v>
          </cell>
          <cell r="V844">
            <v>42</v>
          </cell>
          <cell r="W844">
            <v>240</v>
          </cell>
          <cell r="X844">
            <v>1500</v>
          </cell>
        </row>
        <row r="845">
          <cell r="B845">
            <v>4482</v>
          </cell>
          <cell r="K845">
            <v>99</v>
          </cell>
          <cell r="L845" t="str">
            <v>מרכז</v>
          </cell>
          <cell r="M845" t="str">
            <v>מרכז</v>
          </cell>
          <cell r="N845" t="str">
            <v>קריית עקרון</v>
          </cell>
          <cell r="O845">
            <v>469</v>
          </cell>
          <cell r="P845" t="str">
            <v>קרן היסוד/ הרצל</v>
          </cell>
          <cell r="S845" t="str">
            <v>לא</v>
          </cell>
          <cell r="U845" t="str">
            <v>מיסוי - פינוי-בינוי</v>
          </cell>
          <cell r="V845">
            <v>106</v>
          </cell>
          <cell r="W845">
            <v>637</v>
          </cell>
        </row>
        <row r="846">
          <cell r="B846">
            <v>100033</v>
          </cell>
          <cell r="C846">
            <v>640</v>
          </cell>
          <cell r="J846" t="str">
            <v/>
          </cell>
          <cell r="K846">
            <v>99</v>
          </cell>
          <cell r="L846" t="str">
            <v>מרכז</v>
          </cell>
          <cell r="M846" t="str">
            <v>מרכז</v>
          </cell>
          <cell r="N846" t="str">
            <v>קריית עקרון</v>
          </cell>
          <cell r="O846">
            <v>469</v>
          </cell>
          <cell r="P846" t="str">
            <v>זוגות צעירים</v>
          </cell>
          <cell r="S846" t="str">
            <v>לא</v>
          </cell>
          <cell r="U846" t="str">
            <v>רשויות מקומיות - פינוי-בינוי</v>
          </cell>
          <cell r="V846">
            <v>120</v>
          </cell>
          <cell r="W846">
            <v>849</v>
          </cell>
        </row>
        <row r="847">
          <cell r="B847">
            <v>100033</v>
          </cell>
          <cell r="J847" t="str">
            <v>453-0897637</v>
          </cell>
          <cell r="K847">
            <v>99</v>
          </cell>
          <cell r="L847" t="str">
            <v>מרכז</v>
          </cell>
          <cell r="N847" t="str">
            <v>קריית עקרון</v>
          </cell>
          <cell r="O847">
            <v>469</v>
          </cell>
          <cell r="P847" t="str">
            <v>זוגות צעירים</v>
          </cell>
          <cell r="U847" t="str">
            <v>רשויות מקומיות - פינוי-בינוי</v>
          </cell>
          <cell r="V847">
            <v>122</v>
          </cell>
          <cell r="W847">
            <v>350</v>
          </cell>
          <cell r="X847">
            <v>11.5</v>
          </cell>
        </row>
        <row r="848">
          <cell r="B848">
            <v>100059</v>
          </cell>
          <cell r="K848">
            <v>99</v>
          </cell>
          <cell r="L848" t="str">
            <v>מרכז</v>
          </cell>
          <cell r="M848" t="str">
            <v>מרכז</v>
          </cell>
          <cell r="N848" t="str">
            <v>קריית עקרון</v>
          </cell>
          <cell r="O848">
            <v>469</v>
          </cell>
          <cell r="P848" t="str">
            <v>הרצל ויצמן</v>
          </cell>
          <cell r="U848" t="str">
            <v>רשויות מקומיות - פינוי-בינוי</v>
          </cell>
          <cell r="V848">
            <v>72</v>
          </cell>
          <cell r="W848">
            <v>180</v>
          </cell>
          <cell r="X848">
            <v>1400</v>
          </cell>
        </row>
        <row r="849">
          <cell r="B849">
            <v>100059</v>
          </cell>
          <cell r="J849" t="str">
            <v>453-0897611</v>
          </cell>
          <cell r="K849">
            <v>99</v>
          </cell>
          <cell r="L849" t="str">
            <v>מרכז</v>
          </cell>
          <cell r="N849" t="str">
            <v>קריית עקרון</v>
          </cell>
          <cell r="O849">
            <v>469</v>
          </cell>
          <cell r="P849" t="str">
            <v>הרצל ויצמן</v>
          </cell>
          <cell r="U849" t="str">
            <v>רשויות מקומיות - פינוי-בינוי</v>
          </cell>
          <cell r="V849">
            <v>72</v>
          </cell>
          <cell r="W849">
            <v>199</v>
          </cell>
          <cell r="X849">
            <v>6.5</v>
          </cell>
        </row>
        <row r="850">
          <cell r="B850">
            <v>4111</v>
          </cell>
          <cell r="C850">
            <v>213</v>
          </cell>
          <cell r="J850" t="str">
            <v/>
          </cell>
          <cell r="K850">
            <v>99</v>
          </cell>
          <cell r="L850" t="str">
            <v>מרכז</v>
          </cell>
          <cell r="M850" t="str">
            <v>מרכז</v>
          </cell>
          <cell r="N850" t="str">
            <v>ראש העין</v>
          </cell>
          <cell r="O850">
            <v>2640</v>
          </cell>
          <cell r="P850" t="str">
            <v xml:space="preserve">גיבורי ישראל </v>
          </cell>
          <cell r="S850" t="str">
            <v>לא</v>
          </cell>
          <cell r="U850" t="str">
            <v>מיסוי - פינוי-בינוי</v>
          </cell>
          <cell r="V850">
            <v>48</v>
          </cell>
          <cell r="W850">
            <v>350</v>
          </cell>
        </row>
        <row r="851">
          <cell r="B851">
            <v>36982</v>
          </cell>
          <cell r="C851">
            <v>575</v>
          </cell>
          <cell r="J851" t="str">
            <v>תמל/2011</v>
          </cell>
          <cell r="K851">
            <v>99</v>
          </cell>
          <cell r="L851" t="str">
            <v>מרכז</v>
          </cell>
          <cell r="M851" t="str">
            <v>מרכז</v>
          </cell>
          <cell r="N851" t="str">
            <v>ראש העין</v>
          </cell>
          <cell r="O851">
            <v>2640</v>
          </cell>
          <cell r="P851" t="str">
            <v>ג'ון קנדי</v>
          </cell>
          <cell r="S851" t="str">
            <v>לא</v>
          </cell>
          <cell r="U851" t="str">
            <v>רשויות מקומיות - פינוי-בינוי</v>
          </cell>
          <cell r="V851">
            <v>270</v>
          </cell>
          <cell r="W851">
            <v>800</v>
          </cell>
        </row>
        <row r="852">
          <cell r="B852">
            <v>4010</v>
          </cell>
          <cell r="C852">
            <v>140</v>
          </cell>
          <cell r="I852" t="str">
            <v>רצ/ 1/ 23/ 17</v>
          </cell>
          <cell r="J852" t="str">
            <v/>
          </cell>
          <cell r="K852">
            <v>99</v>
          </cell>
          <cell r="L852" t="str">
            <v>מרכז</v>
          </cell>
          <cell r="M852" t="str">
            <v>מרכז</v>
          </cell>
          <cell r="N852" t="str">
            <v>ראשון לציון</v>
          </cell>
          <cell r="O852">
            <v>8300</v>
          </cell>
          <cell r="P852" t="str">
            <v>רמת אליהו (פוזננסקי)</v>
          </cell>
          <cell r="S852" t="str">
            <v>כן</v>
          </cell>
          <cell r="U852" t="str">
            <v>מיסוי - פינוי-בינוי</v>
          </cell>
          <cell r="V852">
            <v>58</v>
          </cell>
          <cell r="W852">
            <v>290</v>
          </cell>
          <cell r="X852">
            <v>8560</v>
          </cell>
        </row>
        <row r="853">
          <cell r="B853">
            <v>4010</v>
          </cell>
          <cell r="C853">
            <v>140</v>
          </cell>
          <cell r="J853" t="str">
            <v/>
          </cell>
          <cell r="K853">
            <v>1</v>
          </cell>
          <cell r="N853" t="str">
            <v>ראשון לציון</v>
          </cell>
        </row>
        <row r="854">
          <cell r="B854">
            <v>4010</v>
          </cell>
          <cell r="C854">
            <v>140</v>
          </cell>
          <cell r="J854" t="str">
            <v/>
          </cell>
          <cell r="K854">
            <v>2</v>
          </cell>
          <cell r="N854" t="str">
            <v>ראשון לציון</v>
          </cell>
        </row>
        <row r="855">
          <cell r="B855">
            <v>4011</v>
          </cell>
          <cell r="C855">
            <v>245</v>
          </cell>
          <cell r="I855" t="str">
            <v>רצ/ מק/ 1/ 13/ 19/ 4</v>
          </cell>
          <cell r="J855" t="str">
            <v/>
          </cell>
          <cell r="K855">
            <v>99</v>
          </cell>
          <cell r="L855" t="str">
            <v>מרכז</v>
          </cell>
          <cell r="M855" t="str">
            <v>מרכז</v>
          </cell>
          <cell r="N855" t="str">
            <v>ראשון לציון</v>
          </cell>
          <cell r="O855">
            <v>8300</v>
          </cell>
          <cell r="P855" t="str">
            <v xml:space="preserve">סלע </v>
          </cell>
          <cell r="S855" t="str">
            <v>כן</v>
          </cell>
          <cell r="U855" t="str">
            <v>מיסוי - פינוי-בינוי</v>
          </cell>
          <cell r="V855">
            <v>272</v>
          </cell>
          <cell r="W855">
            <v>1387</v>
          </cell>
          <cell r="X855">
            <v>51204</v>
          </cell>
        </row>
        <row r="856">
          <cell r="B856">
            <v>4011</v>
          </cell>
          <cell r="C856">
            <v>245</v>
          </cell>
          <cell r="J856" t="str">
            <v/>
          </cell>
          <cell r="K856">
            <v>1</v>
          </cell>
          <cell r="N856" t="str">
            <v>ראשון לציון</v>
          </cell>
        </row>
        <row r="857">
          <cell r="B857">
            <v>4011</v>
          </cell>
          <cell r="C857">
            <v>245</v>
          </cell>
          <cell r="J857" t="str">
            <v/>
          </cell>
          <cell r="K857">
            <v>2</v>
          </cell>
          <cell r="N857" t="str">
            <v>ראשון לציון</v>
          </cell>
        </row>
        <row r="858">
          <cell r="B858">
            <v>4011</v>
          </cell>
          <cell r="C858">
            <v>245</v>
          </cell>
          <cell r="J858" t="str">
            <v/>
          </cell>
          <cell r="K858">
            <v>3</v>
          </cell>
          <cell r="N858" t="str">
            <v>ראשון לציון</v>
          </cell>
        </row>
        <row r="859">
          <cell r="B859">
            <v>4011</v>
          </cell>
          <cell r="C859">
            <v>245</v>
          </cell>
          <cell r="J859" t="str">
            <v/>
          </cell>
          <cell r="K859">
            <v>4</v>
          </cell>
          <cell r="N859" t="str">
            <v>ראשון לציון</v>
          </cell>
        </row>
        <row r="860">
          <cell r="B860">
            <v>4011</v>
          </cell>
          <cell r="C860">
            <v>245</v>
          </cell>
          <cell r="J860" t="str">
            <v/>
          </cell>
          <cell r="K860">
            <v>5</v>
          </cell>
          <cell r="N860" t="str">
            <v>ראשון לציון</v>
          </cell>
        </row>
        <row r="861">
          <cell r="B861">
            <v>4011</v>
          </cell>
          <cell r="C861">
            <v>245</v>
          </cell>
          <cell r="K861">
            <v>6</v>
          </cell>
          <cell r="N861" t="str">
            <v>ראשון לציון</v>
          </cell>
        </row>
        <row r="862">
          <cell r="B862">
            <v>4020</v>
          </cell>
          <cell r="C862">
            <v>3</v>
          </cell>
          <cell r="K862">
            <v>99</v>
          </cell>
          <cell r="L862" t="str">
            <v>מרכז</v>
          </cell>
          <cell r="M862" t="str">
            <v>מרכז</v>
          </cell>
          <cell r="N862" t="str">
            <v>ראשון לציון</v>
          </cell>
          <cell r="O862">
            <v>8300</v>
          </cell>
          <cell r="P862" t="str">
            <v>ראובן</v>
          </cell>
          <cell r="S862" t="str">
            <v>לא</v>
          </cell>
          <cell r="U862" t="str">
            <v>מיסוי - עיבוי</v>
          </cell>
        </row>
        <row r="863">
          <cell r="B863">
            <v>4058</v>
          </cell>
          <cell r="C863">
            <v>191</v>
          </cell>
          <cell r="K863">
            <v>99</v>
          </cell>
          <cell r="L863" t="str">
            <v>מרכז</v>
          </cell>
          <cell r="M863" t="str">
            <v>מרכז</v>
          </cell>
          <cell r="N863" t="str">
            <v>ראשון לציון</v>
          </cell>
          <cell r="O863">
            <v>8300</v>
          </cell>
          <cell r="P863" t="str">
            <v>בנימין פיין</v>
          </cell>
          <cell r="S863" t="str">
            <v>לא</v>
          </cell>
          <cell r="U863" t="str">
            <v>מיסוי - פינוי-בינוי</v>
          </cell>
        </row>
        <row r="864">
          <cell r="B864">
            <v>4097</v>
          </cell>
          <cell r="C864">
            <v>65</v>
          </cell>
          <cell r="I864" t="str">
            <v xml:space="preserve">רצ/61/50/1 </v>
          </cell>
          <cell r="J864" t="str">
            <v>413-0144980</v>
          </cell>
          <cell r="K864">
            <v>99</v>
          </cell>
          <cell r="L864" t="str">
            <v>מרכז</v>
          </cell>
          <cell r="M864" t="str">
            <v>מרכז</v>
          </cell>
          <cell r="N864" t="str">
            <v>ראשון לציון</v>
          </cell>
          <cell r="O864">
            <v>8300</v>
          </cell>
          <cell r="P864" t="str">
            <v>נחלת יהודה ב'</v>
          </cell>
          <cell r="S864" t="str">
            <v>כן</v>
          </cell>
          <cell r="U864" t="str">
            <v>מיסוי - פינוי-בינוי</v>
          </cell>
          <cell r="V864">
            <v>209</v>
          </cell>
          <cell r="W864">
            <v>800</v>
          </cell>
          <cell r="X864">
            <v>8000</v>
          </cell>
        </row>
        <row r="865">
          <cell r="B865">
            <v>4097</v>
          </cell>
          <cell r="C865">
            <v>65</v>
          </cell>
          <cell r="J865" t="str">
            <v/>
          </cell>
          <cell r="K865">
            <v>1</v>
          </cell>
          <cell r="N865" t="str">
            <v>ראשון לציון</v>
          </cell>
        </row>
        <row r="866">
          <cell r="B866">
            <v>4184</v>
          </cell>
          <cell r="C866">
            <v>243</v>
          </cell>
          <cell r="I866" t="str">
            <v>רצ/23/23/1</v>
          </cell>
          <cell r="J866" t="str">
            <v>413-0240002</v>
          </cell>
          <cell r="K866">
            <v>99</v>
          </cell>
          <cell r="L866" t="str">
            <v>מרכז</v>
          </cell>
          <cell r="M866" t="str">
            <v>מרכז</v>
          </cell>
          <cell r="N866" t="str">
            <v>ראשון לציון</v>
          </cell>
          <cell r="O866">
            <v>8300</v>
          </cell>
          <cell r="P866" t="str">
            <v xml:space="preserve">רמת אליהו – בן צבי </v>
          </cell>
          <cell r="S866" t="str">
            <v>לא</v>
          </cell>
          <cell r="U866" t="str">
            <v>מיסוי - פינוי-בינוי</v>
          </cell>
          <cell r="V866">
            <v>242</v>
          </cell>
          <cell r="W866">
            <v>1210</v>
          </cell>
        </row>
        <row r="867">
          <cell r="B867">
            <v>4374</v>
          </cell>
          <cell r="C867">
            <v>338</v>
          </cell>
          <cell r="K867">
            <v>99</v>
          </cell>
          <cell r="L867" t="str">
            <v>מרכז</v>
          </cell>
          <cell r="M867" t="str">
            <v>מרכז</v>
          </cell>
          <cell r="N867" t="str">
            <v>ראשון לציון</v>
          </cell>
          <cell r="O867">
            <v>8300</v>
          </cell>
          <cell r="P867" t="str">
            <v>חיים אריאב</v>
          </cell>
          <cell r="S867" t="str">
            <v>לא</v>
          </cell>
          <cell r="U867" t="str">
            <v>מיסוי - פינוי-בינוי</v>
          </cell>
          <cell r="V867">
            <v>216</v>
          </cell>
          <cell r="W867">
            <v>208</v>
          </cell>
        </row>
        <row r="868">
          <cell r="B868">
            <v>4375</v>
          </cell>
          <cell r="C868">
            <v>339</v>
          </cell>
          <cell r="K868">
            <v>99</v>
          </cell>
          <cell r="L868" t="str">
            <v>מרכז</v>
          </cell>
          <cell r="M868" t="str">
            <v>מרכז</v>
          </cell>
          <cell r="N868" t="str">
            <v>ראשון לציון</v>
          </cell>
          <cell r="O868">
            <v>8300</v>
          </cell>
          <cell r="P868" t="str">
            <v>הכנסת</v>
          </cell>
          <cell r="S868" t="str">
            <v>לא</v>
          </cell>
          <cell r="U868" t="str">
            <v>מיסוי - פינוי-בינוי</v>
          </cell>
          <cell r="V868">
            <v>86</v>
          </cell>
          <cell r="W868">
            <v>93</v>
          </cell>
        </row>
        <row r="869">
          <cell r="B869">
            <v>30782</v>
          </cell>
          <cell r="C869">
            <v>449</v>
          </cell>
          <cell r="I869" t="str">
            <v>רצ/78/6/1</v>
          </cell>
          <cell r="K869">
            <v>99</v>
          </cell>
          <cell r="L869" t="str">
            <v>מרכז</v>
          </cell>
          <cell r="M869" t="str">
            <v>מרכז</v>
          </cell>
          <cell r="N869" t="str">
            <v>ראשון לציון</v>
          </cell>
          <cell r="O869">
            <v>8300</v>
          </cell>
          <cell r="P869" t="str">
            <v>אלקלעי</v>
          </cell>
          <cell r="S869" t="str">
            <v>לא</v>
          </cell>
          <cell r="U869" t="str">
            <v>רשויות מקומיות - פינוי-בינוי</v>
          </cell>
          <cell r="V869">
            <v>49</v>
          </cell>
          <cell r="W869">
            <v>341</v>
          </cell>
          <cell r="X869">
            <v>13956</v>
          </cell>
        </row>
        <row r="870">
          <cell r="B870">
            <v>30796</v>
          </cell>
          <cell r="C870">
            <v>419</v>
          </cell>
          <cell r="I870" t="str">
            <v>רצ/49/7/1</v>
          </cell>
          <cell r="K870">
            <v>99</v>
          </cell>
          <cell r="L870" t="str">
            <v>מרכז</v>
          </cell>
          <cell r="M870" t="str">
            <v>מרכז</v>
          </cell>
          <cell r="N870" t="str">
            <v>ראשון לציון</v>
          </cell>
          <cell r="O870">
            <v>8300</v>
          </cell>
          <cell r="P870" t="str">
            <v>רוקח</v>
          </cell>
          <cell r="S870" t="str">
            <v>לא</v>
          </cell>
          <cell r="U870" t="str">
            <v>רשויות מקומיות - פינוי-בינוי</v>
          </cell>
          <cell r="V870">
            <v>99</v>
          </cell>
          <cell r="W870">
            <v>384</v>
          </cell>
          <cell r="X870">
            <v>7033</v>
          </cell>
        </row>
        <row r="871">
          <cell r="B871">
            <v>30800</v>
          </cell>
          <cell r="C871">
            <v>420</v>
          </cell>
          <cell r="I871" t="str">
            <v>רצ/13/40/1</v>
          </cell>
          <cell r="K871">
            <v>99</v>
          </cell>
          <cell r="L871" t="str">
            <v>מרכז</v>
          </cell>
          <cell r="M871" t="str">
            <v>מרכז</v>
          </cell>
          <cell r="N871" t="str">
            <v>ראשון לציון</v>
          </cell>
          <cell r="O871">
            <v>8300</v>
          </cell>
          <cell r="P871" t="str">
            <v>החייל האלמוני</v>
          </cell>
          <cell r="S871" t="str">
            <v>לא</v>
          </cell>
          <cell r="U871" t="str">
            <v>רשויות מקומיות - פינוי-בינוי</v>
          </cell>
          <cell r="V871">
            <v>184</v>
          </cell>
          <cell r="W871">
            <v>615</v>
          </cell>
          <cell r="X871">
            <v>1500</v>
          </cell>
        </row>
        <row r="872">
          <cell r="B872">
            <v>30812</v>
          </cell>
          <cell r="C872">
            <v>417</v>
          </cell>
          <cell r="I872" t="str">
            <v>רצ/52/8/1</v>
          </cell>
          <cell r="J872" t="str">
            <v/>
          </cell>
          <cell r="K872">
            <v>99</v>
          </cell>
          <cell r="L872" t="str">
            <v>מרכז</v>
          </cell>
          <cell r="M872" t="str">
            <v>מרכז</v>
          </cell>
          <cell r="N872" t="str">
            <v>ראשון לציון</v>
          </cell>
          <cell r="O872">
            <v>8300</v>
          </cell>
          <cell r="P872" t="str">
            <v>דגניה</v>
          </cell>
          <cell r="S872" t="str">
            <v>לא</v>
          </cell>
          <cell r="U872" t="str">
            <v>רשויות מקומיות - פינוי-בינוי</v>
          </cell>
          <cell r="V872">
            <v>52</v>
          </cell>
          <cell r="W872">
            <v>231</v>
          </cell>
          <cell r="X872">
            <v>25400</v>
          </cell>
        </row>
        <row r="873">
          <cell r="B873">
            <v>99992</v>
          </cell>
          <cell r="C873">
            <v>602</v>
          </cell>
          <cell r="J873" t="str">
            <v/>
          </cell>
          <cell r="K873">
            <v>99</v>
          </cell>
          <cell r="L873" t="str">
            <v>מרכז</v>
          </cell>
          <cell r="M873" t="str">
            <v>מרכז</v>
          </cell>
          <cell r="N873" t="str">
            <v>ראשון לציון</v>
          </cell>
          <cell r="O873">
            <v>8300</v>
          </cell>
          <cell r="P873" t="str">
            <v>רמת אליהו ש"י עגנון</v>
          </cell>
          <cell r="S873" t="str">
            <v>לא</v>
          </cell>
          <cell r="U873" t="str">
            <v>רשויות מקומיות - פינוי-בינוי ללא מימון</v>
          </cell>
          <cell r="V873">
            <v>112</v>
          </cell>
          <cell r="W873">
            <v>324</v>
          </cell>
        </row>
        <row r="874">
          <cell r="B874">
            <v>100018</v>
          </cell>
          <cell r="C874">
            <v>611</v>
          </cell>
          <cell r="J874" t="str">
            <v/>
          </cell>
          <cell r="K874">
            <v>99</v>
          </cell>
          <cell r="L874" t="str">
            <v>מרכז</v>
          </cell>
          <cell r="M874" t="str">
            <v>מרכז</v>
          </cell>
          <cell r="N874" t="str">
            <v>ראשון לציון</v>
          </cell>
          <cell r="O874">
            <v>8300</v>
          </cell>
          <cell r="P874" t="str">
            <v>חיים אריאב 25</v>
          </cell>
          <cell r="S874" t="str">
            <v>לא</v>
          </cell>
          <cell r="U874" t="str">
            <v>רשויות מקומיות - פינוי-בינוי ללא מימון</v>
          </cell>
          <cell r="V874">
            <v>80</v>
          </cell>
          <cell r="W874">
            <v>208</v>
          </cell>
        </row>
        <row r="875">
          <cell r="B875">
            <v>100035</v>
          </cell>
          <cell r="C875">
            <v>621</v>
          </cell>
          <cell r="J875" t="str">
            <v/>
          </cell>
          <cell r="K875">
            <v>99</v>
          </cell>
          <cell r="L875" t="str">
            <v>מרכז</v>
          </cell>
          <cell r="M875" t="str">
            <v>מרכז</v>
          </cell>
          <cell r="N875" t="str">
            <v>ראשון לציון</v>
          </cell>
          <cell r="O875">
            <v>8300</v>
          </cell>
          <cell r="P875" t="str">
            <v>חנה סנש/אנילביץ'</v>
          </cell>
          <cell r="S875" t="str">
            <v>לא</v>
          </cell>
          <cell r="U875" t="str">
            <v>רשויות מקומיות - פינוי-בינוי ללא מימון</v>
          </cell>
          <cell r="V875">
            <v>104</v>
          </cell>
          <cell r="W875">
            <v>208</v>
          </cell>
        </row>
        <row r="876">
          <cell r="B876">
            <v>100038</v>
          </cell>
          <cell r="K876">
            <v>99</v>
          </cell>
          <cell r="L876" t="str">
            <v>מרכז</v>
          </cell>
          <cell r="M876" t="str">
            <v>מרכז</v>
          </cell>
          <cell r="N876" t="str">
            <v>ראשון לציון</v>
          </cell>
          <cell r="O876">
            <v>8300</v>
          </cell>
          <cell r="P876" t="str">
            <v>רמת אליהו 17,20,22,27</v>
          </cell>
          <cell r="U876" t="str">
            <v>רשויות מקומיות - פינוי-בינוי ללא מימון</v>
          </cell>
          <cell r="V876">
            <v>344</v>
          </cell>
          <cell r="W876">
            <v>509</v>
          </cell>
        </row>
        <row r="877">
          <cell r="B877">
            <v>100068</v>
          </cell>
          <cell r="K877">
            <v>99</v>
          </cell>
          <cell r="L877" t="str">
            <v>מרכז</v>
          </cell>
          <cell r="M877" t="str">
            <v>מרכז</v>
          </cell>
          <cell r="N877" t="str">
            <v>ראשון לציון</v>
          </cell>
          <cell r="O877">
            <v>8300</v>
          </cell>
          <cell r="P877" t="str">
            <v xml:space="preserve">רמת אליהו, מתחמים 12,13,18,19+מתחמי תשתיות </v>
          </cell>
          <cell r="U877" t="str">
            <v>רשויות מקומיות - פינוי-בינוי ללא מימון</v>
          </cell>
          <cell r="V877">
            <v>270</v>
          </cell>
          <cell r="W877">
            <v>279</v>
          </cell>
        </row>
        <row r="878">
          <cell r="B878">
            <v>4039</v>
          </cell>
          <cell r="C878">
            <v>145</v>
          </cell>
          <cell r="D878" t="str">
            <v>פרוייקט הסתיים</v>
          </cell>
          <cell r="I878" t="str">
            <v>רח/ 2001/ 8/ ב</v>
          </cell>
          <cell r="J878" t="str">
            <v/>
          </cell>
          <cell r="K878">
            <v>99</v>
          </cell>
          <cell r="L878" t="str">
            <v>מרכז</v>
          </cell>
          <cell r="M878" t="str">
            <v>מרכז</v>
          </cell>
          <cell r="N878" t="str">
            <v>רחובות</v>
          </cell>
          <cell r="O878">
            <v>8400</v>
          </cell>
          <cell r="P878" t="str">
            <v>כפר גבירול</v>
          </cell>
          <cell r="S878" t="str">
            <v>כן</v>
          </cell>
          <cell r="U878" t="str">
            <v>מיסוי - פינוי-בינוי</v>
          </cell>
          <cell r="V878">
            <v>133</v>
          </cell>
          <cell r="W878">
            <v>960</v>
          </cell>
          <cell r="X878">
            <v>1150</v>
          </cell>
        </row>
        <row r="879">
          <cell r="B879">
            <v>4039</v>
          </cell>
          <cell r="C879">
            <v>145</v>
          </cell>
          <cell r="J879" t="str">
            <v/>
          </cell>
          <cell r="K879">
            <v>1</v>
          </cell>
          <cell r="N879" t="str">
            <v>רחובות</v>
          </cell>
        </row>
        <row r="880">
          <cell r="B880">
            <v>4311</v>
          </cell>
          <cell r="C880">
            <v>300</v>
          </cell>
          <cell r="K880">
            <v>99</v>
          </cell>
          <cell r="L880" t="str">
            <v>מרכז</v>
          </cell>
          <cell r="M880" t="str">
            <v>מרכז</v>
          </cell>
          <cell r="N880" t="str">
            <v>רחובות</v>
          </cell>
          <cell r="O880">
            <v>8400</v>
          </cell>
          <cell r="P880" t="str">
            <v>קרית משה</v>
          </cell>
          <cell r="S880" t="str">
            <v>לא</v>
          </cell>
          <cell r="T880">
            <v>38638</v>
          </cell>
          <cell r="U880" t="str">
            <v>מיסוי - פינוי-בינוי</v>
          </cell>
          <cell r="V880">
            <v>1356</v>
          </cell>
          <cell r="W880">
            <v>9500</v>
          </cell>
        </row>
        <row r="881">
          <cell r="B881">
            <v>4527</v>
          </cell>
          <cell r="K881">
            <v>99</v>
          </cell>
          <cell r="N881" t="str">
            <v>רחובות</v>
          </cell>
          <cell r="P881" t="str">
            <v>הצנחנים</v>
          </cell>
          <cell r="U881" t="str">
            <v>מיסוי - פינוי-בינוי</v>
          </cell>
          <cell r="V881">
            <v>64</v>
          </cell>
          <cell r="W881">
            <v>304</v>
          </cell>
        </row>
        <row r="882">
          <cell r="B882">
            <v>31216</v>
          </cell>
          <cell r="C882">
            <v>483</v>
          </cell>
          <cell r="I882" t="str">
            <v>רח/ 2010/ 22</v>
          </cell>
          <cell r="J882" t="str">
            <v/>
          </cell>
          <cell r="K882">
            <v>99</v>
          </cell>
          <cell r="L882" t="str">
            <v>מרכז</v>
          </cell>
          <cell r="M882" t="str">
            <v>מרכז</v>
          </cell>
          <cell r="N882" t="str">
            <v>רחובות</v>
          </cell>
          <cell r="O882">
            <v>8400</v>
          </cell>
          <cell r="P882" t="str">
            <v>בנימין יעקב</v>
          </cell>
          <cell r="R882" t="str">
            <v>הרצל פינת בנימין יעקב</v>
          </cell>
          <cell r="S882" t="str">
            <v>לא</v>
          </cell>
          <cell r="U882" t="str">
            <v>רשויות מקומיות - פינוי-בינוי</v>
          </cell>
          <cell r="V882">
            <v>18</v>
          </cell>
          <cell r="W882">
            <v>300</v>
          </cell>
          <cell r="X882">
            <v>9400</v>
          </cell>
        </row>
        <row r="883">
          <cell r="B883">
            <v>31216</v>
          </cell>
          <cell r="C883">
            <v>483</v>
          </cell>
          <cell r="J883" t="str">
            <v/>
          </cell>
          <cell r="K883">
            <v>1</v>
          </cell>
          <cell r="N883" t="str">
            <v>רחובות</v>
          </cell>
          <cell r="U883" t="str">
            <v>רשויות</v>
          </cell>
        </row>
        <row r="884">
          <cell r="B884">
            <v>31216</v>
          </cell>
          <cell r="C884">
            <v>483</v>
          </cell>
          <cell r="J884" t="str">
            <v/>
          </cell>
          <cell r="K884">
            <v>2</v>
          </cell>
          <cell r="N884" t="str">
            <v>רחובות</v>
          </cell>
          <cell r="U884" t="str">
            <v>רשויות</v>
          </cell>
        </row>
        <row r="885">
          <cell r="B885">
            <v>31216</v>
          </cell>
          <cell r="C885">
            <v>483</v>
          </cell>
          <cell r="J885" t="str">
            <v/>
          </cell>
          <cell r="K885">
            <v>3</v>
          </cell>
          <cell r="N885" t="str">
            <v>רחובות</v>
          </cell>
          <cell r="U885" t="str">
            <v>רשויות</v>
          </cell>
        </row>
        <row r="886">
          <cell r="B886">
            <v>31216</v>
          </cell>
          <cell r="C886">
            <v>483</v>
          </cell>
          <cell r="J886" t="str">
            <v/>
          </cell>
          <cell r="K886">
            <v>4</v>
          </cell>
          <cell r="N886" t="str">
            <v>רחובות</v>
          </cell>
          <cell r="U886" t="str">
            <v>רשויות</v>
          </cell>
        </row>
        <row r="887">
          <cell r="B887">
            <v>31217</v>
          </cell>
          <cell r="C887">
            <v>484</v>
          </cell>
          <cell r="I887" t="str">
            <v>רח/ 2010/ 15/ א</v>
          </cell>
          <cell r="J887" t="str">
            <v/>
          </cell>
          <cell r="K887">
            <v>99</v>
          </cell>
          <cell r="L887" t="str">
            <v>מרכז</v>
          </cell>
          <cell r="M887" t="str">
            <v>מרכז</v>
          </cell>
          <cell r="N887" t="str">
            <v>רחובות</v>
          </cell>
          <cell r="O887">
            <v>8400</v>
          </cell>
          <cell r="P887" t="str">
            <v>בית הפועלים</v>
          </cell>
          <cell r="R887" t="str">
            <v>גאולה פינת הרצל</v>
          </cell>
          <cell r="S887" t="str">
            <v>לא</v>
          </cell>
          <cell r="U887" t="str">
            <v>רשויות מקומיות - פינוי-בינוי</v>
          </cell>
          <cell r="V887">
            <v>71</v>
          </cell>
          <cell r="W887">
            <v>246</v>
          </cell>
          <cell r="X887">
            <v>4081</v>
          </cell>
        </row>
        <row r="888">
          <cell r="B888">
            <v>31755</v>
          </cell>
          <cell r="C888">
            <v>492</v>
          </cell>
          <cell r="I888" t="str">
            <v>רח/9/2010/א</v>
          </cell>
          <cell r="J888" t="str">
            <v>414-0730580</v>
          </cell>
          <cell r="K888">
            <v>99</v>
          </cell>
          <cell r="L888" t="str">
            <v>מרכז</v>
          </cell>
          <cell r="M888" t="str">
            <v>מרכז</v>
          </cell>
          <cell r="N888" t="str">
            <v>רחובות</v>
          </cell>
          <cell r="O888">
            <v>8400</v>
          </cell>
          <cell r="P888" t="str">
            <v>אייזנברג</v>
          </cell>
          <cell r="R888" t="str">
            <v>איזנברג פינת הרצל</v>
          </cell>
          <cell r="S888" t="str">
            <v>לא</v>
          </cell>
          <cell r="U888" t="str">
            <v>רשויות מקומיות - פינוי-בינוי</v>
          </cell>
          <cell r="V888">
            <v>4</v>
          </cell>
          <cell r="W888">
            <v>216</v>
          </cell>
          <cell r="X888">
            <v>9600</v>
          </cell>
        </row>
        <row r="889">
          <cell r="B889">
            <v>31755</v>
          </cell>
          <cell r="C889">
            <v>492</v>
          </cell>
          <cell r="J889" t="str">
            <v/>
          </cell>
          <cell r="K889">
            <v>1</v>
          </cell>
          <cell r="N889" t="str">
            <v>רחובות</v>
          </cell>
          <cell r="Q889" t="str">
            <v xml:space="preserve">מזרחי
</v>
          </cell>
          <cell r="U889" t="str">
            <v>רשויות</v>
          </cell>
        </row>
        <row r="890">
          <cell r="B890">
            <v>31755</v>
          </cell>
          <cell r="C890">
            <v>492</v>
          </cell>
          <cell r="J890" t="str">
            <v/>
          </cell>
          <cell r="K890">
            <v>2</v>
          </cell>
          <cell r="N890" t="str">
            <v>רחובות</v>
          </cell>
          <cell r="Q890" t="str">
            <v>מערבי</v>
          </cell>
          <cell r="U890" t="str">
            <v>רשויות</v>
          </cell>
        </row>
        <row r="891">
          <cell r="B891">
            <v>32335</v>
          </cell>
          <cell r="C891">
            <v>503</v>
          </cell>
          <cell r="I891" t="str">
            <v>רח/800/א/2/12</v>
          </cell>
          <cell r="K891">
            <v>99</v>
          </cell>
          <cell r="L891" t="str">
            <v>מרכז</v>
          </cell>
          <cell r="M891" t="str">
            <v>מרכז</v>
          </cell>
          <cell r="N891" t="str">
            <v>רחובות</v>
          </cell>
          <cell r="O891">
            <v>8400</v>
          </cell>
          <cell r="P891" t="str">
            <v>רוז'נסקי</v>
          </cell>
          <cell r="S891" t="str">
            <v>לא</v>
          </cell>
          <cell r="U891" t="str">
            <v>רשויות מקומיות - פינוי-בינוי</v>
          </cell>
          <cell r="V891">
            <v>20</v>
          </cell>
          <cell r="W891">
            <v>184</v>
          </cell>
          <cell r="X891">
            <v>1900</v>
          </cell>
        </row>
        <row r="892">
          <cell r="B892">
            <v>33939</v>
          </cell>
          <cell r="C892">
            <v>548</v>
          </cell>
          <cell r="I892" t="str">
            <v>רח/ 46/ 5/ 2</v>
          </cell>
          <cell r="J892" t="str">
            <v/>
          </cell>
          <cell r="K892">
            <v>99</v>
          </cell>
          <cell r="L892" t="str">
            <v>מרכז</v>
          </cell>
          <cell r="M892" t="str">
            <v>מרכז</v>
          </cell>
          <cell r="N892" t="str">
            <v>רחובות</v>
          </cell>
          <cell r="O892">
            <v>8400</v>
          </cell>
          <cell r="P892" t="str">
            <v>האצ"ל</v>
          </cell>
          <cell r="R892" t="str">
            <v>האצל</v>
          </cell>
          <cell r="S892" t="str">
            <v>לא</v>
          </cell>
          <cell r="U892" t="str">
            <v>רשויות מקומיות - פינוי-בינוי</v>
          </cell>
          <cell r="V892">
            <v>100</v>
          </cell>
          <cell r="W892">
            <v>375</v>
          </cell>
          <cell r="X892">
            <v>19431</v>
          </cell>
        </row>
        <row r="893">
          <cell r="B893">
            <v>33940</v>
          </cell>
          <cell r="C893">
            <v>549</v>
          </cell>
          <cell r="I893" t="str">
            <v>רח/24/2010/ב</v>
          </cell>
          <cell r="K893">
            <v>99</v>
          </cell>
          <cell r="L893" t="str">
            <v>מרכז</v>
          </cell>
          <cell r="M893" t="str">
            <v>מרכז</v>
          </cell>
          <cell r="N893" t="str">
            <v>רחובות</v>
          </cell>
          <cell r="O893">
            <v>8400</v>
          </cell>
          <cell r="P893" t="str">
            <v>רוטרי</v>
          </cell>
          <cell r="S893" t="str">
            <v>לא</v>
          </cell>
          <cell r="U893" t="str">
            <v>רשויות מקומיות - פינוי-בינוי</v>
          </cell>
          <cell r="W893">
            <v>105</v>
          </cell>
          <cell r="X893">
            <v>950</v>
          </cell>
        </row>
        <row r="894">
          <cell r="B894">
            <v>38638</v>
          </cell>
          <cell r="C894">
            <v>652</v>
          </cell>
          <cell r="J894" t="str">
            <v>תמל/ 1086</v>
          </cell>
          <cell r="K894">
            <v>99</v>
          </cell>
          <cell r="L894" t="str">
            <v>מרכז</v>
          </cell>
          <cell r="M894" t="str">
            <v>מרכז</v>
          </cell>
          <cell r="N894" t="str">
            <v>רחובות</v>
          </cell>
          <cell r="O894">
            <v>8400</v>
          </cell>
          <cell r="P894" t="str">
            <v>קרית משה</v>
          </cell>
          <cell r="R894" t="str">
            <v>שכונת קריית משה</v>
          </cell>
          <cell r="S894" t="str">
            <v>לא</v>
          </cell>
          <cell r="U894" t="str">
            <v>רשויות מקומיות - פינוי-בינוי</v>
          </cell>
          <cell r="V894">
            <v>1600</v>
          </cell>
          <cell r="W894">
            <v>9656</v>
          </cell>
          <cell r="X894">
            <v>1533623</v>
          </cell>
        </row>
        <row r="895">
          <cell r="B895">
            <v>38638</v>
          </cell>
          <cell r="K895">
            <v>1</v>
          </cell>
          <cell r="L895" t="str">
            <v>מרכז</v>
          </cell>
          <cell r="M895" t="str">
            <v>מרכז</v>
          </cell>
          <cell r="N895" t="str">
            <v>רחובות</v>
          </cell>
          <cell r="O895">
            <v>8400</v>
          </cell>
          <cell r="Q895" t="str">
            <v>1A</v>
          </cell>
        </row>
        <row r="896">
          <cell r="B896">
            <v>38638</v>
          </cell>
          <cell r="K896">
            <v>2</v>
          </cell>
          <cell r="L896" t="str">
            <v>מרכז</v>
          </cell>
          <cell r="M896" t="str">
            <v>מרכז</v>
          </cell>
          <cell r="N896" t="str">
            <v>רחובות</v>
          </cell>
          <cell r="O896">
            <v>8400</v>
          </cell>
          <cell r="Q896" t="str">
            <v>1B</v>
          </cell>
        </row>
        <row r="897">
          <cell r="B897">
            <v>38638</v>
          </cell>
          <cell r="K897">
            <v>3</v>
          </cell>
          <cell r="L897" t="str">
            <v>מרכז</v>
          </cell>
          <cell r="M897" t="str">
            <v>מרכז</v>
          </cell>
          <cell r="N897" t="str">
            <v>רחובות</v>
          </cell>
          <cell r="O897">
            <v>8400</v>
          </cell>
          <cell r="Q897" t="str">
            <v>1C</v>
          </cell>
        </row>
        <row r="898">
          <cell r="B898">
            <v>38638</v>
          </cell>
          <cell r="K898">
            <v>4</v>
          </cell>
          <cell r="L898" t="str">
            <v>מרכז</v>
          </cell>
          <cell r="M898" t="str">
            <v>מרכז</v>
          </cell>
          <cell r="N898" t="str">
            <v>רחובות</v>
          </cell>
          <cell r="O898">
            <v>8400</v>
          </cell>
          <cell r="Q898" t="str">
            <v>1D</v>
          </cell>
        </row>
        <row r="899">
          <cell r="B899">
            <v>38638</v>
          </cell>
          <cell r="K899">
            <v>5</v>
          </cell>
          <cell r="L899" t="str">
            <v>מרכז</v>
          </cell>
          <cell r="M899" t="str">
            <v>מרכז</v>
          </cell>
          <cell r="N899" t="str">
            <v>רחובות</v>
          </cell>
          <cell r="O899">
            <v>8400</v>
          </cell>
          <cell r="Q899" t="str">
            <v>2A</v>
          </cell>
        </row>
        <row r="900">
          <cell r="B900">
            <v>38638</v>
          </cell>
          <cell r="K900">
            <v>6</v>
          </cell>
          <cell r="L900" t="str">
            <v>מרכז</v>
          </cell>
          <cell r="M900" t="str">
            <v>מרכז</v>
          </cell>
          <cell r="N900" t="str">
            <v>רחובות</v>
          </cell>
          <cell r="O900">
            <v>8400</v>
          </cell>
          <cell r="Q900" t="str">
            <v>2B</v>
          </cell>
        </row>
        <row r="901">
          <cell r="B901">
            <v>38638</v>
          </cell>
          <cell r="K901">
            <v>7</v>
          </cell>
          <cell r="L901" t="str">
            <v>מרכז</v>
          </cell>
          <cell r="M901" t="str">
            <v>מרכז</v>
          </cell>
          <cell r="N901" t="str">
            <v>רחובות</v>
          </cell>
          <cell r="O901">
            <v>8400</v>
          </cell>
          <cell r="Q901" t="str">
            <v>2C</v>
          </cell>
        </row>
        <row r="902">
          <cell r="B902">
            <v>38638</v>
          </cell>
          <cell r="K902">
            <v>8</v>
          </cell>
          <cell r="L902" t="str">
            <v>מרכז</v>
          </cell>
          <cell r="M902" t="str">
            <v>מרכז</v>
          </cell>
          <cell r="N902" t="str">
            <v>רחובות</v>
          </cell>
          <cell r="O902">
            <v>8400</v>
          </cell>
          <cell r="Q902" t="str">
            <v>3A</v>
          </cell>
        </row>
        <row r="903">
          <cell r="B903">
            <v>38638</v>
          </cell>
          <cell r="K903">
            <v>9</v>
          </cell>
          <cell r="L903" t="str">
            <v>מרכז</v>
          </cell>
          <cell r="M903" t="str">
            <v>מרכז</v>
          </cell>
          <cell r="N903" t="str">
            <v>רחובות</v>
          </cell>
          <cell r="O903">
            <v>8400</v>
          </cell>
          <cell r="Q903" t="str">
            <v>3B</v>
          </cell>
        </row>
        <row r="904">
          <cell r="B904">
            <v>38638</v>
          </cell>
          <cell r="K904">
            <v>10</v>
          </cell>
          <cell r="L904" t="str">
            <v>מרכז</v>
          </cell>
          <cell r="M904" t="str">
            <v>מרכז</v>
          </cell>
          <cell r="N904" t="str">
            <v>רחובות</v>
          </cell>
          <cell r="O904">
            <v>8400</v>
          </cell>
          <cell r="Q904" t="str">
            <v>3C</v>
          </cell>
        </row>
        <row r="905">
          <cell r="B905">
            <v>38638</v>
          </cell>
          <cell r="K905">
            <v>11</v>
          </cell>
          <cell r="L905" t="str">
            <v>מרכז</v>
          </cell>
          <cell r="M905" t="str">
            <v>מרכז</v>
          </cell>
          <cell r="N905" t="str">
            <v>רחובות</v>
          </cell>
          <cell r="O905">
            <v>8400</v>
          </cell>
          <cell r="Q905" t="str">
            <v>3D</v>
          </cell>
        </row>
        <row r="906">
          <cell r="B906">
            <v>38638</v>
          </cell>
          <cell r="K906">
            <v>12</v>
          </cell>
          <cell r="L906" t="str">
            <v>מרכז</v>
          </cell>
          <cell r="M906" t="str">
            <v>מרכז</v>
          </cell>
          <cell r="N906" t="str">
            <v>רחובות</v>
          </cell>
          <cell r="O906">
            <v>8400</v>
          </cell>
          <cell r="Q906" t="str">
            <v>4A</v>
          </cell>
        </row>
        <row r="907">
          <cell r="B907">
            <v>38638</v>
          </cell>
          <cell r="K907">
            <v>13</v>
          </cell>
          <cell r="L907" t="str">
            <v>מרכז</v>
          </cell>
          <cell r="M907" t="str">
            <v>מרכז</v>
          </cell>
          <cell r="N907" t="str">
            <v>רחובות</v>
          </cell>
          <cell r="O907">
            <v>8400</v>
          </cell>
          <cell r="Q907" t="str">
            <v>4B</v>
          </cell>
        </row>
        <row r="908">
          <cell r="B908">
            <v>38638</v>
          </cell>
          <cell r="K908">
            <v>14</v>
          </cell>
          <cell r="L908" t="str">
            <v>מרכז</v>
          </cell>
          <cell r="M908" t="str">
            <v>מרכז</v>
          </cell>
          <cell r="N908" t="str">
            <v>רחובות</v>
          </cell>
          <cell r="O908">
            <v>8400</v>
          </cell>
          <cell r="Q908" t="str">
            <v>4C</v>
          </cell>
        </row>
        <row r="909">
          <cell r="B909">
            <v>38638</v>
          </cell>
          <cell r="K909">
            <v>15</v>
          </cell>
          <cell r="L909" t="str">
            <v>מרכז</v>
          </cell>
          <cell r="M909" t="str">
            <v>מרכז</v>
          </cell>
          <cell r="N909" t="str">
            <v>רחובות</v>
          </cell>
          <cell r="O909">
            <v>8400</v>
          </cell>
          <cell r="Q909" t="str">
            <v>4D</v>
          </cell>
        </row>
        <row r="910">
          <cell r="B910">
            <v>38638</v>
          </cell>
          <cell r="K910">
            <v>16</v>
          </cell>
          <cell r="L910" t="str">
            <v>מרכז</v>
          </cell>
          <cell r="M910" t="str">
            <v>מרכז</v>
          </cell>
          <cell r="N910" t="str">
            <v>רחובות</v>
          </cell>
          <cell r="O910">
            <v>8400</v>
          </cell>
          <cell r="Q910" t="str">
            <v>4E</v>
          </cell>
        </row>
        <row r="911">
          <cell r="B911">
            <v>38638</v>
          </cell>
          <cell r="K911">
            <v>17</v>
          </cell>
          <cell r="L911" t="str">
            <v>מרכז</v>
          </cell>
          <cell r="M911" t="str">
            <v>מרכז</v>
          </cell>
          <cell r="N911" t="str">
            <v>רחובות</v>
          </cell>
          <cell r="O911">
            <v>8400</v>
          </cell>
          <cell r="Q911" t="str">
            <v>4F</v>
          </cell>
        </row>
        <row r="912">
          <cell r="B912">
            <v>38638</v>
          </cell>
          <cell r="K912">
            <v>18</v>
          </cell>
          <cell r="L912" t="str">
            <v>מרכז</v>
          </cell>
          <cell r="M912" t="str">
            <v>מרכז</v>
          </cell>
          <cell r="N912" t="str">
            <v>רחובות</v>
          </cell>
          <cell r="O912">
            <v>8400</v>
          </cell>
          <cell r="Q912" t="str">
            <v>4G</v>
          </cell>
        </row>
        <row r="913">
          <cell r="B913">
            <v>38638</v>
          </cell>
          <cell r="K913">
            <v>19</v>
          </cell>
          <cell r="L913" t="str">
            <v>מרכז</v>
          </cell>
          <cell r="M913" t="str">
            <v>מרכז</v>
          </cell>
          <cell r="N913" t="str">
            <v>רחובות</v>
          </cell>
          <cell r="O913">
            <v>8400</v>
          </cell>
          <cell r="Q913" t="str">
            <v>4H</v>
          </cell>
        </row>
        <row r="914">
          <cell r="B914">
            <v>38638</v>
          </cell>
          <cell r="K914">
            <v>20</v>
          </cell>
          <cell r="L914" t="str">
            <v>מרכז</v>
          </cell>
          <cell r="M914" t="str">
            <v>מרכז</v>
          </cell>
          <cell r="N914" t="str">
            <v>רחובות</v>
          </cell>
          <cell r="O914">
            <v>8400</v>
          </cell>
          <cell r="Q914" t="str">
            <v>4I</v>
          </cell>
        </row>
        <row r="915">
          <cell r="B915">
            <v>38638</v>
          </cell>
          <cell r="K915">
            <v>21</v>
          </cell>
          <cell r="L915" t="str">
            <v>מרכז</v>
          </cell>
          <cell r="M915" t="str">
            <v>מרכז</v>
          </cell>
          <cell r="N915" t="str">
            <v>רחובות</v>
          </cell>
          <cell r="O915">
            <v>8400</v>
          </cell>
          <cell r="Q915" t="str">
            <v>5A</v>
          </cell>
        </row>
        <row r="916">
          <cell r="B916">
            <v>38638</v>
          </cell>
          <cell r="K916">
            <v>22</v>
          </cell>
          <cell r="L916" t="str">
            <v>מרכז</v>
          </cell>
          <cell r="M916" t="str">
            <v>מרכז</v>
          </cell>
          <cell r="N916" t="str">
            <v>רחובות</v>
          </cell>
          <cell r="O916">
            <v>8400</v>
          </cell>
          <cell r="Q916" t="str">
            <v>5B</v>
          </cell>
        </row>
        <row r="917">
          <cell r="B917">
            <v>38638</v>
          </cell>
          <cell r="K917">
            <v>23</v>
          </cell>
          <cell r="L917" t="str">
            <v>מרכז</v>
          </cell>
          <cell r="M917" t="str">
            <v>מרכז</v>
          </cell>
          <cell r="N917" t="str">
            <v>רחובות</v>
          </cell>
          <cell r="O917">
            <v>8400</v>
          </cell>
          <cell r="Q917" t="str">
            <v>5C</v>
          </cell>
        </row>
        <row r="918">
          <cell r="B918">
            <v>38638</v>
          </cell>
          <cell r="K918">
            <v>24</v>
          </cell>
          <cell r="L918" t="str">
            <v>מרכז</v>
          </cell>
          <cell r="M918" t="str">
            <v>מרכז</v>
          </cell>
          <cell r="N918" t="str">
            <v>רחובות</v>
          </cell>
          <cell r="O918">
            <v>8400</v>
          </cell>
          <cell r="Q918" t="str">
            <v>5D</v>
          </cell>
        </row>
        <row r="919">
          <cell r="B919">
            <v>38638</v>
          </cell>
          <cell r="K919">
            <v>25</v>
          </cell>
          <cell r="L919" t="str">
            <v>מרכז</v>
          </cell>
          <cell r="M919" t="str">
            <v>מרכז</v>
          </cell>
          <cell r="N919" t="str">
            <v>רחובות</v>
          </cell>
          <cell r="O919">
            <v>8400</v>
          </cell>
          <cell r="Q919" t="str">
            <v>5E</v>
          </cell>
        </row>
        <row r="920">
          <cell r="B920">
            <v>38638</v>
          </cell>
          <cell r="K920">
            <v>26</v>
          </cell>
          <cell r="L920" t="str">
            <v>מרכז</v>
          </cell>
          <cell r="M920" t="str">
            <v>מרכז</v>
          </cell>
          <cell r="N920" t="str">
            <v>רחובות</v>
          </cell>
          <cell r="O920">
            <v>8400</v>
          </cell>
          <cell r="Q920" t="str">
            <v>5H</v>
          </cell>
        </row>
        <row r="921">
          <cell r="B921">
            <v>38638</v>
          </cell>
          <cell r="K921">
            <v>27</v>
          </cell>
          <cell r="L921" t="str">
            <v>מרכז</v>
          </cell>
          <cell r="M921" t="str">
            <v>מרכז</v>
          </cell>
          <cell r="N921" t="str">
            <v>רחובות</v>
          </cell>
          <cell r="O921">
            <v>8400</v>
          </cell>
          <cell r="Q921" t="str">
            <v>6A</v>
          </cell>
        </row>
        <row r="922">
          <cell r="B922">
            <v>38638</v>
          </cell>
          <cell r="K922">
            <v>28</v>
          </cell>
          <cell r="L922" t="str">
            <v>מרכז</v>
          </cell>
          <cell r="M922" t="str">
            <v>מרכז</v>
          </cell>
          <cell r="N922" t="str">
            <v>רחובות</v>
          </cell>
          <cell r="O922">
            <v>8400</v>
          </cell>
          <cell r="Q922" t="str">
            <v>6B</v>
          </cell>
        </row>
        <row r="923">
          <cell r="B923">
            <v>38638</v>
          </cell>
          <cell r="K923">
            <v>29</v>
          </cell>
          <cell r="L923" t="str">
            <v>מרכז</v>
          </cell>
          <cell r="M923" t="str">
            <v>מרכז</v>
          </cell>
          <cell r="N923" t="str">
            <v>רחובות</v>
          </cell>
          <cell r="O923">
            <v>8400</v>
          </cell>
          <cell r="Q923" t="str">
            <v>6C</v>
          </cell>
        </row>
        <row r="924">
          <cell r="B924">
            <v>38638</v>
          </cell>
          <cell r="K924">
            <v>30</v>
          </cell>
          <cell r="L924" t="str">
            <v>מרכז</v>
          </cell>
          <cell r="M924" t="str">
            <v>מרכז</v>
          </cell>
          <cell r="N924" t="str">
            <v>רחובות</v>
          </cell>
          <cell r="O924">
            <v>8400</v>
          </cell>
          <cell r="Q924" t="str">
            <v>6D</v>
          </cell>
        </row>
        <row r="925">
          <cell r="B925">
            <v>38638</v>
          </cell>
          <cell r="K925">
            <v>31</v>
          </cell>
          <cell r="L925" t="str">
            <v>מרכז</v>
          </cell>
          <cell r="M925" t="str">
            <v>מרכז</v>
          </cell>
          <cell r="N925" t="str">
            <v>רחובות</v>
          </cell>
          <cell r="O925">
            <v>8400</v>
          </cell>
          <cell r="Q925" t="str">
            <v>6E</v>
          </cell>
        </row>
        <row r="926">
          <cell r="B926">
            <v>38638</v>
          </cell>
          <cell r="K926">
            <v>32</v>
          </cell>
          <cell r="L926" t="str">
            <v>מרכז</v>
          </cell>
          <cell r="M926" t="str">
            <v>מרכז</v>
          </cell>
          <cell r="N926" t="str">
            <v>רחובות</v>
          </cell>
          <cell r="O926">
            <v>8400</v>
          </cell>
          <cell r="Q926">
            <v>7</v>
          </cell>
        </row>
        <row r="927">
          <cell r="B927">
            <v>38638</v>
          </cell>
          <cell r="K927">
            <v>33</v>
          </cell>
          <cell r="L927" t="str">
            <v>מרכז</v>
          </cell>
          <cell r="M927" t="str">
            <v>מרכז</v>
          </cell>
          <cell r="N927" t="str">
            <v>רחובות</v>
          </cell>
          <cell r="O927">
            <v>8400</v>
          </cell>
          <cell r="Q927">
            <v>8</v>
          </cell>
        </row>
        <row r="928">
          <cell r="B928">
            <v>38939</v>
          </cell>
          <cell r="C928">
            <v>584</v>
          </cell>
          <cell r="J928" t="str">
            <v>414-0329888</v>
          </cell>
          <cell r="K928">
            <v>99</v>
          </cell>
          <cell r="L928" t="str">
            <v>מרכז</v>
          </cell>
          <cell r="M928" t="str">
            <v>מרכז</v>
          </cell>
          <cell r="N928" t="str">
            <v>רחובות</v>
          </cell>
          <cell r="O928">
            <v>8400</v>
          </cell>
          <cell r="P928" t="str">
            <v>שעריים</v>
          </cell>
          <cell r="R928" t="str">
            <v>שערים פינת הרצל</v>
          </cell>
          <cell r="S928" t="str">
            <v>לא</v>
          </cell>
          <cell r="U928" t="str">
            <v>רשויות מקומיות - פינוי-בינוי</v>
          </cell>
          <cell r="V928">
            <v>58</v>
          </cell>
          <cell r="W928">
            <v>518</v>
          </cell>
          <cell r="X928">
            <v>3000</v>
          </cell>
        </row>
        <row r="929">
          <cell r="B929">
            <v>1002</v>
          </cell>
          <cell r="C929">
            <v>161</v>
          </cell>
          <cell r="K929">
            <v>99</v>
          </cell>
          <cell r="L929" t="str">
            <v>מרכז</v>
          </cell>
          <cell r="M929" t="str">
            <v>מרכז</v>
          </cell>
          <cell r="N929" t="str">
            <v>רמלה</v>
          </cell>
          <cell r="O929">
            <v>8500</v>
          </cell>
          <cell r="P929" t="str">
            <v>מתחם ויצמן</v>
          </cell>
          <cell r="Q929" t="str">
            <v>לא מוכר</v>
          </cell>
          <cell r="R929" t="str">
            <v>ויצמן6-14 בר אילן34-37  הרב מיימון 2-6 3-7  16 14 הרב קוק 11</v>
          </cell>
          <cell r="S929" t="str">
            <v>לא</v>
          </cell>
          <cell r="U929" t="str">
            <v>מיסוי - פינוי-בינוי</v>
          </cell>
          <cell r="V929">
            <v>50</v>
          </cell>
          <cell r="W929">
            <v>445</v>
          </cell>
          <cell r="X929">
            <v>8000</v>
          </cell>
        </row>
        <row r="930">
          <cell r="B930">
            <v>4420</v>
          </cell>
          <cell r="C930">
            <v>379</v>
          </cell>
          <cell r="J930" t="str">
            <v>תמל/ 2028</v>
          </cell>
          <cell r="K930">
            <v>99</v>
          </cell>
          <cell r="L930" t="str">
            <v>מרכז</v>
          </cell>
          <cell r="M930" t="str">
            <v>מרכז</v>
          </cell>
          <cell r="N930" t="str">
            <v>רמלה</v>
          </cell>
          <cell r="O930">
            <v>8500</v>
          </cell>
          <cell r="P930" t="str">
            <v>בן גוריון</v>
          </cell>
          <cell r="R930" t="str">
            <v>תחום ברחובות שד' בן גוריון, א.ס.לוי, שד' רזיאל, יהודה שטיין</v>
          </cell>
          <cell r="S930" t="str">
            <v>כן</v>
          </cell>
          <cell r="U930" t="str">
            <v>מיסוי - פינוי-בינוי</v>
          </cell>
          <cell r="V930">
            <v>944</v>
          </cell>
          <cell r="W930">
            <v>2835</v>
          </cell>
          <cell r="X930">
            <v>12100</v>
          </cell>
        </row>
        <row r="931">
          <cell r="B931">
            <v>4421</v>
          </cell>
          <cell r="C931">
            <v>380</v>
          </cell>
          <cell r="J931" t="str">
            <v>תמל/ 2029</v>
          </cell>
          <cell r="K931">
            <v>99</v>
          </cell>
          <cell r="L931" t="str">
            <v>מרכז</v>
          </cell>
          <cell r="M931" t="str">
            <v>מרכז</v>
          </cell>
          <cell r="N931" t="str">
            <v>רמלה</v>
          </cell>
          <cell r="O931">
            <v>8500</v>
          </cell>
          <cell r="P931" t="str">
            <v>מבצע יונתן</v>
          </cell>
          <cell r="R931" t="str">
            <v xml:space="preserve">מבצע יונתן, יהודה שטיין </v>
          </cell>
          <cell r="S931" t="str">
            <v>כן</v>
          </cell>
          <cell r="U931" t="str">
            <v>מיסוי - פינוי-בינוי</v>
          </cell>
          <cell r="V931">
            <v>246</v>
          </cell>
          <cell r="W931">
            <v>850</v>
          </cell>
        </row>
        <row r="932">
          <cell r="B932">
            <v>4464</v>
          </cell>
          <cell r="J932" t="str">
            <v>415-0838573</v>
          </cell>
          <cell r="K932">
            <v>99</v>
          </cell>
          <cell r="N932" t="str">
            <v>רמלה</v>
          </cell>
          <cell r="P932" t="str">
            <v>יוספטל</v>
          </cell>
          <cell r="U932" t="str">
            <v>מיסוי - פינוי-בינוי</v>
          </cell>
          <cell r="V932">
            <v>880</v>
          </cell>
          <cell r="W932">
            <v>3600</v>
          </cell>
          <cell r="X932">
            <v>22088</v>
          </cell>
        </row>
        <row r="933">
          <cell r="B933">
            <v>4489</v>
          </cell>
          <cell r="J933" t="str">
            <v>415-0820787</v>
          </cell>
          <cell r="K933">
            <v>99</v>
          </cell>
          <cell r="L933" t="str">
            <v>מרכז</v>
          </cell>
          <cell r="M933" t="str">
            <v>מרכז</v>
          </cell>
          <cell r="N933" t="str">
            <v>רמלה</v>
          </cell>
          <cell r="O933">
            <v>8500</v>
          </cell>
          <cell r="P933" t="str">
            <v>ישראל פרנקל</v>
          </cell>
          <cell r="S933" t="str">
            <v>לא</v>
          </cell>
          <cell r="U933" t="str">
            <v>מיסוי - פינוי-בינוי</v>
          </cell>
          <cell r="V933">
            <v>54</v>
          </cell>
          <cell r="W933">
            <v>301</v>
          </cell>
        </row>
        <row r="934">
          <cell r="B934">
            <v>4502</v>
          </cell>
          <cell r="K934">
            <v>99</v>
          </cell>
          <cell r="L934" t="str">
            <v>מרכז</v>
          </cell>
          <cell r="M934" t="str">
            <v>מרכז</v>
          </cell>
          <cell r="N934" t="str">
            <v>רמלה</v>
          </cell>
          <cell r="P934" t="str">
            <v>הרב מימון</v>
          </cell>
          <cell r="Q934" t="str">
            <v>ויצמן מזרח</v>
          </cell>
          <cell r="U934" t="str">
            <v>מיסוי</v>
          </cell>
          <cell r="V934">
            <v>274</v>
          </cell>
          <cell r="W934">
            <v>1482</v>
          </cell>
        </row>
        <row r="935">
          <cell r="B935">
            <v>30811</v>
          </cell>
          <cell r="C935">
            <v>431</v>
          </cell>
          <cell r="H935" t="str">
            <v>לה/4/130/ב'</v>
          </cell>
          <cell r="K935">
            <v>99</v>
          </cell>
          <cell r="L935" t="str">
            <v>מרכז</v>
          </cell>
          <cell r="M935" t="str">
            <v>מרכז</v>
          </cell>
          <cell r="N935" t="str">
            <v>רמלה</v>
          </cell>
          <cell r="O935">
            <v>8500</v>
          </cell>
          <cell r="P935" t="str">
            <v>אזבסטונים</v>
          </cell>
          <cell r="Q935" t="str">
            <v>לא מוכר</v>
          </cell>
          <cell r="S935" t="str">
            <v>לא</v>
          </cell>
          <cell r="U935" t="str">
            <v>רשויות מקומיות - פינוי-בינוי</v>
          </cell>
          <cell r="V935">
            <v>68</v>
          </cell>
          <cell r="W935">
            <v>224</v>
          </cell>
        </row>
        <row r="936">
          <cell r="B936">
            <v>41936</v>
          </cell>
          <cell r="C936">
            <v>645</v>
          </cell>
          <cell r="J936" t="str">
            <v>תמל/ 2032</v>
          </cell>
          <cell r="K936">
            <v>99</v>
          </cell>
          <cell r="L936" t="str">
            <v>מרכז</v>
          </cell>
          <cell r="M936" t="str">
            <v>מרכז</v>
          </cell>
          <cell r="N936" t="str">
            <v>רמלה</v>
          </cell>
          <cell r="O936">
            <v>8500</v>
          </cell>
          <cell r="P936" t="str">
            <v>הרצל</v>
          </cell>
          <cell r="R936" t="str">
            <v>הרצל 3,5,7,9,11,13,1,17</v>
          </cell>
          <cell r="S936" t="str">
            <v>לא</v>
          </cell>
          <cell r="U936" t="str">
            <v>רשויות מקומיות - פינוי-בינוי</v>
          </cell>
          <cell r="V936">
            <v>112</v>
          </cell>
          <cell r="W936">
            <v>610</v>
          </cell>
          <cell r="X936">
            <v>10250</v>
          </cell>
        </row>
        <row r="937">
          <cell r="B937">
            <v>41936</v>
          </cell>
          <cell r="C937">
            <v>645</v>
          </cell>
          <cell r="K937">
            <v>1</v>
          </cell>
          <cell r="N937" t="str">
            <v>רמלה</v>
          </cell>
          <cell r="P937" t="str">
            <v>צפוני</v>
          </cell>
          <cell r="U937" t="str">
            <v>רשויות</v>
          </cell>
        </row>
        <row r="938">
          <cell r="B938">
            <v>41936</v>
          </cell>
          <cell r="C938">
            <v>645</v>
          </cell>
          <cell r="K938">
            <v>2</v>
          </cell>
          <cell r="N938" t="str">
            <v>רמלה</v>
          </cell>
          <cell r="P938" t="str">
            <v>דרומי</v>
          </cell>
          <cell r="U938" t="str">
            <v>רשויות</v>
          </cell>
        </row>
        <row r="939">
          <cell r="B939">
            <v>41936</v>
          </cell>
          <cell r="C939">
            <v>645</v>
          </cell>
          <cell r="K939">
            <v>3</v>
          </cell>
          <cell r="N939" t="str">
            <v>רמלה</v>
          </cell>
          <cell r="U939" t="str">
            <v>רשויות</v>
          </cell>
        </row>
        <row r="940">
          <cell r="B940">
            <v>41937</v>
          </cell>
          <cell r="C940">
            <v>646</v>
          </cell>
          <cell r="K940">
            <v>99</v>
          </cell>
          <cell r="L940" t="str">
            <v>מרכז</v>
          </cell>
          <cell r="M940" t="str">
            <v>מרכז</v>
          </cell>
          <cell r="N940" t="str">
            <v>רמלה</v>
          </cell>
          <cell r="O940">
            <v>8500</v>
          </cell>
          <cell r="P940" t="str">
            <v>ויצמן מערב</v>
          </cell>
          <cell r="S940" t="str">
            <v>לא</v>
          </cell>
          <cell r="U940" t="str">
            <v>רשויות מקומיות - פינוי-בינוי</v>
          </cell>
          <cell r="V940">
            <v>128</v>
          </cell>
          <cell r="W940">
            <v>344</v>
          </cell>
        </row>
        <row r="941">
          <cell r="B941">
            <v>100022</v>
          </cell>
          <cell r="C941">
            <v>647</v>
          </cell>
          <cell r="J941" t="str">
            <v/>
          </cell>
          <cell r="K941">
            <v>99</v>
          </cell>
          <cell r="L941" t="str">
            <v>מרכז</v>
          </cell>
          <cell r="M941" t="str">
            <v>מרכז</v>
          </cell>
          <cell r="N941" t="str">
            <v>רמלה</v>
          </cell>
          <cell r="O941">
            <v>8500</v>
          </cell>
          <cell r="P941" t="str">
            <v>ויצמן מזרח</v>
          </cell>
          <cell r="R941" t="str">
            <v xml:space="preserve">ויצמן (6,8,10,12) , הרב מימון 2,4,6,3,5,7, בר אילן (39,43) הרב קוק 11,14,16 ומבנה ציבורי אחד </v>
          </cell>
          <cell r="S941" t="str">
            <v>לא</v>
          </cell>
          <cell r="U941" t="str">
            <v>רשויות מקומיות - פינוי-בינוי</v>
          </cell>
          <cell r="V941">
            <v>174</v>
          </cell>
          <cell r="W941">
            <v>706</v>
          </cell>
        </row>
        <row r="942">
          <cell r="B942">
            <v>100022</v>
          </cell>
          <cell r="K942">
            <v>99</v>
          </cell>
          <cell r="N942" t="str">
            <v>רמלה</v>
          </cell>
          <cell r="P942" t="str">
            <v>ויצמן מזרח</v>
          </cell>
          <cell r="V942">
            <v>174</v>
          </cell>
          <cell r="W942">
            <v>706</v>
          </cell>
        </row>
        <row r="943">
          <cell r="B943">
            <v>100053</v>
          </cell>
          <cell r="K943">
            <v>99</v>
          </cell>
          <cell r="L943" t="str">
            <v>מרכז</v>
          </cell>
          <cell r="M943" t="str">
            <v>מרכז</v>
          </cell>
          <cell r="N943" t="str">
            <v>רמלה</v>
          </cell>
          <cell r="O943">
            <v>8500</v>
          </cell>
          <cell r="P943" t="str">
            <v>גיורא</v>
          </cell>
          <cell r="U943" t="str">
            <v>רשויות מקומיות - פינוי-בינוי</v>
          </cell>
          <cell r="V943">
            <v>507</v>
          </cell>
          <cell r="W943">
            <v>2636</v>
          </cell>
          <cell r="X943">
            <v>38000</v>
          </cell>
        </row>
        <row r="944">
          <cell r="B944">
            <v>100058</v>
          </cell>
          <cell r="K944">
            <v>99</v>
          </cell>
          <cell r="L944" t="str">
            <v>מרכז</v>
          </cell>
          <cell r="M944" t="str">
            <v>מרכז</v>
          </cell>
          <cell r="N944" t="str">
            <v>רמלה</v>
          </cell>
          <cell r="O944">
            <v>8500</v>
          </cell>
          <cell r="P944" t="str">
            <v>בן צבי בר אילן</v>
          </cell>
          <cell r="U944" t="str">
            <v>רשויות מקומיות - פינוי-בינוי</v>
          </cell>
          <cell r="V944">
            <v>398</v>
          </cell>
          <cell r="W944">
            <v>2070</v>
          </cell>
          <cell r="X944">
            <v>27000</v>
          </cell>
        </row>
        <row r="945">
          <cell r="B945">
            <v>1001</v>
          </cell>
          <cell r="C945">
            <v>409</v>
          </cell>
          <cell r="K945">
            <v>99</v>
          </cell>
          <cell r="L945" t="str">
            <v>מרכז</v>
          </cell>
          <cell r="M945" t="str">
            <v>תל אביב</v>
          </cell>
          <cell r="N945" t="str">
            <v>רמת גן</v>
          </cell>
          <cell r="O945">
            <v>8600</v>
          </cell>
          <cell r="P945" t="str">
            <v xml:space="preserve">צליח </v>
          </cell>
          <cell r="S945" t="str">
            <v>כן</v>
          </cell>
          <cell r="U945" t="str">
            <v>מיסוי - תמא 38/2</v>
          </cell>
          <cell r="V945">
            <v>25</v>
          </cell>
          <cell r="W945">
            <v>81</v>
          </cell>
        </row>
        <row r="946">
          <cell r="B946">
            <v>1001</v>
          </cell>
          <cell r="C946">
            <v>409</v>
          </cell>
          <cell r="K946">
            <v>1</v>
          </cell>
          <cell r="N946" t="str">
            <v>רמת גן</v>
          </cell>
        </row>
        <row r="947">
          <cell r="B947">
            <v>4054</v>
          </cell>
          <cell r="C947">
            <v>133</v>
          </cell>
          <cell r="I947" t="str">
            <v>רג/ 1416</v>
          </cell>
          <cell r="J947" t="str">
            <v/>
          </cell>
          <cell r="K947">
            <v>99</v>
          </cell>
          <cell r="L947" t="str">
            <v>מרכז</v>
          </cell>
          <cell r="M947" t="str">
            <v>תל אביב</v>
          </cell>
          <cell r="N947" t="str">
            <v>רמת גן</v>
          </cell>
          <cell r="O947">
            <v>8600</v>
          </cell>
          <cell r="P947" t="str">
            <v>מגדלי הגפן 2</v>
          </cell>
          <cell r="Q947" t="str">
            <v xml:space="preserve">מגדלי גפן 
ג-רחוב חירות 30, 32, 34
רחוב התקווה 7, 9, 11
רחוב מעלה השואבה 2
</v>
          </cell>
          <cell r="S947" t="str">
            <v>כן</v>
          </cell>
          <cell r="U947" t="str">
            <v>מיסוי - פינוי-בינוי</v>
          </cell>
          <cell r="V947">
            <v>43</v>
          </cell>
          <cell r="W947">
            <v>268</v>
          </cell>
        </row>
        <row r="948">
          <cell r="B948">
            <v>4054</v>
          </cell>
          <cell r="C948">
            <v>133</v>
          </cell>
          <cell r="J948" t="str">
            <v/>
          </cell>
          <cell r="K948">
            <v>1</v>
          </cell>
          <cell r="N948" t="str">
            <v>רמת גן</v>
          </cell>
        </row>
        <row r="949">
          <cell r="B949">
            <v>4064</v>
          </cell>
          <cell r="C949">
            <v>153</v>
          </cell>
          <cell r="I949" t="str">
            <v>רג/ 1255/ 2</v>
          </cell>
          <cell r="J949" t="str">
            <v/>
          </cell>
          <cell r="K949">
            <v>99</v>
          </cell>
          <cell r="L949" t="str">
            <v>מרכז</v>
          </cell>
          <cell r="M949" t="str">
            <v>תל אביב</v>
          </cell>
          <cell r="N949" t="str">
            <v>רמת גן</v>
          </cell>
          <cell r="O949">
            <v>8600</v>
          </cell>
          <cell r="P949" t="str">
            <v xml:space="preserve">עמק החולה </v>
          </cell>
          <cell r="Q949" t="str">
            <v>ני-החולה 8+החולה 10</v>
          </cell>
          <cell r="R949" t="str">
            <v>עמק החולה 8-12</v>
          </cell>
          <cell r="S949" t="str">
            <v>כן</v>
          </cell>
          <cell r="U949" t="str">
            <v>מיסוי - פינוי-בינוי</v>
          </cell>
          <cell r="V949">
            <v>48</v>
          </cell>
          <cell r="W949">
            <v>250</v>
          </cell>
        </row>
        <row r="950">
          <cell r="B950">
            <v>4064</v>
          </cell>
          <cell r="C950">
            <v>153</v>
          </cell>
          <cell r="J950" t="str">
            <v/>
          </cell>
          <cell r="K950">
            <v>1</v>
          </cell>
          <cell r="N950" t="str">
            <v>רמת גן</v>
          </cell>
        </row>
        <row r="951">
          <cell r="B951">
            <v>4064</v>
          </cell>
          <cell r="C951">
            <v>153</v>
          </cell>
          <cell r="J951" t="str">
            <v/>
          </cell>
          <cell r="K951">
            <v>2</v>
          </cell>
          <cell r="N951" t="str">
            <v>רמת גן</v>
          </cell>
        </row>
        <row r="952">
          <cell r="B952">
            <v>4069</v>
          </cell>
          <cell r="C952">
            <v>195</v>
          </cell>
          <cell r="I952" t="str">
            <v>רג/1169</v>
          </cell>
          <cell r="J952" t="str">
            <v/>
          </cell>
          <cell r="K952">
            <v>99</v>
          </cell>
          <cell r="L952" t="str">
            <v>מרכז</v>
          </cell>
          <cell r="M952" t="str">
            <v>תל אביב</v>
          </cell>
          <cell r="N952" t="str">
            <v>רמת גן</v>
          </cell>
          <cell r="O952">
            <v>8600</v>
          </cell>
          <cell r="P952" t="str">
            <v>רמת השקמה</v>
          </cell>
          <cell r="S952" t="str">
            <v>לא</v>
          </cell>
          <cell r="U952" t="str">
            <v>מיסוי - פינוי-בינוי</v>
          </cell>
          <cell r="V952">
            <v>132</v>
          </cell>
          <cell r="W952">
            <v>7000</v>
          </cell>
        </row>
        <row r="953">
          <cell r="B953">
            <v>4077</v>
          </cell>
          <cell r="C953">
            <v>139</v>
          </cell>
          <cell r="I953" t="str">
            <v>רג/1361,
מק/1081/ב</v>
          </cell>
          <cell r="J953" t="str">
            <v/>
          </cell>
          <cell r="K953">
            <v>99</v>
          </cell>
          <cell r="L953" t="str">
            <v>מרכז</v>
          </cell>
          <cell r="M953" t="str">
            <v>תל אביב</v>
          </cell>
          <cell r="N953" t="str">
            <v>רמת גן</v>
          </cell>
          <cell r="O953">
            <v>8600</v>
          </cell>
          <cell r="P953" t="str">
            <v>מנשה</v>
          </cell>
          <cell r="Q953" t="str">
            <v xml:space="preserve"> נ- סמ' מנשה 4+6 + השר משה 16
</v>
          </cell>
          <cell r="S953" t="str">
            <v>לא</v>
          </cell>
          <cell r="U953" t="str">
            <v>מיסוי - פינוי-בינוי</v>
          </cell>
          <cell r="V953">
            <v>59</v>
          </cell>
          <cell r="W953">
            <v>245</v>
          </cell>
          <cell r="X953" t="str">
            <v>?</v>
          </cell>
        </row>
        <row r="954">
          <cell r="B954">
            <v>4100</v>
          </cell>
          <cell r="C954">
            <v>205</v>
          </cell>
          <cell r="I954" t="str">
            <v>מק/1411/א</v>
          </cell>
          <cell r="K954">
            <v>99</v>
          </cell>
          <cell r="L954" t="str">
            <v>מרכז</v>
          </cell>
          <cell r="M954" t="str">
            <v>תל אביב</v>
          </cell>
          <cell r="N954" t="str">
            <v>רמת גן</v>
          </cell>
          <cell r="O954">
            <v>8600</v>
          </cell>
          <cell r="P954" t="str">
            <v>ארנון</v>
          </cell>
          <cell r="Q954" t="str">
            <v>ני- מגדל מגורים נווה יהושע- ארנון 12 כינרת 2</v>
          </cell>
          <cell r="R954" t="str">
            <v xml:space="preserve">ארנון 12 כינרת 2 </v>
          </cell>
          <cell r="S954" t="str">
            <v>לא</v>
          </cell>
          <cell r="U954" t="str">
            <v>מיסוי - פינוי-בינוי</v>
          </cell>
          <cell r="V954">
            <v>82</v>
          </cell>
          <cell r="W954">
            <v>193</v>
          </cell>
        </row>
        <row r="955">
          <cell r="B955">
            <v>4102</v>
          </cell>
          <cell r="C955">
            <v>124</v>
          </cell>
          <cell r="I955" t="str">
            <v>רג/ 1423/ א</v>
          </cell>
          <cell r="J955" t="str">
            <v/>
          </cell>
          <cell r="K955">
            <v>99</v>
          </cell>
          <cell r="L955" t="str">
            <v>מרכז</v>
          </cell>
          <cell r="M955" t="str">
            <v>תל אביב</v>
          </cell>
          <cell r="N955" t="str">
            <v>רמת גן</v>
          </cell>
          <cell r="O955">
            <v>8600</v>
          </cell>
          <cell r="P955" t="str">
            <v>עלית - המתמיד/ארלוזורוב</v>
          </cell>
          <cell r="S955" t="str">
            <v>כן</v>
          </cell>
          <cell r="U955" t="str">
            <v>מיסוי - פינוי-בינוי</v>
          </cell>
          <cell r="V955">
            <v>89</v>
          </cell>
          <cell r="W955">
            <v>285</v>
          </cell>
        </row>
        <row r="956">
          <cell r="B956">
            <v>4102</v>
          </cell>
          <cell r="C956">
            <v>124</v>
          </cell>
          <cell r="J956" t="str">
            <v/>
          </cell>
          <cell r="K956">
            <v>1</v>
          </cell>
          <cell r="L956" t="str">
            <v>מרכז</v>
          </cell>
          <cell r="M956" t="str">
            <v>תל אביב</v>
          </cell>
          <cell r="N956" t="str">
            <v>רמת גן</v>
          </cell>
          <cell r="O956">
            <v>8600</v>
          </cell>
        </row>
        <row r="957">
          <cell r="B957">
            <v>4102</v>
          </cell>
          <cell r="K957">
            <v>2</v>
          </cell>
          <cell r="N957" t="str">
            <v>רמת גן</v>
          </cell>
        </row>
        <row r="958">
          <cell r="B958">
            <v>4105</v>
          </cell>
          <cell r="C958">
            <v>208</v>
          </cell>
          <cell r="I958" t="str">
            <v>רג/1601</v>
          </cell>
          <cell r="J958" t="str">
            <v>506-0753913</v>
          </cell>
          <cell r="K958">
            <v>99</v>
          </cell>
          <cell r="L958" t="str">
            <v>מרכז</v>
          </cell>
          <cell r="M958" t="str">
            <v>תל אביב</v>
          </cell>
          <cell r="N958" t="str">
            <v>רמת גן</v>
          </cell>
          <cell r="O958">
            <v>8600</v>
          </cell>
          <cell r="P958" t="str">
            <v>ביאליק – בנימין</v>
          </cell>
          <cell r="Q958" t="str">
            <v xml:space="preserve">תב-ביאליק 101+103+99+97 + אלונים 2+4+ בנימין 1-3 </v>
          </cell>
          <cell r="S958" t="str">
            <v>לא</v>
          </cell>
          <cell r="U958" t="str">
            <v>מיסוי - פינוי-בינוי</v>
          </cell>
          <cell r="V958">
            <v>27</v>
          </cell>
          <cell r="W958">
            <v>75</v>
          </cell>
        </row>
        <row r="959">
          <cell r="B959">
            <v>4105</v>
          </cell>
          <cell r="K959">
            <v>1</v>
          </cell>
          <cell r="L959" t="str">
            <v>מרכז</v>
          </cell>
          <cell r="M959" t="str">
            <v>תל אביב</v>
          </cell>
          <cell r="N959" t="str">
            <v>רמת גן</v>
          </cell>
          <cell r="O959">
            <v>8600</v>
          </cell>
        </row>
        <row r="960">
          <cell r="B960">
            <v>4109</v>
          </cell>
          <cell r="C960">
            <v>211</v>
          </cell>
          <cell r="I960" t="str">
            <v>רג/1523/א</v>
          </cell>
          <cell r="K960">
            <v>99</v>
          </cell>
          <cell r="L960" t="str">
            <v>מרכז</v>
          </cell>
          <cell r="M960" t="str">
            <v>תל אביב</v>
          </cell>
          <cell r="N960" t="str">
            <v>רמת גן</v>
          </cell>
          <cell r="O960">
            <v>8600</v>
          </cell>
          <cell r="P960" t="str">
            <v xml:space="preserve">מתחם ארלוזורוב המתמיד </v>
          </cell>
          <cell r="Q960" t="str">
            <v xml:space="preserve">ר- המתמיד 17-25 / מצפה 1,2/ארלוזורוב 76 </v>
          </cell>
          <cell r="R960" t="str">
            <v xml:space="preserve">המתמיד 17-25 / מצפה 1,2/ארלוזורוב 76 </v>
          </cell>
          <cell r="S960" t="str">
            <v>לא</v>
          </cell>
          <cell r="U960" t="str">
            <v>מיסוי - פינוי-בינוי</v>
          </cell>
          <cell r="V960">
            <v>96</v>
          </cell>
          <cell r="W960">
            <v>372</v>
          </cell>
        </row>
        <row r="961">
          <cell r="B961">
            <v>4116</v>
          </cell>
          <cell r="C961">
            <v>215</v>
          </cell>
          <cell r="I961" t="str">
            <v>רג/1568</v>
          </cell>
          <cell r="K961">
            <v>99</v>
          </cell>
          <cell r="L961" t="str">
            <v>מרכז</v>
          </cell>
          <cell r="M961" t="str">
            <v>תל אביב</v>
          </cell>
          <cell r="N961" t="str">
            <v>רמת גן</v>
          </cell>
          <cell r="O961">
            <v>8600</v>
          </cell>
          <cell r="P961" t="str">
            <v>הפורצים</v>
          </cell>
          <cell r="S961" t="str">
            <v>לא</v>
          </cell>
          <cell r="U961" t="str">
            <v>מיסוי - פינוי-בינוי</v>
          </cell>
          <cell r="V961">
            <v>32</v>
          </cell>
          <cell r="W961">
            <v>120</v>
          </cell>
        </row>
        <row r="962">
          <cell r="B962">
            <v>4125</v>
          </cell>
          <cell r="C962">
            <v>410</v>
          </cell>
          <cell r="D962" t="str">
            <v>פרויקט שהסתיים 2016</v>
          </cell>
          <cell r="K962">
            <v>99</v>
          </cell>
          <cell r="L962" t="str">
            <v>מרכז</v>
          </cell>
          <cell r="M962" t="str">
            <v>תל אביב</v>
          </cell>
          <cell r="N962" t="str">
            <v>רמת גן</v>
          </cell>
          <cell r="O962">
            <v>8600</v>
          </cell>
          <cell r="P962" t="str">
            <v>אסף ואביגיל  18</v>
          </cell>
          <cell r="S962" t="str">
            <v>כן</v>
          </cell>
          <cell r="U962" t="str">
            <v>מיסוי - תמא 38/2</v>
          </cell>
          <cell r="V962">
            <v>167</v>
          </cell>
          <cell r="W962">
            <v>558</v>
          </cell>
        </row>
        <row r="963">
          <cell r="B963">
            <v>4125</v>
          </cell>
          <cell r="C963">
            <v>410</v>
          </cell>
          <cell r="K963">
            <v>1</v>
          </cell>
          <cell r="N963" t="str">
            <v>רמת גן</v>
          </cell>
        </row>
        <row r="964">
          <cell r="B964">
            <v>4127</v>
          </cell>
          <cell r="C964">
            <v>116</v>
          </cell>
          <cell r="I964" t="str">
            <v>רג/3/1255/א</v>
          </cell>
          <cell r="J964" t="str">
            <v/>
          </cell>
          <cell r="K964">
            <v>99</v>
          </cell>
          <cell r="L964" t="str">
            <v>מרכז</v>
          </cell>
          <cell r="M964" t="str">
            <v>תל אביב</v>
          </cell>
          <cell r="N964" t="str">
            <v>רמת גן</v>
          </cell>
          <cell r="O964">
            <v>8600</v>
          </cell>
          <cell r="P964" t="str">
            <v>נווה יהושע מרכז</v>
          </cell>
          <cell r="Q964" t="str">
            <v>ני- נוה יהושע 41-51</v>
          </cell>
          <cell r="R964" t="str">
            <v>נוה יהושע 41-51</v>
          </cell>
          <cell r="S964" t="str">
            <v>כן</v>
          </cell>
          <cell r="U964" t="str">
            <v>מיסוי - פינוי-בינוי</v>
          </cell>
          <cell r="V964">
            <v>96</v>
          </cell>
          <cell r="W964">
            <v>330</v>
          </cell>
        </row>
        <row r="965">
          <cell r="B965">
            <v>4127</v>
          </cell>
          <cell r="C965">
            <v>116</v>
          </cell>
          <cell r="J965" t="str">
            <v/>
          </cell>
          <cell r="K965">
            <v>1</v>
          </cell>
          <cell r="N965" t="str">
            <v>רמת גן</v>
          </cell>
        </row>
        <row r="966">
          <cell r="B966">
            <v>4130</v>
          </cell>
          <cell r="C966">
            <v>80</v>
          </cell>
          <cell r="I966" t="str">
            <v>רג/1448/א</v>
          </cell>
          <cell r="J966" t="str">
            <v>506-0255620</v>
          </cell>
          <cell r="K966">
            <v>99</v>
          </cell>
          <cell r="L966" t="str">
            <v>מרכז</v>
          </cell>
          <cell r="M966" t="str">
            <v>תל אביב</v>
          </cell>
          <cell r="N966" t="str">
            <v>רמת גן</v>
          </cell>
          <cell r="O966">
            <v>8600</v>
          </cell>
          <cell r="P966" t="str">
            <v>הררי</v>
          </cell>
          <cell r="Q966" t="str">
            <v>ני-הררי 4-14</v>
          </cell>
          <cell r="R966" t="str">
            <v>הררי 4-14</v>
          </cell>
          <cell r="S966" t="str">
            <v>כן</v>
          </cell>
          <cell r="U966" t="str">
            <v>מיסוי - פינוי-בינוי</v>
          </cell>
          <cell r="V966">
            <v>60</v>
          </cell>
          <cell r="W966">
            <v>240</v>
          </cell>
        </row>
        <row r="967">
          <cell r="B967">
            <v>4130</v>
          </cell>
          <cell r="C967">
            <v>80</v>
          </cell>
          <cell r="J967" t="str">
            <v/>
          </cell>
          <cell r="K967">
            <v>1</v>
          </cell>
          <cell r="N967" t="str">
            <v>רמת גן</v>
          </cell>
        </row>
        <row r="968">
          <cell r="B968">
            <v>4130</v>
          </cell>
          <cell r="C968">
            <v>80</v>
          </cell>
          <cell r="J968" t="str">
            <v/>
          </cell>
          <cell r="K968">
            <v>2</v>
          </cell>
          <cell r="N968" t="str">
            <v>רמת גן</v>
          </cell>
        </row>
        <row r="969">
          <cell r="B969">
            <v>4141</v>
          </cell>
          <cell r="C969">
            <v>225</v>
          </cell>
          <cell r="D969" t="str">
            <v xml:space="preserve">בבדיקה  </v>
          </cell>
          <cell r="J969" t="str">
            <v/>
          </cell>
          <cell r="K969">
            <v>99</v>
          </cell>
          <cell r="L969" t="str">
            <v>מרכז</v>
          </cell>
          <cell r="M969" t="str">
            <v>תל אביב</v>
          </cell>
          <cell r="N969" t="str">
            <v>רמת גן</v>
          </cell>
          <cell r="O969">
            <v>8600</v>
          </cell>
          <cell r="P969" t="str">
            <v>חרות</v>
          </cell>
          <cell r="Q969" t="str">
            <v xml:space="preserve">ג-חרות 23-25-27-29 + אבא הלל 90-94-96 ( מתחם 42) </v>
          </cell>
          <cell r="S969" t="str">
            <v>לא</v>
          </cell>
          <cell r="U969" t="str">
            <v>מיסוי - פינוי-בינוי</v>
          </cell>
          <cell r="V969">
            <v>69</v>
          </cell>
          <cell r="W969">
            <v>310</v>
          </cell>
        </row>
        <row r="970">
          <cell r="B970">
            <v>4142</v>
          </cell>
          <cell r="C970">
            <v>411</v>
          </cell>
          <cell r="K970">
            <v>99</v>
          </cell>
          <cell r="L970" t="str">
            <v>מרכז</v>
          </cell>
          <cell r="M970" t="str">
            <v>תל אביב</v>
          </cell>
          <cell r="N970" t="str">
            <v>רמת גן</v>
          </cell>
          <cell r="O970">
            <v>8600</v>
          </cell>
          <cell r="P970" t="str">
            <v>רות - הנהר ב' (רייך)</v>
          </cell>
          <cell r="R970" t="str">
            <v>רות 9 + רייך 12</v>
          </cell>
          <cell r="S970" t="str">
            <v>כן</v>
          </cell>
          <cell r="U970" t="str">
            <v>מיסוי - תמא 38/2</v>
          </cell>
          <cell r="V970">
            <v>81</v>
          </cell>
          <cell r="W970">
            <v>144</v>
          </cell>
        </row>
        <row r="971">
          <cell r="B971">
            <v>4142</v>
          </cell>
          <cell r="C971">
            <v>411</v>
          </cell>
          <cell r="K971">
            <v>1</v>
          </cell>
          <cell r="N971" t="str">
            <v>רמת גן</v>
          </cell>
        </row>
        <row r="972">
          <cell r="B972">
            <v>4142</v>
          </cell>
          <cell r="C972">
            <v>411</v>
          </cell>
          <cell r="K972">
            <v>2</v>
          </cell>
          <cell r="N972" t="str">
            <v>רמת גן</v>
          </cell>
        </row>
        <row r="973">
          <cell r="B973">
            <v>4142</v>
          </cell>
          <cell r="K973">
            <v>3</v>
          </cell>
          <cell r="N973" t="str">
            <v>רמת גן</v>
          </cell>
        </row>
        <row r="974">
          <cell r="B974">
            <v>4143</v>
          </cell>
          <cell r="C974">
            <v>404</v>
          </cell>
          <cell r="I974" t="str">
            <v>רג/מק/1560</v>
          </cell>
          <cell r="K974">
            <v>99</v>
          </cell>
          <cell r="L974" t="str">
            <v>מרכז</v>
          </cell>
          <cell r="M974" t="str">
            <v>תל אביב</v>
          </cell>
          <cell r="N974" t="str">
            <v>רמת גן</v>
          </cell>
          <cell r="O974">
            <v>8600</v>
          </cell>
          <cell r="P974" t="str">
            <v>הפודים - סוקולוב</v>
          </cell>
          <cell r="R974" t="str">
            <v>פודים 28 / סוקולוב 18-20</v>
          </cell>
          <cell r="S974" t="str">
            <v>כן</v>
          </cell>
          <cell r="U974" t="str">
            <v>מיסוי - תמא 38/1</v>
          </cell>
          <cell r="V974" t="str">
            <v>בוטל</v>
          </cell>
          <cell r="W974">
            <v>60</v>
          </cell>
        </row>
        <row r="975">
          <cell r="B975">
            <v>4143</v>
          </cell>
          <cell r="C975">
            <v>404</v>
          </cell>
          <cell r="K975">
            <v>1</v>
          </cell>
          <cell r="N975" t="str">
            <v>רמת גן</v>
          </cell>
        </row>
        <row r="976">
          <cell r="B976">
            <v>4145</v>
          </cell>
          <cell r="C976">
            <v>84</v>
          </cell>
          <cell r="I976" t="str">
            <v xml:space="preserve">רג/1592 </v>
          </cell>
          <cell r="J976" t="str">
            <v>506-0185744</v>
          </cell>
          <cell r="K976">
            <v>99</v>
          </cell>
          <cell r="L976" t="str">
            <v>מרכז</v>
          </cell>
          <cell r="M976" t="str">
            <v>תל אביב</v>
          </cell>
          <cell r="N976" t="str">
            <v>רמת גן</v>
          </cell>
          <cell r="O976">
            <v>8600</v>
          </cell>
          <cell r="P976" t="str">
            <v>המבדיל</v>
          </cell>
          <cell r="Q976" t="str">
            <v>נג- דרך אבא הילל 120-122 + מבדיל 22+24</v>
          </cell>
          <cell r="R976" t="str">
            <v>אבא הילל 122, המבדיל 22-26</v>
          </cell>
          <cell r="S976" t="str">
            <v>כן</v>
          </cell>
          <cell r="U976" t="str">
            <v>מיסוי - פינוי-בינוי</v>
          </cell>
          <cell r="V976">
            <v>55</v>
          </cell>
          <cell r="W976">
            <v>180</v>
          </cell>
          <cell r="X976">
            <v>1100</v>
          </cell>
        </row>
        <row r="977">
          <cell r="B977">
            <v>4145</v>
          </cell>
          <cell r="C977">
            <v>84</v>
          </cell>
          <cell r="J977" t="str">
            <v/>
          </cell>
          <cell r="K977">
            <v>1</v>
          </cell>
          <cell r="N977" t="str">
            <v>רמת גן</v>
          </cell>
        </row>
        <row r="978">
          <cell r="B978">
            <v>4147</v>
          </cell>
          <cell r="C978">
            <v>93</v>
          </cell>
          <cell r="I978" t="str">
            <v xml:space="preserve">רג/1079/ב </v>
          </cell>
          <cell r="J978" t="str">
            <v>506-0212712</v>
          </cell>
          <cell r="K978">
            <v>99</v>
          </cell>
          <cell r="L978" t="str">
            <v>מרכז</v>
          </cell>
          <cell r="M978" t="str">
            <v>תל אביב</v>
          </cell>
          <cell r="N978" t="str">
            <v>רמת גן</v>
          </cell>
          <cell r="O978">
            <v>8600</v>
          </cell>
          <cell r="P978" t="str">
            <v>רמת השקמה (שקמה על הפארק)</v>
          </cell>
          <cell r="Q978" t="str">
            <v>רש- אחד העם 50-62</v>
          </cell>
          <cell r="R978" t="str">
            <v>אחד העם 50-62</v>
          </cell>
          <cell r="S978" t="str">
            <v>כן</v>
          </cell>
          <cell r="U978" t="str">
            <v>מיסוי - פינוי-בינוי</v>
          </cell>
          <cell r="V978">
            <v>44</v>
          </cell>
          <cell r="W978">
            <v>180</v>
          </cell>
        </row>
        <row r="979">
          <cell r="B979">
            <v>4147</v>
          </cell>
          <cell r="C979">
            <v>93</v>
          </cell>
          <cell r="J979" t="str">
            <v/>
          </cell>
          <cell r="K979">
            <v>1</v>
          </cell>
          <cell r="N979" t="str">
            <v>רמת גן</v>
          </cell>
        </row>
        <row r="980">
          <cell r="B980">
            <v>4147</v>
          </cell>
          <cell r="C980">
            <v>93</v>
          </cell>
          <cell r="J980" t="str">
            <v/>
          </cell>
          <cell r="K980">
            <v>2</v>
          </cell>
          <cell r="N980" t="str">
            <v>רמת גן</v>
          </cell>
        </row>
        <row r="981">
          <cell r="B981">
            <v>4157</v>
          </cell>
          <cell r="C981">
            <v>89</v>
          </cell>
          <cell r="I981" t="str">
            <v>רג/1591</v>
          </cell>
          <cell r="J981" t="str">
            <v>506-0222778</v>
          </cell>
          <cell r="K981">
            <v>99</v>
          </cell>
          <cell r="L981" t="str">
            <v>מרכז</v>
          </cell>
          <cell r="M981" t="str">
            <v>תל אביב</v>
          </cell>
          <cell r="N981" t="str">
            <v>רמת גן</v>
          </cell>
          <cell r="O981">
            <v>8600</v>
          </cell>
          <cell r="P981" t="str">
            <v>עוזיאל</v>
          </cell>
          <cell r="Q981" t="str">
            <v xml:space="preserve">יל- עוזיאל 13, 15  </v>
          </cell>
          <cell r="R981" t="str">
            <v xml:space="preserve">עוזיאל 13,15 </v>
          </cell>
          <cell r="S981" t="str">
            <v>כן</v>
          </cell>
          <cell r="U981" t="str">
            <v>מיסוי - פינוי-בינוי</v>
          </cell>
          <cell r="V981">
            <v>42</v>
          </cell>
          <cell r="W981">
            <v>168</v>
          </cell>
        </row>
        <row r="982">
          <cell r="B982">
            <v>4157</v>
          </cell>
          <cell r="C982">
            <v>89</v>
          </cell>
          <cell r="J982" t="str">
            <v/>
          </cell>
          <cell r="K982">
            <v>1</v>
          </cell>
          <cell r="N982" t="str">
            <v>רמת גן</v>
          </cell>
        </row>
        <row r="983">
          <cell r="B983">
            <v>4158</v>
          </cell>
          <cell r="C983">
            <v>88</v>
          </cell>
          <cell r="I983" t="str">
            <v>רג/1622</v>
          </cell>
          <cell r="J983" t="str">
            <v>506-0107094</v>
          </cell>
          <cell r="K983">
            <v>99</v>
          </cell>
          <cell r="L983" t="str">
            <v>מרכז</v>
          </cell>
          <cell r="M983" t="str">
            <v>תל אביב</v>
          </cell>
          <cell r="N983" t="str">
            <v>רמת גן</v>
          </cell>
          <cell r="O983">
            <v>8600</v>
          </cell>
          <cell r="P983" t="str">
            <v>מתחם שלם</v>
          </cell>
          <cell r="Q983" t="str">
            <v xml:space="preserve">רש- שלם 2-8 </v>
          </cell>
          <cell r="R983" t="str">
            <v>שלם 2-8</v>
          </cell>
          <cell r="S983" t="str">
            <v>כן</v>
          </cell>
          <cell r="U983" t="str">
            <v>מיסוי - פינוי-בינוי</v>
          </cell>
          <cell r="V983">
            <v>144</v>
          </cell>
          <cell r="W983">
            <v>510</v>
          </cell>
          <cell r="X983">
            <v>1400</v>
          </cell>
        </row>
        <row r="984">
          <cell r="B984">
            <v>4158</v>
          </cell>
          <cell r="C984">
            <v>88</v>
          </cell>
          <cell r="J984" t="str">
            <v/>
          </cell>
          <cell r="K984">
            <v>1</v>
          </cell>
          <cell r="N984" t="str">
            <v>רמת גן</v>
          </cell>
        </row>
        <row r="985">
          <cell r="B985">
            <v>4159</v>
          </cell>
          <cell r="C985">
            <v>408</v>
          </cell>
          <cell r="K985">
            <v>99</v>
          </cell>
          <cell r="L985" t="str">
            <v>מרכז</v>
          </cell>
          <cell r="M985" t="str">
            <v>תל אביב</v>
          </cell>
          <cell r="N985" t="str">
            <v>רמת גן</v>
          </cell>
          <cell r="O985">
            <v>8600</v>
          </cell>
          <cell r="P985" t="str">
            <v xml:space="preserve">אלימלך - אבטליון - הרצל </v>
          </cell>
          <cell r="R985" t="str">
            <v>מתחם הרצל  76-78 אלימלך 1-3</v>
          </cell>
          <cell r="S985" t="str">
            <v>לא</v>
          </cell>
          <cell r="U985" t="str">
            <v>מיסוי - תמא 38/2</v>
          </cell>
          <cell r="V985">
            <v>53</v>
          </cell>
          <cell r="W985">
            <v>160</v>
          </cell>
        </row>
        <row r="986">
          <cell r="B986">
            <v>4164</v>
          </cell>
          <cell r="C986">
            <v>83</v>
          </cell>
          <cell r="I986" t="str">
            <v>רג/מק/1612</v>
          </cell>
          <cell r="J986" t="str">
            <v>506-0178343</v>
          </cell>
          <cell r="K986">
            <v>99</v>
          </cell>
          <cell r="L986" t="str">
            <v>מרכז</v>
          </cell>
          <cell r="M986" t="str">
            <v>תל אביב</v>
          </cell>
          <cell r="N986" t="str">
            <v>רמת גן</v>
          </cell>
          <cell r="O986">
            <v>8600</v>
          </cell>
          <cell r="P986" t="str">
            <v>הנעורים</v>
          </cell>
          <cell r="S986" t="str">
            <v>לא</v>
          </cell>
          <cell r="U986" t="str">
            <v>מיסוי - פינוי-בינוי</v>
          </cell>
          <cell r="V986">
            <v>82</v>
          </cell>
          <cell r="W986">
            <v>246</v>
          </cell>
        </row>
        <row r="987">
          <cell r="B987">
            <v>4171</v>
          </cell>
          <cell r="C987">
            <v>413</v>
          </cell>
          <cell r="I987" t="str">
            <v>רג/מק/1662 </v>
          </cell>
          <cell r="J987" t="str">
            <v>506-0198127</v>
          </cell>
          <cell r="K987">
            <v>99</v>
          </cell>
          <cell r="L987" t="str">
            <v>מרכז</v>
          </cell>
          <cell r="M987" t="str">
            <v>תל אביב</v>
          </cell>
          <cell r="N987" t="str">
            <v>רמת גן</v>
          </cell>
          <cell r="O987">
            <v>8600</v>
          </cell>
          <cell r="P987" t="str">
            <v>יואב</v>
          </cell>
          <cell r="R987" t="str">
            <v>יואב 6,8,10</v>
          </cell>
          <cell r="S987" t="str">
            <v>כן</v>
          </cell>
          <cell r="U987" t="str">
            <v>מיסוי - תמא 38/2</v>
          </cell>
          <cell r="V987">
            <v>117</v>
          </cell>
          <cell r="W987">
            <v>340</v>
          </cell>
        </row>
        <row r="988">
          <cell r="B988">
            <v>4171</v>
          </cell>
          <cell r="C988">
            <v>413</v>
          </cell>
          <cell r="K988">
            <v>1</v>
          </cell>
          <cell r="N988" t="str">
            <v>רמת גן</v>
          </cell>
        </row>
        <row r="989">
          <cell r="B989">
            <v>4171</v>
          </cell>
          <cell r="C989">
            <v>413</v>
          </cell>
          <cell r="K989">
            <v>2</v>
          </cell>
          <cell r="N989" t="str">
            <v>רמת גן</v>
          </cell>
        </row>
        <row r="990">
          <cell r="B990">
            <v>4183</v>
          </cell>
          <cell r="C990">
            <v>414</v>
          </cell>
          <cell r="D990" t="str">
            <v>מוכר</v>
          </cell>
          <cell r="K990">
            <v>99</v>
          </cell>
          <cell r="L990" t="str">
            <v>מרכז</v>
          </cell>
          <cell r="M990" t="str">
            <v>תל אביב</v>
          </cell>
          <cell r="N990" t="str">
            <v>רמת גן</v>
          </cell>
          <cell r="O990">
            <v>8600</v>
          </cell>
          <cell r="P990" t="str">
            <v>הבנים - הרא"ה</v>
          </cell>
          <cell r="R990" t="str">
            <v>הבנים 23-27 והרא"ה 83</v>
          </cell>
          <cell r="S990" t="str">
            <v>כן</v>
          </cell>
          <cell r="U990" t="str">
            <v>מיסוי - תמא 38/2</v>
          </cell>
          <cell r="V990">
            <v>33</v>
          </cell>
          <cell r="W990">
            <v>119</v>
          </cell>
        </row>
        <row r="991">
          <cell r="B991">
            <v>4183</v>
          </cell>
          <cell r="C991">
            <v>414</v>
          </cell>
          <cell r="K991">
            <v>1</v>
          </cell>
          <cell r="N991" t="str">
            <v>רמת גן</v>
          </cell>
        </row>
        <row r="992">
          <cell r="B992">
            <v>4187</v>
          </cell>
          <cell r="C992">
            <v>134</v>
          </cell>
          <cell r="I992" t="str">
            <v>רג/ 1393</v>
          </cell>
          <cell r="J992" t="str">
            <v/>
          </cell>
          <cell r="K992">
            <v>99</v>
          </cell>
          <cell r="L992" t="str">
            <v>מרכז</v>
          </cell>
          <cell r="M992" t="str">
            <v>תל אביב</v>
          </cell>
          <cell r="N992" t="str">
            <v>רמת גן</v>
          </cell>
          <cell r="O992">
            <v>8600</v>
          </cell>
          <cell r="P992" t="str">
            <v xml:space="preserve">הרכסים </v>
          </cell>
          <cell r="Q992" t="str">
            <v xml:space="preserve"> תי-  רכסים 31,33,35,37
</v>
          </cell>
          <cell r="R992" t="str">
            <v>רכסים 31-37</v>
          </cell>
          <cell r="S992" t="str">
            <v>כן</v>
          </cell>
          <cell r="U992" t="str">
            <v>מיסוי - פינוי-בינוי</v>
          </cell>
          <cell r="V992">
            <v>24</v>
          </cell>
          <cell r="W992">
            <v>76</v>
          </cell>
        </row>
        <row r="993">
          <cell r="B993">
            <v>4187</v>
          </cell>
          <cell r="C993">
            <v>134</v>
          </cell>
          <cell r="J993" t="str">
            <v/>
          </cell>
          <cell r="K993">
            <v>1</v>
          </cell>
          <cell r="N993" t="str">
            <v>רמת גן</v>
          </cell>
        </row>
        <row r="994">
          <cell r="B994">
            <v>4190</v>
          </cell>
          <cell r="C994">
            <v>91</v>
          </cell>
          <cell r="I994" t="str">
            <v>רג/מק/1667</v>
          </cell>
          <cell r="J994" t="str">
            <v>506-0155838</v>
          </cell>
          <cell r="K994">
            <v>99</v>
          </cell>
          <cell r="L994" t="str">
            <v>מרכז</v>
          </cell>
          <cell r="M994" t="str">
            <v>תל אביב</v>
          </cell>
          <cell r="N994" t="str">
            <v>רמת גן</v>
          </cell>
          <cell r="O994">
            <v>8600</v>
          </cell>
          <cell r="P994" t="str">
            <v>הרוא"ה 90-102</v>
          </cell>
          <cell r="Q994" t="str">
            <v>ה-הרא"ה 90-102</v>
          </cell>
          <cell r="R994" t="str">
            <v>הרוא"ה 90-102</v>
          </cell>
          <cell r="S994" t="str">
            <v>כן</v>
          </cell>
          <cell r="U994" t="str">
            <v>מיסוי - פינוי-בינוי</v>
          </cell>
          <cell r="V994">
            <v>80</v>
          </cell>
          <cell r="W994">
            <v>240</v>
          </cell>
        </row>
        <row r="995">
          <cell r="B995">
            <v>4190</v>
          </cell>
          <cell r="C995">
            <v>91</v>
          </cell>
          <cell r="J995" t="str">
            <v/>
          </cell>
          <cell r="K995">
            <v>1</v>
          </cell>
          <cell r="N995" t="str">
            <v>רמת גן</v>
          </cell>
        </row>
        <row r="996">
          <cell r="B996">
            <v>4191</v>
          </cell>
          <cell r="C996">
            <v>98</v>
          </cell>
          <cell r="I996" t="str">
            <v>רג/1563</v>
          </cell>
          <cell r="J996" t="str">
            <v>506-0251132</v>
          </cell>
          <cell r="K996">
            <v>99</v>
          </cell>
          <cell r="L996" t="str">
            <v>מרכז</v>
          </cell>
          <cell r="M996" t="str">
            <v>תל אביב</v>
          </cell>
          <cell r="N996" t="str">
            <v>רמת גן</v>
          </cell>
          <cell r="O996">
            <v>8600</v>
          </cell>
          <cell r="P996" t="str">
            <v xml:space="preserve"> </v>
          </cell>
          <cell r="Q996" t="str">
            <v xml:space="preserve">בג- שד' התמרים 9+13 + מגדים 9 </v>
          </cell>
          <cell r="S996" t="str">
            <v>כן</v>
          </cell>
          <cell r="U996" t="str">
            <v>מיסוי - פינוי-בינוי</v>
          </cell>
          <cell r="V996">
            <v>63</v>
          </cell>
          <cell r="W996">
            <v>198</v>
          </cell>
        </row>
        <row r="997">
          <cell r="B997">
            <v>4191</v>
          </cell>
          <cell r="C997">
            <v>98</v>
          </cell>
          <cell r="J997" t="str">
            <v/>
          </cell>
          <cell r="K997">
            <v>1</v>
          </cell>
          <cell r="N997" t="str">
            <v>רמת גן</v>
          </cell>
        </row>
        <row r="998">
          <cell r="B998">
            <v>4198</v>
          </cell>
          <cell r="C998">
            <v>248</v>
          </cell>
          <cell r="J998" t="str">
            <v>506-0148437</v>
          </cell>
          <cell r="K998">
            <v>99</v>
          </cell>
          <cell r="L998" t="str">
            <v>מרכז</v>
          </cell>
          <cell r="M998" t="str">
            <v>תל אביב</v>
          </cell>
          <cell r="N998" t="str">
            <v>רמת גן</v>
          </cell>
          <cell r="O998">
            <v>8600</v>
          </cell>
          <cell r="P998" t="str">
            <v>מלכי צדק</v>
          </cell>
          <cell r="S998" t="str">
            <v>לא</v>
          </cell>
          <cell r="U998" t="str">
            <v>מיסוי - פינוי-בינוי</v>
          </cell>
          <cell r="V998">
            <v>30</v>
          </cell>
          <cell r="W998">
            <v>90</v>
          </cell>
        </row>
        <row r="999">
          <cell r="B999">
            <v>4210</v>
          </cell>
          <cell r="C999">
            <v>415</v>
          </cell>
          <cell r="K999">
            <v>99</v>
          </cell>
          <cell r="L999" t="str">
            <v>מרכז</v>
          </cell>
          <cell r="M999" t="str">
            <v>תל אביב</v>
          </cell>
          <cell r="N999" t="str">
            <v>רמת גן</v>
          </cell>
          <cell r="O999">
            <v>8600</v>
          </cell>
          <cell r="P999" t="str">
            <v xml:space="preserve">רחובות הנהר ב' </v>
          </cell>
          <cell r="S999" t="str">
            <v>כן</v>
          </cell>
          <cell r="U999" t="str">
            <v>מיסוי - תמא 38/2</v>
          </cell>
          <cell r="V999">
            <v>63</v>
          </cell>
          <cell r="W999">
            <v>189</v>
          </cell>
        </row>
        <row r="1000">
          <cell r="B1000">
            <v>4210</v>
          </cell>
          <cell r="C1000">
            <v>415</v>
          </cell>
          <cell r="K1000">
            <v>1</v>
          </cell>
          <cell r="N1000" t="str">
            <v>רמת גן</v>
          </cell>
        </row>
        <row r="1001">
          <cell r="B1001">
            <v>4210</v>
          </cell>
          <cell r="C1001">
            <v>415</v>
          </cell>
          <cell r="K1001">
            <v>2</v>
          </cell>
          <cell r="N1001" t="str">
            <v>רמת גן</v>
          </cell>
        </row>
        <row r="1002">
          <cell r="B1002">
            <v>4211</v>
          </cell>
          <cell r="C1002">
            <v>251</v>
          </cell>
          <cell r="D1002" t="str">
            <v xml:space="preserve">בבדיקה  </v>
          </cell>
          <cell r="J1002" t="str">
            <v/>
          </cell>
          <cell r="K1002">
            <v>99</v>
          </cell>
          <cell r="L1002" t="str">
            <v>מרכז</v>
          </cell>
          <cell r="M1002" t="str">
            <v>תל אביב</v>
          </cell>
          <cell r="N1002" t="str">
            <v>רמת גן</v>
          </cell>
          <cell r="O1002">
            <v>8600</v>
          </cell>
          <cell r="P1002" t="str">
            <v>מרגנית</v>
          </cell>
          <cell r="Q1002" t="str">
            <v>ו-המרגנית 8+10</v>
          </cell>
          <cell r="S1002" t="str">
            <v>לא</v>
          </cell>
          <cell r="U1002" t="str">
            <v>מיסוי - פינוי-בינוי</v>
          </cell>
          <cell r="V1002">
            <v>30</v>
          </cell>
          <cell r="W1002">
            <v>105</v>
          </cell>
        </row>
        <row r="1003">
          <cell r="B1003">
            <v>4222</v>
          </cell>
          <cell r="C1003">
            <v>412</v>
          </cell>
          <cell r="J1003" t="str">
            <v>506-0282590</v>
          </cell>
          <cell r="K1003">
            <v>99</v>
          </cell>
          <cell r="L1003" t="str">
            <v>מרכז</v>
          </cell>
          <cell r="M1003" t="str">
            <v>תל אביב</v>
          </cell>
          <cell r="N1003" t="str">
            <v>רמת גן</v>
          </cell>
          <cell r="O1003">
            <v>8600</v>
          </cell>
          <cell r="P1003" t="str">
            <v>איתמר</v>
          </cell>
          <cell r="R1003" t="str">
            <v>איתמר 14  פינת יואב 10</v>
          </cell>
          <cell r="S1003" t="str">
            <v>לא</v>
          </cell>
          <cell r="U1003" t="str">
            <v>מיסוי - תמא 38/2</v>
          </cell>
          <cell r="V1003">
            <v>96</v>
          </cell>
          <cell r="W1003">
            <v>288</v>
          </cell>
        </row>
        <row r="1004">
          <cell r="B1004">
            <v>4236</v>
          </cell>
          <cell r="C1004">
            <v>262</v>
          </cell>
          <cell r="I1004" t="str">
            <v>רג/1824</v>
          </cell>
          <cell r="J1004" t="str">
            <v>506-0202762</v>
          </cell>
          <cell r="K1004">
            <v>99</v>
          </cell>
          <cell r="L1004" t="str">
            <v>מרכז</v>
          </cell>
          <cell r="M1004" t="str">
            <v>תל אביב</v>
          </cell>
          <cell r="N1004" t="str">
            <v>רמת גן</v>
          </cell>
          <cell r="O1004">
            <v>8600</v>
          </cell>
          <cell r="P1004" t="str">
            <v>רמת השקמה רח' שלם</v>
          </cell>
          <cell r="Q1004" t="str">
            <v>רחוב אחד העם 2-10</v>
          </cell>
          <cell r="S1004" t="str">
            <v>לא</v>
          </cell>
          <cell r="U1004" t="str">
            <v>מיסוי - פינוי-בינוי</v>
          </cell>
          <cell r="V1004">
            <v>151</v>
          </cell>
          <cell r="W1004">
            <v>678</v>
          </cell>
        </row>
        <row r="1005">
          <cell r="B1005">
            <v>4242</v>
          </cell>
          <cell r="C1005">
            <v>266</v>
          </cell>
          <cell r="I1005" t="str">
            <v>רג/1703</v>
          </cell>
          <cell r="J1005" t="str">
            <v xml:space="preserve">506-0282186 </v>
          </cell>
          <cell r="K1005">
            <v>99</v>
          </cell>
          <cell r="L1005" t="str">
            <v>מרכז</v>
          </cell>
          <cell r="M1005" t="str">
            <v>תל אביב</v>
          </cell>
          <cell r="N1005" t="str">
            <v>רמת גן</v>
          </cell>
          <cell r="O1005">
            <v>8600</v>
          </cell>
          <cell r="P1005" t="str">
            <v>מתחם הרוא"ה 75,77,79</v>
          </cell>
          <cell r="Q1005" t="str">
            <v>ה-הרא"ה 75-77-79+ הבנים 18 פינוי בינוי</v>
          </cell>
          <cell r="R1005" t="str">
            <v>הרוא"ה 75,77,79+ הבנים 18</v>
          </cell>
          <cell r="S1005" t="str">
            <v>לא</v>
          </cell>
          <cell r="U1005" t="str">
            <v>מיסוי - פינוי-בינוי</v>
          </cell>
          <cell r="V1005">
            <v>37</v>
          </cell>
          <cell r="W1005">
            <v>131</v>
          </cell>
        </row>
        <row r="1006">
          <cell r="B1006">
            <v>4282</v>
          </cell>
          <cell r="C1006">
            <v>283</v>
          </cell>
          <cell r="J1006" t="str">
            <v>506-0429415</v>
          </cell>
          <cell r="K1006">
            <v>99</v>
          </cell>
          <cell r="L1006" t="str">
            <v>מרכז</v>
          </cell>
          <cell r="M1006" t="str">
            <v>תל אביב</v>
          </cell>
          <cell r="N1006" t="str">
            <v>רמת גן</v>
          </cell>
          <cell r="O1006">
            <v>8600</v>
          </cell>
          <cell r="P1006" t="str">
            <v>חשמונאים בעז</v>
          </cell>
          <cell r="Q1006" t="str">
            <v>חש-החשמונאים 38  - בועז 18-20</v>
          </cell>
          <cell r="S1006" t="str">
            <v>לא</v>
          </cell>
          <cell r="U1006" t="str">
            <v>מיסוי - פינוי-בינוי</v>
          </cell>
          <cell r="V1006">
            <v>42</v>
          </cell>
          <cell r="W1006">
            <v>125</v>
          </cell>
        </row>
        <row r="1007">
          <cell r="B1007">
            <v>4302</v>
          </cell>
          <cell r="C1007">
            <v>296</v>
          </cell>
          <cell r="D1007" t="str">
            <v xml:space="preserve">מוכר </v>
          </cell>
          <cell r="I1007" t="str">
            <v>רג/1822</v>
          </cell>
          <cell r="J1007" t="str">
            <v>506-0749705</v>
          </cell>
          <cell r="K1007">
            <v>99</v>
          </cell>
          <cell r="L1007" t="str">
            <v>מרכז</v>
          </cell>
          <cell r="M1007" t="str">
            <v>תל אביב</v>
          </cell>
          <cell r="N1007" t="str">
            <v>רמת גן</v>
          </cell>
          <cell r="O1007">
            <v>8600</v>
          </cell>
          <cell r="P1007" t="str">
            <v>סוקולוב 4,6</v>
          </cell>
          <cell r="Q1007" t="str">
            <v>סוקולוב סביון
נג-סוקולוב 4,6 +4 א + 6 ב + סביון 10+12</v>
          </cell>
          <cell r="R1007" t="str">
            <v xml:space="preserve">סוקולוב 4,6 +4 א + 6 ב </v>
          </cell>
          <cell r="S1007" t="str">
            <v>לא</v>
          </cell>
          <cell r="U1007" t="str">
            <v>מיסוי - פינוי-בינוי</v>
          </cell>
          <cell r="V1007">
            <v>36</v>
          </cell>
          <cell r="W1007">
            <v>126</v>
          </cell>
        </row>
        <row r="1008">
          <cell r="B1008">
            <v>4340</v>
          </cell>
          <cell r="C1008">
            <v>21</v>
          </cell>
          <cell r="I1008" t="str">
            <v>רג/1755</v>
          </cell>
          <cell r="J1008" t="str">
            <v>506-0511766</v>
          </cell>
          <cell r="K1008">
            <v>99</v>
          </cell>
          <cell r="L1008" t="str">
            <v>מרכז</v>
          </cell>
          <cell r="M1008" t="str">
            <v>תל אביב</v>
          </cell>
          <cell r="N1008" t="str">
            <v>רמת גן</v>
          </cell>
          <cell r="O1008">
            <v>8600</v>
          </cell>
          <cell r="P1008" t="str">
            <v xml:space="preserve"> הפודים 30</v>
          </cell>
          <cell r="Q1008" t="str">
            <v xml:space="preserve"> נג-הפודים 30</v>
          </cell>
          <cell r="R1008" t="str">
            <v xml:space="preserve">פודים 30/ סוקולוב 18א  </v>
          </cell>
          <cell r="S1008" t="str">
            <v>לא</v>
          </cell>
          <cell r="U1008" t="str">
            <v>מיסוי - פינוי-בינוי</v>
          </cell>
          <cell r="V1008">
            <v>37</v>
          </cell>
          <cell r="W1008">
            <v>111</v>
          </cell>
        </row>
        <row r="1009">
          <cell r="B1009">
            <v>4340</v>
          </cell>
          <cell r="K1009">
            <v>1</v>
          </cell>
          <cell r="N1009" t="str">
            <v>רמת גן</v>
          </cell>
        </row>
        <row r="1010">
          <cell r="B1010">
            <v>4350</v>
          </cell>
          <cell r="C1010">
            <v>321</v>
          </cell>
          <cell r="I1010" t="str">
            <v>רג/1718</v>
          </cell>
          <cell r="J1010" t="str">
            <v>506-0322149</v>
          </cell>
          <cell r="K1010">
            <v>99</v>
          </cell>
          <cell r="L1010" t="str">
            <v>מרכז</v>
          </cell>
          <cell r="M1010" t="str">
            <v>תל אביב</v>
          </cell>
          <cell r="N1010" t="str">
            <v>רמת גן</v>
          </cell>
          <cell r="O1010">
            <v>8600</v>
          </cell>
          <cell r="P1010" t="str">
            <v>הדקלים אבא הלל</v>
          </cell>
          <cell r="Q1010" t="str">
            <v xml:space="preserve">ג- אבא הלל 46, 48, הדקלים 15, 17 - מגדל מגורים </v>
          </cell>
          <cell r="S1010" t="str">
            <v>לא</v>
          </cell>
          <cell r="U1010" t="str">
            <v>מיסוי - פינוי-בינוי</v>
          </cell>
          <cell r="V1010">
            <v>33</v>
          </cell>
          <cell r="W1010">
            <v>123</v>
          </cell>
        </row>
        <row r="1011">
          <cell r="B1011">
            <v>4356</v>
          </cell>
          <cell r="C1011">
            <v>16</v>
          </cell>
          <cell r="I1011" t="str">
            <v>רג/1756</v>
          </cell>
          <cell r="J1011" t="str">
            <v>506-0489682</v>
          </cell>
          <cell r="K1011">
            <v>99</v>
          </cell>
          <cell r="L1011" t="str">
            <v>מרכז</v>
          </cell>
          <cell r="M1011" t="str">
            <v>תל אביב</v>
          </cell>
          <cell r="N1011" t="str">
            <v>רמת גן</v>
          </cell>
          <cell r="O1011">
            <v>8600</v>
          </cell>
          <cell r="P1011" t="str">
            <v>המקור</v>
          </cell>
          <cell r="Q1011" t="str">
            <v>נג-המקור 4,6</v>
          </cell>
          <cell r="R1011" t="str">
            <v>רח' המקור 4,6</v>
          </cell>
          <cell r="S1011" t="str">
            <v>לא</v>
          </cell>
          <cell r="U1011" t="str">
            <v>מיסוי - פינוי-בינוי</v>
          </cell>
          <cell r="V1011">
            <v>24</v>
          </cell>
          <cell r="W1011">
            <v>72</v>
          </cell>
        </row>
        <row r="1012">
          <cell r="B1012">
            <v>4356</v>
          </cell>
          <cell r="C1012">
            <v>16</v>
          </cell>
          <cell r="J1012" t="str">
            <v/>
          </cell>
          <cell r="K1012">
            <v>1</v>
          </cell>
          <cell r="N1012" t="str">
            <v>רמת גן</v>
          </cell>
        </row>
        <row r="1013">
          <cell r="B1013">
            <v>4378</v>
          </cell>
          <cell r="C1013">
            <v>341</v>
          </cell>
          <cell r="D1013" t="str">
            <v xml:space="preserve">מוכר </v>
          </cell>
          <cell r="J1013" t="str">
            <v>506-0663609</v>
          </cell>
          <cell r="K1013">
            <v>99</v>
          </cell>
          <cell r="L1013" t="str">
            <v>תל אביב</v>
          </cell>
          <cell r="M1013" t="str">
            <v>תל אביב</v>
          </cell>
          <cell r="N1013" t="str">
            <v>רמת גן</v>
          </cell>
          <cell r="O1013">
            <v>8600</v>
          </cell>
          <cell r="P1013" t="str">
            <v>אבא הלל/חרות - מתחם 58+42</v>
          </cell>
          <cell r="Q1013" t="str">
            <v>ג- מתחם 39 אבא הלל 68-74 וחרות 5-7</v>
          </cell>
          <cell r="R1013" t="str">
            <v>אבא הלל/חרות</v>
          </cell>
          <cell r="S1013" t="str">
            <v>לא</v>
          </cell>
          <cell r="U1013" t="str">
            <v>מיסוי - פינוי-בינוי</v>
          </cell>
          <cell r="V1013">
            <v>68</v>
          </cell>
          <cell r="W1013">
            <v>206</v>
          </cell>
        </row>
        <row r="1014">
          <cell r="B1014">
            <v>4381</v>
          </cell>
          <cell r="C1014">
            <v>343</v>
          </cell>
          <cell r="I1014" t="str">
            <v>רג/1789</v>
          </cell>
          <cell r="J1014" t="str">
            <v>506-0327056</v>
          </cell>
          <cell r="K1014">
            <v>99</v>
          </cell>
          <cell r="L1014" t="str">
            <v>תל אביב</v>
          </cell>
          <cell r="M1014" t="str">
            <v>תל אביב</v>
          </cell>
          <cell r="N1014" t="str">
            <v>רמת גן</v>
          </cell>
          <cell r="O1014">
            <v>8600</v>
          </cell>
          <cell r="P1014" t="str">
            <v>מתניה 11-20</v>
          </cell>
          <cell r="Q1014" t="str">
            <v xml:space="preserve">רש-  מתניה 11-20 </v>
          </cell>
          <cell r="R1014" t="str">
            <v>בתכנון</v>
          </cell>
          <cell r="S1014" t="str">
            <v>לא</v>
          </cell>
          <cell r="U1014" t="str">
            <v>מיסוי - פינוי-בינוי</v>
          </cell>
          <cell r="V1014">
            <v>40</v>
          </cell>
          <cell r="W1014">
            <v>190</v>
          </cell>
        </row>
        <row r="1015">
          <cell r="B1015">
            <v>4384</v>
          </cell>
          <cell r="C1015">
            <v>346</v>
          </cell>
          <cell r="I1015" t="str">
            <v>רג/1788</v>
          </cell>
          <cell r="J1015" t="str">
            <v>506-0202796</v>
          </cell>
          <cell r="K1015">
            <v>99</v>
          </cell>
          <cell r="L1015" t="str">
            <v>תל אביב</v>
          </cell>
          <cell r="M1015" t="str">
            <v>תל אביב</v>
          </cell>
          <cell r="N1015" t="str">
            <v>רמת גן</v>
          </cell>
          <cell r="O1015">
            <v>8600</v>
          </cell>
          <cell r="P1015" t="str">
            <v>מתניה1-10</v>
          </cell>
          <cell r="Q1015" t="str">
            <v xml:space="preserve">רש-מתניה 1-10 </v>
          </cell>
          <cell r="R1015" t="str">
            <v>מתניה1-10</v>
          </cell>
          <cell r="S1015" t="str">
            <v>לא</v>
          </cell>
          <cell r="U1015" t="str">
            <v>מיסוי - פינוי-בינוי</v>
          </cell>
          <cell r="V1015">
            <v>40</v>
          </cell>
          <cell r="W1015">
            <v>190</v>
          </cell>
        </row>
        <row r="1016">
          <cell r="B1016">
            <v>4385</v>
          </cell>
          <cell r="C1016">
            <v>347</v>
          </cell>
          <cell r="J1016" t="str">
            <v>506-0538405</v>
          </cell>
          <cell r="K1016">
            <v>99</v>
          </cell>
          <cell r="L1016" t="str">
            <v>מרכז</v>
          </cell>
          <cell r="M1016" t="str">
            <v>תל אביב</v>
          </cell>
          <cell r="N1016" t="str">
            <v>רמת גן</v>
          </cell>
          <cell r="O1016">
            <v>8600</v>
          </cell>
          <cell r="P1016" t="str">
            <v>שלם 16-18</v>
          </cell>
          <cell r="Q1016" t="str">
            <v>רש-שלם 16-18</v>
          </cell>
          <cell r="R1016" t="str">
            <v>שלם 16-18</v>
          </cell>
          <cell r="S1016" t="str">
            <v>לא</v>
          </cell>
          <cell r="U1016" t="str">
            <v>מיסוי - פינוי-בינוי</v>
          </cell>
          <cell r="V1016">
            <v>30</v>
          </cell>
          <cell r="W1016">
            <v>107</v>
          </cell>
        </row>
        <row r="1017">
          <cell r="B1017">
            <v>4386</v>
          </cell>
          <cell r="C1017">
            <v>348</v>
          </cell>
          <cell r="I1017" t="str">
            <v>רג/1671</v>
          </cell>
          <cell r="J1017" t="str">
            <v>506-0148437</v>
          </cell>
          <cell r="K1017">
            <v>99</v>
          </cell>
          <cell r="L1017" t="str">
            <v>תל אביב</v>
          </cell>
          <cell r="M1017" t="str">
            <v>תל אביב</v>
          </cell>
          <cell r="N1017" t="str">
            <v>רמת גן</v>
          </cell>
          <cell r="O1017">
            <v>8600</v>
          </cell>
          <cell r="P1017" t="str">
            <v>מלכי צדק 5-7</v>
          </cell>
          <cell r="Q1017" t="str">
            <v xml:space="preserve">רש- מלכיצדק 5-7 </v>
          </cell>
          <cell r="R1017" t="str">
            <v>מלכי צדק 5-7</v>
          </cell>
          <cell r="S1017" t="str">
            <v>לא</v>
          </cell>
          <cell r="U1017" t="str">
            <v>מיסוי - פינוי-בינוי</v>
          </cell>
          <cell r="V1017">
            <v>24</v>
          </cell>
          <cell r="W1017">
            <v>84</v>
          </cell>
        </row>
        <row r="1018">
          <cell r="B1018">
            <v>4387</v>
          </cell>
          <cell r="C1018">
            <v>349</v>
          </cell>
          <cell r="J1018" t="str">
            <v>506-0395095</v>
          </cell>
          <cell r="K1018">
            <v>99</v>
          </cell>
          <cell r="L1018" t="str">
            <v>תל אביב</v>
          </cell>
          <cell r="M1018" t="str">
            <v>תל אביב</v>
          </cell>
          <cell r="N1018" t="str">
            <v>רמת גן</v>
          </cell>
          <cell r="O1018">
            <v>8600</v>
          </cell>
          <cell r="P1018" t="str">
            <v>פרידמן/הצבי</v>
          </cell>
          <cell r="Q1018" t="str">
            <v>ר-צבי 10+ דב פרידמן 5-11</v>
          </cell>
          <cell r="S1018" t="str">
            <v>לא</v>
          </cell>
          <cell r="U1018" t="str">
            <v>מיסוי - פינוי-בינוי</v>
          </cell>
          <cell r="V1018">
            <v>64</v>
          </cell>
          <cell r="W1018">
            <v>224</v>
          </cell>
        </row>
        <row r="1019">
          <cell r="B1019">
            <v>4413</v>
          </cell>
          <cell r="C1019">
            <v>373</v>
          </cell>
          <cell r="J1019" t="str">
            <v/>
          </cell>
          <cell r="K1019">
            <v>99</v>
          </cell>
          <cell r="L1019" t="str">
            <v>תל אביב</v>
          </cell>
          <cell r="M1019" t="str">
            <v>תל אביב</v>
          </cell>
          <cell r="N1019" t="str">
            <v>רמת גן</v>
          </cell>
          <cell r="O1019">
            <v>8600</v>
          </cell>
          <cell r="P1019" t="str">
            <v>שלם ב'</v>
          </cell>
          <cell r="Q1019" t="str">
            <v>המנהלת לא מכירה</v>
          </cell>
          <cell r="S1019" t="str">
            <v>לא</v>
          </cell>
          <cell r="U1019" t="str">
            <v>מיסוי - פינוי-בינוי</v>
          </cell>
          <cell r="V1019">
            <v>43</v>
          </cell>
          <cell r="W1019">
            <v>147</v>
          </cell>
        </row>
        <row r="1020">
          <cell r="B1020">
            <v>4429</v>
          </cell>
          <cell r="C1020">
            <v>387</v>
          </cell>
          <cell r="I1020" t="str">
            <v>רג/1785</v>
          </cell>
          <cell r="J1020" t="str">
            <v>506-0305425</v>
          </cell>
          <cell r="K1020">
            <v>99</v>
          </cell>
          <cell r="L1020" t="str">
            <v>תל אביב</v>
          </cell>
          <cell r="M1020" t="str">
            <v>תל אביב</v>
          </cell>
          <cell r="N1020" t="str">
            <v>רמת גן</v>
          </cell>
          <cell r="O1020">
            <v>8600</v>
          </cell>
          <cell r="P1020" t="str">
            <v>בית חורון</v>
          </cell>
          <cell r="Q1020" t="str">
            <v>בית חורון 8+10+12+14+16 מעלה הצבי 6+8 מעלה הצופים 31+33</v>
          </cell>
          <cell r="S1020" t="str">
            <v>לא</v>
          </cell>
          <cell r="U1020" t="str">
            <v>מיסוי - פינוי-בינוי</v>
          </cell>
          <cell r="V1020">
            <v>113</v>
          </cell>
          <cell r="W1020">
            <v>358</v>
          </cell>
        </row>
        <row r="1021">
          <cell r="B1021">
            <v>4462</v>
          </cell>
          <cell r="K1021">
            <v>99</v>
          </cell>
          <cell r="L1021" t="str">
            <v>מרכז</v>
          </cell>
          <cell r="M1021" t="str">
            <v>תל אביב</v>
          </cell>
          <cell r="N1021" t="str">
            <v>רמת גן</v>
          </cell>
          <cell r="O1021">
            <v>8600</v>
          </cell>
          <cell r="P1021" t="str">
            <v>סוקולוב 10,12</v>
          </cell>
          <cell r="S1021" t="str">
            <v>לא</v>
          </cell>
          <cell r="U1021" t="str">
            <v>מיסוי - פינוי-בינוי</v>
          </cell>
          <cell r="V1021">
            <v>41</v>
          </cell>
          <cell r="W1021">
            <v>104</v>
          </cell>
        </row>
        <row r="1022">
          <cell r="B1022">
            <v>4470</v>
          </cell>
          <cell r="J1022" t="str">
            <v>506-0751180</v>
          </cell>
          <cell r="K1022">
            <v>99</v>
          </cell>
          <cell r="L1022" t="str">
            <v>מרכז</v>
          </cell>
          <cell r="M1022" t="str">
            <v>תל אביב</v>
          </cell>
          <cell r="N1022" t="str">
            <v>רמת גן</v>
          </cell>
          <cell r="O1022">
            <v>8600</v>
          </cell>
          <cell r="P1022" t="str">
            <v>שלו</v>
          </cell>
          <cell r="S1022" t="str">
            <v>לא</v>
          </cell>
          <cell r="U1022" t="str">
            <v>מיסוי - פינוי-בינוי</v>
          </cell>
          <cell r="V1022">
            <v>25</v>
          </cell>
          <cell r="W1022">
            <v>130</v>
          </cell>
        </row>
        <row r="1023">
          <cell r="B1023">
            <v>4494</v>
          </cell>
          <cell r="I1023" t="str">
            <v>506-0655068</v>
          </cell>
          <cell r="J1023" t="str">
            <v>506-0655068</v>
          </cell>
          <cell r="K1023">
            <v>99</v>
          </cell>
          <cell r="L1023" t="str">
            <v>מרכז</v>
          </cell>
          <cell r="M1023" t="str">
            <v>תל אביב</v>
          </cell>
          <cell r="N1023" t="str">
            <v>רמת גן</v>
          </cell>
          <cell r="O1023">
            <v>8600</v>
          </cell>
          <cell r="P1023" t="str">
            <v>העמל</v>
          </cell>
          <cell r="S1023" t="str">
            <v>לא</v>
          </cell>
          <cell r="U1023" t="str">
            <v>מיסוי - פינוי-בינוי</v>
          </cell>
          <cell r="V1023">
            <v>44</v>
          </cell>
          <cell r="W1023">
            <v>137</v>
          </cell>
        </row>
        <row r="1024">
          <cell r="B1024">
            <v>4508</v>
          </cell>
          <cell r="J1024" t="str">
            <v>506-0684472</v>
          </cell>
          <cell r="K1024">
            <v>99</v>
          </cell>
          <cell r="L1024" t="str">
            <v>מרכז</v>
          </cell>
          <cell r="M1024" t="str">
            <v>תל אביב</v>
          </cell>
          <cell r="N1024" t="str">
            <v>רמת גן</v>
          </cell>
          <cell r="O1024">
            <v>8600</v>
          </cell>
          <cell r="P1024" t="str">
            <v>יוספי</v>
          </cell>
          <cell r="U1024" t="str">
            <v>מיסוי</v>
          </cell>
          <cell r="V1024">
            <v>50</v>
          </cell>
          <cell r="W1024">
            <v>154</v>
          </cell>
        </row>
        <row r="1025">
          <cell r="B1025">
            <v>4544</v>
          </cell>
          <cell r="J1025" t="str">
            <v>506-0713941</v>
          </cell>
          <cell r="K1025">
            <v>99</v>
          </cell>
          <cell r="L1025" t="str">
            <v>מרכז</v>
          </cell>
          <cell r="M1025" t="str">
            <v>תל אביב</v>
          </cell>
          <cell r="N1025" t="str">
            <v>רמת גן</v>
          </cell>
          <cell r="O1025">
            <v>8600</v>
          </cell>
          <cell r="P1025" t="str">
            <v>ארלוזורוב 11 א</v>
          </cell>
          <cell r="U1025" t="str">
            <v>מיסוי - פינוי-בינוי</v>
          </cell>
          <cell r="V1025">
            <v>28</v>
          </cell>
          <cell r="W1025">
            <v>84</v>
          </cell>
        </row>
        <row r="1026">
          <cell r="B1026">
            <v>4545</v>
          </cell>
          <cell r="K1026">
            <v>99</v>
          </cell>
          <cell r="L1026" t="str">
            <v>מרכז</v>
          </cell>
          <cell r="M1026" t="str">
            <v>תל אביב</v>
          </cell>
          <cell r="N1026" t="str">
            <v>רמת גן</v>
          </cell>
          <cell r="O1026">
            <v>8600</v>
          </cell>
          <cell r="P1026" t="str">
            <v>מעלה השואבה</v>
          </cell>
          <cell r="U1026" t="str">
            <v>מיסוי - פינוי-בינוי</v>
          </cell>
          <cell r="V1026">
            <v>88</v>
          </cell>
          <cell r="W1026">
            <v>246</v>
          </cell>
        </row>
        <row r="1027">
          <cell r="B1027">
            <v>4546</v>
          </cell>
          <cell r="K1027">
            <v>99</v>
          </cell>
          <cell r="L1027" t="str">
            <v>מרכז</v>
          </cell>
          <cell r="M1027" t="str">
            <v>תל אביב</v>
          </cell>
          <cell r="N1027" t="str">
            <v>רמת גן</v>
          </cell>
          <cell r="O1027">
            <v>8600</v>
          </cell>
          <cell r="P1027" t="str">
            <v>סוקולוב סביון</v>
          </cell>
          <cell r="U1027" t="str">
            <v>מיסוי - פינוי-בינוי</v>
          </cell>
          <cell r="V1027">
            <v>84</v>
          </cell>
          <cell r="W1027">
            <v>275</v>
          </cell>
        </row>
        <row r="1028">
          <cell r="B1028">
            <v>30801</v>
          </cell>
          <cell r="C1028">
            <v>435</v>
          </cell>
          <cell r="D1028" t="str">
            <v xml:space="preserve">מוכר </v>
          </cell>
          <cell r="I1028" t="str">
            <v>רג/1041</v>
          </cell>
          <cell r="K1028">
            <v>99</v>
          </cell>
          <cell r="L1028" t="str">
            <v>מרכז</v>
          </cell>
          <cell r="M1028" t="str">
            <v>תל אביב</v>
          </cell>
          <cell r="N1028" t="str">
            <v>רמת גן</v>
          </cell>
          <cell r="O1028">
            <v>8600</v>
          </cell>
          <cell r="P1028" t="str">
            <v>התפוצות-עמידר</v>
          </cell>
          <cell r="R1028" t="str">
            <v xml:space="preserve">בניינים במספר רחובות </v>
          </cell>
          <cell r="S1028" t="str">
            <v>לא</v>
          </cell>
          <cell r="U1028" t="str">
            <v>רשויות מקומיות - פינוי-בינוי</v>
          </cell>
          <cell r="V1028">
            <v>154</v>
          </cell>
          <cell r="W1028">
            <v>616</v>
          </cell>
        </row>
        <row r="1029">
          <cell r="B1029">
            <v>32346</v>
          </cell>
          <cell r="C1029">
            <v>509</v>
          </cell>
          <cell r="I1029" t="str">
            <v>רג/1302</v>
          </cell>
          <cell r="J1029" t="str">
            <v/>
          </cell>
          <cell r="K1029">
            <v>99</v>
          </cell>
          <cell r="L1029" t="str">
            <v>מרכז</v>
          </cell>
          <cell r="M1029" t="str">
            <v>תל אביב</v>
          </cell>
          <cell r="N1029" t="str">
            <v>רמת גן</v>
          </cell>
          <cell r="O1029">
            <v>8600</v>
          </cell>
          <cell r="P1029" t="str">
            <v>שדרות ירושלים גולומב - המנהלת האפירה</v>
          </cell>
          <cell r="S1029" t="str">
            <v>לא</v>
          </cell>
          <cell r="U1029" t="str">
            <v>רשויות מקומיות - פינוי-בינוי</v>
          </cell>
          <cell r="V1029">
            <v>69</v>
          </cell>
          <cell r="W1029">
            <v>205</v>
          </cell>
          <cell r="X1029" t="str">
            <v>?</v>
          </cell>
        </row>
        <row r="1030">
          <cell r="B1030">
            <v>32852</v>
          </cell>
          <cell r="C1030">
            <v>551</v>
          </cell>
          <cell r="I1030" t="str">
            <v>רג/1505</v>
          </cell>
          <cell r="J1030" t="str">
            <v>506-0166447</v>
          </cell>
          <cell r="K1030">
            <v>99</v>
          </cell>
          <cell r="L1030" t="str">
            <v>מרכז</v>
          </cell>
          <cell r="M1030" t="str">
            <v>תל אביב</v>
          </cell>
          <cell r="N1030" t="str">
            <v>רמת גן</v>
          </cell>
          <cell r="O1030">
            <v>8600</v>
          </cell>
          <cell r="P1030" t="str">
            <v>סוקולוב</v>
          </cell>
          <cell r="R1030" t="str">
            <v>פינוי בינוי סוקולוב ז'בוטינסקי</v>
          </cell>
          <cell r="S1030" t="str">
            <v>לא</v>
          </cell>
          <cell r="U1030" t="str">
            <v>רשויות מקומיות - פינוי-בינוי</v>
          </cell>
          <cell r="V1030">
            <v>26</v>
          </cell>
          <cell r="W1030">
            <v>92</v>
          </cell>
        </row>
        <row r="1031">
          <cell r="B1031">
            <v>4055</v>
          </cell>
          <cell r="C1031">
            <v>189</v>
          </cell>
          <cell r="I1031" t="str">
            <v>רש/1089</v>
          </cell>
          <cell r="K1031">
            <v>99</v>
          </cell>
          <cell r="L1031" t="str">
            <v>מרכז</v>
          </cell>
          <cell r="M1031" t="str">
            <v>תל אביב</v>
          </cell>
          <cell r="N1031" t="str">
            <v>רמת השרון</v>
          </cell>
          <cell r="O1031">
            <v>2650</v>
          </cell>
          <cell r="P1031" t="str">
            <v>בן חיים – יותם</v>
          </cell>
          <cell r="S1031" t="str">
            <v>לא</v>
          </cell>
          <cell r="U1031" t="str">
            <v>מיסוי - פינוי-בינוי</v>
          </cell>
          <cell r="V1031">
            <v>58</v>
          </cell>
          <cell r="W1031">
            <v>180</v>
          </cell>
        </row>
        <row r="1032">
          <cell r="B1032">
            <v>4103</v>
          </cell>
          <cell r="C1032">
            <v>127</v>
          </cell>
          <cell r="I1032" t="str">
            <v>רש/ 1066</v>
          </cell>
          <cell r="J1032" t="str">
            <v/>
          </cell>
          <cell r="K1032">
            <v>99</v>
          </cell>
          <cell r="L1032" t="str">
            <v>מרכז</v>
          </cell>
          <cell r="M1032" t="str">
            <v>תל אביב</v>
          </cell>
          <cell r="N1032" t="str">
            <v>רמת השרון</v>
          </cell>
          <cell r="O1032">
            <v>2650</v>
          </cell>
          <cell r="P1032" t="str">
            <v>החלוץ</v>
          </cell>
          <cell r="S1032" t="str">
            <v>כן</v>
          </cell>
          <cell r="U1032" t="str">
            <v>מיסוי - פינוי-בינוי</v>
          </cell>
          <cell r="V1032">
            <v>48</v>
          </cell>
          <cell r="W1032">
            <v>192</v>
          </cell>
          <cell r="X1032">
            <v>5343</v>
          </cell>
        </row>
        <row r="1033">
          <cell r="B1033">
            <v>4103</v>
          </cell>
          <cell r="C1033">
            <v>127</v>
          </cell>
          <cell r="J1033" t="str">
            <v/>
          </cell>
          <cell r="K1033">
            <v>1</v>
          </cell>
          <cell r="N1033" t="str">
            <v>רמת השרון</v>
          </cell>
        </row>
        <row r="1034">
          <cell r="B1034">
            <v>4180</v>
          </cell>
          <cell r="C1034">
            <v>403</v>
          </cell>
          <cell r="K1034">
            <v>99</v>
          </cell>
          <cell r="L1034" t="str">
            <v>מרכז</v>
          </cell>
          <cell r="M1034" t="str">
            <v>תל אביב</v>
          </cell>
          <cell r="N1034" t="str">
            <v>רמת השרון</v>
          </cell>
          <cell r="O1034">
            <v>2650</v>
          </cell>
          <cell r="P1034" t="str">
            <v>יגאל אלון</v>
          </cell>
          <cell r="S1034" t="str">
            <v>לא</v>
          </cell>
          <cell r="U1034" t="str">
            <v>מיסוי - תמא 38/1</v>
          </cell>
          <cell r="V1034">
            <v>48</v>
          </cell>
          <cell r="W1034">
            <v>48</v>
          </cell>
        </row>
        <row r="1035">
          <cell r="B1035">
            <v>4192</v>
          </cell>
          <cell r="C1035">
            <v>97</v>
          </cell>
          <cell r="J1035" t="str">
            <v>553-0175711</v>
          </cell>
          <cell r="K1035">
            <v>99</v>
          </cell>
          <cell r="L1035" t="str">
            <v>מרכז</v>
          </cell>
          <cell r="M1035" t="str">
            <v>תל אביב</v>
          </cell>
          <cell r="N1035" t="str">
            <v>רמת השרון</v>
          </cell>
          <cell r="O1035">
            <v>2650</v>
          </cell>
          <cell r="P1035" t="str">
            <v xml:space="preserve">אילת </v>
          </cell>
          <cell r="S1035" t="str">
            <v>כן</v>
          </cell>
          <cell r="U1035" t="str">
            <v>מיסוי - פינוי-בינוי</v>
          </cell>
          <cell r="V1035">
            <v>180</v>
          </cell>
          <cell r="W1035">
            <v>687</v>
          </cell>
          <cell r="X1035">
            <v>39256</v>
          </cell>
        </row>
        <row r="1036">
          <cell r="B1036">
            <v>4192</v>
          </cell>
          <cell r="C1036">
            <v>97</v>
          </cell>
          <cell r="J1036" t="str">
            <v/>
          </cell>
          <cell r="K1036">
            <v>1</v>
          </cell>
          <cell r="N1036" t="str">
            <v>רמת השרון</v>
          </cell>
        </row>
        <row r="1037">
          <cell r="B1037">
            <v>30777</v>
          </cell>
          <cell r="C1037">
            <v>459</v>
          </cell>
          <cell r="K1037">
            <v>99</v>
          </cell>
          <cell r="L1037" t="str">
            <v>מרכז</v>
          </cell>
          <cell r="M1037" t="str">
            <v>תל אביב</v>
          </cell>
          <cell r="N1037" t="str">
            <v>רמת השרון</v>
          </cell>
          <cell r="O1037">
            <v>2650</v>
          </cell>
          <cell r="P1037" t="str">
            <v>יוספטל</v>
          </cell>
          <cell r="S1037" t="str">
            <v>לא</v>
          </cell>
          <cell r="U1037" t="str">
            <v>רשויות מקומיות - פינוי-בינוי</v>
          </cell>
          <cell r="V1037">
            <v>20</v>
          </cell>
          <cell r="W1037">
            <v>165</v>
          </cell>
        </row>
        <row r="1038">
          <cell r="B1038">
            <v>31150</v>
          </cell>
          <cell r="C1038">
            <v>473</v>
          </cell>
          <cell r="K1038">
            <v>1</v>
          </cell>
          <cell r="L1038" t="str">
            <v>מרכז</v>
          </cell>
          <cell r="M1038" t="str">
            <v>תל אביב</v>
          </cell>
          <cell r="N1038" t="str">
            <v>רמת השרון</v>
          </cell>
          <cell r="O1038">
            <v>2650</v>
          </cell>
          <cell r="Q1038" t="str">
            <v>רקפת</v>
          </cell>
          <cell r="S1038" t="str">
            <v>לא</v>
          </cell>
          <cell r="U1038" t="str">
            <v>רשויות מקומיות - פינוי-בינוי</v>
          </cell>
          <cell r="V1038">
            <v>96</v>
          </cell>
          <cell r="W1038">
            <v>380</v>
          </cell>
        </row>
        <row r="1039">
          <cell r="B1039">
            <v>33345</v>
          </cell>
          <cell r="C1039">
            <v>536</v>
          </cell>
          <cell r="I1039" t="str">
            <v>רש/ 1054</v>
          </cell>
          <cell r="J1039" t="str">
            <v/>
          </cell>
          <cell r="K1039">
            <v>99</v>
          </cell>
          <cell r="L1039" t="str">
            <v>מרכז</v>
          </cell>
          <cell r="M1039" t="str">
            <v>תל אביב</v>
          </cell>
          <cell r="N1039" t="str">
            <v>רמת השרון</v>
          </cell>
          <cell r="O1039">
            <v>2650</v>
          </cell>
          <cell r="P1039" t="str">
            <v>הצעירים</v>
          </cell>
          <cell r="R1039" t="str">
            <v>השח"ל</v>
          </cell>
          <cell r="S1039" t="str">
            <v>לא</v>
          </cell>
          <cell r="U1039" t="str">
            <v>רשויות מקומיות - פינוי-בינוי</v>
          </cell>
          <cell r="V1039">
            <v>108</v>
          </cell>
          <cell r="W1039">
            <v>435</v>
          </cell>
          <cell r="X1039">
            <v>64648</v>
          </cell>
        </row>
        <row r="1040">
          <cell r="B1040">
            <v>34145</v>
          </cell>
          <cell r="C1040">
            <v>550</v>
          </cell>
          <cell r="I1040" t="str">
            <v>רש/ 991</v>
          </cell>
          <cell r="J1040" t="str">
            <v/>
          </cell>
          <cell r="K1040">
            <v>99</v>
          </cell>
          <cell r="L1040" t="str">
            <v>מרכז</v>
          </cell>
          <cell r="M1040" t="str">
            <v>תל אביב</v>
          </cell>
          <cell r="N1040" t="str">
            <v>רמת השרון</v>
          </cell>
          <cell r="O1040">
            <v>2650</v>
          </cell>
          <cell r="P1040" t="str">
            <v>יוספטל  מזרח</v>
          </cell>
          <cell r="Q1040" t="str">
            <v>רמות השרון</v>
          </cell>
          <cell r="R1040" t="str">
            <v>עזרה\ החלוץ\אל חריזי</v>
          </cell>
          <cell r="S1040" t="str">
            <v>לא</v>
          </cell>
          <cell r="U1040" t="str">
            <v>רשויות מקומיות - פינוי-בינוי</v>
          </cell>
          <cell r="V1040">
            <v>169</v>
          </cell>
          <cell r="W1040">
            <v>590</v>
          </cell>
          <cell r="X1040">
            <v>83228</v>
          </cell>
        </row>
        <row r="1041">
          <cell r="B1041">
            <v>34821</v>
          </cell>
          <cell r="C1041">
            <v>556</v>
          </cell>
          <cell r="I1041" t="str">
            <v>רש/819</v>
          </cell>
          <cell r="J1041" t="str">
            <v/>
          </cell>
          <cell r="K1041">
            <v>99</v>
          </cell>
          <cell r="L1041" t="str">
            <v>מרכז</v>
          </cell>
          <cell r="M1041" t="str">
            <v>תל אביב</v>
          </cell>
          <cell r="N1041" t="str">
            <v>רמת השרון</v>
          </cell>
          <cell r="O1041">
            <v>2650</v>
          </cell>
          <cell r="P1041" t="str">
            <v>גאולים</v>
          </cell>
          <cell r="R1041" t="str">
            <v>יבנה\גאולים</v>
          </cell>
          <cell r="S1041" t="str">
            <v>לא</v>
          </cell>
          <cell r="U1041" t="str">
            <v>רשויות מקומיות - פינוי-בינוי</v>
          </cell>
          <cell r="V1041">
            <v>24</v>
          </cell>
          <cell r="W1041">
            <v>180</v>
          </cell>
          <cell r="X1041">
            <v>19980</v>
          </cell>
        </row>
        <row r="1042">
          <cell r="B1042">
            <v>41930</v>
          </cell>
          <cell r="C1042">
            <v>648</v>
          </cell>
          <cell r="J1042" t="str">
            <v>553-0922070</v>
          </cell>
          <cell r="K1042">
            <v>99</v>
          </cell>
          <cell r="L1042" t="str">
            <v>מרכז</v>
          </cell>
          <cell r="M1042" t="str">
            <v>תל אביב</v>
          </cell>
          <cell r="N1042" t="str">
            <v>רמת השרון</v>
          </cell>
          <cell r="O1042">
            <v>2650</v>
          </cell>
          <cell r="P1042" t="str">
            <v>בן חיים</v>
          </cell>
          <cell r="R1042" t="str">
            <v>אוסישקין\ ראשונים\נצח</v>
          </cell>
          <cell r="S1042" t="str">
            <v>לא</v>
          </cell>
          <cell r="U1042" t="str">
            <v>רשויות מקומיות - פינוי-בינוי</v>
          </cell>
          <cell r="V1042">
            <v>180</v>
          </cell>
          <cell r="W1042">
            <v>540</v>
          </cell>
          <cell r="X1042">
            <v>1200</v>
          </cell>
        </row>
        <row r="1043">
          <cell r="B1043">
            <v>41931</v>
          </cell>
          <cell r="C1043">
            <v>650</v>
          </cell>
          <cell r="K1043">
            <v>99</v>
          </cell>
          <cell r="L1043" t="str">
            <v>מרכז</v>
          </cell>
          <cell r="M1043" t="str">
            <v>תל אביב</v>
          </cell>
          <cell r="N1043" t="str">
            <v>רמת השרון</v>
          </cell>
          <cell r="O1043">
            <v>2650</v>
          </cell>
          <cell r="P1043" t="str">
            <v>סוקולוב</v>
          </cell>
          <cell r="S1043" t="str">
            <v>לא</v>
          </cell>
          <cell r="U1043" t="str">
            <v>רשויות מקומיות - פינוי-בינוי</v>
          </cell>
          <cell r="V1043">
            <v>181</v>
          </cell>
          <cell r="W1043">
            <v>543</v>
          </cell>
          <cell r="X1043">
            <v>35000</v>
          </cell>
        </row>
        <row r="1044">
          <cell r="B1044">
            <v>41932</v>
          </cell>
          <cell r="C1044">
            <v>649</v>
          </cell>
          <cell r="J1044" t="str">
            <v xml:space="preserve"> 553-0922054</v>
          </cell>
          <cell r="K1044">
            <v>99</v>
          </cell>
          <cell r="L1044" t="str">
            <v>מרכז</v>
          </cell>
          <cell r="M1044" t="str">
            <v>תל אביב</v>
          </cell>
          <cell r="N1044" t="str">
            <v>רמת השרון</v>
          </cell>
          <cell r="O1044">
            <v>2650</v>
          </cell>
          <cell r="P1044" t="str">
            <v>ריינס</v>
          </cell>
          <cell r="R1044" t="str">
            <v>הרב קוק\ריינס</v>
          </cell>
          <cell r="S1044" t="str">
            <v>לא</v>
          </cell>
          <cell r="U1044" t="str">
            <v>רשויות מקומיות - פינוי-בינוי</v>
          </cell>
          <cell r="V1044">
            <v>88</v>
          </cell>
          <cell r="W1044">
            <v>264</v>
          </cell>
          <cell r="X1044">
            <v>4000</v>
          </cell>
        </row>
        <row r="1045">
          <cell r="B1045">
            <v>4012</v>
          </cell>
          <cell r="C1045">
            <v>152</v>
          </cell>
          <cell r="I1045" t="str">
            <v>רע/ 1/ 511</v>
          </cell>
          <cell r="J1045" t="str">
            <v/>
          </cell>
          <cell r="K1045">
            <v>99</v>
          </cell>
          <cell r="L1045" t="str">
            <v>מרכז</v>
          </cell>
          <cell r="M1045" t="str">
            <v>מרכז</v>
          </cell>
          <cell r="N1045" t="str">
            <v>רעננה</v>
          </cell>
          <cell r="O1045">
            <v>8700</v>
          </cell>
          <cell r="P1045" t="str">
            <v>ברנדיס</v>
          </cell>
          <cell r="S1045" t="str">
            <v>כן</v>
          </cell>
          <cell r="U1045" t="str">
            <v>מיסוי - פינוי-בינוי</v>
          </cell>
          <cell r="V1045">
            <v>54</v>
          </cell>
          <cell r="W1045">
            <v>136</v>
          </cell>
          <cell r="X1045">
            <v>14040</v>
          </cell>
        </row>
        <row r="1046">
          <cell r="B1046">
            <v>4012</v>
          </cell>
          <cell r="C1046">
            <v>152</v>
          </cell>
          <cell r="I1046" t="str">
            <v>רע/ 1/ 512</v>
          </cell>
          <cell r="J1046" t="str">
            <v/>
          </cell>
          <cell r="K1046">
            <v>1</v>
          </cell>
          <cell r="N1046" t="str">
            <v>רעננה</v>
          </cell>
        </row>
        <row r="1047">
          <cell r="B1047">
            <v>4108</v>
          </cell>
          <cell r="C1047">
            <v>122</v>
          </cell>
          <cell r="I1047" t="str">
            <v>רע/ 720</v>
          </cell>
          <cell r="J1047" t="str">
            <v/>
          </cell>
          <cell r="K1047">
            <v>99</v>
          </cell>
          <cell r="L1047" t="str">
            <v>מרכז</v>
          </cell>
          <cell r="M1047" t="str">
            <v>מרכז</v>
          </cell>
          <cell r="N1047" t="str">
            <v>רעננה</v>
          </cell>
          <cell r="O1047">
            <v>8700</v>
          </cell>
          <cell r="P1047" t="str">
            <v>כנרת</v>
          </cell>
          <cell r="S1047" t="str">
            <v>כן</v>
          </cell>
          <cell r="U1047" t="str">
            <v>מיסוי - פינוי-בינוי</v>
          </cell>
          <cell r="V1047">
            <v>52</v>
          </cell>
          <cell r="W1047">
            <v>154</v>
          </cell>
          <cell r="X1047">
            <v>17491</v>
          </cell>
        </row>
        <row r="1048">
          <cell r="B1048">
            <v>4108</v>
          </cell>
          <cell r="C1048">
            <v>122</v>
          </cell>
          <cell r="J1048" t="str">
            <v/>
          </cell>
          <cell r="K1048">
            <v>1</v>
          </cell>
          <cell r="N1048" t="str">
            <v>רעננה</v>
          </cell>
        </row>
        <row r="1049">
          <cell r="B1049">
            <v>4117</v>
          </cell>
          <cell r="C1049">
            <v>120</v>
          </cell>
          <cell r="I1049" t="str">
            <v>רע/ 709</v>
          </cell>
          <cell r="J1049" t="str">
            <v/>
          </cell>
          <cell r="K1049">
            <v>99</v>
          </cell>
          <cell r="L1049" t="str">
            <v>מרכז</v>
          </cell>
          <cell r="M1049" t="str">
            <v>מרכז</v>
          </cell>
          <cell r="N1049" t="str">
            <v>רעננה</v>
          </cell>
          <cell r="O1049">
            <v>8700</v>
          </cell>
          <cell r="P1049" t="str">
            <v>גאולה</v>
          </cell>
          <cell r="Q1049" t="str">
            <v>התחדשות עירונית קריית שרת</v>
          </cell>
          <cell r="S1049" t="str">
            <v>לא</v>
          </cell>
          <cell r="U1049" t="str">
            <v>מיסוי - פינוי-בינוי</v>
          </cell>
          <cell r="V1049">
            <v>138</v>
          </cell>
          <cell r="W1049">
            <v>380</v>
          </cell>
          <cell r="X1049">
            <v>49240</v>
          </cell>
        </row>
        <row r="1050">
          <cell r="B1050">
            <v>4151</v>
          </cell>
          <cell r="C1050">
            <v>109</v>
          </cell>
          <cell r="I1050" t="str">
            <v>רע/ 739</v>
          </cell>
          <cell r="J1050" t="str">
            <v>416-0118315</v>
          </cell>
          <cell r="K1050">
            <v>99</v>
          </cell>
          <cell r="L1050" t="str">
            <v>מרכז</v>
          </cell>
          <cell r="M1050" t="str">
            <v>מרכז</v>
          </cell>
          <cell r="N1050" t="str">
            <v>רעננה</v>
          </cell>
          <cell r="O1050">
            <v>8700</v>
          </cell>
          <cell r="P1050" t="str">
            <v xml:space="preserve">ויצמן </v>
          </cell>
          <cell r="S1050" t="str">
            <v>כן</v>
          </cell>
          <cell r="U1050" t="str">
            <v>מיסוי - פינוי-בינוי</v>
          </cell>
          <cell r="V1050">
            <v>48</v>
          </cell>
          <cell r="W1050">
            <v>154</v>
          </cell>
          <cell r="X1050">
            <v>17180</v>
          </cell>
        </row>
        <row r="1051">
          <cell r="B1051">
            <v>4151</v>
          </cell>
          <cell r="C1051">
            <v>109</v>
          </cell>
          <cell r="J1051" t="str">
            <v/>
          </cell>
          <cell r="K1051">
            <v>1</v>
          </cell>
          <cell r="N1051" t="str">
            <v>רעננה</v>
          </cell>
        </row>
        <row r="1052">
          <cell r="B1052">
            <v>4371</v>
          </cell>
          <cell r="C1052">
            <v>335</v>
          </cell>
          <cell r="I1052" t="str">
            <v>רע/728</v>
          </cell>
          <cell r="J1052" t="str">
            <v>416-0150110</v>
          </cell>
          <cell r="K1052">
            <v>99</v>
          </cell>
          <cell r="L1052" t="str">
            <v>מרכז</v>
          </cell>
          <cell r="M1052" t="str">
            <v>מרכז</v>
          </cell>
          <cell r="N1052" t="str">
            <v>רעננה</v>
          </cell>
          <cell r="O1052">
            <v>8700</v>
          </cell>
          <cell r="P1052" t="str">
            <v>גולן</v>
          </cell>
          <cell r="Q1052" t="str">
            <v>מרכז גולן - פינוי בינוי</v>
          </cell>
          <cell r="S1052" t="str">
            <v>לא</v>
          </cell>
          <cell r="U1052" t="str">
            <v>מיסוי - פינוי-בינוי</v>
          </cell>
          <cell r="V1052">
            <v>37</v>
          </cell>
          <cell r="W1052">
            <v>79</v>
          </cell>
          <cell r="X1052">
            <v>8052</v>
          </cell>
        </row>
        <row r="1053">
          <cell r="B1053">
            <v>1005</v>
          </cell>
          <cell r="C1053">
            <v>158</v>
          </cell>
          <cell r="I1053" t="str">
            <v>תא/2631</v>
          </cell>
          <cell r="K1053">
            <v>99</v>
          </cell>
          <cell r="L1053" t="str">
            <v>מרכז</v>
          </cell>
          <cell r="M1053" t="str">
            <v>תל אביב</v>
          </cell>
          <cell r="N1053" t="str">
            <v>תל אביב-יפו</v>
          </cell>
          <cell r="O1053">
            <v>5000</v>
          </cell>
          <cell r="P1053" t="str">
            <v>פרדס דקא</v>
          </cell>
          <cell r="S1053" t="str">
            <v>לא</v>
          </cell>
          <cell r="U1053" t="str">
            <v>מיסוי - פינוי-בינוי</v>
          </cell>
          <cell r="V1053">
            <v>24</v>
          </cell>
          <cell r="W1053">
            <v>650</v>
          </cell>
          <cell r="X1053">
            <v>4000</v>
          </cell>
        </row>
        <row r="1054">
          <cell r="B1054">
            <v>4013</v>
          </cell>
          <cell r="C1054">
            <v>167</v>
          </cell>
          <cell r="I1054" t="str">
            <v>תא/מק/4858</v>
          </cell>
          <cell r="J1054" t="str">
            <v>507-0544247</v>
          </cell>
          <cell r="K1054">
            <v>99</v>
          </cell>
          <cell r="L1054" t="str">
            <v>מרכז</v>
          </cell>
          <cell r="M1054" t="str">
            <v>תל אביב</v>
          </cell>
          <cell r="N1054" t="str">
            <v>תל אביב-יפו</v>
          </cell>
          <cell r="O1054">
            <v>5000</v>
          </cell>
          <cell r="P1054" t="str">
            <v>מעוז אביב</v>
          </cell>
          <cell r="R1054" t="str">
            <v>בני אפריים 217 א - ', 219, א - ד, מבצע קדש 26,28,30,32, קדש ברנע 1</v>
          </cell>
          <cell r="S1054" t="str">
            <v>לא</v>
          </cell>
          <cell r="U1054" t="str">
            <v>מיסוי - פינוי-בינוי</v>
          </cell>
          <cell r="V1054">
            <v>96</v>
          </cell>
          <cell r="W1054">
            <v>336</v>
          </cell>
          <cell r="X1054">
            <v>20468</v>
          </cell>
        </row>
        <row r="1055">
          <cell r="B1055">
            <v>4014</v>
          </cell>
          <cell r="C1055">
            <v>168</v>
          </cell>
          <cell r="K1055">
            <v>99</v>
          </cell>
          <cell r="L1055" t="str">
            <v>מרכז</v>
          </cell>
          <cell r="M1055" t="str">
            <v>תל אביב</v>
          </cell>
          <cell r="N1055" t="str">
            <v>תל אביב-יפו</v>
          </cell>
          <cell r="O1055">
            <v>5000</v>
          </cell>
          <cell r="P1055" t="str">
            <v>נס לגויים</v>
          </cell>
          <cell r="S1055" t="str">
            <v>לא</v>
          </cell>
          <cell r="U1055" t="str">
            <v>מיסוי - פינוי-בינוי</v>
          </cell>
          <cell r="V1055">
            <v>100</v>
          </cell>
          <cell r="W1055">
            <v>100</v>
          </cell>
        </row>
        <row r="1056">
          <cell r="B1056">
            <v>4015</v>
          </cell>
          <cell r="C1056">
            <v>169</v>
          </cell>
          <cell r="K1056">
            <v>99</v>
          </cell>
          <cell r="L1056" t="str">
            <v>מרכז</v>
          </cell>
          <cell r="M1056" t="str">
            <v>תל אביב</v>
          </cell>
          <cell r="N1056" t="str">
            <v>תל אביב-יפו</v>
          </cell>
          <cell r="O1056">
            <v>5000</v>
          </cell>
          <cell r="P1056" t="str">
            <v>הקהילות</v>
          </cell>
          <cell r="S1056" t="str">
            <v>לא</v>
          </cell>
          <cell r="U1056" t="str">
            <v>מיסוי - פינוי-בינוי</v>
          </cell>
          <cell r="V1056">
            <v>126</v>
          </cell>
          <cell r="W1056">
            <v>500</v>
          </cell>
        </row>
        <row r="1057">
          <cell r="B1057">
            <v>4016</v>
          </cell>
          <cell r="C1057">
            <v>170</v>
          </cell>
          <cell r="K1057">
            <v>99</v>
          </cell>
          <cell r="L1057" t="str">
            <v>מרכז</v>
          </cell>
          <cell r="M1057" t="str">
            <v>תל אביב</v>
          </cell>
          <cell r="N1057" t="str">
            <v>תל אביב-יפו</v>
          </cell>
          <cell r="O1057">
            <v>5000</v>
          </cell>
          <cell r="P1057" t="str">
            <v>ברגסון-טאגור</v>
          </cell>
          <cell r="S1057" t="str">
            <v>לא</v>
          </cell>
          <cell r="U1057" t="str">
            <v>מיסוי - פינוי-בינוי</v>
          </cell>
          <cell r="V1057">
            <v>264</v>
          </cell>
          <cell r="W1057">
            <v>264</v>
          </cell>
        </row>
        <row r="1058">
          <cell r="B1058">
            <v>4017</v>
          </cell>
          <cell r="C1058">
            <v>131</v>
          </cell>
          <cell r="I1058" t="str">
            <v>תא/ 3850/ מח</v>
          </cell>
          <cell r="J1058" t="str">
            <v/>
          </cell>
          <cell r="K1058">
            <v>99</v>
          </cell>
          <cell r="L1058" t="str">
            <v>מרכז</v>
          </cell>
          <cell r="M1058" t="str">
            <v>תל אביב</v>
          </cell>
          <cell r="N1058" t="str">
            <v>תל אביב-יפו</v>
          </cell>
          <cell r="O1058">
            <v>5000</v>
          </cell>
          <cell r="P1058" t="str">
            <v>רקאנטי</v>
          </cell>
          <cell r="S1058" t="str">
            <v>כן</v>
          </cell>
          <cell r="U1058" t="str">
            <v>מיסוי - פינוי-בינוי</v>
          </cell>
          <cell r="V1058">
            <v>96</v>
          </cell>
          <cell r="W1058">
            <v>198</v>
          </cell>
        </row>
        <row r="1059">
          <cell r="B1059">
            <v>4017</v>
          </cell>
          <cell r="C1059">
            <v>131</v>
          </cell>
          <cell r="J1059" t="str">
            <v/>
          </cell>
          <cell r="K1059">
            <v>1</v>
          </cell>
          <cell r="N1059" t="str">
            <v>תל אביב-יפו</v>
          </cell>
        </row>
        <row r="1060">
          <cell r="B1060">
            <v>4018</v>
          </cell>
          <cell r="C1060">
            <v>130</v>
          </cell>
          <cell r="I1060" t="str">
            <v>תא/ 3853/ מח</v>
          </cell>
          <cell r="J1060" t="str">
            <v/>
          </cell>
          <cell r="K1060">
            <v>99</v>
          </cell>
          <cell r="L1060" t="str">
            <v>מרכז</v>
          </cell>
          <cell r="M1060" t="str">
            <v>תל אביב</v>
          </cell>
          <cell r="N1060" t="str">
            <v>תל אביב-יפו</v>
          </cell>
          <cell r="O1060">
            <v>5000</v>
          </cell>
          <cell r="P1060" t="str">
            <v>טאגור</v>
          </cell>
          <cell r="S1060" t="str">
            <v>כן</v>
          </cell>
          <cell r="U1060" t="str">
            <v>מיסוי - פינוי-בינוי</v>
          </cell>
          <cell r="V1060">
            <v>60</v>
          </cell>
          <cell r="W1060">
            <v>144</v>
          </cell>
        </row>
        <row r="1061">
          <cell r="B1061">
            <v>4018</v>
          </cell>
          <cell r="C1061">
            <v>130</v>
          </cell>
          <cell r="J1061" t="str">
            <v/>
          </cell>
          <cell r="K1061">
            <v>1</v>
          </cell>
          <cell r="N1061" t="str">
            <v>תל אביב-יפו</v>
          </cell>
        </row>
        <row r="1062">
          <cell r="B1062">
            <v>4019</v>
          </cell>
          <cell r="C1062">
            <v>171</v>
          </cell>
          <cell r="K1062">
            <v>99</v>
          </cell>
          <cell r="L1062" t="str">
            <v>מרכז</v>
          </cell>
          <cell r="M1062" t="str">
            <v>תל אביב</v>
          </cell>
          <cell r="N1062" t="str">
            <v>תל אביב-יפו</v>
          </cell>
          <cell r="O1062">
            <v>5000</v>
          </cell>
          <cell r="P1062" t="str">
            <v>השוק הסיטונאי</v>
          </cell>
          <cell r="S1062" t="str">
            <v>לא</v>
          </cell>
          <cell r="U1062" t="str">
            <v>מיסוי - פינוי-בינוי</v>
          </cell>
          <cell r="V1062">
            <v>61</v>
          </cell>
          <cell r="W1062">
            <v>1700</v>
          </cell>
          <cell r="X1062">
            <v>110000</v>
          </cell>
        </row>
        <row r="1063">
          <cell r="B1063">
            <v>4022</v>
          </cell>
          <cell r="C1063">
            <v>172</v>
          </cell>
          <cell r="I1063" t="str">
            <v>תא/מק/3570</v>
          </cell>
          <cell r="K1063">
            <v>99</v>
          </cell>
          <cell r="L1063" t="str">
            <v>מרכז</v>
          </cell>
          <cell r="M1063" t="str">
            <v>תל אביב</v>
          </cell>
          <cell r="N1063" t="str">
            <v>תל אביב-יפו</v>
          </cell>
          <cell r="O1063">
            <v>5000</v>
          </cell>
          <cell r="P1063" t="str">
            <v>קהילת ורשה (1)</v>
          </cell>
          <cell r="R1063" t="str">
            <v>ורשה 71 עד 107 כל האי זוגיים</v>
          </cell>
          <cell r="S1063" t="str">
            <v>לא</v>
          </cell>
          <cell r="U1063" t="str">
            <v>מיסוי - פינוי-בינוי</v>
          </cell>
          <cell r="V1063">
            <v>112</v>
          </cell>
          <cell r="W1063">
            <v>336</v>
          </cell>
          <cell r="X1063">
            <v>20000</v>
          </cell>
        </row>
        <row r="1064">
          <cell r="B1064">
            <v>4024</v>
          </cell>
          <cell r="C1064">
            <v>365</v>
          </cell>
          <cell r="I1064" t="str">
            <v>תא/ מק/ 3569</v>
          </cell>
          <cell r="K1064">
            <v>99</v>
          </cell>
          <cell r="L1064" t="str">
            <v>מרכז</v>
          </cell>
          <cell r="M1064" t="str">
            <v>תל אביב</v>
          </cell>
          <cell r="N1064" t="str">
            <v>תל אביב-יפו</v>
          </cell>
          <cell r="O1064">
            <v>5000</v>
          </cell>
          <cell r="P1064" t="str">
            <v>הדר יוסף - לודג'</v>
          </cell>
          <cell r="S1064" t="str">
            <v>כן</v>
          </cell>
          <cell r="U1064" t="str">
            <v>מיסוי - פינוי-בינוי</v>
          </cell>
          <cell r="V1064">
            <v>96</v>
          </cell>
          <cell r="W1064">
            <v>288</v>
          </cell>
        </row>
        <row r="1065">
          <cell r="B1065">
            <v>4024</v>
          </cell>
          <cell r="C1065">
            <v>365</v>
          </cell>
          <cell r="J1065" t="str">
            <v/>
          </cell>
          <cell r="K1065">
            <v>1</v>
          </cell>
          <cell r="N1065" t="str">
            <v>תל אביב-יפו</v>
          </cell>
        </row>
        <row r="1066">
          <cell r="B1066">
            <v>4024</v>
          </cell>
          <cell r="C1066">
            <v>365</v>
          </cell>
          <cell r="J1066" t="str">
            <v/>
          </cell>
          <cell r="K1066">
            <v>2</v>
          </cell>
          <cell r="N1066" t="str">
            <v>תל אביב-יפו</v>
          </cell>
        </row>
        <row r="1067">
          <cell r="B1067">
            <v>4024</v>
          </cell>
          <cell r="C1067">
            <v>365</v>
          </cell>
          <cell r="J1067" t="str">
            <v/>
          </cell>
          <cell r="K1067">
            <v>3</v>
          </cell>
          <cell r="N1067" t="str">
            <v>תל אביב-יפו</v>
          </cell>
        </row>
        <row r="1068">
          <cell r="B1068">
            <v>4040</v>
          </cell>
          <cell r="C1068">
            <v>178</v>
          </cell>
          <cell r="I1068" t="str">
            <v>תא/ מק/ 2204/ א</v>
          </cell>
          <cell r="K1068">
            <v>99</v>
          </cell>
          <cell r="L1068" t="str">
            <v>מרכז</v>
          </cell>
          <cell r="M1068" t="str">
            <v>תל אביב</v>
          </cell>
          <cell r="N1068" t="str">
            <v>תל אביב-יפו</v>
          </cell>
          <cell r="O1068">
            <v>5000</v>
          </cell>
          <cell r="P1068" t="str">
            <v>קהילת ורשה 15-41 (3)</v>
          </cell>
          <cell r="R1068" t="str">
            <v>קהילת ורשה 15-41</v>
          </cell>
          <cell r="S1068" t="str">
            <v>לא</v>
          </cell>
          <cell r="U1068" t="str">
            <v>מיסוי - פינוי-בינוי</v>
          </cell>
          <cell r="V1068">
            <v>78</v>
          </cell>
          <cell r="W1068">
            <v>152</v>
          </cell>
        </row>
        <row r="1069">
          <cell r="B1069">
            <v>4041</v>
          </cell>
          <cell r="C1069">
            <v>179</v>
          </cell>
          <cell r="I1069" t="str">
            <v>תא/ מק/ 2204/ א</v>
          </cell>
          <cell r="K1069">
            <v>99</v>
          </cell>
          <cell r="L1069" t="str">
            <v>מרכז</v>
          </cell>
          <cell r="M1069" t="str">
            <v>תל אביב</v>
          </cell>
          <cell r="N1069" t="str">
            <v>תל אביב-יפו</v>
          </cell>
          <cell r="O1069">
            <v>5000</v>
          </cell>
          <cell r="P1069" t="str">
            <v>קהילת לבוב</v>
          </cell>
          <cell r="R1069" t="str">
            <v>כל רחוב קהילת לבוב</v>
          </cell>
          <cell r="S1069" t="str">
            <v>לא</v>
          </cell>
          <cell r="U1069" t="str">
            <v>מיסוי - פינוי-בינוי</v>
          </cell>
          <cell r="V1069">
            <v>25</v>
          </cell>
          <cell r="W1069">
            <v>64</v>
          </cell>
        </row>
        <row r="1070">
          <cell r="B1070">
            <v>4044</v>
          </cell>
          <cell r="C1070">
            <v>182</v>
          </cell>
          <cell r="K1070">
            <v>99</v>
          </cell>
          <cell r="L1070" t="str">
            <v>מרכז</v>
          </cell>
          <cell r="M1070" t="str">
            <v>תל אביב</v>
          </cell>
          <cell r="N1070" t="str">
            <v>תל אביב-יפו</v>
          </cell>
          <cell r="O1070">
            <v>5000</v>
          </cell>
          <cell r="P1070" t="str">
            <v>הרב קוק</v>
          </cell>
          <cell r="S1070" t="str">
            <v>לא</v>
          </cell>
          <cell r="U1070" t="str">
            <v>מיסוי - פינוי-בינוי</v>
          </cell>
          <cell r="V1070">
            <v>30</v>
          </cell>
          <cell r="W1070">
            <v>140</v>
          </cell>
          <cell r="X1070">
            <v>2500</v>
          </cell>
        </row>
        <row r="1071">
          <cell r="B1071">
            <v>4060</v>
          </cell>
          <cell r="C1071">
            <v>192</v>
          </cell>
          <cell r="K1071">
            <v>99</v>
          </cell>
          <cell r="L1071" t="str">
            <v>מרכז</v>
          </cell>
          <cell r="M1071" t="str">
            <v>תל אביב</v>
          </cell>
          <cell r="N1071" t="str">
            <v>תל אביב-יפו</v>
          </cell>
          <cell r="O1071">
            <v>5000</v>
          </cell>
          <cell r="P1071" t="str">
            <v>אינשטיין צפון</v>
          </cell>
          <cell r="S1071" t="str">
            <v>לא</v>
          </cell>
          <cell r="U1071" t="str">
            <v>מיסוי - פינוי-בינוי</v>
          </cell>
        </row>
        <row r="1072">
          <cell r="B1072">
            <v>4079</v>
          </cell>
          <cell r="C1072">
            <v>142</v>
          </cell>
          <cell r="I1072" t="str">
            <v>תא/3463</v>
          </cell>
          <cell r="K1072">
            <v>99</v>
          </cell>
          <cell r="L1072" t="str">
            <v>מרכז</v>
          </cell>
          <cell r="M1072" t="str">
            <v>תל אביב</v>
          </cell>
          <cell r="N1072" t="str">
            <v>תל אביב-יפו</v>
          </cell>
          <cell r="O1072">
            <v>5000</v>
          </cell>
          <cell r="P1072" t="str">
            <v>נווה שרת ג'</v>
          </cell>
          <cell r="R1072" t="str">
            <v>כתובת אחרי אכלוס - בית אל 39, 41 ורמה 2,4,6,8</v>
          </cell>
          <cell r="S1072" t="str">
            <v>לא</v>
          </cell>
          <cell r="T1072">
            <v>31146</v>
          </cell>
          <cell r="U1072" t="str">
            <v>מיסוי - פינוי-בינוי</v>
          </cell>
          <cell r="V1072">
            <v>154</v>
          </cell>
          <cell r="W1072">
            <v>414</v>
          </cell>
          <cell r="X1072">
            <v>34000</v>
          </cell>
        </row>
        <row r="1073">
          <cell r="B1073">
            <v>4082</v>
          </cell>
          <cell r="C1073">
            <v>143</v>
          </cell>
          <cell r="I1073" t="str">
            <v>תא/3463</v>
          </cell>
          <cell r="K1073">
            <v>99</v>
          </cell>
          <cell r="L1073" t="str">
            <v>מרכז</v>
          </cell>
          <cell r="M1073" t="str">
            <v>תל אביב</v>
          </cell>
          <cell r="N1073" t="str">
            <v>תל אביב-יפו</v>
          </cell>
          <cell r="O1073">
            <v>5000</v>
          </cell>
          <cell r="P1073" t="str">
            <v>נווה שרת ב'</v>
          </cell>
          <cell r="R1073" t="str">
            <v>בית אל 16, 20 , 24</v>
          </cell>
          <cell r="S1073" t="str">
            <v>לא</v>
          </cell>
          <cell r="T1073">
            <v>31146</v>
          </cell>
          <cell r="U1073" t="str">
            <v>מיסוי - פינוי-בינוי</v>
          </cell>
          <cell r="V1073">
            <v>96</v>
          </cell>
          <cell r="W1073">
            <v>260</v>
          </cell>
          <cell r="X1073">
            <v>20000</v>
          </cell>
        </row>
        <row r="1074">
          <cell r="B1074">
            <v>4098</v>
          </cell>
          <cell r="C1074">
            <v>204</v>
          </cell>
          <cell r="K1074">
            <v>99</v>
          </cell>
          <cell r="L1074" t="str">
            <v>מרכז</v>
          </cell>
          <cell r="M1074" t="str">
            <v>תל אביב</v>
          </cell>
          <cell r="N1074" t="str">
            <v>תל אביב-יפו</v>
          </cell>
          <cell r="O1074">
            <v>5000</v>
          </cell>
          <cell r="P1074" t="str">
            <v>הופיין- בארט- אינשטיין</v>
          </cell>
          <cell r="S1074" t="str">
            <v>לא</v>
          </cell>
          <cell r="U1074" t="str">
            <v>מיסוי - פינוי-בינוי</v>
          </cell>
        </row>
        <row r="1075">
          <cell r="B1075">
            <v>4132</v>
          </cell>
          <cell r="C1075">
            <v>156</v>
          </cell>
          <cell r="I1075" t="str">
            <v>תא/ 2479</v>
          </cell>
          <cell r="K1075">
            <v>99</v>
          </cell>
          <cell r="L1075" t="str">
            <v>מרכז</v>
          </cell>
          <cell r="M1075" t="str">
            <v>תל אביב</v>
          </cell>
          <cell r="N1075" t="str">
            <v>תל אביב-יפו</v>
          </cell>
          <cell r="O1075">
            <v>5000</v>
          </cell>
          <cell r="P1075" t="str">
            <v>קהילת ורשה (2)</v>
          </cell>
          <cell r="R1075" t="str">
            <v>קהילת ורשה 51 עד 69 המספרים האי זוגיים</v>
          </cell>
          <cell r="S1075" t="str">
            <v>לא</v>
          </cell>
          <cell r="U1075" t="str">
            <v>מיסוי - פינוי-בינוי</v>
          </cell>
          <cell r="V1075">
            <v>32</v>
          </cell>
          <cell r="W1075">
            <v>96</v>
          </cell>
          <cell r="X1075">
            <v>28000</v>
          </cell>
        </row>
        <row r="1076">
          <cell r="B1076">
            <v>4132</v>
          </cell>
          <cell r="K1076">
            <v>1</v>
          </cell>
          <cell r="L1076" t="str">
            <v>מרכז</v>
          </cell>
          <cell r="M1076" t="str">
            <v>תל אביב</v>
          </cell>
          <cell r="N1076" t="str">
            <v>תל אביב-יפו</v>
          </cell>
          <cell r="O1076">
            <v>5000</v>
          </cell>
        </row>
        <row r="1077">
          <cell r="B1077">
            <v>4160</v>
          </cell>
          <cell r="C1077">
            <v>113</v>
          </cell>
          <cell r="I1077" t="str">
            <v>תא/ 2615/ ב/ 1</v>
          </cell>
          <cell r="J1077" t="str">
            <v/>
          </cell>
          <cell r="K1077">
            <v>99</v>
          </cell>
          <cell r="L1077" t="str">
            <v>מרכז</v>
          </cell>
          <cell r="M1077" t="str">
            <v>תל אביב</v>
          </cell>
          <cell r="N1077" t="str">
            <v>תל אביב-יפו</v>
          </cell>
          <cell r="O1077">
            <v>5000</v>
          </cell>
          <cell r="P1077" t="str">
            <v>משולש אלחנן</v>
          </cell>
          <cell r="S1077" t="str">
            <v>לא</v>
          </cell>
          <cell r="U1077" t="str">
            <v>מיסוי - פינוי-בינוי</v>
          </cell>
          <cell r="V1077">
            <v>41</v>
          </cell>
          <cell r="W1077">
            <v>133</v>
          </cell>
          <cell r="X1077">
            <v>10000</v>
          </cell>
        </row>
        <row r="1078">
          <cell r="B1078">
            <v>4167</v>
          </cell>
          <cell r="C1078">
            <v>110</v>
          </cell>
          <cell r="I1078" t="str">
            <v>תא/ 4040</v>
          </cell>
          <cell r="J1078" t="str">
            <v/>
          </cell>
          <cell r="K1078">
            <v>99</v>
          </cell>
          <cell r="L1078" t="str">
            <v>מרכז</v>
          </cell>
          <cell r="M1078" t="str">
            <v>תל אביב</v>
          </cell>
          <cell r="N1078" t="str">
            <v>תל אביב-יפו</v>
          </cell>
          <cell r="O1078">
            <v>5000</v>
          </cell>
          <cell r="P1078" t="str">
            <v>יפתח</v>
          </cell>
          <cell r="Q1078" t="str">
            <v>לה גוארדיה 64-68</v>
          </cell>
          <cell r="S1078" t="str">
            <v>כן</v>
          </cell>
          <cell r="U1078" t="str">
            <v>מיסוי - פינוי-בינוי</v>
          </cell>
          <cell r="V1078">
            <v>72</v>
          </cell>
          <cell r="W1078">
            <v>275</v>
          </cell>
          <cell r="X1078">
            <v>10099</v>
          </cell>
        </row>
        <row r="1079">
          <cell r="B1079">
            <v>4167</v>
          </cell>
          <cell r="C1079">
            <v>110</v>
          </cell>
          <cell r="J1079" t="str">
            <v/>
          </cell>
          <cell r="K1079">
            <v>1</v>
          </cell>
          <cell r="N1079" t="str">
            <v>תל אביב-יפו</v>
          </cell>
        </row>
        <row r="1080">
          <cell r="B1080">
            <v>4175</v>
          </cell>
          <cell r="C1080">
            <v>81</v>
          </cell>
          <cell r="I1080" t="str">
            <v>תא/4130</v>
          </cell>
          <cell r="J1080" t="str">
            <v>507-0133983</v>
          </cell>
          <cell r="K1080">
            <v>99</v>
          </cell>
          <cell r="L1080" t="str">
            <v>מרכז</v>
          </cell>
          <cell r="M1080" t="str">
            <v>תל אביב</v>
          </cell>
          <cell r="N1080" t="str">
            <v>תל אביב-יפו</v>
          </cell>
          <cell r="O1080">
            <v>5000</v>
          </cell>
          <cell r="P1080" t="str">
            <v>הגיבור האלמוני-בין השדרות</v>
          </cell>
          <cell r="R1080" t="str">
            <v>לה גוארדיה 65-71</v>
          </cell>
          <cell r="S1080" t="str">
            <v>לא</v>
          </cell>
          <cell r="U1080" t="str">
            <v>מיסוי - פינוי-בינוי</v>
          </cell>
          <cell r="V1080">
            <v>106</v>
          </cell>
          <cell r="W1080">
            <v>420</v>
          </cell>
          <cell r="X1080">
            <v>14463</v>
          </cell>
        </row>
        <row r="1081">
          <cell r="B1081">
            <v>4186</v>
          </cell>
          <cell r="C1081">
            <v>244</v>
          </cell>
          <cell r="I1081" t="str">
            <v>תא/4366</v>
          </cell>
          <cell r="J1081" t="str">
            <v/>
          </cell>
          <cell r="K1081">
            <v>99</v>
          </cell>
          <cell r="L1081" t="str">
            <v>מרכז</v>
          </cell>
          <cell r="M1081" t="str">
            <v>תל אביב</v>
          </cell>
          <cell r="N1081" t="str">
            <v>תל אביב-יפו</v>
          </cell>
          <cell r="O1081">
            <v>5000</v>
          </cell>
          <cell r="P1081" t="str">
            <v>יצחק שדה</v>
          </cell>
          <cell r="Q1081" t="str">
            <v>יצחק שדה משה דיין - דרום</v>
          </cell>
          <cell r="S1081" t="str">
            <v>לא</v>
          </cell>
          <cell r="U1081" t="str">
            <v>מיסוי - פינוי-בינוי</v>
          </cell>
          <cell r="V1081">
            <v>206</v>
          </cell>
          <cell r="W1081">
            <v>680</v>
          </cell>
        </row>
        <row r="1082">
          <cell r="B1082">
            <v>4186</v>
          </cell>
          <cell r="C1082">
            <v>244</v>
          </cell>
          <cell r="J1082" t="str">
            <v/>
          </cell>
          <cell r="K1082">
            <v>1</v>
          </cell>
          <cell r="N1082" t="str">
            <v>תל אביב-יפו</v>
          </cell>
        </row>
        <row r="1083">
          <cell r="B1083">
            <v>4189</v>
          </cell>
          <cell r="C1083">
            <v>9</v>
          </cell>
          <cell r="I1083" t="str">
            <v>תא/4242</v>
          </cell>
          <cell r="J1083" t="str">
            <v>507-0523845</v>
          </cell>
          <cell r="K1083">
            <v>99</v>
          </cell>
          <cell r="L1083" t="str">
            <v>מרכז</v>
          </cell>
          <cell r="M1083" t="str">
            <v>תל אביב</v>
          </cell>
          <cell r="N1083" t="str">
            <v>תל אביב-יפו</v>
          </cell>
          <cell r="O1083">
            <v>5000</v>
          </cell>
          <cell r="P1083" t="str">
            <v>אח"י דקר</v>
          </cell>
          <cell r="R1083" t="str">
            <v xml:space="preserve">אחי דקר כל הרחוב מלבד 2,4 </v>
          </cell>
          <cell r="S1083" t="str">
            <v>לא</v>
          </cell>
          <cell r="U1083" t="str">
            <v>מיסוי - פינוי-בינוי</v>
          </cell>
          <cell r="V1083">
            <v>451</v>
          </cell>
          <cell r="W1083">
            <v>1159</v>
          </cell>
          <cell r="X1083">
            <v>140000</v>
          </cell>
        </row>
        <row r="1084">
          <cell r="B1084">
            <v>4194</v>
          </cell>
          <cell r="C1084">
            <v>246</v>
          </cell>
          <cell r="I1084" t="str">
            <v>תא/4233</v>
          </cell>
          <cell r="J1084" t="str">
            <v>507-0200352</v>
          </cell>
          <cell r="K1084">
            <v>99</v>
          </cell>
          <cell r="L1084" t="str">
            <v>מרכז</v>
          </cell>
          <cell r="M1084" t="str">
            <v>תל אביב</v>
          </cell>
          <cell r="N1084" t="str">
            <v>תל אביב-יפו</v>
          </cell>
          <cell r="O1084">
            <v>5000</v>
          </cell>
          <cell r="P1084" t="str">
            <v>קהילת קנדה</v>
          </cell>
          <cell r="R1084" t="str">
            <v>קהילת קנדה 10-32, שד' ירושלים 221</v>
          </cell>
          <cell r="S1084" t="str">
            <v>לא</v>
          </cell>
          <cell r="U1084" t="str">
            <v>מיסוי - פינוי-בינוי</v>
          </cell>
          <cell r="V1084">
            <v>208</v>
          </cell>
          <cell r="W1084">
            <v>883</v>
          </cell>
          <cell r="X1084">
            <v>26016</v>
          </cell>
        </row>
        <row r="1085">
          <cell r="B1085">
            <v>4194</v>
          </cell>
          <cell r="K1085">
            <v>1</v>
          </cell>
          <cell r="N1085" t="str">
            <v>תל אביב-יפו</v>
          </cell>
        </row>
        <row r="1086">
          <cell r="B1086">
            <v>4206</v>
          </cell>
          <cell r="C1086">
            <v>73</v>
          </cell>
          <cell r="J1086" t="str">
            <v>507-0214213</v>
          </cell>
          <cell r="K1086">
            <v>99</v>
          </cell>
          <cell r="L1086" t="str">
            <v>מרכז</v>
          </cell>
          <cell r="M1086" t="str">
            <v>תל אביב</v>
          </cell>
          <cell r="N1086" t="str">
            <v>תל אביב-יפו</v>
          </cell>
          <cell r="O1086">
            <v>5000</v>
          </cell>
          <cell r="P1086" t="str">
            <v>נווה צדק- עין גנים</v>
          </cell>
          <cell r="S1086" t="str">
            <v>לא</v>
          </cell>
          <cell r="U1086" t="str">
            <v>מיסוי - פינוי-בינוי</v>
          </cell>
          <cell r="V1086">
            <v>25</v>
          </cell>
          <cell r="W1086">
            <v>51</v>
          </cell>
        </row>
        <row r="1087">
          <cell r="B1087">
            <v>4209</v>
          </cell>
          <cell r="C1087">
            <v>82</v>
          </cell>
          <cell r="I1087" t="str">
            <v>תא/4370</v>
          </cell>
          <cell r="J1087" t="str">
            <v>507-0254292</v>
          </cell>
          <cell r="K1087">
            <v>99</v>
          </cell>
          <cell r="L1087" t="str">
            <v>מרכז</v>
          </cell>
          <cell r="M1087" t="str">
            <v>תל אביב</v>
          </cell>
          <cell r="N1087" t="str">
            <v>תל אביב-יפו</v>
          </cell>
          <cell r="O1087">
            <v>5000</v>
          </cell>
          <cell r="P1087" t="str">
            <v>הצנחנים</v>
          </cell>
          <cell r="R1087" t="str">
            <v>הצנחנים 13 א, 15, 17, 19, 21, 23, בית אל 47</v>
          </cell>
          <cell r="S1087" t="str">
            <v>לא</v>
          </cell>
          <cell r="U1087" t="str">
            <v>מיסוי - פינוי-בינוי</v>
          </cell>
          <cell r="V1087">
            <v>128</v>
          </cell>
          <cell r="W1087">
            <v>370</v>
          </cell>
          <cell r="X1087">
            <v>48000</v>
          </cell>
        </row>
        <row r="1088">
          <cell r="B1088">
            <v>4209</v>
          </cell>
          <cell r="K1088">
            <v>1</v>
          </cell>
          <cell r="L1088" t="str">
            <v>מרכז</v>
          </cell>
          <cell r="M1088" t="str">
            <v>תל אביב</v>
          </cell>
          <cell r="N1088" t="str">
            <v>תל אביב-יפו</v>
          </cell>
          <cell r="U1088" t="str">
            <v>מיסוי - פינוי-בינוי</v>
          </cell>
        </row>
        <row r="1089">
          <cell r="B1089">
            <v>4212</v>
          </cell>
          <cell r="C1089">
            <v>405</v>
          </cell>
          <cell r="I1089" t="str">
            <v>תא/מק/4425</v>
          </cell>
          <cell r="J1089" t="str">
            <v xml:space="preserve">507-0261412 </v>
          </cell>
          <cell r="K1089">
            <v>99</v>
          </cell>
          <cell r="L1089" t="str">
            <v>מרכז</v>
          </cell>
          <cell r="M1089" t="str">
            <v>תל אביב</v>
          </cell>
          <cell r="N1089" t="str">
            <v>תל אביב-יפו</v>
          </cell>
          <cell r="O1089">
            <v>5000</v>
          </cell>
          <cell r="P1089" t="str">
            <v>הברון הירש</v>
          </cell>
          <cell r="R1089" t="str">
            <v>הברון הירש 1,3,5</v>
          </cell>
          <cell r="S1089" t="str">
            <v>לא</v>
          </cell>
          <cell r="U1089" t="str">
            <v>מיסוי - תמא 38/2</v>
          </cell>
          <cell r="V1089">
            <v>72</v>
          </cell>
          <cell r="W1089">
            <v>139</v>
          </cell>
          <cell r="X1089">
            <v>10560</v>
          </cell>
        </row>
        <row r="1090">
          <cell r="B1090">
            <v>4220</v>
          </cell>
          <cell r="C1090">
            <v>256</v>
          </cell>
          <cell r="I1090" t="str">
            <v>תא/4205</v>
          </cell>
          <cell r="J1090" t="str">
            <v>507-0492041</v>
          </cell>
          <cell r="K1090">
            <v>99</v>
          </cell>
          <cell r="L1090" t="str">
            <v>מרכז</v>
          </cell>
          <cell r="M1090" t="str">
            <v>תל אביב</v>
          </cell>
          <cell r="N1090" t="str">
            <v>תל אביב-יפו</v>
          </cell>
          <cell r="O1090">
            <v>5000</v>
          </cell>
          <cell r="P1090" t="str">
            <v>הר ציון</v>
          </cell>
          <cell r="S1090" t="str">
            <v>לא</v>
          </cell>
          <cell r="U1090" t="str">
            <v>מיסוי - פינוי-בינוי</v>
          </cell>
          <cell r="V1090">
            <v>64</v>
          </cell>
          <cell r="W1090">
            <v>361</v>
          </cell>
        </row>
        <row r="1091">
          <cell r="B1091">
            <v>4233</v>
          </cell>
          <cell r="C1091">
            <v>260</v>
          </cell>
          <cell r="I1091" t="str">
            <v>תא/2790</v>
          </cell>
          <cell r="J1091" t="str">
            <v/>
          </cell>
          <cell r="K1091">
            <v>99</v>
          </cell>
          <cell r="L1091" t="str">
            <v>מרכז</v>
          </cell>
          <cell r="M1091" t="str">
            <v>תל אביב</v>
          </cell>
          <cell r="N1091" t="str">
            <v>תל אביב-יפו</v>
          </cell>
          <cell r="O1091">
            <v>5000</v>
          </cell>
          <cell r="P1091" t="str">
            <v>גבולות</v>
          </cell>
          <cell r="R1091" t="str">
            <v>לוינסקי, מרכולת, דרך יפו - אילת, הברבנאל, דרך מסילת וולפסון, הרבי מבחרח</v>
          </cell>
          <cell r="S1091" t="str">
            <v>לא</v>
          </cell>
          <cell r="U1091" t="str">
            <v>מיסוי - פינוי-בינוי</v>
          </cell>
          <cell r="V1091">
            <v>72</v>
          </cell>
          <cell r="W1091">
            <v>252</v>
          </cell>
        </row>
        <row r="1092">
          <cell r="B1092">
            <v>4234</v>
          </cell>
          <cell r="C1092">
            <v>49</v>
          </cell>
          <cell r="I1092" t="str">
            <v>תא/4236</v>
          </cell>
          <cell r="J1092" t="str">
            <v>507-0137190</v>
          </cell>
          <cell r="K1092">
            <v>99</v>
          </cell>
          <cell r="L1092" t="str">
            <v>מרכז</v>
          </cell>
          <cell r="M1092" t="str">
            <v>תל אביב</v>
          </cell>
          <cell r="N1092" t="str">
            <v>תל אביב-יפו</v>
          </cell>
          <cell r="O1092">
            <v>5000</v>
          </cell>
          <cell r="P1092" t="str">
            <v>אילת - אליפלט</v>
          </cell>
          <cell r="R1092" t="str">
            <v>אילת 18, 20, 22, אליפלט 23</v>
          </cell>
          <cell r="S1092" t="str">
            <v>לא</v>
          </cell>
          <cell r="U1092" t="str">
            <v>מיסוי - פינוי-בינוי</v>
          </cell>
          <cell r="V1092">
            <v>40</v>
          </cell>
          <cell r="W1092">
            <v>200</v>
          </cell>
          <cell r="X1092">
            <v>5100</v>
          </cell>
        </row>
        <row r="1093">
          <cell r="B1093">
            <v>4239</v>
          </cell>
          <cell r="C1093">
            <v>92</v>
          </cell>
          <cell r="I1093" t="str">
            <v>תא/4099</v>
          </cell>
          <cell r="J1093" t="str">
            <v>507-0145599</v>
          </cell>
          <cell r="K1093">
            <v>99</v>
          </cell>
          <cell r="L1093" t="str">
            <v>מרכז</v>
          </cell>
          <cell r="M1093" t="str">
            <v>תל אביב</v>
          </cell>
          <cell r="N1093" t="str">
            <v>תל אביב-יפו</v>
          </cell>
          <cell r="O1093">
            <v>5000</v>
          </cell>
          <cell r="P1093" t="str">
            <v>הרברט סמואל</v>
          </cell>
          <cell r="S1093" t="str">
            <v>לא</v>
          </cell>
          <cell r="U1093" t="str">
            <v>מיסוי - פינוי-בינוי</v>
          </cell>
          <cell r="V1093">
            <v>26</v>
          </cell>
          <cell r="W1093">
            <v>102</v>
          </cell>
        </row>
        <row r="1094">
          <cell r="B1094">
            <v>4263</v>
          </cell>
          <cell r="C1094">
            <v>276</v>
          </cell>
          <cell r="J1094" t="str">
            <v>507-0616458</v>
          </cell>
          <cell r="K1094">
            <v>99</v>
          </cell>
          <cell r="L1094" t="str">
            <v>מרכז</v>
          </cell>
          <cell r="M1094" t="str">
            <v>תל אביב</v>
          </cell>
          <cell r="N1094" t="str">
            <v>תל אביב-יפו</v>
          </cell>
          <cell r="O1094">
            <v>5000</v>
          </cell>
          <cell r="P1094" t="str">
            <v>הטייסים - החבצלת</v>
          </cell>
          <cell r="S1094" t="str">
            <v>לא</v>
          </cell>
          <cell r="U1094" t="str">
            <v>מיסוי - פינוי-בינוי</v>
          </cell>
          <cell r="V1094">
            <v>146</v>
          </cell>
          <cell r="W1094">
            <v>580</v>
          </cell>
        </row>
        <row r="1095">
          <cell r="B1095">
            <v>4278</v>
          </cell>
          <cell r="C1095">
            <v>280</v>
          </cell>
          <cell r="I1095" t="str">
            <v>תא/מק/4539</v>
          </cell>
          <cell r="J1095" t="str">
            <v>507-0376731</v>
          </cell>
          <cell r="K1095">
            <v>99</v>
          </cell>
          <cell r="L1095" t="str">
            <v>מרכז</v>
          </cell>
          <cell r="M1095" t="str">
            <v>תל אביב</v>
          </cell>
          <cell r="N1095" t="str">
            <v>תל אביב-יפו</v>
          </cell>
          <cell r="O1095">
            <v>5000</v>
          </cell>
          <cell r="P1095" t="str">
            <v>הרכבת</v>
          </cell>
          <cell r="S1095" t="str">
            <v>לא</v>
          </cell>
          <cell r="U1095" t="str">
            <v>מיסוי - פינוי-בינוי</v>
          </cell>
          <cell r="V1095">
            <v>29</v>
          </cell>
          <cell r="W1095">
            <v>140</v>
          </cell>
          <cell r="X1095">
            <v>28500</v>
          </cell>
        </row>
        <row r="1096">
          <cell r="B1096">
            <v>4278</v>
          </cell>
          <cell r="K1096">
            <v>1</v>
          </cell>
          <cell r="N1096" t="str">
            <v>תל אביב-יפו</v>
          </cell>
        </row>
        <row r="1097">
          <cell r="B1097">
            <v>4285</v>
          </cell>
          <cell r="C1097">
            <v>45</v>
          </cell>
          <cell r="I1097" t="str">
            <v>תא/4427</v>
          </cell>
          <cell r="J1097" t="str">
            <v>507-0236349</v>
          </cell>
          <cell r="K1097">
            <v>99</v>
          </cell>
          <cell r="L1097" t="str">
            <v>מרכז</v>
          </cell>
          <cell r="M1097" t="str">
            <v>תל אביב</v>
          </cell>
          <cell r="N1097" t="str">
            <v>תל אביב-יפו</v>
          </cell>
          <cell r="O1097">
            <v>5000</v>
          </cell>
          <cell r="P1097" t="str">
            <v>הטייסים 92</v>
          </cell>
          <cell r="S1097" t="str">
            <v>לא</v>
          </cell>
          <cell r="U1097" t="str">
            <v>מיסוי - פינוי-בינוי</v>
          </cell>
          <cell r="V1097">
            <v>24</v>
          </cell>
          <cell r="W1097">
            <v>85</v>
          </cell>
          <cell r="X1097">
            <v>2091</v>
          </cell>
        </row>
        <row r="1098">
          <cell r="B1098">
            <v>4285</v>
          </cell>
          <cell r="C1098">
            <v>45</v>
          </cell>
          <cell r="I1098" t="str">
            <v>תא/4427</v>
          </cell>
          <cell r="J1098" t="str">
            <v/>
          </cell>
          <cell r="K1098">
            <v>1</v>
          </cell>
          <cell r="N1098" t="str">
            <v>תל אביב-יפו</v>
          </cell>
        </row>
        <row r="1099">
          <cell r="B1099">
            <v>4288</v>
          </cell>
          <cell r="C1099">
            <v>372</v>
          </cell>
          <cell r="I1099" t="str">
            <v>תא/2646</v>
          </cell>
          <cell r="J1099" t="str">
            <v/>
          </cell>
          <cell r="K1099">
            <v>99</v>
          </cell>
          <cell r="L1099" t="str">
            <v>מרכז</v>
          </cell>
          <cell r="M1099" t="str">
            <v>תל אביב</v>
          </cell>
          <cell r="N1099" t="str">
            <v>תל אביב-יפו</v>
          </cell>
          <cell r="O1099">
            <v>5000</v>
          </cell>
          <cell r="P1099" t="str">
            <v>כפר שלם</v>
          </cell>
          <cell r="S1099" t="str">
            <v>כן</v>
          </cell>
          <cell r="U1099" t="str">
            <v>מיסוי - פינוי-בינוי</v>
          </cell>
          <cell r="V1099">
            <v>43</v>
          </cell>
          <cell r="W1099">
            <v>294</v>
          </cell>
        </row>
        <row r="1100">
          <cell r="B1100">
            <v>4288</v>
          </cell>
          <cell r="C1100">
            <v>372</v>
          </cell>
          <cell r="J1100" t="str">
            <v/>
          </cell>
          <cell r="K1100">
            <v>1</v>
          </cell>
          <cell r="N1100" t="str">
            <v>תל אביב-יפו</v>
          </cell>
        </row>
        <row r="1101">
          <cell r="B1101">
            <v>4294</v>
          </cell>
          <cell r="C1101">
            <v>291</v>
          </cell>
          <cell r="J1101" t="str">
            <v/>
          </cell>
          <cell r="K1101">
            <v>99</v>
          </cell>
          <cell r="L1101" t="str">
            <v>מרכז</v>
          </cell>
          <cell r="M1101" t="str">
            <v>תל אביב</v>
          </cell>
          <cell r="N1101" t="str">
            <v>תל אביב-יפו</v>
          </cell>
          <cell r="O1101">
            <v>5000</v>
          </cell>
          <cell r="P1101" t="str">
            <v>פוזננסקי</v>
          </cell>
          <cell r="S1101" t="str">
            <v>לא</v>
          </cell>
          <cell r="U1101" t="str">
            <v>מיסוי - פינוי-בינוי</v>
          </cell>
          <cell r="V1101">
            <v>68</v>
          </cell>
          <cell r="W1101">
            <v>214</v>
          </cell>
        </row>
        <row r="1102">
          <cell r="B1102">
            <v>4304</v>
          </cell>
          <cell r="C1102">
            <v>298</v>
          </cell>
          <cell r="K1102">
            <v>99</v>
          </cell>
          <cell r="L1102" t="str">
            <v>מרכז</v>
          </cell>
          <cell r="M1102" t="str">
            <v>תל אביב</v>
          </cell>
          <cell r="N1102" t="str">
            <v>תל אביב-יפו</v>
          </cell>
          <cell r="O1102">
            <v>5000</v>
          </cell>
          <cell r="P1102" t="str">
            <v>בבלי</v>
          </cell>
          <cell r="S1102" t="str">
            <v>לא</v>
          </cell>
          <cell r="U1102" t="str">
            <v>מיסוי - פינוי-בינוי</v>
          </cell>
          <cell r="V1102">
            <v>123</v>
          </cell>
          <cell r="W1102">
            <v>320</v>
          </cell>
        </row>
        <row r="1103">
          <cell r="B1103">
            <v>4310</v>
          </cell>
          <cell r="C1103">
            <v>38</v>
          </cell>
          <cell r="J1103" t="str">
            <v>507-0373712</v>
          </cell>
          <cell r="K1103">
            <v>99</v>
          </cell>
          <cell r="L1103" t="str">
            <v>מרכז</v>
          </cell>
          <cell r="M1103" t="str">
            <v>תל אביב</v>
          </cell>
          <cell r="N1103" t="str">
            <v>תל אביב-יפו</v>
          </cell>
          <cell r="O1103">
            <v>5000</v>
          </cell>
          <cell r="P1103" t="str">
            <v>הטייסים 6,8,10</v>
          </cell>
          <cell r="S1103" t="str">
            <v>כן</v>
          </cell>
          <cell r="U1103" t="str">
            <v>מיסוי - פינוי-בינוי</v>
          </cell>
          <cell r="V1103">
            <v>72</v>
          </cell>
          <cell r="W1103">
            <v>260</v>
          </cell>
          <cell r="X1103">
            <v>12301</v>
          </cell>
        </row>
        <row r="1104">
          <cell r="B1104">
            <v>4310</v>
          </cell>
          <cell r="C1104">
            <v>38</v>
          </cell>
          <cell r="J1104" t="str">
            <v/>
          </cell>
          <cell r="K1104">
            <v>1</v>
          </cell>
          <cell r="N1104" t="str">
            <v>תל אביב-יפו</v>
          </cell>
        </row>
        <row r="1105">
          <cell r="B1105">
            <v>4318</v>
          </cell>
          <cell r="C1105">
            <v>58</v>
          </cell>
          <cell r="J1105" t="str">
            <v>507-0268342</v>
          </cell>
          <cell r="K1105">
            <v>99</v>
          </cell>
          <cell r="L1105" t="str">
            <v>מרכז</v>
          </cell>
          <cell r="M1105" t="str">
            <v>תל אביב</v>
          </cell>
          <cell r="N1105" t="str">
            <v>תל אביב-יפו</v>
          </cell>
          <cell r="O1105">
            <v>5000</v>
          </cell>
          <cell r="P1105" t="str">
            <v>פרי מגדים 2-10</v>
          </cell>
          <cell r="S1105" t="str">
            <v>לא</v>
          </cell>
          <cell r="U1105" t="str">
            <v>מיסוי - פינוי-בינוי</v>
          </cell>
          <cell r="V1105">
            <v>52</v>
          </cell>
          <cell r="W1105">
            <v>178</v>
          </cell>
          <cell r="X1105">
            <v>4251</v>
          </cell>
        </row>
        <row r="1106">
          <cell r="B1106">
            <v>4344</v>
          </cell>
          <cell r="C1106">
            <v>79</v>
          </cell>
          <cell r="J1106" t="str">
            <v>507-0259184</v>
          </cell>
          <cell r="K1106">
            <v>99</v>
          </cell>
          <cell r="L1106" t="str">
            <v>מרכז</v>
          </cell>
          <cell r="M1106" t="str">
            <v>תל אביב</v>
          </cell>
          <cell r="N1106" t="str">
            <v>תל אביב-יפו</v>
          </cell>
          <cell r="O1106">
            <v>5000</v>
          </cell>
          <cell r="P1106" t="str">
            <v xml:space="preserve"> המאבק</v>
          </cell>
          <cell r="S1106" t="str">
            <v>לא</v>
          </cell>
          <cell r="U1106" t="str">
            <v>מיסוי - פינוי-בינוי</v>
          </cell>
          <cell r="V1106">
            <v>182</v>
          </cell>
          <cell r="W1106">
            <v>564</v>
          </cell>
          <cell r="X1106">
            <v>23739</v>
          </cell>
        </row>
        <row r="1107">
          <cell r="B1107">
            <v>4354</v>
          </cell>
          <cell r="C1107">
            <v>18</v>
          </cell>
          <cell r="I1107" t="str">
            <v>תא/מק/4593</v>
          </cell>
          <cell r="J1107" t="str">
            <v>507-0444315</v>
          </cell>
          <cell r="K1107">
            <v>99</v>
          </cell>
          <cell r="L1107" t="str">
            <v>מרכז</v>
          </cell>
          <cell r="M1107" t="str">
            <v>תל אביב</v>
          </cell>
          <cell r="N1107" t="str">
            <v>תל אביב-יפו</v>
          </cell>
          <cell r="O1107">
            <v>5000</v>
          </cell>
          <cell r="P1107" t="str">
            <v>לה גוארדיה 24-28</v>
          </cell>
          <cell r="S1107" t="str">
            <v>לא</v>
          </cell>
          <cell r="U1107" t="str">
            <v>מיסוי - פינוי-בינוי</v>
          </cell>
          <cell r="V1107">
            <v>58</v>
          </cell>
          <cell r="W1107">
            <v>228</v>
          </cell>
          <cell r="X1107">
            <v>1500</v>
          </cell>
        </row>
        <row r="1108">
          <cell r="B1108">
            <v>4361</v>
          </cell>
          <cell r="C1108">
            <v>328</v>
          </cell>
          <cell r="J1108" t="str">
            <v>507-0556530</v>
          </cell>
          <cell r="K1108">
            <v>99</v>
          </cell>
          <cell r="L1108" t="str">
            <v>מרכז</v>
          </cell>
          <cell r="M1108" t="str">
            <v>תל אביב</v>
          </cell>
          <cell r="N1108" t="str">
            <v>תל אביב-יפו</v>
          </cell>
          <cell r="O1108">
            <v>5000</v>
          </cell>
          <cell r="P1108" t="str">
            <v>ברקאי</v>
          </cell>
          <cell r="S1108" t="str">
            <v>לא</v>
          </cell>
          <cell r="U1108" t="str">
            <v>מיסוי - פינוי-בינוי</v>
          </cell>
          <cell r="V1108">
            <v>113</v>
          </cell>
          <cell r="W1108">
            <v>369</v>
          </cell>
        </row>
        <row r="1109">
          <cell r="B1109">
            <v>4366</v>
          </cell>
          <cell r="C1109">
            <v>331</v>
          </cell>
          <cell r="J1109" t="str">
            <v>507-0293894</v>
          </cell>
          <cell r="K1109">
            <v>99</v>
          </cell>
          <cell r="L1109" t="str">
            <v>מרכז</v>
          </cell>
          <cell r="M1109" t="str">
            <v>תל אביב</v>
          </cell>
          <cell r="N1109" t="str">
            <v>תל אביב-יפו</v>
          </cell>
          <cell r="O1109">
            <v>5000</v>
          </cell>
          <cell r="P1109" t="str">
            <v>לבנה מערב</v>
          </cell>
          <cell r="S1109" t="str">
            <v>לא</v>
          </cell>
          <cell r="U1109" t="str">
            <v>מיסוי - פינוי-בינוי</v>
          </cell>
          <cell r="V1109">
            <v>128</v>
          </cell>
          <cell r="W1109">
            <v>474</v>
          </cell>
          <cell r="X1109">
            <v>14182</v>
          </cell>
        </row>
        <row r="1110">
          <cell r="B1110">
            <v>4367</v>
          </cell>
          <cell r="C1110">
            <v>332</v>
          </cell>
          <cell r="I1110" t="str">
            <v>תא/ מק/ 3570</v>
          </cell>
          <cell r="K1110">
            <v>99</v>
          </cell>
          <cell r="L1110" t="str">
            <v>מרכז</v>
          </cell>
          <cell r="M1110" t="str">
            <v>תל אביב</v>
          </cell>
          <cell r="N1110" t="str">
            <v>תל אביב-יפו</v>
          </cell>
          <cell r="O1110">
            <v>5000</v>
          </cell>
          <cell r="P1110" t="str">
            <v>קהילת ורשה 73,77,79</v>
          </cell>
          <cell r="S1110" t="str">
            <v>לא</v>
          </cell>
          <cell r="U1110" t="str">
            <v>מיסוי - פינוי-בינוי</v>
          </cell>
          <cell r="V1110">
            <v>24</v>
          </cell>
          <cell r="W1110">
            <v>72</v>
          </cell>
        </row>
        <row r="1111">
          <cell r="B1111">
            <v>4372</v>
          </cell>
          <cell r="C1111">
            <v>336</v>
          </cell>
          <cell r="J1111" t="str">
            <v>507-0291328</v>
          </cell>
          <cell r="K1111">
            <v>99</v>
          </cell>
          <cell r="L1111" t="str">
            <v>מרכז</v>
          </cell>
          <cell r="M1111" t="str">
            <v>תל אביב</v>
          </cell>
          <cell r="N1111" t="str">
            <v>תל אביב-יפו</v>
          </cell>
          <cell r="O1111">
            <v>5000</v>
          </cell>
          <cell r="P1111" t="str">
            <v>נהריים</v>
          </cell>
          <cell r="R1111" t="str">
            <v>נהריים 4, 6, 10-18, אדירים 1,3</v>
          </cell>
          <cell r="S1111" t="str">
            <v>לא</v>
          </cell>
          <cell r="U1111" t="str">
            <v>מיסוי - פינוי-בינוי</v>
          </cell>
          <cell r="V1111">
            <v>192</v>
          </cell>
          <cell r="W1111">
            <v>510</v>
          </cell>
          <cell r="X1111">
            <v>52000</v>
          </cell>
        </row>
        <row r="1112">
          <cell r="B1112">
            <v>4379</v>
          </cell>
          <cell r="C1112">
            <v>342</v>
          </cell>
          <cell r="J1112" t="str">
            <v>507-0154302</v>
          </cell>
          <cell r="K1112">
            <v>99</v>
          </cell>
          <cell r="L1112" t="str">
            <v>תל אביב</v>
          </cell>
          <cell r="M1112" t="str">
            <v>תל אביב</v>
          </cell>
          <cell r="N1112" t="str">
            <v>תל אביב-יפו</v>
          </cell>
          <cell r="O1112">
            <v>5000</v>
          </cell>
          <cell r="P1112" t="str">
            <v>קהילת לודג' 1-37</v>
          </cell>
          <cell r="S1112" t="str">
            <v>לא</v>
          </cell>
          <cell r="U1112" t="str">
            <v>מיסוי - פינוי-בינוי</v>
          </cell>
          <cell r="V1112">
            <v>258</v>
          </cell>
          <cell r="W1112">
            <v>704</v>
          </cell>
        </row>
        <row r="1113">
          <cell r="B1113">
            <v>4382</v>
          </cell>
          <cell r="C1113">
            <v>344</v>
          </cell>
          <cell r="J1113" t="str">
            <v/>
          </cell>
          <cell r="K1113">
            <v>99</v>
          </cell>
          <cell r="L1113" t="str">
            <v>מרכז</v>
          </cell>
          <cell r="M1113" t="str">
            <v>תל אביב</v>
          </cell>
          <cell r="N1113" t="str">
            <v>תל אביב-יפו</v>
          </cell>
          <cell r="O1113">
            <v>5000</v>
          </cell>
          <cell r="P1113" t="str">
            <v>יצחק שדה</v>
          </cell>
          <cell r="S1113" t="str">
            <v>לא</v>
          </cell>
          <cell r="U1113" t="str">
            <v>מיסוי - פינוי-בינוי</v>
          </cell>
          <cell r="V1113">
            <v>37</v>
          </cell>
          <cell r="W1113">
            <v>100</v>
          </cell>
          <cell r="X1113">
            <v>69000</v>
          </cell>
        </row>
        <row r="1114">
          <cell r="B1114">
            <v>4410</v>
          </cell>
          <cell r="C1114">
            <v>370</v>
          </cell>
          <cell r="I1114" t="str">
            <v>תא/4790</v>
          </cell>
          <cell r="J1114" t="str">
            <v>507-0656181</v>
          </cell>
          <cell r="K1114">
            <v>99</v>
          </cell>
          <cell r="L1114" t="str">
            <v>מרכז</v>
          </cell>
          <cell r="M1114" t="str">
            <v>תל אביב</v>
          </cell>
          <cell r="N1114" t="str">
            <v>תל אביב-יפו</v>
          </cell>
          <cell r="O1114">
            <v>5000</v>
          </cell>
          <cell r="P1114" t="str">
            <v>ארבר</v>
          </cell>
          <cell r="R1114" t="str">
            <v>מנחם ארבר 14-26 (מס' זוגיים)</v>
          </cell>
          <cell r="S1114" t="str">
            <v>לא</v>
          </cell>
          <cell r="U1114" t="str">
            <v>מיסוי - פינוי-בינוי</v>
          </cell>
          <cell r="V1114">
            <v>112</v>
          </cell>
          <cell r="W1114">
            <v>317</v>
          </cell>
          <cell r="X1114">
            <v>7068</v>
          </cell>
        </row>
        <row r="1115">
          <cell r="B1115">
            <v>4417</v>
          </cell>
          <cell r="C1115">
            <v>377</v>
          </cell>
          <cell r="J1115" t="str">
            <v/>
          </cell>
          <cell r="K1115">
            <v>99</v>
          </cell>
          <cell r="L1115" t="str">
            <v>תל אביב</v>
          </cell>
          <cell r="M1115" t="str">
            <v>תל אביב</v>
          </cell>
          <cell r="N1115" t="str">
            <v>תל אביב-יפו</v>
          </cell>
          <cell r="O1115">
            <v>5000</v>
          </cell>
          <cell r="P1115" t="str">
            <v>קהילת ורשה</v>
          </cell>
          <cell r="S1115" t="str">
            <v>לא</v>
          </cell>
          <cell r="U1115" t="str">
            <v>מיסוי - פינוי-בינוי</v>
          </cell>
          <cell r="V1115">
            <v>24</v>
          </cell>
          <cell r="W1115">
            <v>79</v>
          </cell>
        </row>
        <row r="1116">
          <cell r="B1116">
            <v>4449</v>
          </cell>
          <cell r="K1116">
            <v>99</v>
          </cell>
          <cell r="L1116" t="str">
            <v>תל אביב</v>
          </cell>
          <cell r="M1116" t="str">
            <v>תל אביב</v>
          </cell>
          <cell r="N1116" t="str">
            <v>תל אביב-יפו</v>
          </cell>
          <cell r="O1116">
            <v>5000</v>
          </cell>
          <cell r="P1116" t="str">
            <v>דרך השלום 93-101</v>
          </cell>
          <cell r="S1116" t="str">
            <v>לא</v>
          </cell>
          <cell r="U1116" t="str">
            <v>מיסוי - פינוי-בינוי</v>
          </cell>
          <cell r="V1116">
            <v>189</v>
          </cell>
          <cell r="W1116">
            <v>500</v>
          </cell>
        </row>
        <row r="1117">
          <cell r="B1117">
            <v>4450</v>
          </cell>
          <cell r="J1117" t="str">
            <v>507-0544247</v>
          </cell>
          <cell r="K1117">
            <v>99</v>
          </cell>
          <cell r="L1117" t="str">
            <v>תל אביב</v>
          </cell>
          <cell r="M1117" t="str">
            <v>תל אביב</v>
          </cell>
          <cell r="N1117" t="str">
            <v>תל אביב-יפו</v>
          </cell>
          <cell r="O1117">
            <v>5000</v>
          </cell>
          <cell r="P1117" t="str">
            <v>מעוז אביב צפון מרכז</v>
          </cell>
          <cell r="S1117" t="str">
            <v>לא</v>
          </cell>
          <cell r="U1117" t="str">
            <v>מיסוי - פינוי-בינוי</v>
          </cell>
          <cell r="V1117">
            <v>96</v>
          </cell>
          <cell r="W1117">
            <v>250</v>
          </cell>
        </row>
        <row r="1118">
          <cell r="B1118">
            <v>4459</v>
          </cell>
          <cell r="J1118" t="str">
            <v>507-0776815</v>
          </cell>
          <cell r="K1118">
            <v>99</v>
          </cell>
          <cell r="L1118" t="str">
            <v>מרכז</v>
          </cell>
          <cell r="M1118" t="str">
            <v>תל אביב</v>
          </cell>
          <cell r="N1118" t="str">
            <v>תל אביב-יפו</v>
          </cell>
          <cell r="O1118">
            <v>5000</v>
          </cell>
          <cell r="P1118" t="str">
            <v>ברזיל</v>
          </cell>
          <cell r="S1118" t="str">
            <v>לא</v>
          </cell>
          <cell r="U1118" t="str">
            <v>מיסוי - פינוי-בינוי</v>
          </cell>
          <cell r="V1118">
            <v>196</v>
          </cell>
          <cell r="W1118">
            <v>475</v>
          </cell>
        </row>
        <row r="1119">
          <cell r="B1119">
            <v>4460</v>
          </cell>
          <cell r="J1119" t="str">
            <v>507-0403873</v>
          </cell>
          <cell r="K1119">
            <v>99</v>
          </cell>
          <cell r="L1119" t="str">
            <v>מרכז</v>
          </cell>
          <cell r="M1119" t="str">
            <v>תל אביב</v>
          </cell>
          <cell r="N1119" t="str">
            <v>תל אביב-יפו</v>
          </cell>
          <cell r="O1119">
            <v>5000</v>
          </cell>
          <cell r="P1119" t="str">
            <v>דרך השלום 87,89</v>
          </cell>
          <cell r="S1119" t="str">
            <v>לא</v>
          </cell>
          <cell r="U1119" t="str">
            <v>מיסוי - פינוי-בינוי</v>
          </cell>
          <cell r="V1119">
            <v>72</v>
          </cell>
          <cell r="W1119">
            <v>172</v>
          </cell>
        </row>
        <row r="1120">
          <cell r="B1120">
            <v>4460</v>
          </cell>
          <cell r="K1120">
            <v>1</v>
          </cell>
          <cell r="N1120" t="str">
            <v>תל אביב-יפו</v>
          </cell>
        </row>
        <row r="1121">
          <cell r="B1121">
            <v>4461</v>
          </cell>
          <cell r="K1121">
            <v>99</v>
          </cell>
          <cell r="L1121" t="str">
            <v>מרכז</v>
          </cell>
          <cell r="M1121" t="str">
            <v>תל אביב</v>
          </cell>
          <cell r="N1121" t="str">
            <v>תל אביב-יפו</v>
          </cell>
          <cell r="O1121">
            <v>5000</v>
          </cell>
          <cell r="P1121" t="str">
            <v>קהילת קנדה/שדרות ירושלים</v>
          </cell>
          <cell r="S1121" t="str">
            <v>לא</v>
          </cell>
          <cell r="U1121" t="str">
            <v>מיסוי - פינוי-בינוי</v>
          </cell>
          <cell r="V1121">
            <v>96</v>
          </cell>
          <cell r="W1121">
            <v>388</v>
          </cell>
        </row>
        <row r="1122">
          <cell r="B1122">
            <v>4477</v>
          </cell>
          <cell r="J1122" t="str">
            <v>507-0802983</v>
          </cell>
          <cell r="K1122">
            <v>99</v>
          </cell>
          <cell r="L1122" t="str">
            <v>תל אביב</v>
          </cell>
          <cell r="M1122" t="str">
            <v>תל אביב</v>
          </cell>
          <cell r="N1122" t="str">
            <v>תל אביב-יפו</v>
          </cell>
          <cell r="O1122">
            <v>5000</v>
          </cell>
          <cell r="P1122" t="str">
            <v>יפת</v>
          </cell>
          <cell r="S1122" t="str">
            <v>לא</v>
          </cell>
          <cell r="U1122" t="str">
            <v>מיסוי - פינוי-בינוי</v>
          </cell>
          <cell r="V1122">
            <v>84</v>
          </cell>
          <cell r="W1122">
            <v>273</v>
          </cell>
        </row>
        <row r="1123">
          <cell r="B1123">
            <v>4478</v>
          </cell>
          <cell r="J1123" t="str">
            <v>507-0722066</v>
          </cell>
          <cell r="K1123">
            <v>99</v>
          </cell>
          <cell r="L1123" t="str">
            <v>תל אביב</v>
          </cell>
          <cell r="M1123" t="str">
            <v>תל אביב</v>
          </cell>
          <cell r="N1123" t="str">
            <v>תל אביב-יפו</v>
          </cell>
          <cell r="O1123">
            <v>5000</v>
          </cell>
          <cell r="P1123" t="str">
            <v>תקוע</v>
          </cell>
          <cell r="S1123" t="str">
            <v>לא</v>
          </cell>
          <cell r="U1123" t="str">
            <v>מיסוי - פינוי-בינוי</v>
          </cell>
          <cell r="V1123">
            <v>96</v>
          </cell>
          <cell r="W1123">
            <v>315</v>
          </cell>
        </row>
        <row r="1124">
          <cell r="B1124">
            <v>4479</v>
          </cell>
          <cell r="K1124">
            <v>99</v>
          </cell>
          <cell r="L1124" t="str">
            <v>תל אביב</v>
          </cell>
          <cell r="M1124" t="str">
            <v>תל אביב</v>
          </cell>
          <cell r="N1124" t="str">
            <v>תל אביב-יפו</v>
          </cell>
          <cell r="O1124">
            <v>5000</v>
          </cell>
          <cell r="P1124" t="str">
            <v>מבצע קדש/פוזנן</v>
          </cell>
          <cell r="S1124" t="str">
            <v>לא</v>
          </cell>
          <cell r="U1124" t="str">
            <v>מיסוי - פינוי-בינוי</v>
          </cell>
          <cell r="V1124">
            <v>126</v>
          </cell>
          <cell r="W1124">
            <v>378</v>
          </cell>
        </row>
        <row r="1125">
          <cell r="B1125">
            <v>4501</v>
          </cell>
          <cell r="J1125" t="str">
            <v>507-0622985</v>
          </cell>
          <cell r="K1125">
            <v>99</v>
          </cell>
          <cell r="L1125" t="str">
            <v>מרכז</v>
          </cell>
          <cell r="M1125" t="str">
            <v>תל אביב</v>
          </cell>
          <cell r="N1125" t="str">
            <v>תל אביב-יפו</v>
          </cell>
          <cell r="O1125">
            <v>5000</v>
          </cell>
          <cell r="P1125" t="str">
            <v>עמינדב</v>
          </cell>
          <cell r="U1125" t="str">
            <v>מיסוי</v>
          </cell>
          <cell r="V1125">
            <v>60</v>
          </cell>
          <cell r="W1125">
            <v>136</v>
          </cell>
        </row>
        <row r="1126">
          <cell r="B1126">
            <v>4514</v>
          </cell>
          <cell r="J1126" t="str">
            <v>507-0866186</v>
          </cell>
          <cell r="K1126">
            <v>99</v>
          </cell>
          <cell r="L1126" t="str">
            <v>מרכז</v>
          </cell>
          <cell r="M1126" t="str">
            <v>תל אביב</v>
          </cell>
          <cell r="N1126" t="str">
            <v>תל אביב-יפו</v>
          </cell>
          <cell r="O1126">
            <v>5000</v>
          </cell>
          <cell r="P1126" t="str">
            <v>מעפילי אגוז</v>
          </cell>
          <cell r="U1126" t="str">
            <v>מיסוי - פינוי-בינוי</v>
          </cell>
          <cell r="V1126">
            <v>56</v>
          </cell>
          <cell r="W1126">
            <v>156</v>
          </cell>
        </row>
        <row r="1127">
          <cell r="B1127">
            <v>4538</v>
          </cell>
          <cell r="K1127">
            <v>99</v>
          </cell>
          <cell r="L1127" t="str">
            <v>מרכז</v>
          </cell>
          <cell r="M1127" t="str">
            <v>תל אביב</v>
          </cell>
          <cell r="N1127" t="str">
            <v>תל אביב-יפו</v>
          </cell>
          <cell r="O1127">
            <v>5000</v>
          </cell>
          <cell r="P1127" t="str">
            <v>בבלי</v>
          </cell>
          <cell r="U1127" t="str">
            <v>מיסוי - פינוי-בינוי</v>
          </cell>
          <cell r="V1127">
            <v>123</v>
          </cell>
          <cell r="W1127">
            <v>299</v>
          </cell>
        </row>
        <row r="1128">
          <cell r="B1128">
            <v>4539</v>
          </cell>
          <cell r="K1128">
            <v>99</v>
          </cell>
          <cell r="L1128" t="str">
            <v>מרכז</v>
          </cell>
          <cell r="M1128" t="str">
            <v>תל אביב</v>
          </cell>
          <cell r="N1128" t="str">
            <v>תל אביב-יפו</v>
          </cell>
          <cell r="O1128">
            <v>5000</v>
          </cell>
          <cell r="P1128" t="str">
            <v>אלמגור 8-16</v>
          </cell>
          <cell r="U1128" t="str">
            <v>מיסוי - פינוי-בינוי</v>
          </cell>
          <cell r="V1128">
            <v>104</v>
          </cell>
          <cell r="W1128">
            <v>260</v>
          </cell>
        </row>
        <row r="1129">
          <cell r="B1129">
            <v>30785</v>
          </cell>
          <cell r="C1129">
            <v>418</v>
          </cell>
          <cell r="I1129" t="str">
            <v>תא/3277</v>
          </cell>
          <cell r="J1129" t="str">
            <v/>
          </cell>
          <cell r="K1129">
            <v>99</v>
          </cell>
          <cell r="L1129" t="str">
            <v>מרכז</v>
          </cell>
          <cell r="M1129" t="str">
            <v>תל אביב</v>
          </cell>
          <cell r="N1129" t="str">
            <v>תל אביב-יפו</v>
          </cell>
          <cell r="O1129">
            <v>5000</v>
          </cell>
          <cell r="P1129" t="str">
            <v>לוינסקי</v>
          </cell>
          <cell r="R1129" t="str">
            <v>לוינסקי 119-134</v>
          </cell>
          <cell r="S1129" t="str">
            <v>לא</v>
          </cell>
          <cell r="U1129" t="str">
            <v>רשויות מקומיות - פינוי-בינוי</v>
          </cell>
          <cell r="V1129">
            <v>136</v>
          </cell>
          <cell r="W1129">
            <v>290</v>
          </cell>
          <cell r="X1129">
            <v>107550</v>
          </cell>
        </row>
        <row r="1130">
          <cell r="B1130">
            <v>30792</v>
          </cell>
          <cell r="C1130">
            <v>424</v>
          </cell>
          <cell r="I1130" t="str">
            <v>תא/ 3319</v>
          </cell>
          <cell r="J1130" t="str">
            <v/>
          </cell>
          <cell r="K1130">
            <v>99</v>
          </cell>
          <cell r="L1130" t="str">
            <v>מרכז</v>
          </cell>
          <cell r="M1130" t="str">
            <v>תל אביב</v>
          </cell>
          <cell r="N1130" t="str">
            <v>תל אביב-יפו</v>
          </cell>
          <cell r="O1130">
            <v>5000</v>
          </cell>
          <cell r="P1130" t="str">
            <v>חסן עראפה</v>
          </cell>
          <cell r="S1130" t="str">
            <v>לא</v>
          </cell>
          <cell r="U1130" t="str">
            <v>רשויות מקומיות - פינוי-בינוי</v>
          </cell>
          <cell r="X1130">
            <v>204682</v>
          </cell>
        </row>
        <row r="1131">
          <cell r="B1131">
            <v>30797</v>
          </cell>
          <cell r="C1131">
            <v>416</v>
          </cell>
          <cell r="K1131">
            <v>99</v>
          </cell>
          <cell r="L1131" t="str">
            <v>מרכז</v>
          </cell>
          <cell r="M1131" t="str">
            <v>תל אביב</v>
          </cell>
          <cell r="N1131" t="str">
            <v>תל אביב-יפו</v>
          </cell>
          <cell r="O1131">
            <v>5000</v>
          </cell>
          <cell r="P1131" t="str">
            <v>הקונגרס</v>
          </cell>
          <cell r="S1131" t="str">
            <v>לא</v>
          </cell>
          <cell r="U1131" t="str">
            <v>רשויות מקומיות מקומיות - פינוי-בינוי</v>
          </cell>
          <cell r="V1131">
            <v>143</v>
          </cell>
          <cell r="W1131">
            <v>600</v>
          </cell>
          <cell r="X1131">
            <v>45000</v>
          </cell>
        </row>
        <row r="1132">
          <cell r="B1132">
            <v>30798</v>
          </cell>
          <cell r="C1132">
            <v>422</v>
          </cell>
          <cell r="K1132">
            <v>99</v>
          </cell>
          <cell r="L1132" t="str">
            <v>מרכז</v>
          </cell>
          <cell r="M1132" t="str">
            <v>תל אביב</v>
          </cell>
          <cell r="N1132" t="str">
            <v>תל אביב-יפו</v>
          </cell>
          <cell r="O1132">
            <v>5000</v>
          </cell>
          <cell r="P1132" t="str">
            <v>שפירא א'</v>
          </cell>
          <cell r="S1132" t="str">
            <v>לא</v>
          </cell>
          <cell r="U1132" t="str">
            <v>רשויות מקומיות - פינוי-בינוי</v>
          </cell>
          <cell r="V1132">
            <v>230</v>
          </cell>
          <cell r="W1132">
            <v>968</v>
          </cell>
        </row>
        <row r="1133">
          <cell r="B1133">
            <v>31146</v>
          </cell>
          <cell r="C1133">
            <v>470</v>
          </cell>
          <cell r="I1133" t="str">
            <v>תא/ 3463</v>
          </cell>
          <cell r="J1133" t="str">
            <v/>
          </cell>
          <cell r="K1133">
            <v>99</v>
          </cell>
          <cell r="L1133" t="str">
            <v>מרכז</v>
          </cell>
          <cell r="M1133" t="str">
            <v>תל אביב</v>
          </cell>
          <cell r="N1133" t="str">
            <v>תל אביב-יפו</v>
          </cell>
          <cell r="O1133">
            <v>5000</v>
          </cell>
          <cell r="P1133" t="str">
            <v>נווה שרת - בית אל</v>
          </cell>
          <cell r="S1133" t="str">
            <v>לא</v>
          </cell>
          <cell r="U1133" t="str">
            <v>רשויות מקומיות - פינוי-בינוי</v>
          </cell>
          <cell r="V1133">
            <v>368</v>
          </cell>
          <cell r="W1133">
            <v>1049</v>
          </cell>
        </row>
        <row r="1134">
          <cell r="B1134">
            <v>31213</v>
          </cell>
          <cell r="C1134">
            <v>478</v>
          </cell>
          <cell r="I1134" t="str">
            <v>תא/ 2902</v>
          </cell>
          <cell r="J1134" t="str">
            <v/>
          </cell>
          <cell r="K1134">
            <v>99</v>
          </cell>
          <cell r="L1134" t="str">
            <v>מרכז</v>
          </cell>
          <cell r="M1134" t="str">
            <v>תל אביב</v>
          </cell>
          <cell r="N1134" t="str">
            <v>תל אביב-יפו</v>
          </cell>
          <cell r="O1134">
            <v>5000</v>
          </cell>
          <cell r="P1134" t="str">
            <v>החרש והאומן</v>
          </cell>
          <cell r="R1134" t="str">
            <v>הברבנאל, קומפרט, מחוגה, הרבי מבחרך</v>
          </cell>
          <cell r="S1134" t="str">
            <v>לא</v>
          </cell>
          <cell r="U1134" t="str">
            <v>רשויות מקומיות - פינוי-בינוי</v>
          </cell>
          <cell r="W1134">
            <v>272</v>
          </cell>
          <cell r="X1134">
            <v>7000</v>
          </cell>
        </row>
        <row r="1135">
          <cell r="B1135">
            <v>33103</v>
          </cell>
          <cell r="C1135">
            <v>539</v>
          </cell>
          <cell r="I1135" t="str">
            <v>תא/ 3753</v>
          </cell>
          <cell r="J1135" t="str">
            <v/>
          </cell>
          <cell r="K1135">
            <v>99</v>
          </cell>
          <cell r="L1135" t="str">
            <v>מרכז</v>
          </cell>
          <cell r="M1135" t="str">
            <v>תל אביב</v>
          </cell>
          <cell r="N1135" t="str">
            <v>תל אביב-יפו</v>
          </cell>
          <cell r="O1135">
            <v>5000</v>
          </cell>
          <cell r="P1135" t="str">
            <v>נחלת יצחק</v>
          </cell>
          <cell r="S1135" t="str">
            <v>לא</v>
          </cell>
          <cell r="U1135" t="str">
            <v>רשויות מקומיות - פינוי-בינוי</v>
          </cell>
          <cell r="V1135">
            <v>10</v>
          </cell>
          <cell r="W1135">
            <v>70</v>
          </cell>
          <cell r="X1135">
            <v>3400</v>
          </cell>
        </row>
        <row r="1136">
          <cell r="B1136">
            <v>33685</v>
          </cell>
          <cell r="C1136">
            <v>547</v>
          </cell>
          <cell r="I1136" t="str">
            <v>תא/ 3885</v>
          </cell>
          <cell r="J1136" t="str">
            <v/>
          </cell>
          <cell r="K1136">
            <v>99</v>
          </cell>
          <cell r="L1136" t="str">
            <v>מרכז</v>
          </cell>
          <cell r="M1136" t="str">
            <v>תל אביב</v>
          </cell>
          <cell r="N1136" t="str">
            <v>תל אביב-יפו</v>
          </cell>
          <cell r="O1136">
            <v>5000</v>
          </cell>
          <cell r="P1136" t="str">
            <v>דפנה</v>
          </cell>
          <cell r="Q1136" t="str">
            <v>דפנה-ארלוזרוב</v>
          </cell>
          <cell r="S1136" t="str">
            <v>לא</v>
          </cell>
          <cell r="U1136" t="str">
            <v>רשויות מקומיות - פינוי-בינוי</v>
          </cell>
          <cell r="V1136">
            <v>470</v>
          </cell>
          <cell r="W1136">
            <v>1459</v>
          </cell>
        </row>
        <row r="1137">
          <cell r="B1137">
            <v>33685</v>
          </cell>
          <cell r="C1137">
            <v>547</v>
          </cell>
          <cell r="J1137" t="str">
            <v/>
          </cell>
          <cell r="K1137">
            <v>1</v>
          </cell>
          <cell r="L1137" t="str">
            <v>מרכז</v>
          </cell>
          <cell r="M1137" t="str">
            <v>תל אביב</v>
          </cell>
          <cell r="N1137" t="str">
            <v>תל אביב-יפו</v>
          </cell>
          <cell r="O1137">
            <v>5000</v>
          </cell>
          <cell r="U1137" t="str">
            <v>רשויות מקומיות - פינוי-בינוי</v>
          </cell>
          <cell r="W1137">
            <v>391</v>
          </cell>
        </row>
        <row r="1138">
          <cell r="B1138">
            <v>33685</v>
          </cell>
          <cell r="C1138">
            <v>547</v>
          </cell>
          <cell r="K1138">
            <v>2</v>
          </cell>
          <cell r="L1138" t="str">
            <v>מרכז</v>
          </cell>
          <cell r="M1138" t="str">
            <v>תל אביב</v>
          </cell>
          <cell r="N1138" t="str">
            <v>תל אביב-יפו</v>
          </cell>
          <cell r="O1138">
            <v>5000</v>
          </cell>
          <cell r="Q1138">
            <v>502</v>
          </cell>
          <cell r="U1138" t="str">
            <v>רשויות מקומיות - פינוי-בינוי</v>
          </cell>
          <cell r="W1138">
            <v>201</v>
          </cell>
        </row>
        <row r="1139">
          <cell r="B1139">
            <v>33685</v>
          </cell>
          <cell r="C1139">
            <v>547</v>
          </cell>
          <cell r="K1139">
            <v>3</v>
          </cell>
          <cell r="L1139" t="str">
            <v>מרכז</v>
          </cell>
          <cell r="M1139" t="str">
            <v>תל אביב</v>
          </cell>
          <cell r="N1139" t="str">
            <v>תל אביב-יפו</v>
          </cell>
          <cell r="O1139">
            <v>5000</v>
          </cell>
          <cell r="U1139" t="str">
            <v>רשויות מקומיות - פינוי-בינוי</v>
          </cell>
          <cell r="W1139">
            <v>201</v>
          </cell>
        </row>
        <row r="1140">
          <cell r="B1140">
            <v>33685</v>
          </cell>
          <cell r="C1140">
            <v>547</v>
          </cell>
          <cell r="K1140">
            <v>4</v>
          </cell>
          <cell r="L1140" t="str">
            <v>מרכז</v>
          </cell>
          <cell r="M1140" t="str">
            <v>תל אביב</v>
          </cell>
          <cell r="N1140" t="str">
            <v>תל אביב-יפו</v>
          </cell>
          <cell r="O1140">
            <v>5000</v>
          </cell>
          <cell r="U1140" t="str">
            <v>רשויות מקומיות - פינוי-בינוי</v>
          </cell>
          <cell r="W1140">
            <v>201</v>
          </cell>
        </row>
        <row r="1141">
          <cell r="B1141">
            <v>33685</v>
          </cell>
          <cell r="C1141">
            <v>547</v>
          </cell>
          <cell r="K1141">
            <v>5</v>
          </cell>
          <cell r="L1141" t="str">
            <v>מרכז</v>
          </cell>
          <cell r="M1141" t="str">
            <v>תל אביב</v>
          </cell>
          <cell r="N1141" t="str">
            <v>תל אביב-יפו</v>
          </cell>
          <cell r="O1141">
            <v>5000</v>
          </cell>
          <cell r="U1141" t="str">
            <v>רשויות מקומיות - פינוי-בינוי</v>
          </cell>
          <cell r="W1141">
            <v>232</v>
          </cell>
        </row>
        <row r="1142">
          <cell r="B1142">
            <v>33685</v>
          </cell>
          <cell r="C1142">
            <v>547</v>
          </cell>
          <cell r="K1142">
            <v>6</v>
          </cell>
          <cell r="L1142" t="str">
            <v>מרכז</v>
          </cell>
          <cell r="M1142" t="str">
            <v>תל אביב</v>
          </cell>
          <cell r="N1142" t="str">
            <v>תל אביב-יפו</v>
          </cell>
          <cell r="O1142">
            <v>5000</v>
          </cell>
          <cell r="U1142" t="str">
            <v>רשויות מקומיות - פינוי-בינוי</v>
          </cell>
          <cell r="W1142">
            <v>208</v>
          </cell>
        </row>
        <row r="1143">
          <cell r="B1143">
            <v>34964</v>
          </cell>
          <cell r="C1143">
            <v>557</v>
          </cell>
          <cell r="I1143" t="str">
            <v>תא/4007</v>
          </cell>
          <cell r="J1143" t="str">
            <v>507-0174052</v>
          </cell>
          <cell r="K1143">
            <v>99</v>
          </cell>
          <cell r="L1143" t="str">
            <v>מרכז</v>
          </cell>
          <cell r="M1143" t="str">
            <v>תל אביב</v>
          </cell>
          <cell r="N1143" t="str">
            <v>תל אביב-יפו</v>
          </cell>
          <cell r="O1143">
            <v>5000</v>
          </cell>
          <cell r="P1143" t="str">
            <v>עמק ברכה</v>
          </cell>
          <cell r="S1143" t="str">
            <v>לא</v>
          </cell>
          <cell r="U1143" t="str">
            <v>רשויות מקומיות - פינוי-בינוי</v>
          </cell>
          <cell r="W1143">
            <v>112</v>
          </cell>
          <cell r="X1143">
            <v>30300</v>
          </cell>
        </row>
        <row r="1144">
          <cell r="B1144">
            <v>34968</v>
          </cell>
          <cell r="C1144">
            <v>561</v>
          </cell>
          <cell r="I1144" t="str">
            <v>תא/3944</v>
          </cell>
          <cell r="J1144" t="str">
            <v>507-0301101</v>
          </cell>
          <cell r="K1144">
            <v>99</v>
          </cell>
          <cell r="L1144" t="str">
            <v>מרכז</v>
          </cell>
          <cell r="M1144" t="str">
            <v>תל אביב</v>
          </cell>
          <cell r="N1144" t="str">
            <v>תל אביב-יפו</v>
          </cell>
          <cell r="O1144">
            <v>5000</v>
          </cell>
          <cell r="P1144" t="str">
            <v>וינגייט-לה גווארדיה</v>
          </cell>
          <cell r="S1144" t="str">
            <v>לא</v>
          </cell>
          <cell r="U1144" t="str">
            <v>רשויות מקומיות - פינוי-בינוי</v>
          </cell>
          <cell r="V1144">
            <v>129</v>
          </cell>
          <cell r="W1144">
            <v>420</v>
          </cell>
          <cell r="X1144">
            <v>24000</v>
          </cell>
        </row>
        <row r="1145">
          <cell r="B1145">
            <v>35475</v>
          </cell>
          <cell r="C1145">
            <v>562</v>
          </cell>
          <cell r="I1145" t="str">
            <v>תא/4123</v>
          </cell>
          <cell r="J1145" t="str">
            <v>507-0187237</v>
          </cell>
          <cell r="K1145">
            <v>99</v>
          </cell>
          <cell r="L1145" t="str">
            <v>מרכז</v>
          </cell>
          <cell r="M1145" t="str">
            <v>תל אביב</v>
          </cell>
          <cell r="N1145" t="str">
            <v>תל אביב-יפו</v>
          </cell>
          <cell r="O1145">
            <v>5000</v>
          </cell>
          <cell r="P1145" t="str">
            <v>לה גווארדיה (מזרח)</v>
          </cell>
          <cell r="S1145" t="str">
            <v>לא</v>
          </cell>
          <cell r="U1145" t="str">
            <v>רשויות מקומיות - עיבוי</v>
          </cell>
          <cell r="V1145">
            <v>464</v>
          </cell>
          <cell r="W1145">
            <v>849</v>
          </cell>
          <cell r="X1145">
            <v>4700</v>
          </cell>
        </row>
        <row r="1146">
          <cell r="B1146">
            <v>35475</v>
          </cell>
          <cell r="K1146">
            <v>1</v>
          </cell>
          <cell r="N1146" t="str">
            <v>תל אביב-יפו</v>
          </cell>
          <cell r="O1146">
            <v>5000</v>
          </cell>
          <cell r="V1146">
            <v>114</v>
          </cell>
          <cell r="W1146">
            <v>420</v>
          </cell>
          <cell r="X1146">
            <v>534</v>
          </cell>
        </row>
        <row r="1147">
          <cell r="B1147">
            <v>38015</v>
          </cell>
          <cell r="C1147">
            <v>577</v>
          </cell>
          <cell r="K1147">
            <v>99</v>
          </cell>
          <cell r="L1147" t="str">
            <v>מרכז</v>
          </cell>
          <cell r="M1147" t="str">
            <v>תל אביב</v>
          </cell>
          <cell r="N1147" t="str">
            <v>תל אביב-יפו</v>
          </cell>
          <cell r="O1147">
            <v>5000</v>
          </cell>
          <cell r="P1147" t="str">
            <v>גולומב-מסלנט</v>
          </cell>
          <cell r="R1147" t="str">
            <v>גולומוב פינת מסלנט</v>
          </cell>
          <cell r="S1147" t="str">
            <v>לא</v>
          </cell>
          <cell r="U1147" t="str">
            <v>רשויות מקומיות - פינוי-בינוי</v>
          </cell>
          <cell r="V1147">
            <v>21</v>
          </cell>
          <cell r="W1147">
            <v>260</v>
          </cell>
          <cell r="X1147">
            <v>28500</v>
          </cell>
        </row>
        <row r="1148">
          <cell r="B1148">
            <v>4543</v>
          </cell>
          <cell r="J1148" t="str">
            <v>507-0919753</v>
          </cell>
          <cell r="K1148">
            <v>99</v>
          </cell>
          <cell r="L1148" t="str">
            <v>מרכז</v>
          </cell>
          <cell r="M1148" t="str">
            <v>תל אביב</v>
          </cell>
          <cell r="N1148" t="str">
            <v>תל אביב-יפו</v>
          </cell>
          <cell r="O1148">
            <v>5000</v>
          </cell>
          <cell r="P1148" t="str">
            <v>קיבוץ גלויות 87-93</v>
          </cell>
          <cell r="U1148" t="str">
            <v>מיסוי - פינוי-בינוי</v>
          </cell>
          <cell r="V1148">
            <v>98</v>
          </cell>
          <cell r="W1148">
            <v>185</v>
          </cell>
        </row>
        <row r="1149">
          <cell r="B1149">
            <v>4324</v>
          </cell>
          <cell r="C1149">
            <v>306</v>
          </cell>
          <cell r="J1149" t="str">
            <v>457-0791384</v>
          </cell>
          <cell r="K1149">
            <v>99</v>
          </cell>
          <cell r="L1149" t="str">
            <v>מרכז</v>
          </cell>
          <cell r="M1149" t="str">
            <v>מרכז</v>
          </cell>
          <cell r="N1149" t="str">
            <v>תל מונד</v>
          </cell>
          <cell r="O1149">
            <v>154</v>
          </cell>
          <cell r="P1149" t="str">
            <v>אלי כהן</v>
          </cell>
          <cell r="S1149" t="str">
            <v>לא</v>
          </cell>
          <cell r="U1149" t="str">
            <v>מיסוי - פינוי-בינוי</v>
          </cell>
          <cell r="V1149">
            <v>102</v>
          </cell>
          <cell r="W1149">
            <v>450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1496;&#1489;&#1500;&#1492;%20&#1502;&#1512;&#1499;&#1494;&#1514;%20&#1508;&#1497;&#1504;&#1493;&#1497;%20&#1489;&#1497;&#1504;&#1493;&#1497;%2029.11.2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8207;&#8207;&#1496;&#1489;&#1500;&#1492;%20&#1502;&#1512;&#1499;&#1494;&#1514;%20&#1508;&#1497;&#1504;&#1493;&#1497;%20&#1489;&#1497;&#1504;&#1493;&#1497;%2023.3.22%20-%20&#1502;&#1511;&#1493;&#151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1496;&#1489;&#1500;&#1492;%20&#1502;&#1512;&#1499;&#1494;&#1514;%20&#1508;&#1497;&#1504;&#1493;&#1497;%20&#1489;&#1497;&#1504;&#1493;&#1497;%201.2.22.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8207;&#8207;&#1496;&#1489;&#1500;&#1492;%20&#1502;&#1512;&#1499;&#1494;&#1514;%20&#1508;&#1497;&#1504;&#1493;&#1497;%20&#1489;&#1497;&#1504;&#1493;&#1497;%2023.3.22%20-%20&#1502;&#1511;&#1493;&#1512;.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file:///C:\Users\EranAv\AppData\Local\Microsoft\Windows\INetCache\Content.Outlook\F85DD3IC\&#1492;&#1497;&#1514;&#1512;&#1497;%20&#1508;&#1497;&#1504;&#1493;&#1497;%20&#1489;&#1497;&#1504;&#1493;&#1497;%202015-2021.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file:///C:\Users\EranAv\AppData\Local\Microsoft\Windows\INetCache\Content.Outlook\F85DD3IC\&#1492;&#1497;&#1514;&#1512;&#1497;%20&#1508;&#1497;&#1504;&#1493;&#1497;%20&#1489;&#1497;&#1504;&#1493;&#1497;%202015-2021.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עובדיה שורקי" refreshedDate="44529.597487268518" createdVersion="6" refreshedVersion="5" minRefreshableVersion="3" recordCount="1322" xr:uid="{00000000-000A-0000-FFFF-FFFF10000000}">
  <cacheSource type="worksheet">
    <worksheetSource ref="A1:CX1322" sheet="גיליון1" r:id="rId2"/>
  </cacheSource>
  <cacheFields count="102">
    <cacheField name="ID_PB" numFmtId="0">
      <sharedItems containsSemiMixedTypes="0" containsString="0" containsNumber="1" containsInteger="1" minValue="1" maxValue="2035"/>
    </cacheField>
    <cacheField name="לטייב" numFmtId="0">
      <sharedItems containsBlank="1"/>
    </cacheField>
    <cacheField name="האם הבקשה שייכת לפינוי בינוי" numFmtId="0">
      <sharedItems containsBlank="1" containsMixedTypes="1" containsNumber="1" containsInteger="1" minValue="0" maxValue="0"/>
    </cacheField>
    <cacheField name="האם ההיתר שייך לפינוי בינוי" numFmtId="0">
      <sharedItems containsBlank="1"/>
    </cacheField>
    <cacheField name="הערות מטיוב קודם" numFmtId="0">
      <sharedItems containsBlank="1"/>
    </cacheField>
    <cacheField name="הערות כפילות" numFmtId="0">
      <sharedItems containsBlank="1"/>
    </cacheField>
    <cacheField name="האם בקשה וסמל כפולים? (סמל לא כפול-לטייב רגיל / כפול עם נתוני עבר / כפול רק מהנתונים החדשים)" numFmtId="0">
      <sharedItems containsBlank="1"/>
    </cacheField>
    <cacheField name="בדיקת כתובות בGIS" numFmtId="0">
      <sharedItems containsBlank="1"/>
    </cacheField>
    <cacheField name="הערות ספק" numFmtId="0">
      <sharedItems containsBlank="1" longText="1"/>
    </cacheField>
    <cacheField name="האם פינוי בינוי במדלן" numFmtId="0">
      <sharedItems containsBlank="1"/>
    </cacheField>
    <cacheField name="שלב במדלן" numFmtId="0">
      <sharedItems containsBlank="1"/>
    </cacheField>
    <cacheField name="מספר מזהה" numFmtId="0">
      <sharedItems containsSemiMixedTypes="0" containsString="0" containsNumber="1" containsInteger="1" minValue="1003" maxValue="100039"/>
    </cacheField>
    <cacheField name="מספר מזהה מתחם אב" numFmtId="0">
      <sharedItems containsString="0" containsBlank="1" containsNumber="1" containsInteger="1" minValue="4333" maxValue="31126"/>
    </cacheField>
    <cacheField name="מחוז מנהל התכנון" numFmtId="0">
      <sharedItems containsBlank="1"/>
    </cacheField>
    <cacheField name="ישוב" numFmtId="0">
      <sharedItems count="38">
        <s v="אור יהודה"/>
        <s v="אזור"/>
        <s v="אשדוד"/>
        <s v="באר שבע"/>
        <s v="בית שמש"/>
        <s v="בני ברק"/>
        <s v="בת ים"/>
        <s v="גבעת שמואל"/>
        <s v="גבעתיים"/>
        <s v="הרצלייה"/>
        <s v="זכרון יעקב"/>
        <s v="חדרה"/>
        <s v="חולון"/>
        <s v="חיפה"/>
        <s v="יבנה"/>
        <s v="יהוד-מונוסון"/>
        <s v="ירושלים"/>
        <s v="כפר סבא"/>
        <s v="לוד"/>
        <s v="נהרייה"/>
        <s v="נס ציונה"/>
        <s v="נתניה"/>
        <s v="פתח תקווה"/>
        <s v="קדימה-צורן"/>
        <s v="קריית אונו"/>
        <s v="קריית אתא"/>
        <s v="קריית גת"/>
        <s v="קריית ים"/>
        <s v="קריית מוצקין"/>
        <s v="קריית מלאכי"/>
        <s v="ראשון לציון"/>
        <s v="רחובות"/>
        <s v="רמת גן"/>
        <s v="רמת השרון"/>
        <s v="רעננה"/>
        <s v="תל אביב-יפו"/>
        <s v="יהוד" u="1"/>
        <s v="תל אביב יפו" u="1"/>
      </sharedItems>
    </cacheField>
    <cacheField name="שם המתחם" numFmtId="0">
      <sharedItems count="184">
        <s v="הכלנית"/>
        <s v="הסביון"/>
        <s v="קפלן"/>
        <s v="אבן עזרא"/>
        <s v="הדקל"/>
        <s v="הרב שאולי"/>
        <s v="שפירא/ פעמוני העיר"/>
        <s v="שכונה ג'"/>
        <s v="שכונה ד'"/>
        <s v="בר כוכבא  "/>
        <s v="ברוט 2-6"/>
        <s v="שוק פרדס כץ"/>
        <s v="איילון- יוספטל"/>
        <s v="בלפור"/>
        <s v="בר אילן"/>
        <s v="הנביאים"/>
        <s v="העצמאות בלפור"/>
        <s v="הרב מימון - אנה פרנק"/>
        <s v="הרב קוקיס"/>
        <s v="הרצל 59-61"/>
        <s v="השבטים"/>
        <s v="חנה סנש"/>
        <s v="יוספטל מזרח"/>
        <s v="כצנלסון"/>
        <s v="מגדל הים (רוטשילד 2)"/>
        <s v="סוקולוב – ירושלים"/>
        <s v="בן גוריון"/>
        <s v="שער העיר (בן גוריון)"/>
        <s v="בראשית 3-7"/>
        <s v="ההסתדרות (דרום) -"/>
        <s v="ההסתדרות (דרום) מתחם ב'"/>
        <s v="ההסתדרות דרום (מתחם א')"/>
        <s v="ילדי טהרן"/>
        <s v="ערבי נחל"/>
        <s v="הר מירון/נווה ישראל"/>
        <s v="מנדלבלט"/>
        <s v="נווה ישראל"/>
        <s v="רמב&quot;ם"/>
        <s v="מרבד הקסמים"/>
        <s v="הגדוד העברי"/>
        <s v="הנשיא ששת הימים"/>
        <s v="העירייה"/>
        <s v="מבוא חדרה מזרח"/>
        <s v="פיכמן"/>
        <s v="ברל כצנלסון"/>
        <s v="המלך אמציה"/>
        <s v="חביבה רייך"/>
        <s v="יציאת אירופה"/>
        <s v="מורדות הכרמל הצרפתי"/>
        <s v="מח&quot;ל"/>
        <s v="עין דור מאי"/>
        <s v="האלון"/>
        <s v="החרמון"/>
        <s v="החרמון "/>
        <s v="הכלנית-שושנים"/>
        <s v="הכרמל"/>
        <s v="הגבעה"/>
        <s v="העצמאות"/>
        <s v="השלושה"/>
        <s v="התמר"/>
        <s v="מקלב"/>
        <s v="מרכז יהוד"/>
        <s v="שוק אשכנזי"/>
        <s v="שוק רמז"/>
        <s v="אלעזר בן יאיר"/>
        <s v="אנטיגונוס"/>
        <s v="בוליביה 14"/>
        <s v="המקשר"/>
        <s v="התנופה"/>
        <s v="טהון 3"/>
        <s v="טהון 4"/>
        <s v="טהון 5"/>
        <s v="סן מרטין 23-25"/>
        <s v="סן מרטין 3"/>
        <s v="שטרן 34-42"/>
        <s v="ששת הימים"/>
        <s v="תקומה"/>
        <s v="בית הקשתות"/>
        <s v="גרינבוים הציונות"/>
        <s v="לאה גולדברג"/>
        <s v="הפינה"/>
        <s v="ישורון"/>
        <s v="פינסקר"/>
        <s v="יד אליעזר"/>
        <s v="אנדריוס"/>
        <s v="הבית הלבן"/>
        <s v="הלפרין"/>
        <s v="הלפרין 1"/>
        <s v="הרב קוק 1 -_x000a_מתחם 02"/>
        <s v="הרב קוק 58,60"/>
        <s v="הרצוג מערב"/>
        <s v="ויצמן בארי"/>
        <s v="ויצמן סוקולוב"/>
        <s v="רמת הרצל"/>
        <s v="ש&quot;י עגנון"/>
        <s v="אורלוב"/>
        <s v="וולפסון"/>
        <s v="יוספסברג"/>
        <s v="שילר-אורלוב"/>
        <s v="שלום אש"/>
        <s v="שלום אש (גן בועז)"/>
        <s v="יוספטל"/>
        <s v="אחאב"/>
        <s v="בר יהודה"/>
        <s v="האורן"/>
        <s v="הזמיר"/>
        <s v="הרוגי מלכות בבל/הכלנית"/>
        <s v="הרימון"/>
        <s v="התאנה"/>
        <s v="ישעיהו"/>
        <s v="לוי אשכול דרום"/>
        <s v="לוי אשכול צפון"/>
        <s v="שאול המלך"/>
        <s v="שטרן"/>
        <s v="שלמה המלך צפון"/>
        <s v="שיבת ציון"/>
        <s v="היסמין"/>
        <s v="שבטי ישראל"/>
        <s v="אג&quot;ש"/>
        <s v="בלוק 101"/>
        <s v="אלקלעי"/>
        <s v="נחלת יהודה ב'"/>
        <s v="סלע"/>
        <s v="סלע "/>
        <s v="רמת אליהו (פוזננסקי)"/>
        <s v="אייזנברג"/>
        <s v="בית הפועלים"/>
        <s v="בנימין יעקב"/>
        <s v="כפר גבירול"/>
        <s v="קרית משה"/>
        <s v="החולה"/>
        <s v="המבדיל"/>
        <s v="הפודים 30"/>
        <s v="הרוא&quot;ה 90-102"/>
        <s v="הרכסים"/>
        <s v="הרכסים "/>
        <s v="הררי"/>
        <s v="התמרים-מגדים"/>
        <s v="יואב"/>
        <s v="מגדלי הגפן 2"/>
        <s v="מתחם שלם"/>
        <s v="נווה יהושע מרכז"/>
        <s v="עוזיאל"/>
        <s v="עלית - המתמיד/ארלוזורוב"/>
        <s v="רמת השקמה (שקמה על הפארק)"/>
        <s v="אילת"/>
        <s v="גאולים"/>
        <s v="החלוץ"/>
        <s v="הצעירים"/>
        <s v="יוספטל  מזרח"/>
        <s v="ברנדיס"/>
        <s v="ויצמן"/>
        <s v="ויצמן "/>
        <s v="כנרת"/>
        <s v="גבולות"/>
        <s v="דפנה"/>
        <s v="הברון הירש"/>
        <s v="הדר יוסף - לודג'"/>
        <s v="החרש והאומן"/>
        <s v="הטייסים 6,8,10"/>
        <s v="הצנחנים"/>
        <s v="חסן עראפה"/>
        <s v="טאגור"/>
        <s v="יפתח"/>
        <s v="כפר שלם"/>
        <s v="נווה צדק- עין גנים"/>
        <s v="נווה שרת - בית אל"/>
        <s v="נחלת יצחק"/>
        <s v="פרי מגדים 2-10"/>
        <s v="קהילת ורשה (2)"/>
        <s v="קהילת ורשה 15-41 (3)"/>
        <s v="קהילת ורשה 73,77,79"/>
        <s v="קהילת לבוב"/>
        <s v="רקאנטי"/>
        <s v=" ההסתדרות דרום (מתחם א')" u="1"/>
        <s v="בן גוריון " u="1"/>
        <s v="ערבי נחל " u="1"/>
        <s v=" לוי אשכול 125-127 " u="1"/>
        <s v="ההסתדרות דרום" u="1"/>
        <s v="אילת " u="1"/>
        <s v="סוקולוב – ירושלים " u="1"/>
        <s v="ויצמן צפון-בארי" u="1"/>
        <s v="מגדל הים" u="1"/>
        <s v="ההסתדרות (דרום) - מתחמים ג'-ה'" u="1"/>
      </sharedItems>
    </cacheField>
    <cacheField name="שם מתחם אב" numFmtId="0">
      <sharedItems containsBlank="1"/>
    </cacheField>
    <cacheField name="מסלול" numFmtId="0">
      <sharedItems/>
    </cacheField>
    <cacheField name="מתווה" numFmtId="0">
      <sharedItems containsBlank="1"/>
    </cacheField>
    <cacheField name="סטטוס המתחם" numFmtId="0">
      <sharedItems containsBlank="1"/>
    </cacheField>
    <cacheField name="BQ2_BakashaID" numFmtId="0">
      <sharedItems containsSemiMixedTypes="0" containsString="0" containsNumber="1" containsInteger="1" minValue="2236" maxValue="88888906"/>
    </cacheField>
    <cacheField name="בקשה וסמל" numFmtId="0">
      <sharedItems/>
    </cacheField>
    <cacheField name="BQ2_Semel_Vaada" numFmtId="0">
      <sharedItems containsSemiMixedTypes="0" containsString="0" containsNumber="1" containsInteger="1" minValue="101" maxValue="617"/>
    </cacheField>
    <cacheField name="BQ2_Bakasha" numFmtId="0">
      <sharedItems containsBlank="1" containsMixedTypes="1" containsNumber="1" containsInteger="1" minValue="4250" maxValue="8738833596"/>
    </cacheField>
    <cacheField name="BQ2_Sug_bakasha" numFmtId="0">
      <sharedItems containsBlank="1"/>
    </cacheField>
    <cacheField name="BQ2_Tior_Habakasha" numFmtId="0">
      <sharedItems containsBlank="1"/>
    </cacheField>
    <cacheField name="BQ2_Tiek_Binyan_1" numFmtId="0">
      <sharedItems containsString="0" containsBlank="1" containsNumber="1" containsInteger="1" minValue="178" maxValue="100000000145"/>
    </cacheField>
    <cacheField name="BQ2_Yeshuv" numFmtId="0">
      <sharedItems/>
    </cacheField>
    <cacheField name="BQ2_Semel_Yeshuv" numFmtId="0">
      <sharedItems containsSemiMixedTypes="0" containsString="0" containsNumber="1" containsInteger="1" minValue="0" maxValue="9600"/>
    </cacheField>
    <cacheField name="BQ2_Rehov" numFmtId="0">
      <sharedItems containsBlank="1" containsMixedTypes="1" containsNumber="1" containsInteger="1" minValue="0" maxValue="0"/>
    </cacheField>
    <cacheField name="BQ2_Semel_Rehov" numFmtId="0">
      <sharedItems containsBlank="1" containsMixedTypes="1" containsNumber="1" containsInteger="1" minValue="0" maxValue="20003"/>
    </cacheField>
    <cacheField name="BQ2_Bayet" numFmtId="0">
      <sharedItems containsBlank="1" containsMixedTypes="1" containsNumber="1" containsInteger="1" minValue="0" maxValue="1201"/>
    </cacheField>
    <cacheField name="BQ2_Bayet_Without_letters" numFmtId="0">
      <sharedItems containsBlank="1" containsMixedTypes="1" containsNumber="1" containsInteger="1" minValue="0" maxValue="1201"/>
    </cacheField>
    <cacheField name="BQ2_Knisa" numFmtId="0">
      <sharedItems containsBlank="1" containsMixedTypes="1" containsNumber="1" containsInteger="1" minValue="1" maxValue="6"/>
    </cacheField>
    <cacheField name="BQ2_Taarich_Bakasha" numFmtId="14">
      <sharedItems containsSemiMixedTypes="0" containsNonDate="0" containsDate="1" containsString="0" minDate="2003-11-02T00:00:00" maxDate="2021-09-10T00:00:00"/>
    </cacheField>
    <cacheField name="BQ2_Yechida_Kayam" numFmtId="0">
      <sharedItems containsBlank="1" containsMixedTypes="1" containsNumber="1" containsInteger="1" minValue="0" maxValue="171"/>
    </cacheField>
    <cacheField name="BQ2_Yechida_Mevukash" numFmtId="0">
      <sharedItems containsBlank="1" containsMixedTypes="1" containsNumber="1" containsInteger="1" minValue="0" maxValue="808"/>
    </cacheField>
    <cacheField name="BQ2_Yechida_Kayam_Mati" numFmtId="0">
      <sharedItems containsBlank="1" containsMixedTypes="1" containsNumber="1" containsInteger="1" minValue="0" maxValue="184"/>
    </cacheField>
    <cacheField name="BQ2_Tosefet_Yachida_Mati" numFmtId="0">
      <sharedItems containsBlank="1" containsMixedTypes="1" containsNumber="1" containsInteger="1" minValue="0" maxValue="624"/>
    </cacheField>
    <cacheField name="BQ2_Yechida_Mutza_Mati" numFmtId="0">
      <sharedItems containsBlank="1" containsMixedTypes="1" containsNumber="1" containsInteger="1" minValue="0" maxValue="690"/>
    </cacheField>
    <cacheField name="BQ2_CreateUserName" numFmtId="0">
      <sharedItems containsBlank="1"/>
    </cacheField>
    <cacheField name="BQ2_CreateDate" numFmtId="0">
      <sharedItems containsNonDate="0" containsDate="1" containsString="0" containsBlank="1" minDate="2017-02-20T14:32:37" maxDate="2021-09-14T12:11:15"/>
    </cacheField>
    <cacheField name="BQ2_Mekor_Kayam_Mati" numFmtId="0">
      <sharedItems containsBlank="1"/>
    </cacheField>
    <cacheField name="BQ2_Mekor_Tosefet_Mati" numFmtId="0">
      <sharedItems containsBlank="1"/>
    </cacheField>
    <cacheField name="BQ2_Mekor_Mutza_Mati" numFmtId="0">
      <sharedItems containsBlank="1"/>
    </cacheField>
    <cacheField name="BQ2_Mahot_Hbakasha" numFmtId="0">
      <sharedItems containsBlank="1" longText="1"/>
    </cacheField>
    <cacheField name="BQ2_Mispar_Yeshiva" numFmtId="0">
      <sharedItems containsBlank="1" containsMixedTypes="1" containsNumber="1" containsInteger="1" minValue="0" maxValue="20210070"/>
    </cacheField>
    <cacheField name="BQ2_Taarich_yeshiva" numFmtId="0">
      <sharedItems containsDate="1" containsBlank="1" containsMixedTypes="1" minDate="2018-04-25T00:00:00" maxDate="2021-07-07T00:00:00"/>
    </cacheField>
    <cacheField name="BQ2_Hachalta" numFmtId="0">
      <sharedItems containsBlank="1" longText="1"/>
    </cacheField>
    <cacheField name="BQ3_HeyterID" numFmtId="0">
      <sharedItems containsBlank="1" containsMixedTypes="1" containsNumber="1" containsInteger="1" minValue="6381" maxValue="2140264"/>
    </cacheField>
    <cacheField name="BQ3_Mispar_Heyter" numFmtId="0">
      <sharedItems containsBlank="1" containsMixedTypes="1" containsNumber="1" containsInteger="1" minValue="1832" maxValue="2017004400"/>
    </cacheField>
    <cacheField name="BQ3_Sug_Bakasha" numFmtId="0">
      <sharedItems containsBlank="1"/>
    </cacheField>
    <cacheField name="BQ3_Taarich_Heyter" numFmtId="0">
      <sharedItems containsNonDate="0" containsDate="1" containsString="0" containsBlank="1" minDate="2004-03-08T00:00:00" maxDate="2021-11-15T00:00:00" count="330">
        <m/>
        <d v="2021-05-06T00:00:00"/>
        <d v="2020-01-12T00:00:00"/>
        <d v="2020-12-10T00:00:00"/>
        <d v="2018-05-10T00:00:00"/>
        <d v="2020-04-26T00:00:00"/>
        <d v="2021-08-26T00:00:00"/>
        <d v="2015-08-02T00:00:00"/>
        <d v="2018-01-04T00:00:00"/>
        <d v="2020-02-03T00:00:00"/>
        <d v="2021-03-03T00:00:00"/>
        <d v="2019-11-20T00:00:00"/>
        <d v="2018-11-05T00:00:00"/>
        <d v="2015-12-31T00:00:00"/>
        <d v="2017-12-31T00:00:00"/>
        <d v="2021-08-12T00:00:00"/>
        <d v="2020-03-11T00:00:00"/>
        <d v="2021-04-28T00:00:00"/>
        <d v="2014-09-18T00:00:00"/>
        <d v="2014-07-02T00:00:00"/>
        <d v="2016-04-21T00:00:00"/>
        <d v="2015-11-08T00:00:00"/>
        <d v="2014-08-12T00:00:00"/>
        <d v="2017-06-12T00:00:00"/>
        <d v="2012-12-13T00:00:00"/>
        <d v="2017-12-19T00:00:00"/>
        <d v="2020-03-15T00:00:00"/>
        <d v="2015-11-19T00:00:00"/>
        <d v="2017-09-10T00:00:00"/>
        <d v="2021-04-21T00:00:00"/>
        <d v="2020-03-16T00:00:00"/>
        <d v="2021-08-16T00:00:00"/>
        <d v="2021-03-07T00:00:00"/>
        <d v="2021-05-13T00:00:00"/>
        <d v="2018-04-24T00:00:00"/>
        <d v="2021-06-28T00:00:00"/>
        <d v="2019-03-24T00:00:00"/>
        <d v="2021-05-18T00:00:00"/>
        <d v="2021-05-02T00:00:00"/>
        <d v="2021-06-21T00:00:00"/>
        <d v="2018-01-16T00:00:00"/>
        <d v="2013-10-21T00:00:00"/>
        <d v="2015-06-29T00:00:00"/>
        <d v="2013-03-03T00:00:00"/>
        <d v="2020-07-27T00:00:00"/>
        <d v="2021-05-25T00:00:00"/>
        <d v="2019-11-10T00:00:00"/>
        <d v="2019-10-03T00:00:00"/>
        <d v="2020-09-03T00:00:00"/>
        <d v="2019-12-29T00:00:00"/>
        <d v="2015-10-14T00:00:00"/>
        <d v="2016-11-24T00:00:00"/>
        <d v="2020-11-02T00:00:00"/>
        <d v="2016-07-31T00:00:00"/>
        <d v="2020-10-25T00:00:00"/>
        <d v="2017-10-01T00:00:00"/>
        <d v="2018-08-09T00:00:00"/>
        <d v="2018-08-15T00:00:00"/>
        <d v="2019-07-23T00:00:00"/>
        <d v="2016-04-07T00:00:00"/>
        <d v="2014-11-17T00:00:00"/>
        <d v="2017-03-01T00:00:00"/>
        <d v="2011-08-15T00:00:00"/>
        <d v="2013-06-04T00:00:00"/>
        <d v="2014-02-03T00:00:00"/>
        <d v="2017-05-29T00:00:00"/>
        <d v="2018-03-27T00:00:00"/>
        <d v="2015-06-28T00:00:00"/>
        <d v="2016-02-29T00:00:00"/>
        <d v="2017-08-07T00:00:00"/>
        <d v="2013-06-16T00:00:00"/>
        <d v="2017-01-30T00:00:00"/>
        <d v="2016-05-19T00:00:00"/>
        <d v="2016-04-18T00:00:00"/>
        <d v="2017-11-23T00:00:00"/>
        <d v="2017-04-19T00:00:00"/>
        <d v="2019-10-27T00:00:00"/>
        <d v="2021-05-11T00:00:00"/>
        <d v="2020-01-01T00:00:00"/>
        <d v="2019-06-25T00:00:00"/>
        <d v="2017-12-03T00:00:00"/>
        <d v="2017-03-13T00:00:00"/>
        <d v="2021-08-10T00:00:00"/>
        <d v="2015-11-18T00:00:00"/>
        <d v="2020-09-30T00:00:00"/>
        <d v="2021-06-03T00:00:00"/>
        <d v="2019-11-04T00:00:00"/>
        <d v="2018-02-21T00:00:00"/>
        <d v="2019-01-03T00:00:00"/>
        <d v="2021-07-08T00:00:00"/>
        <d v="2018-10-25T00:00:00"/>
        <d v="2018-12-31T00:00:00"/>
        <d v="2021-01-11T00:00:00"/>
        <d v="2017-04-05T00:00:00"/>
        <d v="2019-09-24T00:00:00"/>
        <d v="2016-09-11T00:00:00"/>
        <d v="2017-05-28T00:00:00"/>
        <d v="2013-10-20T00:00:00"/>
        <d v="2019-12-31T00:00:00"/>
        <d v="2018-01-10T00:00:00"/>
        <d v="2021-04-22T00:00:00"/>
        <d v="2018-01-11T00:00:00"/>
        <d v="2009-01-05T00:00:00"/>
        <d v="2010-08-01T00:00:00"/>
        <d v="2013-10-14T00:00:00"/>
        <d v="2011-05-24T00:00:00"/>
        <d v="2016-01-31T00:00:00"/>
        <d v="2007-12-30T00:00:00"/>
        <d v="2008-05-15T00:00:00"/>
        <d v="2012-12-30T00:00:00"/>
        <d v="2011-08-11T00:00:00"/>
        <d v="2011-10-30T00:00:00"/>
        <d v="2015-02-16T00:00:00"/>
        <d v="2016-11-29T00:00:00"/>
        <d v="2016-08-16T00:00:00"/>
        <d v="2011-12-01T00:00:00"/>
        <d v="2013-04-18T00:00:00"/>
        <d v="2016-01-17T00:00:00"/>
        <d v="2015-06-16T00:00:00"/>
        <d v="2018-10-03T00:00:00"/>
        <d v="2019-02-27T00:00:00"/>
        <d v="2019-05-12T00:00:00"/>
        <d v="2019-06-12T00:00:00"/>
        <d v="2019-12-24T00:00:00"/>
        <d v="2019-06-16T00:00:00"/>
        <d v="2021-01-12T00:00:00"/>
        <d v="2017-09-03T00:00:00"/>
        <d v="2012-06-07T00:00:00"/>
        <d v="2016-12-06T00:00:00"/>
        <d v="2019-07-15T00:00:00"/>
        <d v="2018-05-08T00:00:00"/>
        <d v="2019-09-23T00:00:00"/>
        <d v="2018-05-02T00:00:00"/>
        <d v="2020-12-24T00:00:00"/>
        <d v="2007-01-01T00:00:00"/>
        <d v="2007-03-13T00:00:00"/>
        <d v="2010-07-08T00:00:00"/>
        <d v="2010-03-16T00:00:00"/>
        <d v="2012-08-02T00:00:00"/>
        <d v="2016-03-30T00:00:00"/>
        <d v="2014-12-07T00:00:00"/>
        <d v="2015-05-10T00:00:00"/>
        <d v="2016-05-03T00:00:00"/>
        <d v="2018-11-21T00:00:00"/>
        <d v="2018-08-08T00:00:00"/>
        <d v="2019-09-04T00:00:00"/>
        <d v="2021-04-12T00:00:00"/>
        <d v="2021-08-22T00:00:00"/>
        <d v="2008-08-12T00:00:00"/>
        <d v="2009-10-27T00:00:00"/>
        <d v="2021-07-12T00:00:00"/>
        <d v="2013-08-23T00:00:00"/>
        <d v="2016-02-19T00:00:00"/>
        <d v="2013-10-08T00:00:00"/>
        <d v="2018-06-27T00:00:00"/>
        <d v="2016-04-01T00:00:00"/>
        <d v="2016-08-18T00:00:00"/>
        <d v="2016-11-15T00:00:00"/>
        <d v="2020-08-11T00:00:00"/>
        <d v="2015-10-26T00:00:00"/>
        <d v="2017-05-23T00:00:00"/>
        <d v="2019-11-13T00:00:00"/>
        <d v="2019-11-18T00:00:00"/>
        <d v="2021-05-03T00:00:00"/>
        <d v="2020-03-24T00:00:00"/>
        <d v="2021-10-25T00:00:00"/>
        <d v="2020-11-10T00:00:00"/>
        <d v="2017-11-22T00:00:00"/>
        <d v="2019-02-14T00:00:00"/>
        <d v="2020-03-08T00:00:00"/>
        <d v="2021-04-08T00:00:00"/>
        <d v="2012-10-24T00:00:00"/>
        <d v="2016-07-11T00:00:00"/>
        <d v="2016-05-10T00:00:00"/>
        <d v="2018-06-11T00:00:00"/>
        <d v="2018-07-17T00:00:00"/>
        <d v="2017-03-27T00:00:00"/>
        <d v="2019-08-04T00:00:00"/>
        <d v="2018-06-20T00:00:00"/>
        <d v="2019-09-03T00:00:00"/>
        <d v="2017-11-20T00:00:00"/>
        <d v="2016-01-13T00:00:00"/>
        <d v="2012-03-04T00:00:00"/>
        <d v="2012-07-31T00:00:00"/>
        <d v="2016-06-30T00:00:00"/>
        <d v="2014-04-08T00:00:00"/>
        <d v="2019-04-11T00:00:00"/>
        <d v="2016-12-22T00:00:00"/>
        <d v="2021-02-07T00:00:00"/>
        <d v="2013-06-10T00:00:00"/>
        <d v="2018-04-15T00:00:00"/>
        <d v="2018-03-06T00:00:00"/>
        <d v="2016-08-28T00:00:00"/>
        <d v="2014-07-23T00:00:00"/>
        <d v="2018-12-13T00:00:00"/>
        <d v="2014-09-17T00:00:00"/>
        <d v="2015-02-08T00:00:00"/>
        <d v="2011-02-24T00:00:00"/>
        <d v="2010-03-22T00:00:00"/>
        <d v="2012-11-15T00:00:00"/>
        <d v="2014-12-08T00:00:00"/>
        <d v="2019-03-26T00:00:00"/>
        <d v="2014-05-29T00:00:00"/>
        <d v="2021-10-31T00:00:00"/>
        <d v="2021-02-23T00:00:00"/>
        <d v="2020-05-27T00:00:00"/>
        <d v="2021-01-21T00:00:00"/>
        <d v="2020-02-13T00:00:00"/>
        <d v="2021-01-28T00:00:00"/>
        <d v="2005-07-27T00:00:00"/>
        <d v="2014-05-07T00:00:00"/>
        <d v="2008-09-15T00:00:00"/>
        <d v="2008-07-28T00:00:00"/>
        <d v="2009-06-16T00:00:00"/>
        <d v="2009-11-19T00:00:00"/>
        <d v="2007-06-07T00:00:00"/>
        <d v="2005-10-30T00:00:00"/>
        <d v="2004-12-02T00:00:00"/>
        <d v="2004-03-08T00:00:00"/>
        <d v="2006-07-02T00:00:00"/>
        <d v="2005-09-21T00:00:00"/>
        <d v="2005-09-29T00:00:00"/>
        <d v="2016-09-18T00:00:00"/>
        <d v="2012-08-19T00:00:00"/>
        <d v="2017-08-22T00:00:00"/>
        <d v="2014-12-30T00:00:00"/>
        <d v="2018-02-26T00:00:00"/>
        <d v="2016-01-14T00:00:00"/>
        <d v="2017-03-20T00:00:00"/>
        <d v="2016-07-18T00:00:00"/>
        <d v="2020-08-31T00:00:00"/>
        <d v="2020-03-19T00:00:00"/>
        <d v="2011-01-23T00:00:00"/>
        <d v="2011-08-04T00:00:00"/>
        <d v="2014-06-17T00:00:00"/>
        <d v="2016-01-05T00:00:00"/>
        <d v="2018-04-23T00:00:00"/>
        <d v="2018-03-13T00:00:00"/>
        <d v="2007-10-30T00:00:00"/>
        <d v="2019-11-17T00:00:00"/>
        <d v="2019-12-30T00:00:00"/>
        <d v="2018-12-26T00:00:00"/>
        <d v="2020-10-22T00:00:00"/>
        <d v="2021-05-30T00:00:00"/>
        <d v="2009-09-07T00:00:00"/>
        <d v="2013-05-22T00:00:00"/>
        <d v="2016-01-07T00:00:00"/>
        <d v="2010-07-13T00:00:00"/>
        <d v="2010-12-20T00:00:00"/>
        <d v="2015-03-29T00:00:00"/>
        <d v="2015-01-07T00:00:00"/>
        <d v="2020-01-02T00:00:00"/>
        <d v="2019-04-16T00:00:00"/>
        <d v="2021-01-20T00:00:00"/>
        <d v="2018-02-27T00:00:00"/>
        <d v="2018-12-30T00:00:00"/>
        <d v="2013-12-19T00:00:00"/>
        <d v="2017-06-06T00:00:00"/>
        <d v="2021-07-26T00:00:00"/>
        <d v="2021-10-18T00:00:00"/>
        <d v="2019-11-21T00:00:00"/>
        <d v="2016-01-21T00:00:00"/>
        <d v="2019-01-02T00:00:00"/>
        <d v="2016-09-09T00:00:00"/>
        <d v="2021-11-14T00:00:00"/>
        <d v="2017-07-12T00:00:00"/>
        <d v="2021-05-24T00:00:00"/>
        <d v="2019-11-24T00:00:00"/>
        <d v="2018-12-03T00:00:00"/>
        <d v="2019-10-07T00:00:00"/>
        <d v="2013-04-11T00:00:00"/>
        <d v="2016-01-10T00:00:00"/>
        <d v="2017-06-11T00:00:00"/>
        <d v="2021-06-24T00:00:00"/>
        <d v="2017-09-14T00:00:00"/>
        <d v="2017-07-10T00:00:00"/>
        <d v="2021-05-27T00:00:00"/>
        <d v="2019-06-19T00:00:00"/>
        <d v="2021-03-25T00:00:00"/>
        <d v="2021-06-27T00:00:00"/>
        <d v="2020-03-25T00:00:00"/>
        <d v="2021-04-20T00:00:00"/>
        <d v="2019-09-16T00:00:00"/>
        <d v="2019-09-15T00:00:00"/>
        <d v="2011-09-14T00:00:00"/>
        <d v="2012-06-26T00:00:00"/>
        <d v="2009-05-12T00:00:00"/>
        <d v="2011-10-02T00:00:00"/>
        <d v="2011-02-22T00:00:00"/>
        <d v="2013-04-14T00:00:00"/>
        <d v="2018-09-05T00:00:00"/>
        <d v="2020-06-17T00:00:00"/>
        <d v="2020-12-01T00:00:00"/>
        <d v="2020-10-14T00:00:00"/>
        <d v="2016-11-30T00:00:00"/>
        <d v="2020-04-01T00:00:00"/>
        <d v="2021-06-14T00:00:00"/>
        <d v="2016-09-21T00:00:00"/>
        <d v="2020-06-15T00:00:00"/>
        <d v="2015-01-15T00:00:00"/>
        <d v="2012-03-07T00:00:00"/>
        <d v="2014-12-14T00:00:00"/>
        <d v="2016-08-07T00:00:00"/>
        <d v="2016-09-29T00:00:00"/>
        <d v="2020-05-31T00:00:00"/>
        <d v="2006-07-26T00:00:00"/>
        <d v="2020-03-09T00:00:00"/>
        <d v="2013-05-12T00:00:00"/>
        <d v="2014-02-12T00:00:00"/>
        <d v="2014-07-07T00:00:00"/>
        <d v="2015-03-12T00:00:00"/>
        <d v="2011-06-23T00:00:00"/>
        <d v="2012-01-12T00:00:00"/>
        <d v="2014-10-05T00:00:00"/>
        <d v="2015-11-11T00:00:00"/>
        <d v="2015-10-06T00:00:00"/>
        <d v="2015-03-08T00:00:00"/>
        <d v="2014-07-09T00:00:00"/>
        <d v="2015-10-21T00:00:00"/>
        <d v="2019-03-11T00:00:00"/>
        <d v="2014-12-31T00:00:00"/>
        <d v="2013-08-11T00:00:00"/>
        <d v="2021-02-10T00:00:00"/>
        <d v="2021-05-04T00:00:00"/>
        <d v="2009-08-12T00:00:00"/>
        <d v="2014-03-09T00:00:00"/>
        <d v="2020-10-21T00:00:00"/>
        <d v="2014-12-28T00:00:00"/>
        <d v="2018-05-21T00:00:00"/>
        <d v="2021-07-05T00:00:00" u="1"/>
      </sharedItems>
    </cacheField>
    <cacheField name="BQ3_Shimush_Eikare" numFmtId="0">
      <sharedItems containsBlank="1"/>
    </cacheField>
    <cacheField name="BQ3_Yechida_Kayam" numFmtId="0">
      <sharedItems containsBlank="1" containsMixedTypes="1" containsNumber="1" containsInteger="1" minValue="0" maxValue="148"/>
    </cacheField>
    <cacheField name="BQ3_Yechida_Mevukash" numFmtId="0">
      <sharedItems containsString="0" containsBlank="1" containsNumber="1" containsInteger="1" minValue="0" maxValue="370"/>
    </cacheField>
    <cacheField name="BQ3_Yechida_Kayam_Mati" numFmtId="0">
      <sharedItems containsBlank="1" containsMixedTypes="1" containsNumber="1" containsInteger="1" minValue="0" maxValue="176"/>
    </cacheField>
    <cacheField name="BQ3_Mekor_Kayam_Mati" numFmtId="0">
      <sharedItems containsBlank="1"/>
    </cacheField>
    <cacheField name="BQ3_Tosefet_Yachida_Mati" numFmtId="0">
      <sharedItems containsBlank="1" containsMixedTypes="1" containsNumber="1" containsInteger="1" minValue="0" maxValue="414"/>
    </cacheField>
    <cacheField name="BQ3_Mekor_Tosefet_Mati" numFmtId="0">
      <sharedItems containsBlank="1"/>
    </cacheField>
    <cacheField name="BQ3_Yechida_Mutza_Mati" numFmtId="0">
      <sharedItems containsBlank="1" containsMixedTypes="1" containsNumber="1" containsInteger="1" minValue="0" maxValue="591"/>
    </cacheField>
    <cacheField name="BQ3_Mekor_Mutza_Mati" numFmtId="0">
      <sharedItems containsBlank="1"/>
    </cacheField>
    <cacheField name="BQ3_Shimush_Eikare_Mati" numFmtId="0">
      <sharedItems containsBlank="1"/>
    </cacheField>
    <cacheField name="BQ3_Mahot_Heyter" numFmtId="0">
      <sharedItems containsBlank="1" longText="1"/>
    </cacheField>
    <cacheField name="BQ3_CreateUserName" numFmtId="0">
      <sharedItems containsBlank="1"/>
    </cacheField>
    <cacheField name="BQ3_CreateDate" numFmtId="0">
      <sharedItems containsDate="1" containsBlank="1" containsMixedTypes="1" minDate="2017-06-28T15:59:04" maxDate="2021-09-14T12:11:15"/>
    </cacheField>
    <cacheField name="makor" numFmtId="0">
      <sharedItems containsBlank="1"/>
    </cacheField>
    <cacheField name="שנת בקשה" numFmtId="0">
      <sharedItems containsString="0" containsBlank="1" containsNumber="1" containsInteger="1" minValue="2003" maxValue="2021" count="20">
        <n v="2020"/>
        <n v="2021"/>
        <n v="2018"/>
        <n v="2019"/>
        <n v="2016"/>
        <n v="2015"/>
        <n v="2013"/>
        <n v="2017"/>
        <n v="2012"/>
        <n v="2014"/>
        <n v="2007"/>
        <n v="2011"/>
        <n v="2010"/>
        <n v="2008"/>
        <n v="2006"/>
        <n v="2009"/>
        <m/>
        <n v="2005"/>
        <n v="2004"/>
        <n v="2003"/>
      </sharedItems>
    </cacheField>
    <cacheField name="שנת היתר" numFmtId="0">
      <sharedItems containsString="0" containsBlank="1" containsNumber="1" containsInteger="1" minValue="2004" maxValue="2021" count="19">
        <m/>
        <n v="2021"/>
        <n v="2020"/>
        <n v="2018"/>
        <n v="2015"/>
        <n v="2019"/>
        <n v="2017"/>
        <n v="2014"/>
        <n v="2016"/>
        <n v="2012"/>
        <n v="2013"/>
        <n v="2011"/>
        <n v="2009"/>
        <n v="2010"/>
        <n v="2007"/>
        <n v="2008"/>
        <n v="2005"/>
        <n v="2004"/>
        <n v="2006"/>
      </sharedItems>
    </cacheField>
    <cacheField name="סוג הבקשה" numFmtId="0">
      <sharedItems containsBlank="1" count="27">
        <s v="הריסה + חפירה ודיפון + בנייה"/>
        <s v="בנייה"/>
        <s v="הריסה + חפירה ודיפון"/>
        <s v="הריסה + בנייה"/>
        <s v="חפירה + בנייה"/>
        <m/>
        <s v="חפירה ודיפון + בנייה"/>
        <s v="הריסה"/>
        <s v="בנייה (שינויים)"/>
        <s v="הריסה + חפירה + בנייה"/>
        <s v="הריסה "/>
        <s v="הריסה +בנייה"/>
        <s v="שינויים"/>
        <s v="חפירה ודיפון"/>
        <s v="בנייה (תוספת)"/>
        <s v="חפירה"/>
        <s v="הריסה + חפירה ודיפון "/>
        <s v="הריסה + בנייה (שינויים)"/>
        <s v="הריסה (שינויים)"/>
        <s v="חפירה + דיפון"/>
        <s v="הריסה + חפירה"/>
        <s v="הריסה חפירה ודיפון"/>
        <s v="בנייה (חידוש תוקף)"/>
        <s v="חפירה +בנייה"/>
        <s v="הריסה +  חפירה + בנייה"/>
        <s v="חפירה ודיפון "/>
        <s v="הריסה                                   " u="1"/>
      </sharedItems>
    </cacheField>
    <cacheField name="סוג ההיתר" numFmtId="0">
      <sharedItems containsBlank="1" count="18">
        <m/>
        <s v="הריסה + חפירה ודיפון"/>
        <s v="בנייה"/>
        <s v="הריסה + בנייה"/>
        <s v="בנייה (שינויים)"/>
        <s v="הריסה"/>
        <s v="הריסה +בנייה"/>
        <s v="הריסה + חפירה ודיפון + בנייה"/>
        <s v="חפירה ודיפון"/>
        <s v="הריסה + חפירה"/>
        <s v="שינויים"/>
        <s v="חפירה ודיפון "/>
        <s v="הריסה "/>
        <s v="חפירה ודיפון + בנייה"/>
        <s v="הריסה + חפירה ודיפון "/>
        <s v="בנייה (חידוש תוקף)"/>
        <s v="שינויים - בנייה"/>
        <s v="להשלים מאתר העירייה" u="1"/>
      </sharedItems>
    </cacheField>
    <cacheField name="חלוקת הבקשות למשפחות" numFmtId="0">
      <sharedItems containsBlank="1" containsMixedTypes="1" containsNumber="1" containsInteger="1" minValue="1" maxValue="45"/>
    </cacheField>
    <cacheField name="בקשה למידע/מקדמית מובילה שהגיעה לבקשה להיתר" numFmtId="0">
      <sharedItems containsString="0" containsBlank="1" containsNumber="1" containsInteger="1" minValue="1" maxValue="1"/>
    </cacheField>
    <cacheField name="בקשה למידע/מקדמית שהגיעה להיתר ולכן אינה ליד לצפי היתרים" numFmtId="0">
      <sharedItems containsBlank="1" containsMixedTypes="1" containsNumber="1" containsInteger="1" minValue="1" maxValue="1"/>
    </cacheField>
    <cacheField name="בקשה להיתר מובילה שאינה פתוחה (ההיתר התקבל בבקשה המשכית)" numFmtId="0">
      <sharedItems containsBlank="1" containsMixedTypes="1" containsNumber="1" containsInteger="1" minValue="1" maxValue="1" count="3">
        <m/>
        <n v="1"/>
        <s v="?"/>
      </sharedItems>
    </cacheField>
    <cacheField name="בקשה לספירה" numFmtId="0">
      <sharedItems containsMixedTypes="1" containsNumber="1" containsInteger="1" minValue="0" maxValue="4" count="10">
        <n v="2"/>
        <n v="1"/>
        <n v="4"/>
        <n v="0"/>
        <s v="1?"/>
        <n v="3"/>
        <s v="?"/>
        <s v="2?"/>
        <s v="מתחם גבולות"/>
        <s v="אם פב אז מובילה"/>
      </sharedItems>
    </cacheField>
    <cacheField name="סוג בקשה לספירה (למידע / מקדמית / להיתר)" numFmtId="0">
      <sharedItems containsBlank="1" count="7">
        <s v="למידע"/>
        <s v="להיתר"/>
        <m/>
        <s v="מקדמית"/>
        <s v="מקוונת (להיתר)"/>
        <s v="בקשה למידע"/>
        <s v="האם פב" u="1"/>
      </sharedItems>
    </cacheField>
    <cacheField name="הערות בקשות לספירה" numFmtId="0">
      <sharedItems containsBlank="1"/>
    </cacheField>
    <cacheField name="היתר לספירה" numFmtId="0">
      <sharedItems containsBlank="1" containsMixedTypes="1" containsNumber="1" containsInteger="1" minValue="0" maxValue="4" count="10">
        <m/>
        <n v="1"/>
        <n v="2"/>
        <s v="1?"/>
        <s v="אין היתר לפי המנהלת על אף שמופיע באתר העירייה"/>
        <n v="4"/>
        <s v="?"/>
        <n v="3"/>
        <n v="0"/>
        <s v="מתחם גבולות"/>
      </sharedItems>
    </cacheField>
    <cacheField name="הערות היתר לספירה" numFmtId="0">
      <sharedItems containsBlank="1"/>
    </cacheField>
    <cacheField name="בקשה - דטה / מודיעין אנושי: מנהלות / מבוסס נתוני אלון" numFmtId="0">
      <sharedItems containsBlank="1"/>
    </cacheField>
    <cacheField name="היתר - דטה / מודיעין אנושי: מנהלות / מבוסס נתוני אלון" numFmtId="0">
      <sharedItems containsBlank="1"/>
    </cacheField>
    <cacheField name="בקשהID מקושרת להיתר" numFmtId="0">
      <sharedItems containsString="0" containsBlank="1" containsNumber="1" containsInteger="1" minValue="2236" maxValue="88888905"/>
    </cacheField>
    <cacheField name="היתרID מקושר לבקשה" numFmtId="0">
      <sharedItems containsString="0" containsBlank="1" containsNumber="1" containsInteger="1" minValue="6381" maxValue="2140264" count="295">
        <m/>
        <n v="2131614"/>
        <n v="2069705"/>
        <n v="1917155"/>
        <n v="2049164"/>
        <n v="2138776"/>
        <n v="20473"/>
        <n v="2048736"/>
        <n v="2111294"/>
        <n v="1987800"/>
        <n v="2139061"/>
        <n v="2045464"/>
        <n v="2131203"/>
        <n v="250024"/>
        <n v="250122"/>
        <n v="250089"/>
        <n v="1513573"/>
        <n v="250027"/>
        <n v="250022"/>
        <n v="1529731"/>
        <n v="2046218"/>
        <n v="250323"/>
        <n v="1532000"/>
        <n v="2137782"/>
        <n v="2108364"/>
        <n v="2107857"/>
        <n v="2131109"/>
        <n v="1923032"/>
        <n v="2130426"/>
        <n v="1926916"/>
        <n v="2131495"/>
        <n v="2089479"/>
        <n v="2129112"/>
        <n v="222780"/>
        <n v="223051"/>
        <n v="2055030"/>
        <n v="2132777"/>
        <n v="1987604"/>
        <n v="1987072"/>
        <n v="2055461"/>
        <n v="2054595"/>
        <n v="1990769"/>
        <n v="2055197"/>
        <n v="1983328"/>
        <n v="156381"/>
        <n v="1982445"/>
        <n v="1446082"/>
        <n v="2056066"/>
        <n v="1528761"/>
        <n v="1931690"/>
        <n v="1532106"/>
        <n v="1928654"/>
        <n v="1928655"/>
        <n v="1989236"/>
        <n v="217362"/>
        <n v="217315"/>
        <n v="206080"/>
        <n v="206862"/>
        <n v="1512601"/>
        <n v="206082"/>
        <n v="217343"/>
        <n v="206083"/>
        <n v="1502079"/>
        <n v="217357"/>
        <n v="206087"/>
        <n v="1492677"/>
        <n v="1988811"/>
        <n v="2132944"/>
        <n v="1531314"/>
        <n v="2139214"/>
        <n v="208576"/>
        <n v="2056188"/>
        <n v="2130004"/>
        <n v="1919834"/>
        <n v="1920702"/>
        <n v="1462786"/>
        <n v="1462785"/>
        <n v="1462797"/>
        <n v="195274"/>
        <n v="1557919"/>
        <n v="1557926"/>
        <n v="1557918"/>
        <n v="195146"/>
        <n v="195271"/>
        <n v="195270"/>
        <n v="195520"/>
        <n v="195519"/>
        <n v="195361"/>
        <n v="195076"/>
        <n v="195121"/>
        <n v="195583"/>
        <n v="195457"/>
        <n v="1462802"/>
        <n v="1462801"/>
        <n v="195503"/>
        <n v="195667"/>
        <n v="195502"/>
        <n v="195500"/>
        <n v="195666"/>
        <n v="195497"/>
        <n v="195668"/>
        <n v="195498"/>
        <n v="195494"/>
        <n v="195495"/>
        <n v="195496"/>
        <n v="195493"/>
        <n v="194167"/>
        <n v="195492"/>
        <n v="193708"/>
        <n v="1557850"/>
        <n v="1910618"/>
        <n v="1914063"/>
        <n v="1912171"/>
        <n v="1911523"/>
        <n v="1912183"/>
        <n v="1912894"/>
        <n v="1912157"/>
        <n v="1982687"/>
        <n v="1913084"/>
        <n v="1912972"/>
        <n v="1912512"/>
        <n v="1912504"/>
        <n v="1527766"/>
        <n v="1462783"/>
        <n v="1980089"/>
        <n v="1528027"/>
        <n v="195375"/>
        <n v="193672"/>
        <n v="1488046"/>
        <n v="1488045"/>
        <n v="2138351"/>
        <n v="1495899"/>
        <n v="1501319"/>
        <n v="1501084"/>
        <n v="1559424"/>
        <n v="1489668"/>
        <n v="1501266"/>
        <n v="1494091"/>
        <n v="1501960"/>
        <n v="1490467"/>
        <n v="1497425"/>
        <n v="1454206"/>
        <n v="1454204"/>
        <n v="1454356"/>
        <n v="199673"/>
        <n v="199675"/>
        <n v="1981407"/>
        <n v="1981390"/>
        <n v="2075916"/>
        <n v="2028872"/>
        <n v="1531848"/>
        <n v="1921217"/>
        <n v="2048812"/>
        <n v="2132499"/>
        <n v="66286"/>
        <n v="67407"/>
        <n v="67948"/>
        <n v="67947"/>
        <n v="1555327"/>
        <n v="1555324"/>
        <n v="1555325"/>
        <n v="1555311"/>
        <n v="2066790"/>
        <n v="1555312"/>
        <n v="1555330"/>
        <n v="1555331"/>
        <n v="1981125"/>
        <n v="1981920"/>
        <n v="1980443"/>
        <n v="1506830"/>
        <n v="182426"/>
        <n v="182238"/>
        <n v="182691"/>
        <n v="182400"/>
        <n v="1464094"/>
        <n v="1555337"/>
        <n v="1983120"/>
        <n v="1983345"/>
        <n v="1464099"/>
        <n v="183557"/>
        <n v="182413"/>
        <n v="182874"/>
        <n v="182213"/>
        <n v="1910584"/>
        <n v="1911396"/>
        <n v="2014399"/>
        <n v="2097944"/>
        <n v="2085227"/>
        <n v="2042776"/>
        <n v="2042775"/>
        <n v="2099742"/>
        <n v="182425"/>
        <n v="182010"/>
        <n v="183501"/>
        <n v="182494"/>
        <n v="181066"/>
        <n v="182579"/>
        <n v="183214"/>
        <n v="181770"/>
        <n v="181741"/>
        <n v="181912"/>
        <n v="181759"/>
        <n v="181880"/>
        <n v="1464106"/>
        <n v="183897"/>
        <n v="183929"/>
        <n v="182511"/>
        <n v="1555350"/>
        <n v="1498646"/>
        <n v="2047171"/>
        <n v="8207"/>
        <n v="7912"/>
        <n v="8242"/>
        <n v="10552"/>
        <n v="11251"/>
        <n v="6381"/>
        <n v="1988156"/>
        <n v="1987031"/>
        <n v="1989224"/>
        <n v="1985744"/>
        <n v="2055454"/>
        <n v="1917850"/>
        <n v="96896"/>
        <n v="83341"/>
        <n v="94013"/>
        <n v="107305"/>
        <n v="109262"/>
        <n v="94035"/>
        <n v="94036"/>
        <n v="1990767"/>
        <n v="1923966"/>
        <n v="2110514"/>
        <n v="1568610"/>
        <n v="1568647"/>
        <n v="76803"/>
        <n v="1568648"/>
        <n v="1513090"/>
        <n v="2139033"/>
        <n v="1989111"/>
        <n v="77079"/>
        <n v="1513885"/>
        <n v="2070748"/>
        <n v="2050075"/>
        <n v="1986064"/>
        <n v="1987035"/>
        <n v="310035"/>
        <n v="310409"/>
        <n v="2134162"/>
        <n v="1917168"/>
        <n v="2054615"/>
        <n v="1530972"/>
        <n v="2131437"/>
        <n v="1922496"/>
        <n v="293832"/>
        <n v="291834"/>
        <n v="1533121"/>
        <n v="1533122"/>
        <n v="1533130"/>
        <n v="2051901"/>
        <n v="1533131"/>
        <n v="2052176"/>
        <n v="1533132"/>
        <n v="1533133"/>
        <n v="2072128"/>
        <n v="1487606"/>
        <n v="1532410"/>
        <n v="2134674"/>
        <n v="1487637"/>
        <n v="2051593"/>
        <n v="298486"/>
        <n v="294712"/>
        <n v="1487640"/>
        <n v="2051117"/>
        <n v="1974060"/>
        <n v="1974523"/>
        <n v="1532411"/>
        <n v="282052"/>
        <n v="295759"/>
        <n v="1532408"/>
        <n v="294121"/>
        <n v="302188"/>
        <n v="1532407"/>
        <n v="294092"/>
        <n v="294103"/>
        <n v="1532406"/>
        <n v="298995"/>
        <n v="302183"/>
        <n v="298997"/>
        <n v="2134352"/>
        <n v="282574"/>
        <n v="296106"/>
        <n v="1532412"/>
        <n v="2071426"/>
        <n v="2140264" u="1"/>
        <n v="2132778" u="1"/>
      </sharedItems>
    </cacheField>
    <cacheField name="הערות עבור קשר בין בקשה להיתר" numFmtId="0">
      <sharedItems containsBlank="1"/>
    </cacheField>
    <cacheField name="היתר הריסה שנספר / הערות אלון" numFmtId="0">
      <sharedItems containsBlank="1" containsMixedTypes="1" containsNumber="1" containsInteger="1" minValue="1" maxValue="1"/>
    </cacheField>
    <cacheField name="הערות טיוב" numFmtId="0">
      <sharedItems containsBlank="1"/>
    </cacheField>
    <cacheField name="בקשה על מתחמים שונים" numFmtId="0">
      <sharedItems containsBlank="1"/>
    </cacheField>
    <cacheField name="בקשה על אותו מתחם אבל מתווה שונה (רשויות ומיסוי)" numFmtId="0">
      <sharedItems containsBlank="1"/>
    </cacheField>
    <cacheField name="בקשה כפולה שקיבלה 2 היתרים" numFmtId="0">
      <sharedItems containsString="0" containsBlank="1" containsNumber="1" containsInteger="1" minValue="1" maxValue="1"/>
    </cacheField>
    <cacheField name="הערות לאחר בדיקת כתובות בGIS" numFmtId="0">
      <sharedItems containsBlank="1"/>
    </cacheField>
    <cacheField name="סיום ביצוע במתחם" numFmtId="0">
      <sharedItems containsBlank="1" count="3">
        <m/>
        <s v="מיצוי יח&quot;ד בפרויקט"/>
        <s v="האם הפרויקט הושלם? נותרו 28 יחד?"/>
      </sharedItems>
    </cacheField>
    <cacheField name="יתרת יחד בפרויקט" numFmtId="0">
      <sharedItems containsBlank="1" containsMixedTypes="1" containsNumber="1" containsInteger="1" minValue="0" maxValue="2679"/>
    </cacheField>
    <cacheField name="גוש 1 (אתר עירייה)" numFmtId="0">
      <sharedItems containsString="0" containsBlank="1" containsNumber="1" containsInteger="1" minValue="6692" maxValue="6729"/>
    </cacheField>
    <cacheField name="חלקה 1 (אתר עירייה)" numFmtId="0">
      <sharedItems containsBlank="1"/>
    </cacheField>
    <cacheField name="גוש 2 (אתר עירייה)" numFmtId="0">
      <sharedItems containsString="0" containsBlank="1" containsNumber="1" containsInteger="1" minValue="6729" maxValue="6729"/>
    </cacheField>
    <cacheField name="חלקה 2 (אתר עירייה)" numFmtId="0">
      <sharedItems containsBlank="1"/>
    </cacheField>
    <cacheField name="ההיתר נמצא באתר העירייה / מדלן ?" numFmtId="0">
      <sharedItems containsBlank="1"/>
    </cacheField>
    <cacheField name="החלטה מאתר העירייה" numFmtId="0">
      <sharedItems containsBlank="1" count="46" longText="1">
        <s v="לא היו החלטות בבקשה"/>
        <m/>
        <s v="אישור בכפוף להשלמת שלב תוכן"/>
        <s v="אישור בכפוף לבקרת תוכן"/>
        <s v="אין מידע באתר"/>
        <s v="לאשר את הבקשה בכפוף לבקרת תכן."/>
        <s v="לאשר את הבקשה בכפוף לבקרת תכן"/>
        <s v="אושר בכפוף לבקרת תכן"/>
        <s v="אישור בכפוף לבקרת תכן"/>
        <s v="אישור בתנאים"/>
        <s v="הבקשה לא נמצאה באתר העירייה"/>
        <s v="אישור"/>
        <s v="אושר"/>
        <s v="אין מידע באתר העירייה"/>
        <s v="לדיון חוזר"/>
        <s v="דחייה"/>
        <s v="אושר בתנאים"/>
        <s v="הוחלט לאשר את הבקשה._x000a_יש לקבל התייחסות הוועדה לעניין תוספת השטחים המבוקשת במפלס המרתף 4- לצורך_x000a_תוספת חניות אורחים מעבר לשטחים המותרים בתוכנית החלה במקום, לרבות תוספת_x000a_&quot;כחלון&quot;._x000a_ההיתר יוצא בכפוף למילוי הדרישת שבהחלטת ישיבת ועדת משנה 20190016 מיום_x000a_25.12.2019 מס' 20190016 מיום 25.12.19 ובהתאם לדרישות הבאות:_x000a_בקשה זו תהווה המשך לבקשה שנדונה בישיבות ועדות המשנה לעיל, ותוגש כבקשה אחת_x000a_להיתר בכל מגרש._x000a_הערות בדיקה:_x000a_1. אישורים הנדרשים לאחר הוועדה (במסגרת בקרת התכן):_x000a_א. חישובים סטטיים + הצהרת מהנדס (למבנה + עגורנים._x000a_ב. אישור רשות תעופה אזרחית לעגורנים._x000a_ג. אישור משרד הביטחון לעגורנים._x000a_ד. אישור יועץ התנועה מטעם העירייה לנושא תכנית ארגון אתר._x000a_ה. אישור מחלקות פנימיות לנושא העוגנים: תאגיד מי בת ים, חשמל, שפ&quot;ע._x000a_2. הערות בדיקה:_x000a_א. מהות הבקשה כפי שהוגשה לדיון תתוסף לגרמושקה הראשית בציון שטחים כפי_x000a_שפורטו בהערות הבדיקה. בנוסף יצויינו 2 העגורנים:_x000a_עגורן 1 - בגובה 114 מ' מעל לבסיס מבוטן._x000a_עגורן 2 - בגובה 124 מ' מעל לבסיס מבוטן._x000a_ב. הבקשה תהיה ערוכה וחתומה כחוק לרבות חתימת מהנדס הפרוייקט לעניין_x000a_בסיס העגורן המבוטן._x000a_ג. יש להראות את תכנית ההתארגנות + החפירה ודיפון + עגורנים כחלק המשכי_x000a_מהבקשה המלאה._x000a_ד. יש להראות את תכנית ההתארגנות ע&quot;ג המפה המצבית תוך הקפדה על:_x000a_* יש לסמן את מיקום הגדרות ולתת מידות אורך + מיקום ומידה לשער הולכי_x000a_הרגל + שער לרכבים._x000a_* יש להראות את מיקום רמפת המשאיות באתר (כניסה ויציאה לאתר) לרבות_x000a_ה. יש לקבל אישור יועץ התנועה של הרשות._x000a_ו. יש לצבוע את כלל האלמנטים המבוקשים כמוצע בהתאם לחומר המבוקש_x000a_לרבות מידות וגבהים._x000a_ז. יש לציין חישוב המבנים היבילים + שירותים כימיים כמוצעים ולרשום אותם_x000a_בטבלת השטחים._x000a_ח. החתכים יהיו צבועים כחוק, יסומן גובה העגורנים גם החתכים._x000a_ט. ינתן התחייבות וערבות על סך 50,000 ₪ להוצאת העוגנים, להחזרת המצב_x000a_לקדמותו, והתאמה להיתר הבניה._x000a_י. יש לתקן את הבקשה בהתאם להערות מחלקות אגף ההנדסה והשלמת כל_x000a_האישורים והחתימות הדרושים לבקשה._x000a_3. תנאי להיתר:_x000a_א. תשלום אגרות והיטלים: תשלום כל התשלומים כאמור בסעיף 145 ד' לחוק._x000a_ב. בכל אתר בנייה יש לבצע גדר &quot;מדברת&quot; - גדר המקיפה את אתר הבנייה תבוצע_x000a_מפח מלא (ללא שימוש באיסכורית) בציפוי/הדפסה בעיצוב גרפי המציג את_x000a_הדמית המבנה, מיתוג החברה והמיתוג העירוני, אישור הפרסום יהיה בתאום עם_x000a_אגף ההנדסה לרבות חישוב אגרות פרסום ._x000a_ג. תנאי להוצאת היתר בניה יהיה המצאת ערבות בנקאית לצורך כיסוי הבור אשר_x000a_יקבע ע&quot;י סמנכ&quot;ל תאום תשתיות._x000a_4. תנאים בהיתר:_x000a_א. מסגרת עבודת העגורן (משא) תהיה בתחום המגרש בלבד, אין לתמרן את המנוף_x000a_לרבות החלק של המשקולות מחוץ לגבולות החלקה._x000a_ב. ירשם תנאי בהיתר הבניה כי ההיתר הינו זמני לתקופת הבניה ויש לפרק את_x000a_העגורן והמשטח._x000a_ג. יש לקיים אחר כל התקנות הבטיחות מטעם משרד העבודה להבטחת שלום_x000a_הציבורי והעובדים כאחד, אין להתחיל בעבודות ללא אישור משרד העבודה_x000a_להפעלת העגורן._x000a_ד. כל נזק שיגרם לתשתיות ולמבנים הסמוכים כתוצאה מעגורן יתוקן ע&quot;י המבקש_x000a_ועל חשבונו._x000a_ה. תאום סופי עם אגף התשתיות בנוגע לתכנון והרחבת הכביש_x000a_5. תנאים לתחילת העבודות:_x000a_א. אין להתחיל בעבודה לפני מינוי אחראי לביצוע ואחראי לביקורת וחתימתם בגוף_x000a_הבקשה._x000a_ב. העברת תסקיר בדיקת עגורן צריח לאגף הנדסה._x000a_ג. יש לצרף רישיון קבלן מוסמך לעבודות הנדסה, תנאי לתחילת ביצוע עבודות,_x000a_המצאת רישיון קבלן מוסמך._x000a_ד. אישור מפקח מטעם משרד העבודה._x000a_ה. יש לקבל אישור משרד העבודה, יועץ בטיחות כתנאי לתחילת העבודות באתר._x000a_יש לקיים אחר כל תקנות הבטיחות מטעם משרד העבודה להבטחת שלום_x000a_הציבור והעובדים כאחד._x000a_ו. אין להתחיל בעבודות ללא אישור משרד העבודה להפעלת העגורן._x000a_ז. אין להתחיל בעבודות ללא אישור יועץ בטיחות לעבודות באתר._x000a_ח. יש להציב שלט עם פרטי הקבלן המבצע ומנהל העבודה, כנדרש בתקנה 7ב'_x000a_בתקנות הבטיחות בעבודה (עבודות בניה) התשמ&quot;ח 1988._x000a_ט. יש להודיע על תחילת פעולות בניה למפקח עבודה אזורי כנדרש בסעיף 192 של_x000a_פקודת הבטיחות בעבודה התש&quot;ל 1970 ולמינוי מנהל עבודה שיאושר ע&quot;י מנהל_x000a_הבטיחות._x000a_י. יש להכין &quot;תוכנית ארגון בטיחותי&quot; לפי תקנה 166 בתקנות הבטיחות בעבודה_x000a_(עבודות בניה), התשמ&quot;ח – 1988 או &quot;תוכנית ניהול בטיחות&quot; כנדרש בתקנות._x000a_ארגון הפיקוח על העבודה (תכנית לניהול בטיחות) תשע&quot;ג – 2013._x000a_יא. יש לעמוד בדרישות לעניין עבודה בקרבת קווי חשמל, בהתאם לנקוב בתקנה 164_x000a_בתקנות הבטיחות בעבודה (עבודות בניה) התשמ&quot;ח – 1988._x000a_ _x000a_הצבעה:_x000a_בעד - 7_x000a_נגד - 1 (אירנה גנין)"/>
        <s v="הוחלט לאשר בכפוף לתיקון הערות אגף הנדסה"/>
        <s v="1. לעניין ההתנגדויות :_x000a_א. לענין התנגדות חברת אחוזה - הבניה המקורית שנרבעה על פי תב&quot;ע בי/474 ובי/_x000a_474/ 1 קובעת בניה במגדל גבוה הכוללת 26 קומות מגורים ו - 5 קומות למלון_x000a_מעל קומת קרקע וחניון תת קרקעי ; התב&quot;ע הקובעת אושרה עוד ביום 23.6.16_x000a_ובזמן אמת לא הוגשו התנגדויות מטעם הגובלים או גורמים נוספים לאישור_x000a_התב&quot;ע._x000a_ההקבלה המבוקשת היא ל- 4 קומות וכן ל 29 יח&quot;ד באופן שיתקבל מבנה בן 36_x000a_קומות במקום מבנה בן 32 קומות ו- 135 יח&quot;ד במקום 104;_x000a_הקלה המבוקשת אינה פורצת את העקרונות שנקבעו בתב&quot;ע מדובר בהקלה_x000a_שמביאה עימה שיפור תכנון משמעותי למבנה ואפשרות לניצולת של חניות_x000a_העירייה שהוחכרו ליזם._x000a_תוספת 4 קומות אין בה כדי להביא לפגיעה בבניינים הסמוכים שכן ההגבהה_x000a_המקורית של המבנה נעשתה באמצעות תב&quot;ע בי/ 474 וכאמור לתב&quot;ע זו לא_x000a_הוגשה התנגדות._x000a_בנוסף מבדיקה שנערכה עולה כי תכנית בי/ 663 המקודמת לטענת היזם אינה_x000a_תכנית מתקדמת אלא מדובר בטיוטא שהוגשה בעבר ולא קודמה על ידי היזמים._x000a_הערה: ערב דיון בועדת המליאה נמסרה על ידי המתנגדת הודעה כי היא מושכת_x000a_את הערר._x000a_ב. לענין התנגדות מר סרור – ההתנגדות אינה מנומקת ולכן דינה להידחות._x000a_ג. התנגדות דלי דליה דאלי דורון - עיקר ההתנגדות היא נוגעת לתב&quot;ע בי/ 474_x000a_המאושרת מזה שנים רבות וקובעת הקמת מגדל בין 32 קומות, הטענה לפגיעה_x000a_בנוף אינה רלבנטית לאור העובדה כי התב&quot;ע מאושרת ותוספת 4 קומות מ 32_x000a_קומות ל-36 מהווה תוספת שולית ביחס לדירת המבקשים המצויה בקומה נמוכה_x000a_יחסית ממילא למגדל ככל הנוגע להיבטים תנועתיים – התב&quot;ע כללה נספח תנועה_x000a_שנבחן על ידי יועץ תנועה אושר על ידי הועדה המחוזית ועל ידי יועץ תנועה של_x000a_הועדה המקומית ונמצא תקין כלל החניות של המבנה הינן תת קרקעיות ואינן_x000a_פוגעות במאזן החניות הציבוריות באיזור ההקלות המבוקשות בקווי בנין אינן_x000a_נוגעות במעברים במקרי חירום כגון שירותי הצלה וכיבוי אש._x000a_ככל הנוגע להקלה בקו 0 מערבי ההקלה היא לשטח פרטי פתוח ולא לשטח בו_x000a_נמצא המבנה בצד דרום מערבי בחלקה 154 ההקלה המבוקשת היא כדי לאפשר_x000a_תכנון מיטבי של המבנה בבקשה להיתר בניה בחלקה 142 לאחר ההקלה עד_x000a_לקומה 13 נשמר מרחק של 10.5 מטר מפינת הבנין בחלקה 154 מקומה 14 נשמר_x000a_מרחק של 9.3 מטר מפינת הבנין בחלקה 154._x000a_2. לאור האמור לעיל, יש לדחות את ההתנגדויות שהוגשו ולאשר את הבקשה כפי_x000a_שהוגשה בכפוף לתיקון הערות אגף הנדסה והערות טכניות._x000a_א. התייחסות היועצת המשפטית: תוכנית זו היא תוכנית שבעצם מאחדת_x000a_ומחלקת מחדש שני מגרשים. האחד המגרש של העירייה שהיה בעבר שב&quot;צ ונותר_x000a_שב&quot;צ ושטח לצורכי ציבור ושטח של היזם. בעבר המבנה היה מבנה מאוד מסוכן_x000a_ומט ליפול, שבעצם אנחנו דרשנו את פינוי הדיירים שהיו בסכנת חיים בכל רגע._x000a_הדיירים הם אלה שהיו צריכים לפנות את עצמם או לחזק את הבניין, אך בגלל_x000a_היעדר יכולת כלכלית שלהם היזם לקח את זה על עצמו. התוכנית נותנת להם את_x000a_השטח הציבורי של העיריה עם זכויות מועצמות יותר. זאת אומרת יש לעיריה_x000a_יותר זכויות לבנות, 800 מטר בנייה, ובנוסף יש לעיריה חניון תת קרקעי._x000a_במסגרת ההסכם שנכרת עם היזם שנמצא היום במשרד הפנים וטעון אישורם,_x000a_(ההיתר לא יכול לצאת לפני שיש אישור משרד הפנים, כי מעורבת כאן קרקע של_x000a_העירייה). אנחנו החכרנו ליזם חניות. יש הסכם שאושר במועצת העיר. העיריה_x000a_החכירה ל-49 פלוס 49, למעשה חלק מהסכם החכירה, הרציונל שלו היה שהעיריה_x000a_כרגע לא צריכים את החניון התת קרקעי הזה._x000a_באמצעות ההחכרה של החניות העיריה תקבל כסף לצורכי ציבור. החניות האלה_x000a_יכולות לשמש את הדיירים של הבניין כולל את אותן תוספות של הדירות_x000a_שהתבקשו על ידי היזם. בנוסף, היזם מפתח על חשבונו גינת משחקים בשלב זה_x000a_באזור שאמור להיות בניין ציבור עד שתתקבל החלטת הנהלת העיר מה לעשות_x000a_במקום של בנייני ציבור. יש שם תכליות רחבות מאוד._x000a_ב. יש לקבל אישור יועץ תנועה לבקשה._x000a_ג. לא פורסמה הקלה לגובה מרתף עליון בהתאם לתוכנית בי/403. יש לפרסם או_x000a_להתאים למותר._x000a_ד. לא פורסמה הקלה לגובה דירות בקומות עליונות בהתאם לתוכנית בי/2א'. יש_x000a_לפרסם או להתאים למותר._x000a_ה. יש לפרסם הקלה לבליטת עמוד מעבר לקו בנין מזרחי או להתאים למותר._x000a_ו. המבנה העל קרקעי בצד מערב אינו עומד בתקנון סעיף 4.4.2 ד'(3) מרחק של 3 מ'_x000a_מחדר הטרנספורמציה שבשפ&quot;פ הסמוך. יש להעתיק את חדר הטרנספורמציה_x000a_למקום חלופי ובמרחק גדול מ-3 מ'._x000a_ז. אין לנייד שטחי שרות שייעודם לחניה מתחת לקרקע למעל הקרקע._x000a_3. לאשר את הבקשה לרבות ההקלות._x000a_ההיתר יוצא לאחר תיקון הבקשה בהתאם להערות הבאות:_x000a_א. במהות הבקשה יש לרשום: בקשה למבנה משולב המכיל: 30 קומות מגורים_x000a_מעל 5 קומות מלון + קומת קרקע הכוללת מסחר וגלריה + 5 קומות מרתף._x000a_סה&quot;כ 135 יח&quot;ד._x000a_ב. במסגרת הבדיקה המרחבית לא התקבלה התייחסות:_x000a_- יועצת התנועה מטעם הרשות המקומית._x000a_- מחלקת איכות הסביבה._x000a_יש להשלים ולעמוד בכל תנאי הדרישות._x000a_ג. התקבלו התייחסויות מחלקות העירייה כדלקמן:_x000a_- מחלקת תברואה מיום 11.11.19._x000a_- מחלקת גנים ונוף מיום 12.11.19._x000a_- מחלקת שפ&quot;ע מיום 03.09.18 אושר בתנאים: בכפוף לאישור ועדת_x000a_תנועה._x000a_- תאגיד המים והביוב מיום 11.11.19._x000a_- מחלקת חשמל מיום 13.11.19._x000a_יש לעמוד בכל הוראות המחלקות שצוינו לעיל._x000a_ד. בטבלת השטחים בעמודה מרפסות המגורים יש להראות בסיכום את השטחים_x000a_המותרים ואת היתרה של 251.6 מ&quot;ר להוסיף בשורה נפרדת בעמודה של שטח_x000a_עיקרי מגורים._x000a_ה. בריכוז השטחים ולאור המצוין בתוכנית המפורטת, יש לעשות הבחנה בשטחי_x000a_השרות בין התכליות השונות בריכוז השטחים באופן ששטחי השרות יתאימו_x000a_למותר._x000a_ו. יש להכין טבלת תמהיל דירות מפורט המכיל: קומה/מספר דירה/טיפוס דירה/_x000a_שטח עיקרי דירה/שטח ממ&quot;ד/ סה&quot;כ שטח דירה/מרפסות-גזוזטרה, גג, מרפסת_x000a_מקורה/דירות קטנות עד 75 מ&quot;ר/דירות עד 120מ&quot;ר/ דירות נגישות._x000a_ז. יש להראות טבלת מחסנים קומה/מספר מחסן/ גודל מחסן, בתכניות יש_x000a_להראות את גודל המחסנים (שטח נטו- לא יעלה על 6.00 מ&quot;ר)._x000a_ח. לבטל מחסנים אופציונליים._x000a_ט. יש להראות טבלת מאזני חניות לכלל הקומות תוך סיכום החניות לכלל_x000a_השימושים._x000a_י. יש לדאוג לתכנית פיתוח נפרדת המכילה את כלל ההנחיות של תכניות הפיתוח_x000a_לרבות סימוני זיקות הנאה, סימון המדרכה ברח' רוטשילד כך שתהיה ברוחב_x000a_של 4.5 מ' לפחות ותכלול נטיעות, סימון מיקום ומרחק של ח. טרנספורמציה_x000a_שבשפ&quot;פ ._x000a_יא. יש להראות בתכנית קומת הקרקע מידות ברורות, קווי בניין, וכו'._x000a_יב. בקומת הקרקע לא מובן נושא המכולות המסומנות בתכנית – יש לבטלן._x000a_יג. בקומת המסחר אין התייחסות למרחב מוגן – לפי טבלת השטחים המרחב_x000a_המוגן בקומת המלון (קומה 1 ). יש להראות פתרון מיגון למסחר ולמלון_x000a_בקומה הראשונה._x000a_יד. בקומות המלון יש להראות טבלת המראה את מספר יחידות החדרים בכל_x000a_קומה וקומה, חישוב נפח המלון וחישוב נפח המסחר, בהתאם לפרוגרמה של_x000a_משרד התיירות במידה והמלון כפוף להנחיותיהם._x000a_טו. בקומות המלון יש לסגור את פתחי מעליות המגורים, כך שלא תהיה גישה_x000a_וערבוב בן היעודים השונים._x000a_טז. תכנית בינוי ועיצוב אדריכלי נדונה והוחלט לאשר בתנאים. יש להטמיע את כל_x000a_דרישות הוועדה בבקשה להיתר._x000a_יז. תשריטי חישוב השטחים יהיו ברורים וקריאים. יש לצרף חישובים ברורים_x000a_וקריאים + מקרא לצבעים._x000a_יח. על פי הוראות התוכנית החלה במקום וההקלה המבוקשת יש להראות 21_x000a_דירות קטנות מ-104 הדירות המותרות. יש לציין מיקום יחידות אלה ושטחם_x000a_לא יעלה על 80 מ&quot;ר כולל הממ&quot;ד. מיתרת היחידות המבוקשות על פי תקנות_x000a_כחלון – יש להראות דירות בשיעור של % 50 דירות קטנות = 16 יח&quot;ד. סה&quot;כ_x000a_37 יח&quot;ד קטנות._x000a_יצורף תרשים וטבלה ברורה של הקומות/היחידות בציון שטחם באופן_x000a_שיתאים למותר._x000a_יט. % 5 - % 10 יהיו דירות נגישות למוגבלים על פי הוראות התוכנית החלה_x000a_במקום סעיף 4.4.(ו). יש להראות מיקומם בתשריט ובטבלה._x000a_כ. כל הכיתוב בתוכניות ובקומות יהיה ברור וקריא לרבות במרפסות._x000a_כא. יש לרשום בכלל החללים המשותפים &quot;חלל משותף&quot; לרבות ציון המפלס._x000a_כב. שטחי הגלריה במסחר יחושבו במסגרת זכויות הבניה העיקריות המותרות. כל_x000a_שימוש אחר הנכלל במסגרת שטחי שירות, יש לפרט את ייעודם, בצרוף חתך_x000a_מקומי הכולל גבהים כחוק._x000a_כג. יש להראות אופן ניקוז מרפסות, מפלסים + גובה המעקות + קיר הפרדה בין_x000a_מרפסות צמודות בצרוף פרט תיקני._x000a_כד. מידות פתחים כולל גובהם._x000a_כה. מידות תאי שירותים ומידות אורך + רוחב כל חלל מבוקש ואופן איוורורם._x000a_כו. מיקום מסתורי הכביסה והמזגנים יהיו ללא רצפה. במידה ותתבקש רצפה,_x000a_תהיה מונמכת ולא ברצף אחד למשטח הפנימי + פרט תיקני._x000a_כז. על פי תוכנית בי/403 החלה במקום גובה מרתפים לא יעלה על 3.0 מ' נטו._x000a_הועדה המקומית תהא רשאית במידת ותמצא לנכון, לאשר גובה של עד 3.50 מ'_x000a_לקומת המרתף העליונה לצורך פריקה וטעינה, פינוי אשפה ויתר שרותי_x000a_המרתף. יש להתאים_x000a_כח. יש להשלים מידות, מפלסים בכל ההגשה (בנוסף לגובה אבסולוטי)._x000a_כט. יש לצרף פרט מסתורי כביסה ומערכות ולצבוע אותם בתכניות._x000a_ל. יש לבטל פרגולות מבטון ולהתאים לחומרי הגמר המותרים בתוכניות החלות_x000a_במקום, בצרוף פרט הכולל מידות וגבהים, חומרי גמר._x000a_לא. יש להשלים חתכים, לרבות מרתפים, תוך סימון גבול מגרש, קווי בניין_x000a_ומפלסים._x000a_לב. מחסני הדירות יירשמו בלשכת רישום המקרקעין כחלק בלתי נפרד מהדירה._x000a_לג. יש לעמוד בכל הוראות התוכנית החלה במקום ובתנאים למתן היתר בניה_x000a_(סעיף 6 בתקנון התוכנית)._x000a_לד. יש להראות הפרדה בין חניות המגורים לחניות מסחר ומלונאות._x000a_לה. אין לפתוח דלתות בקומת הקרקע לשטחים הציבוריים._x000a_לו. לא ברור אופן פינוי האשפה לרבות למגורים._x000a_לז. יש לבטל בורות חלחול וגישה לבורות שומן במדרכה הציבורית._x000a_לח. לשנות מיקום ברזי-שריפה והסנקה מחזית מבני ציבור._x000a_לט. בקומות 2-5 קיים חלל ליד ממ&quot;מ מלון שלא הוגדר השימוש בו._x000a_מ. בקומות 34,35 אין מסתורי כביסה לדירות._x000a_מא. אופן העמדת המדרגות בשטח בייעוד מבני ציבור לא מאפשר תכנון גמיש_x000a_ומעבר בין הצד המזרחי לצד המערבי של מבנה הציבור העתידי._x000a_מב. תותר הצמדת חניות ליח&quot;ד בלבד._x000a_מג. תנאי להוצאת היתר – אישור משרד הפנים לחוזה שבין הרשות ליזם._x000a_מד. להקמת מנופים ועגורנים נדרש בקשה להיתר בניה לרבות אישור רשות_x000a_התעופה האזרחית._x000a_מה. יש לעמוד בתנאים להיתר ע&quot;פ סעיף 6.4 בתקנון._x000a_מו. יש לעמוד בתנאים לאיכלוס ע&quot;פ סעיף 6.3 בתקנון._x000a_מז. נדרש אישור הועדה המקומית לנספח ניקוז ושימור מי נגר עילי כתנאי להיתר_x000a_בניה._x000a_מח. הבטחת ניהול ותחזוקת המבנה שיבנה בתא שטח 100a, כמפורט בסעיף_x000a_6.10.1._x000a_מט. יש לעמוד בסעיפים 6.10 בתקנון._x000a_נ. יש לעמוד בסעיף 7.1(2) בתקנון._x000a_נא. הגשת חוו&quot;ד יועץ קונסטרוקציה ליציבות המבנים הגובלים בזמן ההריסה_x000a_והבנייה._x000a_נב. הבטחת רישום זיקת הנאה למעבר רגלי בהתאם למסומן בתשריט ועל פי_x000a_המפורט בסעיף 4.2.2.ה._x000a_נג. בין שני תאי השטח 1001A ו-2001 תסומן בתשריט זיקת הנאה למעבר רכב_x000a_לכניסה לחניון ולרמפות הגישה לחניונים התת קרקעים._x000a_נד. תירשם הערה בלשכת המקרקעין כי לא ניתן למכור את היחידות המלונאיות_x000a_בנפרד, ולא יתאפשר בהן שימוש למגורים. השטחים לשימוש ציבורי במלון כגון_x000a_חדר אוכל, בריכה, מועדון ו/או חנויות לא יוצמדו ליחידת אירוח ספציפית._x000a_נה. לבניין המגורים לא יינתן טופס אכלוס, אלא לאחר שניהול הבניין נמסר_x000a_לחברת הניהול._x000a_נו. יש לרשום הערה ברישום המקרקעין לפי תקנה 27 לתקנות המקרקעין (ניהול_x000a_ורישום)בדבר החובה להקים חברת ניהול לצורך תחזוקת המבנה._x000a_נז. יש לרשום במרשם המקרקעין את כל הערות האזהרה כפי שמפורטות בתקנון_x000a_התוכנית ויהוו תנאים בהיתר הבניה._x000a_נח. אישורים הנדרשים לאחר הוועדה (במסגרת בקרת התכן):_x000a_1. אישור יועץ תנועה._x000a_2. אישור שפ&quot;ע סופי בהתאם להנחיות מחלקת שפ&quot;ע._x000a_3. דו&quot;ח ביסוס קרקע._x000a_4. חישובים סטטיים והצהרת מהנדס._x000a_5. חוזה התקשרות עם מעבדה מוסמכת._x000a_6. אישור רשות תעופה אזרחית._x000a_7. אישור רשות הכבאות._x000a_8. אישור חברת חשמל._x000a_9. אישור הג&quot;א._x000a_10. אישור חברת תקשורת (טלפון)._x000a_11. אישור חברת כבלים/ לווין._x000a_12. אישור משרד הביטחון._x000a_13. אישור מורשה נגישות מבנים תשתית וסביבה (מתו&quot;ס) . בהתייעצות_x000a_עם מורשה לנגישות שירות._x000a_14. אישור משרד התמ&quot;ת לפתרון הגז המוצע בבניין._x000a_15. אישור משרד הבריאות (עבור תכליות הדורשות אישור משרד הבריאות)._x000a_16. משרד התיירות – במידה וזה מלון מוכר, במידה ולא יש לעמוד_x000a_בתקנים הפיסיים למלונאות של משרד התיירות ולנושא מתקן האכסון_x000a_ואז ידרש אישור יועץ מלונאות._x000a_17. השלמת אישורים יחידה סביבתית, לרבות בניה ירוקה._x000a_18. אישור אדריכל נוף של הרשות._x000a_נט. תינתן התחייבות וערבות על סך 100,000 ₪ להחזרת המצב לקדמותו._x000a_ס. הערות אזהרה בטאבו יירשמו בהתאם להוראות התכניות החלות במקום._x000a_סא. אגרות והיטלים: תשלום אגרות, היטלים, היטל השבחה כחוק._x000a_סב. יש לתקן את הבקשה בהתאם להערות מחלקות אגף ההנדסה ולהשלים כל_x000a_האישורים והחתימות כחוק._x000a_ _x000a_הצבעה :_x000a_11 בעד+ 1 נמנע (לאה בם) +1 נגד (זיידן אריה)+ 1 לא הצביע (שמעון ועקנין)."/>
        <s v="1.לאשר את הארכת תוקף ההחלטה עד ליום 25.5.18 בכפוף לכל ייתר תנאי ההחלטה ._x000a_ _x000a_2.לסעיף 1 -לדחות את הבקשה לרישום הערת אזהרה מאחר ומדובר במתן התחייבות_x000a_כתנאי להוצאת היתר הבניה ._x000a_לאשר את רישום זיקת ההנאה בפועל כתנאי לתעודת גמר כפי הנדרש בתב&quot;ע ._x000a_ההתייחייבות תנוסח ותאושר ע&quot;י היועצת המשפטית._x000a_ _x000a_3.לסעיף 23 - לאשר את רישום חדר הכושר ומועדון הדיירים כרכוש משותף כתנאי לתעודת_x000a_גמר בכפוף להמצאת התחייבות שתנוסח ע&quot; היועצת המשפטית ._x000a_ _x000a_4.-אישור ביטול מערכת סולרית ב-7 הקומות האחרונות ומענה ע&quot;י דודי חשמל בדירות ."/>
        <s v="לאשר הארכת תוקף החלטת ועדה"/>
        <s v="בקשה לא נמצאה באתר"/>
        <s v="1-דיון חוזר מישיבת הועדה מס' 714 מיום 31/10/11,שבה נדונה הבקשה להקמת מבנה_x000a_מגורים המכיל 30 יחידות דיור ב-7 קומות מעל ק. מרתף וח. מכונות בק. הגג ושבה_x000a_החליטה הועדה להשהות את הבקשה עד להשלמות והתיקונים._x000a_2-לאחר החלטת הועדה פורסמו ההקלות לתוספת יחידות דיור -מוצע 119 יחידות במקום_x000a_99 יחידות,תוספת קומה שלמה במקום קומה חלקית,הקלה בקו בנין צדדי ואחורי בשיעור_x000a_של %10, קו בנין צדדי בשיעור עד 2.70 מ' בקיר אטום._x000a_3-מבדיקת הבקשה עולה,כי מתחת למרתף החניה הוגשה ק. שרות נוספת_x000a_שמהווה תוספת הקומות מעל המותר וכן שטח הקומה אינו נכלל בחישובי השטחים._x000a_4-טרם נתקבל אישור הרשות המקומית לבקשה וכן לא הוגשו הסכמי הפינוי חתומים ע&quot;י_x000a_הדיירים._x000a_5- בכפוף לאמור ,מחליטה הועדה לאשר את הבקשה"/>
        <s v="אושרה"/>
        <s v="החלטה מוועדת ערר -- אין מידע מהי ההחלטה"/>
        <s v="בנייה (תוספת)"/>
        <s v="החלטה לאשר"/>
        <s v="אושר בתנאים בתאריך 10/03/2021"/>
        <s v="אין מידע באתר העירייה (טרם התקיימה ועדה)"/>
        <s v="אושר בתנאים בתאריך 3/11/20"/>
        <s v="אושר בתנאים בתאריך 31/5/2020"/>
        <s v="הבקשה חסומה באתר"/>
        <s v="לא היו החלטות בבקשה. ממתין לאישור."/>
        <s v="אושר בתנאים ב9.3.21"/>
        <s v="אישור או אישור בתנאים?"/>
        <s v="לאשר תוך הטמעת הערות העירייה."/>
        <s v="אושר בתהאים"/>
        <s v="המרחביות."/>
        <s v="4. מתוכננים חדרים טכניים ודירות גן הפונים לכיוון חזית הרחוב - בניגוד להנחיות"/>
        <s v="3. מתוכננות 3.5 קומות מרתף בניגוד למותר (3) - מהווה סטיה ניכרת."/>
        <s v="2. גובה המבנה המבוקש הינו 39.85 מ' כאשר גובה מקס' מותר הוא: 33.8 מ'."/>
        <s v="תועלה לוועדה ב27/7/21"/>
        <s v="דחייה נכון ל 11/1/21"/>
        <s v="נדחה נכון ל-11/1/21"/>
        <s v="אין מידע באתר "/>
      </sharedItems>
    </cacheField>
    <cacheField name="החלטה מהדטה במידה ושונה מאתר העירייה" numFmtId="0">
      <sharedItems containsBlank="1" longText="1"/>
    </cacheField>
    <cacheField name="מחצית השנה בהיתר" numFmtId="0">
      <sharedItems containsBlank="1"/>
    </cacheField>
    <cacheField name="2021"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עובדיה שורקי" refreshedDate="44529.597509722225" createdVersion="6" refreshedVersion="5" minRefreshableVersion="3" recordCount="1328" xr:uid="{00000000-000A-0000-FFFF-FFFF11000000}">
  <cacheSource type="worksheet">
    <worksheetSource ref="A967:CZ975" sheet="גיליון6" r:id="rId2"/>
  </cacheSource>
  <cacheFields count="103">
    <cacheField name="ID_PB" numFmtId="0">
      <sharedItems containsString="0" containsBlank="1" containsNumber="1" containsInteger="1" minValue="1" maxValue="2035"/>
    </cacheField>
    <cacheField name="לטייב" numFmtId="0">
      <sharedItems containsBlank="1"/>
    </cacheField>
    <cacheField name="האם הבקשה שייכת לפינוי בינוי" numFmtId="0">
      <sharedItems containsBlank="1" containsMixedTypes="1" containsNumber="1" containsInteger="1" minValue="0" maxValue="0"/>
    </cacheField>
    <cacheField name="האם ההיתר שייך לפינוי בינוי" numFmtId="0">
      <sharedItems containsBlank="1"/>
    </cacheField>
    <cacheField name="הערות מטיוב קודם" numFmtId="0">
      <sharedItems containsBlank="1"/>
    </cacheField>
    <cacheField name="הערות כפילות" numFmtId="0">
      <sharedItems containsBlank="1"/>
    </cacheField>
    <cacheField name="האם בקשה וסמל כפולים? (סמל לא כפול-לטייב רגיל / כפול עם נתוני עבר / כפול רק מהנתונים החדשים)" numFmtId="0">
      <sharedItems containsBlank="1"/>
    </cacheField>
    <cacheField name="בדיקת כתובות בGIS" numFmtId="0">
      <sharedItems containsBlank="1"/>
    </cacheField>
    <cacheField name="הערות ספק" numFmtId="0">
      <sharedItems containsBlank="1" longText="1"/>
    </cacheField>
    <cacheField name="האם פינוי בינוי במדלן" numFmtId="0">
      <sharedItems containsBlank="1"/>
    </cacheField>
    <cacheField name="שלב במדלן" numFmtId="0">
      <sharedItems containsBlank="1"/>
    </cacheField>
    <cacheField name="מספר מזהה" numFmtId="0">
      <sharedItems containsString="0" containsBlank="1" containsNumber="1" containsInteger="1" minValue="1003" maxValue="100039"/>
    </cacheField>
    <cacheField name="מספר מזהה מתחם אב" numFmtId="0">
      <sharedItems containsString="0" containsBlank="1" containsNumber="1" containsInteger="1" minValue="4333" maxValue="31126"/>
    </cacheField>
    <cacheField name="מחוז מנהל התכנון" numFmtId="0">
      <sharedItems containsBlank="1"/>
    </cacheField>
    <cacheField name="ישוב" numFmtId="0">
      <sharedItems containsBlank="1"/>
    </cacheField>
    <cacheField name="שם המתחם" numFmtId="0">
      <sharedItems containsBlank="1"/>
    </cacheField>
    <cacheField name="שם מתחם אב" numFmtId="0">
      <sharedItems containsBlank="1"/>
    </cacheField>
    <cacheField name="מסלול" numFmtId="0">
      <sharedItems containsBlank="1"/>
    </cacheField>
    <cacheField name="מתווה" numFmtId="0">
      <sharedItems containsBlank="1"/>
    </cacheField>
    <cacheField name="סטטוס המתחם" numFmtId="0">
      <sharedItems containsBlank="1"/>
    </cacheField>
    <cacheField name="BQ2_BakashaID" numFmtId="0">
      <sharedItems containsString="0" containsBlank="1" containsNumber="1" containsInteger="1" minValue="2236" maxValue="88888906"/>
    </cacheField>
    <cacheField name="בקשה וסמל" numFmtId="0">
      <sharedItems containsBlank="1"/>
    </cacheField>
    <cacheField name="BQ2_Semel_Vaada" numFmtId="0">
      <sharedItems containsString="0" containsBlank="1" containsNumber="1" containsInteger="1" minValue="101" maxValue="617"/>
    </cacheField>
    <cacheField name="BQ2_Bakasha" numFmtId="0">
      <sharedItems containsBlank="1" containsMixedTypes="1" containsNumber="1" containsInteger="1" minValue="4250" maxValue="8738833596"/>
    </cacheField>
    <cacheField name="BQ2_Sug_bakasha" numFmtId="0">
      <sharedItems containsBlank="1"/>
    </cacheField>
    <cacheField name="BQ2_Tior_Habakasha" numFmtId="0">
      <sharedItems containsBlank="1"/>
    </cacheField>
    <cacheField name="BQ2_Tiek_Binyan_1" numFmtId="0">
      <sharedItems containsString="0" containsBlank="1" containsNumber="1" containsInteger="1" minValue="178" maxValue="100000000145"/>
    </cacheField>
    <cacheField name="BQ2_Yeshuv" numFmtId="0">
      <sharedItems containsBlank="1"/>
    </cacheField>
    <cacheField name="BQ2_Semel_Yeshuv" numFmtId="0">
      <sharedItems containsString="0" containsBlank="1" containsNumber="1" containsInteger="1" minValue="0" maxValue="9600"/>
    </cacheField>
    <cacheField name="BQ2_Rehov" numFmtId="0">
      <sharedItems containsBlank="1" containsMixedTypes="1" containsNumber="1" containsInteger="1" minValue="0" maxValue="0"/>
    </cacheField>
    <cacheField name="BQ2_Semel_Rehov" numFmtId="0">
      <sharedItems containsBlank="1" containsMixedTypes="1" containsNumber="1" containsInteger="1" minValue="0" maxValue="20003"/>
    </cacheField>
    <cacheField name="BQ2_Bayet" numFmtId="0">
      <sharedItems containsBlank="1" containsMixedTypes="1" containsNumber="1" containsInteger="1" minValue="0" maxValue="1201"/>
    </cacheField>
    <cacheField name="BQ2_Bayet_Without_letters" numFmtId="0">
      <sharedItems containsBlank="1" containsMixedTypes="1" containsNumber="1" containsInteger="1" minValue="0" maxValue="1201"/>
    </cacheField>
    <cacheField name="BQ2_Knisa" numFmtId="0">
      <sharedItems containsBlank="1" containsMixedTypes="1" containsNumber="1" containsInteger="1" minValue="1" maxValue="6"/>
    </cacheField>
    <cacheField name="BQ2_Taarich_Bakasha" numFmtId="0">
      <sharedItems containsNonDate="0" containsDate="1" containsString="0" containsBlank="1" minDate="2003-11-02T00:00:00" maxDate="2021-09-10T00:00:00"/>
    </cacheField>
    <cacheField name="BQ2_Yechida_Kayam" numFmtId="0">
      <sharedItems containsBlank="1" containsMixedTypes="1" containsNumber="1" containsInteger="1" minValue="0" maxValue="171"/>
    </cacheField>
    <cacheField name="BQ2_Yechida_Mevukash" numFmtId="0">
      <sharedItems containsBlank="1" containsMixedTypes="1" containsNumber="1" containsInteger="1" minValue="0" maxValue="808"/>
    </cacheField>
    <cacheField name="BQ2_Yechida_Kayam_Mati" numFmtId="0">
      <sharedItems containsBlank="1" containsMixedTypes="1" containsNumber="1" containsInteger="1" minValue="0" maxValue="184"/>
    </cacheField>
    <cacheField name="BQ2_Tosefet_Yachida_Mati" numFmtId="0">
      <sharedItems containsBlank="1" containsMixedTypes="1" containsNumber="1" containsInteger="1" minValue="0" maxValue="624"/>
    </cacheField>
    <cacheField name="BQ2_Yechida_Mutza_Mati" numFmtId="0">
      <sharedItems containsBlank="1" containsMixedTypes="1" containsNumber="1" containsInteger="1" minValue="0" maxValue="690"/>
    </cacheField>
    <cacheField name="BQ2_CreateUserName" numFmtId="0">
      <sharedItems containsBlank="1"/>
    </cacheField>
    <cacheField name="BQ2_CreateDate" numFmtId="0">
      <sharedItems containsNonDate="0" containsDate="1" containsString="0" containsBlank="1" minDate="2017-02-20T14:32:37" maxDate="2021-09-14T12:11:15"/>
    </cacheField>
    <cacheField name="BQ2_Mekor_Kayam_Mati" numFmtId="0">
      <sharedItems containsBlank="1"/>
    </cacheField>
    <cacheField name="BQ2_Mekor_Tosefet_Mati" numFmtId="0">
      <sharedItems containsBlank="1"/>
    </cacheField>
    <cacheField name="BQ2_Mekor_Mutza_Mati" numFmtId="0">
      <sharedItems containsBlank="1"/>
    </cacheField>
    <cacheField name="BQ2_Mahot_Hbakasha" numFmtId="0">
      <sharedItems containsBlank="1" longText="1"/>
    </cacheField>
    <cacheField name="BQ2_Mispar_Yeshiva" numFmtId="0">
      <sharedItems containsBlank="1" containsMixedTypes="1" containsNumber="1" containsInteger="1" minValue="0" maxValue="20210070"/>
    </cacheField>
    <cacheField name="BQ2_Taarich_yeshiva" numFmtId="0">
      <sharedItems containsDate="1" containsBlank="1" containsMixedTypes="1" minDate="2018-04-25T00:00:00" maxDate="2021-07-07T00:00:00"/>
    </cacheField>
    <cacheField name="BQ2_Hachalta" numFmtId="0">
      <sharedItems containsBlank="1" longText="1"/>
    </cacheField>
    <cacheField name="BQ3_HeyterID" numFmtId="0">
      <sharedItems containsBlank="1" containsMixedTypes="1" containsNumber="1" containsInteger="1" minValue="6381" maxValue="2140264"/>
    </cacheField>
    <cacheField name="BQ3_Mispar_Heyter" numFmtId="0">
      <sharedItems containsBlank="1" containsMixedTypes="1" containsNumber="1" containsInteger="1" minValue="1832" maxValue="2017004400"/>
    </cacheField>
    <cacheField name="BQ3_Sug_Bakasha" numFmtId="0">
      <sharedItems containsBlank="1"/>
    </cacheField>
    <cacheField name="BQ3_Taarich_Heyter" numFmtId="0">
      <sharedItems containsNonDate="0" containsDate="1" containsString="0" containsBlank="1" minDate="2004-03-08T00:00:00" maxDate="2021-11-15T00:00:00"/>
    </cacheField>
    <cacheField name="BQ3_Shimush_Eikare" numFmtId="0">
      <sharedItems containsBlank="1"/>
    </cacheField>
    <cacheField name="BQ3_Yechida_Kayam" numFmtId="0">
      <sharedItems containsBlank="1" containsMixedTypes="1" containsNumber="1" containsInteger="1" minValue="0" maxValue="148"/>
    </cacheField>
    <cacheField name="BQ3_Yechida_Mevukash" numFmtId="0">
      <sharedItems containsString="0" containsBlank="1" containsNumber="1" containsInteger="1" minValue="0" maxValue="370"/>
    </cacheField>
    <cacheField name="BQ3_Yechida_Kayam_Mati" numFmtId="0">
      <sharedItems containsBlank="1" containsMixedTypes="1" containsNumber="1" containsInteger="1" minValue="0" maxValue="176"/>
    </cacheField>
    <cacheField name="BQ3_Mekor_Kayam_Mati" numFmtId="0">
      <sharedItems containsBlank="1"/>
    </cacheField>
    <cacheField name="BQ3_Tosefet_Yachida_Mati" numFmtId="0">
      <sharedItems containsBlank="1" containsMixedTypes="1" containsNumber="1" containsInteger="1" minValue="0" maxValue="414"/>
    </cacheField>
    <cacheField name="BQ3_Mekor_Tosefet_Mati" numFmtId="0">
      <sharedItems containsBlank="1"/>
    </cacheField>
    <cacheField name="BQ3_Yechida_Mutza_Mati" numFmtId="0">
      <sharedItems containsBlank="1" containsMixedTypes="1" containsNumber="1" containsInteger="1" minValue="0" maxValue="591"/>
    </cacheField>
    <cacheField name="BQ3_Mekor_Mutza_Mati" numFmtId="0">
      <sharedItems containsBlank="1"/>
    </cacheField>
    <cacheField name="BQ3_Shimush_Eikare_Mati" numFmtId="0">
      <sharedItems containsBlank="1"/>
    </cacheField>
    <cacheField name="BQ3_Mahot_Heyter" numFmtId="0">
      <sharedItems containsBlank="1" longText="1"/>
    </cacheField>
    <cacheField name="BQ3_CreateUserName" numFmtId="0">
      <sharedItems containsBlank="1"/>
    </cacheField>
    <cacheField name="BQ3_CreateDate" numFmtId="0">
      <sharedItems containsDate="1" containsBlank="1" containsMixedTypes="1" minDate="2017-06-28T15:59:04" maxDate="2021-09-14T12:11:15"/>
    </cacheField>
    <cacheField name="makor" numFmtId="0">
      <sharedItems containsBlank="1"/>
    </cacheField>
    <cacheField name="שנת בקשה" numFmtId="0">
      <sharedItems containsString="0" containsBlank="1" containsNumber="1" containsInteger="1" minValue="2003" maxValue="2021"/>
    </cacheField>
    <cacheField name="שנת היתר" numFmtId="0">
      <sharedItems containsString="0" containsBlank="1" containsNumber="1" containsInteger="1" minValue="2004" maxValue="2021"/>
    </cacheField>
    <cacheField name="סוג הבקשה" numFmtId="0">
      <sharedItems containsBlank="1"/>
    </cacheField>
    <cacheField name="סוג ההיתר" numFmtId="0">
      <sharedItems containsBlank="1"/>
    </cacheField>
    <cacheField name="חלוקת הבקשות למשפחות" numFmtId="0">
      <sharedItems containsBlank="1" containsMixedTypes="1" containsNumber="1" containsInteger="1" minValue="1" maxValue="45"/>
    </cacheField>
    <cacheField name="בקשה למידע/מקדמית מובילה שהגיעה לבקשה להיתר" numFmtId="0">
      <sharedItems containsString="0" containsBlank="1" containsNumber="1" containsInteger="1" minValue="1" maxValue="1"/>
    </cacheField>
    <cacheField name="בקשה למידע/מקדמית שהגיעה להיתר ולכן אינה ליד לצפי היתרים" numFmtId="0">
      <sharedItems containsBlank="1" containsMixedTypes="1" containsNumber="1" containsInteger="1" minValue="1" maxValue="1"/>
    </cacheField>
    <cacheField name="בקשה להיתר מובילה שאינה פתוחה (ההיתר התקבל בבקשה המשכית)" numFmtId="0">
      <sharedItems containsBlank="1" containsMixedTypes="1" containsNumber="1" containsInteger="1" minValue="1" maxValue="1"/>
    </cacheField>
    <cacheField name="בקשה לספירה" numFmtId="0">
      <sharedItems containsBlank="1" containsMixedTypes="1" containsNumber="1" containsInteger="1" minValue="0" maxValue="4"/>
    </cacheField>
    <cacheField name="סוג בקשה לספירה (למידע / מקדמית / להיתר)" numFmtId="0">
      <sharedItems containsBlank="1"/>
    </cacheField>
    <cacheField name="הערות בקשות לספירה" numFmtId="0">
      <sharedItems containsBlank="1"/>
    </cacheField>
    <cacheField name="היתר לספירה" numFmtId="0">
      <sharedItems containsBlank="1" containsMixedTypes="1" containsNumber="1" containsInteger="1" minValue="0" maxValue="4"/>
    </cacheField>
    <cacheField name="הערות היתר לספירה" numFmtId="0">
      <sharedItems containsBlank="1"/>
    </cacheField>
    <cacheField name="בקשה - דטה / מודיעין אנושי: מנהלות / מבוסס נתוני אלון" numFmtId="0">
      <sharedItems containsBlank="1"/>
    </cacheField>
    <cacheField name="היתר - דטה / מודיעין אנושי: מנהלות / מבוסס נתוני אלון" numFmtId="0">
      <sharedItems containsBlank="1"/>
    </cacheField>
    <cacheField name="בקשהID מקושרת להיתר" numFmtId="0">
      <sharedItems containsString="0" containsBlank="1" containsNumber="1" containsInteger="1" minValue="2236" maxValue="88888905"/>
    </cacheField>
    <cacheField name="היתרID מקושר לבקשה" numFmtId="0">
      <sharedItems containsString="0" containsBlank="1" containsNumber="1" containsInteger="1" minValue="6381" maxValue="2139214"/>
    </cacheField>
    <cacheField name="הערות עבור קשר בין בקשה להיתר" numFmtId="0">
      <sharedItems containsBlank="1"/>
    </cacheField>
    <cacheField name="היתר הריסה שנספר / הערות אלון" numFmtId="0">
      <sharedItems containsBlank="1" containsMixedTypes="1" containsNumber="1" containsInteger="1" minValue="1" maxValue="1"/>
    </cacheField>
    <cacheField name="הערות טיוב" numFmtId="0">
      <sharedItems containsBlank="1"/>
    </cacheField>
    <cacheField name="בקשה על מתחמים שונים" numFmtId="0">
      <sharedItems containsBlank="1"/>
    </cacheField>
    <cacheField name="בקשה על אותו מתחם אבל מתווה שונה (רשויות ומיסוי)" numFmtId="0">
      <sharedItems containsBlank="1"/>
    </cacheField>
    <cacheField name="בקשה כפולה שקיבלה 2 היתרים" numFmtId="0">
      <sharedItems containsString="0" containsBlank="1" containsNumber="1" containsInteger="1" minValue="1" maxValue="1"/>
    </cacheField>
    <cacheField name="הערות לאחר בדיקת כתובות בGIS" numFmtId="0">
      <sharedItems containsBlank="1"/>
    </cacheField>
    <cacheField name="סיום ביצוע במתחם" numFmtId="0">
      <sharedItems containsBlank="1"/>
    </cacheField>
    <cacheField name="יתרת יחד בפרויקט" numFmtId="0">
      <sharedItems containsBlank="1" containsMixedTypes="1" containsNumber="1" containsInteger="1" minValue="0" maxValue="2679"/>
    </cacheField>
    <cacheField name="גוש 1 (אתר עירייה)" numFmtId="0">
      <sharedItems containsString="0" containsBlank="1" containsNumber="1" containsInteger="1" minValue="6692" maxValue="6729"/>
    </cacheField>
    <cacheField name="חלקה 1 (אתר עירייה)" numFmtId="0">
      <sharedItems containsBlank="1"/>
    </cacheField>
    <cacheField name="גוש 2 (אתר עירייה)" numFmtId="0">
      <sharedItems containsString="0" containsBlank="1" containsNumber="1" containsInteger="1" minValue="6729" maxValue="6729"/>
    </cacheField>
    <cacheField name="חלקה 2 (אתר עירייה)" numFmtId="0">
      <sharedItems containsBlank="1"/>
    </cacheField>
    <cacheField name="ההיתר נמצא באתר העירייה / מדלן ?" numFmtId="0">
      <sharedItems containsBlank="1"/>
    </cacheField>
    <cacheField name="החלטה מאתר העירייה" numFmtId="0">
      <sharedItems containsBlank="1" longText="1"/>
    </cacheField>
    <cacheField name="החלטה מהדטה במידה ושונה מאתר העירייה" numFmtId="0">
      <sharedItems containsBlank="1" longText="1"/>
    </cacheField>
    <cacheField name="מחצית השנה בהיתר" numFmtId="0">
      <sharedItems containsBlank="1"/>
    </cacheField>
    <cacheField name="2021" numFmtId="0">
      <sharedItems containsBlank="1"/>
    </cacheField>
    <cacheField name="נובמבר דצמבר"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ענבל שורקי" refreshedDate="44593.694256828705" createdVersion="6" refreshedVersion="6" minRefreshableVersion="3" recordCount="1275" xr:uid="{00000000-000A-0000-FFFF-FFFF12000000}">
  <cacheSource type="worksheet">
    <worksheetSource ref="A1:CW1276" sheet="גיליון2" r:id="rId2"/>
  </cacheSource>
  <cacheFields count="101">
    <cacheField name="ID_PB" numFmtId="0">
      <sharedItems containsSemiMixedTypes="0" containsString="0" containsNumber="1" containsInteger="1" minValue="1" maxValue="2036"/>
    </cacheField>
    <cacheField name="לטייב" numFmtId="0">
      <sharedItems containsBlank="1"/>
    </cacheField>
    <cacheField name="האם הבקשה שייכת לפינוי בינוי" numFmtId="0">
      <sharedItems containsBlank="1"/>
    </cacheField>
    <cacheField name="האם ההיתר שייך לפינוי בינוי" numFmtId="0">
      <sharedItems containsBlank="1"/>
    </cacheField>
    <cacheField name="הערות מטיוב קודם" numFmtId="0">
      <sharedItems containsBlank="1"/>
    </cacheField>
    <cacheField name="הערות כפילות" numFmtId="0">
      <sharedItems containsBlank="1"/>
    </cacheField>
    <cacheField name="האם בקשה וסמל כפולים? (סמל לא כפול-לטייב רגיל / כפול עם נתוני עבר / כפול רק מהנתונים החדשים)" numFmtId="0">
      <sharedItems containsBlank="1"/>
    </cacheField>
    <cacheField name="בדיקת כתובות בGIS" numFmtId="0">
      <sharedItems containsBlank="1"/>
    </cacheField>
    <cacheField name="הערות ספק" numFmtId="0">
      <sharedItems containsBlank="1" longText="1"/>
    </cacheField>
    <cacheField name="האם פינוי בינוי במדלן" numFmtId="0">
      <sharedItems containsBlank="1"/>
    </cacheField>
    <cacheField name="שלב במדלן" numFmtId="0">
      <sharedItems containsBlank="1"/>
    </cacheField>
    <cacheField name="מספר מזהה" numFmtId="0">
      <sharedItems containsSemiMixedTypes="0" containsString="0" containsNumber="1" containsInteger="1" minValue="1003" maxValue="100039"/>
    </cacheField>
    <cacheField name="מספר מזהה מתחם אב" numFmtId="0">
      <sharedItems containsString="0" containsBlank="1" containsNumber="1" containsInteger="1" minValue="4333" maxValue="31126"/>
    </cacheField>
    <cacheField name="מחוז מנהל התכנון" numFmtId="0">
      <sharedItems containsBlank="1"/>
    </cacheField>
    <cacheField name="ישוב" numFmtId="0">
      <sharedItems count="36">
        <s v="אור יהודה"/>
        <s v="אזור"/>
        <s v="אשדוד"/>
        <s v="באר שבע"/>
        <s v="בית שמש"/>
        <s v="בני ברק"/>
        <s v="בת ים"/>
        <s v="גבעת שמואל"/>
        <s v="גבעתיים"/>
        <s v="הרצלייה"/>
        <s v="זכרון יעקב"/>
        <s v="חדרה"/>
        <s v="חולון"/>
        <s v="חיפה"/>
        <s v="יבנה"/>
        <s v="יהוד-מונוסון"/>
        <s v="ירושלים"/>
        <s v="כפר סבא"/>
        <s v="לוד"/>
        <s v="נהרייה"/>
        <s v="נס ציונה"/>
        <s v="נתניה"/>
        <s v="פתח תקווה"/>
        <s v="קדימה-צורן"/>
        <s v="קריית אונו"/>
        <s v="קריית אתא"/>
        <s v="קריית גת"/>
        <s v="קריית ים"/>
        <s v="קריית מוצקין"/>
        <s v="קריית מלאכי"/>
        <s v="ראשון לציון"/>
        <s v="רחובות"/>
        <s v="רמת גן"/>
        <s v="רמת השרון"/>
        <s v="רעננה"/>
        <s v="תל אביב-יפו"/>
      </sharedItems>
    </cacheField>
    <cacheField name="שם המתחם" numFmtId="0">
      <sharedItems count="173">
        <s v="הכלנית"/>
        <s v="הסביון"/>
        <s v="קפלן"/>
        <s v="אבן עזרא"/>
        <s v="הדקל"/>
        <s v="הרב שאולי"/>
        <s v="שפירא/ פעמוני העיר"/>
        <s v="שכונה ג'"/>
        <s v="ברוט 2-6"/>
        <s v="איילון- יוספטל"/>
        <s v="בלפור"/>
        <s v="בר אילן"/>
        <s v="הנביאים"/>
        <s v="העצמאות בלפור"/>
        <s v="הרב מימון - אנה פרנק"/>
        <s v="הרב קוקיס"/>
        <s v="הרצל 59-61"/>
        <s v="השבטים"/>
        <s v="חנה סנש"/>
        <s v="יוספטל מזרח"/>
        <s v="כצנלסון"/>
        <s v="מגדל הים (רוטשילד 2)"/>
        <s v="סוקולוב – ירושלים"/>
        <s v="בן גוריון"/>
        <s v="שער העיר (בן גוריון)"/>
        <s v="בראשית 3-7"/>
        <s v="ההסתדרות (דרום) -"/>
        <s v="ההסתדרות (דרום) מתחם ב'"/>
        <s v="ההסתדרות דרום (מתחם א')"/>
        <s v="ילדי טהרן"/>
        <s v="ערבי נחל"/>
        <s v="הר מירון/נווה ישראל"/>
        <s v="מנדלבלט"/>
        <s v="רמב&quot;ם"/>
        <s v="מרבד הקסמים"/>
        <s v="הגדוד העברי"/>
        <s v="הנשיא ששת הימים"/>
        <s v="העירייה"/>
        <s v="מבוא חדרה מזרח"/>
        <s v="פיכמן"/>
        <s v="ברל כצנלסון"/>
        <s v="המלך אמציה"/>
        <s v="חביבה רייך"/>
        <s v="יציאת אירופה"/>
        <s v="מורדות הכרמל הצרפתי"/>
        <s v="מח&quot;ל"/>
        <s v="עין דור מאי"/>
        <s v="האלון"/>
        <s v="החרמון"/>
        <s v="החרמון "/>
        <s v="הכרמל"/>
        <s v="הגבעה"/>
        <s v="העצמאות"/>
        <s v="השלושה"/>
        <s v="התמר"/>
        <s v="מקלב"/>
        <s v="מרכז יהוד"/>
        <s v="שוק אשכנזי"/>
        <s v="שוק רמז"/>
        <s v="אלעזר בן יאיר"/>
        <s v="אנטיגונוס"/>
        <s v="בוליביה 14"/>
        <s v="המקשר"/>
        <s v="התנופה"/>
        <s v="טהון 3"/>
        <s v="טהון 4"/>
        <s v="טהון 5"/>
        <s v="סן מרטין 23-25"/>
        <s v="סן מרטין 3"/>
        <s v="שטרן 34-42"/>
        <s v="ששת הימים"/>
        <s v="תקומה"/>
        <s v="בית הקשתות"/>
        <s v="גרינבוים הציונות"/>
        <s v="הפינה"/>
        <s v="ישורון"/>
        <s v="פינסקר"/>
        <s v="יד אליעזר"/>
        <s v="אנדריוס"/>
        <s v="הבית הלבן"/>
        <s v="הלפרין"/>
        <s v="הלפרין 1"/>
        <s v="הרב קוק 1 -_x000a_מתחם 02"/>
        <s v="הרב קוק 58,60"/>
        <s v="הרצוג מערב"/>
        <s v="ויצמן בארי"/>
        <s v="ויצמן סוקולוב"/>
        <s v="רמת הרצל"/>
        <s v="ש&quot;י עגנון"/>
        <s v="אורלוב"/>
        <s v="וולפסון"/>
        <s v="יוספסברג"/>
        <s v="שילר-אורלוב"/>
        <s v="שלום אש"/>
        <s v="שלום אש (גן בועז)"/>
        <s v="יוספטל"/>
        <s v="אחאב"/>
        <s v="בר יהודה"/>
        <s v="האורן"/>
        <s v="הזמיר"/>
        <s v="הרוגי מלכות בבל/הכלנית"/>
        <s v="הרימון"/>
        <s v="התאנה"/>
        <s v="ישעיהו"/>
        <s v="לוי אשכול דרום"/>
        <s v="לוי אשכול צפון"/>
        <s v="שאול המלך"/>
        <s v="שטרן"/>
        <s v="שלמה המלך צפון"/>
        <s v="שיבת ציון"/>
        <s v="היסמין"/>
        <s v="אג&quot;ש"/>
        <s v="בלוק 101"/>
        <s v="סלע"/>
        <s v="סלע "/>
        <s v="רמת אליהו (פוזננסקי)"/>
        <s v="אייזנברג"/>
        <s v="בנימין יעקב"/>
        <s v="כפר גבירול"/>
        <s v="קרית משה"/>
        <s v="החולה"/>
        <s v="המבדיל"/>
        <s v="הפודים 30"/>
        <s v="הרוא&quot;ה 90-102"/>
        <s v="הרכסים"/>
        <s v="הרכסים "/>
        <s v="הררי"/>
        <s v="התמרים-מגדים"/>
        <s v="מגדלי הגפן 2"/>
        <s v="מתחם שלם"/>
        <s v="נווה יהושע מרכז"/>
        <s v="עוזיאל"/>
        <s v="עלית - המתמיד/ארלוזורוב"/>
        <s v="רמת השקמה (שקמה על הפארק)"/>
        <s v="אילת"/>
        <s v="גאולים"/>
        <s v="החלוץ"/>
        <s v="הצעירים"/>
        <s v="יוספטל  מזרח"/>
        <s v="ברנדיס"/>
        <s v="ויצמן"/>
        <s v="ויצמן "/>
        <s v="כנרת"/>
        <s v="גבולות"/>
        <s v="דפנה"/>
        <s v="הברון הירש"/>
        <s v="הדר יוסף - לודג'"/>
        <s v="החרש והאומן"/>
        <s v="הטייסים 6,8,10"/>
        <s v="הצנחנים"/>
        <s v="חסן עראפה"/>
        <s v="טאגור"/>
        <s v="יפתח"/>
        <s v="כפר שלם"/>
        <s v="נווה צדק- עין גנים"/>
        <s v="נווה שרת - בית אל"/>
        <s v="נחלת יצחק"/>
        <s v="פרי מגדים 2-10"/>
        <s v="קהילת ורשה (2)"/>
        <s v="קהילת ורשה 15-41 (3)"/>
        <s v="קהילת ורשה 73,77,79"/>
        <s v="קהילת לבוב"/>
        <s v="רקאנטי"/>
        <s v="יואב" u="1"/>
        <s v="נחלת יהודה ב'" u="1"/>
        <s v="בר כוכבא  " u="1"/>
        <s v="הכלנית-שושנים" u="1"/>
        <s v="שכונה ד'" u="1"/>
        <s v="לאה גולדברג" u="1"/>
        <s v="שבטי ישראל" u="1"/>
        <s v="אלקלעי" u="1"/>
        <s v="בית הפועלים" u="1"/>
        <s v="שוק פרדס כץ" u="1"/>
      </sharedItems>
    </cacheField>
    <cacheField name="שם מתחם אב" numFmtId="0">
      <sharedItems containsBlank="1"/>
    </cacheField>
    <cacheField name="מסלול" numFmtId="0">
      <sharedItems/>
    </cacheField>
    <cacheField name="מתווה" numFmtId="0">
      <sharedItems containsBlank="1"/>
    </cacheField>
    <cacheField name="סטטוס המתחם" numFmtId="0">
      <sharedItems containsBlank="1"/>
    </cacheField>
    <cacheField name="BQ2_BakashaID" numFmtId="0">
      <sharedItems containsSemiMixedTypes="0" containsString="0" containsNumber="1" containsInteger="1" minValue="2236" maxValue="3543203444"/>
    </cacheField>
    <cacheField name="בקשה וסמל" numFmtId="0">
      <sharedItems/>
    </cacheField>
    <cacheField name="BQ2_Semel_Vaada" numFmtId="0">
      <sharedItems containsSemiMixedTypes="0" containsString="0" containsNumber="1" containsInteger="1" minValue="101" maxValue="617"/>
    </cacheField>
    <cacheField name="BQ2_Bakasha" numFmtId="0">
      <sharedItems containsBlank="1" containsMixedTypes="1" containsNumber="1" containsInteger="1" minValue="4250" maxValue="8738833596"/>
    </cacheField>
    <cacheField name="BQ2_Sug_bakasha" numFmtId="0">
      <sharedItems containsBlank="1"/>
    </cacheField>
    <cacheField name="BQ2_Tior_Habakasha" numFmtId="0">
      <sharedItems containsBlank="1"/>
    </cacheField>
    <cacheField name="BQ2_Tiek_Binyan_1" numFmtId="0">
      <sharedItems containsString="0" containsBlank="1" containsNumber="1" containsInteger="1" minValue="178" maxValue="9999900249"/>
    </cacheField>
    <cacheField name="BQ2_Yeshuv" numFmtId="0">
      <sharedItems/>
    </cacheField>
    <cacheField name="BQ2_Semel_Yeshuv" numFmtId="0">
      <sharedItems containsSemiMixedTypes="0" containsString="0" containsNumber="1" containsInteger="1" minValue="0" maxValue="9600"/>
    </cacheField>
    <cacheField name="BQ2_Rehov" numFmtId="0">
      <sharedItems containsBlank="1" containsMixedTypes="1" containsNumber="1" containsInteger="1" minValue="0" maxValue="0"/>
    </cacheField>
    <cacheField name="BQ2_Semel_Rehov" numFmtId="0">
      <sharedItems containsBlank="1" containsMixedTypes="1" containsNumber="1" containsInteger="1" minValue="0" maxValue="20003"/>
    </cacheField>
    <cacheField name="BQ2_Bayet" numFmtId="0">
      <sharedItems containsBlank="1" containsMixedTypes="1" containsNumber="1" containsInteger="1" minValue="0" maxValue="1201"/>
    </cacheField>
    <cacheField name="BQ2_Bayet_Without_letters" numFmtId="0">
      <sharedItems containsBlank="1" containsMixedTypes="1" containsNumber="1" containsInteger="1" minValue="0" maxValue="1201"/>
    </cacheField>
    <cacheField name="BQ2_Knisa" numFmtId="0">
      <sharedItems containsBlank="1" containsMixedTypes="1" containsNumber="1" containsInteger="1" minValue="1" maxValue="6"/>
    </cacheField>
    <cacheField name="BQ2_Taarich_Bakasha" numFmtId="14">
      <sharedItems containsSemiMixedTypes="0" containsNonDate="0" containsDate="1" containsString="0" minDate="2003-11-02T00:00:00" maxDate="2021-10-29T00:00:00"/>
    </cacheField>
    <cacheField name="BQ2_Yechida_Kayam" numFmtId="0">
      <sharedItems containsBlank="1" containsMixedTypes="1" containsNumber="1" containsInteger="1" minValue="0" maxValue="171"/>
    </cacheField>
    <cacheField name="BQ2_Yechida_Mevukash" numFmtId="0">
      <sharedItems containsBlank="1" containsMixedTypes="1" containsNumber="1" containsInteger="1" minValue="0" maxValue="808"/>
    </cacheField>
    <cacheField name="BQ2_Yechida_Kayam_Mati" numFmtId="0">
      <sharedItems containsBlank="1" containsMixedTypes="1" containsNumber="1" containsInteger="1" minValue="0" maxValue="184"/>
    </cacheField>
    <cacheField name="BQ2_Tosefet_Yachida_Mati" numFmtId="0">
      <sharedItems containsBlank="1" containsMixedTypes="1" containsNumber="1" containsInteger="1" minValue="0" maxValue="624"/>
    </cacheField>
    <cacheField name="BQ2_Yechida_Mutza_Mati" numFmtId="0">
      <sharedItems containsBlank="1" containsMixedTypes="1" containsNumber="1" containsInteger="1" minValue="0" maxValue="690"/>
    </cacheField>
    <cacheField name="BQ2_CreateUserName" numFmtId="0">
      <sharedItems containsBlank="1"/>
    </cacheField>
    <cacheField name="BQ2_CreateDate" numFmtId="0">
      <sharedItems containsNonDate="0" containsDate="1" containsString="0" containsBlank="1" minDate="2017-02-20T14:32:37" maxDate="2021-09-14T12:11:15"/>
    </cacheField>
    <cacheField name="BQ2_Mekor_Kayam_Mati" numFmtId="0">
      <sharedItems containsBlank="1"/>
    </cacheField>
    <cacheField name="BQ2_Mekor_Tosefet_Mati" numFmtId="0">
      <sharedItems containsBlank="1"/>
    </cacheField>
    <cacheField name="BQ2_Mekor_Mutza_Mati" numFmtId="0">
      <sharedItems containsBlank="1"/>
    </cacheField>
    <cacheField name="BQ2_Mahot_Hbakasha" numFmtId="0">
      <sharedItems containsBlank="1" longText="1"/>
    </cacheField>
    <cacheField name="BQ2_Mispar_Yeshiva" numFmtId="0">
      <sharedItems containsBlank="1" containsMixedTypes="1" containsNumber="1" containsInteger="1" minValue="0" maxValue="20210015"/>
    </cacheField>
    <cacheField name="BQ2_Taarich_yeshiva" numFmtId="0">
      <sharedItems containsDate="1" containsBlank="1" containsMixedTypes="1" minDate="2018-04-25T00:00:00" maxDate="2021-07-07T00:00:00"/>
    </cacheField>
    <cacheField name="BQ2_Hachalta" numFmtId="0">
      <sharedItems containsBlank="1" longText="1"/>
    </cacheField>
    <cacheField name="BQ3_HeyterID" numFmtId="0">
      <sharedItems containsBlank="1" containsMixedTypes="1" containsNumber="1" containsInteger="1" minValue="6381" maxValue="2140264"/>
    </cacheField>
    <cacheField name="BQ3_Mispar_Heyter" numFmtId="0">
      <sharedItems containsBlank="1" containsMixedTypes="1" containsNumber="1" containsInteger="1" minValue="1832" maxValue="2017004400"/>
    </cacheField>
    <cacheField name="BQ3_Sug_Bakasha" numFmtId="0">
      <sharedItems containsBlank="1"/>
    </cacheField>
    <cacheField name="BQ3_Taarich_Heyter" numFmtId="0">
      <sharedItems containsNonDate="0" containsDate="1" containsString="0" containsBlank="1" minDate="2004-03-08T00:00:00" maxDate="2022-01-28T00:00:00"/>
    </cacheField>
    <cacheField name="BQ3_Shimush_Eikare" numFmtId="0">
      <sharedItems containsBlank="1"/>
    </cacheField>
    <cacheField name="BQ3_Yechida_Kayam" numFmtId="0">
      <sharedItems containsBlank="1" containsMixedTypes="1" containsNumber="1" containsInteger="1" minValue="0" maxValue="148"/>
    </cacheField>
    <cacheField name="BQ3_Yechida_Mevukash" numFmtId="0">
      <sharedItems containsString="0" containsBlank="1" containsNumber="1" containsInteger="1" minValue="0" maxValue="370"/>
    </cacheField>
    <cacheField name="BQ3_Yechida_Kayam_Mati" numFmtId="0">
      <sharedItems containsBlank="1" containsMixedTypes="1" containsNumber="1" containsInteger="1" minValue="0" maxValue="176"/>
    </cacheField>
    <cacheField name="BQ3_Mekor_Kayam_Mati" numFmtId="0">
      <sharedItems containsBlank="1"/>
    </cacheField>
    <cacheField name="BQ3_Tosefet_Yachida_Mati" numFmtId="0">
      <sharedItems containsBlank="1" containsMixedTypes="1" containsNumber="1" containsInteger="1" minValue="0" maxValue="414"/>
    </cacheField>
    <cacheField name="BQ3_Mekor_Tosefet_Mati" numFmtId="0">
      <sharedItems containsBlank="1"/>
    </cacheField>
    <cacheField name="BQ3_Yechida_Mutza_Mati" numFmtId="0">
      <sharedItems containsBlank="1" containsMixedTypes="1" containsNumber="1" containsInteger="1" minValue="0" maxValue="591"/>
    </cacheField>
    <cacheField name="BQ3_Mekor_Mutza_Mati" numFmtId="0">
      <sharedItems containsBlank="1"/>
    </cacheField>
    <cacheField name="BQ3_Shimush_Eikare_Mati" numFmtId="0">
      <sharedItems containsBlank="1"/>
    </cacheField>
    <cacheField name="BQ3_Mahot_Heyter" numFmtId="0">
      <sharedItems containsBlank="1" longText="1"/>
    </cacheField>
    <cacheField name="BQ3_CreateUserName" numFmtId="0">
      <sharedItems containsBlank="1"/>
    </cacheField>
    <cacheField name="BQ3_CreateDate" numFmtId="0">
      <sharedItems containsDate="1" containsBlank="1" containsMixedTypes="1" minDate="2017-06-28T15:59:04" maxDate="2021-09-14T12:11:15"/>
    </cacheField>
    <cacheField name="makor" numFmtId="0">
      <sharedItems containsBlank="1"/>
    </cacheField>
    <cacheField name="שנת בקשה" numFmtId="0">
      <sharedItems containsString="0" containsBlank="1" containsNumber="1" containsInteger="1" minValue="2003" maxValue="2021"/>
    </cacheField>
    <cacheField name="שנת היתר" numFmtId="0">
      <sharedItems containsString="0" containsBlank="1" containsNumber="1" containsInteger="1" minValue="2004" maxValue="2022" count="20">
        <n v="2021"/>
        <m/>
        <n v="2020"/>
        <n v="2018"/>
        <n v="2015"/>
        <n v="2019"/>
        <n v="2017"/>
        <n v="2014"/>
        <n v="2016"/>
        <n v="2012"/>
        <n v="2013"/>
        <n v="2011"/>
        <n v="2009"/>
        <n v="2010"/>
        <n v="2007"/>
        <n v="2008"/>
        <n v="2022"/>
        <n v="2005"/>
        <n v="2004"/>
        <n v="2006"/>
      </sharedItems>
    </cacheField>
    <cacheField name="סוג הבקשה" numFmtId="0">
      <sharedItems containsBlank="1"/>
    </cacheField>
    <cacheField name="סוג ההיתר" numFmtId="0">
      <sharedItems containsBlank="1"/>
    </cacheField>
    <cacheField name="הערות עבור סוג בקשה או היתר" numFmtId="0">
      <sharedItems containsBlank="1" longText="1"/>
    </cacheField>
    <cacheField name="חלוקת הבקשות למשפחות" numFmtId="0">
      <sharedItems containsBlank="1" containsMixedTypes="1" containsNumber="1" containsInteger="1" minValue="1" maxValue="45"/>
    </cacheField>
    <cacheField name="בקשה למידע/מקדמית מובילה שהגיעה לבקשה להיתר" numFmtId="0">
      <sharedItems containsString="0" containsBlank="1" containsNumber="1" containsInteger="1" minValue="1" maxValue="1"/>
    </cacheField>
    <cacheField name="בקשה למידע/מקדמית שהגיעה להיתר ולכן אינה ליד לצפי היתרים" numFmtId="0">
      <sharedItems containsBlank="1" containsMixedTypes="1" containsNumber="1" containsInteger="1" minValue="1" maxValue="1"/>
    </cacheField>
    <cacheField name="בקשה להיתר מובילה שאינה פתוחה (ההיתר התקבל בבקשה המשכית)" numFmtId="0">
      <sharedItems containsBlank="1" containsMixedTypes="1" containsNumber="1" containsInteger="1" minValue="1" maxValue="1"/>
    </cacheField>
    <cacheField name="בקשה לספירה" numFmtId="0">
      <sharedItems containsMixedTypes="1" containsNumber="1" containsInteger="1" minValue="1" maxValue="4"/>
    </cacheField>
    <cacheField name="סוג בקשה לספירה (למידע / מקדמית / להיתר)" numFmtId="0">
      <sharedItems/>
    </cacheField>
    <cacheField name="הערות בקשות לספירה" numFmtId="0">
      <sharedItems containsBlank="1"/>
    </cacheField>
    <cacheField name="היתר לספירה" numFmtId="0">
      <sharedItems containsBlank="1" containsMixedTypes="1" containsNumber="1" containsInteger="1" minValue="0" maxValue="4" count="10">
        <n v="1"/>
        <m/>
        <n v="2"/>
        <s v="1?"/>
        <s v="אין היתר לפי המנהלת על אף שמופיע באתר העירייה"/>
        <n v="4"/>
        <s v="?"/>
        <n v="3"/>
        <n v="0"/>
        <s v="מתחם גבולות"/>
      </sharedItems>
    </cacheField>
    <cacheField name="הערות היתר לספירה" numFmtId="0">
      <sharedItems containsBlank="1"/>
    </cacheField>
    <cacheField name="בקשה - דטה / מודיעין אנושי: מנהלות / מבוסס נתוני אלון" numFmtId="0">
      <sharedItems containsBlank="1"/>
    </cacheField>
    <cacheField name="היתר - דטה / מודיעין אנושי: מנהלות / מבוסס נתוני אלון" numFmtId="0">
      <sharedItems containsBlank="1"/>
    </cacheField>
    <cacheField name="בקשהID מקושרת להיתר" numFmtId="0">
      <sharedItems containsString="0" containsBlank="1" containsNumber="1" containsInteger="1" minValue="2236" maxValue="88888905"/>
    </cacheField>
    <cacheField name="היתרID מקושר לבקשה" numFmtId="0">
      <sharedItems containsString="0" containsBlank="1" containsNumber="1" containsInteger="1" minValue="6381" maxValue="2139214"/>
    </cacheField>
    <cacheField name="הערות עבור קשר בין בקשה להיתר" numFmtId="0">
      <sharedItems containsBlank="1"/>
    </cacheField>
    <cacheField name="היתר הריסה שנספר / הערות אלון" numFmtId="0">
      <sharedItems containsBlank="1" containsMixedTypes="1" containsNumber="1" containsInteger="1" minValue="1" maxValue="1"/>
    </cacheField>
    <cacheField name="הערות טיוב" numFmtId="0">
      <sharedItems containsBlank="1"/>
    </cacheField>
    <cacheField name="בקשה על מתחמים שונים" numFmtId="0">
      <sharedItems containsBlank="1"/>
    </cacheField>
    <cacheField name="בקשה על אותו מתחם אבל מתווה שונה (רשויות ומיסוי)" numFmtId="0">
      <sharedItems containsBlank="1"/>
    </cacheField>
    <cacheField name="בקשה כפולה שקיבלה 2 היתרים" numFmtId="0">
      <sharedItems containsString="0" containsBlank="1" containsNumber="1" containsInteger="1" minValue="1" maxValue="1"/>
    </cacheField>
    <cacheField name="הערות לאחר בדיקת כתובות בGIS" numFmtId="0">
      <sharedItems containsBlank="1"/>
    </cacheField>
    <cacheField name="סיום ביצוע במתחם" numFmtId="0">
      <sharedItems containsBlank="1"/>
    </cacheField>
    <cacheField name="יתרת יחד בפרויקט" numFmtId="0">
      <sharedItems containsMixedTypes="1" containsNumber="1" containsInteger="1" minValue="0" maxValue="9656"/>
    </cacheField>
    <cacheField name="גוש 1 (אתר עירייה)" numFmtId="0">
      <sharedItems containsString="0" containsBlank="1" containsNumber="1" containsInteger="1" minValue="6692" maxValue="6729"/>
    </cacheField>
    <cacheField name="חלקה 1 (אתר עירייה)" numFmtId="0">
      <sharedItems containsBlank="1"/>
    </cacheField>
    <cacheField name="גוש 2 (אתר עירייה)" numFmtId="0">
      <sharedItems containsString="0" containsBlank="1" containsNumber="1" containsInteger="1" minValue="6729" maxValue="6729"/>
    </cacheField>
    <cacheField name="חלקה 2 (אתר עירייה)" numFmtId="0">
      <sharedItems containsBlank="1"/>
    </cacheField>
    <cacheField name="ההיתר נמצא באתר העירייה / מדלן ?" numFmtId="0">
      <sharedItems containsBlank="1"/>
    </cacheField>
    <cacheField name="החלטה מאתר העירייה" numFmtId="0">
      <sharedItems containsBlank="1" longText="1"/>
    </cacheField>
    <cacheField name="החלטה מהדטה במידה ושונה מאתר העירייה"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ענבל שורקי" refreshedDate="44605.67588865741" createdVersion="6" refreshedVersion="6" minRefreshableVersion="3" recordCount="1275" xr:uid="{00000000-000A-0000-FFFF-FFFF13000000}">
  <cacheSource type="worksheet">
    <worksheetSource ref="A2:CZ14" sheet="גיליון6" r:id="rId2"/>
  </cacheSource>
  <cacheFields count="101">
    <cacheField name="ID_PB" numFmtId="0">
      <sharedItems containsSemiMixedTypes="0" containsString="0" containsNumber="1" containsInteger="1" minValue="1" maxValue="2036"/>
    </cacheField>
    <cacheField name="לטייב" numFmtId="0">
      <sharedItems containsBlank="1"/>
    </cacheField>
    <cacheField name="האם הבקשה שייכת לפינוי בינוי" numFmtId="0">
      <sharedItems containsBlank="1"/>
    </cacheField>
    <cacheField name="האם ההיתר שייך לפינוי בינוי" numFmtId="0">
      <sharedItems containsBlank="1"/>
    </cacheField>
    <cacheField name="הערות מטיוב קודם" numFmtId="0">
      <sharedItems containsBlank="1"/>
    </cacheField>
    <cacheField name="הערות כפילות" numFmtId="0">
      <sharedItems containsBlank="1"/>
    </cacheField>
    <cacheField name="האם בקשה וסמל כפולים? (סמל לא כפול-לטייב רגיל / כפול עם נתוני עבר / כפול רק מהנתונים החדשים)" numFmtId="0">
      <sharedItems containsBlank="1"/>
    </cacheField>
    <cacheField name="בדיקת כתובות בGIS" numFmtId="0">
      <sharedItems containsBlank="1"/>
    </cacheField>
    <cacheField name="הערות ספק" numFmtId="0">
      <sharedItems containsBlank="1" longText="1"/>
    </cacheField>
    <cacheField name="האם פינוי בינוי במדלן" numFmtId="0">
      <sharedItems containsBlank="1"/>
    </cacheField>
    <cacheField name="שלב במדלן" numFmtId="0">
      <sharedItems containsBlank="1"/>
    </cacheField>
    <cacheField name="מספר מזהה" numFmtId="0">
      <sharedItems containsSemiMixedTypes="0" containsString="0" containsNumber="1" containsInteger="1" minValue="1003" maxValue="100039"/>
    </cacheField>
    <cacheField name="מספר מזהה מתחם אב" numFmtId="0">
      <sharedItems containsString="0" containsBlank="1" containsNumber="1" containsInteger="1" minValue="4333" maxValue="31126"/>
    </cacheField>
    <cacheField name="מחוז מנהל התכנון" numFmtId="0">
      <sharedItems containsBlank="1"/>
    </cacheField>
    <cacheField name="ישוב" numFmtId="0">
      <sharedItems count="36">
        <s v="אור יהודה"/>
        <s v="אזור"/>
        <s v="אשדוד"/>
        <s v="באר שבע"/>
        <s v="בית שמש"/>
        <s v="בני ברק"/>
        <s v="בת ים"/>
        <s v="גבעת שמואל"/>
        <s v="גבעתיים"/>
        <s v="הרצלייה"/>
        <s v="זכרון יעקב"/>
        <s v="חדרה"/>
        <s v="חולון"/>
        <s v="חיפה"/>
        <s v="יבנה"/>
        <s v="יהוד-מונוסון"/>
        <s v="ירושלים"/>
        <s v="כפר סבא"/>
        <s v="לוד"/>
        <s v="נהרייה"/>
        <s v="נס ציונה"/>
        <s v="נתניה"/>
        <s v="פתח תקווה"/>
        <s v="קדימה-צורן"/>
        <s v="קריית אונו"/>
        <s v="קריית אתא"/>
        <s v="קריית גת"/>
        <s v="קריית ים"/>
        <s v="קריית מוצקין"/>
        <s v="קריית מלאכי"/>
        <s v="ראשון לציון"/>
        <s v="רחובות"/>
        <s v="רמת גן"/>
        <s v="רמת השרון"/>
        <s v="רעננה"/>
        <s v="תל אביב-יפו"/>
      </sharedItems>
    </cacheField>
    <cacheField name="שם המתחם" numFmtId="0">
      <sharedItems count="163">
        <s v="הכלנית"/>
        <s v="הסביון"/>
        <s v="קפלן"/>
        <s v="אבן עזרא"/>
        <s v="הדקל"/>
        <s v="הרב שאולי"/>
        <s v="שפירא/ פעמוני העיר"/>
        <s v="שכונה ג'"/>
        <s v="ברוט 2-6"/>
        <s v="איילון- יוספטל"/>
        <s v="בלפור"/>
        <s v="בר אילן"/>
        <s v="הנביאים"/>
        <s v="העצמאות בלפור"/>
        <s v="הרב מימון - אנה פרנק"/>
        <s v="הרב קוקיס"/>
        <s v="הרצל 59-61"/>
        <s v="השבטים"/>
        <s v="חנה סנש"/>
        <s v="יוספטל מזרח"/>
        <s v="כצנלסון"/>
        <s v="מגדל הים (רוטשילד 2)"/>
        <s v="סוקולוב – ירושלים"/>
        <s v="בן גוריון"/>
        <s v="שער העיר (בן גוריון)"/>
        <s v="בראשית 3-7"/>
        <s v="ההסתדרות (דרום) -"/>
        <s v="ההסתדרות (דרום) מתחם ב'"/>
        <s v="ההסתדרות דרום (מתחם א')"/>
        <s v="ילדי טהרן"/>
        <s v="ערבי נחל"/>
        <s v="הר מירון/נווה ישראל"/>
        <s v="מנדלבלט"/>
        <s v="רמב&quot;ם"/>
        <s v="מרבד הקסמים"/>
        <s v="הגדוד העברי"/>
        <s v="הנשיא ששת הימים"/>
        <s v="העירייה"/>
        <s v="מבוא חדרה מזרח"/>
        <s v="פיכמן"/>
        <s v="ברל כצנלסון"/>
        <s v="המלך אמציה"/>
        <s v="חביבה רייך"/>
        <s v="יציאת אירופה"/>
        <s v="מורדות הכרמל הצרפתי"/>
        <s v="מח&quot;ל"/>
        <s v="עין דור מאי"/>
        <s v="האלון"/>
        <s v="החרמון"/>
        <s v="החרמון "/>
        <s v="הכרמל"/>
        <s v="הגבעה"/>
        <s v="העצמאות"/>
        <s v="השלושה"/>
        <s v="התמר"/>
        <s v="מקלב"/>
        <s v="מרכז יהוד"/>
        <s v="שוק אשכנזי"/>
        <s v="שוק רמז"/>
        <s v="אלעזר בן יאיר"/>
        <s v="אנטיגונוס"/>
        <s v="בוליביה 14"/>
        <s v="המקשר"/>
        <s v="התנופה"/>
        <s v="טהון 3"/>
        <s v="טהון 4"/>
        <s v="טהון 5"/>
        <s v="סן מרטין 23-25"/>
        <s v="סן מרטין 3"/>
        <s v="שטרן 34-42"/>
        <s v="ששת הימים"/>
        <s v="תקומה"/>
        <s v="בית הקשתות"/>
        <s v="גרינבוים הציונות"/>
        <s v="הפינה"/>
        <s v="ישורון"/>
        <s v="פינסקר"/>
        <s v="יד אליעזר"/>
        <s v="אנדריוס"/>
        <s v="הבית הלבן"/>
        <s v="הלפרין"/>
        <s v="הלפרין 1"/>
        <s v="הרב קוק 1 -_x000a_מתחם 02"/>
        <s v="הרב קוק 58,60"/>
        <s v="הרצוג מערב"/>
        <s v="ויצמן בארי"/>
        <s v="ויצמן סוקולוב"/>
        <s v="רמת הרצל"/>
        <s v="ש&quot;י עגנון"/>
        <s v="אורלוב"/>
        <s v="וולפסון"/>
        <s v="יוספסברג"/>
        <s v="שילר-אורלוב"/>
        <s v="שלום אש"/>
        <s v="שלום אש (גן בועז)"/>
        <s v="יוספטל"/>
        <s v="אחאב"/>
        <s v="בר יהודה"/>
        <s v="האורן"/>
        <s v="הזמיר"/>
        <s v="הרוגי מלכות בבל/הכלנית"/>
        <s v="הרימון"/>
        <s v="התאנה"/>
        <s v="ישעיהו"/>
        <s v="לוי אשכול דרום"/>
        <s v="לוי אשכול צפון"/>
        <s v="שאול המלך"/>
        <s v="שטרן"/>
        <s v="שלמה המלך צפון"/>
        <s v="שיבת ציון"/>
        <s v="היסמין"/>
        <s v="אג&quot;ש"/>
        <s v="בלוק 101"/>
        <s v="סלע"/>
        <s v="סלע "/>
        <s v="רמת אליהו (פוזננסקי)"/>
        <s v="אייזנברג"/>
        <s v="בנימין יעקב"/>
        <s v="כפר גבירול"/>
        <s v="קרית משה"/>
        <s v="החולה"/>
        <s v="המבדיל"/>
        <s v="הפודים 30"/>
        <s v="הרוא&quot;ה 90-102"/>
        <s v="הרכסים"/>
        <s v="הרכסים "/>
        <s v="הררי"/>
        <s v="התמרים-מגדים"/>
        <s v="מגדלי הגפן 2"/>
        <s v="מתחם שלם"/>
        <s v="נווה יהושע מרכז"/>
        <s v="עוזיאל"/>
        <s v="עלית - המתמיד/ארלוזורוב"/>
        <s v="רמת השקמה (שקמה על הפארק)"/>
        <s v="אילת"/>
        <s v="גאולים"/>
        <s v="החלוץ"/>
        <s v="הצעירים"/>
        <s v="יוספטל  מזרח"/>
        <s v="ברנדיס"/>
        <s v="ויצמן"/>
        <s v="ויצמן "/>
        <s v="כנרת"/>
        <s v="גבולות"/>
        <s v="דפנה"/>
        <s v="הברון הירש"/>
        <s v="הדר יוסף - לודג'"/>
        <s v="החרש והאומן"/>
        <s v="הטייסים 6,8,10"/>
        <s v="הצנחנים"/>
        <s v="חסן עראפה"/>
        <s v="טאגור"/>
        <s v="יפתח"/>
        <s v="כפר שלם"/>
        <s v="נווה צדק- עין גנים"/>
        <s v="נווה שרת - בית אל"/>
        <s v="נחלת יצחק"/>
        <s v="פרי מגדים 2-10"/>
        <s v="קהילת ורשה (2)"/>
        <s v="קהילת ורשה 15-41 (3)"/>
        <s v="קהילת ורשה 73,77,79"/>
        <s v="קהילת לבוב"/>
        <s v="רקאנטי"/>
      </sharedItems>
    </cacheField>
    <cacheField name="שם מתחם אב" numFmtId="0">
      <sharedItems containsBlank="1"/>
    </cacheField>
    <cacheField name="מסלול" numFmtId="0">
      <sharedItems/>
    </cacheField>
    <cacheField name="מתווה" numFmtId="0">
      <sharedItems containsBlank="1"/>
    </cacheField>
    <cacheField name="סטטוס המתחם" numFmtId="0">
      <sharedItems containsBlank="1"/>
    </cacheField>
    <cacheField name="BQ2_BakashaID" numFmtId="0">
      <sharedItems containsSemiMixedTypes="0" containsString="0" containsNumber="1" containsInteger="1" minValue="2236" maxValue="88888908"/>
    </cacheField>
    <cacheField name="בקשה וסמל" numFmtId="0">
      <sharedItems containsMixedTypes="1" containsNumber="1" containsInteger="1" minValue="101" maxValue="605"/>
    </cacheField>
    <cacheField name="BQ2_Semel_Vaada" numFmtId="0">
      <sharedItems containsSemiMixedTypes="0" containsString="0" containsNumber="1" containsInteger="1" minValue="101" maxValue="617"/>
    </cacheField>
    <cacheField name="BQ2_Bakasha" numFmtId="0">
      <sharedItems containsMixedTypes="1" containsNumber="1" containsInteger="1" minValue="4250" maxValue="8738833596"/>
    </cacheField>
    <cacheField name="BQ2_Sug_bakasha" numFmtId="0">
      <sharedItems containsBlank="1"/>
    </cacheField>
    <cacheField name="BQ2_Tior_Habakasha" numFmtId="0">
      <sharedItems containsBlank="1"/>
    </cacheField>
    <cacheField name="BQ2_Tiek_Binyan_1" numFmtId="0">
      <sharedItems containsString="0" containsBlank="1" containsNumber="1" containsInteger="1" minValue="178" maxValue="9999900249"/>
    </cacheField>
    <cacheField name="BQ2_Yeshuv" numFmtId="0">
      <sharedItems/>
    </cacheField>
    <cacheField name="BQ2_Semel_Yeshuv" numFmtId="0">
      <sharedItems containsSemiMixedTypes="0" containsString="0" containsNumber="1" containsInteger="1" minValue="0" maxValue="9600"/>
    </cacheField>
    <cacheField name="BQ2_Rehov" numFmtId="0">
      <sharedItems containsBlank="1" containsMixedTypes="1" containsNumber="1" containsInteger="1" minValue="0" maxValue="0"/>
    </cacheField>
    <cacheField name="BQ2_Semel_Rehov" numFmtId="0">
      <sharedItems containsBlank="1" containsMixedTypes="1" containsNumber="1" containsInteger="1" minValue="0" maxValue="20003"/>
    </cacheField>
    <cacheField name="BQ2_Bayet" numFmtId="0">
      <sharedItems containsBlank="1" containsMixedTypes="1" containsNumber="1" containsInteger="1" minValue="0" maxValue="1201"/>
    </cacheField>
    <cacheField name="BQ2_Bayet_Without_letters" numFmtId="0">
      <sharedItems containsBlank="1" containsMixedTypes="1" containsNumber="1" containsInteger="1" minValue="0" maxValue="1201"/>
    </cacheField>
    <cacheField name="BQ2_Knisa" numFmtId="0">
      <sharedItems containsBlank="1" containsMixedTypes="1" containsNumber="1" containsInteger="1" minValue="1" maxValue="6"/>
    </cacheField>
    <cacheField name="BQ2_Taarich_Bakasha" numFmtId="14">
      <sharedItems containsSemiMixedTypes="0" containsNonDate="0" containsDate="1" containsString="0" minDate="2003-11-02T00:00:00" maxDate="2021-10-29T00:00:00"/>
    </cacheField>
    <cacheField name="BQ2_Yechida_Kayam" numFmtId="0">
      <sharedItems containsBlank="1" containsMixedTypes="1" containsNumber="1" containsInteger="1" minValue="0" maxValue="171"/>
    </cacheField>
    <cacheField name="BQ2_Yechida_Mevukash" numFmtId="0">
      <sharedItems containsBlank="1" containsMixedTypes="1" containsNumber="1" containsInteger="1" minValue="0" maxValue="808"/>
    </cacheField>
    <cacheField name="BQ2_Yechida_Kayam_Mati" numFmtId="0">
      <sharedItems containsBlank="1" containsMixedTypes="1" containsNumber="1" containsInteger="1" minValue="0" maxValue="184"/>
    </cacheField>
    <cacheField name="BQ2_Tosefet_Yachida_Mati" numFmtId="0">
      <sharedItems containsBlank="1" containsMixedTypes="1" containsNumber="1" containsInteger="1" minValue="0" maxValue="624"/>
    </cacheField>
    <cacheField name="BQ2_Yechida_Mutza_Mati" numFmtId="0">
      <sharedItems containsBlank="1" containsMixedTypes="1" containsNumber="1" containsInteger="1" minValue="0" maxValue="690"/>
    </cacheField>
    <cacheField name="BQ2_CreateUserName" numFmtId="0">
      <sharedItems containsBlank="1"/>
    </cacheField>
    <cacheField name="BQ2_CreateDate" numFmtId="0">
      <sharedItems containsNonDate="0" containsDate="1" containsString="0" containsBlank="1" minDate="2017-02-20T14:32:37" maxDate="2021-09-14T12:11:15"/>
    </cacheField>
    <cacheField name="BQ2_Mekor_Kayam_Mati" numFmtId="0">
      <sharedItems containsBlank="1"/>
    </cacheField>
    <cacheField name="BQ2_Mekor_Tosefet_Mati" numFmtId="0">
      <sharedItems containsBlank="1"/>
    </cacheField>
    <cacheField name="BQ2_Mekor_Mutza_Mati" numFmtId="0">
      <sharedItems containsBlank="1"/>
    </cacheField>
    <cacheField name="BQ2_Mahot_Hbakasha" numFmtId="0">
      <sharedItems containsBlank="1" longText="1"/>
    </cacheField>
    <cacheField name="BQ2_Mispar_Yeshiva" numFmtId="0">
      <sharedItems containsBlank="1" containsMixedTypes="1" containsNumber="1" containsInteger="1" minValue="0" maxValue="20210015"/>
    </cacheField>
    <cacheField name="BQ2_Taarich_yeshiva" numFmtId="0">
      <sharedItems containsDate="1" containsBlank="1" containsMixedTypes="1" minDate="2018-04-25T00:00:00" maxDate="2021-07-07T00:00:00"/>
    </cacheField>
    <cacheField name="BQ2_Hachalta" numFmtId="0">
      <sharedItems containsBlank="1" longText="1"/>
    </cacheField>
    <cacheField name="BQ3_HeyterID" numFmtId="0">
      <sharedItems containsBlank="1" containsMixedTypes="1" containsNumber="1" containsInteger="1" minValue="6381" maxValue="2140264"/>
    </cacheField>
    <cacheField name="BQ3_Mispar_Heyter" numFmtId="0">
      <sharedItems containsBlank="1" containsMixedTypes="1" containsNumber="1" containsInteger="1" minValue="1832" maxValue="2017004400"/>
    </cacheField>
    <cacheField name="BQ3_Sug_Bakasha" numFmtId="0">
      <sharedItems containsBlank="1"/>
    </cacheField>
    <cacheField name="BQ3_Taarich_Heyter" numFmtId="0">
      <sharedItems containsNonDate="0" containsDate="1" containsString="0" containsBlank="1" minDate="2004-03-08T00:00:00" maxDate="2022-01-28T00:00:00"/>
    </cacheField>
    <cacheField name="BQ3_Shimush_Eikare" numFmtId="0">
      <sharedItems containsBlank="1"/>
    </cacheField>
    <cacheField name="BQ3_Yechida_Kayam" numFmtId="0">
      <sharedItems containsBlank="1" containsMixedTypes="1" containsNumber="1" containsInteger="1" minValue="0" maxValue="148"/>
    </cacheField>
    <cacheField name="BQ3_Yechida_Mevukash" numFmtId="0">
      <sharedItems containsString="0" containsBlank="1" containsNumber="1" containsInteger="1" minValue="0" maxValue="370"/>
    </cacheField>
    <cacheField name="BQ3_Yechida_Kayam_Mati" numFmtId="0">
      <sharedItems containsBlank="1" containsMixedTypes="1" containsNumber="1" containsInteger="1" minValue="0" maxValue="176"/>
    </cacheField>
    <cacheField name="BQ3_Mekor_Kayam_Mati" numFmtId="0">
      <sharedItems containsBlank="1"/>
    </cacheField>
    <cacheField name="BQ3_Tosefet_Yachida_Mati" numFmtId="0">
      <sharedItems containsBlank="1" containsMixedTypes="1" containsNumber="1" containsInteger="1" minValue="0" maxValue="414"/>
    </cacheField>
    <cacheField name="BQ3_Mekor_Tosefet_Mati" numFmtId="0">
      <sharedItems containsBlank="1"/>
    </cacheField>
    <cacheField name="BQ3_Yechida_Mutza_Mati" numFmtId="0">
      <sharedItems containsBlank="1" containsMixedTypes="1" containsNumber="1" containsInteger="1" minValue="0" maxValue="591"/>
    </cacheField>
    <cacheField name="BQ3_Mekor_Mutza_Mati" numFmtId="0">
      <sharedItems containsBlank="1"/>
    </cacheField>
    <cacheField name="BQ3_Shimush_Eikare_Mati" numFmtId="0">
      <sharedItems containsBlank="1"/>
    </cacheField>
    <cacheField name="BQ3_Mahot_Heyter" numFmtId="0">
      <sharedItems containsBlank="1" longText="1"/>
    </cacheField>
    <cacheField name="BQ3_CreateUserName" numFmtId="0">
      <sharedItems containsBlank="1"/>
    </cacheField>
    <cacheField name="BQ3_CreateDate" numFmtId="0">
      <sharedItems containsDate="1" containsBlank="1" containsMixedTypes="1" minDate="2017-06-28T15:59:04" maxDate="2021-09-14T12:11:15"/>
    </cacheField>
    <cacheField name="makor" numFmtId="0">
      <sharedItems containsBlank="1"/>
    </cacheField>
    <cacheField name="שנת בקשה" numFmtId="0">
      <sharedItems containsString="0" containsBlank="1" containsNumber="1" containsInteger="1" minValue="2003" maxValue="2021"/>
    </cacheField>
    <cacheField name="שנת היתר" numFmtId="0">
      <sharedItems containsString="0" containsBlank="1" containsNumber="1" containsInteger="1" minValue="2004" maxValue="2022" count="20">
        <n v="2021"/>
        <m/>
        <n v="2020"/>
        <n v="2018"/>
        <n v="2015"/>
        <n v="2019"/>
        <n v="2017"/>
        <n v="2014"/>
        <n v="2016"/>
        <n v="2012"/>
        <n v="2013"/>
        <n v="2011"/>
        <n v="2009"/>
        <n v="2010"/>
        <n v="2007"/>
        <n v="2008"/>
        <n v="2022"/>
        <n v="2005"/>
        <n v="2004"/>
        <n v="2006"/>
      </sharedItems>
    </cacheField>
    <cacheField name="סוג הבקשה" numFmtId="0">
      <sharedItems containsBlank="1"/>
    </cacheField>
    <cacheField name="סוג ההיתר" numFmtId="0">
      <sharedItems containsBlank="1"/>
    </cacheField>
    <cacheField name="הערות עבור סוג בקשה או היתר" numFmtId="0">
      <sharedItems containsBlank="1" longText="1"/>
    </cacheField>
    <cacheField name="חלוקת הבקשות למשפחות" numFmtId="0">
      <sharedItems containsBlank="1" containsMixedTypes="1" containsNumber="1" containsInteger="1" minValue="1" maxValue="45"/>
    </cacheField>
    <cacheField name="בקשה למידע/מקדמית מובילה שהגיעה לבקשה להיתר" numFmtId="0">
      <sharedItems containsString="0" containsBlank="1" containsNumber="1" containsInteger="1" minValue="1" maxValue="1"/>
    </cacheField>
    <cacheField name="בקשה למידע/מקדמית שהגיעה להיתר ולכן אינה ליד לצפי היתרים" numFmtId="0">
      <sharedItems containsBlank="1" containsMixedTypes="1" containsNumber="1" containsInteger="1" minValue="1" maxValue="1"/>
    </cacheField>
    <cacheField name="בקשה להיתר מובילה שאינה פתוחה (ההיתר התקבל בבקשה המשכית)" numFmtId="0">
      <sharedItems containsBlank="1" containsMixedTypes="1" containsNumber="1" containsInteger="1" minValue="1" maxValue="1"/>
    </cacheField>
    <cacheField name="בקשה לספירה" numFmtId="0">
      <sharedItems containsMixedTypes="1" containsNumber="1" containsInteger="1" minValue="1" maxValue="4"/>
    </cacheField>
    <cacheField name="סוג בקשה לספירה (למידע / מקדמית / להיתר)" numFmtId="0">
      <sharedItems/>
    </cacheField>
    <cacheField name="הערות בקשות לספירה" numFmtId="0">
      <sharedItems containsBlank="1"/>
    </cacheField>
    <cacheField name="היתר לספירה" numFmtId="0">
      <sharedItems containsBlank="1" containsMixedTypes="1" containsNumber="1" containsInteger="1" minValue="0" maxValue="4" count="10">
        <n v="1"/>
        <m/>
        <n v="2"/>
        <s v="1?"/>
        <s v="אין היתר לפי המנהלת על אף שמופיע באתר העירייה"/>
        <n v="4"/>
        <s v="?"/>
        <n v="3"/>
        <n v="0"/>
        <s v="מתחם גבולות"/>
      </sharedItems>
    </cacheField>
    <cacheField name="הערות היתר לספירה" numFmtId="0">
      <sharedItems containsBlank="1"/>
    </cacheField>
    <cacheField name="בקשה - דטה / מודיעין אנושי: מנהלות / מבוסס נתוני אלון" numFmtId="0">
      <sharedItems containsBlank="1"/>
    </cacheField>
    <cacheField name="היתר - דטה / מודיעין אנושי: מנהלות / מבוסס נתוני אלון" numFmtId="0">
      <sharedItems containsBlank="1"/>
    </cacheField>
    <cacheField name="בקשהID מקושרת להיתר" numFmtId="0">
      <sharedItems containsString="0" containsBlank="1" containsNumber="1" containsInteger="1" minValue="2236" maxValue="88888905"/>
    </cacheField>
    <cacheField name="היתרID מקושר לבקשה" numFmtId="0">
      <sharedItems containsString="0" containsBlank="1" containsNumber="1" containsInteger="1" minValue="6381" maxValue="2139214"/>
    </cacheField>
    <cacheField name="הערות עבור קשר בין בקשה להיתר" numFmtId="0">
      <sharedItems containsBlank="1"/>
    </cacheField>
    <cacheField name="היתר הריסה שנספר / הערות אלון" numFmtId="0">
      <sharedItems containsBlank="1" containsMixedTypes="1" containsNumber="1" containsInteger="1" minValue="1" maxValue="1"/>
    </cacheField>
    <cacheField name="הערות טיוב" numFmtId="0">
      <sharedItems containsBlank="1"/>
    </cacheField>
    <cacheField name="בקשה על מתחמים שונים" numFmtId="0">
      <sharedItems containsBlank="1"/>
    </cacheField>
    <cacheField name="בקשה על אותו מתחם אבל מתווה שונה (רשויות ומיסוי)" numFmtId="0">
      <sharedItems containsBlank="1"/>
    </cacheField>
    <cacheField name="בקשה כפולה שקיבלה 2 היתרים" numFmtId="0">
      <sharedItems containsString="0" containsBlank="1" containsNumber="1" containsInteger="1" minValue="1" maxValue="1"/>
    </cacheField>
    <cacheField name="הערות לאחר בדיקת כתובות בGIS" numFmtId="0">
      <sharedItems containsBlank="1"/>
    </cacheField>
    <cacheField name="סיום ביצוע במתחם" numFmtId="0">
      <sharedItems containsBlank="1"/>
    </cacheField>
    <cacheField name="יתרת יחד בפרויקט" numFmtId="0">
      <sharedItems containsMixedTypes="1" containsNumber="1" containsInteger="1" minValue="0" maxValue="9656"/>
    </cacheField>
    <cacheField name="גוש 1 (אתר עירייה)" numFmtId="0">
      <sharedItems containsString="0" containsBlank="1" containsNumber="1" containsInteger="1" minValue="6692" maxValue="6729"/>
    </cacheField>
    <cacheField name="חלקה 1 (אתר עירייה)" numFmtId="0">
      <sharedItems containsBlank="1"/>
    </cacheField>
    <cacheField name="גוש 2 (אתר עירייה)" numFmtId="0">
      <sharedItems containsString="0" containsBlank="1" containsNumber="1" containsInteger="1" minValue="6729" maxValue="6729"/>
    </cacheField>
    <cacheField name="חלקה 2 (אתר עירייה)" numFmtId="0">
      <sharedItems containsBlank="1"/>
    </cacheField>
    <cacheField name="ההיתר נמצא באתר העירייה / מדלן ?" numFmtId="0">
      <sharedItems containsBlank="1"/>
    </cacheField>
    <cacheField name="החלטה מאתר העירייה" numFmtId="0">
      <sharedItems containsBlank="1" longText="1"/>
    </cacheField>
    <cacheField name="החלטה מהדטה במידה ושונה מאתר העירייה"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עובדיה שורקי" refreshedDate="44763.688775347226" createdVersion="6" refreshedVersion="5" minRefreshableVersion="3" recordCount="1408" xr:uid="{00000000-000A-0000-FFFF-FFFF2E000000}">
  <cacheSource type="worksheet">
    <worksheetSource ref="M1:M1048576" sheet="גולמי רישוי פנב" r:id="rId2"/>
  </cacheSource>
  <cacheFields count="1">
    <cacheField name="מספר מזהה מתחם המשכי" numFmtId="0">
      <sharedItems containsString="0" containsBlank="1" containsNumber="1" containsInteger="1" minValue="1003" maxValue="4426"/>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ort" refreshedDate="44789.68244733796" createdVersion="6" refreshedVersion="6" minRefreshableVersion="3" recordCount="1421" xr:uid="{71D46F60-3EF8-4535-AFB9-2B3FAC9767B5}">
  <cacheSource type="worksheet">
    <worksheetSource ref="A1:DL1048576" sheet="גולמי רישוי פנב" r:id="rId2"/>
  </cacheSource>
  <cacheFields count="116">
    <cacheField name="ID_PB" numFmtId="0">
      <sharedItems containsString="0" containsBlank="1" containsNumber="1" containsInteger="1" minValue="1" maxValue="2463"/>
    </cacheField>
    <cacheField name="לטייב" numFmtId="0">
      <sharedItems containsBlank="1"/>
    </cacheField>
    <cacheField name="האם הבקשה שייכת לפינוי בינוי" numFmtId="0">
      <sharedItems containsBlank="1"/>
    </cacheField>
    <cacheField name="האם ההיתר שייך לפינוי בינוי" numFmtId="0">
      <sharedItems containsBlank="1"/>
    </cacheField>
    <cacheField name="הערות מטיוב קודם" numFmtId="0">
      <sharedItems containsBlank="1" longText="1"/>
    </cacheField>
    <cacheField name="הערות כפילות (יש היתר חדש / תיאור או מהות או תאריך שונה / זהה - לא לטייב)" numFmtId="0">
      <sharedItems containsBlank="1"/>
    </cacheField>
    <cacheField name="האם בקשה וסמל כפולים? (כפול עם נתוני עבר / כפול רק מהנתונים החדשים)" numFmtId="0">
      <sharedItems containsBlank="1"/>
    </cacheField>
    <cacheField name="בדיקת כתובות בGIS" numFmtId="0">
      <sharedItems containsBlank="1"/>
    </cacheField>
    <cacheField name="הערות ספק" numFmtId="0">
      <sharedItems containsBlank="1"/>
    </cacheField>
    <cacheField name="איך הפרויקט הוגדר במדלן" numFmtId="0">
      <sharedItems containsBlank="1"/>
    </cacheField>
    <cacheField name="שלב במדלן" numFmtId="0">
      <sharedItems containsBlank="1"/>
    </cacheField>
    <cacheField name="מספר מזהה" numFmtId="0">
      <sharedItems containsString="0" containsBlank="1" containsNumber="1" containsInteger="1" minValue="4001" maxValue="100039"/>
    </cacheField>
    <cacheField name="מספר מזהה מתחם המשכי" numFmtId="0">
      <sharedItems containsString="0" containsBlank="1" containsNumber="1" containsInteger="1" minValue="1003" maxValue="4426"/>
    </cacheField>
    <cacheField name="מחוז מנהל התכנון" numFmtId="0">
      <sharedItems containsBlank="1"/>
    </cacheField>
    <cacheField name="ישוב" numFmtId="0">
      <sharedItems containsBlank="1" count="38">
        <s v="אור יהודה"/>
        <s v="אזור"/>
        <s v="אשדוד"/>
        <s v="באר שבע"/>
        <s v="בית שמש"/>
        <s v="בני ברק"/>
        <s v="בת ים"/>
        <s v="גבעת שמואל"/>
        <s v="גבעתיים"/>
        <s v="הרצלייה"/>
        <s v="זכרון יעקב"/>
        <s v="חדרה"/>
        <s v="חולון"/>
        <s v="חיפה"/>
        <s v="יבנה"/>
        <s v="יהוד"/>
        <s v="יהוד-מונוסון"/>
        <s v="ירושלים"/>
        <s v="כפר סבא"/>
        <s v="לוד"/>
        <s v="נהרייה"/>
        <s v="נס ציונה"/>
        <s v="נתניה"/>
        <s v="פתח תקווה"/>
        <s v="קדימה-צורן"/>
        <s v="קריית אונו"/>
        <s v="קריית אתא"/>
        <s v="קריית גת"/>
        <s v="קריית ים"/>
        <s v="קריית מוצקין"/>
        <s v="קריית מלאכי"/>
        <s v="ראשון לציון"/>
        <s v="רחובות"/>
        <s v="רמת גן"/>
        <s v="רמת השרון"/>
        <s v="רעננה"/>
        <s v="תל אביב-יפו"/>
        <m/>
      </sharedItems>
    </cacheField>
    <cacheField name="שם המתחם" numFmtId="0">
      <sharedItems containsBlank="1" count="180">
        <s v="הכלנית"/>
        <s v="הסביון"/>
        <s v="קפלן"/>
        <s v="קפלן "/>
        <s v="אבן עזרא"/>
        <s v="הדקל"/>
        <s v="הרב שאולי"/>
        <s v="שפירא/ פעמוני העיר"/>
        <s v="שכונה ג'"/>
        <s v="בר כוכבא  "/>
        <s v="ברוט 2-6"/>
        <s v="שוק פרדס כץ"/>
        <s v="איילון- יוספטל"/>
        <s v="בלפור"/>
        <s v="בר אילן"/>
        <s v="הנביאים"/>
        <s v="העצמאות 7-9"/>
        <s v="העצמאות בלפור"/>
        <s v="הרב מימון - אנה פרנק"/>
        <s v="הרב קוקיס"/>
        <s v="הרצל 59-61"/>
        <s v="השבטים"/>
        <s v="חנה סנש"/>
        <s v="יוספטל מזרח"/>
        <s v="כצנלסון"/>
        <s v="מגדל הים (רוטשילד 2)"/>
        <s v="סוקולוב – ירושלים"/>
        <s v="בן גוריון"/>
        <s v="בן גוריון "/>
        <s v="שער העיר (בן גוריון)"/>
        <s v="בראשית 3-7"/>
        <s v="ההסתדרות (דרום) -"/>
        <s v="ההסתדרות (דרום) מתחם ב'"/>
        <s v="ההסתדרות דרום (מתחם א')"/>
        <s v="ההסתדרות דרום (מתחם ג'-ד-ה')"/>
        <s v="ילדי טהרן"/>
        <s v="ערבי נחל"/>
        <s v="הר מירון/נווה ישראל"/>
        <s v="מנדלבלט"/>
        <s v="רמב&quot;ם"/>
        <s v="מרבד הקסמים"/>
        <s v="הגדוד העברי"/>
        <s v="הנשיא ששת הימים"/>
        <s v="העירייה"/>
        <s v="העלייה השנייה"/>
        <s v="מבוא חדרה מזרח"/>
        <s v=" פיכמן"/>
        <s v="פיכמן"/>
        <s v="ברל כצנלסון"/>
        <s v="המלך אמציה"/>
        <s v="המלך חזקיהו"/>
        <s v="חביבה רייך"/>
        <s v="יציאת אירופה"/>
        <s v="מורדות הכרמל הצרפתי"/>
        <s v="מח&quot;ל"/>
        <s v="נתיב חן"/>
        <s v="עין דור מאי"/>
        <s v="האלון"/>
        <s v="החרמון"/>
        <s v="החרמון "/>
        <s v="הכרמל"/>
        <s v="מוהליבר"/>
        <s v="מרכז יהוד"/>
        <s v="העצמאות"/>
        <s v="השלושה"/>
        <s v="התמר"/>
        <s v="מקלב"/>
        <s v="שוק אשכנזי"/>
        <s v="שוק רמז"/>
        <s v="אלעזר בן יאיר"/>
        <s v="אנטיגונוס"/>
        <s v="בוליביה 1"/>
        <s v="בוליביה 14"/>
        <s v="בר יוחאי 5-15"/>
        <s v="ברל לוקר"/>
        <s v="דרך חברון דרום"/>
        <s v="המקשר"/>
        <s v="התנופה"/>
        <s v="טהון 3"/>
        <s v="טהון 4"/>
        <s v="טהון 5"/>
        <s v="סן מרטין 23-25"/>
        <s v="סן מרטין 3"/>
        <s v="שטרן 34-42"/>
        <s v="ששת הימים"/>
        <s v="תקומה"/>
        <s v="בית הקשתות"/>
        <s v="גרינבוים הציונות"/>
        <s v="לאה גולדברג"/>
        <s v="הפינה"/>
        <s v="ישורון"/>
        <s v="פינסקר"/>
        <s v="יד אליעזר"/>
        <s v="אנדריוס"/>
        <s v="הבית הלבן"/>
        <s v="הלפרין"/>
        <s v="הרב קוק 1"/>
        <s v="הרב קוק 58,60"/>
        <s v="הרצוג מערב"/>
        <s v="ויצמן צפון-בארי"/>
        <s v="ויצמן סוקולוב"/>
        <s v="רמת הרצל"/>
        <s v="ש&quot;י עגנון"/>
        <s v="אורלוב"/>
        <s v="וולפסון"/>
        <s v="יוספסברג"/>
        <s v="יצחק שדה"/>
        <s v="שילר-אורלוב"/>
        <s v="שלום אש (גן בועז)"/>
        <s v="יוספטל"/>
        <s v="אחאב"/>
        <s v="בר יהודה"/>
        <s v="האורן"/>
        <s v="הזמיר"/>
        <s v="הרוגי מלכות בבל/הכלנית"/>
        <s v="הרימון"/>
        <s v="התאנה"/>
        <s v="ישעיהו"/>
        <s v="לוי אשכול דרום"/>
        <s v="לוי אשכול צפון"/>
        <s v="שאול המלך"/>
        <s v="שטרן"/>
        <s v="שלמה המלך צפון"/>
        <s v="שיבת ציון"/>
        <s v="היסמין"/>
        <s v="שבטי ישראל"/>
        <s v="אג&quot;ש"/>
        <s v="בלוק 101"/>
        <s v="סלע"/>
        <s v="סלע "/>
        <s v="רמת אליהו (פוזננסקי)"/>
        <s v="אייזנברג"/>
        <s v="בנימין יעקב"/>
        <s v="כפר גבירול"/>
        <s v="קרית משה"/>
        <s v="החולה"/>
        <s v="המבדיל"/>
        <s v="הפודים 30"/>
        <s v="הרוא&quot;ה 90-102"/>
        <s v="הרכסים"/>
        <s v="הרכסים "/>
        <s v="הררי"/>
        <s v="התמרים-מגדים"/>
        <s v="מגדלי הגפן 2"/>
        <s v="מתחם שלם"/>
        <s v="נווה יהושע מרכז"/>
        <s v="עוזיאל"/>
        <s v="עלית - המתמיד/ארלוזורוב"/>
        <s v="רמת השקמה (שקמה על הפארק)"/>
        <s v="אילת"/>
        <s v="גאולים"/>
        <s v="החלוץ"/>
        <s v="הצעירים"/>
        <s v="יוספטל  מזרח"/>
        <s v="ברנדיס"/>
        <s v="ויצמן"/>
        <s v="ויצמן "/>
        <s v="כנרת"/>
        <s v="גבולות"/>
        <s v="דפנה"/>
        <s v="הברון הירש"/>
        <s v="הדר יוסף - לודג'"/>
        <s v="החרש והאומן"/>
        <s v="הטייסים 6,8,10"/>
        <s v="הצנחנים"/>
        <s v="חסן עראפה"/>
        <s v="טאגור"/>
        <s v="יפתח"/>
        <s v="כפר שלם"/>
        <s v="נווה צדק- עין גנים"/>
        <s v="נווה שרת - בית אל"/>
        <s v="נחלת יצחק"/>
        <s v="פרי מגדים 2-10"/>
        <s v="קהילת ורשה (2)"/>
        <s v="קהילת ורשה 15-41 (3)"/>
        <s v="קהילת ורשה 73,77,79"/>
        <s v="קהילת לבוב"/>
        <s v="רקאנטי"/>
        <s v="הגיבור האלמוני-בין השדרות"/>
        <m/>
      </sharedItems>
    </cacheField>
    <cacheField name="שם מתחם המשכי" numFmtId="0">
      <sharedItems containsBlank="1"/>
    </cacheField>
    <cacheField name="מתחם אב או מתחם המשכי" numFmtId="0">
      <sharedItems containsBlank="1"/>
    </cacheField>
    <cacheField name="שם/ מספר תת מתחם" numFmtId="0">
      <sharedItems containsNonDate="0" containsString="0" containsBlank="1"/>
    </cacheField>
    <cacheField name="מסלול" numFmtId="0">
      <sharedItems containsBlank="1"/>
    </cacheField>
    <cacheField name="מתווה" numFmtId="0">
      <sharedItems containsBlank="1"/>
    </cacheField>
    <cacheField name="סטטוס המתחם" numFmtId="0">
      <sharedItems containsBlank="1"/>
    </cacheField>
    <cacheField name="BQ2_BakashaID" numFmtId="0">
      <sharedItems containsString="0" containsBlank="1" containsNumber="1" containsInteger="1" minValue="2236" maxValue="88888918"/>
    </cacheField>
    <cacheField name="בקשה וסמל" numFmtId="0">
      <sharedItems containsBlank="1"/>
    </cacheField>
    <cacheField name="BQ2_Semel_Vaada" numFmtId="0">
      <sharedItems containsString="0" containsBlank="1" containsNumber="1" containsInteger="1" minValue="101" maxValue="617"/>
    </cacheField>
    <cacheField name="BQ2_Bakasha" numFmtId="0">
      <sharedItems containsBlank="1" containsMixedTypes="1" containsNumber="1" containsInteger="1" minValue="4250" maxValue="8738833596"/>
    </cacheField>
    <cacheField name="BQ2_Sug_bakasha" numFmtId="0">
      <sharedItems containsBlank="1"/>
    </cacheField>
    <cacheField name="BQ2_Tior_Habakasha" numFmtId="0">
      <sharedItems containsBlank="1"/>
    </cacheField>
    <cacheField name="BQ2_Tiek_Binyan_1" numFmtId="0">
      <sharedItems containsString="0" containsBlank="1" containsNumber="1" containsInteger="1" minValue="0" maxValue="100000000103"/>
    </cacheField>
    <cacheField name="BQ2_Yeshuv" numFmtId="0">
      <sharedItems containsBlank="1"/>
    </cacheField>
    <cacheField name="BQ2_Semel_Yeshuv" numFmtId="0">
      <sharedItems containsString="0" containsBlank="1" containsNumber="1" containsInteger="1" minValue="0" maxValue="9600"/>
    </cacheField>
    <cacheField name="BQ2_Rehov" numFmtId="0">
      <sharedItems containsBlank="1" containsMixedTypes="1" containsNumber="1" containsInteger="1" minValue="0" maxValue="0"/>
    </cacheField>
    <cacheField name="BQ2_Semel_Rehov" numFmtId="0">
      <sharedItems containsBlank="1" containsMixedTypes="1" containsNumber="1" containsInteger="1" minValue="0" maxValue="20003"/>
    </cacheField>
    <cacheField name="BQ2_Bayet" numFmtId="0">
      <sharedItems containsBlank="1" containsMixedTypes="1" containsNumber="1" containsInteger="1" minValue="0" maxValue="1201"/>
    </cacheField>
    <cacheField name="BQ2_Bayet_Without_letters" numFmtId="0">
      <sharedItems containsString="0" containsBlank="1" containsNumber="1" containsInteger="1" minValue="0" maxValue="1201"/>
    </cacheField>
    <cacheField name="BQ2_Knisa" numFmtId="0">
      <sharedItems containsBlank="1" containsMixedTypes="1" containsNumber="1" containsInteger="1" minValue="1" maxValue="6"/>
    </cacheField>
    <cacheField name="BQ2_Taarich_Bakasha" numFmtId="0">
      <sharedItems containsNonDate="0" containsDate="1" containsString="0" containsBlank="1" minDate="2003-11-02T00:00:00" maxDate="2022-05-10T00:00:00"/>
    </cacheField>
    <cacheField name="BQ2_Yechida_Kayam" numFmtId="0">
      <sharedItems containsBlank="1" containsMixedTypes="1" containsNumber="1" containsInteger="1" minValue="0" maxValue="171"/>
    </cacheField>
    <cacheField name="BQ2_Yechida_Mevukash" numFmtId="0">
      <sharedItems containsBlank="1" containsMixedTypes="1" containsNumber="1" containsInteger="1" minValue="0" maxValue="808"/>
    </cacheField>
    <cacheField name="BQ2_Yechida_Kayam_Mati" numFmtId="0">
      <sharedItems containsBlank="1" containsMixedTypes="1" containsNumber="1" containsInteger="1" minValue="0" maxValue="184"/>
    </cacheField>
    <cacheField name="BQ2_Tosefet_Yachida_Mati" numFmtId="0">
      <sharedItems containsBlank="1" containsMixedTypes="1" containsNumber="1" containsInteger="1" minValue="0" maxValue="624"/>
    </cacheField>
    <cacheField name="BQ2_Yechida_Mutza_Mati" numFmtId="0">
      <sharedItems containsBlank="1" containsMixedTypes="1" containsNumber="1" containsInteger="1" minValue="0" maxValue="690"/>
    </cacheField>
    <cacheField name="BQ2_CreateUserName" numFmtId="0">
      <sharedItems containsBlank="1"/>
    </cacheField>
    <cacheField name="BQ2_CreateDate" numFmtId="0">
      <sharedItems containsNonDate="0" containsDate="1" containsString="0" containsBlank="1" minDate="2017-02-20T14:32:37" maxDate="2022-01-11T16:30:35"/>
    </cacheField>
    <cacheField name="BQ2_Mekor_Kayam_Mati" numFmtId="0">
      <sharedItems containsBlank="1"/>
    </cacheField>
    <cacheField name="BQ2_Mekor_Tosefet_Mati" numFmtId="0">
      <sharedItems containsBlank="1"/>
    </cacheField>
    <cacheField name="BQ2_Mekor_Mutza_Mati" numFmtId="0">
      <sharedItems containsBlank="1"/>
    </cacheField>
    <cacheField name="BQ2_Mahot_Hbakasha" numFmtId="0">
      <sharedItems containsBlank="1" longText="1"/>
    </cacheField>
    <cacheField name="BQ2_Mispar_Yeshiva" numFmtId="0">
      <sharedItems containsBlank="1" containsMixedTypes="1" containsNumber="1" containsInteger="1" minValue="0" maxValue="20210019"/>
    </cacheField>
    <cacheField name="BQ2_Taarich_yeshiva" numFmtId="0">
      <sharedItems containsDate="1" containsBlank="1" containsMixedTypes="1" minDate="2018-04-25T00:00:00" maxDate="2021-12-30T00:00:00"/>
    </cacheField>
    <cacheField name="BQ2_Hachalta" numFmtId="0">
      <sharedItems containsBlank="1" longText="1"/>
    </cacheField>
    <cacheField name="BQ3_HeyterID" numFmtId="0">
      <sharedItems containsBlank="1" containsMixedTypes="1" containsNumber="1" containsInteger="1" minValue="6381" maxValue="2180335" longText="1"/>
    </cacheField>
    <cacheField name="BQ3_Mispar_Heyter" numFmtId="0">
      <sharedItems containsString="0" containsBlank="1" containsNumber="1" containsInteger="1" minValue="1832" maxValue="2017004400"/>
    </cacheField>
    <cacheField name="BQ3_Sug_Bakasha" numFmtId="0">
      <sharedItems containsBlank="1"/>
    </cacheField>
    <cacheField name="BQ3_Taarich_Heyter" numFmtId="0">
      <sharedItems containsNonDate="0" containsDate="1" containsString="0" containsBlank="1" minDate="2004-03-08T00:00:00" maxDate="2022-07-26T00:00:00"/>
    </cacheField>
    <cacheField name="BQ3_Shimush_Eikare" numFmtId="0">
      <sharedItems containsBlank="1"/>
    </cacheField>
    <cacheField name="BQ3_Yechida_Kayam" numFmtId="0">
      <sharedItems containsBlank="1" containsMixedTypes="1" containsNumber="1" containsInteger="1" minValue="0" maxValue="148"/>
    </cacheField>
    <cacheField name="BQ3_Yechida_Mevukash" numFmtId="0">
      <sharedItems containsBlank="1" containsMixedTypes="1" containsNumber="1" containsInteger="1" minValue="0" maxValue="370"/>
    </cacheField>
    <cacheField name="BQ3_Yechida_Kayam_Mati" numFmtId="0">
      <sharedItems containsString="0" containsBlank="1" containsNumber="1" containsInteger="1" minValue="0" maxValue="176"/>
    </cacheField>
    <cacheField name="BQ3_Mekor_Kayam_Mati" numFmtId="0">
      <sharedItems containsBlank="1"/>
    </cacheField>
    <cacheField name="BQ3_Tosefet_Yachida_Mati" numFmtId="0">
      <sharedItems containsString="0" containsBlank="1" containsNumber="1" containsInteger="1" minValue="0" maxValue="414"/>
    </cacheField>
    <cacheField name="BQ3_Mekor_Tosefet_Mati" numFmtId="0">
      <sharedItems containsBlank="1"/>
    </cacheField>
    <cacheField name="BQ3_Yechida_Mutza_Mati" numFmtId="0">
      <sharedItems containsString="0" containsBlank="1" containsNumber="1" containsInteger="1" minValue="3" maxValue="591"/>
    </cacheField>
    <cacheField name="BQ3_Mekor_Mutza_Mati" numFmtId="0">
      <sharedItems containsBlank="1"/>
    </cacheField>
    <cacheField name="BQ3_Shimush_Eikare_Mati" numFmtId="0">
      <sharedItems containsBlank="1"/>
    </cacheField>
    <cacheField name="BQ3_Mahot_Heyter" numFmtId="0">
      <sharedItems containsBlank="1" longText="1"/>
    </cacheField>
    <cacheField name="BQ3_CreateUserName" numFmtId="0">
      <sharedItems containsBlank="1"/>
    </cacheField>
    <cacheField name="BQ3_CreateDate" numFmtId="0">
      <sharedItems containsDate="1" containsBlank="1" containsMixedTypes="1" minDate="2017-06-28T15:59:04" maxDate="2022-01-11T16:30:32"/>
    </cacheField>
    <cacheField name="makor" numFmtId="0">
      <sharedItems containsBlank="1"/>
    </cacheField>
    <cacheField name="שנת בקשה" numFmtId="0">
      <sharedItems containsString="0" containsBlank="1" containsNumber="1" containsInteger="1" minValue="2003" maxValue="2022"/>
    </cacheField>
    <cacheField name="שנת היתר" numFmtId="0">
      <sharedItems containsString="0" containsBlank="1" containsNumber="1" containsInteger="1" minValue="2004" maxValue="2022" count="20">
        <m/>
        <n v="2021"/>
        <n v="2020"/>
        <n v="2022"/>
        <n v="2018"/>
        <n v="2015"/>
        <n v="2019"/>
        <n v="2017"/>
        <n v="2014"/>
        <n v="2016"/>
        <n v="2012"/>
        <n v="2013"/>
        <n v="2011"/>
        <n v="2009"/>
        <n v="2010"/>
        <n v="2007"/>
        <n v="2008"/>
        <n v="2005"/>
        <n v="2004"/>
        <n v="2006"/>
      </sharedItems>
    </cacheField>
    <cacheField name="סוג הבקשה" numFmtId="0">
      <sharedItems containsBlank="1"/>
    </cacheField>
    <cacheField name="סוג ההיתר" numFmtId="0">
      <sharedItems containsBlank="1"/>
    </cacheField>
    <cacheField name="הערות עבור סוג בקשה או היתר" numFmtId="0">
      <sharedItems containsBlank="1" longText="1"/>
    </cacheField>
    <cacheField name="חלוקת הבקשות למשפחות" numFmtId="0">
      <sharedItems containsBlank="1" containsMixedTypes="1" containsNumber="1" containsInteger="1" minValue="1" maxValue="45"/>
    </cacheField>
    <cacheField name="בקשה למידע/מקדמית מובילה שהגיעה לבקשה להיתר" numFmtId="0">
      <sharedItems containsString="0" containsBlank="1" containsNumber="1" containsInteger="1" minValue="1" maxValue="1"/>
    </cacheField>
    <cacheField name="בקשה למידע/מקדמית שהגיעה להיתר ולכן אינה ליד לצפי היתרים" numFmtId="0">
      <sharedItems containsString="0" containsBlank="1" containsNumber="1" containsInteger="1" minValue="1" maxValue="1"/>
    </cacheField>
    <cacheField name="בקשה להיתר מובילה שאינה פתוחה (ההיתר התקבל בבקשה המשכית)" numFmtId="0">
      <sharedItems containsBlank="1" containsMixedTypes="1" containsNumber="1" containsInteger="1" minValue="1" maxValue="1"/>
    </cacheField>
    <cacheField name="בקשה לספירה" numFmtId="0">
      <sharedItems containsBlank="1" containsMixedTypes="1" containsNumber="1" containsInteger="1" minValue="1" maxValue="4"/>
    </cacheField>
    <cacheField name="סוג בקשה לספירה (למידע / מקדמית / להיתר)" numFmtId="0">
      <sharedItems containsBlank="1"/>
    </cacheField>
    <cacheField name="הערות בקשות לספירה" numFmtId="0">
      <sharedItems containsBlank="1"/>
    </cacheField>
    <cacheField name="היתר לספירה" numFmtId="0">
      <sharedItems containsBlank="1" containsMixedTypes="1" containsNumber="1" containsInteger="1" minValue="0" maxValue="4" count="9">
        <m/>
        <n v="1"/>
        <n v="2"/>
        <n v="3"/>
        <s v="2? או 1?"/>
        <s v="?"/>
        <n v="4"/>
        <n v="0"/>
        <s v="מתחם גבולות"/>
      </sharedItems>
    </cacheField>
    <cacheField name="הערות היתר לספירה" numFmtId="0">
      <sharedItems containsBlank="1"/>
    </cacheField>
    <cacheField name="בקשה - דטה / מודיעין אנושי: מנהלות / מבוסס נתוני אלון" numFmtId="0">
      <sharedItems containsBlank="1"/>
    </cacheField>
    <cacheField name="היתר - דטה / מודיעין אנושי: מנהלות / מבוסס נתוני אלון" numFmtId="0">
      <sharedItems containsBlank="1"/>
    </cacheField>
    <cacheField name="בקשהID מקושרת להיתר" numFmtId="0">
      <sharedItems containsString="0" containsBlank="1" containsNumber="1" containsInteger="1" minValue="2236" maxValue="88888918"/>
    </cacheField>
    <cacheField name="היתרID מקושר לבקשה" numFmtId="0">
      <sharedItems containsString="0" containsBlank="1" containsNumber="1" containsInteger="1" minValue="6381" maxValue="2180335"/>
    </cacheField>
    <cacheField name="הערות עבור קשר בין בקשה להיתר" numFmtId="0">
      <sharedItems containsBlank="1"/>
    </cacheField>
    <cacheField name="היתר הריסה שנספר / הערות אלון" numFmtId="0">
      <sharedItems containsBlank="1" containsMixedTypes="1" containsNumber="1" containsInteger="1" minValue="1" maxValue="1"/>
    </cacheField>
    <cacheField name="הערות טיוב" numFmtId="0">
      <sharedItems containsBlank="1"/>
    </cacheField>
    <cacheField name="בקשה על מתחמים שונים" numFmtId="0">
      <sharedItems containsNonDate="0" containsString="0" containsBlank="1"/>
    </cacheField>
    <cacheField name="בקשה על אותו מתחם אבל מתווה שונה (רשויות ומיסוי)" numFmtId="0">
      <sharedItems containsNonDate="0" containsString="0" containsBlank="1"/>
    </cacheField>
    <cacheField name="בקשה כפולה שקיבלה 2 היתרים" numFmtId="0">
      <sharedItems containsNonDate="0" containsString="0" containsBlank="1"/>
    </cacheField>
    <cacheField name="הערות לאחר בדיקת כתובות בGIS" numFmtId="0">
      <sharedItems containsBlank="1"/>
    </cacheField>
    <cacheField name="סיום ביצוע במתחם" numFmtId="0">
      <sharedItems containsBlank="1"/>
    </cacheField>
    <cacheField name="יתרת יחד בפרויקט" numFmtId="0">
      <sharedItems containsBlank="1" containsMixedTypes="1" containsNumber="1" containsInteger="1" minValue="0" maxValue="10504"/>
    </cacheField>
    <cacheField name="יתרה לפי הדוח השנתי" numFmtId="0">
      <sharedItems containsBlank="1" containsMixedTypes="1" containsNumber="1" containsInteger="1" minValue="0" maxValue="10504"/>
    </cacheField>
    <cacheField name="האם היתרות שוות" numFmtId="0">
      <sharedItems containsBlank="1"/>
    </cacheField>
    <cacheField name="יתרת יחד מדוח שנתי - נכון לתאריך 11.5.22" numFmtId="0">
      <sharedItems containsNonDate="0" containsString="0" containsBlank="1"/>
    </cacheField>
    <cacheField name="השוואה בין 2 יתרות CQ-CT" numFmtId="0">
      <sharedItems containsNonDate="0" containsString="0" containsBlank="1"/>
    </cacheField>
    <cacheField name="גוש 1 (אתר עירייה)" numFmtId="0">
      <sharedItems containsString="0" containsBlank="1" containsNumber="1" containsInteger="1" minValue="6692" maxValue="6729"/>
    </cacheField>
    <cacheField name="חלקה 1 (אתר עירייה)" numFmtId="0">
      <sharedItems containsBlank="1"/>
    </cacheField>
    <cacheField name="גוש 2 (אתר עירייה)" numFmtId="0">
      <sharedItems containsString="0" containsBlank="1" containsNumber="1" containsInteger="1" minValue="6729" maxValue="6729"/>
    </cacheField>
    <cacheField name="חלקה 2 (אתר עירייה)" numFmtId="0">
      <sharedItems containsBlank="1"/>
    </cacheField>
    <cacheField name="ההיתר נמצא באתר העירייה / מדלן ?" numFmtId="0">
      <sharedItems containsBlank="1"/>
    </cacheField>
    <cacheField name="החלטה מאתר העירייה" numFmtId="0">
      <sharedItems containsBlank="1" longText="1"/>
    </cacheField>
    <cacheField name="החלטה מהדטה במידה ושונה מאתר העירייה" numFmtId="0">
      <sharedItems containsBlank="1" longText="1"/>
    </cacheField>
    <cacheField name="צקפוינט" numFmtId="0">
      <sharedItems containsBlank="1"/>
    </cacheField>
    <cacheField name="צקפוינט עבור מוביל/המשכי" numFmtId="0">
      <sharedItems containsBlank="1"/>
    </cacheField>
    <cacheField name="צקפוינט חיבור בין בקשה להיתר" numFmtId="0">
      <sharedItems containsBlank="1"/>
    </cacheField>
    <cacheField name="צ'ק פוניט פיש עבור שדה BW-BX" numFmtId="0">
      <sharedItems containsBlank="1"/>
    </cacheField>
    <cacheField name="צ'ק פוינט פיש עבור שדה BY" numFmtId="0">
      <sharedItems containsBlank="1"/>
    </cacheField>
    <cacheField name="צקפוינט עדכון יחד קיים ותוספת" numFmtId="0">
      <sharedItems containsBlank="1"/>
    </cacheField>
    <cacheField name="מחצית השנה -בקשה" numFmtId="0">
      <sharedItems containsNonDate="0" containsString="0" containsBlank="1"/>
    </cacheField>
    <cacheField name="מחצית השנה - היתר" numFmtId="0">
      <sharedItems containsNonDate="0" containsString="0" containsBlank="1"/>
    </cacheField>
    <cacheField na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22">
  <r>
    <n v="1020"/>
    <m/>
    <m/>
    <m/>
    <m/>
    <m/>
    <m/>
    <m/>
    <m/>
    <m/>
    <m/>
    <n v="4329"/>
    <m/>
    <s v="תל אביב"/>
    <x v="0"/>
    <x v="0"/>
    <m/>
    <s v="מיסוי"/>
    <s v="פינוי-בינוי"/>
    <s v="תכנית מאושרת עם פעילות יזמית"/>
    <n v="7184417"/>
    <s v="510 20200031"/>
    <n v="510"/>
    <n v="20200031"/>
    <s v="בקשה למידע                                                                      "/>
    <s v="הקמת מבנה חדש                           "/>
    <n v="721801"/>
    <s v="אור יהודה"/>
    <n v="2400"/>
    <s v="הכלנית                                                      "/>
    <n v="111"/>
    <n v="0"/>
    <n v="0"/>
    <m/>
    <d v="2020-02-19T00:00:00"/>
    <n v="0"/>
    <n v="328"/>
    <m/>
    <m/>
    <n v="328"/>
    <s v="2020_03"/>
    <d v="2020-12-03T17:05:37"/>
    <m/>
    <m/>
    <s v="אתר העירייה"/>
    <s v=" סוג המבנה המבוקש בניין בגובה 29 מ' ומעלה פירוט לגבי הבניה המבוקשת  הריסת ארבעה בניינים קיימים, הקמת משרד מכירות, ביצוע דיפון וחפירה, ארבעה מרתפי חניה בתחומי המגרשים, קומת קרקע, 17 קומות מגורים וקומת גג טכנית. הקלה / שימוש חורג:  הקלה סוג ההקלה המבוקשת:  הקלה בגובה המבנה / גובה הקומה, אחר תאור ההקלה המבוקשת:  הקלת בנייה לגובה 96.5 מ' מעל פני הים (במקום 92 מ' מעל פני הים) הכל במסגרת המותר בתבע. הבקשה כוללת את אחת או יותר מהעבודות להלן:  חפירה                                                                                                                                                                                                                                                                                                                                                                                                                                                                                                                                                                          "/>
    <n v="0"/>
    <s v="NULL"/>
    <s v="NULL"/>
    <s v="NULL"/>
    <m/>
    <m/>
    <x v="0"/>
    <m/>
    <m/>
    <m/>
    <m/>
    <m/>
    <m/>
    <m/>
    <m/>
    <m/>
    <m/>
    <m/>
    <s v="NULL"/>
    <s v="NULL"/>
    <s v="לפי גוש חלקה (מרץ 2021)"/>
    <x v="0"/>
    <x v="0"/>
    <x v="0"/>
    <x v="0"/>
    <n v="1"/>
    <m/>
    <m/>
    <x v="0"/>
    <x v="0"/>
    <x v="0"/>
    <m/>
    <x v="0"/>
    <m/>
    <m/>
    <m/>
    <m/>
    <x v="0"/>
    <m/>
    <m/>
    <m/>
    <m/>
    <m/>
    <m/>
    <m/>
    <x v="0"/>
    <n v="328"/>
    <m/>
    <m/>
    <m/>
    <m/>
    <m/>
    <x v="0"/>
    <m/>
    <e v="#NAME?"/>
    <m/>
  </r>
  <r>
    <n v="1650"/>
    <s v="אוקטובר 2021 - טיוב בקשות ID כפולות"/>
    <s v="כן"/>
    <m/>
    <m/>
    <s v="טויב"/>
    <m/>
    <m/>
    <m/>
    <m/>
    <m/>
    <n v="4329"/>
    <m/>
    <s v="תל אביב"/>
    <x v="0"/>
    <x v="0"/>
    <m/>
    <s v="מיסוי"/>
    <s v="פינוי-בינוי"/>
    <s v="תכנית מאושרת עם פעילות יזמית"/>
    <n v="7369619"/>
    <s v="510 20210062"/>
    <n v="510"/>
    <n v="20210062"/>
    <s v="בקשה להיתר                                                                      "/>
    <s v="בניה חדשה                               "/>
    <n v="721801"/>
    <s v="אור יהודה"/>
    <n v="2400"/>
    <s v="הכלנית                                                      "/>
    <n v="111"/>
    <n v="0"/>
    <n v="0"/>
    <s v=" "/>
    <d v="2021-03-04T00:00:00"/>
    <n v="0"/>
    <n v="0"/>
    <s v="NULL"/>
    <s v="NULL"/>
    <s v="NULL"/>
    <s v="2021_02"/>
    <d v="2021-06-23T10:48:05"/>
    <s v="NULL"/>
    <s v="NULL"/>
    <s v="NULL"/>
    <s v=" הקמת מבנה עבור פרויקט פינוי בינוי מתחם הכלנית לתקופה שלא תעלה על 3 שנים.                                                                                                                                                                                                                                                                                                                                                                                                                                                                                                                                                                                                                                                                                                                                                                                                                                                                                                                                                               "/>
    <n v="20210007"/>
    <d v="2021-03-07T00:00:00"/>
    <s v="  לאשר את הבקשה"/>
    <s v="NULL"/>
    <m/>
    <s v="NULL"/>
    <x v="0"/>
    <m/>
    <m/>
    <m/>
    <m/>
    <m/>
    <m/>
    <m/>
    <m/>
    <m/>
    <m/>
    <m/>
    <m/>
    <m/>
    <s v="גוש חלקה"/>
    <x v="1"/>
    <x v="0"/>
    <x v="1"/>
    <x v="0"/>
    <n v="1"/>
    <m/>
    <m/>
    <x v="0"/>
    <x v="0"/>
    <x v="1"/>
    <m/>
    <x v="0"/>
    <m/>
    <m/>
    <m/>
    <m/>
    <x v="0"/>
    <m/>
    <m/>
    <m/>
    <m/>
    <m/>
    <m/>
    <m/>
    <x v="0"/>
    <n v="328"/>
    <m/>
    <m/>
    <m/>
    <m/>
    <m/>
    <x v="1"/>
    <m/>
    <m/>
    <m/>
  </r>
  <r>
    <n v="1022"/>
    <m/>
    <m/>
    <m/>
    <m/>
    <m/>
    <s v="סמל לא כפול - לטייב רגיל"/>
    <m/>
    <m/>
    <m/>
    <m/>
    <n v="4329"/>
    <m/>
    <s v="תל אביב"/>
    <x v="0"/>
    <x v="0"/>
    <m/>
    <s v="מיסוי"/>
    <s v="פינוי-בינוי"/>
    <s v="תכנית מאושרת עם פעילות יזמית"/>
    <n v="7184539"/>
    <s v="510 20200030"/>
    <n v="510"/>
    <n v="20200030"/>
    <s v="בקשה למידע                                                                      "/>
    <s v="הריסה                                   "/>
    <n v="7218011"/>
    <s v="אור יהודה"/>
    <n v="2400"/>
    <s v="הכלנית                                                      "/>
    <n v="111"/>
    <n v="0"/>
    <n v="0"/>
    <m/>
    <d v="2020-02-19T00:00:00"/>
    <n v="0"/>
    <n v="0"/>
    <m/>
    <m/>
    <m/>
    <s v="2020_03"/>
    <d v="2020-12-03T17:05:37"/>
    <m/>
    <m/>
    <m/>
    <s v=" הריסה חפירה ודיפון למגרשים 101, 103, 104, 31, 41, 1, 2, 11.                                                                                                                                                                                                                                                                                                                                                                                                                                                                                                                                                                                                                                                                                                                                                                                                                                                                                                                                                                            "/>
    <n v="0"/>
    <s v="NULL"/>
    <s v="NULL"/>
    <s v="NULL"/>
    <m/>
    <m/>
    <x v="0"/>
    <m/>
    <m/>
    <m/>
    <m/>
    <m/>
    <m/>
    <m/>
    <m/>
    <m/>
    <m/>
    <m/>
    <s v="NULL"/>
    <s v="NULL"/>
    <s v="לפי גוש חלקה (מרץ 2021)"/>
    <x v="0"/>
    <x v="0"/>
    <x v="2"/>
    <x v="0"/>
    <n v="1"/>
    <m/>
    <m/>
    <x v="0"/>
    <x v="0"/>
    <x v="0"/>
    <m/>
    <x v="0"/>
    <m/>
    <m/>
    <m/>
    <m/>
    <x v="0"/>
    <m/>
    <m/>
    <m/>
    <m/>
    <m/>
    <m/>
    <m/>
    <x v="0"/>
    <n v="328"/>
    <m/>
    <m/>
    <m/>
    <m/>
    <m/>
    <x v="0"/>
    <m/>
    <e v="#NAME?"/>
    <m/>
  </r>
  <r>
    <n v="1023"/>
    <m/>
    <m/>
    <m/>
    <m/>
    <m/>
    <m/>
    <m/>
    <m/>
    <m/>
    <m/>
    <n v="4329"/>
    <m/>
    <s v="תל אביב"/>
    <x v="0"/>
    <x v="0"/>
    <m/>
    <s v="מיסוי"/>
    <s v="פינוי-בינוי"/>
    <s v="תכנית מאושרת עם פעילות יזמית"/>
    <n v="7193913"/>
    <s v="510 20200163"/>
    <n v="510"/>
    <n v="20200163"/>
    <s v="בקשה להיתר                                                                      "/>
    <s v="עבודות עפר                              "/>
    <n v="7218011"/>
    <s v="אור יהודה"/>
    <n v="2400"/>
    <s v="הכלנית                                                      "/>
    <n v="111"/>
    <n v="0"/>
    <n v="0"/>
    <m/>
    <d v="2020-07-05T00:00:00"/>
    <n v="0"/>
    <n v="0"/>
    <m/>
    <m/>
    <m/>
    <s v="2020_03"/>
    <d v="2020-12-03T17:05:37"/>
    <m/>
    <m/>
    <m/>
    <s v=" הריסה עבור מגרשים 101+103+104+31+41+2+11 חפירה ודיפון עבור מגרשים 2+11.                                                                                                                                                                                                                                                                                                                                                                                                                                                                                                                                                                                                                                                                                                                                                                                                                                                                                                                                                                "/>
    <n v="0"/>
    <d v="2021-02-23T00:00:00"/>
    <s v="  לאשר את הבקשה                                                                                                                                                                                                                                                                                                                                                                                                                                                                                                                                                                                                                                                                                                                                                                                                                                                                                                                                                                                                                         "/>
    <n v="2131614"/>
    <n v="20200163"/>
    <m/>
    <x v="1"/>
    <s v="מגורים                                                                                    "/>
    <m/>
    <m/>
    <m/>
    <m/>
    <m/>
    <m/>
    <n v="328"/>
    <m/>
    <m/>
    <s v="הריסה עבור מגרשים 101+103+104+31+2+11 וחפירה ודיפון עבור מגרשים 2+11."/>
    <s v="NULL"/>
    <s v="NULL"/>
    <s v="לפי גוש חלקה (מרץ 2021)"/>
    <x v="0"/>
    <x v="1"/>
    <x v="2"/>
    <x v="1"/>
    <n v="1"/>
    <m/>
    <m/>
    <x v="0"/>
    <x v="1"/>
    <x v="1"/>
    <m/>
    <x v="1"/>
    <m/>
    <m/>
    <m/>
    <n v="7193913"/>
    <x v="1"/>
    <m/>
    <m/>
    <m/>
    <m/>
    <m/>
    <m/>
    <m/>
    <x v="0"/>
    <n v="328"/>
    <m/>
    <m/>
    <m/>
    <m/>
    <m/>
    <x v="0"/>
    <m/>
    <e v="#NAME?"/>
    <s v="היתר נספר ב2021"/>
  </r>
  <r>
    <n v="1021"/>
    <m/>
    <m/>
    <m/>
    <m/>
    <m/>
    <m/>
    <m/>
    <m/>
    <m/>
    <m/>
    <n v="4329"/>
    <m/>
    <s v="תל אביב"/>
    <x v="0"/>
    <x v="0"/>
    <m/>
    <s v="מיסוי"/>
    <s v="פינוי-בינוי"/>
    <s v="תכנית מאושרת עם פעילות יזמית"/>
    <n v="7184469"/>
    <s v="510 20200029"/>
    <n v="510"/>
    <n v="20200029"/>
    <s v="בקשה למידע                                                                      "/>
    <s v="הקמת מבנה חדש                           "/>
    <n v="721802"/>
    <s v="אור יהודה"/>
    <n v="2400"/>
    <s v="הכלנית                                                      "/>
    <n v="111"/>
    <n v="1"/>
    <n v="1"/>
    <m/>
    <d v="2020-02-19T00:00:00"/>
    <n v="0"/>
    <n v="328"/>
    <m/>
    <m/>
    <n v="328"/>
    <s v="2020_03"/>
    <d v="2020-12-03T17:05:37"/>
    <m/>
    <m/>
    <s v="מדלן"/>
    <s v=" סוג המבנה המבוקש בניין בגובה 29 מ' ומעלה פירוט לגבי הבניה המבוקשת  הריסת ארבעה בניינים קיימים, ביצוע דיפון וחפירה, ארבעה מרתפי חניה בתחומי המגרש, קומת קרקע+ מסחר, 17 קומות מגורים וקומת גג טכני. הבקשה כוללת את אחת או יותר מהעבודות להלן:  חפירה                                                                                                                                                                                                                                                                                                                                                                                                                                                                                                                                                                                                                                                                                                                                                                                     "/>
    <n v="0"/>
    <s v="NULL"/>
    <s v="NULL"/>
    <s v="NULL"/>
    <m/>
    <m/>
    <x v="0"/>
    <m/>
    <m/>
    <m/>
    <m/>
    <m/>
    <m/>
    <m/>
    <m/>
    <m/>
    <m/>
    <m/>
    <s v="NULL"/>
    <s v="NULL"/>
    <s v="לפי גוש חלקה (מרץ 2021)"/>
    <x v="0"/>
    <x v="0"/>
    <x v="0"/>
    <x v="0"/>
    <n v="1"/>
    <n v="1"/>
    <n v="1"/>
    <x v="0"/>
    <x v="1"/>
    <x v="0"/>
    <m/>
    <x v="0"/>
    <m/>
    <m/>
    <m/>
    <m/>
    <x v="0"/>
    <m/>
    <m/>
    <m/>
    <m/>
    <m/>
    <m/>
    <m/>
    <x v="0"/>
    <n v="328"/>
    <m/>
    <m/>
    <m/>
    <m/>
    <m/>
    <x v="0"/>
    <m/>
    <e v="#NAME?"/>
    <m/>
  </r>
  <r>
    <n v="1654"/>
    <s v="אוקטובר 2021 - טיוב בקשות ID כפולות"/>
    <s v="כן"/>
    <m/>
    <m/>
    <s v="טויב"/>
    <m/>
    <m/>
    <s v="המשכי. מדובר בהקמת מבנה מכירות של פרויקט פינוי בינוי"/>
    <m/>
    <m/>
    <n v="4329"/>
    <m/>
    <s v="תל אביב"/>
    <x v="0"/>
    <x v="0"/>
    <m/>
    <s v="מיסוי"/>
    <s v="פינוי בינוי"/>
    <s v="תכנית מאושרת עם פעילות יזמית"/>
    <n v="7457197"/>
    <s v="510 20210125"/>
    <n v="510"/>
    <n v="20210125"/>
    <s v="בקשה להיתר                                                                      "/>
    <s v="בניה חדשה                               "/>
    <n v="7218031"/>
    <s v="אור יהודה"/>
    <n v="2400"/>
    <s v="הכלנית                                                      "/>
    <n v="111"/>
    <n v="13"/>
    <n v="13"/>
    <s v="NULL"/>
    <d v="2021-04-20T00:00:00"/>
    <n v="0"/>
    <n v="0"/>
    <s v="NULL"/>
    <s v="NULL"/>
    <s v="NULL"/>
    <s v="2021_03"/>
    <d v="2021-07-15T12:02:09"/>
    <s v="NULL"/>
    <s v="NULL"/>
    <s v="NULL"/>
    <s v=" הקמת מבנה למרכז מכירות עבור פרויקט פינוי בינוי מתחם הכלנית                                                                                                                                                                                                                                                                                                                                                                                                                                                                                                                                                                                                                                                                                                                                                                                                                                                                                                                                                                             "/>
    <n v="20210015"/>
    <d v="2021-06-08T00:00:00"/>
    <s v="  לאשר את הבקשה                                                                                                                                                                                                                                                                                                                                                                                                                                                                                                                                                                                                                                                                                                                                                                                                                                                                                                                                                                                                                         "/>
    <s v="NULL"/>
    <m/>
    <s v="NULL"/>
    <x v="0"/>
    <m/>
    <m/>
    <m/>
    <m/>
    <m/>
    <m/>
    <m/>
    <m/>
    <m/>
    <m/>
    <m/>
    <m/>
    <m/>
    <s v="תוכנית"/>
    <x v="1"/>
    <x v="0"/>
    <x v="1"/>
    <x v="0"/>
    <n v="1"/>
    <m/>
    <m/>
    <x v="0"/>
    <x v="0"/>
    <x v="1"/>
    <m/>
    <x v="0"/>
    <m/>
    <m/>
    <m/>
    <m/>
    <x v="0"/>
    <m/>
    <m/>
    <m/>
    <m/>
    <m/>
    <m/>
    <m/>
    <x v="0"/>
    <m/>
    <m/>
    <m/>
    <m/>
    <m/>
    <m/>
    <x v="1"/>
    <m/>
    <m/>
    <m/>
  </r>
  <r>
    <n v="1656"/>
    <s v="אוקטובר 2021 - טיוב בקשות שאינן כפולות"/>
    <s v="כן"/>
    <m/>
    <m/>
    <m/>
    <m/>
    <m/>
    <m/>
    <m/>
    <m/>
    <n v="4368"/>
    <m/>
    <s v="מרכז"/>
    <x v="0"/>
    <x v="1"/>
    <m/>
    <s v="מיסוי"/>
    <s v="פינוי-בינוי"/>
    <s v="תכנית מאושרת עם פעילות יזמית"/>
    <n v="7494647"/>
    <s v="510 20210288"/>
    <n v="510"/>
    <n v="20210288"/>
    <s v="בקשה להיתר                                                                      "/>
    <s v="בניה חדשה                               "/>
    <n v="65010102"/>
    <s v="אור יהודה"/>
    <n v="2400"/>
    <s v="הסביון                                                      "/>
    <n v="118"/>
    <n v="0"/>
    <n v="0"/>
    <s v="NULL"/>
    <d v="2021-08-26T00:00:00"/>
    <n v="0"/>
    <n v="0"/>
    <s v="NULL"/>
    <s v="NULL"/>
    <s v="342 "/>
    <s v="2021_04"/>
    <d v="2021-09-14T12:11:11"/>
    <s v="NULL"/>
    <s v="NULL"/>
    <s v="אתר העירייה"/>
    <s v=" הריסת מבנים קיימים ובניית 3 מבני מגורים בני 20  מעל קומת הקרקע + 3 קומות מרתף+ 2 מבני ציבור בקומת הרקרקע. סהכ 342 יחד.                                                                                                                                                                                                                                                                                                                                                                                                                                                                                                                                                                                                                                                                                                                                                                                                                                                                                                               "/>
    <n v="0"/>
    <s v="NULL"/>
    <s v="NULL"/>
    <s v="NULL"/>
    <m/>
    <s v="NULL"/>
    <x v="0"/>
    <m/>
    <m/>
    <m/>
    <m/>
    <m/>
    <m/>
    <m/>
    <m/>
    <m/>
    <m/>
    <m/>
    <m/>
    <m/>
    <s v="מגרש"/>
    <x v="1"/>
    <x v="0"/>
    <x v="3"/>
    <x v="0"/>
    <n v="1"/>
    <m/>
    <m/>
    <x v="0"/>
    <x v="1"/>
    <x v="1"/>
    <m/>
    <x v="0"/>
    <m/>
    <m/>
    <m/>
    <m/>
    <x v="0"/>
    <m/>
    <m/>
    <m/>
    <m/>
    <m/>
    <m/>
    <m/>
    <x v="0"/>
    <n v="808"/>
    <m/>
    <m/>
    <m/>
    <m/>
    <m/>
    <x v="1"/>
    <m/>
    <m/>
    <m/>
  </r>
  <r>
    <n v="1657"/>
    <s v="אוקטובר 2021 - טיוב בקשות שאינן כפולות"/>
    <s v="כן"/>
    <m/>
    <m/>
    <m/>
    <m/>
    <m/>
    <m/>
    <m/>
    <m/>
    <n v="4368"/>
    <m/>
    <s v="מרכז"/>
    <x v="0"/>
    <x v="1"/>
    <m/>
    <s v="מיסוי"/>
    <s v="פינוי-בינוי"/>
    <s v="תכנית מאושרת עם פעילות יזמית"/>
    <n v="7457188"/>
    <s v="510 20210102"/>
    <n v="510"/>
    <n v="20210102"/>
    <s v="בקשה למידע                                                                      "/>
    <s v="הקמת מבנה חדש                           "/>
    <n v="65010102"/>
    <s v="אור יהודה"/>
    <n v="2400"/>
    <s v="הסביון                                                      "/>
    <n v="118"/>
    <n v="3"/>
    <n v="3"/>
    <s v="NULL"/>
    <d v="2021-04-04T00:00:00"/>
    <n v="0"/>
    <n v="808"/>
    <n v="184"/>
    <n v="624"/>
    <s v="808 "/>
    <s v="2021_03"/>
    <d v="2021-07-15T12:02:09"/>
    <s v="טבלת המתחמים"/>
    <s v="חישוב מתמטי"/>
    <s v="אתר העירייה"/>
    <s v=" פירוט לגבי הבניה המבוקשת:  בניית מבני מגורים חדשים הבקשה כוללת את אחת או יותר מהעבודות להלן:  חפירה, חניה מקורה. בניית 808 יחד הכוללות 20 קומות כולל 2 קומות מרתף. הבקשה כוללת מבני מגורים + מבני ציבור. בניית קומת מסחר בחזית הפונה לרחוב העצמאות.                                                                                                                                                                                                                                                                                                                                                                                                                                                                                                                                                                                                                                                                                                                                                                                   "/>
    <n v="0"/>
    <s v="NULL"/>
    <s v="NULL"/>
    <s v="NULL"/>
    <m/>
    <s v="NULL"/>
    <x v="0"/>
    <m/>
    <m/>
    <m/>
    <m/>
    <m/>
    <m/>
    <m/>
    <m/>
    <m/>
    <m/>
    <m/>
    <m/>
    <m/>
    <s v="מגרש"/>
    <x v="1"/>
    <x v="0"/>
    <x v="4"/>
    <x v="0"/>
    <n v="1"/>
    <n v="1"/>
    <m/>
    <x v="0"/>
    <x v="1"/>
    <x v="0"/>
    <m/>
    <x v="0"/>
    <m/>
    <m/>
    <m/>
    <m/>
    <x v="0"/>
    <m/>
    <m/>
    <m/>
    <m/>
    <m/>
    <m/>
    <m/>
    <x v="0"/>
    <n v="808"/>
    <m/>
    <m/>
    <m/>
    <m/>
    <m/>
    <x v="1"/>
    <m/>
    <m/>
    <m/>
  </r>
  <r>
    <n v="1"/>
    <m/>
    <m/>
    <m/>
    <m/>
    <m/>
    <m/>
    <m/>
    <m/>
    <m/>
    <m/>
    <n v="4046"/>
    <m/>
    <s v="מרכז"/>
    <x v="1"/>
    <x v="2"/>
    <m/>
    <s v="מיסוי"/>
    <m/>
    <m/>
    <n v="88888895"/>
    <s v="509 2018035"/>
    <n v="509"/>
    <n v="2018035"/>
    <s v="בניה חדשה"/>
    <m/>
    <n v="511"/>
    <s v="אזור"/>
    <n v="565"/>
    <s v="קפלן"/>
    <m/>
    <n v="3"/>
    <n v="3"/>
    <m/>
    <d v="2018-05-08T00:00:00"/>
    <m/>
    <n v="280"/>
    <m/>
    <m/>
    <n v="280"/>
    <m/>
    <m/>
    <m/>
    <m/>
    <m/>
    <s v="2 בנינים מגורים ק+22+קומה טכנית סה&quot;כ 280 יח&quot;ד, ‏2 קומות מרתף, חניה משותפת ל- 2 הבניינים"/>
    <m/>
    <m/>
    <m/>
    <s v="NULL"/>
    <n v="2020002"/>
    <m/>
    <x v="2"/>
    <m/>
    <m/>
    <n v="280"/>
    <m/>
    <m/>
    <m/>
    <m/>
    <n v="280"/>
    <m/>
    <m/>
    <m/>
    <m/>
    <m/>
    <m/>
    <x v="2"/>
    <x v="2"/>
    <x v="1"/>
    <x v="2"/>
    <n v="1"/>
    <m/>
    <m/>
    <x v="0"/>
    <x v="1"/>
    <x v="1"/>
    <m/>
    <x v="1"/>
    <m/>
    <s v="אתר העירייה"/>
    <s v="אתר העירייה"/>
    <n v="88888895"/>
    <x v="0"/>
    <s v="בקשה והיתר מאתר העירייה, לכן אין ID"/>
    <m/>
    <m/>
    <m/>
    <m/>
    <m/>
    <m/>
    <x v="0"/>
    <n v="80"/>
    <m/>
    <m/>
    <m/>
    <m/>
    <m/>
    <x v="1"/>
    <m/>
    <e v="#NAME?"/>
    <m/>
  </r>
  <r>
    <n v="2"/>
    <m/>
    <m/>
    <m/>
    <m/>
    <m/>
    <m/>
    <m/>
    <m/>
    <m/>
    <m/>
    <n v="4221"/>
    <m/>
    <s v="דרום"/>
    <x v="2"/>
    <x v="3"/>
    <m/>
    <s v="מיסוי"/>
    <s v="מיסוי - פינוי-בינוי"/>
    <s v="תכנית מאושרת עם פעילות יזמית"/>
    <n v="5400034"/>
    <s v="603 20180415"/>
    <n v="603"/>
    <n v="20180415"/>
    <s v="בקשה למידע"/>
    <s v="פינוי בינוי"/>
    <n v="1619"/>
    <s v="אשדוד"/>
    <n v="70"/>
    <s v="אבן עזרא"/>
    <n v="240"/>
    <n v="33"/>
    <n v="33"/>
    <m/>
    <d v="2018-03-28T00:00:00"/>
    <n v="0"/>
    <n v="0"/>
    <m/>
    <m/>
    <n v="216"/>
    <m/>
    <m/>
    <m/>
    <m/>
    <m/>
    <s v="הקמת מבנן בתא שטח 1 , מעל חניון בן 4 קומות תת&quot;ק א. 4 קומות מסד, מעל ק. קרקע מלווה רחוב, בן - 16 יח&quot;ד . ב. מגדל בן 40 הכולל 200 יח&quot;ד מעל ק. קרקע ו - 2 כיתות גן. סה&quot;כ 216 יח&quot;ד מתוכן לפחות45 יח&quot;ד הריסת 3 מבני מגורים קיימים )ביאליק 43 בתא שטח 1 ובתא שטח 300"/>
    <m/>
    <m/>
    <m/>
    <s v="NULL"/>
    <m/>
    <m/>
    <x v="0"/>
    <m/>
    <m/>
    <m/>
    <m/>
    <m/>
    <m/>
    <m/>
    <m/>
    <m/>
    <m/>
    <m/>
    <m/>
    <m/>
    <m/>
    <x v="2"/>
    <x v="0"/>
    <x v="3"/>
    <x v="0"/>
    <m/>
    <m/>
    <m/>
    <x v="0"/>
    <x v="2"/>
    <x v="0"/>
    <m/>
    <x v="0"/>
    <m/>
    <m/>
    <m/>
    <m/>
    <x v="0"/>
    <m/>
    <m/>
    <m/>
    <m/>
    <m/>
    <m/>
    <m/>
    <x v="0"/>
    <n v="648"/>
    <m/>
    <m/>
    <m/>
    <m/>
    <m/>
    <x v="1"/>
    <m/>
    <e v="#NAME?"/>
    <m/>
  </r>
  <r>
    <n v="3"/>
    <m/>
    <m/>
    <m/>
    <m/>
    <m/>
    <m/>
    <m/>
    <m/>
    <m/>
    <m/>
    <n v="4221"/>
    <m/>
    <s v="דרום"/>
    <x v="2"/>
    <x v="3"/>
    <m/>
    <s v="מיסוי"/>
    <s v="מיסוי - פינוי-בינוי"/>
    <s v="תכנית מאושרת עם פעילות יזמית"/>
    <n v="6875398"/>
    <s v="603 20180415"/>
    <n v="603"/>
    <n v="20180415"/>
    <s v="בקשה למידע"/>
    <s v="פינוי בינוי"/>
    <n v="1619"/>
    <s v="אשדוד"/>
    <n v="70"/>
    <s v="אבן עזרא"/>
    <n v="240"/>
    <n v="33"/>
    <n v="33"/>
    <m/>
    <d v="2018-03-28T00:00:00"/>
    <n v="0"/>
    <n v="0"/>
    <m/>
    <m/>
    <n v="216"/>
    <m/>
    <m/>
    <m/>
    <m/>
    <m/>
    <s v="הקמת מבנן בתא שטח 1 , מעל חניון בן 4 קומות תת&quot;ק א. 4 קומות מסד, מעל ק. קרקע מלווה רחוב, בן - 16 יח&quot;ד . ב. מגדל בן 40 הכולל 200 יח&quot;ד מעל ק. קרקע ו - 2 כיתות גן. סה&quot;כ 216 יח&quot;ד מתוכן לפחות45 יח&quot;ד הריסת 3 מבני מגורים קיימים )ביאליק 43 בתא שטח 1 ובתא שטח 300 אבן עזרא 33 בתא שטח 1 ובתא שטח 2 , אבן עזרה 35 תא שטח 1 ובתא שטח 302 .) ד. קביעת שלביות לביצוע : שלב א' מגדל בן - - 40 קומות מעל ק. קרקע ו - 200 יח&quot;ד ו - 2 כיתות גן. מעל 4 קומות חניון חלק - שלב ב' הריסת - 3 מבנים קיימים ( ביאליק 43 , אבן עזרא 33,35 .) שלב ג' הקמת – - 4 קומות מסד, מעל קומת קרקע מלווה רחוב, בן 16 יח&quot;ד, כולל יתרת מרתפים ."/>
    <m/>
    <m/>
    <m/>
    <s v="NULL"/>
    <m/>
    <m/>
    <x v="0"/>
    <m/>
    <m/>
    <m/>
    <m/>
    <m/>
    <m/>
    <m/>
    <m/>
    <m/>
    <m/>
    <m/>
    <m/>
    <m/>
    <m/>
    <x v="2"/>
    <x v="0"/>
    <x v="3"/>
    <x v="0"/>
    <n v="1"/>
    <n v="1"/>
    <m/>
    <x v="0"/>
    <x v="1"/>
    <x v="0"/>
    <m/>
    <x v="0"/>
    <m/>
    <m/>
    <m/>
    <m/>
    <x v="0"/>
    <m/>
    <m/>
    <m/>
    <m/>
    <m/>
    <m/>
    <m/>
    <x v="0"/>
    <n v="648"/>
    <m/>
    <m/>
    <m/>
    <m/>
    <m/>
    <x v="1"/>
    <m/>
    <e v="#NAME?"/>
    <m/>
  </r>
  <r>
    <n v="1028"/>
    <m/>
    <m/>
    <m/>
    <m/>
    <m/>
    <s v="כפול עם נתוני עבר"/>
    <m/>
    <m/>
    <m/>
    <m/>
    <n v="4221"/>
    <m/>
    <s v="דרום"/>
    <x v="2"/>
    <x v="3"/>
    <m/>
    <s v="מיסוי"/>
    <s v="פינוי-בינוי"/>
    <s v="תכנית מאושרת עם פעילות יזמית"/>
    <n v="7186358"/>
    <s v="603 20200462"/>
    <n v="603"/>
    <n v="20200462"/>
    <s v="בקשה להיתר                                                                      "/>
    <s v="פינוי בינוי                             "/>
    <n v="1619"/>
    <s v="אשדוד"/>
    <n v="70"/>
    <s v="אבן עזרא                                                    "/>
    <n v="240"/>
    <n v="33"/>
    <n v="33"/>
    <m/>
    <d v="2020-05-06T00:00:00"/>
    <n v="0"/>
    <n v="216"/>
    <m/>
    <m/>
    <n v="237"/>
    <s v="2020_03"/>
    <d v="2020-12-03T17:05:37"/>
    <m/>
    <m/>
    <s v="אתר העירייה"/>
    <s v=" בקשה להריסה ובניית שני מבני מגורים במסגרת פינוי בינוי - בניין בן קומת קרקע הכוללת 2 גני ילדים + 38 קומות מגורים , הבניין כולל 200 יחד מעל 4 קומות חניון ובניין בן 4 קומות מעל קומת קרקע הכולל : 16 יחד בגוש הנמוך על רחוב אבן עזרא.                                                                                                                                                                                                                                                                                                                                                                                                                                                                                                                                                                                                                                                                                                                                                                                                  "/>
    <n v="0"/>
    <s v="NULL"/>
    <s v="NULL"/>
    <s v="NULL"/>
    <m/>
    <m/>
    <x v="0"/>
    <m/>
    <m/>
    <m/>
    <m/>
    <m/>
    <m/>
    <m/>
    <m/>
    <m/>
    <m/>
    <m/>
    <s v="NULL"/>
    <s v="NULL"/>
    <s v="לפי גוש חלקה (מרץ 2021)"/>
    <x v="0"/>
    <x v="0"/>
    <x v="3"/>
    <x v="0"/>
    <n v="1"/>
    <m/>
    <m/>
    <x v="0"/>
    <x v="1"/>
    <x v="1"/>
    <m/>
    <x v="0"/>
    <m/>
    <m/>
    <m/>
    <m/>
    <x v="0"/>
    <m/>
    <m/>
    <m/>
    <m/>
    <m/>
    <m/>
    <m/>
    <x v="0"/>
    <n v="648"/>
    <m/>
    <m/>
    <m/>
    <m/>
    <m/>
    <x v="2"/>
    <m/>
    <e v="#NAME?"/>
    <m/>
  </r>
  <r>
    <n v="1658"/>
    <s v="אוקטובר 2021 - טיוב בקשות שאינן כפולות"/>
    <s v="לא"/>
    <m/>
    <m/>
    <m/>
    <m/>
    <m/>
    <m/>
    <m/>
    <m/>
    <n v="4221"/>
    <m/>
    <s v="דרום"/>
    <x v="2"/>
    <x v="3"/>
    <m/>
    <s v="מיסוי"/>
    <s v="פינוי-בינוי"/>
    <s v="תכנית מאושרת עם פעילות יזמית"/>
    <n v="7495216"/>
    <s v="603 20211093"/>
    <n v="603"/>
    <n v="20211093"/>
    <s v="בקשה בגין תשלום היטלים                                                          "/>
    <s v="לצורך אגרות                             "/>
    <n v="6056"/>
    <s v="אשדוד"/>
    <n v="70"/>
    <s v="פן אלכסנדר                                                  "/>
    <n v="291"/>
    <n v="16"/>
    <n v="16"/>
    <s v="NULL"/>
    <d v="2021-08-11T00:00:00"/>
    <n v="0"/>
    <n v="0"/>
    <s v="NULL"/>
    <s v="NULL"/>
    <s v="NULL"/>
    <s v="2021_04"/>
    <d v="2021-09-14T12:11:11"/>
    <s v="NULL"/>
    <s v="NULL"/>
    <s v="NULL"/>
    <s v="  תוספת בניה קלה  כ- 20 מר ,בניה קלה כ- 16 202100383                                                                                                                                                                                                                                                                                                                                                                                                                                                                                                                                                                                                                                                                                                                                                                                                                                                                                                                                                                                   "/>
    <n v="0"/>
    <s v="NULL"/>
    <s v="NULL"/>
    <s v="NULL"/>
    <m/>
    <s v="NULL"/>
    <x v="0"/>
    <m/>
    <m/>
    <m/>
    <m/>
    <m/>
    <m/>
    <m/>
    <m/>
    <m/>
    <m/>
    <m/>
    <m/>
    <m/>
    <s v="גוש חלקה"/>
    <x v="1"/>
    <x v="0"/>
    <x v="5"/>
    <x v="0"/>
    <m/>
    <m/>
    <m/>
    <x v="0"/>
    <x v="3"/>
    <x v="2"/>
    <m/>
    <x v="0"/>
    <m/>
    <m/>
    <m/>
    <m/>
    <x v="0"/>
    <m/>
    <m/>
    <m/>
    <m/>
    <m/>
    <m/>
    <m/>
    <x v="0"/>
    <m/>
    <m/>
    <m/>
    <m/>
    <m/>
    <m/>
    <x v="1"/>
    <m/>
    <m/>
    <m/>
  </r>
  <r>
    <n v="6"/>
    <m/>
    <m/>
    <m/>
    <m/>
    <m/>
    <m/>
    <m/>
    <m/>
    <m/>
    <m/>
    <n v="4084"/>
    <m/>
    <s v="דרום"/>
    <x v="2"/>
    <x v="4"/>
    <m/>
    <s v="מיסוי"/>
    <s v="מיסוי - פינוי-בינוי"/>
    <s v="בביצוע"/>
    <n v="7027425"/>
    <s v="603 20191503"/>
    <n v="603"/>
    <n v="20191503"/>
    <s v="בקשה להיתר"/>
    <s v="עבודות עפר"/>
    <n v="3566"/>
    <s v="אשדוד"/>
    <n v="70"/>
    <s v="הדקל"/>
    <n v="138"/>
    <n v="7"/>
    <n v="7"/>
    <m/>
    <d v="2019-10-10T00:00:00"/>
    <n v="0"/>
    <n v="0"/>
    <m/>
    <m/>
    <n v="162"/>
    <m/>
    <m/>
    <m/>
    <m/>
    <m/>
    <s v="בקשה להקמת בניין בן 29 קומות מגורים מעל קומת קרקע כפולה במתחם פינוי בינוי ו-5 קומות חניה תת-קרקעיות.סהכ 162 יחד .גידור,הצהבת מבנים עבור ניהול האתר,כלונסאות כלל  עוגנים, דיפון,חפירה וביסוס המגדל האמור להיבנות במגרש."/>
    <m/>
    <m/>
    <m/>
    <s v="NULL"/>
    <m/>
    <m/>
    <x v="0"/>
    <m/>
    <m/>
    <m/>
    <m/>
    <m/>
    <m/>
    <m/>
    <m/>
    <m/>
    <m/>
    <m/>
    <m/>
    <m/>
    <m/>
    <x v="3"/>
    <x v="0"/>
    <x v="6"/>
    <x v="0"/>
    <n v="1"/>
    <m/>
    <m/>
    <x v="1"/>
    <x v="1"/>
    <x v="1"/>
    <m/>
    <x v="0"/>
    <m/>
    <m/>
    <m/>
    <m/>
    <x v="2"/>
    <m/>
    <m/>
    <m/>
    <m/>
    <m/>
    <m/>
    <m/>
    <x v="0"/>
    <n v="359"/>
    <m/>
    <m/>
    <m/>
    <m/>
    <m/>
    <x v="3"/>
    <m/>
    <e v="#NAME?"/>
    <m/>
  </r>
  <r>
    <n v="1032"/>
    <m/>
    <m/>
    <m/>
    <s v="שוני מתיאור הבקשה והגיע היתר"/>
    <m/>
    <s v="כפול עם נתוני עבר"/>
    <m/>
    <m/>
    <m/>
    <m/>
    <n v="4084"/>
    <m/>
    <s v="דרום"/>
    <x v="2"/>
    <x v="4"/>
    <m/>
    <s v="מיסוי"/>
    <s v="פינוי-בינוי"/>
    <s v="בביצוע"/>
    <n v="7219400"/>
    <s v="603 20191503"/>
    <n v="603"/>
    <n v="20191503"/>
    <s v="בקשה להיתר                                                                      "/>
    <s v="בניה חדשה                               "/>
    <n v="3566"/>
    <s v="אשדוד"/>
    <n v="70"/>
    <s v="הדקל"/>
    <n v="138"/>
    <n v="7"/>
    <n v="7"/>
    <s v=" "/>
    <d v="2019-10-10T00:00:00"/>
    <n v="0"/>
    <n v="162"/>
    <m/>
    <m/>
    <n v="162"/>
    <s v="2020_04"/>
    <d v="2021-01-28T10:47:10"/>
    <m/>
    <m/>
    <s v="מהות הבקשה"/>
    <s v=" הקמת בניין בן 29 קומות מגורים מעל קומת קרקע  וקומת ביניים (סה&quot;כ 31 קומות ) + 5 קומות חניה תת-קרקעיות במתחם פינוי בינוי. סה&quot;כ 162 יח&quot;ד .                                                                                                                                                                                                                                                                                                                                                                                                                                                                                                                                                                                                                                                                                                                                                                                                                                                                                                "/>
    <n v="202006"/>
    <d v="2020-03-24T00:00:00"/>
    <s v="NULL"/>
    <n v="2069705"/>
    <n v="20191503"/>
    <s v="בקשה להיתר                                                                      "/>
    <x v="3"/>
    <s v="מגורים                                                                                    "/>
    <n v="0"/>
    <n v="162"/>
    <m/>
    <m/>
    <m/>
    <m/>
    <n v="162"/>
    <s v="מהות ההיתר"/>
    <m/>
    <s v="הקמת בניין בן 29 קומות מגורים מעל קומת קרקע  וקומת ביניים (סהכ 31 קומות ) + 5 קומות חניה תת-קרקעיות במתחם פינוי בינוי. סהכ 162 יחד ."/>
    <s v="2020_04"/>
    <d v="2021-01-28T10:47:13"/>
    <s v="לפי גוש חלקה (מרץ 2021)"/>
    <x v="3"/>
    <x v="2"/>
    <x v="1"/>
    <x v="2"/>
    <n v="1"/>
    <m/>
    <m/>
    <x v="0"/>
    <x v="0"/>
    <x v="1"/>
    <m/>
    <x v="1"/>
    <m/>
    <m/>
    <m/>
    <n v="7027425"/>
    <x v="0"/>
    <m/>
    <m/>
    <m/>
    <m/>
    <m/>
    <m/>
    <m/>
    <x v="0"/>
    <n v="359"/>
    <m/>
    <m/>
    <m/>
    <m/>
    <m/>
    <x v="1"/>
    <m/>
    <e v="#NAME?"/>
    <m/>
  </r>
  <r>
    <n v="7"/>
    <m/>
    <m/>
    <m/>
    <m/>
    <m/>
    <m/>
    <m/>
    <m/>
    <m/>
    <m/>
    <n v="4084"/>
    <m/>
    <s v="דרום"/>
    <x v="2"/>
    <x v="4"/>
    <m/>
    <s v="מיסוי"/>
    <s v="מיסוי - פינוי-בינוי"/>
    <s v="בביצוע"/>
    <n v="4977351"/>
    <s v="603 20160771"/>
    <n v="603"/>
    <n v="20160771"/>
    <s v="בקשה למידע"/>
    <s v="הריסה"/>
    <n v="6097"/>
    <s v="אשדוד"/>
    <n v="70"/>
    <s v="הדקל"/>
    <n v="138"/>
    <n v="9"/>
    <n v="9"/>
    <m/>
    <d v="2016-08-25T00:00:00"/>
    <n v="0"/>
    <n v="135"/>
    <m/>
    <m/>
    <n v="162"/>
    <m/>
    <m/>
    <m/>
    <m/>
    <m/>
    <s v="ביצוע הריסת מבנים ישנים במתחם פינוי בינוי רחוב ההדקל בטרם התחלת הביצוע"/>
    <m/>
    <m/>
    <m/>
    <s v="NULL"/>
    <m/>
    <m/>
    <x v="0"/>
    <m/>
    <m/>
    <m/>
    <m/>
    <m/>
    <m/>
    <m/>
    <m/>
    <m/>
    <m/>
    <m/>
    <m/>
    <m/>
    <m/>
    <x v="4"/>
    <x v="0"/>
    <x v="7"/>
    <x v="0"/>
    <n v="5"/>
    <m/>
    <m/>
    <x v="0"/>
    <x v="1"/>
    <x v="0"/>
    <s v="למידע מוביל (הריסה)"/>
    <x v="0"/>
    <m/>
    <m/>
    <m/>
    <m/>
    <x v="0"/>
    <m/>
    <m/>
    <m/>
    <m/>
    <m/>
    <m/>
    <m/>
    <x v="0"/>
    <n v="359"/>
    <m/>
    <m/>
    <m/>
    <m/>
    <m/>
    <x v="4"/>
    <m/>
    <e v="#NAME?"/>
    <m/>
  </r>
  <r>
    <n v="8"/>
    <m/>
    <m/>
    <m/>
    <m/>
    <m/>
    <m/>
    <m/>
    <m/>
    <m/>
    <m/>
    <n v="4084"/>
    <m/>
    <s v="דרום"/>
    <x v="2"/>
    <x v="4"/>
    <m/>
    <s v="מיסוי"/>
    <s v="מיסוי - פינוי-בינוי"/>
    <s v="בביצוע"/>
    <n v="6876850"/>
    <s v="603 20190182"/>
    <n v="603"/>
    <n v="20190182"/>
    <s v="בקשה למידע"/>
    <s v="בניה חדשה"/>
    <n v="6097"/>
    <s v="אשדוד"/>
    <n v="70"/>
    <s v="הדקל"/>
    <n v="138"/>
    <n v="9"/>
    <n v="9"/>
    <m/>
    <d v="2019-02-03T00:00:00"/>
    <n v="0"/>
    <n v="162"/>
    <m/>
    <m/>
    <n v="162"/>
    <m/>
    <m/>
    <m/>
    <m/>
    <m/>
    <s v="בקשה להקמת בניין בן 29 קומות מגורים מעל קרקע כפולה בתחום פינוי בינוי ו 5- קומות חניה תת-קרקע. סה&quot;כ 162 יח' דיור. גידור, הצהבת מבנים מבלים עבור ניהול האתר, כלונסאות כלל עוגנים, דיפון, חפירה, וביסוס המגדל קע. סה&quot;כ 162 יח' דיור. האמור להיבנות במגרש"/>
    <m/>
    <m/>
    <m/>
    <s v="NULL"/>
    <m/>
    <m/>
    <x v="0"/>
    <m/>
    <m/>
    <m/>
    <m/>
    <m/>
    <m/>
    <m/>
    <m/>
    <m/>
    <m/>
    <m/>
    <m/>
    <m/>
    <m/>
    <x v="3"/>
    <x v="0"/>
    <x v="6"/>
    <x v="0"/>
    <n v="5"/>
    <m/>
    <m/>
    <x v="0"/>
    <x v="0"/>
    <x v="0"/>
    <s v="למידע המשכי (בנייה)"/>
    <x v="0"/>
    <m/>
    <m/>
    <m/>
    <m/>
    <x v="0"/>
    <m/>
    <m/>
    <m/>
    <m/>
    <m/>
    <m/>
    <m/>
    <x v="0"/>
    <n v="359"/>
    <m/>
    <m/>
    <m/>
    <m/>
    <m/>
    <x v="1"/>
    <m/>
    <e v="#NAME?"/>
    <m/>
  </r>
  <r>
    <n v="9"/>
    <m/>
    <m/>
    <m/>
    <m/>
    <m/>
    <m/>
    <m/>
    <m/>
    <m/>
    <m/>
    <n v="4084"/>
    <m/>
    <s v="דרום"/>
    <x v="2"/>
    <x v="4"/>
    <m/>
    <s v="מיסוי"/>
    <s v="פינוי-בינוי"/>
    <s v="בביצוע"/>
    <n v="6874804"/>
    <s v="603 20150713"/>
    <n v="603"/>
    <n v="20150713"/>
    <s v="בקשה להיתר"/>
    <s v="פינוי בינוי"/>
    <n v="3503"/>
    <s v="אשדוד"/>
    <n v="70"/>
    <s v="הדקל"/>
    <n v="138"/>
    <n v="11"/>
    <n v="11"/>
    <s v=""/>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תר 20130616 שלב ב' הקמת מבנה שני במתחם פינוי בינוי, בנין בן 26 קומות מעל קומת קרקע כפולה ו - 4 קומות מרתפי חנייה. שלב ג' הריסת מבנים מס' 9 , 17 , 7 תוך שלושה חודשים מיום מיום קבלת טופס 4 לבניין השני."/>
    <m/>
    <m/>
    <m/>
    <n v="1917155"/>
    <n v="20150713"/>
    <m/>
    <x v="4"/>
    <m/>
    <n v="0"/>
    <n v="135"/>
    <m/>
    <m/>
    <m/>
    <m/>
    <n v="135"/>
    <m/>
    <m/>
    <s v="הקמת מבנה שני במתחם פינוי בינוי, בנין בן 26 קומות מעל קומת קרקע כפולה ו-4 קומות של מרתפי חנייה סהכ 135 יח&quot;ד ביטול שלביות של הריסת מבנים מס' 11, 13 ,15 אשר נקבעו קבעת שלביות: שלב א' הריסת מבנים מס' 15, 13 , 11 אשר נקבע לטופס 4 של בניין ראשון בייתר 20130616"/>
    <m/>
    <m/>
    <s v="שליפת כתובות (אוגוסט 2020)"/>
    <x v="5"/>
    <x v="3"/>
    <x v="3"/>
    <x v="3"/>
    <n v="6"/>
    <m/>
    <m/>
    <x v="0"/>
    <x v="1"/>
    <x v="1"/>
    <m/>
    <x v="1"/>
    <m/>
    <m/>
    <m/>
    <n v="6874804"/>
    <x v="3"/>
    <m/>
    <m/>
    <m/>
    <m/>
    <m/>
    <m/>
    <m/>
    <x v="0"/>
    <n v="359"/>
    <m/>
    <m/>
    <m/>
    <m/>
    <m/>
    <x v="1"/>
    <m/>
    <e v="#NAME?"/>
    <m/>
  </r>
  <r>
    <n v="10"/>
    <m/>
    <m/>
    <m/>
    <m/>
    <m/>
    <m/>
    <m/>
    <m/>
    <m/>
    <m/>
    <n v="4084"/>
    <m/>
    <s v="דרום"/>
    <x v="2"/>
    <x v="4"/>
    <m/>
    <s v="מיסוי"/>
    <s v="פינוי-בינוי"/>
    <s v="בביצוע"/>
    <n v="182209"/>
    <s v="603 20150713"/>
    <n v="603"/>
    <n v="20150713"/>
    <s v="בקשה להיתר"/>
    <s v="בניה חדשה"/>
    <n v="3503"/>
    <s v="אשדוד"/>
    <n v="70"/>
    <s v="הדקל"/>
    <n v="138"/>
    <n v="11"/>
    <n v="11"/>
    <m/>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
    <m/>
    <m/>
    <m/>
    <s v="NULL"/>
    <m/>
    <m/>
    <x v="0"/>
    <m/>
    <m/>
    <m/>
    <m/>
    <m/>
    <m/>
    <m/>
    <m/>
    <m/>
    <m/>
    <m/>
    <m/>
    <m/>
    <s v="שליפת כתובות (אוגוסט 2020)"/>
    <x v="5"/>
    <x v="0"/>
    <x v="3"/>
    <x v="0"/>
    <m/>
    <m/>
    <m/>
    <x v="0"/>
    <x v="2"/>
    <x v="1"/>
    <m/>
    <x v="0"/>
    <m/>
    <m/>
    <m/>
    <m/>
    <x v="0"/>
    <m/>
    <m/>
    <m/>
    <m/>
    <m/>
    <m/>
    <m/>
    <x v="0"/>
    <n v="359"/>
    <m/>
    <m/>
    <m/>
    <m/>
    <m/>
    <x v="1"/>
    <m/>
    <e v="#NAME?"/>
    <m/>
  </r>
  <r>
    <n v="11"/>
    <m/>
    <m/>
    <m/>
    <m/>
    <m/>
    <m/>
    <m/>
    <m/>
    <m/>
    <m/>
    <n v="4084"/>
    <m/>
    <s v="דרום"/>
    <x v="2"/>
    <x v="4"/>
    <m/>
    <s v="מיסוי"/>
    <s v="פינוי-בינוי"/>
    <s v="בביצוע"/>
    <n v="5399423"/>
    <s v="603 20150713"/>
    <n v="603"/>
    <n v="20150713"/>
    <s v="בקשה להיתר"/>
    <s v="פינוי בינוי"/>
    <n v="3503"/>
    <s v="אשדוד"/>
    <n v="70"/>
    <s v="הדקל"/>
    <n v="138"/>
    <n v="11"/>
    <n v="11"/>
    <m/>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
    <m/>
    <m/>
    <m/>
    <n v="1569216"/>
    <n v="20150713"/>
    <m/>
    <x v="4"/>
    <m/>
    <n v="0"/>
    <n v="135"/>
    <m/>
    <m/>
    <m/>
    <m/>
    <n v="135"/>
    <m/>
    <m/>
    <s v="הקמת מבנה שני במתחם פינוי בינוי, בנין בן 26 קומות מעל קומת קרקע כפולה ו-4 קומות של מרתפי חנייה סהכ 135 יח&quot;ד ביטול שלביות של הריסת מבנים מס' 11, 13 ,15 אשר נקבעו קבעת שלביות: שלב א' הריסת מבנים מס' 15, 13 , 11 אשר נקבע לטופס 4 של בניין ראשון בייתר 20130616"/>
    <m/>
    <m/>
    <s v="שליפת כתובות (אוגוסט 2020)"/>
    <x v="5"/>
    <x v="3"/>
    <x v="3"/>
    <x v="3"/>
    <m/>
    <m/>
    <m/>
    <x v="0"/>
    <x v="2"/>
    <x v="1"/>
    <m/>
    <x v="0"/>
    <m/>
    <m/>
    <m/>
    <m/>
    <x v="0"/>
    <m/>
    <m/>
    <m/>
    <m/>
    <m/>
    <m/>
    <m/>
    <x v="0"/>
    <n v="359"/>
    <m/>
    <m/>
    <m/>
    <m/>
    <m/>
    <x v="1"/>
    <m/>
    <e v="#NAME?"/>
    <m/>
  </r>
  <r>
    <n v="12"/>
    <m/>
    <m/>
    <m/>
    <m/>
    <m/>
    <m/>
    <m/>
    <m/>
    <m/>
    <m/>
    <n v="4084"/>
    <m/>
    <s v="דרום"/>
    <x v="2"/>
    <x v="4"/>
    <m/>
    <s v="מיסוי"/>
    <s v="פינוי-בינוי"/>
    <s v="בביצוע"/>
    <n v="182811"/>
    <s v="603 20150838"/>
    <n v="603"/>
    <n v="20150838"/>
    <s v="בקשה למידע"/>
    <s v=""/>
    <n v="3503"/>
    <s v="אשדוד"/>
    <n v="70"/>
    <s v="הדקל"/>
    <n v="138"/>
    <n v="11"/>
    <n v="11"/>
    <m/>
    <d v="2015-11-23T00:00:00"/>
    <n v="0"/>
    <n v="135"/>
    <m/>
    <m/>
    <n v="135"/>
    <m/>
    <m/>
    <m/>
    <m/>
    <m/>
    <s v="הקמת מבנה במתחם פינוי בינוי, 135 יח&quot;ד, 110 מ' גובה מבנה, 33 קומות מעל הקרקע ו4 קומות מתחת כמו כן ביצוע הריסת 3 המבנים בהדקל 11, 13, ו-15 בטרם התחלת הביצוע"/>
    <m/>
    <m/>
    <m/>
    <s v="NULL"/>
    <m/>
    <m/>
    <x v="0"/>
    <m/>
    <m/>
    <m/>
    <m/>
    <m/>
    <m/>
    <m/>
    <m/>
    <m/>
    <m/>
    <m/>
    <m/>
    <m/>
    <s v="שליפת כתובות (אוגוסט 2020)"/>
    <x v="5"/>
    <x v="0"/>
    <x v="3"/>
    <x v="0"/>
    <n v="6"/>
    <n v="1"/>
    <n v="1"/>
    <x v="0"/>
    <x v="1"/>
    <x v="0"/>
    <m/>
    <x v="0"/>
    <m/>
    <m/>
    <m/>
    <m/>
    <x v="0"/>
    <m/>
    <m/>
    <m/>
    <m/>
    <m/>
    <m/>
    <m/>
    <x v="0"/>
    <n v="359"/>
    <m/>
    <m/>
    <m/>
    <m/>
    <m/>
    <x v="1"/>
    <m/>
    <e v="#NAME?"/>
    <m/>
  </r>
  <r>
    <n v="13"/>
    <m/>
    <m/>
    <m/>
    <m/>
    <m/>
    <m/>
    <m/>
    <m/>
    <m/>
    <m/>
    <n v="4084"/>
    <m/>
    <s v="דרום"/>
    <x v="2"/>
    <x v="4"/>
    <m/>
    <s v="מיסוי"/>
    <s v="מיסוי - פינוי-בינוי"/>
    <s v="בביצוע"/>
    <n v="7027640"/>
    <s v="603 20191730"/>
    <n v="603"/>
    <n v="20191730"/>
    <s v="בקשה להיתר"/>
    <s v="תוספת בניה"/>
    <n v="3503"/>
    <s v="אשדוד"/>
    <n v="70"/>
    <s v="הדקל"/>
    <n v="138"/>
    <n v="11"/>
    <n v="11"/>
    <m/>
    <d v="2019-11-26T00:00:00"/>
    <n v="135"/>
    <n v="27"/>
    <m/>
    <m/>
    <n v="27"/>
    <m/>
    <m/>
    <m/>
    <m/>
    <m/>
    <s v="תוספת חלק קומת מרתף חניה - 5 , תוספת קומות עליונות מס': 27,28,29 מעל קומה 26 בנין קיים. תוספת של 3 קומות מעל 26 בנין קיים ידרש ממק בכל קומה. שינויים פנימיים בחלוקת דירות כולל אינסטלציה בבניין קיים לפי בקשה מס': 20150713 קיימות על פי היתר 135 יחד מתוספת 27 יחד . להגיע ל-162 יחד על פי תבע חדשה מס': 603-0335513."/>
    <m/>
    <m/>
    <m/>
    <n v="2049164"/>
    <n v="20191730"/>
    <m/>
    <x v="5"/>
    <m/>
    <n v="135"/>
    <n v="27"/>
    <m/>
    <m/>
    <m/>
    <m/>
    <n v="27"/>
    <m/>
    <m/>
    <s v="לבניין הנמצא בשלבי בניה עפי היתר מס' 20150713 מוצע: תוספת קומת מרתף חלקית במפלס 5-, תוספת של 3  קומות עליונות,שינויים פנימיים,תוספת של 27  יחד. סהכ  בניין  יהיה  בן  29 קומות + קומת קרקע + קומת ביניים + 5 קומות של מרתפי חניה,סהכ 162 יחד."/>
    <m/>
    <m/>
    <m/>
    <x v="3"/>
    <x v="2"/>
    <x v="8"/>
    <x v="2"/>
    <n v="6"/>
    <m/>
    <m/>
    <x v="0"/>
    <x v="1"/>
    <x v="1"/>
    <s v="המשכי - תוספת 27 יחד"/>
    <x v="1"/>
    <s v="המשכי - תוספת 27 יחד"/>
    <m/>
    <m/>
    <n v="7027640"/>
    <x v="4"/>
    <m/>
    <m/>
    <m/>
    <m/>
    <m/>
    <m/>
    <m/>
    <x v="0"/>
    <n v="359"/>
    <m/>
    <m/>
    <m/>
    <m/>
    <m/>
    <x v="5"/>
    <m/>
    <e v="#NAME?"/>
    <m/>
  </r>
  <r>
    <n v="1029"/>
    <m/>
    <m/>
    <m/>
    <m/>
    <m/>
    <m/>
    <m/>
    <m/>
    <m/>
    <m/>
    <n v="4084"/>
    <m/>
    <s v="דרום"/>
    <x v="2"/>
    <x v="4"/>
    <m/>
    <s v="מיסוי"/>
    <s v="פינוי-בינוי"/>
    <s v="בביצוע"/>
    <n v="7194532"/>
    <s v="603 20200953"/>
    <n v="603"/>
    <n v="20200953"/>
    <s v="בקשה למידע                                                                      "/>
    <s v="תוכנית שינויים                          "/>
    <n v="3503"/>
    <s v="אשדוד"/>
    <n v="70"/>
    <s v="הדקל"/>
    <n v="138"/>
    <n v="11"/>
    <n v="11"/>
    <m/>
    <d v="2020-08-27T00:00:00"/>
    <n v="0"/>
    <n v="0"/>
    <m/>
    <m/>
    <m/>
    <s v="2020_03"/>
    <d v="2020-12-03T17:05:37"/>
    <m/>
    <m/>
    <m/>
    <s v=" בנין 2 שינוים פנימיים בדירות הבאות: בקומות 23-24 5 דירות במקום 6, הפחתה שטח מלובי שרות למגורים עיקרי, בקומה מס' 27 - 4 דירות במקום 3 והגדלת ממק, בקומה מס' 29 -2 דירות במקום 1, הגדלת ממק וביטול בריכה . שינוים בכלים סניטריים . עקב הפחתות ועדכונים יש תוספת שטח לפי חישוב שטחים, אין תוספת יחד דיור בבקשה הזו. אין שינוים מחוץ לקונטור המבנה כלומר בחצר, ואין עצים בוגרים בתחום 4מר מהבניה המבוקשת. 5 קומות מרתפים בוצעו בגבולות המגרש.                                                                                                                                                                                                                                                                                                                                                                                                                                                                                                                                                                                           "/>
    <n v="0"/>
    <s v="NULL"/>
    <s v="NULL"/>
    <s v="NULL"/>
    <m/>
    <m/>
    <x v="0"/>
    <m/>
    <m/>
    <m/>
    <m/>
    <m/>
    <m/>
    <m/>
    <m/>
    <m/>
    <m/>
    <m/>
    <s v="NULL"/>
    <s v="NULL"/>
    <s v="לפי גוש חלקה (מרץ 2021)"/>
    <x v="0"/>
    <x v="0"/>
    <x v="8"/>
    <x v="0"/>
    <n v="6"/>
    <m/>
    <m/>
    <x v="0"/>
    <x v="0"/>
    <x v="0"/>
    <m/>
    <x v="0"/>
    <m/>
    <m/>
    <m/>
    <m/>
    <x v="0"/>
    <m/>
    <m/>
    <m/>
    <m/>
    <m/>
    <m/>
    <m/>
    <x v="0"/>
    <n v="359"/>
    <m/>
    <m/>
    <m/>
    <m/>
    <m/>
    <x v="0"/>
    <m/>
    <e v="#NAME?"/>
    <m/>
  </r>
  <r>
    <n v="1660"/>
    <s v="אוקטובר 2021 - טיוב בקשות ID כפולות"/>
    <s v="כן"/>
    <s v="כן"/>
    <m/>
    <s v="טויב"/>
    <m/>
    <m/>
    <m/>
    <m/>
    <m/>
    <n v="4084"/>
    <m/>
    <s v="דרום"/>
    <x v="2"/>
    <x v="4"/>
    <m/>
    <s v="מיסוי"/>
    <s v="פינוי בינוי"/>
    <s v="בביצוע"/>
    <n v="7490724"/>
    <s v="603 20201348"/>
    <n v="603"/>
    <n v="20201348"/>
    <s v="בקשה להיתר                                                                      "/>
    <s v="תוכנית שינויים                          "/>
    <n v="3503"/>
    <s v="אשדוד"/>
    <n v="70"/>
    <s v="הדקל"/>
    <n v="138"/>
    <n v="11"/>
    <n v="11"/>
    <s v="NULL"/>
    <d v="2020-11-12T00:00:00"/>
    <n v="0"/>
    <n v="0"/>
    <m/>
    <m/>
    <m/>
    <s v="2021_04"/>
    <d v="2021-09-14T12:11:11"/>
    <m/>
    <m/>
    <m/>
    <s v=" תכנית שינויים להיתר מס' 20191730 לבניין 2 בפרויקט בינוי פינוי . תכנית כוללת : שינוים בדירות הבאות: בקומות23-24 : 5 דירות  במקום 6,הפחתה שטח מלובי  שירות למגורים עיקרי,  בקומה מס': 4-27 דירות במקום 3 והגדלת ממק , בקומה מס' 29 - 2 דירות במקום 1 , הגדל ממקים  וביטול בריכה , שינוים בכלים סניטריים.                                                                                                                                                                                                                                                                                                                                                                                                                                                                                                                                                                                                                                                                                                                               "/>
    <n v="202104"/>
    <d v="2021-02-15T00:00:00"/>
    <s v="  לאשר את הבקשה בכפוף לבקרת תכן.                                                                                                                                                                                                                                                                                                                                                                                                                                                                                                                                                                                                                                                                                                                                                                                                                                                                                                                                                                                                        "/>
    <n v="2138776"/>
    <n v="20201348"/>
    <s v="בקשה להיתר                                                                      "/>
    <x v="6"/>
    <s v="מגורים                                                                                    "/>
    <n v="0"/>
    <n v="0"/>
    <m/>
    <m/>
    <m/>
    <m/>
    <m/>
    <m/>
    <m/>
    <s v="תכנית שינויים להיתר מס' 20191730 לבניין 2 בפרויקט בינוי פינוי . תכנית כוללת : שינוים בדירות הבאות: בקומות23-24 : 5 דירות  במקום 6,הפחתה שטח מלובי  שירות למגורים עיקרי,  בקומה מס': 4-27 דירות במקום 3 והגדלת ממק , בקומה מס' 29 - 2 דירות במקום 1 , הגדל ממקים  וביטול בריכה , שינוים בכלים סניטריים."/>
    <s v="2021_04"/>
    <d v="2021-09-14T12:11:12"/>
    <s v="תוכנית"/>
    <x v="0"/>
    <x v="1"/>
    <x v="1"/>
    <x v="2"/>
    <n v="6"/>
    <m/>
    <m/>
    <x v="0"/>
    <x v="0"/>
    <x v="1"/>
    <m/>
    <x v="2"/>
    <m/>
    <m/>
    <m/>
    <n v="7490724"/>
    <x v="5"/>
    <m/>
    <m/>
    <m/>
    <m/>
    <m/>
    <m/>
    <m/>
    <x v="0"/>
    <n v="359"/>
    <m/>
    <m/>
    <m/>
    <m/>
    <m/>
    <x v="1"/>
    <m/>
    <m/>
    <s v="היתרים שיש לטייב"/>
  </r>
  <r>
    <n v="14"/>
    <m/>
    <m/>
    <m/>
    <m/>
    <m/>
    <m/>
    <m/>
    <m/>
    <m/>
    <m/>
    <n v="4084"/>
    <m/>
    <s v="דרום"/>
    <x v="2"/>
    <x v="4"/>
    <m/>
    <s v="מיסוי"/>
    <s v="מיסוי - פינוי-בינוי"/>
    <s v="בביצוע"/>
    <n v="179437"/>
    <s v="603 20130616"/>
    <n v="603"/>
    <n v="20130616"/>
    <s v="בקשה להיתר"/>
    <s v="בניה חדשה"/>
    <n v="4964"/>
    <s v="אשדוד"/>
    <n v="70"/>
    <s v="הדקל"/>
    <n v="138"/>
    <n v="17"/>
    <n v="17"/>
    <m/>
    <d v="2013-08-22T00:00:00"/>
    <n v="0"/>
    <n v="135"/>
    <n v="0"/>
    <n v="135"/>
    <n v="135"/>
    <m/>
    <m/>
    <m/>
    <m/>
    <m/>
    <s v="הקמת מבנה ראשון במתחם פינוי בינוי בן 26 קומות מעל קומת הקרקע כפולה ו-4 מרתפי חניה .כולל סימון להריסת 3 מבנים לאחר אכלוס בניין זה. סה&quot;כ 135 יח&quot;ד."/>
    <m/>
    <m/>
    <m/>
    <n v="20473"/>
    <n v="20130616"/>
    <m/>
    <x v="7"/>
    <m/>
    <n v="0"/>
    <n v="135"/>
    <n v="0"/>
    <m/>
    <n v="135"/>
    <m/>
    <n v="135"/>
    <m/>
    <m/>
    <s v="הקמת מבנה ראשון במתחם פינוי בינוי בן 26 קומות מעל קומת הקרקע כפולה ו-4 מרתפי חניה .כולל סימון להריסת 3 מבנים לאחר אכלוס, למעט כניסה שלישית שבחלקה 35 להריסה מידית לצורך הקמת המרתף, בניין זה סהכ 135 יח&quot;ד.&quot;"/>
    <m/>
    <m/>
    <m/>
    <x v="6"/>
    <x v="4"/>
    <x v="3"/>
    <x v="3"/>
    <n v="2"/>
    <m/>
    <m/>
    <x v="0"/>
    <x v="1"/>
    <x v="1"/>
    <m/>
    <x v="1"/>
    <m/>
    <m/>
    <m/>
    <n v="179437"/>
    <x v="6"/>
    <m/>
    <m/>
    <m/>
    <m/>
    <m/>
    <m/>
    <m/>
    <x v="0"/>
    <n v="359"/>
    <m/>
    <m/>
    <m/>
    <m/>
    <m/>
    <x v="1"/>
    <m/>
    <e v="#NAME?"/>
    <m/>
  </r>
  <r>
    <n v="15"/>
    <m/>
    <m/>
    <m/>
    <m/>
    <m/>
    <m/>
    <m/>
    <m/>
    <m/>
    <m/>
    <n v="4084"/>
    <m/>
    <s v="דרום"/>
    <x v="2"/>
    <x v="4"/>
    <m/>
    <s v="מיסוי"/>
    <s v="מיסוי - פינוי-בינוי"/>
    <s v="בביצוע"/>
    <n v="5307417"/>
    <s v="603 20171233"/>
    <n v="603"/>
    <n v="20171233"/>
    <s v="בקשה להיתר"/>
    <s v="תוספת בניה"/>
    <n v="4964"/>
    <s v="אשדוד"/>
    <n v="70"/>
    <s v="הדקל"/>
    <n v="138"/>
    <n v="17"/>
    <n v="17"/>
    <m/>
    <d v="2017-09-28T00:00:00"/>
    <n v="135"/>
    <n v="0"/>
    <m/>
    <m/>
    <n v="135"/>
    <m/>
    <m/>
    <m/>
    <m/>
    <m/>
    <s v="עדכונים במרתפי הבניין כולל התאמה לקונסטרוקציה,הוספת חצי קומת חניה נוספת בניצול גובה בין הרפסודה לרצפת החניה התחתונה עבור תוספת מקומות חניה.מימוש 3 קומות עליונות עפ&quot;י הזכויות המותרות.חלוקת מספר יח&quot;ד בקומות העליונות עבור דירות מיוחדות במסגרת המותר סה&quot;כ 135"/>
    <m/>
    <m/>
    <m/>
    <n v="1531432"/>
    <n v="20171233"/>
    <m/>
    <x v="8"/>
    <m/>
    <n v="135"/>
    <n v="0"/>
    <m/>
    <m/>
    <m/>
    <m/>
    <n v="135"/>
    <m/>
    <m/>
    <s v="עדכונים במרתפי הבניין כולל התאמה לקונסטרוקציה,הוספת חצי קומת חניה נוספת בניצול גובה בין הרפסודה לרצפת החניה התחתונה עבור תוספת מקומות חניה.מימוש 3 קומות עליונות עפי הזכויות המותרות.חלוקת מספר יח&quot;ד בקומות העליונות עבור דירות מיוחדות במסגרת המותר סה&quot;כ 135 י"/>
    <m/>
    <m/>
    <m/>
    <x v="7"/>
    <x v="3"/>
    <x v="8"/>
    <x v="4"/>
    <n v="2"/>
    <m/>
    <m/>
    <x v="0"/>
    <x v="0"/>
    <x v="1"/>
    <m/>
    <x v="2"/>
    <m/>
    <m/>
    <m/>
    <m/>
    <x v="0"/>
    <m/>
    <m/>
    <m/>
    <m/>
    <m/>
    <m/>
    <m/>
    <x v="0"/>
    <n v="359"/>
    <m/>
    <m/>
    <m/>
    <m/>
    <m/>
    <x v="1"/>
    <m/>
    <e v="#NAME?"/>
    <m/>
  </r>
  <r>
    <n v="16"/>
    <m/>
    <m/>
    <m/>
    <m/>
    <m/>
    <m/>
    <m/>
    <m/>
    <m/>
    <m/>
    <n v="4084"/>
    <m/>
    <s v="דרום"/>
    <x v="2"/>
    <x v="4"/>
    <m/>
    <s v="מיסוי"/>
    <s v="מיסוי - פינוי-בינוי"/>
    <s v="בביצוע"/>
    <n v="6876821"/>
    <s v="603 20190153"/>
    <n v="603"/>
    <n v="20190153"/>
    <s v="בקשה למידע"/>
    <s v="תוכנית שינויים"/>
    <n v="4964"/>
    <s v="אשדוד"/>
    <n v="70"/>
    <s v="הדקל"/>
    <n v="138"/>
    <n v="17"/>
    <n v="17"/>
    <m/>
    <d v="2019-01-28T00:00:00"/>
    <n v="135"/>
    <n v="27"/>
    <m/>
    <m/>
    <n v="162"/>
    <m/>
    <m/>
    <m/>
    <m/>
    <m/>
    <s v="שינוים פנימיים בדירות קומות עליונות בניין קיים ,תוספת שטחים עיקריים בקומות עליונות בניין קיים ,לאחר התוספת דירות מעל 140.00 מ&quot;ר. תכנית שינוים להיתר מס' 201171233 . אין שינוים בשטחים משותפים (תוספת 27 יח' ל 135- קיימות). סה&quot;כ 162 יח' (מתוכם 4 יח'ד קטנות)."/>
    <m/>
    <m/>
    <m/>
    <s v="NULL"/>
    <m/>
    <m/>
    <x v="0"/>
    <m/>
    <m/>
    <m/>
    <m/>
    <m/>
    <m/>
    <m/>
    <m/>
    <m/>
    <m/>
    <m/>
    <m/>
    <m/>
    <m/>
    <x v="3"/>
    <x v="0"/>
    <x v="8"/>
    <x v="0"/>
    <n v="2"/>
    <n v="1"/>
    <n v="1"/>
    <x v="0"/>
    <x v="1"/>
    <x v="0"/>
    <m/>
    <x v="0"/>
    <m/>
    <m/>
    <m/>
    <m/>
    <x v="0"/>
    <m/>
    <m/>
    <m/>
    <m/>
    <m/>
    <m/>
    <m/>
    <x v="0"/>
    <n v="359"/>
    <m/>
    <m/>
    <m/>
    <m/>
    <m/>
    <x v="4"/>
    <m/>
    <e v="#NAME?"/>
    <m/>
  </r>
  <r>
    <n v="18"/>
    <m/>
    <m/>
    <m/>
    <m/>
    <m/>
    <m/>
    <m/>
    <m/>
    <m/>
    <m/>
    <n v="4084"/>
    <m/>
    <s v="דרום"/>
    <x v="2"/>
    <x v="4"/>
    <m/>
    <s v="מיסוי"/>
    <s v="מיסוי - פינוי-בינוי"/>
    <s v="בביצוע"/>
    <n v="7027064"/>
    <s v="603 20191113"/>
    <n v="603"/>
    <n v="20191113"/>
    <s v="בקשה להיתר"/>
    <s v="תוכנית שינויים"/>
    <n v="4964"/>
    <s v="אשדוד"/>
    <n v="70"/>
    <s v="הדקל"/>
    <n v="138"/>
    <n v="17"/>
    <n v="17"/>
    <m/>
    <d v="2019-07-21T00:00:00"/>
    <n v="135"/>
    <n v="27"/>
    <n v="135"/>
    <n v="27"/>
    <n v="162"/>
    <m/>
    <m/>
    <m/>
    <m/>
    <m/>
    <s v="שינויים פנימיים בדירות בקומות העליונות + תוספת 27 יחד  ל 135 דירות  שאושרו לבניה בבניין מס'1  בהיתר 20171233 .(סהכ 162 יחד מתוכם 4 יחד קטנות)."/>
    <m/>
    <m/>
    <m/>
    <s v="NULL"/>
    <m/>
    <m/>
    <x v="0"/>
    <m/>
    <m/>
    <m/>
    <m/>
    <m/>
    <m/>
    <m/>
    <m/>
    <m/>
    <m/>
    <m/>
    <m/>
    <m/>
    <m/>
    <x v="3"/>
    <x v="0"/>
    <x v="8"/>
    <x v="0"/>
    <m/>
    <m/>
    <m/>
    <x v="0"/>
    <x v="2"/>
    <x v="1"/>
    <m/>
    <x v="0"/>
    <m/>
    <m/>
    <m/>
    <m/>
    <x v="0"/>
    <m/>
    <m/>
    <m/>
    <m/>
    <m/>
    <m/>
    <m/>
    <x v="0"/>
    <n v="359"/>
    <m/>
    <m/>
    <m/>
    <m/>
    <m/>
    <x v="6"/>
    <m/>
    <e v="#NAME?"/>
    <m/>
  </r>
  <r>
    <n v="17"/>
    <m/>
    <m/>
    <m/>
    <m/>
    <m/>
    <m/>
    <m/>
    <m/>
    <m/>
    <m/>
    <n v="4084"/>
    <m/>
    <s v="דרום"/>
    <x v="2"/>
    <x v="4"/>
    <m/>
    <s v="מיסוי"/>
    <s v="מיסוי - פינוי-בינוי"/>
    <s v="בביצוע"/>
    <n v="6877762"/>
    <s v="603 20191113"/>
    <n v="603"/>
    <n v="20191113"/>
    <s v="בקשה להיתר"/>
    <s v="תוכנית שינויים"/>
    <n v="4964"/>
    <s v="אשדוד"/>
    <n v="70"/>
    <s v="הדקל"/>
    <n v="138"/>
    <n v="17"/>
    <n v="17"/>
    <m/>
    <d v="2019-07-21T00:00:00"/>
    <n v="135"/>
    <n v="27"/>
    <m/>
    <m/>
    <n v="27"/>
    <m/>
    <m/>
    <m/>
    <m/>
    <m/>
    <s v="שינויים פנימיים בדירות בקומות העליונות + תוספת שטחים עיקריים . תכנית שינויים להיתר מס': 20171233 , אין שינויים בשטחים המשותפים - תוספת 27 יח&quot;ד ל-135 קיימות / סה&quot;כ 162 יח' מתוכם 4 יח' קטנות."/>
    <m/>
    <m/>
    <m/>
    <n v="2048736"/>
    <n v="20191113"/>
    <m/>
    <x v="9"/>
    <m/>
    <n v="135"/>
    <n v="27"/>
    <m/>
    <m/>
    <m/>
    <m/>
    <n v="27"/>
    <m/>
    <m/>
    <s v="שינויים פנימיים בדירות בקומות העליונות + תוספת 27 יחד  ל 135 דירות  שאושרו לבניה בבניין מס'1  בהיתר 20171233 .(סהכ 162 יחד מתוכם 4 יחד קטנות)."/>
    <m/>
    <m/>
    <m/>
    <x v="3"/>
    <x v="2"/>
    <x v="8"/>
    <x v="4"/>
    <n v="2"/>
    <m/>
    <m/>
    <x v="0"/>
    <x v="1"/>
    <x v="1"/>
    <s v="המשכי - תוספת 27 יחד"/>
    <x v="1"/>
    <s v="המשכי תוספת 27 יח&quot;ד"/>
    <m/>
    <m/>
    <n v="6877762"/>
    <x v="7"/>
    <m/>
    <m/>
    <m/>
    <m/>
    <m/>
    <m/>
    <m/>
    <x v="0"/>
    <n v="359"/>
    <m/>
    <m/>
    <m/>
    <m/>
    <m/>
    <x v="6"/>
    <m/>
    <e v="#NAME?"/>
    <m/>
  </r>
  <r>
    <n v="1030"/>
    <s v="טיוב בקשות שאינן כפולות"/>
    <m/>
    <m/>
    <s v="למידע מוביל או המשכי?"/>
    <m/>
    <m/>
    <m/>
    <m/>
    <m/>
    <m/>
    <n v="4084"/>
    <m/>
    <s v="דרום"/>
    <x v="2"/>
    <x v="4"/>
    <m/>
    <s v="מיסוי"/>
    <s v="פינוי-בינוי"/>
    <s v="בביצוע"/>
    <n v="7194715"/>
    <s v="603 20201166"/>
    <n v="603"/>
    <n v="20201166"/>
    <s v="בקשה למידע                                                                      "/>
    <s v="פינוי בינוי                             "/>
    <n v="4964"/>
    <s v="אשדוד"/>
    <n v="70"/>
    <s v="הדקל"/>
    <n v="138"/>
    <n v="17"/>
    <n v="17"/>
    <m/>
    <d v="2020-10-18T00:00:00"/>
    <n v="0"/>
    <n v="180"/>
    <m/>
    <m/>
    <n v="180"/>
    <s v="2020_03"/>
    <d v="2020-12-03T17:05:37"/>
    <m/>
    <m/>
    <s v="מהות הבקשה"/>
    <s v=" פינוי בינוי. חפירה. חניה לא מקורה. בניית בריכה פרטית הקמת בניין בן- 29 קומות מגורים כלל ק' קרקע כפולה במתחם פינוי בינוי , 2 גני ילדים ובית הכנסת ב ק' קרקע, 5 קומות מרתפים תת-קרקע. סהכ 180 יחד מתוחם 54 יחד קטנות.הריסת מבנה מקלט ומבנה ק 2- במגרש. הריסה מקלט ומבנה ק 2- בשטח 130.0 מר מבנה ציבור ודת - בית כנסת, מוסדות חינוך - 2 גני ילדים                                                                                                                                                                                                                                                                                                                                                                                                                                                                                                                                                                                                                                                                                     "/>
    <n v="0"/>
    <s v="NULL"/>
    <s v="NULL"/>
    <s v="NULL"/>
    <m/>
    <m/>
    <x v="0"/>
    <m/>
    <m/>
    <m/>
    <m/>
    <m/>
    <m/>
    <m/>
    <m/>
    <m/>
    <m/>
    <m/>
    <s v="NULL"/>
    <s v="NULL"/>
    <s v="לפי גוש חלקה (מרץ 2021)"/>
    <x v="0"/>
    <x v="0"/>
    <x v="0"/>
    <x v="0"/>
    <n v="2"/>
    <n v="1"/>
    <n v="1"/>
    <x v="0"/>
    <x v="1"/>
    <x v="0"/>
    <s v="מוביל או המשכי"/>
    <x v="0"/>
    <m/>
    <m/>
    <m/>
    <m/>
    <x v="0"/>
    <m/>
    <m/>
    <m/>
    <m/>
    <m/>
    <m/>
    <m/>
    <x v="0"/>
    <n v="359"/>
    <m/>
    <m/>
    <m/>
    <m/>
    <m/>
    <x v="0"/>
    <m/>
    <e v="#NAME?"/>
    <m/>
  </r>
  <r>
    <n v="1031"/>
    <m/>
    <m/>
    <m/>
    <m/>
    <m/>
    <m/>
    <m/>
    <m/>
    <m/>
    <m/>
    <n v="4084"/>
    <m/>
    <s v="דרום"/>
    <x v="2"/>
    <x v="4"/>
    <m/>
    <s v="מיסוי"/>
    <s v="פינוי-בינוי"/>
    <s v="בביצוע"/>
    <n v="7194724"/>
    <s v="603 20201176"/>
    <n v="603"/>
    <n v="20201176"/>
    <s v="בקשה למידע                                                                      "/>
    <s v="בניה חדשה                               "/>
    <n v="5438"/>
    <s v="אשדוד"/>
    <n v="70"/>
    <s v="הדקל                                                        "/>
    <n v="138"/>
    <n v="3"/>
    <n v="3"/>
    <m/>
    <d v="2020-10-19T00:00:00"/>
    <n v="0"/>
    <n v="180"/>
    <m/>
    <m/>
    <n v="180"/>
    <s v="2020_03"/>
    <d v="2020-12-03T17:05:37"/>
    <m/>
    <m/>
    <s v="מהות הבקשה"/>
    <s v=" בקשה להקמת בניין בן 29 קומות מגורים מעל ק' קרקע כפולה במתחם פינוי בינוי. גן ילדים ב-ק' קרקע, ו 5- קומות חניה תת-קרקע סהכ 180 יחד מתוכן 54 יחד קטנות עפי הגדרתן בתכנית זה.  הריסה מבנה מס' 1 ו-מס' 3 ברחוב הדקל. הבקשה כוללת: חפירה, חניה לא מקורה, בניית בריכה פרטית.                                                                                                                                                                                                                                                                                                                                                                                                                                                                                                                                                                                                                                                                                                                                                              "/>
    <n v="0"/>
    <s v="NULL"/>
    <s v="NULL"/>
    <s v="NULL"/>
    <m/>
    <m/>
    <x v="0"/>
    <m/>
    <m/>
    <m/>
    <m/>
    <m/>
    <m/>
    <m/>
    <m/>
    <m/>
    <m/>
    <m/>
    <s v="NULL"/>
    <s v="NULL"/>
    <s v="לפי גוש חלקה (מרץ 2021)"/>
    <x v="0"/>
    <x v="0"/>
    <x v="9"/>
    <x v="0"/>
    <n v="3"/>
    <m/>
    <m/>
    <x v="0"/>
    <x v="1"/>
    <x v="0"/>
    <m/>
    <x v="0"/>
    <m/>
    <m/>
    <m/>
    <m/>
    <x v="0"/>
    <m/>
    <m/>
    <m/>
    <m/>
    <m/>
    <m/>
    <m/>
    <x v="0"/>
    <n v="359"/>
    <m/>
    <m/>
    <m/>
    <m/>
    <m/>
    <x v="0"/>
    <m/>
    <e v="#NAME?"/>
    <m/>
  </r>
  <r>
    <n v="1033"/>
    <m/>
    <m/>
    <m/>
    <m/>
    <m/>
    <m/>
    <m/>
    <m/>
    <m/>
    <m/>
    <n v="4084"/>
    <m/>
    <s v="דרום"/>
    <x v="2"/>
    <x v="4"/>
    <m/>
    <s v="מיסוי"/>
    <s v="פינוי-בינוי"/>
    <s v="בביצוע"/>
    <n v="7238261"/>
    <s v="603 20201505"/>
    <n v="603"/>
    <n v="20201505"/>
    <s v="בקשה למידע                                                                      "/>
    <s v="הריסה                                   "/>
    <n v="5439"/>
    <s v="אשדוד"/>
    <n v="70"/>
    <s v="הדקל                                                        "/>
    <n v="138"/>
    <n v="5"/>
    <n v="5"/>
    <s v=" "/>
    <d v="2020-12-13T00:00:00"/>
    <n v="0"/>
    <n v="0"/>
    <m/>
    <m/>
    <m/>
    <s v="2020_04"/>
    <d v="2021-01-28T10:47:10"/>
    <m/>
    <m/>
    <m/>
    <s v=" בקשה להריסת מבנה קיים בן 4 קומות על עמודים פנוי מדיירים, הנמצא במצב פיזי רעוע שטח להריסה במ&quot;ר: 915.8                                                                                                                                                                                                                                                                                                                                                                                                                                                                                                                                                                                                                                                                                                                                                                                                                                                                                                                                   "/>
    <n v="0"/>
    <s v="NULL"/>
    <s v="NULL"/>
    <s v="NULL"/>
    <m/>
    <m/>
    <x v="0"/>
    <m/>
    <m/>
    <m/>
    <m/>
    <m/>
    <m/>
    <m/>
    <m/>
    <m/>
    <m/>
    <m/>
    <s v="NULL"/>
    <s v="NULL"/>
    <s v="לפי גוש חלקה (מרץ 2021)"/>
    <x v="0"/>
    <x v="0"/>
    <x v="7"/>
    <x v="0"/>
    <n v="4"/>
    <n v="1"/>
    <s v="ייתכן שהגיע היתר ואז = 1, אחרת למחוק את הערך 1"/>
    <x v="0"/>
    <x v="4"/>
    <x v="0"/>
    <s v="ספק פב"/>
    <x v="0"/>
    <m/>
    <m/>
    <m/>
    <m/>
    <x v="0"/>
    <m/>
    <m/>
    <m/>
    <m/>
    <m/>
    <m/>
    <m/>
    <x v="0"/>
    <n v="359"/>
    <m/>
    <m/>
    <m/>
    <m/>
    <m/>
    <x v="0"/>
    <m/>
    <e v="#NAME?"/>
    <m/>
  </r>
  <r>
    <n v="1659"/>
    <s v="אוקטובר 2021 - טיוב בקשות שאינן כפולות"/>
    <s v="כן"/>
    <m/>
    <m/>
    <m/>
    <m/>
    <m/>
    <m/>
    <m/>
    <m/>
    <n v="4084"/>
    <m/>
    <s v="דרום"/>
    <x v="2"/>
    <x v="4"/>
    <m/>
    <s v="מיסוי"/>
    <s v="פינוי-בינוי"/>
    <s v="בביצוע"/>
    <n v="7367155"/>
    <s v="603 20210125"/>
    <n v="603"/>
    <n v="20210125"/>
    <s v="בקשה להיתר                                                                      "/>
    <s v="הריסה                                   "/>
    <n v="5439"/>
    <s v="אשדוד"/>
    <n v="70"/>
    <s v="הדקל                                                        "/>
    <n v="138"/>
    <n v="5"/>
    <n v="5"/>
    <s v=" "/>
    <d v="2021-01-27T00:00:00"/>
    <n v="0"/>
    <n v="0"/>
    <m/>
    <m/>
    <m/>
    <s v="2021_02"/>
    <d v="2021-06-23T10:48:05"/>
    <m/>
    <m/>
    <m/>
    <s v=" הריסת בית קיים בן 4 קומות על עמודים ,פנוי מדיירים, הנמצא במצב פיזי רעוע, ברחי הדקל 5                                                                                                                                                                                                                                                                                                                                                                                                                                                                                                                                                                                                                                                                                                                                                                                                                                                                                                                                                   "/>
    <n v="202104"/>
    <d v="2021-02-15T00:00:00"/>
    <s v="  לאשר את הבקשה בכפוף לבקרת תכן."/>
    <n v="2111294"/>
    <n v="20210125"/>
    <s v="בקשה להיתר                                                                      "/>
    <x v="10"/>
    <s v="מגורים                                                                                    "/>
    <n v="0"/>
    <n v="0"/>
    <m/>
    <m/>
    <m/>
    <m/>
    <m/>
    <m/>
    <s v="NULL"/>
    <s v="הריסת בית קיים בן 4 קומות על עמודים ,פנוי מדיירים, הנמצא במצב פיזי רעוע, ברחי הדקל 5"/>
    <s v="2021_02"/>
    <d v="2021-06-23T10:48:09"/>
    <s v="גוש חלקה"/>
    <x v="1"/>
    <x v="1"/>
    <x v="7"/>
    <x v="5"/>
    <n v="4"/>
    <m/>
    <m/>
    <x v="0"/>
    <x v="4"/>
    <x v="1"/>
    <s v="ספק פב"/>
    <x v="3"/>
    <s v="ספק פב"/>
    <m/>
    <m/>
    <n v="7367155"/>
    <x v="8"/>
    <m/>
    <m/>
    <m/>
    <m/>
    <m/>
    <m/>
    <m/>
    <x v="0"/>
    <m/>
    <m/>
    <m/>
    <m/>
    <m/>
    <m/>
    <x v="1"/>
    <m/>
    <m/>
    <s v="היתרים שיש לטייב"/>
  </r>
  <r>
    <n v="19"/>
    <m/>
    <m/>
    <m/>
    <m/>
    <m/>
    <m/>
    <m/>
    <m/>
    <m/>
    <m/>
    <n v="4086"/>
    <m/>
    <s v="דרום"/>
    <x v="2"/>
    <x v="5"/>
    <m/>
    <s v="מיסוי"/>
    <s v="מיסוי - פינוי-בינוי"/>
    <s v="תכנית מאושרת עם פעילות יזמית"/>
    <n v="5317395"/>
    <s v="603 20171200"/>
    <n v="603"/>
    <n v="20171200"/>
    <s v="בקשה למידע"/>
    <s v="פינוי בינוי"/>
    <n v="1336"/>
    <s v="אשדוד"/>
    <n v="70"/>
    <s v="הרב שאולי"/>
    <n v="259"/>
    <n v="21"/>
    <n v="21"/>
    <m/>
    <d v="2017-09-18T00:00:00"/>
    <n v="0"/>
    <n v="0"/>
    <m/>
    <m/>
    <m/>
    <m/>
    <m/>
    <m/>
    <m/>
    <m/>
    <s v="ראה בארכיב מסמכים מסמך מלא ומפורט. לגבי מהות הבקשה, ושלביות הבקשה. הקמת מבנה משולב הכולל מגדל מגורים אחד מעל 5 קומות מסד למגורים וגן ילדים אחד, מסחר וקולונדה ו- 4 קומות תת-קרקעיות לחניה הריסת מבנים קיימים במסגרת הפינוי-בינוי: חלקות 12,13,14 (מגורים),וחלק"/>
    <m/>
    <m/>
    <m/>
    <s v="NULL"/>
    <m/>
    <m/>
    <x v="0"/>
    <m/>
    <m/>
    <m/>
    <m/>
    <m/>
    <m/>
    <m/>
    <m/>
    <m/>
    <m/>
    <m/>
    <m/>
    <m/>
    <m/>
    <x v="7"/>
    <x v="0"/>
    <x v="3"/>
    <x v="0"/>
    <n v="1"/>
    <n v="1"/>
    <n v="1"/>
    <x v="0"/>
    <x v="1"/>
    <x v="0"/>
    <m/>
    <x v="0"/>
    <m/>
    <m/>
    <m/>
    <m/>
    <x v="0"/>
    <m/>
    <m/>
    <m/>
    <m/>
    <m/>
    <m/>
    <m/>
    <x v="0"/>
    <n v="513"/>
    <m/>
    <m/>
    <m/>
    <m/>
    <m/>
    <x v="1"/>
    <m/>
    <e v="#NAME?"/>
    <m/>
  </r>
  <r>
    <n v="20"/>
    <m/>
    <m/>
    <m/>
    <m/>
    <m/>
    <m/>
    <m/>
    <m/>
    <m/>
    <m/>
    <n v="4086"/>
    <m/>
    <s v="דרום"/>
    <x v="2"/>
    <x v="5"/>
    <m/>
    <s v="מיסוי"/>
    <s v="פינוי-בינוי"/>
    <s v="תכנית מאושרת עם פעילות יזמית"/>
    <n v="5399914"/>
    <s v="603 20180049"/>
    <n v="603"/>
    <n v="20180049"/>
    <s v="בקשה למידע"/>
    <s v="פינוי בינוי"/>
    <n v="1336"/>
    <s v="אשדוד"/>
    <n v="70"/>
    <s v="הרב שאולי"/>
    <n v="259"/>
    <n v="21"/>
    <n v="21"/>
    <m/>
    <d v="2018-01-15T00:00:00"/>
    <n v="0"/>
    <n v="0"/>
    <m/>
    <m/>
    <m/>
    <m/>
    <m/>
    <m/>
    <m/>
    <m/>
    <s v="בקשות B ו-C בפרויקט פינוי בינוי לפי המתווה המצורף הריסת מבנים קיימים במסגרת הפינוי בינוי: חלקות 12,13,14 (מגורים) וחלקה 29 (גני יחדים) הקלה לתוספת קומה תת קרקעית לפתרון חניה למגורים ע&quot;מ לא לשלב פתרון חניה למגורים בתא שטח 3 (למבנה ציבור) כפי שהתב&quot;ע מאשרת."/>
    <m/>
    <m/>
    <m/>
    <s v="NULL"/>
    <m/>
    <m/>
    <x v="0"/>
    <m/>
    <m/>
    <m/>
    <m/>
    <m/>
    <m/>
    <m/>
    <m/>
    <m/>
    <m/>
    <m/>
    <m/>
    <m/>
    <s v="שליפת כתובות (אוגוסט 2020)"/>
    <x v="2"/>
    <x v="0"/>
    <x v="7"/>
    <x v="0"/>
    <n v="1"/>
    <m/>
    <m/>
    <x v="0"/>
    <x v="0"/>
    <x v="0"/>
    <m/>
    <x v="0"/>
    <m/>
    <m/>
    <m/>
    <m/>
    <x v="0"/>
    <m/>
    <m/>
    <m/>
    <m/>
    <m/>
    <m/>
    <m/>
    <x v="0"/>
    <n v="513"/>
    <m/>
    <m/>
    <m/>
    <m/>
    <m/>
    <x v="1"/>
    <m/>
    <e v="#NAME?"/>
    <m/>
  </r>
  <r>
    <n v="21"/>
    <m/>
    <m/>
    <m/>
    <m/>
    <m/>
    <m/>
    <m/>
    <m/>
    <m/>
    <m/>
    <n v="4086"/>
    <m/>
    <s v="דרום"/>
    <x v="2"/>
    <x v="5"/>
    <m/>
    <s v="מיסוי"/>
    <s v="פינוי-בינוי"/>
    <s v="תכנית מאושרת עם פעילות יזמית"/>
    <n v="6875038"/>
    <s v="603 20180049"/>
    <n v="603"/>
    <n v="20180049"/>
    <s v="בקשה למידע"/>
    <s v="פינוי בינוי"/>
    <n v="1336"/>
    <s v="אשדוד"/>
    <n v="70"/>
    <s v="הרב שאולי"/>
    <n v="259"/>
    <n v="21"/>
    <n v="21"/>
    <s v=""/>
    <d v="2018-01-15T00:00:00"/>
    <n v="0"/>
    <n v="0"/>
    <m/>
    <m/>
    <m/>
    <m/>
    <m/>
    <m/>
    <m/>
    <m/>
    <s v="בקשות B ו-C בפרויקט פינוי בינוי לפי המתווה המצורף הריסת מבנים קיימים במסגרת הפינוי בינוי: חלקות 12,13,14 (מגורים) וחלקה 29 (גני יחדים) הקלה לתוספת קומה תת קרקעית לפתרון חניה למגורים ע&quot;מ לא לשלב פתרון חניה למגורים בתא שטח 3 (למבנה ציבור) כפי שהתב&quot;ע מאשרת."/>
    <m/>
    <m/>
    <m/>
    <s v="NULL"/>
    <m/>
    <m/>
    <x v="0"/>
    <m/>
    <m/>
    <m/>
    <m/>
    <m/>
    <m/>
    <m/>
    <m/>
    <m/>
    <m/>
    <m/>
    <m/>
    <m/>
    <s v="שליפת כתובות (אוגוסט 2020)"/>
    <x v="2"/>
    <x v="0"/>
    <x v="7"/>
    <x v="0"/>
    <m/>
    <m/>
    <m/>
    <x v="0"/>
    <x v="2"/>
    <x v="0"/>
    <m/>
    <x v="0"/>
    <m/>
    <m/>
    <m/>
    <m/>
    <x v="0"/>
    <m/>
    <m/>
    <m/>
    <m/>
    <m/>
    <m/>
    <m/>
    <x v="0"/>
    <n v="513"/>
    <m/>
    <m/>
    <m/>
    <m/>
    <m/>
    <x v="1"/>
    <m/>
    <e v="#NAME?"/>
    <m/>
  </r>
  <r>
    <n v="22"/>
    <m/>
    <m/>
    <m/>
    <m/>
    <m/>
    <m/>
    <m/>
    <m/>
    <m/>
    <m/>
    <n v="4086"/>
    <m/>
    <s v="דרום"/>
    <x v="2"/>
    <x v="5"/>
    <m/>
    <s v="מיסוי"/>
    <s v="פינוי-בינוי"/>
    <s v="תכנית מאושרת עם פעילות יזמית"/>
    <n v="5399068"/>
    <s v="603 20180436"/>
    <n v="603"/>
    <n v="20180436"/>
    <s v="בקשה להיתר - מסלול מלא עם הקלו"/>
    <s v="פינוי בינוי"/>
    <n v="1336"/>
    <s v="אשדוד"/>
    <n v="70"/>
    <s v="הרב שאולי"/>
    <n v="259"/>
    <n v="21"/>
    <n v="21"/>
    <m/>
    <d v="2018-04-10T00:00:00"/>
    <n v="0"/>
    <n v="171"/>
    <m/>
    <m/>
    <n v="171"/>
    <m/>
    <m/>
    <m/>
    <m/>
    <m/>
    <s v="הקמת מבנה משולב בתא שטח 1 הכולל מגדל מגורים אחד מעל קומת מסד(בניין מס' 1) קומות תת קרקעיות לחניה, בניהן קומה 1- משולבת עם מסחר לכיוון שד' הרצל (קומות תת קרקעיות משותפות לבניין מס' 2+2 א' באותו מגרש.) קומה 4- במסגרת הקלה."/>
    <m/>
    <m/>
    <m/>
    <s v="NULL"/>
    <m/>
    <m/>
    <x v="0"/>
    <m/>
    <m/>
    <m/>
    <m/>
    <m/>
    <m/>
    <m/>
    <m/>
    <m/>
    <m/>
    <m/>
    <m/>
    <m/>
    <s v="שליפת כתובות (אוגוסט 2020)"/>
    <x v="2"/>
    <x v="0"/>
    <x v="1"/>
    <x v="0"/>
    <n v="1"/>
    <m/>
    <m/>
    <x v="0"/>
    <x v="5"/>
    <x v="1"/>
    <m/>
    <x v="0"/>
    <m/>
    <m/>
    <m/>
    <m/>
    <x v="0"/>
    <m/>
    <m/>
    <m/>
    <m/>
    <m/>
    <m/>
    <m/>
    <x v="0"/>
    <n v="513"/>
    <m/>
    <m/>
    <m/>
    <m/>
    <m/>
    <x v="1"/>
    <m/>
    <e v="#NAME?"/>
    <m/>
  </r>
  <r>
    <n v="23"/>
    <m/>
    <m/>
    <m/>
    <m/>
    <m/>
    <m/>
    <m/>
    <m/>
    <m/>
    <m/>
    <n v="4086"/>
    <m/>
    <s v="דרום"/>
    <x v="2"/>
    <x v="5"/>
    <m/>
    <s v="מיסוי"/>
    <s v="פינוי-בינוי"/>
    <s v="תכנית מאושרת עם פעילות יזמית"/>
    <n v="6875419"/>
    <s v="603 20180436"/>
    <n v="603"/>
    <n v="20180436"/>
    <s v="בקשה להיתר - מסלול מלא עם הקלות ושימוש חורגים"/>
    <s v="פינוי בינוי"/>
    <n v="1336"/>
    <s v="אשדוד"/>
    <n v="70"/>
    <s v="הרב שאולי"/>
    <n v="259"/>
    <n v="21"/>
    <n v="21"/>
    <s v=""/>
    <d v="2018-04-10T00:00:00"/>
    <n v="0"/>
    <n v="171"/>
    <m/>
    <m/>
    <n v="171"/>
    <m/>
    <m/>
    <m/>
    <m/>
    <m/>
    <s v="הקמת מבנה משולב בתא שטח 1 הכולל מגדל מגורים אחד מעל קומת מסד(בניין מס' 1) קומות תת קרקעיות לחניה, בניהן קומה 1- משולבת עם מסחר לכיוון שד' הרצל (קומות תת קרקעיות משותפות לבניין מס' 2+2 א' באותו מגרש.) קומה 4- במסגרת הקלה."/>
    <m/>
    <m/>
    <m/>
    <s v="NULL"/>
    <m/>
    <m/>
    <x v="0"/>
    <m/>
    <m/>
    <m/>
    <m/>
    <m/>
    <m/>
    <m/>
    <m/>
    <m/>
    <m/>
    <m/>
    <m/>
    <m/>
    <s v="שליפת כתובות (אוגוסט 2020)"/>
    <x v="2"/>
    <x v="0"/>
    <x v="1"/>
    <x v="0"/>
    <m/>
    <m/>
    <m/>
    <x v="0"/>
    <x v="2"/>
    <x v="1"/>
    <m/>
    <x v="0"/>
    <m/>
    <m/>
    <m/>
    <m/>
    <x v="0"/>
    <m/>
    <m/>
    <m/>
    <m/>
    <m/>
    <m/>
    <m/>
    <x v="0"/>
    <n v="513"/>
    <m/>
    <m/>
    <m/>
    <m/>
    <m/>
    <x v="1"/>
    <m/>
    <e v="#NAME?"/>
    <m/>
  </r>
  <r>
    <n v="25"/>
    <m/>
    <m/>
    <m/>
    <m/>
    <m/>
    <m/>
    <m/>
    <m/>
    <m/>
    <m/>
    <n v="4086"/>
    <m/>
    <s v="דרום"/>
    <x v="2"/>
    <x v="5"/>
    <m/>
    <s v="מיסוי"/>
    <s v="מיסוי - פינוי-בינוי"/>
    <s v="תכנית מאושרת עם פעילות יזמית"/>
    <n v="6875879"/>
    <s v="603 20180905"/>
    <n v="603"/>
    <n v="20180905"/>
    <s v="בקשה להיתר"/>
    <s v="פינוי בינוי"/>
    <n v="1336"/>
    <s v="אשדוד"/>
    <n v="70"/>
    <s v="הרב שאולי"/>
    <n v="259"/>
    <n v="21"/>
    <n v="21"/>
    <m/>
    <d v="2018-07-16T00:00:00"/>
    <n v="0"/>
    <n v="0"/>
    <m/>
    <m/>
    <m/>
    <m/>
    <m/>
    <m/>
    <m/>
    <m/>
    <s v="הקמת מחנה קבלן בחלקות 16 (תא שטח 2), כל משרד מכירות וניהול פרויקט - לתקופת הבניה."/>
    <m/>
    <m/>
    <m/>
    <s v="NULL"/>
    <m/>
    <m/>
    <x v="0"/>
    <m/>
    <m/>
    <m/>
    <m/>
    <m/>
    <m/>
    <m/>
    <m/>
    <m/>
    <m/>
    <m/>
    <m/>
    <m/>
    <m/>
    <x v="2"/>
    <x v="0"/>
    <x v="1"/>
    <x v="0"/>
    <m/>
    <m/>
    <m/>
    <x v="0"/>
    <x v="2"/>
    <x v="1"/>
    <m/>
    <x v="0"/>
    <m/>
    <m/>
    <m/>
    <m/>
    <x v="0"/>
    <m/>
    <m/>
    <m/>
    <m/>
    <m/>
    <m/>
    <m/>
    <x v="0"/>
    <n v="513"/>
    <m/>
    <m/>
    <m/>
    <m/>
    <m/>
    <x v="1"/>
    <m/>
    <e v="#NAME?"/>
    <m/>
  </r>
  <r>
    <n v="26"/>
    <m/>
    <m/>
    <m/>
    <m/>
    <m/>
    <m/>
    <m/>
    <m/>
    <m/>
    <m/>
    <n v="4086"/>
    <m/>
    <s v="דרום"/>
    <x v="2"/>
    <x v="5"/>
    <m/>
    <s v="מיסוי"/>
    <s v="מיסוי - פינוי-בינוי"/>
    <s v="תכנית מאושרת עם פעילות יזמית"/>
    <n v="5399279"/>
    <s v="603 20181654"/>
    <n v="603"/>
    <n v="20181654"/>
    <s v="בקשה להיתר - מסלול מלא עם הקלו"/>
    <s v="פינוי בינוי"/>
    <n v="1336"/>
    <s v="אשדוד"/>
    <n v="70"/>
    <s v="הרב שאולי"/>
    <n v="259"/>
    <n v="21"/>
    <n v="21"/>
    <m/>
    <d v="2018-12-11T00:00:00"/>
    <n v="0"/>
    <n v="0"/>
    <m/>
    <m/>
    <n v="56"/>
    <m/>
    <m/>
    <m/>
    <m/>
    <m/>
    <s v="הקמת מבנה משולב בתא שטח  הכולל מגדל מגורים אחד מעל קומת מסד ( בניינים 1 + 1א) + הקמת 4 קומות תת קרקעיות עבור חניות ( קומה 4- במסגרת הקלה). והריסת מבנה מגורים בחלקה 12 ומבנה מגורים בחלקה 13 סה&quot;כ 56 יח&quot;ד +הריסת 2 גני ילדים בחלקה 29. ביצוע החניונים מתוכנן ב"/>
    <m/>
    <m/>
    <m/>
    <s v="NULL"/>
    <m/>
    <m/>
    <x v="0"/>
    <m/>
    <m/>
    <m/>
    <m/>
    <m/>
    <m/>
    <m/>
    <m/>
    <m/>
    <m/>
    <m/>
    <m/>
    <m/>
    <m/>
    <x v="2"/>
    <x v="0"/>
    <x v="3"/>
    <x v="0"/>
    <m/>
    <m/>
    <m/>
    <x v="0"/>
    <x v="2"/>
    <x v="1"/>
    <m/>
    <x v="0"/>
    <m/>
    <m/>
    <m/>
    <m/>
    <x v="0"/>
    <m/>
    <m/>
    <m/>
    <m/>
    <m/>
    <m/>
    <m/>
    <x v="0"/>
    <n v="513"/>
    <m/>
    <m/>
    <m/>
    <m/>
    <m/>
    <x v="1"/>
    <m/>
    <e v="#NAME?"/>
    <m/>
  </r>
  <r>
    <n v="28"/>
    <m/>
    <m/>
    <m/>
    <m/>
    <m/>
    <m/>
    <m/>
    <m/>
    <m/>
    <m/>
    <n v="4086"/>
    <m/>
    <s v="דרום"/>
    <x v="2"/>
    <x v="5"/>
    <m/>
    <s v="מיסוי"/>
    <s v="מיסוי - פינוי-בינוי"/>
    <s v="תכנית מאושרת עם פעילות יזמית"/>
    <n v="6876578"/>
    <s v="603 20181654"/>
    <n v="603"/>
    <n v="20181654"/>
    <s v="בקשה להיתר - מסלול מלא עם הקלות ושימוש חורגים"/>
    <s v="פינוי בינוי"/>
    <n v="1336"/>
    <s v="אשדוד"/>
    <n v="70"/>
    <s v="הרב שאולי"/>
    <n v="259"/>
    <n v="21"/>
    <n v="21"/>
    <m/>
    <d v="2018-12-11T00:00:00"/>
    <n v="0"/>
    <n v="0"/>
    <m/>
    <m/>
    <n v="56"/>
    <m/>
    <m/>
    <m/>
    <m/>
    <m/>
    <s v="הקמת מבנה משולב בתא שטח  הכולל מגדל מגורים אחד מעל קומת מסד ( בניינים 1 + 1א) + הקמת 4 קומות תת קרקעיות עבור חניות ( קומה 4- במסגרת הקלה). והריסת מבנה מגורים בחלקה 12 ומבנה מגורים בחלקה 13 סה&quot;כ 56 יח&quot;ד +הריסת 2 גני ילדים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s v="NULL"/>
    <m/>
    <m/>
    <x v="0"/>
    <m/>
    <m/>
    <m/>
    <m/>
    <m/>
    <m/>
    <m/>
    <m/>
    <m/>
    <m/>
    <m/>
    <m/>
    <m/>
    <m/>
    <x v="2"/>
    <x v="0"/>
    <x v="3"/>
    <x v="0"/>
    <m/>
    <m/>
    <m/>
    <x v="0"/>
    <x v="2"/>
    <x v="1"/>
    <m/>
    <x v="0"/>
    <m/>
    <m/>
    <m/>
    <m/>
    <x v="0"/>
    <m/>
    <m/>
    <m/>
    <m/>
    <m/>
    <m/>
    <m/>
    <x v="0"/>
    <n v="513"/>
    <m/>
    <m/>
    <m/>
    <m/>
    <m/>
    <x v="1"/>
    <m/>
    <e v="#NAME?"/>
    <m/>
  </r>
  <r>
    <n v="27"/>
    <m/>
    <m/>
    <m/>
    <m/>
    <m/>
    <m/>
    <m/>
    <m/>
    <m/>
    <m/>
    <n v="4086"/>
    <m/>
    <s v="דרום"/>
    <x v="2"/>
    <x v="5"/>
    <m/>
    <s v="מיסוי"/>
    <s v="מיסוי - פינוי-בינוי"/>
    <s v="תכנית מאושרת עם פעילות יזמית"/>
    <n v="7026883"/>
    <s v="603 20181654"/>
    <n v="603"/>
    <n v="20181654"/>
    <s v="בקשה להיתר - מסלול מלא עם הקלות ושימוש חורגים"/>
    <s v="פינוי בינוי"/>
    <n v="1336"/>
    <s v="אשדוד"/>
    <n v="70"/>
    <s v="הרב שאולי"/>
    <n v="259"/>
    <n v="21"/>
    <n v="21"/>
    <m/>
    <d v="2018-12-11T00:00:00"/>
    <n v="0"/>
    <n v="171"/>
    <m/>
    <m/>
    <n v="171"/>
    <m/>
    <m/>
    <m/>
    <m/>
    <m/>
    <s v="הקמת מבנה משולב בתא שטח  הכולל מגדל מגורים אחד בן 171 יחד מעל קומת מסד ( בניינים 1 +1א) הקמת 4 קומות תת קרקעיות עבור חניות ( קומה 4- במסגרת הקלה). והריסת מבנה מגורים בחלקה 12 ומבנה מגורים בחלקה 13 סהכ 56 יחד +הריסת 2 גני ילדים +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n v="1987800"/>
    <n v="20181654"/>
    <m/>
    <x v="11"/>
    <m/>
    <n v="0"/>
    <n v="171"/>
    <m/>
    <m/>
    <m/>
    <m/>
    <n v="171"/>
    <m/>
    <m/>
    <s v="הקמת מבנה משולב בתא שטח  הכולל מגדל מגורים אחד בן 171 יחד מעל קומת מסד ( בניינים 1 +1א) הקמת 4 קומות תת קרקעיות עבור חניות ( קומה 4- במסגרת הקלה). והריסת מבנה מגורים בחלקה 12 ומבנה מגורים בחלקה 13 סהכ 56 יחד +הריסת 2 גני ילדים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x v="2"/>
    <x v="5"/>
    <x v="3"/>
    <x v="3"/>
    <n v="1"/>
    <m/>
    <m/>
    <x v="0"/>
    <x v="1"/>
    <x v="1"/>
    <m/>
    <x v="1"/>
    <m/>
    <m/>
    <m/>
    <n v="7026883"/>
    <x v="9"/>
    <m/>
    <m/>
    <m/>
    <m/>
    <m/>
    <m/>
    <m/>
    <x v="0"/>
    <n v="513"/>
    <m/>
    <m/>
    <m/>
    <m/>
    <m/>
    <x v="1"/>
    <m/>
    <e v="#NAME?"/>
    <m/>
  </r>
  <r>
    <n v="29"/>
    <m/>
    <m/>
    <m/>
    <m/>
    <m/>
    <m/>
    <m/>
    <m/>
    <m/>
    <m/>
    <n v="4086"/>
    <m/>
    <s v="דרום"/>
    <x v="2"/>
    <x v="5"/>
    <m/>
    <s v="מיסוי"/>
    <s v="מיסוי - פינוי-בינוי"/>
    <s v="תכנית מאושרת עם פעילות יזמית"/>
    <n v="7027724"/>
    <s v="603 20191831"/>
    <n v="603"/>
    <n v="20191831"/>
    <s v="בקשה למידע"/>
    <s v="תוספת בניה"/>
    <n v="1336"/>
    <s v="אשדוד"/>
    <n v="70"/>
    <s v="הרב שאולי"/>
    <n v="259"/>
    <n v="21"/>
    <n v="21"/>
    <m/>
    <d v="2019-12-12T00:00:00"/>
    <n v="171"/>
    <n v="171"/>
    <m/>
    <m/>
    <n v="185"/>
    <m/>
    <m/>
    <m/>
    <m/>
    <s v="בקשה המשכית"/>
    <s v="הקמת מבנן שני הכולל מגדל מגורים אחד מעל מבנה מסד בן 5 קומות למגורים. (מעל 4 קומות מרתפים קיימים בהיתר מס' 20181654 בפרויקט קיים מבנן 1 בן 39 קומות הכוללים 4 מרתפים. הבקשה היא עבור תוספת מבנן 2 בן 35 קומות מעל המרתפים הקיימים. (לא מדובר על תוספת 35 קומות ל 39- הקיימות). גובה מבנים 120 מ'."/>
    <m/>
    <m/>
    <m/>
    <s v="NULL"/>
    <m/>
    <m/>
    <x v="0"/>
    <m/>
    <m/>
    <m/>
    <m/>
    <m/>
    <m/>
    <m/>
    <m/>
    <m/>
    <m/>
    <m/>
    <m/>
    <m/>
    <m/>
    <x v="3"/>
    <x v="0"/>
    <x v="1"/>
    <x v="0"/>
    <n v="2"/>
    <n v="1"/>
    <m/>
    <x v="0"/>
    <x v="1"/>
    <x v="0"/>
    <m/>
    <x v="0"/>
    <m/>
    <m/>
    <m/>
    <m/>
    <x v="0"/>
    <m/>
    <m/>
    <m/>
    <m/>
    <m/>
    <m/>
    <m/>
    <x v="0"/>
    <n v="513"/>
    <m/>
    <m/>
    <m/>
    <m/>
    <m/>
    <x v="4"/>
    <m/>
    <e v="#NAME?"/>
    <m/>
  </r>
  <r>
    <n v="1662"/>
    <s v="אוקטובר 2021 - טיוב בקשות שאינן כפולות"/>
    <s v="כן"/>
    <m/>
    <m/>
    <m/>
    <m/>
    <m/>
    <m/>
    <m/>
    <m/>
    <n v="4086"/>
    <m/>
    <s v="דרום"/>
    <x v="2"/>
    <x v="5"/>
    <m/>
    <s v="מיסוי"/>
    <s v="פינוי-בינוי"/>
    <s v="תכנית מאושרת עם פעילות יזמית"/>
    <n v="7367191"/>
    <s v="603 20210134"/>
    <n v="603"/>
    <n v="20210134"/>
    <s v="בקשה להיתר                                                                      "/>
    <s v="פינוי בינוי                             "/>
    <n v="1336"/>
    <s v="אשדוד"/>
    <n v="70"/>
    <s v="הרב שאולי                                                   "/>
    <n v="259"/>
    <n v="21"/>
    <n v="21"/>
    <s v=" "/>
    <d v="2021-01-28T00:00:00"/>
    <n v="0"/>
    <n v="171"/>
    <s v="NULL"/>
    <s v="NULL"/>
    <n v="185"/>
    <s v="2021_02"/>
    <d v="2021-06-23T10:48:05"/>
    <s v="NULL"/>
    <s v="NULL"/>
    <s v="בקשה המשכית"/>
    <s v=" א. הריסה של הבניינים הקיימים בחלקות 14 ו 15 ב. הקמת מבנן שני בתא שטח 1 הכולל מגדל מגורים אחד מכל מבנה מסד ( 5 קומות מגורים), סה&quot;כ 35 קומות ו- 171 יח&quot;ד, מעל 4 קומות מרתפים קיימים בהיתר מס': 20181654 - גובה המבנן 120 מ' . ג. עדכונים במבנן 1 - הקטנת מרפסות בקומות : 19,20 . ד. שינוי במפלסים של המרתפים הקיימים. ה. הקלה - ניוד 30 יח&quot;ד מתא שטח 2 לתא שטח 1.                                                                                                                                                                                                                                                                                                                                                                                                                                                                                                                                                                                                                                                                        "/>
    <n v="0"/>
    <s v="NULL"/>
    <s v="NULL"/>
    <s v="NULL"/>
    <m/>
    <s v="NULL"/>
    <x v="0"/>
    <m/>
    <m/>
    <m/>
    <m/>
    <m/>
    <m/>
    <m/>
    <m/>
    <m/>
    <m/>
    <m/>
    <m/>
    <m/>
    <s v="גוש חלקה"/>
    <x v="1"/>
    <x v="0"/>
    <x v="3"/>
    <x v="0"/>
    <n v="2"/>
    <m/>
    <m/>
    <x v="0"/>
    <x v="1"/>
    <x v="1"/>
    <m/>
    <x v="0"/>
    <m/>
    <m/>
    <m/>
    <m/>
    <x v="0"/>
    <m/>
    <m/>
    <m/>
    <m/>
    <m/>
    <m/>
    <m/>
    <x v="0"/>
    <m/>
    <m/>
    <m/>
    <m/>
    <m/>
    <m/>
    <x v="1"/>
    <m/>
    <m/>
    <m/>
  </r>
  <r>
    <n v="1663"/>
    <s v="אוקטובר 2021 - טיוב בקשות שאינן כפולות"/>
    <s v="כן"/>
    <m/>
    <m/>
    <m/>
    <m/>
    <m/>
    <m/>
    <m/>
    <m/>
    <n v="4086"/>
    <m/>
    <s v="דרום"/>
    <x v="2"/>
    <x v="5"/>
    <m/>
    <s v="מיסוי"/>
    <s v="פינוי-בינוי"/>
    <s v="תכנית מאושרת עם פעילות יזמית"/>
    <n v="7492796"/>
    <s v="603 20210866"/>
    <n v="603"/>
    <n v="20210866"/>
    <s v="בקשה למידע                                                                      "/>
    <s v="תוספת בניה                              "/>
    <n v="1336"/>
    <s v="אשדוד"/>
    <n v="70"/>
    <s v="הרב שאולי                                                   "/>
    <n v="259"/>
    <n v="21"/>
    <n v="21"/>
    <s v="NULL"/>
    <d v="2021-07-04T00:00:00"/>
    <n v="171"/>
    <n v="14"/>
    <s v="NULL"/>
    <s v="NULL"/>
    <n v="185"/>
    <s v="2021_04"/>
    <d v="2021-09-14T12:11:11"/>
    <s v="NULL"/>
    <s v="NULL"/>
    <s v="מהות הבקשה"/>
    <s v=" תוספת 14 יחד ב 3- קומות. סהכ 185 יחד במקום 171 יחד קיימות בהיתר על חשבון מבנה 2 בתוך הזכויות הקיימות במגרש  לתא שטח 1. הקטנת מרפסות בקומות 19-20 ושינוי במפלסים של המרתפים הקיימים בהיתר מס' 20181654. הריסת בניין  בן 4 קומות בחלקה 14. סהכ 1768 מר להריסה.                                                                                                                                                                                                                                                                                                                                                                                                                                                                                                                                                                                                                                                                                                                                                                     "/>
    <n v="0"/>
    <s v="NULL"/>
    <s v="NULL"/>
    <s v="NULL"/>
    <m/>
    <s v="NULL"/>
    <x v="0"/>
    <m/>
    <m/>
    <m/>
    <m/>
    <m/>
    <m/>
    <m/>
    <m/>
    <m/>
    <m/>
    <m/>
    <m/>
    <m/>
    <s v="גוש חלקה"/>
    <x v="1"/>
    <x v="0"/>
    <x v="3"/>
    <x v="0"/>
    <n v="2"/>
    <m/>
    <m/>
    <x v="0"/>
    <x v="0"/>
    <x v="0"/>
    <s v="המשכי - תוספת"/>
    <x v="0"/>
    <m/>
    <m/>
    <m/>
    <m/>
    <x v="0"/>
    <m/>
    <m/>
    <m/>
    <m/>
    <m/>
    <m/>
    <m/>
    <x v="0"/>
    <m/>
    <m/>
    <m/>
    <m/>
    <m/>
    <m/>
    <x v="1"/>
    <m/>
    <m/>
    <m/>
  </r>
  <r>
    <n v="1664"/>
    <s v="אוקטובר 2021 - טיוב בקשות שאינן כפולות"/>
    <s v="כן"/>
    <m/>
    <m/>
    <m/>
    <m/>
    <m/>
    <s v="בקשה להתייחסות מחלקת תכנון כבישים_x0009_הושלם_x0009_13/09/2021_x0009_אושלם במסגרת פרוייקט פינוי בינוי._x000a_ב-GIS נופל בתוך מתחם פינוי בינוי, לכן קבעתי שזה פינוי בינוי (פיש)"/>
    <m/>
    <m/>
    <n v="4086"/>
    <m/>
    <s v="דרום"/>
    <x v="2"/>
    <x v="5"/>
    <m/>
    <s v="מיסוי"/>
    <s v="פינוי-בינוי"/>
    <s v="תכנית מאושרת עם פעילות יזמית"/>
    <n v="7490770"/>
    <s v="603 20211135"/>
    <n v="603"/>
    <n v="20211135"/>
    <s v="בקשה למידע                                                                      "/>
    <s v="הריסה                                   "/>
    <n v="1336"/>
    <s v="אשדוד"/>
    <n v="70"/>
    <s v="הרב שאולי                                                   "/>
    <n v="259"/>
    <n v="25"/>
    <n v="25"/>
    <s v="NULL"/>
    <d v="2021-08-18T00:00:00"/>
    <n v="0"/>
    <n v="0"/>
    <s v="NULL"/>
    <s v="NULL"/>
    <s v="NULL"/>
    <s v="2021_04"/>
    <d v="2021-09-14T12:11:11"/>
    <s v="NULL"/>
    <s v="NULL"/>
    <s v="NULL"/>
    <s v=" הריסת מבנה מגורים בן 4 קומות על עמודים.  שטח להריסה במר: 1915.0 הבקשה היא להריסה - אין שימוש מוצע.                                                                                                                                                                                                                                                                                                                                                                                                                                                                                                                                                                                                                                                                                                                                                                                                                                                                                                                                    "/>
    <n v="0"/>
    <s v="NULL"/>
    <s v="NULL"/>
    <s v="NULL"/>
    <m/>
    <s v="NULL"/>
    <x v="0"/>
    <m/>
    <m/>
    <m/>
    <m/>
    <m/>
    <m/>
    <m/>
    <m/>
    <m/>
    <m/>
    <m/>
    <m/>
    <m/>
    <s v="גוש חלקה"/>
    <x v="1"/>
    <x v="0"/>
    <x v="10"/>
    <x v="0"/>
    <n v="3"/>
    <m/>
    <m/>
    <x v="0"/>
    <x v="1"/>
    <x v="0"/>
    <m/>
    <x v="0"/>
    <m/>
    <m/>
    <m/>
    <m/>
    <x v="0"/>
    <m/>
    <m/>
    <m/>
    <m/>
    <m/>
    <m/>
    <m/>
    <x v="0"/>
    <m/>
    <m/>
    <m/>
    <m/>
    <m/>
    <m/>
    <x v="1"/>
    <m/>
    <m/>
    <m/>
  </r>
  <r>
    <n v="30"/>
    <m/>
    <m/>
    <m/>
    <m/>
    <m/>
    <m/>
    <m/>
    <m/>
    <m/>
    <m/>
    <n v="4134"/>
    <m/>
    <s v="דרום"/>
    <x v="2"/>
    <x v="6"/>
    <m/>
    <s v="מיסוי"/>
    <s v="מיסוי - פינוי-בינוי"/>
    <s v="תכנית מאושרת עם פעילות יזמית"/>
    <n v="4977982"/>
    <s v="603 20161106"/>
    <n v="603"/>
    <n v="20161106"/>
    <s v="בקשה למידע"/>
    <s v="הריסת הקיים ובניה חדשה"/>
    <n v="1520"/>
    <s v="אשדוד"/>
    <n v="70"/>
    <s v="שפירא משה חיים"/>
    <n v="257"/>
    <n v="4"/>
    <n v="4"/>
    <m/>
    <d v="2016-11-06T00:00:00"/>
    <n v="0"/>
    <n v="0"/>
    <n v="72"/>
    <n v="119"/>
    <n v="191"/>
    <m/>
    <m/>
    <m/>
    <m/>
    <m/>
    <s v="בניית 2 מגדלים מגורים בני 34 קומות מעל קומת קרקע מסחרית מלווה רחוב.ובניית מבנה ציבור. הריסת 3 מבנים קיימים מאחר וקיים תנאי בתכנית המאושרת 66/104/03/3, הקובע שתנאי מוקדם למתן היתר בניה יהיה הריסת הריסת המבנים המסומנים. בקשה למידע זו מתייחסת למהות הבקשה המצ"/>
    <m/>
    <m/>
    <m/>
    <s v="NULL"/>
    <m/>
    <m/>
    <x v="0"/>
    <m/>
    <m/>
    <m/>
    <m/>
    <m/>
    <m/>
    <m/>
    <m/>
    <m/>
    <m/>
    <m/>
    <m/>
    <m/>
    <m/>
    <x v="4"/>
    <x v="0"/>
    <x v="3"/>
    <x v="0"/>
    <n v="1"/>
    <n v="1"/>
    <m/>
    <x v="0"/>
    <x v="1"/>
    <x v="0"/>
    <m/>
    <x v="0"/>
    <m/>
    <m/>
    <m/>
    <m/>
    <x v="0"/>
    <m/>
    <m/>
    <m/>
    <m/>
    <m/>
    <m/>
    <m/>
    <x v="0"/>
    <n v="324"/>
    <m/>
    <m/>
    <m/>
    <m/>
    <m/>
    <x v="1"/>
    <m/>
    <e v="#NAME?"/>
    <m/>
  </r>
  <r>
    <n v="31"/>
    <m/>
    <m/>
    <m/>
    <m/>
    <m/>
    <m/>
    <m/>
    <m/>
    <m/>
    <m/>
    <n v="4134"/>
    <m/>
    <s v="דרום"/>
    <x v="2"/>
    <x v="6"/>
    <m/>
    <s v="מיסוי"/>
    <s v="מיסוי - פינוי-בינוי"/>
    <s v="תכנית מאושרת עם פעילות יזמית"/>
    <n v="5234125"/>
    <s v="603 20170358"/>
    <n v="603"/>
    <n v="20170358"/>
    <s v="בקשה למידע"/>
    <s v="הריסה"/>
    <n v="1520"/>
    <s v="אשדוד"/>
    <n v="70"/>
    <s v="שפירא משה חיים"/>
    <n v="257"/>
    <n v="4"/>
    <n v="4"/>
    <m/>
    <d v="2017-03-21T00:00:00"/>
    <n v="0"/>
    <n v="0"/>
    <n v="72"/>
    <n v="119"/>
    <n v="191"/>
    <m/>
    <m/>
    <m/>
    <m/>
    <m/>
    <s v="בבקשה מבקשים הריסת שלושה בניינים קיימים בני 4 קומות.   הבקשה קשורה לבקשה6830284376 תיק בניין 1520 לבניית 2 מגדלים מגורים בני 34 קומות מעל קומת קרקע מסחרית מלווה רחוב.ובניית מבנה ציבור."/>
    <m/>
    <m/>
    <m/>
    <s v="NULL"/>
    <m/>
    <m/>
    <x v="0"/>
    <m/>
    <m/>
    <m/>
    <m/>
    <m/>
    <m/>
    <m/>
    <m/>
    <m/>
    <m/>
    <m/>
    <m/>
    <m/>
    <m/>
    <x v="7"/>
    <x v="0"/>
    <x v="3"/>
    <x v="0"/>
    <n v="1"/>
    <m/>
    <m/>
    <x v="0"/>
    <x v="0"/>
    <x v="0"/>
    <m/>
    <x v="0"/>
    <m/>
    <m/>
    <m/>
    <m/>
    <x v="0"/>
    <m/>
    <m/>
    <m/>
    <m/>
    <m/>
    <m/>
    <m/>
    <x v="0"/>
    <n v="324"/>
    <m/>
    <m/>
    <m/>
    <m/>
    <m/>
    <x v="1"/>
    <m/>
    <e v="#NAME?"/>
    <m/>
  </r>
  <r>
    <n v="32"/>
    <m/>
    <m/>
    <m/>
    <m/>
    <m/>
    <m/>
    <m/>
    <m/>
    <m/>
    <m/>
    <n v="4134"/>
    <m/>
    <s v="דרום"/>
    <x v="2"/>
    <x v="6"/>
    <m/>
    <s v="מיסוי"/>
    <s v="מיסוי - פינוי-בינוי"/>
    <s v="תכנית מאושרת עם פעילות יזמית"/>
    <n v="5323440"/>
    <s v="603 20171195"/>
    <n v="603"/>
    <n v="20171195"/>
    <s v="בקשה למידע"/>
    <s v="פינוי בינוי"/>
    <n v="1520"/>
    <s v="אשדוד"/>
    <n v="70"/>
    <s v="שפירא משה חיים"/>
    <n v="257"/>
    <n v="4"/>
    <n v="4"/>
    <m/>
    <d v="2017-09-18T00:00:00"/>
    <n v="0"/>
    <n v="0"/>
    <n v="72"/>
    <n v="119"/>
    <n v="191"/>
    <m/>
    <m/>
    <m/>
    <m/>
    <m/>
    <s v="היתר שלב א' : הריסת שלושה מבנים קיימים במגרש בני 24 יח&quot;ד כל אחת, ובסה&quot;כ 72 יח&quot;ד. הקמת מבנן ראשון, מתוך שניים במגרש, הכולל: א.הקמת מגדל אחד, מתוך שניים במגרש, הכולל 190 יח&quot;ד (מתוכן 54 יחידות קטנות), ב-36 קומות מגורים וקומה טכנית ומעל קומת כניסה (חלל כפול)"/>
    <m/>
    <m/>
    <m/>
    <s v="NULL"/>
    <m/>
    <m/>
    <x v="0"/>
    <m/>
    <m/>
    <m/>
    <m/>
    <m/>
    <m/>
    <m/>
    <m/>
    <m/>
    <m/>
    <m/>
    <m/>
    <m/>
    <m/>
    <x v="7"/>
    <x v="0"/>
    <x v="3"/>
    <x v="0"/>
    <n v="1"/>
    <m/>
    <m/>
    <x v="0"/>
    <x v="0"/>
    <x v="0"/>
    <m/>
    <x v="0"/>
    <m/>
    <m/>
    <m/>
    <m/>
    <x v="0"/>
    <m/>
    <m/>
    <m/>
    <m/>
    <m/>
    <m/>
    <m/>
    <x v="0"/>
    <n v="324"/>
    <m/>
    <m/>
    <m/>
    <m/>
    <m/>
    <x v="1"/>
    <m/>
    <e v="#NAME?"/>
    <m/>
  </r>
  <r>
    <n v="33"/>
    <m/>
    <m/>
    <m/>
    <m/>
    <m/>
    <m/>
    <m/>
    <m/>
    <m/>
    <m/>
    <n v="4134"/>
    <m/>
    <s v="דרום"/>
    <x v="2"/>
    <x v="6"/>
    <m/>
    <s v="מיסוי"/>
    <s v="מיסוי - פינוי-בינוי"/>
    <s v="תכנית מאושרת עם פעילות יזמית"/>
    <n v="6877749"/>
    <s v="603 20191098"/>
    <n v="603"/>
    <n v="20191098"/>
    <s v="בקשה להיתר - מסלול מלא עם הקלות ושימוש חורגים"/>
    <s v="פינוי בינוי"/>
    <n v="1520"/>
    <s v="אשדוד"/>
    <n v="70"/>
    <s v="שפירא משה חיים"/>
    <n v="257"/>
    <n v="4"/>
    <n v="4"/>
    <m/>
    <d v="2019-07-17T00:00:00"/>
    <n v="0"/>
    <n v="191"/>
    <n v="72"/>
    <n v="119"/>
    <n v="191"/>
    <m/>
    <m/>
    <m/>
    <m/>
    <m/>
    <s v="הריסת שלושה מבנים קיימים במגרש בסה&quot;כ 72 יח&quot;ד (24יח&quot;ד בכל בנין). הקמת מבנן ראשון מתוך שניים הכולל: 191 יח&quot;ד (מתוכן 54 יח&quot;ד קטנות), ב-36 קומות מגורים מעל קומת כניסה ועל גבי 4 קומות חניונים תת קרקעיים בשטח כל המגרש + חזית מסחרית הפונה לרחוב ח.מ.שפירא + הקמת 3 גני ילדים בבנין נפרד + בית כנסת בלובי הבניין."/>
    <m/>
    <m/>
    <s v="  לאשר את הבקשה למעט הקלה במניין קומות למגורים ובכפוף לבקרת תכן. סך כל הקומות  בבניין יהיה עפ מאושר בתבע. לא ניתן לאשר מס' קומות חורג ממדיניות העירונית."/>
    <s v="NULL"/>
    <m/>
    <m/>
    <x v="0"/>
    <m/>
    <m/>
    <m/>
    <m/>
    <m/>
    <m/>
    <m/>
    <m/>
    <m/>
    <m/>
    <m/>
    <m/>
    <m/>
    <m/>
    <x v="3"/>
    <x v="0"/>
    <x v="3"/>
    <x v="0"/>
    <n v="1"/>
    <m/>
    <m/>
    <x v="0"/>
    <x v="1"/>
    <x v="1"/>
    <m/>
    <x v="0"/>
    <m/>
    <m/>
    <m/>
    <m/>
    <x v="0"/>
    <m/>
    <m/>
    <m/>
    <m/>
    <m/>
    <m/>
    <m/>
    <x v="0"/>
    <n v="324"/>
    <m/>
    <m/>
    <m/>
    <m/>
    <m/>
    <x v="7"/>
    <m/>
    <e v="#NAME?"/>
    <m/>
  </r>
  <r>
    <n v="1027"/>
    <m/>
    <m/>
    <m/>
    <s v="כפול. מלל נוסף במהות הבקשה"/>
    <m/>
    <s v="כפול עם נתוני עבר"/>
    <m/>
    <m/>
    <m/>
    <m/>
    <n v="4134"/>
    <m/>
    <s v="דרום"/>
    <x v="2"/>
    <x v="6"/>
    <m/>
    <s v="מיסוי"/>
    <s v="פינוי-בינוי"/>
    <s v="תכנית מאושרת עם פעילות יזמית"/>
    <n v="7145619"/>
    <s v="603 20191098"/>
    <n v="603"/>
    <n v="20191098"/>
    <s v="בקשה להיתר - מסלול מלא עם הקלות ושימוש חורגים                                   "/>
    <s v="פינוי בינוי                             "/>
    <n v="1520"/>
    <s v="אשדוד"/>
    <n v="70"/>
    <s v="שפירא משה חיים                                              "/>
    <n v="257"/>
    <n v="4"/>
    <n v="4"/>
    <m/>
    <d v="2019-07-17T00:00:00"/>
    <n v="0"/>
    <n v="191"/>
    <m/>
    <m/>
    <m/>
    <s v="2020_02"/>
    <d v="2020-11-24T10:27:21"/>
    <m/>
    <m/>
    <m/>
    <s v=" 1. הריסת שלושה מבנים קיימים בני 24 יחד כל אחד, סהכ 72 יחד. 2. הקמת מגדל אחד מתוך 2 במגרש, הכולל 190 יחד (מתוכם 54 יחד קטנות), ב-34 קומות מגורים וקומה טכנית ומעל קומת כניסה (חלל כפול) עג 4 קומות חניונים תת קרקעיים.  חניות 1- כולל קומת גלריה חלקית. 3. הקמת חזית מסחרית צמודה דופן למגדל 1 והפונה לרחוב ח.מ. שפירא. 4. הקמת מבנה ציבור בן 2 קומות מעל הקרקע הכולל 3 גני ילדים. 5. בנית בית כנסת בקומת קרקע במגדל ה-1. בתאריך 8.03.2020 בוצע פרסום כחוק. מהות ההקלה: 1.הקלה במניין קומות: תוספת 2 קומות מגורים מעבר למותר- מ-34 קומות מגורים ל-36 קומות מגורים, במסגרת גובה מבנה המותר – 129 מ'. 2.הקלה לתוספת 54 יח״ד קטנות המהווה 18% מסה״כ היח״ד המותרות בתבע 66/104/03/3  (מ- 162 ל-191) על פי שבס. 3.תוספת קומה 1 עבור גן ילדים שלישי: במקום 2 כיתות גן ילדים במבנה בן קומה 1 מעל הקרקע ל-3 כיתות גני ילדים במבנה בן 2 קומות מעל הקרקע, במסגרת שטחים מותרים לצרכי ציבור. 4.הגדלת תכסית תת קרקעית מ-85% המותרים ל-93% במסגרת שטחים מותרים לבניה מתחת לקרקע. התקבלו אישורי מסירה. לא התקבלו התנגדויות.                     "/>
    <n v="202013"/>
    <d v="2020-08-11T00:00:00"/>
    <s v="  לאשר את הבקשה למעט הקלה במניין קומות למגורים ובכפוף לבקרת תכן. סך כל הקומות  בבניין יהיה עפ מאושר בתבע. לא ניתן לאשר מס' קומות חורג ממדיניות העירונית."/>
    <s v="NULL"/>
    <m/>
    <m/>
    <x v="0"/>
    <m/>
    <m/>
    <m/>
    <m/>
    <m/>
    <m/>
    <m/>
    <m/>
    <m/>
    <m/>
    <s v="NULL"/>
    <s v="NULL"/>
    <s v="NULL"/>
    <s v="לפי גוש חלקה (מרץ 2021)"/>
    <x v="3"/>
    <x v="0"/>
    <x v="3"/>
    <x v="0"/>
    <m/>
    <m/>
    <m/>
    <x v="0"/>
    <x v="2"/>
    <x v="1"/>
    <m/>
    <x v="0"/>
    <m/>
    <m/>
    <m/>
    <m/>
    <x v="0"/>
    <m/>
    <m/>
    <m/>
    <m/>
    <m/>
    <m/>
    <m/>
    <x v="0"/>
    <n v="324"/>
    <m/>
    <m/>
    <m/>
    <m/>
    <m/>
    <x v="8"/>
    <m/>
    <e v="#NAME?"/>
    <m/>
  </r>
  <r>
    <n v="1039"/>
    <m/>
    <m/>
    <m/>
    <s v="היתרים שניתנו ונבנו"/>
    <m/>
    <m/>
    <s v="הכתובת במתחם"/>
    <m/>
    <m/>
    <m/>
    <n v="4204"/>
    <m/>
    <s v="דרום"/>
    <x v="3"/>
    <x v="7"/>
    <m/>
    <s v="מיסוי"/>
    <s v="פינוי-בינוי"/>
    <s v="בביצוע"/>
    <n v="5318594"/>
    <s v="605 20171978"/>
    <n v="605"/>
    <n v="20171978"/>
    <s v="בקשה להיתר-רישוי זמין         "/>
    <s v="בניה חדשה                               "/>
    <n v="5040370"/>
    <s v="באר שבע"/>
    <n v="9000"/>
    <s v="גולומב"/>
    <n v="504"/>
    <n v="37"/>
    <n v="37"/>
    <m/>
    <d v="2017-12-25T00:00:00"/>
    <n v="0"/>
    <n v="0"/>
    <m/>
    <m/>
    <n v="166"/>
    <s v=" DELTA  01/2018 "/>
    <d v="2018-02-20T20:33:02"/>
    <m/>
    <m/>
    <s v="מדלן"/>
    <s v=" הקמת שני בניינים בני 15 קומות ותוספת קומות לבניין הקיים                                                                                                                                                                                                       "/>
    <s v="NULL"/>
    <s v="NULL"/>
    <s v="NULL"/>
    <s v="NULL"/>
    <n v="20171978"/>
    <m/>
    <x v="12"/>
    <m/>
    <m/>
    <m/>
    <m/>
    <m/>
    <m/>
    <m/>
    <n v="111"/>
    <s v="אתר העירייה"/>
    <m/>
    <m/>
    <s v="NULL"/>
    <s v="NULL"/>
    <s v="לפי גוש חלקה (מרץ 2021)"/>
    <x v="7"/>
    <x v="3"/>
    <x v="1"/>
    <x v="0"/>
    <n v="1"/>
    <m/>
    <m/>
    <x v="0"/>
    <x v="0"/>
    <x v="1"/>
    <m/>
    <x v="2"/>
    <m/>
    <m/>
    <s v="אתר העירייה"/>
    <m/>
    <x v="0"/>
    <m/>
    <m/>
    <m/>
    <m/>
    <m/>
    <m/>
    <m/>
    <x v="0"/>
    <n v="92"/>
    <m/>
    <m/>
    <m/>
    <m/>
    <m/>
    <x v="9"/>
    <m/>
    <e v="#NAME?"/>
    <m/>
  </r>
  <r>
    <n v="1037"/>
    <m/>
    <m/>
    <m/>
    <s v="היתרים שניתנו ונבנו"/>
    <m/>
    <m/>
    <s v="הכתובת במתחם"/>
    <m/>
    <m/>
    <m/>
    <n v="4204"/>
    <m/>
    <s v="דרום"/>
    <x v="3"/>
    <x v="7"/>
    <m/>
    <s v="מיסוי"/>
    <s v="פינוי-בינוי"/>
    <s v="בביצוע"/>
    <n v="5304887"/>
    <s v="605 20171979"/>
    <n v="605"/>
    <n v="20171979"/>
    <s v="בקשה למידע                    "/>
    <s v="מידע להיתר                              "/>
    <n v="5040370"/>
    <s v="באר שבע"/>
    <n v="9000"/>
    <s v="גולומב"/>
    <n v="504"/>
    <n v="37"/>
    <n v="37"/>
    <m/>
    <d v="2017-12-25T00:00:00"/>
    <n v="0"/>
    <n v="0"/>
    <m/>
    <m/>
    <n v="166"/>
    <s v=" DELTA  01/2018 "/>
    <d v="2018-02-20T20:33:02"/>
    <m/>
    <m/>
    <s v="מדלן"/>
    <s v="                                                                                                                                                                                                                                                               "/>
    <s v="NULL"/>
    <s v="NULL"/>
    <s v="NULL"/>
    <s v="NULL"/>
    <m/>
    <m/>
    <x v="0"/>
    <m/>
    <m/>
    <m/>
    <m/>
    <m/>
    <m/>
    <m/>
    <m/>
    <m/>
    <m/>
    <m/>
    <s v="NULL"/>
    <s v="NULL"/>
    <s v="לפי גוש חלקה (מרץ 2021)"/>
    <x v="7"/>
    <x v="0"/>
    <x v="5"/>
    <x v="0"/>
    <n v="1"/>
    <n v="1"/>
    <n v="1"/>
    <x v="0"/>
    <x v="1"/>
    <x v="0"/>
    <m/>
    <x v="0"/>
    <m/>
    <m/>
    <m/>
    <m/>
    <x v="0"/>
    <m/>
    <m/>
    <m/>
    <m/>
    <m/>
    <m/>
    <m/>
    <x v="0"/>
    <n v="92"/>
    <m/>
    <m/>
    <m/>
    <m/>
    <m/>
    <x v="10"/>
    <m/>
    <e v="#NAME?"/>
    <m/>
  </r>
  <r>
    <n v="34"/>
    <m/>
    <m/>
    <m/>
    <m/>
    <m/>
    <m/>
    <m/>
    <m/>
    <m/>
    <m/>
    <n v="4204"/>
    <m/>
    <s v="דרום"/>
    <x v="3"/>
    <x v="7"/>
    <m/>
    <s v="מיסוי"/>
    <s v="מיסוי - פינוי-בינוי"/>
    <s v="בביצוע"/>
    <n v="88888884"/>
    <s v="605"/>
    <n v="605"/>
    <m/>
    <m/>
    <m/>
    <m/>
    <s v="באר שבע"/>
    <n v="9000"/>
    <m/>
    <m/>
    <m/>
    <m/>
    <m/>
    <d v="2012-12-31T00:00:00"/>
    <m/>
    <m/>
    <m/>
    <m/>
    <n v="207"/>
    <m/>
    <m/>
    <m/>
    <m/>
    <m/>
    <m/>
    <m/>
    <m/>
    <m/>
    <s v="NULL"/>
    <m/>
    <m/>
    <x v="13"/>
    <m/>
    <m/>
    <m/>
    <m/>
    <m/>
    <m/>
    <m/>
    <n v="207"/>
    <m/>
    <m/>
    <m/>
    <m/>
    <m/>
    <m/>
    <x v="8"/>
    <x v="4"/>
    <x v="5"/>
    <x v="0"/>
    <n v="1"/>
    <m/>
    <m/>
    <x v="0"/>
    <x v="1"/>
    <x v="1"/>
    <s v="ידנית - יש למצוא את הבקשה"/>
    <x v="1"/>
    <s v="ידנית - יש למצוא את ההיתר"/>
    <m/>
    <s v="מודיעין אנושי - מבוסס נתוני אלון"/>
    <n v="88888884"/>
    <x v="0"/>
    <s v="בקשה איי די  ידנית -- יש לבצע בדיקה האם קיים בדטה, במידה ולא - יש להכניס את הבקשה וההיתר לדטה "/>
    <m/>
    <m/>
    <m/>
    <m/>
    <m/>
    <m/>
    <x v="0"/>
    <n v="92"/>
    <m/>
    <m/>
    <m/>
    <m/>
    <m/>
    <x v="0"/>
    <m/>
    <e v="#NAME?"/>
    <m/>
  </r>
  <r>
    <n v="35"/>
    <m/>
    <m/>
    <m/>
    <m/>
    <m/>
    <m/>
    <m/>
    <m/>
    <m/>
    <m/>
    <n v="4204"/>
    <m/>
    <s v="דרום"/>
    <x v="3"/>
    <x v="7"/>
    <m/>
    <s v="מיסוי"/>
    <s v="מיסוי - פינוי-בינוי"/>
    <s v="בביצוע"/>
    <n v="88888885"/>
    <s v="605"/>
    <n v="605"/>
    <m/>
    <m/>
    <m/>
    <m/>
    <s v="באר שבע"/>
    <n v="9000"/>
    <m/>
    <m/>
    <m/>
    <m/>
    <m/>
    <d v="2014-12-31T00:00:00"/>
    <m/>
    <m/>
    <m/>
    <m/>
    <n v="35"/>
    <m/>
    <m/>
    <m/>
    <m/>
    <m/>
    <m/>
    <m/>
    <m/>
    <m/>
    <s v="NULL"/>
    <m/>
    <m/>
    <x v="14"/>
    <m/>
    <m/>
    <m/>
    <m/>
    <m/>
    <m/>
    <m/>
    <n v="35"/>
    <m/>
    <m/>
    <m/>
    <m/>
    <m/>
    <m/>
    <x v="9"/>
    <x v="6"/>
    <x v="5"/>
    <x v="0"/>
    <n v="1"/>
    <m/>
    <m/>
    <x v="0"/>
    <x v="1"/>
    <x v="1"/>
    <s v="ידנית - יש למצוא את הבקשה"/>
    <x v="1"/>
    <s v="ידנית - יש למצוא את ההיתר"/>
    <m/>
    <s v="מודיעין אנושי - מבוסס נתוני אלון"/>
    <n v="88888885"/>
    <x v="0"/>
    <s v="בקשה איי די  ידנית -- יש לבצע בדיקה האם קיים בדטה, במידה ולא - יש להכניס את הבקשה וההיתר לדטה "/>
    <m/>
    <m/>
    <m/>
    <m/>
    <m/>
    <m/>
    <x v="0"/>
    <n v="92"/>
    <m/>
    <m/>
    <m/>
    <m/>
    <m/>
    <x v="0"/>
    <m/>
    <e v="#NAME?"/>
    <m/>
  </r>
  <r>
    <n v="1665"/>
    <s v="אוקטובר 2021 - טיוב בקשות שאינן כפולות"/>
    <s v="לא"/>
    <m/>
    <m/>
    <m/>
    <m/>
    <m/>
    <s v="במדלן לא פינוי בינוי ואתר העירייה לא עובד זמנית._x000a_ב-GIS הכתובת נופלת בתוך מתחם שכונה ד', אך מתחם זה לא נמצא בטבלת המתחמים ובמערכת המידע_x000a_"/>
    <m/>
    <m/>
    <n v="30779"/>
    <m/>
    <s v="דרום"/>
    <x v="3"/>
    <x v="8"/>
    <m/>
    <s v="רשויות"/>
    <s v="פינוי-בינוי"/>
    <s v="תכנית מאושרת ללא יזם"/>
    <n v="7367980"/>
    <s v="605 20210205"/>
    <n v="605"/>
    <n v="20210205"/>
    <s v="בקשה למידע - השבחה                                                              "/>
    <s v="מידע לחבות השבחה                        "/>
    <n v="234000000"/>
    <s v="באר שבע"/>
    <n v="9000"/>
    <s v="יעקב אבינו                                                  "/>
    <n v="221"/>
    <n v="5"/>
    <n v="5"/>
    <s v=" "/>
    <d v="2021-02-16T00:00:00"/>
    <n v="0"/>
    <n v="0"/>
    <s v="NULL"/>
    <s v="NULL"/>
    <s v="NULL"/>
    <s v="2021_02"/>
    <d v="2021-06-23T10:48:05"/>
    <s v="NULL"/>
    <s v="NULL"/>
    <s v="NULL"/>
    <s v="                                                                                                                                                                                                                                                                                                                                                                                                                                                                                                                                                                                                                                                                                                                                                                                                                                                                                                                                                                                                                                        "/>
    <n v="0"/>
    <s v="NULL"/>
    <s v="NULL"/>
    <s v="NULL"/>
    <m/>
    <s v="NULL"/>
    <x v="0"/>
    <m/>
    <m/>
    <m/>
    <m/>
    <m/>
    <m/>
    <m/>
    <m/>
    <m/>
    <m/>
    <m/>
    <m/>
    <m/>
    <s v="גוש חלקה"/>
    <x v="1"/>
    <x v="0"/>
    <x v="5"/>
    <x v="0"/>
    <m/>
    <m/>
    <m/>
    <x v="0"/>
    <x v="3"/>
    <x v="2"/>
    <m/>
    <x v="0"/>
    <m/>
    <m/>
    <m/>
    <m/>
    <x v="0"/>
    <m/>
    <m/>
    <m/>
    <m/>
    <m/>
    <m/>
    <m/>
    <x v="0"/>
    <m/>
    <m/>
    <m/>
    <m/>
    <m/>
    <m/>
    <x v="1"/>
    <m/>
    <m/>
    <m/>
  </r>
  <r>
    <n v="1051"/>
    <m/>
    <m/>
    <m/>
    <m/>
    <m/>
    <m/>
    <m/>
    <m/>
    <m/>
    <m/>
    <n v="4305"/>
    <m/>
    <s v="ירושלים"/>
    <x v="4"/>
    <x v="1"/>
    <m/>
    <s v="מיסוי"/>
    <s v="פינוי-בינוי"/>
    <s v="תכנית מאושרת עם פעילות יזמית"/>
    <n v="7179716"/>
    <s v="102 20200253"/>
    <n v="102"/>
    <n v="20200253"/>
    <s v="בקשה להיתר                                                                      "/>
    <s v="הריסת מבנה ובניה מחדש                   "/>
    <n v="16800011"/>
    <s v="בית שמש"/>
    <n v="2610"/>
    <s v="הסביון                                                      "/>
    <n v="168"/>
    <n v="1"/>
    <n v="1"/>
    <m/>
    <d v="2020-08-23T00:00:00"/>
    <n v="0"/>
    <n v="110"/>
    <m/>
    <m/>
    <n v="110"/>
    <s v="2020_03"/>
    <d v="2020-12-03T17:05:37"/>
    <m/>
    <m/>
    <s v="מהות הבקשה"/>
    <s v=" בניין מגורים חדש עג קומה מסחרית - 110 יחד (מגרש 4) 24 קומות מעל הכניסה הקובעת - קומת קרקע (מסחר) + 21 קומות מגורים+ 2 קומות פנטהאוז. ו- 7 קומות מתחת לכניסה הקובעת - חנייה תת קרקעית. (כניסה משותפת לחניון ממגרש 5) הקלות מבוקשות: 1. תוספת יחידות דיור עפ תקנות סטייה ניכרת בשיעור של כ 10% - 110 יחד במקום 100 יחד. 2. שינוי מהוראות התכנית בדבר סעיף 4.1 ג 1.6.4 - יותר שימוש בקטע חזית 8 מ' במקום  6מ'  בשל צורת המגרש. 3. שינוי מהוראות התכנית בדבר נסיגה לצורך קומות פנטהאוז. 4. שינוי מהוראות התכנית בדבר קומות מרתף, בניית 7 קומות מרתף במקום 5 קומות המותרות. 5. שינוי מהוראות התכנית  בדבר שטחי שירות. ניוד כ- 1600 מר שטחי שירות לתת הקרקע. 6. שינוי מהוראות התכנית בדבר סעיף 6.3.1.6 - 100% קולטי שמש בגג המבנה, התכנון יבוצע בהתאם לתקן. 7. שינוי מהוראות התכנית  בדבר סעיף 6.3.1.1 - אחוז החילון לכל חדר, התכנון יבוצע בהתאם לתקן. 8. שינוי מהוראות התכנית בדבר סעיף 6.3.2.4 - פתחי אוורור לחניון, אוורור החניון יבוצע עפ תקן                                                                                     "/>
    <n v="0"/>
    <s v="NULL"/>
    <s v="NULL"/>
    <s v="NULL"/>
    <m/>
    <m/>
    <x v="0"/>
    <m/>
    <m/>
    <m/>
    <m/>
    <m/>
    <m/>
    <m/>
    <m/>
    <m/>
    <m/>
    <m/>
    <s v="NULL"/>
    <s v="NULL"/>
    <s v="לפי גוש חלקה (מרץ 2021)"/>
    <x v="0"/>
    <x v="0"/>
    <x v="1"/>
    <x v="0"/>
    <n v="1"/>
    <m/>
    <m/>
    <x v="0"/>
    <x v="1"/>
    <x v="1"/>
    <m/>
    <x v="0"/>
    <m/>
    <m/>
    <m/>
    <m/>
    <x v="0"/>
    <m/>
    <m/>
    <m/>
    <m/>
    <m/>
    <m/>
    <m/>
    <x v="0"/>
    <n v="456"/>
    <m/>
    <m/>
    <m/>
    <m/>
    <m/>
    <x v="0"/>
    <m/>
    <e v="#NAME?"/>
    <m/>
  </r>
  <r>
    <n v="1050"/>
    <m/>
    <m/>
    <m/>
    <m/>
    <m/>
    <m/>
    <m/>
    <m/>
    <m/>
    <m/>
    <n v="4305"/>
    <m/>
    <s v="ירושלים"/>
    <x v="4"/>
    <x v="1"/>
    <m/>
    <s v="מיסוי"/>
    <s v="פינוי-בינוי"/>
    <s v="תכנית מאושרת עם פעילות יזמית"/>
    <n v="7160348"/>
    <s v="102 20200256"/>
    <n v="102"/>
    <n v="20200256"/>
    <s v="בקשה להיתר                                                                      "/>
    <s v="הריסת מבנה ובניה מחדש                   "/>
    <n v="16800011"/>
    <s v="בית שמש"/>
    <n v="2610"/>
    <s v="הסביון                                                      "/>
    <n v="168"/>
    <n v="1"/>
    <n v="1"/>
    <m/>
    <d v="2020-08-24T00:00:00"/>
    <n v="0"/>
    <n v="109"/>
    <m/>
    <m/>
    <n v="109"/>
    <s v="2020_03"/>
    <d v="2020-12-03T17:05:37"/>
    <m/>
    <m/>
    <s v="מהות הבקשה"/>
    <s v=" בניין מגורים חדש - 109 יחד 24 קומות מעל הכניסה הקובעת - קומת קרקע כפולה + 21 קומות מגורים + 2 קומות פנטהאוז. ו- 5 קומות מתחת לכניסה הקובעת - חנייה תת קרקעית. (כניסה משותפת ממגרש 7) הקלות מבוקשות: 1. תוספת יחידות דיור עפ תקנות סטייה ניכרת בשיעור של כ 10% - 109 יחד במקום 100 יחד. 2. שינוי מהוראות התכנית בדבר נסיגה לצורך קומות פנטהאוז, נסיגה בקומות 23-24 בלבד במקום בקומות 20-24. 3. ניוד יתרת שטחי שירות תת קרקעיים ממגרש 6 למגרש 7 כ 334 מר לצורך יצירת חניון משותף לשני המגרשים. 4. ניוד יתרת שטחי שירות מעל הקרקע ממגרש 6 למגרש 7 כ 154 מר. 5. שינוי מהוראות התכנית בדבר סעיף 100% 6.3.1.6 קולטי שמש בגג המבנה, התכנון יבוצע בהתאם לתקן. 6. שינוי מהוראות התכנית בדבר סעיף 6.3.1.1 - אחוז החילון לכל חדר, התכנון יבוצע בהתאם לתקן. 7. שינוי מהוראות התכנית בדבר סעיף 6.3.2.4 - פתחי אוורור לחניון, אוורור החניון יבוצע עפ תקן. 8. שינוי מהוראות התכנית בדבר סעיף 4.1.3.3.2 - יחד בקומת הכניסה מהשצפ, מבוקש  4 יחד במקום 5 יחד .                                                                                "/>
    <n v="0"/>
    <s v="NULL"/>
    <s v="NULL"/>
    <s v="NULL"/>
    <m/>
    <m/>
    <x v="0"/>
    <m/>
    <m/>
    <m/>
    <m/>
    <m/>
    <m/>
    <m/>
    <m/>
    <m/>
    <m/>
    <m/>
    <s v="NULL"/>
    <s v="NULL"/>
    <s v="לפי גוש חלקה (מרץ 2021)"/>
    <x v="0"/>
    <x v="0"/>
    <x v="1"/>
    <x v="0"/>
    <n v="3"/>
    <m/>
    <m/>
    <x v="0"/>
    <x v="1"/>
    <x v="1"/>
    <m/>
    <x v="0"/>
    <m/>
    <m/>
    <m/>
    <m/>
    <x v="0"/>
    <m/>
    <m/>
    <m/>
    <m/>
    <m/>
    <m/>
    <m/>
    <x v="0"/>
    <n v="456"/>
    <m/>
    <m/>
    <m/>
    <m/>
    <m/>
    <x v="0"/>
    <m/>
    <e v="#NAME?"/>
    <m/>
  </r>
  <r>
    <n v="1049"/>
    <m/>
    <m/>
    <m/>
    <m/>
    <m/>
    <m/>
    <m/>
    <m/>
    <m/>
    <m/>
    <n v="4305"/>
    <m/>
    <s v="ירושלים"/>
    <x v="4"/>
    <x v="1"/>
    <m/>
    <s v="מיסוי"/>
    <s v="פינוי-בינוי"/>
    <s v="תכנית מאושרת עם פעילות יזמית"/>
    <n v="7156972"/>
    <s v="102 20200257"/>
    <n v="102"/>
    <n v="20200257"/>
    <s v="בקשה להיתר                                                                      "/>
    <s v="הריסת מבנה ובניה מחדש                   "/>
    <n v="16800011"/>
    <s v="בית שמש"/>
    <n v="2610"/>
    <s v="הסביון                                                      "/>
    <n v="168"/>
    <n v="1"/>
    <n v="1"/>
    <m/>
    <d v="2020-08-24T00:00:00"/>
    <n v="0"/>
    <n v="106"/>
    <m/>
    <m/>
    <n v="106"/>
    <s v="2020_03"/>
    <d v="2020-12-03T17:05:37"/>
    <m/>
    <m/>
    <s v="מהות הבקשה"/>
    <s v=" בניין מגורים חדש - 106 יחד 24 קומות מעל הכניסה הקובעת - קומת קרקע כפולה + 21 קומות מגורים + 2 קומות פנטהאוז. ו- 5 קומות מתחת לכניסה הקובעת - חנייה תת קרקעית. (כניסה משותפת עם מגרש 6) הקלות מבוקשות: 1. תוספת יחידות דיור עפ תקנות סטייה ניכרת בשיעור של כ 10% - 109 יחד במקום 99 יחד. 2. שינוי מהוראות התכנית בדבר נסיגה בקומות הפנטהאוז, נסיגה בקומות 23-24 בלבד במקום בקומות 20-24. 3. ניוד יתרת שטחי שירות תת קרקעיים ממגרש 6 למגרש 7 , כ 334 מר לצורך יצירת חניון משותף לשני המגרשים. 4. ניוד יתרת שטחי שירות מעל הקרקע ממגרש 6 למגרש 7 כ 154 מר. 5. ניוד שטחי שירות מהקומות העליונות לתת הקרקע כ 70 מר. 6. שינוי מהוראות התכנית בדבר סעיף 100% 6.3.1.6 - קולטי שמש בגג המבנה, התכנון יבוצע בהתאם לתקן. 7. שינוי מהוראות התכנית בדבר סעיף 6.3.1.1 - אחוז החילון לכל חדר, התכנון יבוצע בהתאם לתקן. 8. שינוי מהוראות התכנית בדבר סעיף 6.3.2.4 - פתחי אוורור לחניון, אוורור החניון יבוצע עפ תקן. 9. שינוי מהוראות התכנית בדבר סעיף 4.1.3.3.2 - יחד בקומת הכניסה מהשצפ, מבוקש  4 יחד במקום 5 יחד .                       "/>
    <n v="0"/>
    <s v="NULL"/>
    <s v="NULL"/>
    <s v="NULL"/>
    <m/>
    <m/>
    <x v="0"/>
    <m/>
    <m/>
    <m/>
    <m/>
    <m/>
    <m/>
    <m/>
    <m/>
    <m/>
    <m/>
    <m/>
    <s v="NULL"/>
    <s v="NULL"/>
    <s v="לפי גוש חלקה (מרץ 2021)"/>
    <x v="0"/>
    <x v="0"/>
    <x v="1"/>
    <x v="0"/>
    <n v="2"/>
    <m/>
    <m/>
    <x v="0"/>
    <x v="1"/>
    <x v="1"/>
    <m/>
    <x v="0"/>
    <m/>
    <m/>
    <m/>
    <m/>
    <x v="0"/>
    <m/>
    <m/>
    <m/>
    <m/>
    <m/>
    <m/>
    <m/>
    <x v="0"/>
    <n v="456"/>
    <m/>
    <m/>
    <m/>
    <m/>
    <m/>
    <x v="0"/>
    <m/>
    <e v="#NAME?"/>
    <m/>
  </r>
  <r>
    <n v="1666"/>
    <s v="אוקטובר 2021 - טיוב בקשות ID כפולות"/>
    <s v="לא"/>
    <m/>
    <m/>
    <m/>
    <m/>
    <m/>
    <s v="הכתובת לא נמצאת במתחם"/>
    <m/>
    <m/>
    <n v="4380"/>
    <m/>
    <s v="תל אביב"/>
    <x v="5"/>
    <x v="9"/>
    <m/>
    <s v="מיסוי"/>
    <s v="פינוי-בינוי"/>
    <s v="תכנית מאושרת עם פעילות יזמית"/>
    <n v="7454634"/>
    <s v="501 202100766"/>
    <n v="501"/>
    <n v="202100766"/>
    <s v="בקשה למידע                                                                      "/>
    <s v="NULL"/>
    <n v="61962215"/>
    <s v="בני ברק"/>
    <n v="6100"/>
    <s v="גרונר                                                       "/>
    <n v="305"/>
    <n v="33"/>
    <n v="33"/>
    <s v="NULL"/>
    <d v="2021-07-01T00:00:00"/>
    <n v="0"/>
    <n v="0"/>
    <s v="NULL"/>
    <s v="NULL"/>
    <s v="NULL"/>
    <s v="2021_03"/>
    <d v="2021-07-15T12:02:09"/>
    <s v="NULL"/>
    <s v="NULL"/>
    <s v="NULL"/>
    <s v="NULL"/>
    <n v="0"/>
    <s v="NULL"/>
    <s v="NULL"/>
    <s v="NULL"/>
    <m/>
    <s v="NULL"/>
    <x v="0"/>
    <m/>
    <m/>
    <m/>
    <m/>
    <m/>
    <m/>
    <m/>
    <m/>
    <m/>
    <m/>
    <m/>
    <m/>
    <m/>
    <s v="חלקה 0"/>
    <x v="1"/>
    <x v="0"/>
    <x v="5"/>
    <x v="0"/>
    <m/>
    <m/>
    <m/>
    <x v="0"/>
    <x v="3"/>
    <x v="2"/>
    <m/>
    <x v="0"/>
    <m/>
    <m/>
    <m/>
    <m/>
    <x v="0"/>
    <m/>
    <m/>
    <m/>
    <m/>
    <m/>
    <m/>
    <m/>
    <x v="0"/>
    <m/>
    <m/>
    <m/>
    <m/>
    <m/>
    <m/>
    <x v="1"/>
    <m/>
    <m/>
    <m/>
  </r>
  <r>
    <n v="1667"/>
    <s v="אוקטובר 2021 - טיוב בקשות ID כפולות"/>
    <s v="לא"/>
    <m/>
    <m/>
    <m/>
    <m/>
    <m/>
    <s v="הכתובת לא נמצאת במתחם"/>
    <m/>
    <m/>
    <n v="4380"/>
    <m/>
    <s v="תל אביב"/>
    <x v="5"/>
    <x v="9"/>
    <m/>
    <s v="מיסוי"/>
    <s v="פינוי-בינוי"/>
    <s v="תכנית מאושרת עם פעילות יזמית"/>
    <n v="7496134"/>
    <s v="501 202100766"/>
    <n v="501"/>
    <n v="202100766"/>
    <s v="בקשה למידע                                                                      "/>
    <s v="NULL"/>
    <n v="61962215"/>
    <s v="בני ברק"/>
    <n v="6100"/>
    <s v="גרונר                                                       "/>
    <n v="305"/>
    <n v="33"/>
    <n v="33"/>
    <s v="NULL"/>
    <d v="2021-07-01T00:00:00"/>
    <n v="0"/>
    <n v="0"/>
    <s v="NULL"/>
    <s v="NULL"/>
    <s v="NULL"/>
    <s v="2021_04"/>
    <d v="2021-09-14T12:11:11"/>
    <s v="NULL"/>
    <s v="NULL"/>
    <s v="NULL"/>
    <s v="NULL"/>
    <n v="0"/>
    <s v="NULL"/>
    <s v="NULL"/>
    <s v="NULL"/>
    <m/>
    <s v="NULL"/>
    <x v="0"/>
    <m/>
    <m/>
    <m/>
    <m/>
    <m/>
    <m/>
    <m/>
    <m/>
    <m/>
    <m/>
    <m/>
    <m/>
    <m/>
    <s v="חלקה 0"/>
    <x v="1"/>
    <x v="0"/>
    <x v="5"/>
    <x v="0"/>
    <m/>
    <m/>
    <m/>
    <x v="0"/>
    <x v="3"/>
    <x v="2"/>
    <m/>
    <x v="0"/>
    <m/>
    <m/>
    <m/>
    <m/>
    <x v="0"/>
    <m/>
    <m/>
    <m/>
    <m/>
    <m/>
    <m/>
    <m/>
    <x v="0"/>
    <m/>
    <m/>
    <m/>
    <m/>
    <m/>
    <m/>
    <x v="1"/>
    <m/>
    <m/>
    <m/>
  </r>
  <r>
    <n v="1668"/>
    <s v="אוקטובר 2021 - טיוב בקשות ID כפולות"/>
    <s v="לא"/>
    <m/>
    <m/>
    <m/>
    <m/>
    <m/>
    <s v="הכתובת לא נמצאת במתחם"/>
    <m/>
    <m/>
    <n v="4380"/>
    <m/>
    <s v="תל אביב"/>
    <x v="5"/>
    <x v="9"/>
    <m/>
    <s v="מיסוי"/>
    <s v="פינוי-בינוי"/>
    <s v="תכנית מאושרת עם פעילות יזמית"/>
    <n v="7496939"/>
    <s v="501 202101001"/>
    <n v="501"/>
    <n v="202101001"/>
    <s v="בקשה למידע                                                                      "/>
    <s v="NULL"/>
    <n v="61963612"/>
    <s v="בני ברק"/>
    <n v="6100"/>
    <s v="הירקון                                                      "/>
    <n v="203"/>
    <n v="34"/>
    <n v="34"/>
    <s v="NULL"/>
    <d v="2021-08-08T00:00:00"/>
    <n v="0"/>
    <n v="0"/>
    <s v="NULL"/>
    <s v="NULL"/>
    <s v="NULL"/>
    <s v="2021_04"/>
    <d v="2021-09-14T12:11:11"/>
    <s v="NULL"/>
    <s v="NULL"/>
    <s v="NULL"/>
    <s v="NULL"/>
    <n v="0"/>
    <s v="NULL"/>
    <s v="NULL"/>
    <s v="NULL"/>
    <m/>
    <s v="NULL"/>
    <x v="0"/>
    <m/>
    <m/>
    <m/>
    <m/>
    <m/>
    <m/>
    <m/>
    <m/>
    <m/>
    <m/>
    <m/>
    <m/>
    <m/>
    <s v="חלקה 0"/>
    <x v="1"/>
    <x v="0"/>
    <x v="5"/>
    <x v="0"/>
    <m/>
    <m/>
    <m/>
    <x v="0"/>
    <x v="3"/>
    <x v="2"/>
    <m/>
    <x v="0"/>
    <m/>
    <m/>
    <m/>
    <m/>
    <x v="0"/>
    <m/>
    <m/>
    <m/>
    <m/>
    <m/>
    <m/>
    <m/>
    <x v="0"/>
    <m/>
    <m/>
    <m/>
    <m/>
    <m/>
    <m/>
    <x v="1"/>
    <m/>
    <m/>
    <m/>
  </r>
  <r>
    <n v="1669"/>
    <s v="אוקטובר 2021 - טיוב בקשות שאינן כפולות"/>
    <s v="לא"/>
    <m/>
    <m/>
    <m/>
    <m/>
    <m/>
    <s v="פרויקט שיקום שכונות_x000a_לא נראה פינוי בינוי כי אין שום הריסה חפירה או דיפון יש רק תוספת יח&quot;ד"/>
    <m/>
    <m/>
    <n v="4403"/>
    <m/>
    <s v="תל אביב"/>
    <x v="5"/>
    <x v="10"/>
    <m/>
    <s v="מיסוי"/>
    <s v="פינוי-בינוי"/>
    <s v="תכנית מאושרת עם פעילות יזמית"/>
    <n v="7454494"/>
    <s v="501 202100584"/>
    <n v="501"/>
    <n v="202100584"/>
    <s v="בקשה להיתר                                                                      "/>
    <s v="בניה חדשה                               "/>
    <n v="73610164"/>
    <s v="בני ברק"/>
    <n v="6100"/>
    <s v="אברבנאל                                                     "/>
    <n v="201"/>
    <n v="92"/>
    <n v="92"/>
    <s v="NULL"/>
    <d v="2021-06-01T00:00:00"/>
    <n v="0"/>
    <n v="0"/>
    <s v="NULL"/>
    <s v="NULL"/>
    <n v="117"/>
    <s v="2021_03"/>
    <d v="2021-07-15T12:02:09"/>
    <s v="NULL"/>
    <s v="NULL"/>
    <s v="אתר העירייה"/>
    <s v=" *** רישוי זמין. 1. תוספת של 2 בנייני מגורים A ו-D בני 6 קומות + קומות פנטהאוס מעל קומת קרקע     וזאת מעל שתי קומת מרתף חניה הבנויות בהיתר מספר 19762 מיום 13/09/2018. 2. תוכנית שינויים להיתר 19762 מיום 13/09/2018 והיתר בניה מיום 20241     מיום 27/02/2020 והיתר 20422 מיום 27/02/2020, השינויים המבוקשים:     א. שינויים בקומת המרתף 1-.     ב. בניין C שינויים פנימיים בקומה ה'.     ג. בניין B ו-C שינויים פניימים בקומה ו'.     ד. בניין C שינויים פנימיים בקומת הפנטהוז.     ה. בניין B שינויים פנימיים ותוספת יחד בקומת הפנטהוז. וזאת בשני בנייני מגורים A ו-D בני 6 קומות + קומות פנטהאוס מעל קומת קרקע מעל שתי קומת מרתף חניה עפי תבע בב/מק/3302 ותבע 501-0282152. שטחים: קומת מרתף : קיים - חניון משותף על כל החלקה לכל 5 הבניינים.                                    מתקנים 121.25 מר  + אחסנה 307.39 מר + מדרגות 165.08 מר                                    + חניה 1022.66 מר + שטח מקורה 1616.38 מר. קומה מפולשת - קיים - שטח משותף על כל החלקה לכל 5 הבניינים.                                       מסחר 3"/>
    <n v="20210070"/>
    <d v="2021-06-14T00:00:00"/>
    <s v="  לאשר.                                                                                                                                                                                                                                                                                                                                                                                                                                                                                                                                                                                                                                                                                                                                                                                                                                                                                                                                                                                                                                 "/>
    <s v="NULL"/>
    <m/>
    <s v="NULL"/>
    <x v="0"/>
    <m/>
    <m/>
    <m/>
    <m/>
    <m/>
    <m/>
    <m/>
    <m/>
    <m/>
    <m/>
    <m/>
    <m/>
    <m/>
    <s v="מגרש"/>
    <x v="1"/>
    <x v="0"/>
    <x v="5"/>
    <x v="0"/>
    <m/>
    <m/>
    <m/>
    <x v="0"/>
    <x v="3"/>
    <x v="2"/>
    <m/>
    <x v="0"/>
    <m/>
    <m/>
    <m/>
    <m/>
    <x v="0"/>
    <m/>
    <m/>
    <m/>
    <m/>
    <m/>
    <m/>
    <m/>
    <x v="0"/>
    <m/>
    <m/>
    <m/>
    <m/>
    <m/>
    <m/>
    <x v="1"/>
    <m/>
    <m/>
    <m/>
  </r>
  <r>
    <n v="1670"/>
    <s v="אוקטובר 2021 - טיוב בקשות שאינן כפולות"/>
    <s v="לא"/>
    <m/>
    <m/>
    <m/>
    <m/>
    <m/>
    <s v="פרויקט שיקום שכונות_x000a_לא נראה פינוי בינוי כי אין שום הריסה חפירה או דיפון יש רק תוספת יח&quot;ד"/>
    <m/>
    <m/>
    <n v="4403"/>
    <m/>
    <s v="תל אביב"/>
    <x v="5"/>
    <x v="10"/>
    <m/>
    <s v="מיסוי"/>
    <s v="פינוי-בינוי"/>
    <s v="תכנית מאושרת עם פעילות יזמית"/>
    <n v="7454495"/>
    <s v="501 202100585"/>
    <n v="501"/>
    <n v="202100585"/>
    <s v="בקשה למידע                                                                      "/>
    <s v="NULL"/>
    <n v="73610164"/>
    <s v="בני ברק"/>
    <n v="6100"/>
    <s v="אברבנאל                                                     "/>
    <n v="201"/>
    <n v="92"/>
    <n v="92"/>
    <s v="NULL"/>
    <d v="2021-06-01T00:00:00"/>
    <n v="0"/>
    <n v="0"/>
    <s v="NULL"/>
    <s v="NULL"/>
    <s v="NULL"/>
    <s v="2021_03"/>
    <d v="2021-07-15T12:02:09"/>
    <s v="NULL"/>
    <s v="NULL"/>
    <s v="NULL"/>
    <s v="NULL"/>
    <n v="0"/>
    <s v="NULL"/>
    <s v="NULL"/>
    <s v="NULL"/>
    <m/>
    <s v="NULL"/>
    <x v="0"/>
    <m/>
    <m/>
    <m/>
    <m/>
    <m/>
    <m/>
    <m/>
    <m/>
    <m/>
    <m/>
    <m/>
    <m/>
    <m/>
    <s v="מגרש"/>
    <x v="1"/>
    <x v="0"/>
    <x v="5"/>
    <x v="0"/>
    <m/>
    <m/>
    <m/>
    <x v="0"/>
    <x v="3"/>
    <x v="2"/>
    <m/>
    <x v="0"/>
    <m/>
    <m/>
    <m/>
    <m/>
    <x v="0"/>
    <m/>
    <m/>
    <m/>
    <m/>
    <m/>
    <m/>
    <m/>
    <x v="0"/>
    <m/>
    <m/>
    <m/>
    <m/>
    <m/>
    <m/>
    <x v="1"/>
    <m/>
    <m/>
    <m/>
  </r>
  <r>
    <n v="1671"/>
    <s v="אוקטובר 2021 - טיוב בקשה וסמל כפולים"/>
    <s v="כן"/>
    <s v="כן"/>
    <m/>
    <s v="לטייב - התקבל היתר"/>
    <m/>
    <m/>
    <m/>
    <m/>
    <m/>
    <n v="4403"/>
    <m/>
    <s v="תל אביב"/>
    <x v="5"/>
    <x v="10"/>
    <m/>
    <s v="מיסוי"/>
    <s v="פינוי-בינוי"/>
    <s v="תכנית מאושרת עם פעילות יזמית"/>
    <n v="7491169"/>
    <s v="501 201800685"/>
    <n v="501"/>
    <n v="201800685"/>
    <s v="בקשה להיתר                                                                      "/>
    <s v="בניה חדשה                               "/>
    <n v="73610076"/>
    <s v="בני ברק"/>
    <n v="6100"/>
    <s v="ברוט, הרב                                                   "/>
    <n v="324"/>
    <n v="2"/>
    <n v="2"/>
    <m/>
    <d v="2018-06-12T00:00:00"/>
    <n v="0"/>
    <n v="0"/>
    <n v="34"/>
    <n v="67"/>
    <n v="101"/>
    <s v="2021_04"/>
    <d v="2021-09-14T12:11:11"/>
    <s v="נתוני מתחמים"/>
    <s v="חישוב מתמטי"/>
    <s v="מדלן"/>
    <s v=" ***רישוי זמין. הריסת מבנים קיים ובניית ארבע בנייני מגורים בני שש קומות + קומת גג מעל קומת קרקע ומעל קומת מרתף חניה עפי תבע 501-0392803 בתוקף ועפי תמא 38 על תיקוניה (כולל שטח עתידי לשימוש ציבורי בהתאם להלטחת הועדה המקומית מיום 04/06/2012  ועפי המדיניות העירונית), ועפי הפרסום שעל פי סעיף 77 ו - 78 לחוק התכנון והבניה מפברואר 2017. שטחים : השטחים הינם שטחים לכול ארבעת הבניינים. קומת מרתף : אחסנה 69.35 מר + חניה 2013.02 מר + מדרגות 115.18 מר. קומת קרקע : מתקנים 77.0 מר + אחסנה 20.68 מר + מדרגות 245.54 מר +                         שטח מפולש 1137.76 מר. קומה א' : עיקרי 881.68 מר + שטחי תמא 38, 195.0 מר + ממד 180.0 מר +                   מדרגות 159.99 מר + גזוזטרה 128.39 מר + סוכות 112.89 מר.                   15 יחד. קומה ב' : עיקרי 886.62 מר + שטחי תמא 38, 195.0 מר + ממד 180.0 מר +                   מדרגות 156.78 מר + גזוזטרה 128.36 מר + סוכות 102.71 מר.                   15 יחד. קומה ג' : עיקרי 860.8 מר + שטחי תמא 38, 195.0 מר + ממד 180.0 מר +           "/>
    <n v="20190007"/>
    <d v="2019-02-04T00:00:00"/>
    <s v="  לאשרר החלטת הועדה מיום 15.10.18.                                                                                                                                                                                                                                                                                                                                                                                                                                                                                                                                                                                                                                                                                                                                                                                                                                                                                                                                                                                                      "/>
    <n v="2139061"/>
    <n v="21045"/>
    <s v="בקשה להיתר                                                                      "/>
    <x v="15"/>
    <s v="מגורים                                                                                    "/>
    <n v="0"/>
    <n v="0"/>
    <n v="34"/>
    <s v="נתוני מתחמים"/>
    <n v="67"/>
    <s v="חישוב מתמטי"/>
    <n v="101"/>
    <s v="מהות ההיתר"/>
    <s v="מגורים"/>
    <s v="לבצע הריסת מבנים קיים ובניית ארבע בנייני מגורים בני שש קומות + קומת גג מעל קומת קרקע ומעל קומת מרתף חניה עפי תבע 501-0392803 בתוקף ועפי תמא 38 , על המבקש לבנות על חשבונו מעטפת והכנת תשתיות ל- 2 גנים. שטחים : השטחים הינם שטחים לכול ארבעת הבניינים. קומת מרתף : אחסנה - 69.35 מר + חניה - 2013.02 מר + מדרגות - 115.18 מר. קומת קרקע : מתקנים - 77.0 מר + אחסנה - 20.68 מר + מדרגות - 245.54 מר +                         שטח מפולש - 887.76 מר + שטח לתמורה הציבורית - 250.0 מר, בבנינים                         C ו- D מעטפת + הכנת תשתיות ל- 2 גנים. קומה א' : 15 יחד בשטח של - 881.68 מר + שטחי תמא 38, 195.0 מר + ממד -                   180.0 מר + מדרגות - 159.99 מר + גזוזטרה - 128.39 מר + סוכות -                   112.89 מר. קומה ב' : 15 יחד בשטח של - 886.62 מר + שטחי תמא 38, 195.0 מר + ממד  -                  180.0 מר +  מדרגות - 156.78 מר + גזוזטרה - 8.36 מר + סוכות - 102.71                  מר. קומה ג' : 15 יחד בשטח של - 860.8 מר + שטחי תמא 38, 195.0 מר + ממד - 180.0                  מר + מדרגות - 168.34 מר + גזוזטרה - 128.32 מר + סוכות - 97.76 מר. קומה ד' : 14 יחד בשטח של - 895.30 מר + שטחי תמא 38, 182.0 מר + ממד -                  168.0 מר + מדרגות  - 158.76 מר + גזוזטרה -  125.54 מר + סוכות -                  75.94 מר. קומה ה' : 15 יחד בשטח של - שטחי תמא 38, 1066.1 מר + ממד - 180.0 מר +                   מדרגות - 158.01 מר + גזוזטרה - 74.88 מר + סוכות - 73.05 מר. קומה ו' : 15 יחד בשטח של - שטחי תמא 38, 1061.61 מר + ממד - 180.0 מר +                  מדרגות - 159.51 מר + גזוזטרה - 9.17 מר + סוכות - 76.52 מר. קומת גג : 12 יחד בשטח של (שטח חדרי גג 525.0 מר) + שטחי תמא 38, 156.0 מר +                  ממד - 144.0 מר + מדרגות - 155.98 מר + סוכות - 24.02 מר + מרפסות גג                   - 326.65 מר. גג עליון : מדרגות - 52.71 מר.   סהכ 89 יחד + 12 דירות גג + מעטפת והכנת תשתיות עבור 2 גני ילדים בקומת הקרקע בבנינים Cו-D ."/>
    <s v="2021_04"/>
    <d v="2021-09-14T12:11:12"/>
    <s v="גוש חלקה"/>
    <x v="2"/>
    <x v="1"/>
    <x v="3"/>
    <x v="3"/>
    <n v="1"/>
    <m/>
    <m/>
    <x v="0"/>
    <x v="1"/>
    <x v="1"/>
    <m/>
    <x v="1"/>
    <m/>
    <m/>
    <m/>
    <n v="7491169"/>
    <x v="10"/>
    <m/>
    <m/>
    <m/>
    <m/>
    <m/>
    <m/>
    <m/>
    <x v="0"/>
    <m/>
    <m/>
    <m/>
    <m/>
    <m/>
    <m/>
    <x v="1"/>
    <m/>
    <m/>
    <s v="היתרים שיש לטייב"/>
  </r>
  <r>
    <n v="1672"/>
    <s v="אוקטובר 2021 - טיוב בקשות ID כפולות"/>
    <s v="לא"/>
    <m/>
    <m/>
    <s v="?"/>
    <m/>
    <m/>
    <s v="הכתובת לא נמצאת במתחם"/>
    <m/>
    <m/>
    <n v="4403"/>
    <m/>
    <s v="תל אביב"/>
    <x v="5"/>
    <x v="10"/>
    <m/>
    <s v="מיסוי"/>
    <s v="פינוי-בינוי"/>
    <s v="תכנית מאושרת עם פעילות יזמית"/>
    <n v="7366063"/>
    <s v="501 202100114"/>
    <n v="501"/>
    <n v="202100114"/>
    <s v="בקשה להיתר                                                                      "/>
    <s v="בניה חדשה                               "/>
    <n v="73610015"/>
    <s v="בני ברק"/>
    <n v="6100"/>
    <s v="דנגור                                                       "/>
    <n v="329"/>
    <n v="15"/>
    <n v="15"/>
    <s v=" "/>
    <d v="2021-01-31T00:00:00"/>
    <n v="0"/>
    <n v="0"/>
    <s v="NULL"/>
    <s v="NULL"/>
    <s v="NULL"/>
    <s v="2021_02"/>
    <d v="2021-06-23T10:48:05"/>
    <s v="NULL"/>
    <s v="NULL"/>
    <s v="NULL"/>
    <s v=" ***רישוי זמין. הריסת בניין קיים ובניית שלושה בנייני מגורים בני שש קומת + קומת גג מעל קומת כניסה ומעל קומת מרתף חניה וזאת עפ&quot;י תמ&quot;א 38 על תיקוניה (כולל שטח עתידי לשימוש ציבורי בהתאם להחלטת הועדה המקומית מיום 04/06/2012  ועפ&quot;י המדיניות העירונית), ועפ&quot;י הפרסום שעל פי סעיף 77 ו - 78 לחוק התכנון והבניה מפברואר 2017 ועפ&quot;י תב&quot;ע 501-0712430                                                                                                                                                                                                                                                                                                                                                                                                                                                                                                                                                                                                                                                                                         "/>
    <n v="20210062"/>
    <d v="2021-03-08T00:00:00"/>
    <s v="  לדחות דיון ולדון ע&quot;ג בקשה מתוקנת."/>
    <s v="NULL"/>
    <m/>
    <s v="NULL"/>
    <x v="0"/>
    <m/>
    <m/>
    <m/>
    <m/>
    <m/>
    <m/>
    <m/>
    <m/>
    <m/>
    <m/>
    <m/>
    <m/>
    <m/>
    <s v="חלקה 0"/>
    <x v="1"/>
    <x v="0"/>
    <x v="5"/>
    <x v="0"/>
    <m/>
    <m/>
    <m/>
    <x v="0"/>
    <x v="3"/>
    <x v="2"/>
    <m/>
    <x v="0"/>
    <m/>
    <m/>
    <m/>
    <m/>
    <x v="0"/>
    <m/>
    <m/>
    <m/>
    <m/>
    <m/>
    <m/>
    <m/>
    <x v="0"/>
    <m/>
    <m/>
    <m/>
    <m/>
    <m/>
    <m/>
    <x v="1"/>
    <m/>
    <m/>
    <m/>
  </r>
  <r>
    <n v="1673"/>
    <s v="אוקטובר 2021 - טיוב בקשות ID כפולות"/>
    <s v="לא"/>
    <m/>
    <m/>
    <m/>
    <m/>
    <m/>
    <s v="הכתובת לא נמצאת במתחם"/>
    <m/>
    <m/>
    <n v="4403"/>
    <m/>
    <s v="תל אביב"/>
    <x v="5"/>
    <x v="10"/>
    <m/>
    <s v="מיסוי"/>
    <s v="פינוי-בינוי"/>
    <s v="תכנית מאושרת עם פעילות יזמית"/>
    <n v="7493324"/>
    <s v="501 202101002"/>
    <n v="501"/>
    <n v="202101002"/>
    <s v="בקשה למידע                                                                      "/>
    <s v="NULL"/>
    <n v="73613001"/>
    <s v="בני ברק"/>
    <n v="6100"/>
    <s v="הירקון                                                      "/>
    <n v="203"/>
    <n v="46"/>
    <n v="46"/>
    <s v="NULL"/>
    <d v="2021-08-08T00:00:00"/>
    <n v="0"/>
    <n v="0"/>
    <s v="NULL"/>
    <s v="NULL"/>
    <s v="NULL"/>
    <s v="2021_04"/>
    <d v="2021-09-14T12:11:11"/>
    <s v="NULL"/>
    <s v="NULL"/>
    <s v="NULL"/>
    <s v="NULL"/>
    <n v="0"/>
    <s v="NULL"/>
    <s v="NULL"/>
    <s v="NULL"/>
    <m/>
    <s v="NULL"/>
    <x v="0"/>
    <m/>
    <m/>
    <m/>
    <m/>
    <m/>
    <m/>
    <m/>
    <m/>
    <m/>
    <m/>
    <m/>
    <m/>
    <m/>
    <s v="חלקה 0"/>
    <x v="1"/>
    <x v="0"/>
    <x v="5"/>
    <x v="0"/>
    <m/>
    <m/>
    <m/>
    <x v="0"/>
    <x v="3"/>
    <x v="2"/>
    <m/>
    <x v="0"/>
    <m/>
    <m/>
    <m/>
    <m/>
    <x v="0"/>
    <m/>
    <m/>
    <m/>
    <m/>
    <m/>
    <m/>
    <m/>
    <x v="0"/>
    <m/>
    <m/>
    <m/>
    <m/>
    <m/>
    <m/>
    <x v="1"/>
    <m/>
    <m/>
    <m/>
  </r>
  <r>
    <n v="1674"/>
    <s v="אוקטובר 2021 - טיוב בקשה וסמל כפולים"/>
    <s v="לא"/>
    <m/>
    <m/>
    <s v="לטייב"/>
    <m/>
    <m/>
    <s v="הכתובת לא נמצאת במתחם,  בבקשה באתר עירייה אין כ&quot;כ נתונים, במדלן כתוב שזה פרויקט שיקום שוכנות (2 בניינים סה&quot;כ 58 יח&quot;ד), מרגיש שזה לא פינוי בינוי אבל לא הייתי בטוח במאה אחוז"/>
    <m/>
    <m/>
    <n v="4403"/>
    <m/>
    <s v="תל אביב"/>
    <x v="5"/>
    <x v="10"/>
    <m/>
    <s v="מיסוי"/>
    <s v="פינוי-בינוי"/>
    <s v="תכנית מאושרת עם פעילות יזמית"/>
    <n v="7443462"/>
    <s v="501 202100810"/>
    <n v="501"/>
    <n v="202100810"/>
    <s v="בקשה להיתר                                                                      "/>
    <s v="תוספת בניה                              "/>
    <n v="73610163"/>
    <s v="בני ברק"/>
    <n v="6100"/>
    <s v="המכבים                                                      "/>
    <n v="309"/>
    <n v="75"/>
    <n v="75"/>
    <s v="NULL"/>
    <d v="2021-07-05T00:00:00"/>
    <n v="0"/>
    <n v="0"/>
    <s v="NULL"/>
    <s v="NULL"/>
    <n v="58"/>
    <s v="2021_03"/>
    <d v="2021-07-15T12:02:09"/>
    <s v="NULL"/>
    <s v="NULL"/>
    <s v="מדלן"/>
    <s v="NULL"/>
    <n v="0"/>
    <s v="NULL"/>
    <s v="NULL"/>
    <s v="NULL"/>
    <m/>
    <s v="NULL"/>
    <x v="0"/>
    <m/>
    <m/>
    <m/>
    <m/>
    <m/>
    <m/>
    <m/>
    <m/>
    <m/>
    <m/>
    <m/>
    <m/>
    <m/>
    <s v="מגרש"/>
    <x v="1"/>
    <x v="0"/>
    <x v="5"/>
    <x v="0"/>
    <m/>
    <m/>
    <m/>
    <x v="0"/>
    <x v="3"/>
    <x v="2"/>
    <m/>
    <x v="0"/>
    <m/>
    <m/>
    <m/>
    <m/>
    <x v="0"/>
    <m/>
    <m/>
    <m/>
    <m/>
    <m/>
    <m/>
    <m/>
    <x v="0"/>
    <m/>
    <m/>
    <m/>
    <m/>
    <m/>
    <m/>
    <x v="1"/>
    <m/>
    <m/>
    <m/>
  </r>
  <r>
    <n v="1676"/>
    <s v="אוקטובר 2021 - טיוב בקשות ID כפולות"/>
    <s v="לא"/>
    <m/>
    <m/>
    <m/>
    <m/>
    <m/>
    <s v="הכתובת לא נמצאת במתחם"/>
    <m/>
    <m/>
    <n v="30808"/>
    <m/>
    <s v="תל אביב"/>
    <x v="5"/>
    <x v="11"/>
    <m/>
    <s v="רשויות"/>
    <s v="פינוי-בינוי"/>
    <s v="תכנית מאושרת עם פעילות יזמית"/>
    <n v="7454634"/>
    <s v="501 202100766"/>
    <n v="501"/>
    <n v="202100766"/>
    <s v="בקשה למידע                                                                      "/>
    <s v="NULL"/>
    <n v="61962215"/>
    <s v="בני ברק"/>
    <n v="6100"/>
    <s v="גרונר                                                       "/>
    <n v="305"/>
    <n v="33"/>
    <n v="33"/>
    <s v="NULL"/>
    <d v="2021-07-01T00:00:00"/>
    <n v="0"/>
    <n v="0"/>
    <s v="NULL"/>
    <s v="NULL"/>
    <s v="NULL"/>
    <s v="2021_03"/>
    <d v="2021-07-15T12:02:09"/>
    <s v="NULL"/>
    <s v="NULL"/>
    <s v="NULL"/>
    <s v="NULL"/>
    <n v="0"/>
    <s v="NULL"/>
    <s v="NULL"/>
    <s v="NULL"/>
    <m/>
    <s v="NULL"/>
    <x v="0"/>
    <m/>
    <m/>
    <m/>
    <m/>
    <m/>
    <m/>
    <m/>
    <m/>
    <m/>
    <m/>
    <m/>
    <m/>
    <m/>
    <s v="חלקה 0"/>
    <x v="1"/>
    <x v="0"/>
    <x v="5"/>
    <x v="0"/>
    <m/>
    <m/>
    <m/>
    <x v="0"/>
    <x v="3"/>
    <x v="2"/>
    <m/>
    <x v="0"/>
    <m/>
    <m/>
    <m/>
    <m/>
    <x v="0"/>
    <m/>
    <m/>
    <m/>
    <m/>
    <m/>
    <m/>
    <m/>
    <x v="0"/>
    <m/>
    <m/>
    <m/>
    <m/>
    <m/>
    <m/>
    <x v="1"/>
    <m/>
    <m/>
    <m/>
  </r>
  <r>
    <n v="1677"/>
    <s v="אוקטובר 2021 - טיוב בקשות ID כפולות"/>
    <s v="לא"/>
    <m/>
    <m/>
    <m/>
    <m/>
    <m/>
    <s v="הכתובת לא נמצאת במתחם"/>
    <m/>
    <m/>
    <n v="30808"/>
    <m/>
    <s v="תל אביב"/>
    <x v="5"/>
    <x v="11"/>
    <m/>
    <s v="רשויות"/>
    <s v="פינוי-בינוי"/>
    <s v="תכנית מאושרת עם פעילות יזמית"/>
    <n v="7496134"/>
    <s v="501 202100766"/>
    <n v="501"/>
    <n v="202100766"/>
    <s v="בקשה למידע                                                                      "/>
    <s v="NULL"/>
    <n v="61962215"/>
    <s v="בני ברק"/>
    <n v="6100"/>
    <s v="גרונר                                                       "/>
    <n v="305"/>
    <n v="33"/>
    <n v="33"/>
    <s v="NULL"/>
    <d v="2021-07-01T00:00:00"/>
    <n v="0"/>
    <n v="0"/>
    <s v="NULL"/>
    <s v="NULL"/>
    <s v="NULL"/>
    <s v="2021_04"/>
    <d v="2021-09-14T12:11:11"/>
    <s v="NULL"/>
    <s v="NULL"/>
    <s v="NULL"/>
    <s v="NULL"/>
    <n v="0"/>
    <s v="NULL"/>
    <s v="NULL"/>
    <s v="NULL"/>
    <m/>
    <s v="NULL"/>
    <x v="0"/>
    <m/>
    <m/>
    <m/>
    <m/>
    <m/>
    <m/>
    <m/>
    <m/>
    <m/>
    <m/>
    <m/>
    <m/>
    <m/>
    <s v="חלקה 0"/>
    <x v="1"/>
    <x v="0"/>
    <x v="5"/>
    <x v="0"/>
    <m/>
    <m/>
    <m/>
    <x v="0"/>
    <x v="3"/>
    <x v="2"/>
    <m/>
    <x v="0"/>
    <m/>
    <m/>
    <m/>
    <m/>
    <x v="0"/>
    <m/>
    <m/>
    <m/>
    <m/>
    <m/>
    <m/>
    <m/>
    <x v="0"/>
    <m/>
    <m/>
    <m/>
    <m/>
    <m/>
    <m/>
    <x v="1"/>
    <m/>
    <m/>
    <m/>
  </r>
  <r>
    <n v="1678"/>
    <s v="אוקטובר 2021 - טיוב בקשות ID כפולות"/>
    <s v="לא"/>
    <m/>
    <m/>
    <m/>
    <m/>
    <m/>
    <s v="הכתובת לא נמצאת במתחם"/>
    <m/>
    <m/>
    <n v="30808"/>
    <m/>
    <s v="תל אביב"/>
    <x v="5"/>
    <x v="11"/>
    <m/>
    <s v="רשויות"/>
    <s v="פינוי-בינוי"/>
    <s v="תכנית מאושרת עם פעילות יזמית"/>
    <n v="7366063"/>
    <s v="501 202100114"/>
    <n v="501"/>
    <n v="202100114"/>
    <s v="בקשה להיתר                                                                      "/>
    <s v="בניה חדשה                               "/>
    <n v="73610015"/>
    <s v="בני ברק"/>
    <n v="6100"/>
    <s v="דנגור                                                       "/>
    <n v="329"/>
    <n v="15"/>
    <n v="15"/>
    <s v=" "/>
    <d v="2021-01-31T00:00:00"/>
    <n v="0"/>
    <n v="0"/>
    <s v="NULL"/>
    <s v="NULL"/>
    <s v="NULL"/>
    <s v="2021_02"/>
    <d v="2021-06-23T10:48:05"/>
    <s v="NULL"/>
    <s v="NULL"/>
    <s v="NULL"/>
    <s v=" ***רישוי זמין. הריסת בניין קיים ובניית שלושה בנייני מגורים בני שש קומת + קומת גג מעל קומת כניסה ומעל קומת מרתף חניה וזאת עפ&quot;י תמ&quot;א 38 על תיקוניה (כולל שטח עתידי לשימוש ציבורי בהתאם להחלטת הועדה המקומית מיום 04/06/2012  ועפ&quot;י המדיניות העירונית), ועפ&quot;י הפרסום שעל פי סעיף 77 ו - 78 לחוק התכנון והבניה מפברואר 2017 ועפ&quot;י תב&quot;ע 501-0712430                                                                                                                                                                                                                                                                                                                                                                                                                                                                                                                                                                                                                                                                                         "/>
    <n v="20210062"/>
    <d v="2021-03-08T00:00:00"/>
    <s v="  לדחות דיון ולדון ע&quot;ג בקשה מתוקנת."/>
    <s v="NULL"/>
    <m/>
    <s v="NULL"/>
    <x v="0"/>
    <m/>
    <m/>
    <m/>
    <m/>
    <m/>
    <m/>
    <m/>
    <m/>
    <m/>
    <m/>
    <m/>
    <m/>
    <m/>
    <s v="חלקה 0"/>
    <x v="1"/>
    <x v="0"/>
    <x v="5"/>
    <x v="0"/>
    <m/>
    <m/>
    <m/>
    <x v="0"/>
    <x v="3"/>
    <x v="2"/>
    <m/>
    <x v="0"/>
    <m/>
    <m/>
    <m/>
    <m/>
    <x v="0"/>
    <m/>
    <m/>
    <m/>
    <m/>
    <m/>
    <m/>
    <m/>
    <x v="0"/>
    <m/>
    <m/>
    <m/>
    <m/>
    <m/>
    <m/>
    <x v="1"/>
    <m/>
    <m/>
    <m/>
  </r>
  <r>
    <n v="1679"/>
    <s v="אוקטובר 2021 - טיוב בקשות ID כפולות"/>
    <s v="לא"/>
    <m/>
    <m/>
    <m/>
    <m/>
    <m/>
    <s v="הכתובת לא נמצאת במתחם"/>
    <m/>
    <m/>
    <n v="30808"/>
    <m/>
    <s v="תל אביב"/>
    <x v="5"/>
    <x v="11"/>
    <m/>
    <s v="רשויות"/>
    <s v="פינוי-בינוי"/>
    <s v="תכנית מאושרת עם פעילות יזמית"/>
    <n v="7496939"/>
    <s v="501 202101001"/>
    <n v="501"/>
    <n v="202101001"/>
    <s v="בקשה למידע                                                                      "/>
    <s v="NULL"/>
    <n v="61963612"/>
    <s v="בני ברק"/>
    <n v="6100"/>
    <s v="הירקון                                                      "/>
    <n v="203"/>
    <n v="34"/>
    <n v="34"/>
    <s v="NULL"/>
    <d v="2021-08-08T00:00:00"/>
    <n v="0"/>
    <n v="0"/>
    <s v="NULL"/>
    <s v="NULL"/>
    <s v="NULL"/>
    <s v="2021_04"/>
    <d v="2021-09-14T12:11:11"/>
    <s v="NULL"/>
    <s v="NULL"/>
    <s v="NULL"/>
    <s v="NULL"/>
    <n v="0"/>
    <s v="NULL"/>
    <s v="NULL"/>
    <s v="NULL"/>
    <m/>
    <s v="NULL"/>
    <x v="0"/>
    <m/>
    <m/>
    <m/>
    <m/>
    <m/>
    <m/>
    <m/>
    <m/>
    <m/>
    <m/>
    <m/>
    <m/>
    <m/>
    <s v="חלקה 0"/>
    <x v="1"/>
    <x v="0"/>
    <x v="5"/>
    <x v="0"/>
    <m/>
    <m/>
    <m/>
    <x v="0"/>
    <x v="3"/>
    <x v="2"/>
    <m/>
    <x v="0"/>
    <m/>
    <m/>
    <m/>
    <m/>
    <x v="0"/>
    <m/>
    <m/>
    <m/>
    <m/>
    <m/>
    <m/>
    <m/>
    <x v="0"/>
    <m/>
    <m/>
    <m/>
    <m/>
    <m/>
    <m/>
    <x v="1"/>
    <m/>
    <m/>
    <m/>
  </r>
  <r>
    <n v="1680"/>
    <s v="אוקטובר 2021 - טיוב בקשות ID כפולות"/>
    <s v="לא"/>
    <m/>
    <m/>
    <m/>
    <m/>
    <m/>
    <s v="הכתובת לא נמצאת במתחם"/>
    <m/>
    <m/>
    <n v="30808"/>
    <m/>
    <s v="תל אביב"/>
    <x v="5"/>
    <x v="11"/>
    <m/>
    <s v="רשויות"/>
    <s v="פינוי-בינוי"/>
    <s v="תכנית מאושרת עם פעילות יזמית"/>
    <n v="7493324"/>
    <s v="501 202101002"/>
    <n v="501"/>
    <n v="202101002"/>
    <s v="בקשה למידע                                                                      "/>
    <s v="NULL"/>
    <n v="73613001"/>
    <s v="בני ברק"/>
    <n v="6100"/>
    <s v="הירקון                                                      "/>
    <n v="203"/>
    <n v="46"/>
    <n v="46"/>
    <s v="NULL"/>
    <d v="2021-08-08T00:00:00"/>
    <n v="0"/>
    <n v="0"/>
    <s v="NULL"/>
    <s v="NULL"/>
    <s v="NULL"/>
    <s v="2021_04"/>
    <d v="2021-09-14T12:11:11"/>
    <s v="NULL"/>
    <s v="NULL"/>
    <s v="NULL"/>
    <s v="NULL"/>
    <n v="0"/>
    <s v="NULL"/>
    <s v="NULL"/>
    <s v="NULL"/>
    <m/>
    <s v="NULL"/>
    <x v="0"/>
    <m/>
    <m/>
    <m/>
    <m/>
    <m/>
    <m/>
    <m/>
    <m/>
    <m/>
    <m/>
    <m/>
    <m/>
    <m/>
    <s v="חלקה 0"/>
    <x v="1"/>
    <x v="0"/>
    <x v="5"/>
    <x v="0"/>
    <m/>
    <m/>
    <m/>
    <x v="0"/>
    <x v="3"/>
    <x v="2"/>
    <m/>
    <x v="0"/>
    <m/>
    <m/>
    <m/>
    <m/>
    <x v="0"/>
    <m/>
    <m/>
    <m/>
    <m/>
    <m/>
    <m/>
    <m/>
    <x v="0"/>
    <m/>
    <m/>
    <m/>
    <m/>
    <m/>
    <m/>
    <x v="1"/>
    <m/>
    <m/>
    <m/>
  </r>
  <r>
    <n v="1681"/>
    <s v="אוקטובר 2021 - טיוב בקשה וסמל כפולים"/>
    <s v="לא"/>
    <m/>
    <m/>
    <s v="טויב"/>
    <m/>
    <m/>
    <m/>
    <m/>
    <m/>
    <n v="4213"/>
    <m/>
    <s v="תל אביב"/>
    <x v="6"/>
    <x v="12"/>
    <m/>
    <s v="מיסוי"/>
    <s v="פינוי-בינוי"/>
    <s v="תכנית מאושרת עם פעילות יזמית"/>
    <n v="7370525"/>
    <s v="502 20210353"/>
    <n v="502"/>
    <n v="20210353"/>
    <s v="בקשה לתמא 38- חיזוק מבנים&quot;                                                      "/>
    <s v="תמא 38 - חיזוק&quot;                         "/>
    <n v="1809"/>
    <s v="בת ים"/>
    <n v="6200"/>
    <s v="הציפורנים סמטה                                              "/>
    <n v="528"/>
    <n v="7"/>
    <n v="7"/>
    <s v=" "/>
    <d v="2021-03-15T00:00:00"/>
    <n v="16"/>
    <n v="14"/>
    <s v="NULL"/>
    <s v="NULL"/>
    <s v="NULL"/>
    <s v="2021_02"/>
    <d v="2021-06-23T10:48:05"/>
    <s v="NULL"/>
    <s v="NULL"/>
    <s v="NULL"/>
    <s v="  פרויקט תמ&quot;א 38 הכולל תוספת של 2.5 קומות מעל 5 קומות קיימות. סגירת קומת קרקע. 16 דירות קיימות + 14 דירות חדשות = סה&quot;כ 30 דירות תיאור הבניה הקיימת:  5 קומות קיימות, 16 יח&quot;ד קיימות תיאור התוספת המבוקשת:  2.5 קומות חדשות, 14 יח&quot;ד חדשות מיקום התוספת:  על הגג                                                                                                                                                                                                                                                                                                                                                                                                                                                                                                                                                                                                                                                                                                                                                                         "/>
    <n v="0"/>
    <s v="NULL"/>
    <s v="NULL"/>
    <s v="NULL"/>
    <m/>
    <s v="NULL"/>
    <x v="0"/>
    <m/>
    <m/>
    <m/>
    <m/>
    <m/>
    <m/>
    <m/>
    <m/>
    <m/>
    <m/>
    <m/>
    <m/>
    <m/>
    <s v="חלקה 0"/>
    <x v="1"/>
    <x v="0"/>
    <x v="5"/>
    <x v="0"/>
    <m/>
    <m/>
    <m/>
    <x v="0"/>
    <x v="3"/>
    <x v="1"/>
    <m/>
    <x v="0"/>
    <m/>
    <m/>
    <m/>
    <m/>
    <x v="0"/>
    <m/>
    <m/>
    <m/>
    <m/>
    <m/>
    <m/>
    <m/>
    <x v="0"/>
    <m/>
    <m/>
    <m/>
    <m/>
    <m/>
    <m/>
    <x v="1"/>
    <m/>
    <m/>
    <m/>
  </r>
  <r>
    <n v="37"/>
    <m/>
    <m/>
    <m/>
    <m/>
    <m/>
    <m/>
    <m/>
    <m/>
    <m/>
    <m/>
    <n v="4213"/>
    <m/>
    <s v="תל אביב"/>
    <x v="6"/>
    <x v="12"/>
    <m/>
    <s v="מיסוי"/>
    <s v="מיסוי - פינוי-בינוי"/>
    <s v="תכנית מאושרת עם פעילות יזמית"/>
    <n v="7022001"/>
    <s v="502 20191909"/>
    <n v="502"/>
    <n v="20191909"/>
    <s v="בקשה להיתר - רישוי מלא"/>
    <s v="תוספת/שינוי למבנה קיים"/>
    <n v="12399"/>
    <s v="בת ים"/>
    <n v="6200"/>
    <s v="שד' יוספטל"/>
    <n v="310"/>
    <n v="115"/>
    <n v="115"/>
    <m/>
    <d v="2019-11-17T00:00:00"/>
    <n v="0"/>
    <n v="0"/>
    <m/>
    <m/>
    <m/>
    <m/>
    <m/>
    <m/>
    <m/>
    <m/>
    <s v="תוכנית הריסה ותוספת שיפור מיגון"/>
    <m/>
    <m/>
    <m/>
    <s v="NULL"/>
    <m/>
    <m/>
    <x v="0"/>
    <m/>
    <m/>
    <m/>
    <m/>
    <m/>
    <m/>
    <m/>
    <m/>
    <m/>
    <m/>
    <m/>
    <m/>
    <m/>
    <m/>
    <x v="3"/>
    <x v="0"/>
    <x v="7"/>
    <x v="0"/>
    <n v="1"/>
    <m/>
    <m/>
    <x v="0"/>
    <x v="1"/>
    <x v="1"/>
    <m/>
    <x v="0"/>
    <m/>
    <m/>
    <m/>
    <m/>
    <x v="0"/>
    <m/>
    <m/>
    <m/>
    <m/>
    <m/>
    <m/>
    <m/>
    <x v="0"/>
    <n v="300"/>
    <m/>
    <m/>
    <m/>
    <m/>
    <m/>
    <x v="11"/>
    <m/>
    <e v="#NAME?"/>
    <m/>
  </r>
  <r>
    <n v="38"/>
    <m/>
    <m/>
    <m/>
    <m/>
    <m/>
    <m/>
    <m/>
    <m/>
    <m/>
    <m/>
    <n v="4083"/>
    <m/>
    <s v="תל אביב"/>
    <x v="6"/>
    <x v="13"/>
    <m/>
    <s v="מיסוי"/>
    <s v="מיסוי - פינוי-בינוי"/>
    <s v="תכנית מאושרת עם פעילות יזמית"/>
    <n v="5390610"/>
    <s v="502 20180442"/>
    <n v="502"/>
    <n v="20180442"/>
    <s v="בקשה למידע"/>
    <s v="בניה חדשה"/>
    <n v="902"/>
    <s v="בת ים"/>
    <n v="6200"/>
    <s v="יצחק שדה"/>
    <n v="312"/>
    <n v="25"/>
    <n v="25"/>
    <m/>
    <d v="2018-04-11T00:00:00"/>
    <n v="0"/>
    <n v="120"/>
    <m/>
    <m/>
    <n v="120"/>
    <m/>
    <m/>
    <m/>
    <m/>
    <m/>
    <s v="120 יח&quot;ד קומת מסחר ומרתפים פירוט לגבי הבניה המבוקשת  120 יח&quot;ד קומת מסחר ומרתפים פירוט לגבי הבניה המבוקשת  120 יח&quot;ד קומת מסחר ומרתפים"/>
    <m/>
    <m/>
    <m/>
    <s v="NULL"/>
    <m/>
    <m/>
    <x v="0"/>
    <m/>
    <m/>
    <m/>
    <m/>
    <m/>
    <m/>
    <m/>
    <m/>
    <m/>
    <m/>
    <m/>
    <m/>
    <m/>
    <m/>
    <x v="2"/>
    <x v="0"/>
    <x v="1"/>
    <x v="0"/>
    <n v="1"/>
    <n v="1"/>
    <m/>
    <x v="0"/>
    <x v="1"/>
    <x v="0"/>
    <m/>
    <x v="0"/>
    <m/>
    <m/>
    <m/>
    <m/>
    <x v="0"/>
    <m/>
    <m/>
    <m/>
    <m/>
    <m/>
    <m/>
    <m/>
    <x v="0"/>
    <n v="120"/>
    <m/>
    <m/>
    <m/>
    <m/>
    <m/>
    <x v="1"/>
    <m/>
    <e v="#NAME?"/>
    <m/>
  </r>
  <r>
    <n v="39"/>
    <m/>
    <m/>
    <m/>
    <m/>
    <m/>
    <m/>
    <m/>
    <m/>
    <m/>
    <m/>
    <n v="4083"/>
    <m/>
    <s v="תל אביב"/>
    <x v="6"/>
    <x v="13"/>
    <m/>
    <s v="מיסוי"/>
    <s v="מיסוי - פינוי-בינוי"/>
    <s v="תכנית מאושרת עם פעילות יזמית"/>
    <n v="6859053"/>
    <s v="502 20180442"/>
    <n v="502"/>
    <n v="20180442"/>
    <s v="בקשה למידע"/>
    <s v="בניה חדשה"/>
    <n v="902"/>
    <s v="בת ים"/>
    <n v="6200"/>
    <s v="שדה יצחק"/>
    <n v="312"/>
    <n v="25"/>
    <n v="25"/>
    <m/>
    <d v="2018-04-11T00:00:00"/>
    <n v="0"/>
    <n v="120"/>
    <m/>
    <m/>
    <n v="120"/>
    <m/>
    <m/>
    <m/>
    <m/>
    <m/>
    <s v="120 יח&quot;ד קומת מסחר ומרתפים פירוט לגבי הבניה המבוקשת  120 יח&quot;ד קומת מסחר ומרתפים פירוט לגבי הבניה המבוקשת  120 יח&quot;ד קומת מסחר ומרתפים"/>
    <m/>
    <m/>
    <m/>
    <s v="NULL"/>
    <m/>
    <m/>
    <x v="0"/>
    <m/>
    <m/>
    <m/>
    <m/>
    <m/>
    <m/>
    <m/>
    <m/>
    <m/>
    <m/>
    <m/>
    <m/>
    <m/>
    <m/>
    <x v="2"/>
    <x v="0"/>
    <x v="1"/>
    <x v="0"/>
    <m/>
    <m/>
    <m/>
    <x v="0"/>
    <x v="2"/>
    <x v="0"/>
    <m/>
    <x v="0"/>
    <m/>
    <m/>
    <m/>
    <m/>
    <x v="0"/>
    <m/>
    <m/>
    <m/>
    <m/>
    <m/>
    <m/>
    <m/>
    <x v="0"/>
    <n v="120"/>
    <m/>
    <m/>
    <m/>
    <m/>
    <m/>
    <x v="1"/>
    <m/>
    <e v="#NAME?"/>
    <m/>
  </r>
  <r>
    <n v="40"/>
    <m/>
    <m/>
    <m/>
    <m/>
    <m/>
    <m/>
    <m/>
    <m/>
    <m/>
    <m/>
    <n v="4083"/>
    <m/>
    <s v="תל אביב"/>
    <x v="6"/>
    <x v="13"/>
    <m/>
    <s v="מיסוי"/>
    <s v="מיסוי - פינוי-בינוי"/>
    <s v="תכנית מאושרת עם פעילות יזמית"/>
    <n v="6861304"/>
    <s v="502 20190916"/>
    <n v="502"/>
    <n v="20190916"/>
    <s v="בקשה להיתר - רישוי מלא"/>
    <s v="מגדלים"/>
    <n v="902"/>
    <s v="בת ים"/>
    <n v="6200"/>
    <s v="שדה יצחק"/>
    <n v="312"/>
    <n v="25"/>
    <n v="25"/>
    <m/>
    <d v="2019-05-27T00:00:00"/>
    <n v="0"/>
    <n v="0"/>
    <m/>
    <m/>
    <n v="120"/>
    <m/>
    <m/>
    <m/>
    <m/>
    <m/>
    <s v="הריסת מבנה מגורים קיים, ארגון אתר, חפירה, ובניית מגדל מגורים 34 קומות מגורים מעל קומת כניסה ומסחר, ובניית 5.5 קומות חניונים תת קרקעיים סה&quot;כ 120 יח&quot;ד"/>
    <m/>
    <m/>
    <m/>
    <s v="NULL"/>
    <m/>
    <m/>
    <x v="0"/>
    <m/>
    <m/>
    <m/>
    <m/>
    <m/>
    <m/>
    <m/>
    <m/>
    <m/>
    <m/>
    <m/>
    <m/>
    <m/>
    <m/>
    <x v="3"/>
    <x v="0"/>
    <x v="9"/>
    <x v="0"/>
    <n v="1"/>
    <m/>
    <m/>
    <x v="0"/>
    <x v="1"/>
    <x v="1"/>
    <m/>
    <x v="0"/>
    <m/>
    <m/>
    <m/>
    <m/>
    <x v="0"/>
    <m/>
    <m/>
    <m/>
    <m/>
    <m/>
    <m/>
    <m/>
    <x v="0"/>
    <n v="120"/>
    <m/>
    <m/>
    <m/>
    <m/>
    <m/>
    <x v="0"/>
    <m/>
    <e v="#NAME?"/>
    <m/>
  </r>
  <r>
    <n v="41"/>
    <m/>
    <m/>
    <m/>
    <m/>
    <m/>
    <m/>
    <m/>
    <m/>
    <m/>
    <m/>
    <n v="30756"/>
    <m/>
    <s v="תל אביב"/>
    <x v="6"/>
    <x v="14"/>
    <m/>
    <s v="רשויות"/>
    <s v="רשויות מקומיות - פינוי-בינוי"/>
    <s v="תכנית מאושרת עם פעילות יזמית"/>
    <n v="5390672"/>
    <s v="502 20180787"/>
    <n v="502"/>
    <n v="20180787"/>
    <s v="בקשה למידע"/>
    <s v="בניה חדשה"/>
    <n v="2115"/>
    <s v="בת ים"/>
    <n v="6200"/>
    <s v="החשמונאים"/>
    <n v="403"/>
    <n v="74"/>
    <n v="74"/>
    <m/>
    <d v="2018-06-26T00:00:00"/>
    <n v="0"/>
    <n v="0"/>
    <m/>
    <m/>
    <n v="98"/>
    <m/>
    <m/>
    <m/>
    <m/>
    <m/>
    <s v="הריסת מבני מגורים קימים ובניית בנין חדש לפי תב&quot;ע בי/427 מגרש 4, כולל חניונים תת קרקעיים תחנת טרנספורמציה וצובר גז. מגורים + מסחר"/>
    <m/>
    <m/>
    <m/>
    <s v="NULL"/>
    <m/>
    <m/>
    <x v="0"/>
    <m/>
    <m/>
    <m/>
    <m/>
    <m/>
    <m/>
    <m/>
    <m/>
    <m/>
    <m/>
    <m/>
    <m/>
    <m/>
    <m/>
    <x v="2"/>
    <x v="0"/>
    <x v="3"/>
    <x v="0"/>
    <n v="2"/>
    <m/>
    <m/>
    <x v="0"/>
    <x v="1"/>
    <x v="0"/>
    <m/>
    <x v="0"/>
    <m/>
    <m/>
    <m/>
    <m/>
    <x v="0"/>
    <m/>
    <m/>
    <m/>
    <m/>
    <m/>
    <m/>
    <m/>
    <x v="0"/>
    <n v="546"/>
    <m/>
    <m/>
    <m/>
    <m/>
    <m/>
    <x v="12"/>
    <m/>
    <e v="#NAME?"/>
    <m/>
  </r>
  <r>
    <n v="42"/>
    <m/>
    <m/>
    <m/>
    <m/>
    <m/>
    <m/>
    <m/>
    <m/>
    <m/>
    <m/>
    <n v="30756"/>
    <m/>
    <s v="תל אביב"/>
    <x v="6"/>
    <x v="14"/>
    <m/>
    <s v="רשויות"/>
    <s v="רשויות מקומיות - פינוי-בינוי"/>
    <s v="תכנית מאושרת עם פעילות יזמית"/>
    <n v="6859394"/>
    <s v="502 20180787"/>
    <n v="502"/>
    <n v="20180787"/>
    <s v="בקשה למידע"/>
    <s v="בניה חדשה"/>
    <n v="2115"/>
    <s v="בת ים"/>
    <n v="6200"/>
    <s v="החשמונאים"/>
    <n v="403"/>
    <n v="74"/>
    <n v="74"/>
    <m/>
    <d v="2018-06-26T00:00:00"/>
    <n v="0"/>
    <n v="0"/>
    <m/>
    <m/>
    <m/>
    <m/>
    <m/>
    <m/>
    <m/>
    <m/>
    <s v="הריסת מבני מגורים קימים ובניית בנין חדש לפי תב&quot;ע בי/427 מגרש 4, כולל חניונים תת קרקעיים תחנת טרנספורמציה וצובר גז. מגורים + מסחר"/>
    <m/>
    <m/>
    <m/>
    <s v="NULL"/>
    <m/>
    <m/>
    <x v="0"/>
    <m/>
    <m/>
    <m/>
    <m/>
    <m/>
    <m/>
    <m/>
    <m/>
    <m/>
    <m/>
    <m/>
    <m/>
    <m/>
    <m/>
    <x v="2"/>
    <x v="0"/>
    <x v="3"/>
    <x v="0"/>
    <m/>
    <m/>
    <m/>
    <x v="0"/>
    <x v="2"/>
    <x v="0"/>
    <m/>
    <x v="0"/>
    <m/>
    <m/>
    <m/>
    <m/>
    <x v="0"/>
    <m/>
    <m/>
    <m/>
    <m/>
    <m/>
    <m/>
    <m/>
    <x v="0"/>
    <n v="546"/>
    <m/>
    <m/>
    <m/>
    <m/>
    <m/>
    <x v="1"/>
    <m/>
    <e v="#NAME?"/>
    <m/>
  </r>
  <r>
    <n v="43"/>
    <m/>
    <m/>
    <m/>
    <m/>
    <m/>
    <m/>
    <m/>
    <m/>
    <m/>
    <m/>
    <n v="30756"/>
    <m/>
    <s v="תל אביב"/>
    <x v="6"/>
    <x v="14"/>
    <m/>
    <s v="רשויות"/>
    <s v="רשויות מקומיות - פינוי-בינוי"/>
    <s v="תכנית מאושרת עם פעילות יזמית"/>
    <n v="5390673"/>
    <s v="502 20180788"/>
    <n v="502"/>
    <n v="20180788"/>
    <s v="בקשה למידע"/>
    <s v="בניה חדשה"/>
    <n v="2111"/>
    <s v="בת ים"/>
    <n v="6200"/>
    <s v="החשמונאים"/>
    <n v="403"/>
    <n v="84"/>
    <n v="84"/>
    <m/>
    <d v="2018-06-26T00:00:00"/>
    <n v="0"/>
    <n v="0"/>
    <m/>
    <m/>
    <n v="108"/>
    <m/>
    <m/>
    <m/>
    <m/>
    <m/>
    <s v="הריסת מבני מגורים קימים ובניית בנין חדש לפי תב&quot;ע בי/427 מגרש 4, כולל חניונים תת קרקעיים תחנת טרנספורמציה וצובר גז. מגורים + מסחר"/>
    <m/>
    <m/>
    <m/>
    <s v="NULL"/>
    <m/>
    <m/>
    <x v="0"/>
    <m/>
    <m/>
    <m/>
    <m/>
    <m/>
    <m/>
    <m/>
    <m/>
    <m/>
    <m/>
    <m/>
    <m/>
    <m/>
    <m/>
    <x v="2"/>
    <x v="0"/>
    <x v="3"/>
    <x v="0"/>
    <n v="1"/>
    <m/>
    <m/>
    <x v="0"/>
    <x v="1"/>
    <x v="0"/>
    <m/>
    <x v="0"/>
    <m/>
    <m/>
    <m/>
    <m/>
    <x v="0"/>
    <m/>
    <m/>
    <m/>
    <m/>
    <m/>
    <m/>
    <m/>
    <x v="0"/>
    <n v="546"/>
    <m/>
    <m/>
    <m/>
    <m/>
    <m/>
    <x v="12"/>
    <m/>
    <e v="#NAME?"/>
    <m/>
  </r>
  <r>
    <n v="44"/>
    <m/>
    <m/>
    <m/>
    <m/>
    <m/>
    <m/>
    <m/>
    <m/>
    <m/>
    <m/>
    <n v="30756"/>
    <m/>
    <s v="תל אביב"/>
    <x v="6"/>
    <x v="14"/>
    <m/>
    <s v="רשויות"/>
    <s v="רשויות מקומיות - פינוי-בינוי"/>
    <s v="תכנית מאושרת עם פעילות יזמית"/>
    <n v="6859395"/>
    <s v="502 20180788"/>
    <n v="502"/>
    <n v="20180788"/>
    <s v="בקשה למידע"/>
    <s v="בניה חדשה"/>
    <n v="2111"/>
    <s v="בת ים"/>
    <n v="6200"/>
    <s v="החשמונאים"/>
    <n v="403"/>
    <n v="84"/>
    <n v="84"/>
    <m/>
    <d v="2018-06-26T00:00:00"/>
    <n v="0"/>
    <n v="0"/>
    <m/>
    <m/>
    <m/>
    <m/>
    <m/>
    <m/>
    <m/>
    <m/>
    <s v="הריסת מבני מגורים קימים ובניית בנין חדש לפי תב&quot;ע בי/427 מגרש 4, כולל חניונים תת קרקעיים תחנת טרנספורמציה וצובר גז. מגורים + מסחר"/>
    <m/>
    <m/>
    <m/>
    <s v="NULL"/>
    <m/>
    <m/>
    <x v="0"/>
    <m/>
    <m/>
    <m/>
    <m/>
    <m/>
    <m/>
    <m/>
    <m/>
    <m/>
    <m/>
    <m/>
    <m/>
    <m/>
    <m/>
    <x v="2"/>
    <x v="0"/>
    <x v="3"/>
    <x v="0"/>
    <m/>
    <m/>
    <m/>
    <x v="0"/>
    <x v="2"/>
    <x v="0"/>
    <m/>
    <x v="0"/>
    <m/>
    <m/>
    <m/>
    <m/>
    <x v="0"/>
    <m/>
    <m/>
    <m/>
    <m/>
    <m/>
    <m/>
    <m/>
    <x v="0"/>
    <n v="546"/>
    <m/>
    <m/>
    <m/>
    <m/>
    <m/>
    <x v="1"/>
    <m/>
    <e v="#NAME?"/>
    <m/>
  </r>
  <r>
    <n v="45"/>
    <m/>
    <m/>
    <m/>
    <m/>
    <m/>
    <m/>
    <m/>
    <m/>
    <m/>
    <m/>
    <n v="34408"/>
    <m/>
    <s v="תל אביב"/>
    <x v="6"/>
    <x v="15"/>
    <m/>
    <s v="רשויות"/>
    <s v="עיבוי"/>
    <s v="בביצוע + מבנים מאוכלסים"/>
    <n v="3543204"/>
    <s v="502 20120144"/>
    <n v="502"/>
    <n v="20120144"/>
    <s v="בקשה להיתר"/>
    <s v="עיבוי ובינוי"/>
    <n v="1064"/>
    <s v="בת ים"/>
    <n v="6200"/>
    <s v="ד&quot;ר ניר נחום"/>
    <n v="313"/>
    <n v="22"/>
    <n v="22"/>
    <m/>
    <d v="2012-03-05T00:00:00"/>
    <n v="0"/>
    <n v="0"/>
    <n v="16"/>
    <n v="10"/>
    <n v="26"/>
    <m/>
    <m/>
    <m/>
    <m/>
    <m/>
    <s v="עיבוי בינוי : 4 קומות קיימות שמעליו 3 קומות חדשות וחדרים על הגג 16 יח&quot;ד קיימות ו- 10 יח&quot;ד חדשות סה&quot;כ 26 יחידות דיור. תוספת שלוש קומות ע&quot;פ בי/456, חיזוק המבנה, הוספת מעלית ממ&quot;דים ומרפסות ושיפוץ המבנה הקיים."/>
    <m/>
    <m/>
    <m/>
    <s v="NULL"/>
    <m/>
    <m/>
    <x v="0"/>
    <m/>
    <m/>
    <m/>
    <m/>
    <m/>
    <m/>
    <m/>
    <m/>
    <m/>
    <m/>
    <m/>
    <m/>
    <m/>
    <s v="שליפת כתובות (אוגוסט 2020)"/>
    <x v="8"/>
    <x v="0"/>
    <x v="1"/>
    <x v="0"/>
    <n v="6"/>
    <m/>
    <m/>
    <x v="0"/>
    <x v="1"/>
    <x v="1"/>
    <m/>
    <x v="0"/>
    <m/>
    <m/>
    <m/>
    <m/>
    <x v="0"/>
    <m/>
    <m/>
    <m/>
    <m/>
    <m/>
    <m/>
    <m/>
    <x v="0"/>
    <n v="280"/>
    <m/>
    <m/>
    <m/>
    <m/>
    <m/>
    <x v="11"/>
    <m/>
    <e v="#NAME?"/>
    <m/>
  </r>
  <r>
    <n v="46"/>
    <m/>
    <m/>
    <m/>
    <m/>
    <m/>
    <m/>
    <m/>
    <m/>
    <m/>
    <m/>
    <n v="34408"/>
    <m/>
    <s v="תל אביב"/>
    <x v="6"/>
    <x v="15"/>
    <m/>
    <s v="רשויות"/>
    <s v="עיבוי"/>
    <s v="בביצוע + מבנים מאוכלסים"/>
    <n v="3546959"/>
    <s v="502 20141420"/>
    <n v="502"/>
    <n v="20141420"/>
    <s v="בקשה להיתר"/>
    <s v="עיבוי ובינוי"/>
    <n v="1064"/>
    <s v="בת ים"/>
    <n v="6200"/>
    <s v="ד&quot;ר ניר נחום"/>
    <n v="313"/>
    <n v="22"/>
    <n v="22"/>
    <m/>
    <d v="2014-12-10T00:00:00"/>
    <n v="0"/>
    <n v="0"/>
    <n v="16"/>
    <n v="10"/>
    <n v="26"/>
    <m/>
    <m/>
    <m/>
    <m/>
    <m/>
    <s v="עיבוי בינוי  4 קומות קיימות שמעליהן 3 ומות חדשות וחדרים על הגג 16 יח&quot;ד קיימות ו-10 יח&quot;ד חדשות סה&quot;כ 26 יח&quot;ד."/>
    <m/>
    <m/>
    <m/>
    <s v="NULL"/>
    <m/>
    <m/>
    <x v="0"/>
    <m/>
    <m/>
    <m/>
    <m/>
    <m/>
    <m/>
    <m/>
    <m/>
    <m/>
    <m/>
    <m/>
    <m/>
    <m/>
    <s v="שליפת כתובות (אוגוסט 2020)"/>
    <x v="9"/>
    <x v="0"/>
    <x v="1"/>
    <x v="0"/>
    <n v="6"/>
    <m/>
    <m/>
    <x v="0"/>
    <x v="0"/>
    <x v="1"/>
    <m/>
    <x v="0"/>
    <m/>
    <m/>
    <m/>
    <m/>
    <x v="0"/>
    <m/>
    <m/>
    <m/>
    <m/>
    <m/>
    <m/>
    <m/>
    <x v="0"/>
    <n v="280"/>
    <m/>
    <m/>
    <m/>
    <m/>
    <m/>
    <x v="1"/>
    <m/>
    <e v="#NAME?"/>
    <m/>
  </r>
  <r>
    <n v="49"/>
    <m/>
    <m/>
    <m/>
    <m/>
    <m/>
    <m/>
    <m/>
    <m/>
    <m/>
    <m/>
    <n v="34408"/>
    <m/>
    <s v="תל אביב"/>
    <x v="6"/>
    <x v="15"/>
    <m/>
    <s v="רשויות"/>
    <s v="עיבוי"/>
    <s v="בביצוע + מבנים מאוכלסים"/>
    <n v="3543202"/>
    <s v="502 20120142"/>
    <n v="502"/>
    <n v="20120142"/>
    <s v="בקשה להיתר"/>
    <s v="בניה חדשה"/>
    <n v="1065"/>
    <s v="בת ים"/>
    <n v="6200"/>
    <s v="ד&quot;ר ניר נחום"/>
    <n v="313"/>
    <n v="24"/>
    <n v="24"/>
    <m/>
    <d v="2012-03-05T00:00:00"/>
    <n v="0"/>
    <n v="0"/>
    <n v="16"/>
    <n v="10"/>
    <n v="26"/>
    <m/>
    <m/>
    <m/>
    <m/>
    <m/>
    <s v="עיבוי בינוי : 4 קומות מגורים קיימות + תוספת של 3 קומות חדשות על פי תוכנית בי/456 + חדרים על הגג 16 יחידות דיור קיימות + 10 יחידות דיור חדשות (סה&quot;כ  26 יחידות דיור).  חיזוק המבנה, הוספת מעלית ממ&quot;דים ומרפסות ושיפוץ המבנה הקיים."/>
    <m/>
    <m/>
    <m/>
    <s v="NULL"/>
    <m/>
    <m/>
    <x v="0"/>
    <m/>
    <m/>
    <m/>
    <m/>
    <m/>
    <m/>
    <m/>
    <m/>
    <m/>
    <m/>
    <m/>
    <m/>
    <m/>
    <s v="שליפת כתובות (אוגוסט 2020)"/>
    <x v="8"/>
    <x v="0"/>
    <x v="1"/>
    <x v="0"/>
    <n v="7"/>
    <m/>
    <m/>
    <x v="0"/>
    <x v="1"/>
    <x v="1"/>
    <m/>
    <x v="0"/>
    <m/>
    <m/>
    <m/>
    <m/>
    <x v="0"/>
    <m/>
    <m/>
    <m/>
    <m/>
    <m/>
    <m/>
    <m/>
    <x v="0"/>
    <n v="280"/>
    <m/>
    <m/>
    <m/>
    <m/>
    <m/>
    <x v="11"/>
    <m/>
    <e v="#NAME?"/>
    <m/>
  </r>
  <r>
    <n v="50"/>
    <m/>
    <m/>
    <m/>
    <m/>
    <m/>
    <m/>
    <m/>
    <m/>
    <m/>
    <m/>
    <n v="34408"/>
    <m/>
    <s v="תל אביב"/>
    <x v="6"/>
    <x v="15"/>
    <m/>
    <s v="רשויות"/>
    <s v="עיבוי"/>
    <s v="בביצוע + מבנים מאוכלסים"/>
    <n v="3546946"/>
    <s v="502 20141405"/>
    <n v="502"/>
    <n v="20141405"/>
    <s v="בקשה להיתר"/>
    <s v="עיבוי ובינוי"/>
    <n v="1065"/>
    <s v="בת ים"/>
    <n v="6200"/>
    <s v="ד&quot;ר ניר נחום"/>
    <n v="313"/>
    <n v="24"/>
    <n v="24"/>
    <m/>
    <d v="2014-12-10T00:00:00"/>
    <n v="0"/>
    <n v="0"/>
    <n v="16"/>
    <n v="10"/>
    <n v="26"/>
    <m/>
    <m/>
    <m/>
    <m/>
    <m/>
    <s v="עיבוי  בינוי +4 קומות קיימות שמעליו 3 קומות חדשות וחדרים על הגג 16 יחדות קיימות ו- 10 יח&quot;ד חדשות סה&quot;כ יח&quot;ד 26."/>
    <m/>
    <m/>
    <m/>
    <s v="NULL"/>
    <m/>
    <m/>
    <x v="0"/>
    <m/>
    <m/>
    <m/>
    <m/>
    <m/>
    <m/>
    <m/>
    <m/>
    <m/>
    <m/>
    <m/>
    <m/>
    <m/>
    <s v="שליפת כתובות (אוגוסט 2020)"/>
    <x v="9"/>
    <x v="0"/>
    <x v="1"/>
    <x v="0"/>
    <n v="7"/>
    <m/>
    <m/>
    <x v="0"/>
    <x v="0"/>
    <x v="1"/>
    <m/>
    <x v="0"/>
    <m/>
    <m/>
    <m/>
    <m/>
    <x v="0"/>
    <m/>
    <m/>
    <m/>
    <m/>
    <m/>
    <m/>
    <m/>
    <x v="0"/>
    <n v="280"/>
    <m/>
    <m/>
    <m/>
    <m/>
    <m/>
    <x v="1"/>
    <m/>
    <e v="#NAME?"/>
    <m/>
  </r>
  <r>
    <n v="51"/>
    <m/>
    <m/>
    <m/>
    <m/>
    <m/>
    <m/>
    <m/>
    <m/>
    <m/>
    <m/>
    <n v="34408"/>
    <m/>
    <s v="תל אביב"/>
    <x v="6"/>
    <x v="15"/>
    <m/>
    <s v="רשויות"/>
    <s v="עיבוי"/>
    <s v="בביצוע + מבנים מאוכלסים"/>
    <n v="3547223"/>
    <s v="502 20150195"/>
    <n v="502"/>
    <n v="20150195"/>
    <s v="בקשה להיתר"/>
    <s v="עיבוי ובינוי"/>
    <n v="1065"/>
    <s v="בת ים"/>
    <n v="6200"/>
    <s v="ד&quot;ר ניר נחום"/>
    <n v="313"/>
    <n v="24"/>
    <n v="24"/>
    <m/>
    <d v="2015-02-23T00:00:00"/>
    <n v="0"/>
    <n v="0"/>
    <n v="16"/>
    <n v="10"/>
    <n v="26"/>
    <m/>
    <m/>
    <m/>
    <m/>
    <m/>
    <s v="עיבוי בינוי 4 קומות קיימות שמעליהן 3 קומות חדשות וחדרים על הגג  16 יח&quot;ד קיימות ו-10 יח&quot;דחדשות סה&quot;כ יח&quot;ד 26."/>
    <m/>
    <m/>
    <m/>
    <s v="NULL"/>
    <m/>
    <m/>
    <x v="0"/>
    <m/>
    <m/>
    <m/>
    <m/>
    <m/>
    <m/>
    <m/>
    <m/>
    <m/>
    <m/>
    <m/>
    <m/>
    <m/>
    <s v="שליפת כתובות (אוגוסט 2020)"/>
    <x v="5"/>
    <x v="0"/>
    <x v="1"/>
    <x v="0"/>
    <n v="7"/>
    <m/>
    <m/>
    <x v="0"/>
    <x v="0"/>
    <x v="1"/>
    <m/>
    <x v="0"/>
    <m/>
    <m/>
    <m/>
    <m/>
    <x v="0"/>
    <m/>
    <m/>
    <m/>
    <m/>
    <m/>
    <m/>
    <m/>
    <x v="0"/>
    <n v="280"/>
    <m/>
    <m/>
    <m/>
    <m/>
    <m/>
    <x v="1"/>
    <m/>
    <e v="#NAME?"/>
    <m/>
  </r>
  <r>
    <n v="53"/>
    <m/>
    <m/>
    <m/>
    <m/>
    <m/>
    <m/>
    <m/>
    <m/>
    <m/>
    <m/>
    <n v="34408"/>
    <m/>
    <s v="תל אביב"/>
    <x v="6"/>
    <x v="15"/>
    <m/>
    <s v="רשויות"/>
    <s v="רשויות מקומיות - עיבוי"/>
    <s v="בביצוע + מבנים מאוכלסים"/>
    <n v="5231600"/>
    <s v="502 20170597"/>
    <n v="502"/>
    <n v="20170597"/>
    <s v="בקשה למידע"/>
    <s v="תמא 38 - חיזוק&quot;"/>
    <n v="936"/>
    <s v="בת ים"/>
    <n v="6200"/>
    <s v="ד&quot;ר ניר נחום"/>
    <n v="313"/>
    <n v="27"/>
    <n v="27"/>
    <m/>
    <d v="2017-04-09T00:00:00"/>
    <n v="0"/>
    <n v="0"/>
    <n v="16"/>
    <n v="14"/>
    <n v="30"/>
    <m/>
    <m/>
    <m/>
    <m/>
    <m/>
    <s v="תוספת 14 יח&quot;ד על 16 יח&quot;ד קיימות ותוספת ממ&quot;ד + מרפסת לדירות קיימות"/>
    <m/>
    <m/>
    <m/>
    <s v="NULL"/>
    <m/>
    <m/>
    <x v="0"/>
    <m/>
    <m/>
    <m/>
    <m/>
    <m/>
    <m/>
    <m/>
    <m/>
    <m/>
    <m/>
    <m/>
    <m/>
    <m/>
    <m/>
    <x v="7"/>
    <x v="0"/>
    <x v="1"/>
    <x v="0"/>
    <n v="8"/>
    <n v="1"/>
    <m/>
    <x v="0"/>
    <x v="1"/>
    <x v="0"/>
    <m/>
    <x v="0"/>
    <m/>
    <m/>
    <m/>
    <m/>
    <x v="0"/>
    <m/>
    <m/>
    <m/>
    <m/>
    <m/>
    <m/>
    <m/>
    <x v="0"/>
    <n v="280"/>
    <m/>
    <m/>
    <m/>
    <m/>
    <m/>
    <x v="13"/>
    <m/>
    <e v="#NAME?"/>
    <m/>
  </r>
  <r>
    <n v="1682"/>
    <s v="אוקטובר 2021 - טיוב בקשות שאינן כפולות"/>
    <s v="כן"/>
    <m/>
    <m/>
    <s v="טויב"/>
    <m/>
    <m/>
    <m/>
    <m/>
    <m/>
    <n v="34408"/>
    <m/>
    <s v="תל אביב"/>
    <x v="6"/>
    <x v="15"/>
    <m/>
    <s v="רשויות"/>
    <s v="עיבוי"/>
    <s v="בביצוע + מבנים מאוכלסים"/>
    <n v="7490521"/>
    <s v="502 20211363"/>
    <n v="502"/>
    <n v="20211363"/>
    <s v="בקשה למידע                                                                      "/>
    <s v="תמא 38- הריסה ובנייה                    "/>
    <n v="926"/>
    <s v="בת ים"/>
    <n v="6200"/>
    <s v="דר ניר נחום                                                "/>
    <n v="313"/>
    <n v="7"/>
    <n v="7"/>
    <s v="NULL"/>
    <d v="2021-08-30T00:00:00"/>
    <n v="0"/>
    <n v="51"/>
    <n v="16"/>
    <n v="35"/>
    <n v="51"/>
    <s v="2021_04"/>
    <d v="2021-09-14T12:11:11"/>
    <s v="מהות הבקשה"/>
    <s v="חישוב מתמטי"/>
    <s v="אתר העירייה"/>
    <s v=" הריסת בניין מגורים בן 4 קומות מעל קומת עמודים מפולשת ובו 16 יחידות דיור ובניית מבנה חדש תחתיו בן 15 קומות מעל הקרקע ( 9 קומות מתוקף תבע, 3.5 קומות מתוקף תמא 38 ותכנית הקלה / שימוש חורג:  הקלה סוג ההקלה המבוקשת:  הקלה בזכויות בנייה, הקלה במספר קומות תאור ההקלה המבוקשת:  הקלה כמותית של 16% - 5% לתוספת מעלית, 6% לשיפורים בתכנון, 5% לתוספת 2 קומות הבקשה כוללת את אחת או יותר מהעבודות להלן:  חפירה, חניה מקורה                                                                                                                                                                                                                                                                                                                                                                                                                                                                                                                                                                                                               "/>
    <n v="0"/>
    <s v="NULL"/>
    <s v="NULL"/>
    <s v="NULL"/>
    <m/>
    <s v="NULL"/>
    <x v="0"/>
    <m/>
    <m/>
    <m/>
    <m/>
    <m/>
    <m/>
    <m/>
    <m/>
    <m/>
    <m/>
    <m/>
    <m/>
    <m/>
    <s v="גוש חלקה"/>
    <x v="1"/>
    <x v="0"/>
    <x v="11"/>
    <x v="0"/>
    <n v="19"/>
    <m/>
    <m/>
    <x v="0"/>
    <x v="1"/>
    <x v="0"/>
    <m/>
    <x v="0"/>
    <m/>
    <m/>
    <m/>
    <m/>
    <x v="0"/>
    <m/>
    <m/>
    <m/>
    <m/>
    <m/>
    <m/>
    <m/>
    <x v="0"/>
    <n v="280"/>
    <m/>
    <m/>
    <m/>
    <m/>
    <m/>
    <x v="1"/>
    <m/>
    <m/>
    <m/>
  </r>
  <r>
    <n v="1072"/>
    <m/>
    <m/>
    <m/>
    <s v="תמ&quot;א אך הכתובת נמצאת בתוך המתחם ולכן פ&quot;ב"/>
    <m/>
    <m/>
    <m/>
    <m/>
    <m/>
    <m/>
    <n v="34408"/>
    <m/>
    <s v="תל אביב"/>
    <x v="6"/>
    <x v="15"/>
    <m/>
    <s v="רשויות"/>
    <s v="עיבוי"/>
    <s v="בביצוע + מבנים מאוכלסים"/>
    <n v="7131445"/>
    <s v="502 20181087"/>
    <n v="502"/>
    <n v="20181087"/>
    <s v="בקשה לתמא 38 - הריסה ובנייה                                                    "/>
    <s v="תמא 38- הריסה ובנייה                    "/>
    <n v="929"/>
    <s v="בת ים"/>
    <n v="6200"/>
    <s v="דר ניר נחום                                                "/>
    <n v="313"/>
    <n v="9"/>
    <n v="9"/>
    <m/>
    <d v="2018-07-23T00:00:00"/>
    <n v="32"/>
    <n v="90"/>
    <n v="32"/>
    <n v="58"/>
    <n v="90"/>
    <s v="2020_01"/>
    <d v="2020-11-01T21:02:44"/>
    <s v="מהות הבקשה"/>
    <s v="חישוב מתמטי"/>
    <s v="מהות הבקשה"/>
    <s v=" הריסת בניין קיים בן 4 קומות מעל קומת קרקע ובו 32 יחד. הקמת מבנה חדש בן 10 מעל קומת קרקע סהכ 90 יחד + 96 חניות ב 3 קומות מרתף , כולל מתקני חניה.                                                                                                                                                                                                                                                                                                                                                                                                                                                                                                                                                                                                                                                                                                                                                                                                                                                                                     "/>
    <n v="20200005"/>
    <d v="2020-05-06T00:00:00"/>
    <s v="  לעניין ההתנגדויות:  התנגדות של גיטה כרמי רחוב נחום ניר 19  לקבל את ההתנגדות בחלקה - לעניין הצפיפות באזור  אכן קיימת צפיפות באזור, אך הפרויקט כולל פתרונות חניה לכל יחד המוצעות, כמו כן  במסגרת המלצת הצוות המקצועי לועדה על עורך הבקשה לכניס את רחבת כיבוי האש  והתפעול לתוך המגרש כך שלא יישען על אזור החניה הקיים היום     התנגדות של דיירי האורגים 24  לדחות את ההתנגדות - לעניין תוקפה של התכנית בי/538  התכנית אכן פגה בתאריך: 2.9.19, אך הוארכה עי הוועדה המחוזית ל-5 שנים נוספות,  כך שבשלב זה ניתן להגיש בקשות בכח תכנית זו     התנגדות איציק רוזיליו האורגים 22 (שותף בנכס)  לקבל את ההתנגדות - לעניין המחלוקות בין היזם לבעלי הזכויות במקרקעין  כחלק מתנאי הוועדה להוצאת ההיתר נדרשת הסכמה של 100% בעלי הזכויות במקרקעין     בנוסף, בהתאם לקריטריונים שנקבעו בהוראות סעיף 22 לתמא 38, נעשתה בחינה של  הסביבה  הקרובה ובהתאם לכך נבחנו:     א. שיקולים תכנוניים, צפיפות, מצאי חניה ברחוב  ב. שיקולים אדריכליים, השפעה על חתך הרחוב וחזית הרחוב  ג. היבטים נופיים – נפח בנייה והתאמה למרקם הבנוי, כושר נשיאה של תשתיות, מצא"/>
    <s v="NULL"/>
    <m/>
    <m/>
    <x v="0"/>
    <m/>
    <m/>
    <m/>
    <m/>
    <m/>
    <m/>
    <m/>
    <m/>
    <m/>
    <m/>
    <m/>
    <s v="NULL"/>
    <s v="NULL"/>
    <s v="לפי גוש חלקה (מרץ 2021)"/>
    <x v="2"/>
    <x v="0"/>
    <x v="3"/>
    <x v="0"/>
    <n v="3"/>
    <m/>
    <m/>
    <x v="0"/>
    <x v="1"/>
    <x v="1"/>
    <m/>
    <x v="0"/>
    <m/>
    <m/>
    <m/>
    <m/>
    <x v="0"/>
    <m/>
    <m/>
    <m/>
    <m/>
    <m/>
    <m/>
    <m/>
    <x v="0"/>
    <n v="280"/>
    <m/>
    <m/>
    <m/>
    <m/>
    <m/>
    <x v="14"/>
    <m/>
    <e v="#NAME?"/>
    <m/>
  </r>
  <r>
    <n v="55"/>
    <m/>
    <m/>
    <m/>
    <m/>
    <m/>
    <m/>
    <m/>
    <m/>
    <m/>
    <m/>
    <n v="34408"/>
    <m/>
    <s v="תל אביב"/>
    <x v="6"/>
    <x v="15"/>
    <m/>
    <s v="רשויות"/>
    <s v="רשויות מקומיות - עיבוי"/>
    <s v="בביצוע + מבנים מאוכלסים"/>
    <n v="6858685"/>
    <s v="502 20180070"/>
    <n v="502"/>
    <n v="20180070"/>
    <s v="בקשה להיתר - רישוי מלא"/>
    <s v="עיבוי ובינוי"/>
    <n v="936"/>
    <s v="בת ים"/>
    <n v="6200"/>
    <s v="דר ניר נחום&quot;"/>
    <n v="313"/>
    <n v="27"/>
    <n v="27"/>
    <m/>
    <d v="2018-01-18T00:00:00"/>
    <n v="0"/>
    <n v="0"/>
    <n v="16"/>
    <n v="14"/>
    <n v="30"/>
    <m/>
    <m/>
    <m/>
    <m/>
    <m/>
    <s v="עיבוי ובינוי : הרחבת 16 יח&quot;ד במבנה קיים בן 4 קומות מעל ק. קרקע + תוספת בניה של 3 קומות מלאות וקומה חלקית הכוללת 14 יח&quot;ד חדשות , (סה&quot;כ 30 יח&quot;ד +ממ&quot;דים), מעלית, מרפסות לדירות קיימות+ חניה+מכפלי חניה בק. קרקע, מחסנים משותפים, חדרים טכנים וגידור זמני."/>
    <m/>
    <m/>
    <m/>
    <s v="NULL"/>
    <m/>
    <m/>
    <x v="0"/>
    <m/>
    <m/>
    <m/>
    <m/>
    <m/>
    <m/>
    <m/>
    <m/>
    <m/>
    <m/>
    <m/>
    <m/>
    <m/>
    <m/>
    <x v="2"/>
    <x v="0"/>
    <x v="1"/>
    <x v="0"/>
    <n v="8"/>
    <m/>
    <m/>
    <x v="0"/>
    <x v="1"/>
    <x v="1"/>
    <m/>
    <x v="0"/>
    <m/>
    <m/>
    <m/>
    <m/>
    <x v="0"/>
    <m/>
    <m/>
    <m/>
    <m/>
    <m/>
    <m/>
    <m/>
    <x v="0"/>
    <n v="280"/>
    <m/>
    <m/>
    <m/>
    <m/>
    <m/>
    <x v="1"/>
    <m/>
    <e v="#NAME?"/>
    <m/>
  </r>
  <r>
    <n v="57"/>
    <m/>
    <m/>
    <m/>
    <m/>
    <m/>
    <m/>
    <m/>
    <m/>
    <s v="פרויקט עיבוי בינוי"/>
    <s v="היתר בנייה"/>
    <n v="34408"/>
    <m/>
    <s v="תל אביב"/>
    <x v="6"/>
    <x v="15"/>
    <m/>
    <s v="רשויות"/>
    <s v="עיבוי"/>
    <s v="בביצוע + מבנים מאוכלסים"/>
    <n v="3545546"/>
    <s v="502 20131413"/>
    <n v="502"/>
    <n v="20131413"/>
    <s v="בקשה להיתר"/>
    <s v="תמא 38&quot;"/>
    <n v="1414"/>
    <s v="בת ים"/>
    <n v="6200"/>
    <s v="האורגים"/>
    <n v="606"/>
    <n v="8"/>
    <n v="8"/>
    <m/>
    <d v="2013-12-03T00:00:00"/>
    <n v="0"/>
    <n v="0"/>
    <n v="14"/>
    <n v="11"/>
    <n v="28"/>
    <m/>
    <m/>
    <m/>
    <m/>
    <m/>
    <s v="עיבוי בינוי: ק קרקע + 3 קומות קיימות שמעלהם 3 קומות חדשות ודירה על הגג סה&quot;כ 14 יחידות קיימות ו - 11 יחידות חדשות + תוספת 12 מרפסות חדשות ליחידות הקיימות ו - 23 מרפסות ליחידות חדשות סה&quot;כ 25 יחידות"/>
    <m/>
    <m/>
    <m/>
    <s v="NULL"/>
    <m/>
    <m/>
    <x v="0"/>
    <m/>
    <m/>
    <m/>
    <m/>
    <m/>
    <m/>
    <m/>
    <m/>
    <m/>
    <m/>
    <m/>
    <m/>
    <m/>
    <s v="שליפת כתובות (אוגוסט 2020)"/>
    <x v="6"/>
    <x v="0"/>
    <x v="1"/>
    <x v="0"/>
    <n v="2"/>
    <m/>
    <m/>
    <x v="1"/>
    <x v="1"/>
    <x v="1"/>
    <m/>
    <x v="0"/>
    <m/>
    <m/>
    <m/>
    <m/>
    <x v="11"/>
    <m/>
    <m/>
    <m/>
    <m/>
    <m/>
    <m/>
    <m/>
    <x v="0"/>
    <n v="280"/>
    <m/>
    <m/>
    <m/>
    <m/>
    <m/>
    <x v="0"/>
    <m/>
    <e v="#NAME?"/>
    <m/>
  </r>
  <r>
    <n v="1068"/>
    <m/>
    <m/>
    <m/>
    <s v="הגיע היתר ומהות הבקשה לא זהה"/>
    <m/>
    <s v="כפול עם נתוני עבר"/>
    <m/>
    <m/>
    <s v="פרויקט עיבוי בינוי"/>
    <s v="היתר בנייה"/>
    <n v="34408"/>
    <m/>
    <s v="תל אביב"/>
    <x v="6"/>
    <x v="15"/>
    <m/>
    <s v="רשויות"/>
    <s v="עיבוי"/>
    <s v="בביצוע + מבנים מאוכלסים"/>
    <n v="7131378"/>
    <s v="502 20150803"/>
    <n v="502"/>
    <n v="20150803"/>
    <s v="בקשה להיתר - רישוי מלא                                                          "/>
    <s v="עיבוי ובינוי                            "/>
    <n v="1414"/>
    <s v="בת ים"/>
    <n v="6200"/>
    <s v="האורגים"/>
    <n v="606"/>
    <n v="8"/>
    <n v="8"/>
    <m/>
    <d v="2015-08-27T00:00:00"/>
    <n v="14"/>
    <n v="14"/>
    <n v="14"/>
    <n v="14"/>
    <n v="28"/>
    <s v="2020_01"/>
    <d v="2020-11-01T21:02:44"/>
    <m/>
    <m/>
    <s v="מדלן"/>
    <s v=" הארכת תוקף החלטה לבקשה מתוקנת לעיבוי בינוי, לרבות  נספח חניה מתוקן בהתאם להחלטת וועדת ערר מיום 22.05.2017.                                                                                                                                                                                                                                                                                                                                                                                                                                                                                                                                                                                                                                                                                                                                                                                                                                                                                                                             "/>
    <n v="20180007"/>
    <d v="2018-04-25T00:00:00"/>
    <s v="  הוחלט לאשר את הבקשה.  ההיתר יוצא לאחר תיקון כל ההערות,  המצאת כל האישורים והחתימות הדרושים  ותשלום כופר חניה עבור 8 מקומות חניה.     פה אחד - 4 (הרב אסקפה וכהן סבן עזבו)     החלטה מפורטת תישלח בהמשך.  להלן ההחלטה המפורטת:  לאשר את הבקשה.  ההיתר יוצא לאחר המצאת כל האישורים והחתימות הדרושים, תשלום כופר חניה עבור 8  מקומות חניה, תיקון הבקשה בהתאם להערות הבאות:  2.     הערות מחלקת הרישוי:          א.    לעניין  מספר יחד , המותרות בחלקה: שטח החלקה  הינו 963 מר. צפיפות -                  יחד לדונם  מותרת לפי טבלה 5 בתכנית בי/456 – הינה :33.6  ומהווה 32.3                  יחד לחלקה . 28 יחד המבוקשות בסהכ מהווה צפיפות 29.10 יחד /דונם.          ב.     בתאריך  29.01.2018 אושר נספח תנועה מתוקן , כולל מתקן חניה בחלק  הצפון                  מערבי של החלקה ובכפוף לתשלום כופר עבור 6 מקומות חניה. על הנספח                  התקבלה הסכמה של העוררים.                  החניות מס' 3 ו-9 מתוכננות בנסיגה מינימלית מהחלון ובהתאם החלטת וועדת                  ערר המוזכרת לעיל יש לבטל אותן. לפי כך נדרש כופ"/>
    <n v="2045464"/>
    <n v="20150803"/>
    <s v="בקשה להיתר - רישוי מלא                                                          "/>
    <x v="16"/>
    <s v="מגורים                                                                                    "/>
    <n v="14"/>
    <n v="14"/>
    <n v="14"/>
    <s v="מהות ההיתר"/>
    <n v="14"/>
    <s v="מהות ההיתר"/>
    <n v="28"/>
    <s v="מהות ההיתר"/>
    <m/>
    <s v="עיבוי בינוי: חיזוק והרחבה 14 יחד במבנה קיים בן 3 קומות מעל קומת קרקע.     תוספת בניה 2  קומות חדשות מלאות ,ו-2 קומות חלקיות הכוללות 14 דירות חדשות     (סהכ 28 יחד) . תוספת ממדים, מעלית ומרפסות ליחד קיימות, חניה בקומת קרקע,     גידור זמני במהלך הבניה.     אישור בקשה מתוקנת לעיבוי בינוי , לרבות אישור נספח חניה מתוקן בהתאם     להחלטת וועדת ערר מיום 22.05.2017"/>
    <s v="2020_01"/>
    <d v="2020-11-01T21:02:45"/>
    <s v="לפי גוש חלקה (מרץ 2021)"/>
    <x v="5"/>
    <x v="2"/>
    <x v="5"/>
    <x v="2"/>
    <n v="2"/>
    <m/>
    <m/>
    <x v="0"/>
    <x v="0"/>
    <x v="1"/>
    <m/>
    <x v="1"/>
    <m/>
    <m/>
    <m/>
    <n v="3545546"/>
    <x v="0"/>
    <m/>
    <m/>
    <m/>
    <m/>
    <m/>
    <m/>
    <m/>
    <x v="0"/>
    <n v="280"/>
    <m/>
    <m/>
    <m/>
    <m/>
    <m/>
    <x v="1"/>
    <m/>
    <e v="#NAME?"/>
    <m/>
  </r>
  <r>
    <n v="59"/>
    <m/>
    <m/>
    <m/>
    <m/>
    <m/>
    <m/>
    <m/>
    <m/>
    <m/>
    <m/>
    <n v="34408"/>
    <m/>
    <s v="תל אביב"/>
    <x v="6"/>
    <x v="15"/>
    <m/>
    <s v="רשויות"/>
    <s v="עיבוי"/>
    <s v="בביצוע + מבנים מאוכלסים"/>
    <n v="3545545"/>
    <s v="502 20131412"/>
    <n v="502"/>
    <n v="20131412"/>
    <s v="בקשה להיתר"/>
    <s v="תמא 38&quot;"/>
    <n v="1415"/>
    <s v="בת ים"/>
    <n v="6200"/>
    <s v="האורגים"/>
    <n v="606"/>
    <n v="10"/>
    <n v="10"/>
    <m/>
    <d v="2013-12-03T00:00:00"/>
    <n v="0"/>
    <n v="0"/>
    <n v="14"/>
    <n v="14"/>
    <n v="28"/>
    <m/>
    <m/>
    <m/>
    <m/>
    <m/>
    <s v="עיבוי בינוי: ק. קרקע + 3 קומות קיימות שמעלהן 3 קומות חדשות ודירה על הגג סה&quot;כ 14 יחידות קיימות ו - 11 יחידות חדשות + 12 מרפסות חדשות ליחידה קיימות ו 23 יחידות מרפסות חדשות סה&quot;כ 25 יחידות"/>
    <m/>
    <m/>
    <m/>
    <s v="NULL"/>
    <m/>
    <m/>
    <x v="0"/>
    <m/>
    <m/>
    <m/>
    <m/>
    <m/>
    <m/>
    <m/>
    <m/>
    <m/>
    <m/>
    <m/>
    <m/>
    <m/>
    <s v="שליפת כתובות (אוגוסט 2020)"/>
    <x v="6"/>
    <x v="0"/>
    <x v="1"/>
    <x v="0"/>
    <n v="4"/>
    <m/>
    <m/>
    <x v="1"/>
    <x v="1"/>
    <x v="1"/>
    <m/>
    <x v="0"/>
    <m/>
    <m/>
    <m/>
    <m/>
    <x v="12"/>
    <m/>
    <m/>
    <m/>
    <m/>
    <m/>
    <m/>
    <m/>
    <x v="0"/>
    <n v="280"/>
    <m/>
    <m/>
    <m/>
    <m/>
    <m/>
    <x v="0"/>
    <m/>
    <e v="#NAME?"/>
    <m/>
  </r>
  <r>
    <n v="60"/>
    <m/>
    <m/>
    <m/>
    <m/>
    <m/>
    <m/>
    <m/>
    <m/>
    <m/>
    <m/>
    <n v="34408"/>
    <m/>
    <s v="תל אביב"/>
    <x v="6"/>
    <x v="15"/>
    <m/>
    <s v="רשויות"/>
    <s v="עיבוי"/>
    <s v="בביצוע + מבנים מאוכלסים"/>
    <n v="3547812"/>
    <s v="502 20150804"/>
    <n v="502"/>
    <n v="20150804"/>
    <s v="בקשה להיתר"/>
    <s v="עיבוי ובינוי"/>
    <n v="1415"/>
    <s v="בת ים"/>
    <n v="6200"/>
    <s v="האורגים"/>
    <n v="606"/>
    <n v="10"/>
    <n v="10"/>
    <m/>
    <d v="2015-08-27T00:00:00"/>
    <n v="14"/>
    <n v="14"/>
    <n v="14"/>
    <n v="14"/>
    <n v="28"/>
    <m/>
    <m/>
    <m/>
    <m/>
    <m/>
    <s v="עיבוי בינוי:ק. קרקע + 3 קומות קיימות שמעליהן 2 קומות חדשות מלאות ,קומה חלקית חדשה ודירות גג - 14 יח&quot;ד קיימות ו-14 יח&quot;ד חדשות (סה&quot;כ 28 יח&quot;ד) + תוספת ממ&quot;דים מרפסות ליח&quot;ד קיימות, שינוי ותוספת למחסנים משותפים, חדרים טכניים וחניה בלתי תלויה+ גדר זמני."/>
    <m/>
    <m/>
    <m/>
    <s v="NULL"/>
    <m/>
    <m/>
    <x v="0"/>
    <m/>
    <m/>
    <m/>
    <m/>
    <m/>
    <m/>
    <m/>
    <m/>
    <m/>
    <m/>
    <m/>
    <m/>
    <m/>
    <s v="שליפת כתובות (אוגוסט 2020)"/>
    <x v="5"/>
    <x v="0"/>
    <x v="1"/>
    <x v="0"/>
    <n v="4"/>
    <m/>
    <m/>
    <x v="0"/>
    <x v="0"/>
    <x v="1"/>
    <m/>
    <x v="0"/>
    <m/>
    <m/>
    <m/>
    <m/>
    <x v="0"/>
    <m/>
    <m/>
    <m/>
    <m/>
    <m/>
    <m/>
    <m/>
    <x v="0"/>
    <n v="280"/>
    <m/>
    <m/>
    <m/>
    <m/>
    <m/>
    <x v="1"/>
    <m/>
    <e v="#NAME?"/>
    <m/>
  </r>
  <r>
    <n v="1649"/>
    <m/>
    <m/>
    <m/>
    <s v="לטייב"/>
    <m/>
    <m/>
    <m/>
    <m/>
    <m/>
    <m/>
    <n v="34408"/>
    <m/>
    <s v="תל אביב"/>
    <x v="6"/>
    <x v="15"/>
    <m/>
    <s v="רשויות"/>
    <s v="עיבוי"/>
    <s v="בביצוע + מבנים מאוכלסים"/>
    <n v="7454722"/>
    <s v="502 20191577"/>
    <n v="502"/>
    <n v="20191577"/>
    <s v="בקשה להיתר-מסלול הקלות ושימוש חורג- 90 יום                                      "/>
    <s v="עיבוי ובינוי                            "/>
    <n v="1415"/>
    <s v="בת ים"/>
    <n v="6200"/>
    <s v="האורגים"/>
    <n v="606"/>
    <n v="10"/>
    <n v="10"/>
    <m/>
    <d v="2019-09-04T00:00:00"/>
    <n v="14"/>
    <n v="14"/>
    <n v="14"/>
    <n v="14"/>
    <n v="28"/>
    <m/>
    <m/>
    <m/>
    <m/>
    <m/>
    <s v=" אישור בקשה חדשה במקום בקשה מס' 20150804 לעיבוי בינוי: 1.  ק. קרקע +3 קומות קיימות שמעליהן 2 קומות חדשות מלאות, קומה חלקית      חדשה ודירות גג- 14 יחד קיימות ו14 יחד חדשות, סהכ 28 יחד+ תוספת ממדים,      מרפסות ליחד קיימות , שינוי ותוספת למחסנים משותפים, חדרים טכניים וחניה      בלתי תלויה+ גדר זמנית. 2.  אישור תשלום כופר חניה.                                                                                                                                                                                                                                                                                                                                                                                                                                                                                                                                                                                                                                                                                         "/>
    <n v="20190011"/>
    <d v="2019-09-25T00:00:00"/>
    <s v="  לאשר את הבקשה.  ההיתר יוצא לאחר מילוי הדרישות שבגליון הבדיקה.     פה אחד - 6(יהודה הרוש לא השתתף)     החלטה מפורטת תישלח בהמשך.  להלן ההחלטה המפורטת:  את הבקשה.  ההיתר יוצא לאחר תיקון הבקשה בהתאם להחלטות הוועדות הבאות:  1.  ישיבה מס' 20160013 מיום  15.11.16.  2.  ישיבות מס' 20160016 מיום 12.01.17, מס' 20160017 מיום 29.01.17, מס' 20170001       מיום 14.03.17.  3.  ישיבה מס' 20170003 מיום 04.05.17.  4.  ישיבה  מס' 20180010 מיום 4.7.18.  5.  ישיבה מס' 20180011 מיום 25.07.18.                                                                                                                                                                                                                                                                                                                                                                                                                                                                                                                                          "/>
    <n v="2131203"/>
    <n v="20191577"/>
    <m/>
    <x v="17"/>
    <s v="בית משותף                                                                                 "/>
    <n v="14"/>
    <n v="14"/>
    <n v="14"/>
    <m/>
    <n v="14"/>
    <m/>
    <n v="28"/>
    <m/>
    <m/>
    <s v="1.   עיבוי בינוי  :ק. קרקע +3 קומות קיימות שמעליהן 2 קומות חדשות מלאות,       קומה חלקית חדשה ודירות גג- 14 יחד קיימות ו14 יחד חדשות, סהכ 28      יחד+ תוספת ממדים, מרפסות ליחד קיימות , שינוי ותוספת למחסנים      משותפים, חדרים טכניים וחניה בלתי תלויה+ גדר זמנית. 2.  כופר חניה."/>
    <m/>
    <m/>
    <m/>
    <x v="3"/>
    <x v="1"/>
    <x v="1"/>
    <x v="2"/>
    <n v="4"/>
    <m/>
    <m/>
    <x v="0"/>
    <x v="0"/>
    <x v="1"/>
    <m/>
    <x v="1"/>
    <m/>
    <m/>
    <m/>
    <n v="3545545"/>
    <x v="0"/>
    <m/>
    <m/>
    <m/>
    <m/>
    <m/>
    <m/>
    <m/>
    <x v="0"/>
    <n v="280"/>
    <m/>
    <m/>
    <m/>
    <m/>
    <m/>
    <x v="1"/>
    <m/>
    <e v="#NAME?"/>
    <s v="היתר נספר ב2021"/>
  </r>
  <r>
    <n v="61"/>
    <m/>
    <m/>
    <m/>
    <s v="לטייב - היתר המשכי"/>
    <m/>
    <m/>
    <m/>
    <m/>
    <m/>
    <m/>
    <n v="34408"/>
    <m/>
    <s v="תל אביב"/>
    <x v="6"/>
    <x v="15"/>
    <m/>
    <s v="רשויות"/>
    <s v="עיבוי"/>
    <s v="בביצוע + מבנים מאוכלסים"/>
    <n v="3543203"/>
    <s v="502 20120143"/>
    <n v="502"/>
    <n v="20120143"/>
    <s v="בקשה להיתר"/>
    <s v="בניה חדשה"/>
    <n v="1412"/>
    <s v="בת ים"/>
    <n v="6200"/>
    <s v="האורגים"/>
    <n v="606"/>
    <n v="16"/>
    <n v="16"/>
    <m/>
    <d v="2012-03-05T00:00:00"/>
    <n v="0"/>
    <n v="0"/>
    <n v="14"/>
    <n v="10"/>
    <n v="24"/>
    <m/>
    <m/>
    <m/>
    <m/>
    <m/>
    <s v="עיבוי בינוי : קומת קרקע + 3 קומות קיימות שמעליהן 3 קומות חדשות וחדרים על הגג סה&quot;כ 14 יחידות דיור קיימות ו- 10 יחידות דיור חדשות + 12 מרפסות חדשות ליחידות הקיימות ( סה&quot;כ קיים + מוצע 24 יח&quot;ד."/>
    <m/>
    <m/>
    <m/>
    <n v="250025"/>
    <n v="20120143"/>
    <m/>
    <x v="18"/>
    <m/>
    <n v="0"/>
    <n v="0"/>
    <m/>
    <m/>
    <m/>
    <m/>
    <m/>
    <m/>
    <m/>
    <s v="1.  תיקון טעות סופר, באופן שיירשם 26 יחד במקום 24 שנרשמו. 2.  הארכת תוקף החלטה לעיבוי בינוי : קומת קרקע + 3 קומות קיימות שמעליהן 3 קומות      חדשות וחדרים על הגג סה&quot;כ 14 יחידות דיור קיימות ו- 10 יחידות דיור חדשות + 12      מרפסות חדשות ליחידות הקיימות (סה"/>
    <m/>
    <m/>
    <s v="שליפת כתובות (אוגוסט 2020)"/>
    <x v="8"/>
    <x v="7"/>
    <x v="1"/>
    <x v="2"/>
    <n v="5"/>
    <m/>
    <m/>
    <x v="0"/>
    <x v="2"/>
    <x v="1"/>
    <m/>
    <x v="2"/>
    <m/>
    <m/>
    <m/>
    <m/>
    <x v="0"/>
    <m/>
    <m/>
    <m/>
    <m/>
    <m/>
    <n v="1"/>
    <m/>
    <x v="0"/>
    <n v="280"/>
    <m/>
    <m/>
    <m/>
    <m/>
    <m/>
    <x v="1"/>
    <m/>
    <e v="#NAME?"/>
    <m/>
  </r>
  <r>
    <n v="62"/>
    <m/>
    <m/>
    <m/>
    <s v="לטייב - היתר המשכי"/>
    <m/>
    <m/>
    <m/>
    <m/>
    <m/>
    <m/>
    <n v="34408"/>
    <m/>
    <s v="תל אביב"/>
    <x v="6"/>
    <x v="15"/>
    <m/>
    <s v="רשויות"/>
    <s v="עיבוי"/>
    <s v="בביצוע + מבנים מאוכלסים"/>
    <n v="3543203"/>
    <s v="502 20120143"/>
    <n v="502"/>
    <n v="20120143"/>
    <s v="בקשה להיתר"/>
    <s v="בניה חדשה"/>
    <n v="1412"/>
    <s v="בת ים"/>
    <n v="6200"/>
    <s v="האורגים"/>
    <n v="606"/>
    <n v="16"/>
    <n v="16"/>
    <m/>
    <d v="2012-03-05T00:00:00"/>
    <n v="0"/>
    <n v="0"/>
    <n v="14"/>
    <n v="10"/>
    <n v="24"/>
    <m/>
    <m/>
    <m/>
    <m/>
    <m/>
    <s v="עיבוי בינוי : קומת קרקע + 3 קומות קיימות שמעליהן 3 קומות חדשות וחדרים על הגג סה&quot;כ 14 יחידות דיור קיימות ו- 10 יחידות דיור חדשות + 12 מרפסות חדשות ליחידות הקיימות ( סה&quot;כ קיים + מוצע 24 יח&quot;ד."/>
    <m/>
    <m/>
    <m/>
    <n v="250024"/>
    <n v="20120143"/>
    <m/>
    <x v="19"/>
    <m/>
    <n v="0"/>
    <n v="0"/>
    <n v="14"/>
    <m/>
    <n v="12"/>
    <m/>
    <n v="26"/>
    <m/>
    <m/>
    <s v="א.עיבוי בינוי- בניית 12 יחידות דיור ב-3 קומות חדשות + חדרים על הגג מעל לבניין מגורים קיים     בן 3 קומות על עמודים על פי תכנית בי/456. ב. חיזוק ושיפוץ המבנה הקיים, הוספת מעלית, מרפסות חדשות וממדים ליחידות הדיור הקיימות. ג. בניית גדר זמנית + שילוט לתקופת ה"/>
    <m/>
    <m/>
    <s v="שליפת כתובות (אוגוסט 2020)"/>
    <x v="8"/>
    <x v="7"/>
    <x v="1"/>
    <x v="2"/>
    <n v="5"/>
    <m/>
    <m/>
    <x v="0"/>
    <x v="1"/>
    <x v="1"/>
    <m/>
    <x v="1"/>
    <m/>
    <m/>
    <m/>
    <n v="3543203"/>
    <x v="13"/>
    <m/>
    <m/>
    <m/>
    <m/>
    <m/>
    <n v="1"/>
    <m/>
    <x v="0"/>
    <n v="280"/>
    <m/>
    <m/>
    <m/>
    <m/>
    <m/>
    <x v="1"/>
    <m/>
    <e v="#NAME?"/>
    <m/>
  </r>
  <r>
    <n v="63"/>
    <m/>
    <m/>
    <m/>
    <m/>
    <m/>
    <m/>
    <m/>
    <m/>
    <m/>
    <m/>
    <n v="34408"/>
    <m/>
    <s v="תל אביב"/>
    <x v="6"/>
    <x v="15"/>
    <m/>
    <s v="רשויות"/>
    <s v="עיבוי"/>
    <s v="בביצוע + מבנים מאוכלסים"/>
    <n v="3547142"/>
    <s v="502 20150109"/>
    <n v="502"/>
    <n v="20150109"/>
    <s v="בקשה להיתר"/>
    <s v="עיבוי ובינוי"/>
    <n v="1412"/>
    <s v="בת ים"/>
    <n v="6200"/>
    <s v="האורגים"/>
    <n v="606"/>
    <n v="16"/>
    <n v="16"/>
    <m/>
    <d v="2015-02-02T00:00:00"/>
    <n v="26"/>
    <n v="2"/>
    <n v="0"/>
    <n v="0"/>
    <n v="0"/>
    <m/>
    <m/>
    <m/>
    <m/>
    <m/>
    <s v="שינויים להיתר למבנה בבניה, על ידי השלמת קומה שישית חלקית לקומה מלאה עם תוספת 2 יח&quot;ד, וקומה שביעית חלקית ובה 2 יח&quot;ד, שינויים במרפסות."/>
    <m/>
    <m/>
    <m/>
    <n v="250301"/>
    <n v="20150109"/>
    <m/>
    <x v="20"/>
    <m/>
    <n v="26"/>
    <n v="2"/>
    <n v="0"/>
    <m/>
    <n v="0"/>
    <m/>
    <n v="0"/>
    <m/>
    <m/>
    <s v="שינויים להיתר למבנה בבניה (עיבו בינוי, על ידי השלמת קומה שישית חלקית לקומה מלאה עם תוספת 2 יחד, וקומה שביעית חלקית ובה 2 יח&quot;ד, סה&quot;כ  28 יח&quot;ד  תוספת שטח 150.37 מ&quot;ר,&quot;"/>
    <m/>
    <m/>
    <s v="שליפת כתובות (אוגוסט 2020)"/>
    <x v="5"/>
    <x v="8"/>
    <x v="1"/>
    <x v="2"/>
    <n v="5"/>
    <m/>
    <m/>
    <x v="0"/>
    <x v="0"/>
    <x v="1"/>
    <m/>
    <x v="2"/>
    <m/>
    <m/>
    <m/>
    <m/>
    <x v="0"/>
    <m/>
    <m/>
    <m/>
    <m/>
    <m/>
    <m/>
    <m/>
    <x v="0"/>
    <n v="280"/>
    <m/>
    <m/>
    <m/>
    <m/>
    <m/>
    <x v="1"/>
    <m/>
    <e v="#NAME?"/>
    <m/>
  </r>
  <r>
    <n v="67"/>
    <m/>
    <m/>
    <m/>
    <m/>
    <m/>
    <m/>
    <m/>
    <m/>
    <m/>
    <m/>
    <n v="34408"/>
    <m/>
    <s v="תל אביב"/>
    <x v="6"/>
    <x v="15"/>
    <m/>
    <s v="רשויות"/>
    <s v="עיבוי"/>
    <s v="בביצוע + מבנים מאוכלסים"/>
    <n v="5388769"/>
    <s v="502 20171158"/>
    <n v="502"/>
    <n v="20171158"/>
    <s v="בקשה להיתר - רישוי מלא"/>
    <s v="עיבוי ובינוי"/>
    <n v="930"/>
    <s v="בת ים"/>
    <n v="6200"/>
    <s v="האורגים"/>
    <n v="606"/>
    <n v="24"/>
    <n v="24"/>
    <m/>
    <d v="2017-03-29T00:00:00"/>
    <n v="0"/>
    <n v="0"/>
    <n v="32"/>
    <n v="24"/>
    <n v="56"/>
    <m/>
    <m/>
    <m/>
    <m/>
    <m/>
    <s v="עיבוי בינוי: הרחבת 32 יח&quot;ד בבניין קיים בן 4 קומות קיימות מעל קומת קרקע, הכוללת תוספת 24 יח&quot;ד חדשות (סה&quot;כ 56 יח&quot;ד )+ תוספת ממ&quot;דים ומרפסות בדירות קיימות+ מעלית +חניה+ גידור זמני במהלך הבניה."/>
    <m/>
    <m/>
    <m/>
    <s v="NULL"/>
    <m/>
    <m/>
    <x v="0"/>
    <m/>
    <m/>
    <m/>
    <m/>
    <m/>
    <m/>
    <m/>
    <m/>
    <m/>
    <m/>
    <m/>
    <m/>
    <m/>
    <s v="שליפת כתובות (אוגוסט 2020)"/>
    <x v="7"/>
    <x v="0"/>
    <x v="5"/>
    <x v="0"/>
    <m/>
    <m/>
    <m/>
    <x v="0"/>
    <x v="2"/>
    <x v="1"/>
    <m/>
    <x v="0"/>
    <m/>
    <m/>
    <m/>
    <m/>
    <x v="0"/>
    <m/>
    <m/>
    <m/>
    <m/>
    <m/>
    <m/>
    <m/>
    <x v="0"/>
    <n v="280"/>
    <m/>
    <m/>
    <m/>
    <m/>
    <m/>
    <x v="1"/>
    <m/>
    <e v="#NAME?"/>
    <m/>
  </r>
  <r>
    <n v="66"/>
    <m/>
    <m/>
    <m/>
    <m/>
    <m/>
    <m/>
    <m/>
    <m/>
    <m/>
    <m/>
    <n v="34408"/>
    <m/>
    <s v="תל אביב"/>
    <x v="6"/>
    <x v="15"/>
    <m/>
    <s v="רשויות"/>
    <s v="רשויות מקומיות - עיבוי"/>
    <s v="בביצוע + מבנים מאוכלסים"/>
    <n v="6858391"/>
    <s v="502 20171158"/>
    <n v="502"/>
    <n v="20171158"/>
    <s v="בקשה להיתר - רישוי מלא"/>
    <s v="עיבוי ובינוי"/>
    <n v="930"/>
    <s v="בת ים"/>
    <n v="6200"/>
    <s v="האורגים"/>
    <n v="606"/>
    <n v="24"/>
    <n v="24"/>
    <m/>
    <d v="2017-03-29T00:00:00"/>
    <n v="0"/>
    <n v="0"/>
    <n v="32"/>
    <n v="24"/>
    <n v="56"/>
    <m/>
    <m/>
    <m/>
    <m/>
    <m/>
    <s v="עיבוי בינוי: הרחבת 32 יח&quot;ד בבניין קיים בן 4 קומות קיימות מעל קומת קרקע, הכוללת תוספת 24 יח&quot;ד חדשות (סה&quot;כ 56 יח&quot;ד )+ תוספת ממ&quot;דים ומרפסות בדירות קיימות+ מעלית +חניה+ גידור זמני במהלך הבניה."/>
    <m/>
    <m/>
    <m/>
    <s v="NULL"/>
    <m/>
    <m/>
    <x v="0"/>
    <m/>
    <m/>
    <m/>
    <m/>
    <m/>
    <m/>
    <m/>
    <m/>
    <m/>
    <m/>
    <m/>
    <m/>
    <m/>
    <m/>
    <x v="7"/>
    <x v="0"/>
    <x v="1"/>
    <x v="0"/>
    <m/>
    <m/>
    <m/>
    <x v="0"/>
    <x v="2"/>
    <x v="1"/>
    <m/>
    <x v="0"/>
    <m/>
    <m/>
    <m/>
    <m/>
    <x v="0"/>
    <m/>
    <m/>
    <m/>
    <m/>
    <m/>
    <m/>
    <m/>
    <x v="0"/>
    <n v="280"/>
    <m/>
    <m/>
    <m/>
    <m/>
    <m/>
    <x v="1"/>
    <m/>
    <e v="#NAME?"/>
    <m/>
  </r>
  <r>
    <n v="1089"/>
    <m/>
    <m/>
    <m/>
    <s v="תמ&quot;א אך הכתובת נמצאת בתוך המתחם ולכן פ&quot;ב"/>
    <m/>
    <m/>
    <s v="תמ&quot;א אך הכתובת נמצאת בתוך המתחם ולכן פ&quot;ב"/>
    <m/>
    <s v="תמ&quot;א 38"/>
    <s v="בקשה להיתר"/>
    <n v="34408"/>
    <m/>
    <s v="תל אביב"/>
    <x v="6"/>
    <x v="15"/>
    <m/>
    <s v="רשויות"/>
    <s v="עיבוי"/>
    <s v="בביצוע + מבנים מאוכלסים"/>
    <n v="7192668"/>
    <s v="502 20201152"/>
    <n v="502"/>
    <n v="20201152"/>
    <s v="בקשה למידע                                                                      "/>
    <s v="תמא 38 - חיזוק                          "/>
    <n v="943"/>
    <s v="בת ים"/>
    <n v="6200"/>
    <s v="האורגים                                                     "/>
    <n v="606"/>
    <n v="18"/>
    <n v="18"/>
    <m/>
    <d v="2020-09-06T00:00:00"/>
    <n v="14"/>
    <n v="19"/>
    <n v="14"/>
    <n v="5"/>
    <n v="19"/>
    <s v="2020_03"/>
    <d v="2020-12-03T17:05:37"/>
    <s v="נתוני העירייה"/>
    <s v="חישוב מתמטי"/>
    <s v="אתר העירייה"/>
    <s v=" תוספת בניה בקומות עפ תמא 38                                                                                                                                                                                                                                                                                                                                                                                                                                                                                                                                                                                                                                                                                                                                                                                                                                                                                                                                                                                                          "/>
    <n v="0"/>
    <s v="NULL"/>
    <s v="NULL"/>
    <s v="NULL"/>
    <m/>
    <m/>
    <x v="0"/>
    <m/>
    <m/>
    <m/>
    <m/>
    <m/>
    <m/>
    <m/>
    <m/>
    <m/>
    <m/>
    <m/>
    <s v="NULL"/>
    <s v="NULL"/>
    <s v="לפי גוש חלקה (מרץ 2021)"/>
    <x v="0"/>
    <x v="0"/>
    <x v="1"/>
    <x v="0"/>
    <n v="18"/>
    <n v="1"/>
    <m/>
    <x v="0"/>
    <x v="1"/>
    <x v="0"/>
    <m/>
    <x v="0"/>
    <m/>
    <m/>
    <m/>
    <m/>
    <x v="0"/>
    <m/>
    <m/>
    <m/>
    <m/>
    <m/>
    <m/>
    <m/>
    <x v="0"/>
    <n v="280"/>
    <m/>
    <m/>
    <m/>
    <m/>
    <m/>
    <x v="0"/>
    <m/>
    <e v="#NAME?"/>
    <m/>
  </r>
  <r>
    <n v="1096"/>
    <m/>
    <m/>
    <m/>
    <s v="תמ&quot;א אך הכתובת נמצאת בתוך המתחם ולכן פ&quot;ב"/>
    <m/>
    <m/>
    <s v="תמ&quot;א אך הכתובת נמצאת בתוך המתחם ולכן פ&quot;ב"/>
    <m/>
    <s v="תמ&quot;א 38"/>
    <s v="בקשה להיתר"/>
    <n v="34408"/>
    <m/>
    <s v="תל אביב"/>
    <x v="6"/>
    <x v="15"/>
    <m/>
    <s v="רשויות"/>
    <s v="עיבוי"/>
    <s v="בביצוע + מבנים מאוכלסים"/>
    <n v="7235048"/>
    <s v="502 20201793"/>
    <n v="502"/>
    <n v="20201793"/>
    <s v="בקשה לתמא 38- חיזוק מבנים&quot;                                                      "/>
    <s v="תוספת למבנה קיים                        "/>
    <n v="943"/>
    <s v="בת ים"/>
    <n v="6200"/>
    <s v="האורגים                                                     "/>
    <n v="606"/>
    <n v="18"/>
    <n v="18"/>
    <s v=" "/>
    <d v="2020-12-29T00:00:00"/>
    <n v="14"/>
    <n v="17"/>
    <n v="14"/>
    <n v="3"/>
    <n v="17"/>
    <s v="2020_04"/>
    <d v="2021-01-28T10:47:10"/>
    <s v="נתוני העירייה"/>
    <s v="חישוב מתמטי"/>
    <s v="אתר העירייה"/>
    <s v="  חיזוק בניין מגורים  קיים בן 4 קומות מעל קומת עמודים ע''פ תמ''א 38 ,תוספת ממ''דים ומרפסות לכל יח''ד ,תוספת מעלית, תוספת קומות מעל בניין קיים , חניה תת-קרקעית ,גידור זמני תיאור הבניה הקיימת:  בניין מגורים קיים בן 4 קומות מעל קומת עמודים תיאור התוספת המבוקשת:  חיזוק בניין מגורים קיים בן 4 קומות מעל קומת עמודים ע''פ תמ''א 38 ,תוספת ממ''דים ומרפסות לכל יח''ד ,תוספת מעלית, תוספת קומות מעל בניין קיים , חניה תת-קרקעית ,גידור זמני מיקום התוספת:  אחר היקף הבניה:  מרתף ,כל הקומות ,קומת גג                                                                                                                                                                                                                                                                                                                                                                                                                                                                                                                                    "/>
    <n v="0"/>
    <s v="NULL"/>
    <s v="NULL"/>
    <s v="NULL"/>
    <m/>
    <m/>
    <x v="0"/>
    <m/>
    <m/>
    <m/>
    <m/>
    <m/>
    <m/>
    <m/>
    <m/>
    <m/>
    <m/>
    <m/>
    <s v="NULL"/>
    <s v="NULL"/>
    <s v="לפי גוש חלקה (מרץ 2021)"/>
    <x v="0"/>
    <x v="0"/>
    <x v="1"/>
    <x v="0"/>
    <n v="18"/>
    <m/>
    <m/>
    <x v="0"/>
    <x v="1"/>
    <x v="1"/>
    <m/>
    <x v="0"/>
    <m/>
    <m/>
    <m/>
    <m/>
    <x v="0"/>
    <m/>
    <m/>
    <m/>
    <m/>
    <m/>
    <m/>
    <m/>
    <x v="0"/>
    <n v="280"/>
    <m/>
    <m/>
    <m/>
    <m/>
    <m/>
    <x v="0"/>
    <m/>
    <e v="#NAME?"/>
    <m/>
  </r>
  <r>
    <n v="68"/>
    <m/>
    <m/>
    <m/>
    <m/>
    <m/>
    <m/>
    <m/>
    <m/>
    <m/>
    <m/>
    <n v="34408"/>
    <m/>
    <s v="תל אביב"/>
    <x v="6"/>
    <x v="15"/>
    <m/>
    <s v="רשויות"/>
    <s v="רשויות מקומיות - עיבוי"/>
    <s v="בביצוע + מבנים מאוכלסים"/>
    <n v="5390687"/>
    <s v="502 20180859"/>
    <n v="502"/>
    <n v="20180859"/>
    <s v="בקשה למידע"/>
    <s v="עיבוי ובינוי"/>
    <n v="1409"/>
    <s v="בת ים"/>
    <n v="6200"/>
    <s v="הנביאים"/>
    <n v="304"/>
    <n v="0"/>
    <n v="0"/>
    <m/>
    <d v="2018-07-09T00:00:00"/>
    <n v="0"/>
    <n v="0"/>
    <n v="32"/>
    <n v="22"/>
    <n v="54"/>
    <m/>
    <m/>
    <m/>
    <m/>
    <m/>
    <s v="תוספת 4 קומות. סה&quot;כ 54 יח&quot;ד מעל בניין הכולל 32 יח&quot;ד וקומת מסחר"/>
    <m/>
    <m/>
    <m/>
    <s v="NULL"/>
    <m/>
    <m/>
    <x v="0"/>
    <m/>
    <m/>
    <m/>
    <m/>
    <m/>
    <m/>
    <m/>
    <m/>
    <m/>
    <m/>
    <m/>
    <m/>
    <m/>
    <m/>
    <x v="2"/>
    <x v="0"/>
    <x v="1"/>
    <x v="0"/>
    <n v="1"/>
    <m/>
    <m/>
    <x v="0"/>
    <x v="1"/>
    <x v="0"/>
    <m/>
    <x v="0"/>
    <m/>
    <m/>
    <m/>
    <m/>
    <x v="0"/>
    <m/>
    <m/>
    <m/>
    <m/>
    <m/>
    <m/>
    <m/>
    <x v="0"/>
    <n v="280"/>
    <m/>
    <m/>
    <m/>
    <m/>
    <m/>
    <x v="15"/>
    <m/>
    <e v="#NAME?"/>
    <m/>
  </r>
  <r>
    <n v="69"/>
    <m/>
    <m/>
    <m/>
    <m/>
    <m/>
    <m/>
    <m/>
    <m/>
    <m/>
    <m/>
    <n v="34408"/>
    <m/>
    <s v="תל אביב"/>
    <x v="6"/>
    <x v="15"/>
    <m/>
    <s v="רשויות"/>
    <s v="רשויות מקומיות - עיבוי"/>
    <s v="בביצוע + מבנים מאוכלסים"/>
    <n v="6859462"/>
    <s v="502 20180859"/>
    <n v="502"/>
    <n v="20180859"/>
    <s v="בקשה למידע"/>
    <s v="עיבוי ובינוי"/>
    <n v="1409"/>
    <s v="בת ים"/>
    <n v="6200"/>
    <s v="הנביאים"/>
    <n v="304"/>
    <n v="0"/>
    <n v="0"/>
    <m/>
    <d v="2018-07-09T00:00:00"/>
    <n v="0"/>
    <n v="0"/>
    <n v="32"/>
    <n v="22"/>
    <n v="54"/>
    <m/>
    <m/>
    <m/>
    <m/>
    <m/>
    <s v="תוספת 4 קומות. סה&quot;כ 54 יח&quot;ד מעל בניין הכולל 32 יח&quot;ד וקומת מסחר"/>
    <m/>
    <m/>
    <m/>
    <s v="NULL"/>
    <m/>
    <m/>
    <x v="0"/>
    <m/>
    <m/>
    <m/>
    <m/>
    <m/>
    <m/>
    <m/>
    <m/>
    <m/>
    <m/>
    <m/>
    <m/>
    <m/>
    <m/>
    <x v="2"/>
    <x v="0"/>
    <x v="1"/>
    <x v="0"/>
    <m/>
    <m/>
    <m/>
    <x v="0"/>
    <x v="2"/>
    <x v="0"/>
    <m/>
    <x v="0"/>
    <m/>
    <m/>
    <m/>
    <m/>
    <x v="0"/>
    <m/>
    <m/>
    <m/>
    <m/>
    <m/>
    <m/>
    <m/>
    <x v="0"/>
    <n v="280"/>
    <m/>
    <m/>
    <m/>
    <m/>
    <m/>
    <x v="1"/>
    <m/>
    <e v="#NAME?"/>
    <m/>
  </r>
  <r>
    <n v="70"/>
    <m/>
    <m/>
    <m/>
    <m/>
    <m/>
    <m/>
    <m/>
    <m/>
    <m/>
    <m/>
    <n v="34408"/>
    <m/>
    <s v="תל אביב"/>
    <x v="6"/>
    <x v="15"/>
    <m/>
    <s v="רשויות"/>
    <s v="רשויות מקומיות - עיבוי"/>
    <s v="בביצוע + מבנים מאוכלסים"/>
    <n v="3544388"/>
    <s v="502 20130198"/>
    <n v="502"/>
    <n v="20130198"/>
    <s v="בקשה להיתר"/>
    <s v="עיבוי ובינוי                            "/>
    <n v="1410"/>
    <s v="בת ים"/>
    <n v="6200"/>
    <s v="הנביאים"/>
    <n v="304"/>
    <n v="47"/>
    <n v="47"/>
    <m/>
    <d v="2013-01-23T00:00:00"/>
    <n v="32"/>
    <n v="22"/>
    <n v="32"/>
    <n v="22"/>
    <n v="54"/>
    <m/>
    <m/>
    <m/>
    <m/>
    <m/>
    <s v=" תוספת 3 קומות חדשות +חדרים על הגג מעל לבניין קיים בן 4 קומות +חיזוק המבנה לרעידות אדמה במסגרת תמ&quot;א 38 . מבוקשות 22 יחידות דיור חדשות ."/>
    <m/>
    <m/>
    <m/>
    <n v="250122"/>
    <n v="20130198"/>
    <m/>
    <x v="21"/>
    <m/>
    <n v="32"/>
    <n v="22"/>
    <n v="32"/>
    <m/>
    <n v="22"/>
    <m/>
    <n v="54"/>
    <m/>
    <m/>
    <s v="חדשה:2 קומות מלאות +2 קומות חלקיות -22 יחד (סה&quot;כ 54 יח&quot;ד )+ גידור זמני . שיפוץ והרחבת דירות קיימות במבנה קיים בן 4 קומות מעל קומת קרקע הכולל 32 יח&quot;ד+תוספת בנייה&quot;"/>
    <m/>
    <m/>
    <m/>
    <x v="6"/>
    <x v="4"/>
    <x v="1"/>
    <x v="2"/>
    <n v="9"/>
    <m/>
    <m/>
    <x v="0"/>
    <x v="1"/>
    <x v="1"/>
    <m/>
    <x v="1"/>
    <m/>
    <m/>
    <m/>
    <n v="3544388"/>
    <x v="14"/>
    <m/>
    <m/>
    <m/>
    <m/>
    <m/>
    <m/>
    <m/>
    <x v="0"/>
    <n v="280"/>
    <m/>
    <m/>
    <m/>
    <m/>
    <m/>
    <x v="1"/>
    <m/>
    <e v="#NAME?"/>
    <m/>
  </r>
  <r>
    <n v="72"/>
    <m/>
    <m/>
    <m/>
    <m/>
    <m/>
    <m/>
    <m/>
    <m/>
    <m/>
    <m/>
    <n v="34408"/>
    <m/>
    <s v="תל אביב"/>
    <x v="6"/>
    <x v="15"/>
    <m/>
    <s v="רשויות"/>
    <s v="רשויות מקומיות - עיבוי"/>
    <s v="בביצוע + מבנים מאוכלסים"/>
    <n v="3543780"/>
    <s v="502 20120857"/>
    <n v="502"/>
    <n v="20120857"/>
    <s v="בקשה להיתר"/>
    <s v="עיבוי ובינוי                            "/>
    <n v="915"/>
    <s v="בת ים"/>
    <n v="6200"/>
    <s v="הנביאים"/>
    <n v="304"/>
    <n v="55"/>
    <n v="55"/>
    <m/>
    <d v="2012-09-19T00:00:00"/>
    <n v="6"/>
    <n v="10"/>
    <n v="16"/>
    <n v="10"/>
    <n v="26"/>
    <m/>
    <m/>
    <m/>
    <m/>
    <m/>
    <s v=" תוספת בניה חדשה + שיפוץ וחיזוק המבנה הקיים במסגרת תמ&quot;א 38."/>
    <m/>
    <m/>
    <m/>
    <n v="250089"/>
    <n v="20120857"/>
    <m/>
    <x v="22"/>
    <m/>
    <n v="6"/>
    <n v="10"/>
    <n v="16"/>
    <m/>
    <n v="10"/>
    <m/>
    <n v="26"/>
    <m/>
    <m/>
    <s v="עיבוי בינוי : קומת קרקע + 4 קומות קיימות שמעליהן 3 קומות חדשות וחדרים על הגג סהכ 16 יחידות דיור קיימות ו- 10 יחידות דיור חדשות + 16 מרפסות חדשות ליחידות הקיימות (סה&quot;כ קיים + מוצע 26 יח&quot;ד).&quot;"/>
    <m/>
    <m/>
    <m/>
    <x v="8"/>
    <x v="7"/>
    <x v="1"/>
    <x v="2"/>
    <n v="10"/>
    <m/>
    <m/>
    <x v="0"/>
    <x v="1"/>
    <x v="1"/>
    <m/>
    <x v="1"/>
    <m/>
    <m/>
    <m/>
    <n v="3543780"/>
    <x v="15"/>
    <m/>
    <m/>
    <m/>
    <m/>
    <m/>
    <m/>
    <m/>
    <x v="0"/>
    <n v="280"/>
    <m/>
    <m/>
    <m/>
    <m/>
    <m/>
    <x v="1"/>
    <m/>
    <e v="#NAME?"/>
    <m/>
  </r>
  <r>
    <n v="74"/>
    <m/>
    <m/>
    <m/>
    <m/>
    <m/>
    <m/>
    <m/>
    <m/>
    <m/>
    <m/>
    <n v="34408"/>
    <m/>
    <s v="תל אביב"/>
    <x v="6"/>
    <x v="15"/>
    <m/>
    <s v="רשויות"/>
    <s v="רשויות מקומיות - עיבוי"/>
    <s v="בביצוע + מבנים מאוכלסים"/>
    <n v="3548075"/>
    <s v="502 20151072"/>
    <n v="502"/>
    <n v="20151072"/>
    <s v="בקשה להיתר"/>
    <s v="עיבוי ובינוי                            "/>
    <n v="915"/>
    <s v="בת ים"/>
    <n v="6200"/>
    <s v="הנביאים"/>
    <n v="304"/>
    <n v="55"/>
    <n v="55"/>
    <m/>
    <d v="2015-11-25T00:00:00"/>
    <n v="26"/>
    <n v="3"/>
    <m/>
    <m/>
    <n v="3"/>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חדר מדרגותביח&quot;ד אחת מעל שניה, תוספת 2 יח&quot;ד אחת בכל קומה.                     תוספת מגדל ממ&quot;דים בתוך קווי בנין. סה&quot;כ 5 יח&quot;ד בקומה. קומה 7:      שינוי בחדר מדרגות, תוספת יח&quot;ד אחת. סה&quot;כ 3 יח&quot;ד בקומה. קומה 8:      שינויים בחדר מדרגות ושינויים בחדרי היציאה לגג של 2 יח&quot;ד בקומה 7."/>
    <m/>
    <m/>
    <m/>
    <n v="1513573"/>
    <n v="20151072"/>
    <m/>
    <x v="23"/>
    <m/>
    <n v="26"/>
    <n v="3"/>
    <m/>
    <m/>
    <m/>
    <m/>
    <n v="3"/>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m/>
    <x v="5"/>
    <x v="6"/>
    <x v="1"/>
    <x v="2"/>
    <n v="10"/>
    <m/>
    <m/>
    <x v="0"/>
    <x v="1"/>
    <x v="1"/>
    <s v="המשכי תוספת 3 יחד"/>
    <x v="1"/>
    <m/>
    <m/>
    <m/>
    <n v="3548075"/>
    <x v="16"/>
    <m/>
    <m/>
    <m/>
    <m/>
    <m/>
    <m/>
    <m/>
    <x v="0"/>
    <n v="280"/>
    <m/>
    <m/>
    <m/>
    <m/>
    <m/>
    <x v="1"/>
    <m/>
    <e v="#NAME?"/>
    <m/>
  </r>
  <r>
    <n v="75"/>
    <m/>
    <m/>
    <m/>
    <m/>
    <m/>
    <m/>
    <m/>
    <m/>
    <m/>
    <m/>
    <n v="34408"/>
    <m/>
    <s v="תל אביב"/>
    <x v="6"/>
    <x v="15"/>
    <m/>
    <s v="רשויות"/>
    <s v="עיבוי"/>
    <s v="בביצוע + מבנים מאוכלסים"/>
    <n v="5388699"/>
    <s v="502 20151072"/>
    <n v="502"/>
    <n v="20151072"/>
    <s v="בקשה להיתר - רישוי מלא"/>
    <s v="עיבוי ובינוי"/>
    <n v="915"/>
    <s v="בת ים"/>
    <n v="6200"/>
    <s v="הנביאים"/>
    <n v="304"/>
    <n v="55"/>
    <n v="55"/>
    <m/>
    <d v="2015-11-25T00:00:00"/>
    <n v="26"/>
    <n v="3"/>
    <m/>
    <m/>
    <m/>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
    <m/>
    <m/>
    <m/>
    <n v="1567069"/>
    <n v="20151072"/>
    <m/>
    <x v="23"/>
    <m/>
    <n v="26"/>
    <n v="3"/>
    <m/>
    <m/>
    <m/>
    <m/>
    <m/>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s v="שליפת כתובות (אוגוסט 2020)"/>
    <x v="5"/>
    <x v="6"/>
    <x v="5"/>
    <x v="0"/>
    <m/>
    <m/>
    <m/>
    <x v="0"/>
    <x v="2"/>
    <x v="1"/>
    <m/>
    <x v="0"/>
    <m/>
    <m/>
    <m/>
    <m/>
    <x v="0"/>
    <m/>
    <m/>
    <m/>
    <m/>
    <m/>
    <m/>
    <m/>
    <x v="0"/>
    <n v="280"/>
    <m/>
    <m/>
    <m/>
    <m/>
    <m/>
    <x v="1"/>
    <m/>
    <e v="#NAME?"/>
    <m/>
  </r>
  <r>
    <n v="76"/>
    <m/>
    <m/>
    <m/>
    <m/>
    <m/>
    <m/>
    <m/>
    <m/>
    <m/>
    <m/>
    <n v="34408"/>
    <m/>
    <s v="תל אביב"/>
    <x v="6"/>
    <x v="15"/>
    <m/>
    <s v="רשויות"/>
    <s v="עיבוי"/>
    <s v="בביצוע + מבנים מאוכלסים"/>
    <n v="6857943"/>
    <s v="502 20151072"/>
    <n v="502"/>
    <n v="20151072"/>
    <s v="בקשה להיתר - רישוי מלא"/>
    <s v="עיבוי ובינוי"/>
    <n v="915"/>
    <s v="בת ים"/>
    <n v="6200"/>
    <s v="הנביאים"/>
    <n v="304"/>
    <n v="55"/>
    <n v="55"/>
    <s v=""/>
    <d v="2015-11-25T00:00:00"/>
    <n v="26"/>
    <n v="3"/>
    <m/>
    <m/>
    <m/>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חדר מדרגותביח&quot;ד אחת מעל שניה, תוספת 2 יח&quot;ד אחת בכל קומה.                     תוספת מגדל ממ&quot;דים בתוך קווי בנין. סה&quot;כ 5 יח&quot;ד בקומה. קומה 7:      שינוי בחדר מדרגות, תוספת יח&quot;ד אחת. סה&quot;כ 3 יח&quot;ד בקומה. קומה 8:      שינויים בחדר מדרגות ושינויים בחדרי היציאה לגג של 2 יח&quot;ד בקומה 7."/>
    <m/>
    <m/>
    <m/>
    <n v="1917578"/>
    <n v="20151072"/>
    <m/>
    <x v="23"/>
    <m/>
    <n v="26"/>
    <n v="3"/>
    <m/>
    <m/>
    <m/>
    <m/>
    <m/>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s v="שליפת כתובות (אוגוסט 2020)"/>
    <x v="5"/>
    <x v="6"/>
    <x v="5"/>
    <x v="0"/>
    <m/>
    <m/>
    <m/>
    <x v="0"/>
    <x v="2"/>
    <x v="1"/>
    <m/>
    <x v="0"/>
    <m/>
    <m/>
    <m/>
    <m/>
    <x v="0"/>
    <m/>
    <m/>
    <m/>
    <m/>
    <m/>
    <m/>
    <m/>
    <x v="0"/>
    <n v="280"/>
    <m/>
    <m/>
    <m/>
    <m/>
    <m/>
    <x v="1"/>
    <m/>
    <e v="#NAME?"/>
    <m/>
  </r>
  <r>
    <n v="77"/>
    <m/>
    <m/>
    <m/>
    <m/>
    <m/>
    <m/>
    <m/>
    <m/>
    <m/>
    <m/>
    <n v="34408"/>
    <m/>
    <s v="תל אביב"/>
    <x v="6"/>
    <x v="15"/>
    <m/>
    <s v="רשויות"/>
    <s v="רשויות מקומיות - עיבוי"/>
    <s v="בביצוע + מבנים מאוכלסים"/>
    <n v="3543210"/>
    <s v="502 20120153"/>
    <n v="502"/>
    <n v="20120153"/>
    <s v="בקשה להיתר"/>
    <s v="בניה חדשה                               "/>
    <n v="1408"/>
    <s v="בת ים"/>
    <n v="6200"/>
    <s v="הנביאים"/>
    <n v="304"/>
    <n v="57"/>
    <n v="57"/>
    <m/>
    <d v="2012-03-05T00:00:00"/>
    <n v="0"/>
    <n v="0"/>
    <n v="16"/>
    <n v="10"/>
    <n v="26"/>
    <m/>
    <m/>
    <m/>
    <m/>
    <m/>
    <s v=" בניית 10 יח&quot;ד חדשות בשלוש קומות על פי תוכנית בי/456, חיזוק המבנה, הוספת מעלית , ממ&quot;דים ,מרפסות ושיפוץ המבנה הקיים."/>
    <m/>
    <m/>
    <m/>
    <n v="250027"/>
    <n v="20120153"/>
    <m/>
    <x v="24"/>
    <m/>
    <n v="0"/>
    <n v="0"/>
    <n v="16"/>
    <m/>
    <n v="10"/>
    <m/>
    <n v="26"/>
    <m/>
    <m/>
    <s v="א) עיבוי בינוי -בניית 10 יחד בשלוש קומות חדשות + חדרים על הגג מעל לבניין מגורים קיים בן      4 קומות על עמודים על פי תוכנית בי/456 חיזוק ושיפוץ המבנה הקיים, הוספת מעלית, מרפסות     חדשות וממדי&quot;ם ליחידות הדיור הקיימות. ב)  בניית גדר זמנית + שילוט לתקופת הב"/>
    <m/>
    <m/>
    <m/>
    <x v="8"/>
    <x v="9"/>
    <x v="1"/>
    <x v="2"/>
    <n v="11"/>
    <m/>
    <m/>
    <x v="0"/>
    <x v="1"/>
    <x v="1"/>
    <m/>
    <x v="1"/>
    <m/>
    <m/>
    <m/>
    <n v="3543210"/>
    <x v="17"/>
    <m/>
    <m/>
    <m/>
    <m/>
    <m/>
    <m/>
    <m/>
    <x v="0"/>
    <n v="280"/>
    <m/>
    <m/>
    <m/>
    <m/>
    <m/>
    <x v="1"/>
    <m/>
    <e v="#NAME?"/>
    <m/>
  </r>
  <r>
    <n v="78"/>
    <m/>
    <m/>
    <m/>
    <m/>
    <m/>
    <m/>
    <m/>
    <m/>
    <m/>
    <m/>
    <n v="34408"/>
    <m/>
    <s v="תל אביב"/>
    <x v="6"/>
    <x v="15"/>
    <m/>
    <s v="רשויות"/>
    <s v="רשויות מקומיות - עיבוי"/>
    <s v="בביצוע + מבנים מאוכלסים"/>
    <n v="3543199"/>
    <s v="502 20120139"/>
    <n v="502"/>
    <n v="20120139"/>
    <s v="בקשה להיתר"/>
    <s v="בניה חדשה                               "/>
    <n v="920"/>
    <s v="בת ים"/>
    <n v="6200"/>
    <s v="הנביאים"/>
    <n v="304"/>
    <n v="59"/>
    <n v="59"/>
    <m/>
    <d v="2012-03-05T00:00:00"/>
    <n v="0"/>
    <n v="0"/>
    <n v="28"/>
    <n v="10"/>
    <n v="38"/>
    <m/>
    <m/>
    <m/>
    <m/>
    <m/>
    <s v=" עיבוי בינוי: קומת קרקע + 4 קומות קיימות שמעליהן 3 קומות חדשות וחדרים על הגג סה&quot;כ 16 יחידות דיור קיימות ו- 10 יח&quot;ד חדשות + תוספת 16 מרפסות ליח&quot;ד קיימות ו- 8 מרפסות ליח&quot;ד חדשותסה&quot;כ 26 יחידות."/>
    <m/>
    <m/>
    <m/>
    <n v="250022"/>
    <n v="20120139"/>
    <m/>
    <x v="24"/>
    <m/>
    <n v="0"/>
    <n v="0"/>
    <n v="28"/>
    <m/>
    <n v="10"/>
    <m/>
    <n v="38"/>
    <m/>
    <m/>
    <s v="א) עיבוי בינוי - בניית 10 יחידות דיור  ב-3 קומות חדשות + חדרים על הגג  מעל לבניין מגורים קיים בן 4 קומות על עמודים על פי תכנית בי/456 . חיזוק ושיפוץ המבנה הקיים, הוספת מעלית, מרפסות חדשות וממדים ליחידות הדיור הקיימות. ב) בניית גדר זמנית + שילוט לתקופת הבנ"/>
    <m/>
    <m/>
    <m/>
    <x v="8"/>
    <x v="9"/>
    <x v="1"/>
    <x v="2"/>
    <n v="12"/>
    <m/>
    <m/>
    <x v="0"/>
    <x v="1"/>
    <x v="1"/>
    <m/>
    <x v="1"/>
    <m/>
    <m/>
    <m/>
    <n v="3543199"/>
    <x v="18"/>
    <m/>
    <m/>
    <m/>
    <m/>
    <m/>
    <m/>
    <m/>
    <x v="0"/>
    <n v="280"/>
    <m/>
    <m/>
    <m/>
    <m/>
    <m/>
    <x v="1"/>
    <m/>
    <e v="#NAME?"/>
    <m/>
  </r>
  <r>
    <n v="79"/>
    <m/>
    <m/>
    <m/>
    <m/>
    <m/>
    <m/>
    <m/>
    <m/>
    <m/>
    <m/>
    <n v="34408"/>
    <m/>
    <s v="תל אביב"/>
    <x v="6"/>
    <x v="15"/>
    <m/>
    <s v="רשויות"/>
    <s v="עיבוי"/>
    <s v="בביצוע + מבנים מאוכלסים"/>
    <n v="3545547"/>
    <s v="502 20131414"/>
    <n v="502"/>
    <n v="20131414"/>
    <s v="בקשה להיתר"/>
    <s v="תמא 38&quot;"/>
    <n v="933"/>
    <s v="בת ים"/>
    <n v="6200"/>
    <s v="הנביאים"/>
    <n v="304"/>
    <n v="61"/>
    <n v="61"/>
    <m/>
    <d v="2013-12-03T00:00:00"/>
    <n v="0"/>
    <n v="0"/>
    <n v="16"/>
    <n v="11"/>
    <n v="27"/>
    <m/>
    <m/>
    <m/>
    <m/>
    <m/>
    <s v="עיבוי בינוי: קומת קרקע + 4 קומות קיימות שמעליהן 3 קומות חדשות וחדרים על הגג סה&quot;כ 16 יחידות קיימות ו - 11 יחידות חדשות + תוספת 16 מרפסות חדשות ליחידות קיימות ו - 8 מרפסות חדשות סה&quot;כ 27 יחידות"/>
    <m/>
    <m/>
    <m/>
    <s v="NULL"/>
    <m/>
    <m/>
    <x v="0"/>
    <m/>
    <m/>
    <m/>
    <m/>
    <m/>
    <m/>
    <m/>
    <m/>
    <m/>
    <m/>
    <m/>
    <m/>
    <m/>
    <s v="שליפת כתובות (אוגוסט 2020)"/>
    <x v="6"/>
    <x v="0"/>
    <x v="1"/>
    <x v="0"/>
    <n v="13"/>
    <m/>
    <m/>
    <x v="0"/>
    <x v="5"/>
    <x v="1"/>
    <m/>
    <x v="0"/>
    <m/>
    <m/>
    <m/>
    <m/>
    <x v="0"/>
    <m/>
    <m/>
    <m/>
    <m/>
    <m/>
    <m/>
    <m/>
    <x v="0"/>
    <n v="280"/>
    <m/>
    <m/>
    <m/>
    <m/>
    <m/>
    <x v="0"/>
    <m/>
    <e v="#NAME?"/>
    <m/>
  </r>
  <r>
    <n v="81"/>
    <m/>
    <m/>
    <m/>
    <m/>
    <m/>
    <m/>
    <m/>
    <m/>
    <m/>
    <m/>
    <n v="34408"/>
    <m/>
    <s v="תל אביב"/>
    <x v="6"/>
    <x v="15"/>
    <m/>
    <s v="רשויות"/>
    <s v="עיבוי"/>
    <s v="בביצוע + מבנים מאוכלסים"/>
    <n v="3543887"/>
    <s v="502 20120985"/>
    <n v="502"/>
    <n v="20120985"/>
    <s v="בקשה להיתר"/>
    <s v="עיבוי ובינוי"/>
    <n v="932"/>
    <s v="בת ים"/>
    <n v="6200"/>
    <s v="הנביאים"/>
    <n v="304"/>
    <n v="63"/>
    <n v="63"/>
    <m/>
    <d v="2012-11-05T00:00:00"/>
    <n v="0"/>
    <n v="0"/>
    <n v="16"/>
    <n v="11"/>
    <n v="27"/>
    <m/>
    <m/>
    <m/>
    <m/>
    <m/>
    <s v="עיבוי בינוי : ק. קרקע + 4 קומות קיימות שמעליהן 3 קומות חדשות וחדרים על הגג סה&quot;כ 16 יחידות דיור קיימות ו- 11 יחי&quot;ד דיור חדשות + תוספת מרפסות לדירות הקיימות."/>
    <m/>
    <m/>
    <m/>
    <s v="NULL"/>
    <m/>
    <m/>
    <x v="0"/>
    <m/>
    <m/>
    <m/>
    <m/>
    <m/>
    <m/>
    <m/>
    <m/>
    <m/>
    <m/>
    <m/>
    <m/>
    <m/>
    <s v="שליפת כתובות (אוגוסט 2020)"/>
    <x v="8"/>
    <x v="0"/>
    <x v="1"/>
    <x v="0"/>
    <n v="14"/>
    <m/>
    <m/>
    <x v="1"/>
    <x v="1"/>
    <x v="1"/>
    <m/>
    <x v="0"/>
    <m/>
    <m/>
    <m/>
    <m/>
    <x v="19"/>
    <m/>
    <m/>
    <m/>
    <m/>
    <m/>
    <m/>
    <m/>
    <x v="0"/>
    <n v="280"/>
    <m/>
    <m/>
    <m/>
    <m/>
    <m/>
    <x v="1"/>
    <m/>
    <e v="#NAME?"/>
    <m/>
  </r>
  <r>
    <n v="82"/>
    <m/>
    <m/>
    <m/>
    <m/>
    <m/>
    <m/>
    <m/>
    <m/>
    <m/>
    <m/>
    <n v="34408"/>
    <m/>
    <s v="תל אביב"/>
    <x v="6"/>
    <x v="15"/>
    <m/>
    <s v="רשויות"/>
    <s v="עיבוי"/>
    <s v="בביצוע + מבנים מאוכלסים"/>
    <n v="3546960"/>
    <s v="502 20141422"/>
    <n v="502"/>
    <n v="20141422"/>
    <s v="בקשה להיתר"/>
    <s v="עיבוי ובינוי"/>
    <n v="932"/>
    <s v="בת ים"/>
    <n v="6200"/>
    <s v="הנביאים"/>
    <n v="304"/>
    <n v="63"/>
    <n v="63"/>
    <m/>
    <d v="2014-12-10T00:00:00"/>
    <n v="0"/>
    <n v="0"/>
    <n v="16"/>
    <n v="11"/>
    <n v="27"/>
    <m/>
    <m/>
    <m/>
    <m/>
    <m/>
    <s v="עיבוי בינוי קץקרקע +4 קומות קיימות שמעליהן 3 קומות חדשות ודירת גג סה&quot;כ 16 יח&quot;ד קיימות ו-11 יח&quot;ד חדשות סה&quot;כ 27 יח&quot;ד תוספת 16 מרפסות חדשות  ליח&quot;ד קיימות ו-20 מרפסות ליח&quot;ד חדשות גידור זמני של המגרש."/>
    <m/>
    <m/>
    <m/>
    <s v="NULL"/>
    <m/>
    <m/>
    <x v="0"/>
    <m/>
    <m/>
    <m/>
    <m/>
    <m/>
    <m/>
    <m/>
    <m/>
    <m/>
    <m/>
    <m/>
    <m/>
    <m/>
    <s v="שליפת כתובות (אוגוסט 2020)"/>
    <x v="9"/>
    <x v="0"/>
    <x v="1"/>
    <x v="0"/>
    <n v="14"/>
    <m/>
    <m/>
    <x v="0"/>
    <x v="0"/>
    <x v="1"/>
    <m/>
    <x v="0"/>
    <m/>
    <m/>
    <m/>
    <m/>
    <x v="0"/>
    <m/>
    <m/>
    <m/>
    <m/>
    <m/>
    <m/>
    <m/>
    <x v="0"/>
    <n v="280"/>
    <m/>
    <m/>
    <m/>
    <m/>
    <m/>
    <x v="1"/>
    <m/>
    <e v="#NAME?"/>
    <m/>
  </r>
  <r>
    <n v="84"/>
    <m/>
    <m/>
    <m/>
    <m/>
    <m/>
    <m/>
    <m/>
    <m/>
    <m/>
    <m/>
    <n v="34408"/>
    <m/>
    <s v="תל אביב"/>
    <x v="6"/>
    <x v="15"/>
    <m/>
    <s v="רשויות"/>
    <s v="עיבוי"/>
    <s v="בביצוע + מבנים מאוכלסים"/>
    <n v="3547148"/>
    <s v="502 20150115"/>
    <n v="502"/>
    <n v="20150115"/>
    <s v="בקשה להיתר"/>
    <s v="עיבוי ובינוי"/>
    <n v="932"/>
    <s v="בת ים"/>
    <n v="6200"/>
    <s v="הנביאים"/>
    <n v="304"/>
    <n v="63"/>
    <n v="63"/>
    <m/>
    <d v="2015-02-03T00:00:00"/>
    <n v="0"/>
    <n v="0"/>
    <n v="16"/>
    <n v="11"/>
    <n v="27"/>
    <m/>
    <m/>
    <m/>
    <m/>
    <m/>
    <s v="עיבוי בינוי: הרחבת 16 יח&quot;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 עיבוי בנוי :הרחבת"/>
    <m/>
    <m/>
    <m/>
    <n v="1529731"/>
    <n v="20150115"/>
    <m/>
    <x v="25"/>
    <m/>
    <n v="16"/>
    <n v="11"/>
    <n v="16"/>
    <m/>
    <n v="11"/>
    <m/>
    <n v="27"/>
    <m/>
    <m/>
    <s v="עיבוי בינוי: הרחבת 16 יח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quot;"/>
    <m/>
    <m/>
    <s v="שליפת כתובות (אוגוסט 2020)"/>
    <x v="5"/>
    <x v="6"/>
    <x v="1"/>
    <x v="2"/>
    <n v="14"/>
    <m/>
    <m/>
    <x v="0"/>
    <x v="0"/>
    <x v="1"/>
    <m/>
    <x v="1"/>
    <m/>
    <m/>
    <m/>
    <n v="3543887"/>
    <x v="0"/>
    <m/>
    <m/>
    <m/>
    <m/>
    <m/>
    <m/>
    <m/>
    <x v="0"/>
    <n v="280"/>
    <m/>
    <m/>
    <m/>
    <m/>
    <m/>
    <x v="1"/>
    <m/>
    <e v="#NAME?"/>
    <m/>
  </r>
  <r>
    <n v="83"/>
    <m/>
    <m/>
    <m/>
    <m/>
    <m/>
    <m/>
    <m/>
    <m/>
    <m/>
    <m/>
    <n v="34408"/>
    <m/>
    <s v="תל אביב"/>
    <x v="6"/>
    <x v="15"/>
    <m/>
    <s v="רשויות"/>
    <s v="עיבוי"/>
    <s v="בביצוע + מבנים מאוכלסים"/>
    <n v="5302341"/>
    <s v="502 20150115"/>
    <n v="502"/>
    <n v="20150115"/>
    <s v="בקשה להיתר - רישוי מלא"/>
    <s v="עיבוי ובינוי"/>
    <n v="932"/>
    <s v="בת ים"/>
    <n v="6200"/>
    <s v="הנביאים"/>
    <n v="304"/>
    <n v="63"/>
    <n v="63"/>
    <m/>
    <d v="2015-02-03T00:00:00"/>
    <n v="16"/>
    <n v="11"/>
    <n v="16"/>
    <n v="11"/>
    <n v="27"/>
    <m/>
    <m/>
    <m/>
    <m/>
    <m/>
    <s v="עיבוי בינוי: הרחבת 16 יח&quot;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 עיבוי בנוי :הרחבת"/>
    <m/>
    <m/>
    <m/>
    <s v="NULL"/>
    <m/>
    <m/>
    <x v="0"/>
    <m/>
    <m/>
    <m/>
    <m/>
    <m/>
    <m/>
    <m/>
    <m/>
    <m/>
    <m/>
    <m/>
    <m/>
    <m/>
    <s v="שליפת כתובות (אוגוסט 2020)"/>
    <x v="5"/>
    <x v="0"/>
    <x v="5"/>
    <x v="0"/>
    <m/>
    <m/>
    <m/>
    <x v="0"/>
    <x v="2"/>
    <x v="1"/>
    <m/>
    <x v="0"/>
    <m/>
    <m/>
    <m/>
    <m/>
    <x v="0"/>
    <m/>
    <m/>
    <m/>
    <m/>
    <m/>
    <m/>
    <m/>
    <x v="0"/>
    <n v="280"/>
    <m/>
    <m/>
    <m/>
    <m/>
    <m/>
    <x v="1"/>
    <m/>
    <e v="#NAME?"/>
    <m/>
  </r>
  <r>
    <n v="85"/>
    <m/>
    <m/>
    <m/>
    <m/>
    <m/>
    <m/>
    <m/>
    <m/>
    <m/>
    <m/>
    <n v="34408"/>
    <m/>
    <s v="תל אביב"/>
    <x v="6"/>
    <x v="15"/>
    <m/>
    <s v="רשויות"/>
    <s v="רשויות מקומיות - עיבוי"/>
    <s v="בביצוע + מבנים מאוכלסים"/>
    <n v="5388553"/>
    <s v="502 20180154"/>
    <n v="502"/>
    <n v="20180154"/>
    <s v="בקשה להיתר-מסלול הקלות ושימוש"/>
    <s v="עיבוי ובינוי"/>
    <n v="932"/>
    <s v="בת ים"/>
    <n v="6200"/>
    <s v="הנביאים"/>
    <n v="304"/>
    <n v="63"/>
    <n v="63"/>
    <m/>
    <d v="2018-01-24T00:00:00"/>
    <n v="0"/>
    <n v="0"/>
    <m/>
    <m/>
    <n v="3"/>
    <m/>
    <m/>
    <m/>
    <m/>
    <m/>
    <s v="תכנית שינויים להיתר 20150115 למבנה קיים בתהליך עיבוי בינוי, כולל 27 יח&quot;ד קיימות, תוספת 2 יח&quot;ד בקומה 7 ותוספת 1 יח&quot;ד בקומה8 (חלקית)- סה&quot;כ 30 יח&quot;ד (קיים +מוצע)"/>
    <m/>
    <m/>
    <m/>
    <n v="2046218"/>
    <n v="20180154"/>
    <m/>
    <x v="26"/>
    <m/>
    <n v="27"/>
    <n v="3"/>
    <m/>
    <m/>
    <m/>
    <m/>
    <n v="3"/>
    <m/>
    <m/>
    <s v="תכנית שינויים להיתר 20150115 למבנה קיים בתהליך עיבוי בינוי, כולל 27 יחד קיימות, תוספת 2 יחד בקומה 7 ותוספת 1 יחד בקומה8 (חלקית)- סהכ 30 יחד (קיים +מוצע)"/>
    <m/>
    <m/>
    <m/>
    <x v="2"/>
    <x v="2"/>
    <x v="8"/>
    <x v="4"/>
    <n v="14"/>
    <m/>
    <m/>
    <x v="0"/>
    <x v="1"/>
    <x v="1"/>
    <s v="המשכי - תוספת 3 יחד"/>
    <x v="1"/>
    <s v="המשכי - תוספת 3 יחד"/>
    <m/>
    <m/>
    <n v="5388553"/>
    <x v="20"/>
    <m/>
    <m/>
    <m/>
    <m/>
    <m/>
    <m/>
    <m/>
    <x v="0"/>
    <n v="280"/>
    <m/>
    <m/>
    <m/>
    <m/>
    <m/>
    <x v="1"/>
    <m/>
    <e v="#NAME?"/>
    <m/>
  </r>
  <r>
    <n v="86"/>
    <m/>
    <m/>
    <m/>
    <m/>
    <m/>
    <m/>
    <m/>
    <m/>
    <m/>
    <m/>
    <n v="34408"/>
    <m/>
    <s v="תל אביב"/>
    <x v="6"/>
    <x v="15"/>
    <m/>
    <s v="רשויות"/>
    <s v="רשויות מקומיות - עיבוי"/>
    <s v="בביצוע + מבנים מאוכלסים"/>
    <n v="6858769"/>
    <s v="502 20180154"/>
    <n v="502"/>
    <n v="20180154"/>
    <s v="בקשה להיתר-מסלול הקלות ושימוש חורג- 90 יום"/>
    <s v="עיבוי ובינוי"/>
    <n v="932"/>
    <s v="בת ים"/>
    <n v="6200"/>
    <s v="הנביאים"/>
    <n v="304"/>
    <n v="63"/>
    <n v="63"/>
    <m/>
    <d v="2018-01-24T00:00:00"/>
    <n v="0"/>
    <n v="0"/>
    <n v="27"/>
    <n v="3"/>
    <n v="30"/>
    <m/>
    <m/>
    <m/>
    <m/>
    <m/>
    <s v="תכנית שינויים להיתר 20150115 למבנה קיים בתהליך עיבוי בינוי, כולל 27 יח&quot;ד קיימות, תוספת 2 יח&quot;ד בקומה 7 ותוספת 1 יח&quot;ד בקומה8 (חלקית)- סה&quot;כ 30 יח&quot;ד (קיים +מוצע)"/>
    <m/>
    <m/>
    <m/>
    <s v="NULL"/>
    <m/>
    <m/>
    <x v="0"/>
    <m/>
    <m/>
    <m/>
    <m/>
    <m/>
    <m/>
    <m/>
    <m/>
    <m/>
    <m/>
    <m/>
    <m/>
    <m/>
    <m/>
    <x v="2"/>
    <x v="0"/>
    <x v="8"/>
    <x v="0"/>
    <m/>
    <m/>
    <m/>
    <x v="0"/>
    <x v="2"/>
    <x v="1"/>
    <m/>
    <x v="0"/>
    <m/>
    <m/>
    <m/>
    <m/>
    <x v="0"/>
    <m/>
    <m/>
    <m/>
    <m/>
    <m/>
    <m/>
    <m/>
    <x v="0"/>
    <n v="280"/>
    <m/>
    <m/>
    <m/>
    <m/>
    <m/>
    <x v="1"/>
    <m/>
    <e v="#NAME?"/>
    <m/>
  </r>
  <r>
    <n v="87"/>
    <m/>
    <m/>
    <m/>
    <m/>
    <m/>
    <m/>
    <m/>
    <m/>
    <m/>
    <m/>
    <n v="34408"/>
    <m/>
    <s v="תל אביב"/>
    <x v="6"/>
    <x v="15"/>
    <m/>
    <s v="רשויות"/>
    <s v="עיבוי"/>
    <s v="בביצוע + מבנים מאוכלסים"/>
    <n v="3543885"/>
    <s v="502 20120983"/>
    <n v="502"/>
    <n v="20120983"/>
    <s v="בקשה להיתר"/>
    <s v="עיבוי ובינוי"/>
    <n v="931"/>
    <s v="בת ים"/>
    <n v="6200"/>
    <s v="הנביאים"/>
    <n v="304"/>
    <n v="65"/>
    <n v="65"/>
    <m/>
    <d v="2012-11-05T00:00:00"/>
    <n v="0"/>
    <n v="0"/>
    <n v="16"/>
    <n v="11"/>
    <n v="27"/>
    <m/>
    <m/>
    <m/>
    <m/>
    <m/>
    <s v="בקשה לעיבוי בינוי : ק. קרקע + 4 קומות קיימות שמעליהן 3 קומות חדשות ודירת גג סה&quot;כ 16 יח&quot;ד קיימות ו- 11 יח&quot;ד חדשות + תוספת 16 מרפסות חדשות ליח&quot;ד קיימות ו 20 מרפסות ליחידות חדשות."/>
    <m/>
    <m/>
    <m/>
    <s v="NULL"/>
    <m/>
    <m/>
    <x v="0"/>
    <m/>
    <m/>
    <m/>
    <m/>
    <m/>
    <m/>
    <m/>
    <m/>
    <m/>
    <m/>
    <m/>
    <m/>
    <m/>
    <s v="שליפת כתובות (אוגוסט 2020)"/>
    <x v="8"/>
    <x v="0"/>
    <x v="1"/>
    <x v="0"/>
    <n v="15"/>
    <m/>
    <m/>
    <x v="1"/>
    <x v="1"/>
    <x v="1"/>
    <m/>
    <x v="0"/>
    <m/>
    <m/>
    <m/>
    <m/>
    <x v="21"/>
    <m/>
    <m/>
    <m/>
    <m/>
    <m/>
    <m/>
    <m/>
    <x v="0"/>
    <n v="280"/>
    <m/>
    <m/>
    <m/>
    <m/>
    <m/>
    <x v="1"/>
    <m/>
    <e v="#NAME?"/>
    <m/>
  </r>
  <r>
    <n v="88"/>
    <m/>
    <m/>
    <m/>
    <m/>
    <m/>
    <m/>
    <m/>
    <m/>
    <m/>
    <m/>
    <n v="34408"/>
    <m/>
    <s v="תל אביב"/>
    <x v="6"/>
    <x v="15"/>
    <m/>
    <s v="רשויות"/>
    <s v="עיבוי"/>
    <s v="בביצוע + מבנים מאוכלסים"/>
    <n v="3546958"/>
    <s v="502 20141419"/>
    <n v="502"/>
    <n v="20141419"/>
    <s v="בקשה להיתר"/>
    <s v="עיבוי ובינוי"/>
    <n v="931"/>
    <s v="בת ים"/>
    <n v="6200"/>
    <s v="הנביאים"/>
    <n v="304"/>
    <n v="65"/>
    <n v="65"/>
    <m/>
    <d v="2014-12-10T00:00:00"/>
    <n v="0"/>
    <n v="0"/>
    <n v="16"/>
    <n v="11"/>
    <n v="27"/>
    <m/>
    <m/>
    <m/>
    <m/>
    <m/>
    <s v="עיבוי בינוי בקומת הקרקע +4 קומות קיימות שמעליהן 3 קומות חדשות ודירת גג  סה&quot;כ 16 יח&quot;ד קיימות ו- 11 יח&quot;ד חדשות (סה&quot;כ 27 יח&quot;ד) +תוספת 16 מרפסות חדשות ליח&quot;ד קיימות ו-20 מרפסות ליח&quot;ד  חדשות גידור זמני  של המגרש."/>
    <m/>
    <m/>
    <m/>
    <s v="NULL"/>
    <m/>
    <m/>
    <x v="0"/>
    <m/>
    <m/>
    <m/>
    <m/>
    <m/>
    <m/>
    <m/>
    <m/>
    <m/>
    <m/>
    <m/>
    <m/>
    <m/>
    <s v="שליפת כתובות (אוגוסט 2020)"/>
    <x v="9"/>
    <x v="0"/>
    <x v="1"/>
    <x v="0"/>
    <n v="15"/>
    <m/>
    <m/>
    <x v="0"/>
    <x v="0"/>
    <x v="1"/>
    <m/>
    <x v="0"/>
    <m/>
    <m/>
    <m/>
    <m/>
    <x v="0"/>
    <m/>
    <m/>
    <m/>
    <m/>
    <m/>
    <m/>
    <m/>
    <x v="0"/>
    <n v="280"/>
    <m/>
    <m/>
    <m/>
    <m/>
    <m/>
    <x v="1"/>
    <m/>
    <e v="#NAME?"/>
    <m/>
  </r>
  <r>
    <n v="89"/>
    <m/>
    <m/>
    <m/>
    <m/>
    <m/>
    <m/>
    <m/>
    <m/>
    <m/>
    <m/>
    <n v="34408"/>
    <m/>
    <s v="תל אביב"/>
    <x v="6"/>
    <x v="15"/>
    <m/>
    <s v="רשויות"/>
    <s v="רשויות מקומיות - עיבוי"/>
    <s v="בביצוע + מבנים מאוכלסים"/>
    <n v="3547993"/>
    <s v="502 20150990"/>
    <n v="502"/>
    <n v="20150990"/>
    <s v="בקשה להיתר"/>
    <s v="עיבוי ובינוי                            "/>
    <n v="931"/>
    <s v="בת ים"/>
    <n v="6200"/>
    <s v="הנביאים"/>
    <n v="304"/>
    <n v="65"/>
    <n v="65"/>
    <m/>
    <d v="2015-11-04T00:00:00"/>
    <n v="16"/>
    <n v="11"/>
    <n v="16"/>
    <n v="11"/>
    <n v="27"/>
    <m/>
    <m/>
    <m/>
    <m/>
    <m/>
    <s v=" בקשה לעיבוי בינוי:ק. קרקע+ 4 קומות קיימות שמעליהן 3 קומות חדשות ודירות גג  16 יח&quot;ד קיימות ו-11 יח&quot;ד חדשות (סה&quot;כ 27 יח&quot;ד+תוספת 16 מרפסות חדשות ליח&quot;ד קיימות ו- 20 מרפסות ליחידות חדשות. גידור זמני של המגרש. בקשה לעיבוי בינוי : ק. קרקע + 4 קומות קיימות שמעלי"/>
    <m/>
    <m/>
    <m/>
    <n v="250323"/>
    <n v="20150990"/>
    <m/>
    <x v="27"/>
    <m/>
    <n v="16"/>
    <n v="11"/>
    <n v="16"/>
    <m/>
    <n v="11"/>
    <m/>
    <n v="27"/>
    <m/>
    <m/>
    <s v="בקשה לעיבוי בינוי:ק. קרקע+ 4 קומות קיימות שמעליהן 3 קומות חדשות ודירות גג  16 יחד קיימות ו-11 יח&quot;ד חדשות (סה&quot;כ 27 יח&quot;ד+תוספת 16 מרפסות חדשות ליח&quot;ד קיימות ו- 20 מרפסות ליחידות חדשות. גידור זמני של המגרש.&quot;"/>
    <m/>
    <m/>
    <m/>
    <x v="5"/>
    <x v="4"/>
    <x v="1"/>
    <x v="2"/>
    <n v="15"/>
    <m/>
    <m/>
    <x v="0"/>
    <x v="0"/>
    <x v="1"/>
    <m/>
    <x v="1"/>
    <m/>
    <m/>
    <m/>
    <n v="3543885"/>
    <x v="0"/>
    <m/>
    <m/>
    <m/>
    <m/>
    <m/>
    <m/>
    <m/>
    <x v="0"/>
    <n v="280"/>
    <m/>
    <m/>
    <m/>
    <m/>
    <m/>
    <x v="1"/>
    <m/>
    <e v="#NAME?"/>
    <m/>
  </r>
  <r>
    <n v="90"/>
    <m/>
    <m/>
    <m/>
    <m/>
    <m/>
    <m/>
    <m/>
    <m/>
    <m/>
    <m/>
    <n v="34408"/>
    <m/>
    <s v="תל אביב"/>
    <x v="6"/>
    <x v="15"/>
    <m/>
    <s v="רשויות"/>
    <s v="עיבוי"/>
    <s v="בביצוע + מבנים מאוכלסים"/>
    <n v="3548289"/>
    <s v="502 20160060"/>
    <n v="502"/>
    <n v="20160060"/>
    <s v="בקשה להיתר"/>
    <s v="עיבוי ובינוי"/>
    <n v="931"/>
    <s v="בת ים"/>
    <n v="6200"/>
    <s v="הנביאים"/>
    <n v="304"/>
    <n v="65"/>
    <n v="65"/>
    <m/>
    <d v="2016-01-20T00:00:00"/>
    <n v="27"/>
    <n v="3"/>
    <m/>
    <m/>
    <n v="3"/>
    <m/>
    <m/>
    <m/>
    <m/>
    <m/>
    <s v="תכנית שינויים להיתר 20120983  למבנה קיים בתהליך עיבוי בינוי, כולל  27 יח&quot;ד ,ותוספת 2 יח&quot;ד בקומה 7 , תוספת יח&quot;ד 1 בקומה 8 (חלקית)- סה&quot;כ 30 יח&quot;ד ושינויים . שיפוץ והרחבת דירות קיימות במבנה קיים בן 4 קומות מעל קומת קרקע הכולל 16 יח&quot;ד +תוספת בניה חדשה 2 קומות"/>
    <m/>
    <m/>
    <m/>
    <n v="1532000"/>
    <n v="20160060"/>
    <m/>
    <x v="28"/>
    <m/>
    <n v="27"/>
    <n v="3"/>
    <m/>
    <m/>
    <m/>
    <m/>
    <n v="3"/>
    <m/>
    <m/>
    <s v="תכנית שינויים להיתר 20150990 למבנה בתהליך עיבוי בינוי, כולל 27 יחד קיימות,  תוספת 2 יח&quot;ד בקומה 7 ותוספת יח&quot;ד 1 בקומה 8 ,סה&quot;כ  30 יח&quot;ד ( קיים+ מוצע) , ושינויים&quot;"/>
    <m/>
    <m/>
    <s v="שליפת כתובות (אוגוסט 2020)"/>
    <x v="4"/>
    <x v="6"/>
    <x v="8"/>
    <x v="4"/>
    <n v="15"/>
    <m/>
    <m/>
    <x v="0"/>
    <x v="1"/>
    <x v="1"/>
    <s v="המשכית תוספת 3 יחד"/>
    <x v="1"/>
    <s v="המשכי תוספת 3 יחד"/>
    <m/>
    <m/>
    <n v="3548289"/>
    <x v="22"/>
    <m/>
    <m/>
    <m/>
    <m/>
    <m/>
    <m/>
    <m/>
    <x v="0"/>
    <n v="280"/>
    <m/>
    <m/>
    <m/>
    <m/>
    <m/>
    <x v="1"/>
    <m/>
    <e v="#NAME?"/>
    <m/>
  </r>
  <r>
    <n v="91"/>
    <m/>
    <m/>
    <m/>
    <m/>
    <m/>
    <m/>
    <m/>
    <m/>
    <m/>
    <m/>
    <n v="34408"/>
    <m/>
    <s v="תל אביב"/>
    <x v="6"/>
    <x v="15"/>
    <m/>
    <s v="רשויות"/>
    <s v="עיבוי"/>
    <s v="בביצוע + מבנים מאוכלסים"/>
    <n v="5321883"/>
    <s v="502 20160060"/>
    <n v="502"/>
    <n v="20160060"/>
    <s v="בקשה להיתר - רישוי מלא"/>
    <s v="עיבוי ובינוי"/>
    <n v="931"/>
    <s v="בת ים"/>
    <n v="6200"/>
    <s v="הנביאים"/>
    <n v="304"/>
    <n v="65"/>
    <n v="65"/>
    <m/>
    <d v="2016-01-20T00:00:00"/>
    <n v="27"/>
    <n v="3"/>
    <m/>
    <m/>
    <m/>
    <m/>
    <m/>
    <m/>
    <m/>
    <m/>
    <s v="תכנית שינויים להיתר 20150990"/>
    <m/>
    <m/>
    <m/>
    <s v="NULL"/>
    <m/>
    <m/>
    <x v="0"/>
    <m/>
    <m/>
    <m/>
    <m/>
    <m/>
    <m/>
    <m/>
    <m/>
    <m/>
    <m/>
    <m/>
    <m/>
    <m/>
    <s v="שליפת כתובות (אוגוסט 2020)"/>
    <x v="4"/>
    <x v="0"/>
    <x v="12"/>
    <x v="0"/>
    <n v="15"/>
    <m/>
    <m/>
    <x v="0"/>
    <x v="0"/>
    <x v="1"/>
    <m/>
    <x v="0"/>
    <m/>
    <m/>
    <m/>
    <m/>
    <x v="0"/>
    <m/>
    <m/>
    <m/>
    <m/>
    <m/>
    <m/>
    <m/>
    <x v="0"/>
    <n v="280"/>
    <m/>
    <m/>
    <m/>
    <m/>
    <m/>
    <x v="1"/>
    <m/>
    <e v="#NAME?"/>
    <m/>
  </r>
  <r>
    <n v="92"/>
    <m/>
    <m/>
    <m/>
    <m/>
    <m/>
    <m/>
    <m/>
    <m/>
    <m/>
    <m/>
    <n v="34408"/>
    <m/>
    <s v="תל אביב"/>
    <x v="6"/>
    <x v="15"/>
    <m/>
    <s v="רשויות"/>
    <s v="עיבוי"/>
    <s v="בביצוע + מבנים מאוכלסים"/>
    <n v="3546478"/>
    <s v="502 20140929"/>
    <n v="502"/>
    <n v="20140929"/>
    <s v="בקשה להיתר"/>
    <s v="עיבוי ובינוי"/>
    <n v="938"/>
    <s v="בת ים"/>
    <n v="6200"/>
    <s v="הנביאים"/>
    <n v="304"/>
    <n v="73"/>
    <n v="73"/>
    <m/>
    <d v="2014-08-06T00:00:00"/>
    <n v="0"/>
    <n v="0"/>
    <m/>
    <m/>
    <n v="25"/>
    <m/>
    <m/>
    <m/>
    <m/>
    <m/>
    <s v="במסגרת תכנית עיבוי בנוי במתחם הנביאים  הרחבת דירות קיימות תוספת ממ&quot;דים מעליות ותוספת של 25 יח&quot;ד על גג המבנה וכן הסדרת חניות."/>
    <m/>
    <m/>
    <m/>
    <s v="NULL"/>
    <m/>
    <m/>
    <x v="0"/>
    <m/>
    <m/>
    <m/>
    <m/>
    <m/>
    <m/>
    <m/>
    <m/>
    <m/>
    <m/>
    <m/>
    <m/>
    <m/>
    <s v="שליפת כתובות (אוגוסט 2020)"/>
    <x v="9"/>
    <x v="0"/>
    <x v="1"/>
    <x v="0"/>
    <n v="16"/>
    <m/>
    <m/>
    <x v="0"/>
    <x v="1"/>
    <x v="1"/>
    <m/>
    <x v="0"/>
    <m/>
    <m/>
    <m/>
    <m/>
    <x v="0"/>
    <m/>
    <m/>
    <m/>
    <m/>
    <m/>
    <m/>
    <m/>
    <x v="0"/>
    <n v="280"/>
    <m/>
    <m/>
    <m/>
    <m/>
    <m/>
    <x v="9"/>
    <m/>
    <e v="#NAME?"/>
    <m/>
  </r>
  <r>
    <n v="1683"/>
    <s v="אוקטובר 2021 - טיוב בקשות שאינן כפולות"/>
    <s v="כן"/>
    <m/>
    <m/>
    <s v="טויב"/>
    <m/>
    <m/>
    <m/>
    <m/>
    <m/>
    <n v="34408"/>
    <m/>
    <s v="תל אביב"/>
    <x v="6"/>
    <x v="15"/>
    <m/>
    <s v="רשויות"/>
    <s v="עיבוי"/>
    <s v="בביצוע + מבנים מאוכלסים"/>
    <n v="7454678"/>
    <s v="502 20171967"/>
    <n v="502"/>
    <n v="20171967"/>
    <s v="בקשה להיתר - רישוי מלא                                                          "/>
    <s v="תוספת/שינוי למבנה קיים                  "/>
    <n v="1410"/>
    <s v="בת ים"/>
    <n v="6200"/>
    <s v="הנביאים                                                     "/>
    <n v="304"/>
    <n v="47"/>
    <n v="47"/>
    <m/>
    <d v="2017-11-19T00:00:00"/>
    <n v="0"/>
    <n v="0"/>
    <n v="32"/>
    <n v="22"/>
    <n v="54"/>
    <s v="2021_03"/>
    <d v="2021-07-15T12:02:09"/>
    <s v="אתר העירייה"/>
    <s v="חישוב מתמטי"/>
    <s v="מדלן"/>
    <s v=" שיפוץ והרחבה דירות קיימות במבנה קיים בן 4 קומות מעל קומת קרקע, הכולל 32 יחד + תוספת בניה חדשה: 2 קומות מלאות + 2 קומות חלקיות - 22 יחד (סהכ 54 יחד) +גידור זמני.                                                                                                                                                                                                                                                                                                                                                                                                                                                                                                                                                                                                                                                                                                                                                                                                                                                                   "/>
    <n v="20180009"/>
    <d v="2018-06-05T00:00:00"/>
    <s v="  הוחלט לא לאשר הוספת מסתור לכיסוי דוד חשמל וצנרת בחזית דרומית, יש למצוא פתרון  בינוי אחר המהווה יחידה אחת עם המבנה.  שינוי חיפוי בחזיתות מאבן לשליכט אינו מאושר, השינוי ייעשה באבן (בתליה יבשה) או כל  חומר קשיח אחר באישור אגף הנדסה.  יתרת השינויים מאושרים.     פה אחד - 5 (אלי יריב עזב)     החלטה מפורטת תישלח בהמשך.  להלן ההחלטה המפורטת:  הוספת מסתור לכיסוי דוד חשמל וצנרת בחזית דרומית אינה מאושרת. יש למצוא פתרון  בינוי אחר המהווה יחידה אחת עם המבנה.  שינוי חיפוי בחזיתות מאבן לשליכט אינו מאושר. השינוי יעשה באבן (בתליה יבשה) או כל  חומר חלופי אחר שיאושר על ידי מהנדס העיר.  יתרת השינויים מאושרים.  יש לתקן את הבקשה בהתאם להערות הבאות:  1.  יש לסמן שינויים מהיתרים בהתאם להחלטת הוועדה.  2.  יש להוסיף בתאור הבקשה הגבהת מבנה מ-27.80 מ' ל-28.25 מ'. בהתאם לאישור       רתא מ-03.12.2017 , אין התנגדות לגובה של 35 מ' מעל פני הקרקע.  3.  יש לעמוד בדרישות ותנאים בהיתרים מיום 10.11.15 היתר בניה מס' 20130198 לשיפוץ       והרחבה דירות קיימות במבנה קיים בן 4 קומות מעל קומת קרקע, הכולל 32 יחד +       תוספ"/>
    <n v="2130041"/>
    <n v="20171967"/>
    <s v="בקשה להיתר - רישוי מלא                                                          "/>
    <x v="29"/>
    <s v="בית משותף                                                                                 "/>
    <n v="0"/>
    <n v="0"/>
    <n v="32"/>
    <s v="אתר העירייה"/>
    <n v="22"/>
    <s v="חישוב מתמטי"/>
    <n v="54"/>
    <s v="מדלן"/>
    <s v="NULL"/>
    <s v="שינויים להיתר 20130198 מיום 11.08.2015 : -הוספת מסתור לכיסוי דוד חשמל וצנרת בחזית דרומית -עיבוי והוספה אלמנטים קונסטרוקטיביים בכל הקומות - שינוי גג חדר מדרגות עליון -שינוי גובה בניין מ-27.80 מ' ל-28.25 מ'"/>
    <s v="2021_03"/>
    <d v="2021-07-15T12:02:11"/>
    <s v="גוש חלקה"/>
    <x v="7"/>
    <x v="1"/>
    <x v="1"/>
    <x v="4"/>
    <n v="9"/>
    <m/>
    <m/>
    <x v="0"/>
    <x v="0"/>
    <x v="1"/>
    <m/>
    <x v="0"/>
    <m/>
    <m/>
    <m/>
    <m/>
    <x v="0"/>
    <m/>
    <m/>
    <m/>
    <m/>
    <m/>
    <m/>
    <m/>
    <x v="0"/>
    <n v="280"/>
    <m/>
    <m/>
    <m/>
    <m/>
    <m/>
    <x v="1"/>
    <m/>
    <m/>
    <s v="היתרים שיש לטייב"/>
  </r>
  <r>
    <n v="1684"/>
    <s v="אוקטובר 2021 - טיוב בקשות שאינן כפולות"/>
    <s v="כן"/>
    <m/>
    <m/>
    <s v="טויב"/>
    <m/>
    <m/>
    <m/>
    <m/>
    <m/>
    <n v="34408"/>
    <m/>
    <s v="תל אביב"/>
    <x v="6"/>
    <x v="15"/>
    <m/>
    <s v="רשויות"/>
    <s v="עיבוי"/>
    <s v="בביצוע + מבנים מאוכלסים"/>
    <n v="7455198"/>
    <s v="502 20210813"/>
    <n v="502"/>
    <n v="20210813"/>
    <s v="בקשה למידע                                                                      "/>
    <s v="תמא 38- הריסה ובנייה                    "/>
    <n v="923"/>
    <s v="בת ים"/>
    <n v="6200"/>
    <s v="הנביאים                                                     "/>
    <n v="304"/>
    <n v="49"/>
    <n v="49"/>
    <s v="NULL"/>
    <d v="2021-06-07T00:00:00"/>
    <n v="0"/>
    <n v="74"/>
    <m/>
    <m/>
    <n v="74"/>
    <s v="2021_03"/>
    <d v="2021-07-15T12:02:09"/>
    <m/>
    <m/>
    <s v="אתר העירייה"/>
    <s v=" הריסת מבנה קיים והקמת שני מבני מגורים חדשים בגובה ק+8+גג, 3 קומות מרתפים. הקלה / שימוש חורג:  הקלה סוג ההקלה המבוקשת:  הקלה בגובה המבנה / גובה הקומה, הקלה במספר יחידות דיור, הקלה בזכויות בנייה, הקלה במספר קומות, אחר תאור ההקלה המבוקשת:  5 .הקלה לתוספת שטח בשיעור של 5% לצורך תוספת מעלית. הבקשה כוללת את אחת או יותר מהעבודות להלן:  חפירה, חניה מקורה, עבודות פיתוח,(פירוט: גינות פרטיות, שבילים ושטחים מגוננים משותפים. ), גדרות ושערים                                                                                                                                                                                                                                                                                                                                                                                                                                                                                                                                                                                        "/>
    <n v="0"/>
    <s v="NULL"/>
    <s v="NULL"/>
    <s v="NULL"/>
    <m/>
    <s v="NULL"/>
    <x v="0"/>
    <m/>
    <m/>
    <m/>
    <m/>
    <m/>
    <m/>
    <m/>
    <m/>
    <m/>
    <m/>
    <m/>
    <m/>
    <m/>
    <s v="גוש חלקה"/>
    <x v="1"/>
    <x v="0"/>
    <x v="3"/>
    <x v="0"/>
    <n v="20"/>
    <m/>
    <m/>
    <x v="0"/>
    <x v="0"/>
    <x v="0"/>
    <m/>
    <x v="0"/>
    <m/>
    <m/>
    <m/>
    <m/>
    <x v="0"/>
    <m/>
    <m/>
    <m/>
    <m/>
    <m/>
    <m/>
    <m/>
    <x v="0"/>
    <n v="280"/>
    <m/>
    <m/>
    <m/>
    <m/>
    <m/>
    <x v="1"/>
    <m/>
    <m/>
    <m/>
  </r>
  <r>
    <n v="1685"/>
    <s v="אוקטובר 2021 - טיוב בקשות שאינן כפולות"/>
    <s v="כן"/>
    <m/>
    <m/>
    <s v="טויב"/>
    <m/>
    <m/>
    <m/>
    <m/>
    <m/>
    <n v="34408"/>
    <m/>
    <s v="תל אביב"/>
    <x v="6"/>
    <x v="15"/>
    <m/>
    <s v="רשויות"/>
    <s v="עיבוי"/>
    <s v="בביצוע + מבנים מאוכלסים"/>
    <n v="7454905"/>
    <s v="502 20210501"/>
    <n v="502"/>
    <n v="20210501"/>
    <s v="בקשה למידע                                                                      "/>
    <s v="בניה חדשה                               "/>
    <n v="1410"/>
    <s v="בת ים"/>
    <n v="6200"/>
    <s v="הנביאים                                                     "/>
    <n v="304"/>
    <n v="49"/>
    <n v="49"/>
    <s v="NULL"/>
    <d v="2021-04-14T00:00:00"/>
    <n v="0"/>
    <n v="74"/>
    <m/>
    <m/>
    <n v="74"/>
    <s v="2021_03"/>
    <d v="2021-07-15T12:02:09"/>
    <m/>
    <m/>
    <s v="אתר העירייה"/>
    <s v=" פירוט לגבי הבניה המבוקשת הריסת בניין קיים והקמת שני מבני מגורים. הקלה / שימוש חורג:  הקלה סוג ההקלה המבוקשת:  הקלה בגובה המבנה / גובה הקומה, הקלה במספר יחידות דיור, הקלה בזכויות בנייה, הקלה במספר קומות, אחר תאור ההקלה המבוקשת:  1 .הקלה לתוספת שתי קומות._x000a_2 .הקלה לתוספת קומה וחצי מכח תכנית בי/538._x000a_3 .בקשה לתוספת יחד (שבס) לפי תקנות סטייה ניכרת מתכנית 2) 9 (בשיעור של %20 לתוספת 5 יחד על היחד המאושרות בתכנית הראשית._x000a_4 .הקלה הבקשה כוללת את אחת או יותר מהעבודות להלן:  חפירה, חניה מקורה, עבודות פיתוח,(פירוט: גינות פרטיות, שבילים ושטחים מגוננים משותפים. ), גדרות ושערים                                                                                                                                                                                                                                                                                                                                                                                                                                             "/>
    <n v="0"/>
    <s v="NULL"/>
    <s v="NULL"/>
    <s v="NULL"/>
    <m/>
    <s v="NULL"/>
    <x v="0"/>
    <m/>
    <m/>
    <m/>
    <m/>
    <m/>
    <m/>
    <m/>
    <m/>
    <m/>
    <m/>
    <m/>
    <m/>
    <m/>
    <s v="גוש חלקה"/>
    <x v="1"/>
    <x v="0"/>
    <x v="3"/>
    <x v="0"/>
    <n v="20"/>
    <m/>
    <m/>
    <x v="0"/>
    <x v="1"/>
    <x v="0"/>
    <m/>
    <x v="0"/>
    <m/>
    <m/>
    <m/>
    <m/>
    <x v="0"/>
    <m/>
    <m/>
    <m/>
    <m/>
    <m/>
    <m/>
    <m/>
    <x v="0"/>
    <n v="280"/>
    <m/>
    <m/>
    <m/>
    <m/>
    <m/>
    <x v="1"/>
    <m/>
    <m/>
    <m/>
  </r>
  <r>
    <n v="1095"/>
    <m/>
    <m/>
    <m/>
    <s v="תמ&quot;א אך הכתובת נמצאת בתוך המתחם ולכן פ&quot;ב"/>
    <m/>
    <m/>
    <m/>
    <m/>
    <m/>
    <m/>
    <n v="34408"/>
    <m/>
    <s v="תל אביב"/>
    <x v="6"/>
    <x v="15"/>
    <m/>
    <s v="רשויות"/>
    <s v="עיבוי"/>
    <s v="בביצוע + מבנים מאוכלסים"/>
    <n v="7234912"/>
    <s v="502 20201745"/>
    <n v="502"/>
    <n v="20201745"/>
    <s v="בקשה מקדמית                                                                     "/>
    <s v="תוכניות שינויים                         "/>
    <n v="915"/>
    <s v="בת ים"/>
    <n v="6200"/>
    <s v="הנביאים                                                     "/>
    <n v="304"/>
    <n v="55"/>
    <n v="55"/>
    <s v=" "/>
    <d v="2020-12-24T00:00:00"/>
    <n v="0"/>
    <n v="0"/>
    <m/>
    <m/>
    <n v="29"/>
    <s v="2020_04"/>
    <d v="2021-01-28T10:47:10"/>
    <m/>
    <m/>
    <s v="מדלן"/>
    <s v=" תוכנית שינויים להיתר מספר 20151072 בבניה שינויים בחזיתות שינויים בקומת הקרקע ללא תוספת שטח.                                                                                                                                                                                                                                                                                                                                                                                                                                                                                                                                                                                                                                                                                                                                                                                                                                                                                                                                            "/>
    <n v="0"/>
    <s v="NULL"/>
    <s v="NULL"/>
    <s v="NULL"/>
    <m/>
    <m/>
    <x v="0"/>
    <m/>
    <m/>
    <m/>
    <m/>
    <m/>
    <m/>
    <m/>
    <m/>
    <m/>
    <m/>
    <m/>
    <m/>
    <m/>
    <s v="לפי גוש חלקה (מרץ 2021)"/>
    <x v="0"/>
    <x v="0"/>
    <x v="8"/>
    <x v="0"/>
    <n v="10"/>
    <n v="1"/>
    <n v="1"/>
    <x v="0"/>
    <x v="0"/>
    <x v="3"/>
    <m/>
    <x v="0"/>
    <m/>
    <m/>
    <m/>
    <m/>
    <x v="0"/>
    <m/>
    <m/>
    <m/>
    <m/>
    <m/>
    <m/>
    <m/>
    <x v="0"/>
    <n v="280"/>
    <m/>
    <m/>
    <m/>
    <m/>
    <m/>
    <x v="0"/>
    <m/>
    <e v="#NAME?"/>
    <m/>
  </r>
  <r>
    <n v="1686"/>
    <s v="אוקטובר 2021 - טיוב בקשות שאינן כפולות"/>
    <s v="כן"/>
    <m/>
    <m/>
    <s v="טויב"/>
    <m/>
    <m/>
    <s v="?"/>
    <m/>
    <m/>
    <n v="34408"/>
    <m/>
    <s v="תל אביב"/>
    <x v="6"/>
    <x v="15"/>
    <m/>
    <s v="רשויות"/>
    <s v="עיבוי"/>
    <s v="בביצוע + מבנים מאוכלסים"/>
    <n v="7454797"/>
    <s v="502 20210363"/>
    <n v="502"/>
    <n v="20210363"/>
    <s v="בקשה מקדמית                                                                     "/>
    <s v="תמא 38 - חיזוק                          "/>
    <n v="915"/>
    <s v="בת ים"/>
    <n v="6200"/>
    <s v="הנביאים                                                     "/>
    <n v="304"/>
    <n v="55"/>
    <n v="55"/>
    <s v="NULL"/>
    <d v="2021-03-16T00:00:00"/>
    <n v="0"/>
    <n v="0"/>
    <m/>
    <m/>
    <m/>
    <s v="2021_03"/>
    <d v="2021-07-15T12:02:09"/>
    <m/>
    <m/>
    <m/>
    <s v=" שינויים להיתר מספר 20151072 בבניה שחנויים בחזיתות שינויים בקומת הקרקע לפי הבנוי ללא תוספת שטח.                                                                                                                                                                                                                                                                                                                                                                                                                                                                                                                                                                                                                                                                                                                                                                                                                                                                                                                                         "/>
    <n v="0"/>
    <s v="NULL"/>
    <s v="NULL"/>
    <s v="NULL"/>
    <m/>
    <s v="NULL"/>
    <x v="0"/>
    <m/>
    <m/>
    <m/>
    <m/>
    <m/>
    <m/>
    <m/>
    <m/>
    <m/>
    <m/>
    <m/>
    <m/>
    <m/>
    <s v="גוש חלקה"/>
    <x v="1"/>
    <x v="0"/>
    <x v="8"/>
    <x v="0"/>
    <n v="10"/>
    <n v="1"/>
    <n v="1"/>
    <x v="0"/>
    <x v="0"/>
    <x v="3"/>
    <m/>
    <x v="0"/>
    <m/>
    <m/>
    <m/>
    <m/>
    <x v="0"/>
    <m/>
    <m/>
    <m/>
    <m/>
    <m/>
    <m/>
    <m/>
    <x v="0"/>
    <n v="280"/>
    <m/>
    <m/>
    <m/>
    <m/>
    <m/>
    <x v="1"/>
    <m/>
    <m/>
    <m/>
  </r>
  <r>
    <n v="1687"/>
    <s v="אוקטובר 2021 - טיוב בקשות שאינן כפולות"/>
    <s v="כן"/>
    <m/>
    <m/>
    <s v="טויב"/>
    <m/>
    <m/>
    <m/>
    <m/>
    <m/>
    <n v="34408"/>
    <m/>
    <s v="תל אביב"/>
    <x v="6"/>
    <x v="15"/>
    <m/>
    <s v="רשויות"/>
    <s v="עיבוי"/>
    <s v="בביצוע + מבנים מאוכלסים"/>
    <n v="7369261"/>
    <s v="502 20210216"/>
    <n v="502"/>
    <n v="20210216"/>
    <s v="בקשה למידע                                                                      "/>
    <s v="תמא 38- הריסה ובנייה&quot;                   "/>
    <n v="933"/>
    <s v="בת ים"/>
    <n v="6200"/>
    <s v="הנביאים                                                     "/>
    <n v="304"/>
    <n v="61"/>
    <n v="61"/>
    <s v=" "/>
    <d v="2021-02-18T00:00:00"/>
    <n v="0"/>
    <n v="50"/>
    <n v="16"/>
    <n v="34"/>
    <n v="50"/>
    <s v="2021_02"/>
    <d v="2021-06-23T10:48:05"/>
    <s v="בקשה מובילה"/>
    <s v="חישוב מתמטי"/>
    <s v="מדלן"/>
    <s v=" תמ&quot;א 38 הריסה ובניה חדשה - הקמת מבנה מגורים בן 14 קומות מכח תמ&quot;א 38 (הריסה ובניה) וכן מכח תכנית בי/580.                                                                                                                                                                                                                                                                                                                                                                                                                                                                                                                                                                                                                                                                                                                                                                                                                                                                                                                                "/>
    <n v="0"/>
    <s v="NULL"/>
    <s v="NULL"/>
    <s v="NULL"/>
    <m/>
    <s v="NULL"/>
    <x v="0"/>
    <m/>
    <m/>
    <m/>
    <m/>
    <m/>
    <m/>
    <m/>
    <m/>
    <m/>
    <m/>
    <m/>
    <m/>
    <m/>
    <s v="גוש חלקה"/>
    <x v="1"/>
    <x v="0"/>
    <x v="3"/>
    <x v="0"/>
    <n v="13"/>
    <m/>
    <m/>
    <x v="0"/>
    <x v="1"/>
    <x v="0"/>
    <m/>
    <x v="0"/>
    <m/>
    <m/>
    <m/>
    <m/>
    <x v="0"/>
    <m/>
    <m/>
    <m/>
    <m/>
    <m/>
    <m/>
    <m/>
    <x v="0"/>
    <n v="280"/>
    <m/>
    <m/>
    <m/>
    <m/>
    <m/>
    <x v="1"/>
    <m/>
    <m/>
    <m/>
  </r>
  <r>
    <n v="1688"/>
    <s v="אוקטובר 2021 - טיוב בקשות שאינן כפולות"/>
    <s v="כן"/>
    <m/>
    <m/>
    <s v="טויב"/>
    <m/>
    <m/>
    <m/>
    <m/>
    <m/>
    <n v="34408"/>
    <m/>
    <s v="תל אביב"/>
    <x v="6"/>
    <x v="15"/>
    <m/>
    <s v="רשויות"/>
    <s v="עיבוי"/>
    <s v="בביצוע + מבנים מאוכלסים"/>
    <n v="7369975"/>
    <s v="502 20210326"/>
    <n v="502"/>
    <n v="20210326"/>
    <s v="בקשה למידע                                                                      "/>
    <s v="בניה חדשה                               "/>
    <n v="933"/>
    <s v="בת ים"/>
    <n v="6200"/>
    <s v="הנביאים                                                     "/>
    <n v="304"/>
    <n v="61"/>
    <n v="61"/>
    <s v=" "/>
    <d v="2021-03-09T00:00:00"/>
    <n v="0"/>
    <n v="50"/>
    <n v="16"/>
    <n v="34"/>
    <n v="50"/>
    <s v="2021_02"/>
    <d v="2021-06-23T10:48:05"/>
    <s v="בקשה מובילה"/>
    <s v="חישוב מתמטי"/>
    <s v="מדלן"/>
    <s v=" הקמת מבנה מגורים בן 14 קומות מכח תמ&quot;א 38 (הריסה ובניה) וכן מכח תכנית בי/580. על גבי שני מרתפים חניה                                                                                                                                                                                                                                                                                                                                                                                                                                                                                                                                                                                                                                                                                                                                                                                                                                                                                                                                    "/>
    <n v="0"/>
    <s v="NULL"/>
    <s v="NULL"/>
    <s v="NULL"/>
    <m/>
    <s v="NULL"/>
    <x v="0"/>
    <m/>
    <m/>
    <m/>
    <m/>
    <m/>
    <m/>
    <m/>
    <m/>
    <m/>
    <m/>
    <m/>
    <m/>
    <m/>
    <s v="גוש חלקה"/>
    <x v="1"/>
    <x v="0"/>
    <x v="3"/>
    <x v="0"/>
    <n v="13"/>
    <m/>
    <m/>
    <x v="0"/>
    <x v="0"/>
    <x v="0"/>
    <m/>
    <x v="0"/>
    <m/>
    <m/>
    <m/>
    <m/>
    <x v="0"/>
    <m/>
    <m/>
    <m/>
    <m/>
    <m/>
    <m/>
    <m/>
    <x v="0"/>
    <n v="280"/>
    <m/>
    <m/>
    <m/>
    <m/>
    <m/>
    <x v="1"/>
    <m/>
    <m/>
    <m/>
  </r>
  <r>
    <n v="1689"/>
    <s v="אוקטובר 2021 - טיוב בקשות שאינן כפולות"/>
    <s v="כן"/>
    <m/>
    <m/>
    <s v="טויב"/>
    <m/>
    <m/>
    <m/>
    <m/>
    <m/>
    <n v="34408"/>
    <m/>
    <s v="תל אביב"/>
    <x v="6"/>
    <x v="15"/>
    <m/>
    <s v="רשויות"/>
    <s v="עיבוי"/>
    <s v="בביצוע + מבנים מאוכלסים"/>
    <n v="7491832"/>
    <s v="502 20211340"/>
    <n v="502"/>
    <n v="20211340"/>
    <s v="בקשה למידע                                                                      "/>
    <s v="תמא 38- הריסה ובנייה                    "/>
    <n v="9261"/>
    <s v="בת ים"/>
    <n v="6200"/>
    <s v="הנביאים                                                     "/>
    <n v="304"/>
    <n v="67"/>
    <n v="67"/>
    <s v="NULL"/>
    <d v="2021-08-26T00:00:00"/>
    <n v="0"/>
    <n v="77"/>
    <n v="24"/>
    <n v="53"/>
    <n v="77"/>
    <s v="2021_04"/>
    <d v="2021-09-14T12:11:11"/>
    <s v="מהות הבקשה"/>
    <s v="חישוב מתמטי"/>
    <s v="אתר העירייה"/>
    <s v=" הריסת בניין מגורים בן 4 קומות מעל קומת עמודים מפולשת ובו 24 יחידות דיור ובניית מבנה חדש תחתיו בן 15.5 קומות מעל הקרקע (9 קומות מתוקף תבע, תוספת 3.5 קומות מתוקף תמא 38 הקלה / שימוש חורג:  הקלה סוג ההקלה המבוקשת:  הקלה בזכויות בנייה, הקלה במספר קומות תאור ההקלה המבוקשת:  הקלה כמותית: תוספת זכויות עבור התקנת מעלית 5%, שיפור תכנון 6%, תוספת קומות 5% סהכ 16% הבקשה כוללת את אחת או יותר מהעבודות להלן:  חפירה, חניה מקורה                                                                                                                                                                                                                                                                                                                                                                                                                                                                                                                                                                                                    "/>
    <n v="0"/>
    <s v="NULL"/>
    <s v="NULL"/>
    <s v="NULL"/>
    <m/>
    <s v="NULL"/>
    <x v="0"/>
    <m/>
    <m/>
    <m/>
    <m/>
    <m/>
    <m/>
    <m/>
    <m/>
    <m/>
    <m/>
    <m/>
    <m/>
    <m/>
    <s v="גוש חלקה"/>
    <x v="1"/>
    <x v="0"/>
    <x v="9"/>
    <x v="0"/>
    <n v="17"/>
    <m/>
    <m/>
    <x v="0"/>
    <x v="0"/>
    <x v="0"/>
    <s v="המשכית או מובילה"/>
    <x v="0"/>
    <m/>
    <m/>
    <m/>
    <m/>
    <x v="0"/>
    <m/>
    <m/>
    <m/>
    <m/>
    <m/>
    <m/>
    <m/>
    <x v="0"/>
    <n v="280"/>
    <m/>
    <m/>
    <m/>
    <m/>
    <m/>
    <x v="1"/>
    <m/>
    <m/>
    <m/>
  </r>
  <r>
    <n v="1085"/>
    <m/>
    <m/>
    <m/>
    <s v="תמ&quot;א אך הכתובת נמצאת בתוך המתחם ולכן פ&quot;ב"/>
    <m/>
    <s v="סמל לא כפול - לטייב רגיל"/>
    <s v="תמ&quot;א אך הכתובת נמצאת בתוך המתחם ולכן פ&quot;ב"/>
    <m/>
    <s v="תמ&quot;א 38"/>
    <s v="בתכנון ראשוני"/>
    <n v="34408"/>
    <m/>
    <s v="תל אביב"/>
    <x v="6"/>
    <x v="15"/>
    <m/>
    <s v="רשויות"/>
    <s v="עיבוי"/>
    <s v="בביצוע + מבנים מאוכלסים"/>
    <n v="7181453"/>
    <s v="502 20200278"/>
    <n v="502"/>
    <n v="20200278"/>
    <s v="בקשה למידע                                                                      "/>
    <s v="תמא 38 - חיזוק                          "/>
    <n v="9261"/>
    <s v="בת ים"/>
    <n v="6200"/>
    <s v="הנביאים                                                     "/>
    <n v="304"/>
    <n v="69"/>
    <n v="69"/>
    <m/>
    <d v="2020-02-27T00:00:00"/>
    <n v="24"/>
    <n v="15"/>
    <n v="30"/>
    <n v="15"/>
    <n v="45"/>
    <s v="2020_03"/>
    <d v="2020-12-03T17:05:37"/>
    <m/>
    <s v="אתר העירייה"/>
    <s v="מדלן"/>
    <s v=" תוספת קומה חמישית שישית שביעית חלקית מתוקף תמא 38+ממדים +מרפסות שמש +הרחבת לובי+תוספת מעלית.הריסת גרם מדרגות קיים ובניית גרם חדש +חניות גידור ופיתוח.תוספת 9 יחידות דיור בבניין ק                                                                                                                                                                                                                                                                                                                                                                                                                                                                                                                                                                                                                                                                                                                                                                                                                                                     "/>
    <n v="0"/>
    <s v="NULL"/>
    <s v="NULL"/>
    <s v="NULL"/>
    <m/>
    <m/>
    <x v="0"/>
    <m/>
    <m/>
    <m/>
    <m/>
    <m/>
    <m/>
    <m/>
    <m/>
    <m/>
    <m/>
    <m/>
    <s v="NULL"/>
    <s v="NULL"/>
    <s v="לפי גוש חלקה (מרץ 2021)"/>
    <x v="0"/>
    <x v="0"/>
    <x v="3"/>
    <x v="0"/>
    <n v="17"/>
    <m/>
    <m/>
    <x v="0"/>
    <x v="1"/>
    <x v="0"/>
    <m/>
    <x v="0"/>
    <m/>
    <m/>
    <m/>
    <m/>
    <x v="0"/>
    <m/>
    <m/>
    <m/>
    <m/>
    <m/>
    <m/>
    <m/>
    <x v="0"/>
    <n v="280"/>
    <m/>
    <m/>
    <m/>
    <m/>
    <m/>
    <x v="0"/>
    <m/>
    <e v="#NAME?"/>
    <m/>
  </r>
  <r>
    <n v="100"/>
    <m/>
    <m/>
    <m/>
    <m/>
    <m/>
    <m/>
    <m/>
    <m/>
    <m/>
    <m/>
    <n v="4412"/>
    <m/>
    <s v="תל אביב"/>
    <x v="6"/>
    <x v="16"/>
    <m/>
    <s v="מיסוי"/>
    <s v="מיסוי - פינוי-בינוי"/>
    <s v="תכנית מאושרת עם פעילות יזמית"/>
    <n v="7021149"/>
    <s v="502 20181523"/>
    <n v="502"/>
    <n v="20181523"/>
    <s v="בקשה להיתר-מסלול הקלות ושימוש חורג- 90 יום"/>
    <s v="פינוי בינוי - בניה חדשה"/>
    <n v="3663"/>
    <s v="בת ים"/>
    <n v="6200"/>
    <s v="שד העצמאות"/>
    <n v="201"/>
    <n v="28"/>
    <n v="28"/>
    <m/>
    <d v="2018-11-06T00:00:00"/>
    <n v="0"/>
    <n v="0"/>
    <m/>
    <m/>
    <n v="130"/>
    <m/>
    <m/>
    <m/>
    <m/>
    <m/>
    <s v="1. הריסה בניה קיימת. 2. הקמת בניין בן 32 קומות מגורים על קומה ציבורית וקומת קרקע כפולה למסחר, 5     קומות חניון תת קרקעי אוטומטי, סהכ 130 יחד."/>
    <m/>
    <m/>
    <m/>
    <n v="2046925"/>
    <n v="20181523"/>
    <m/>
    <x v="30"/>
    <m/>
    <m/>
    <m/>
    <m/>
    <m/>
    <m/>
    <m/>
    <n v="120"/>
    <m/>
    <m/>
    <s v="1. הריסת בניה קיימת. 2. הקמת בניין בן 32 קומות מגורים על קומה ציבורית וקומת קרקע כפולה למסחר, 5  קומות חניון תת קרקעי אוטומטי, סה&quot;כ 130 יח&quot;ד."/>
    <m/>
    <m/>
    <m/>
    <x v="2"/>
    <x v="2"/>
    <x v="3"/>
    <x v="3"/>
    <n v="1"/>
    <m/>
    <m/>
    <x v="0"/>
    <x v="1"/>
    <x v="1"/>
    <m/>
    <x v="4"/>
    <s v="אין היתר לפי המנהלת על אף שמופיע באתר העירייה"/>
    <m/>
    <s v="אתר העירייה"/>
    <m/>
    <x v="0"/>
    <s v="לפי המנהלת אין היתר ולכן לא מקושר לבקשה"/>
    <m/>
    <m/>
    <m/>
    <m/>
    <m/>
    <m/>
    <x v="0"/>
    <n v="120"/>
    <m/>
    <m/>
    <m/>
    <m/>
    <m/>
    <x v="1"/>
    <m/>
    <e v="#NAME?"/>
    <m/>
  </r>
  <r>
    <n v="98"/>
    <m/>
    <m/>
    <m/>
    <m/>
    <m/>
    <m/>
    <m/>
    <m/>
    <m/>
    <m/>
    <n v="4412"/>
    <m/>
    <s v="תל אביב"/>
    <x v="6"/>
    <x v="16"/>
    <m/>
    <s v="מיסוי"/>
    <s v="מיסוי - פינוי-בינוי"/>
    <s v="תכנית מאושרת עם פעילות יזמית"/>
    <n v="5388595"/>
    <s v="502 20181523"/>
    <n v="502"/>
    <n v="20181523"/>
    <s v="בקשה להיתר-מסלול הקלות ושימוש"/>
    <s v="פינוי בינוי - בניה חדשה"/>
    <n v="3663"/>
    <s v="בת ים"/>
    <n v="6200"/>
    <s v="שד העצמאות"/>
    <n v="201"/>
    <n v="28"/>
    <n v="28"/>
    <m/>
    <d v="2018-11-06T00:00:00"/>
    <n v="0"/>
    <n v="0"/>
    <m/>
    <m/>
    <m/>
    <m/>
    <m/>
    <m/>
    <m/>
    <m/>
    <s v="הקמת בניין בן 32 קומות מגורים על קומה ציבורית וקומת קרקע כפולה למסחר, 5 קומות חניון תת קרקעי"/>
    <m/>
    <m/>
    <m/>
    <s v="NULL"/>
    <m/>
    <m/>
    <x v="0"/>
    <m/>
    <m/>
    <m/>
    <m/>
    <m/>
    <m/>
    <m/>
    <m/>
    <m/>
    <m/>
    <m/>
    <m/>
    <m/>
    <m/>
    <x v="2"/>
    <x v="0"/>
    <x v="1"/>
    <x v="0"/>
    <m/>
    <m/>
    <m/>
    <x v="0"/>
    <x v="2"/>
    <x v="1"/>
    <m/>
    <x v="0"/>
    <m/>
    <m/>
    <m/>
    <m/>
    <x v="0"/>
    <m/>
    <m/>
    <m/>
    <m/>
    <m/>
    <m/>
    <m/>
    <x v="0"/>
    <n v="120"/>
    <m/>
    <m/>
    <m/>
    <m/>
    <m/>
    <x v="1"/>
    <m/>
    <e v="#NAME?"/>
    <m/>
  </r>
  <r>
    <n v="99"/>
    <m/>
    <m/>
    <m/>
    <m/>
    <m/>
    <m/>
    <m/>
    <m/>
    <m/>
    <m/>
    <n v="4412"/>
    <m/>
    <s v="תל אביב"/>
    <x v="6"/>
    <x v="16"/>
    <m/>
    <s v="מיסוי"/>
    <s v="מיסוי - פינוי-בינוי"/>
    <s v="תכנית מאושרת עם פעילות יזמית"/>
    <n v="6860100"/>
    <s v="502 20181523"/>
    <n v="502"/>
    <n v="20181523"/>
    <s v="בקשה להיתר-מסלול הקלות ושימוש חורג- 90 יום"/>
    <s v="פינוי בינוי - בניה חדשה"/>
    <n v="3663"/>
    <s v="בת ים"/>
    <n v="6200"/>
    <s v="שד העצמאות"/>
    <n v="201"/>
    <n v="28"/>
    <n v="28"/>
    <m/>
    <d v="2018-11-06T00:00:00"/>
    <n v="0"/>
    <n v="0"/>
    <m/>
    <m/>
    <m/>
    <m/>
    <m/>
    <m/>
    <m/>
    <m/>
    <s v="הקמת בניין בן 32 קומות מגורים על קומה ציבורית וקומת קרקע כפולה למסחר, 5 קומות חניון תת קרקעי"/>
    <m/>
    <m/>
    <m/>
    <s v="NULL"/>
    <m/>
    <m/>
    <x v="0"/>
    <m/>
    <m/>
    <m/>
    <m/>
    <m/>
    <m/>
    <m/>
    <m/>
    <m/>
    <m/>
    <m/>
    <m/>
    <m/>
    <m/>
    <x v="2"/>
    <x v="0"/>
    <x v="1"/>
    <x v="0"/>
    <m/>
    <m/>
    <m/>
    <x v="0"/>
    <x v="2"/>
    <x v="1"/>
    <m/>
    <x v="0"/>
    <m/>
    <m/>
    <m/>
    <m/>
    <x v="0"/>
    <m/>
    <m/>
    <m/>
    <m/>
    <m/>
    <m/>
    <m/>
    <x v="0"/>
    <n v="120"/>
    <m/>
    <m/>
    <m/>
    <m/>
    <m/>
    <x v="1"/>
    <m/>
    <e v="#NAME?"/>
    <m/>
  </r>
  <r>
    <n v="1084"/>
    <m/>
    <m/>
    <m/>
    <m/>
    <m/>
    <s v="סמל לא כפול - לטייב רגיל"/>
    <m/>
    <m/>
    <m/>
    <m/>
    <n v="4412"/>
    <m/>
    <s v="תל אביב"/>
    <x v="6"/>
    <x v="16"/>
    <m/>
    <s v="מיסוי"/>
    <s v="פינוי-בינוי"/>
    <s v="תכנית מאושרת עם פעילות יזמית"/>
    <n v="7181380"/>
    <s v="502 20200205"/>
    <n v="502"/>
    <n v="20200205"/>
    <s v="בקשה למידע                                                                      "/>
    <s v="פינוי בינוי - בניה חדשה                 "/>
    <n v="3663"/>
    <s v="בת ים"/>
    <n v="6200"/>
    <s v="שד העצמאות                                                  "/>
    <n v="201"/>
    <n v="28"/>
    <n v="28"/>
    <m/>
    <d v="2020-02-16T00:00:00"/>
    <n v="0"/>
    <n v="130"/>
    <m/>
    <m/>
    <n v="130"/>
    <s v="2020_03"/>
    <d v="2020-12-03T17:05:37"/>
    <m/>
    <m/>
    <s v="מהות הבקשה"/>
    <s v="  הריסת מבנה קיים והקמת בניין בן 32 קומות מגורים וקומת גג טכני על קומה ציבורית וקומת קרקע כפולה למסחר ו-6 קומות חניון תת קרקעי אוטומטי, סהכ 130 יחד תבע בי/564                                                                                                                                                                                                                                                                                                                                                                                                                                                                                                                                                                                                                                                                                                                                                                                                                                                                       "/>
    <n v="0"/>
    <s v="NULL"/>
    <s v="NULL"/>
    <s v="NULL"/>
    <m/>
    <m/>
    <x v="0"/>
    <m/>
    <m/>
    <m/>
    <m/>
    <m/>
    <m/>
    <m/>
    <m/>
    <m/>
    <m/>
    <m/>
    <s v="NULL"/>
    <s v="NULL"/>
    <s v="לפי גוש חלקה (מרץ 2021)"/>
    <x v="0"/>
    <x v="0"/>
    <x v="3"/>
    <x v="0"/>
    <n v="1"/>
    <n v="1"/>
    <s v="אין היתר לפי המנהלת על אף שמופיע באתר העירייה"/>
    <x v="0"/>
    <x v="1"/>
    <x v="0"/>
    <m/>
    <x v="0"/>
    <m/>
    <m/>
    <m/>
    <m/>
    <x v="0"/>
    <m/>
    <m/>
    <m/>
    <m/>
    <m/>
    <m/>
    <m/>
    <x v="0"/>
    <n v="120"/>
    <m/>
    <m/>
    <m/>
    <m/>
    <m/>
    <x v="0"/>
    <m/>
    <e v="#NAME?"/>
    <m/>
  </r>
  <r>
    <n v="1087"/>
    <m/>
    <m/>
    <m/>
    <m/>
    <m/>
    <m/>
    <m/>
    <m/>
    <m/>
    <m/>
    <n v="4412"/>
    <m/>
    <s v="תל אביב"/>
    <x v="6"/>
    <x v="16"/>
    <m/>
    <s v="מיסוי"/>
    <s v="פינוי-בינוי"/>
    <s v="תכנית מאושרת עם פעילות יזמית"/>
    <n v="7192492"/>
    <s v="502 20200960"/>
    <n v="502"/>
    <n v="20200960"/>
    <s v="בקשה להיתר - רישוי מלא                                                          "/>
    <s v="חפירה ודיפון                            "/>
    <n v="3663"/>
    <s v="בת ים"/>
    <n v="6200"/>
    <s v="שד העצמאות                                                  "/>
    <n v="201"/>
    <n v="28"/>
    <n v="28"/>
    <m/>
    <d v="2020-07-27T00:00:00"/>
    <n v="0"/>
    <n v="0"/>
    <m/>
    <m/>
    <m/>
    <s v="2020_03"/>
    <d v="2020-12-03T17:05:37"/>
    <m/>
    <m/>
    <m/>
    <s v=" הריסה של בניין מגורים קיים, חפירה ודיפון , נפח חפירה בהיקף של כ 17928                                                                                                                                                                                                                                                                                                                                                                                                                                                                                                                                                                                                                                                                                                                                                                                                                                                                                                                                                                  "/>
    <n v="0"/>
    <s v="NULL"/>
    <s v="NULL"/>
    <s v="NULL"/>
    <m/>
    <m/>
    <x v="0"/>
    <m/>
    <m/>
    <m/>
    <m/>
    <m/>
    <m/>
    <m/>
    <m/>
    <m/>
    <m/>
    <m/>
    <s v="NULL"/>
    <s v="NULL"/>
    <s v="לפי גוש חלקה (מרץ 2021)"/>
    <x v="0"/>
    <x v="0"/>
    <x v="3"/>
    <x v="0"/>
    <n v="1"/>
    <m/>
    <m/>
    <x v="0"/>
    <x v="0"/>
    <x v="1"/>
    <m/>
    <x v="0"/>
    <m/>
    <m/>
    <m/>
    <m/>
    <x v="0"/>
    <m/>
    <m/>
    <m/>
    <m/>
    <m/>
    <m/>
    <m/>
    <x v="0"/>
    <n v="120"/>
    <m/>
    <m/>
    <m/>
    <m/>
    <m/>
    <x v="0"/>
    <m/>
    <e v="#NAME?"/>
    <m/>
  </r>
  <r>
    <n v="1632"/>
    <m/>
    <m/>
    <m/>
    <m/>
    <m/>
    <m/>
    <m/>
    <m/>
    <m/>
    <m/>
    <n v="4250"/>
    <m/>
    <s v="תל אביב"/>
    <x v="6"/>
    <x v="17"/>
    <m/>
    <s v="מיסוי"/>
    <m/>
    <m/>
    <n v="7021647"/>
    <s v="502 20191677"/>
    <n v="502"/>
    <n v="20191677"/>
    <s v="בקשה למידע                                                                      "/>
    <s v="פינוי בינוי - בניה חדשה                 "/>
    <n v="1521"/>
    <s v="בת ים"/>
    <n v="6200"/>
    <s v="מימון הרב                                                   "/>
    <n v="613"/>
    <n v="25"/>
    <n v="25"/>
    <m/>
    <d v="2019-09-22T00:00:00"/>
    <m/>
    <n v="128"/>
    <m/>
    <m/>
    <n v="128"/>
    <m/>
    <m/>
    <m/>
    <m/>
    <m/>
    <s v=" הריסת  2 בניינים בני ק 4+ קומות הכוללים 32 יחד ובניית שני מגדלי מגורים 32 קומות כולל מרתף מעל קומה ציבורית, מעל קומת מסחר הבקשה כוללת את אחת או יותר מהעבודות להלן:  חפירה, חניה מקורה, עבודות פיתוח,(פירוט: גינון וריצוף )                                                                                                                                                                                                                                                                                                                                                                                                                                                                                                                                                                                                                                                                                                                                                                                                           "/>
    <n v="0"/>
    <m/>
    <m/>
    <s v="NULL"/>
    <m/>
    <m/>
    <x v="0"/>
    <m/>
    <m/>
    <m/>
    <m/>
    <m/>
    <m/>
    <m/>
    <m/>
    <m/>
    <m/>
    <m/>
    <m/>
    <m/>
    <m/>
    <x v="3"/>
    <x v="0"/>
    <x v="3"/>
    <x v="0"/>
    <n v="1"/>
    <n v="1"/>
    <m/>
    <x v="0"/>
    <x v="1"/>
    <x v="0"/>
    <m/>
    <x v="0"/>
    <m/>
    <m/>
    <m/>
    <m/>
    <x v="0"/>
    <m/>
    <m/>
    <m/>
    <m/>
    <m/>
    <m/>
    <m/>
    <x v="0"/>
    <n v="128"/>
    <m/>
    <m/>
    <m/>
    <m/>
    <m/>
    <x v="1"/>
    <m/>
    <e v="#NAME?"/>
    <m/>
  </r>
  <r>
    <n v="1633"/>
    <m/>
    <m/>
    <m/>
    <m/>
    <m/>
    <m/>
    <m/>
    <m/>
    <m/>
    <m/>
    <n v="4250"/>
    <m/>
    <s v="תל אביב"/>
    <x v="6"/>
    <x v="17"/>
    <m/>
    <s v="מיסוי"/>
    <m/>
    <m/>
    <n v="7192807"/>
    <s v="502 20201315"/>
    <n v="502"/>
    <n v="20201315"/>
    <s v="בקשה להיתר-מסלול הקלות ושימוש חורג- 90 יום                                      "/>
    <s v="פינוי בינוי - בניה חדשה                 "/>
    <n v="1521"/>
    <s v="בת ים"/>
    <n v="6200"/>
    <s v="מימון הרב                                                   "/>
    <n v="613"/>
    <n v="25"/>
    <n v="25"/>
    <m/>
    <d v="2020-10-12T00:00:00"/>
    <n v="32"/>
    <n v="128"/>
    <n v="32"/>
    <n v="96"/>
    <n v="128"/>
    <m/>
    <m/>
    <m/>
    <m/>
    <m/>
    <s v=" הריסת 2 בניינים  בני 4 קומות הכוללים 32 יחד ובניית מבנה הכולל קומת קרקע מסחרית, קומת מסד ציבורית, מעליהם 2 מגדלי מגורים בני 11 ו 23- קומות ומרתף.                                                                                                                                                                                                                                                                                                                                                                                                                                                                                                                                                                                                                                                                                                                                                                                                                                                                                     "/>
    <n v="0"/>
    <m/>
    <m/>
    <s v="NULL"/>
    <m/>
    <m/>
    <x v="0"/>
    <m/>
    <m/>
    <m/>
    <m/>
    <m/>
    <m/>
    <m/>
    <m/>
    <m/>
    <m/>
    <m/>
    <m/>
    <m/>
    <m/>
    <x v="0"/>
    <x v="0"/>
    <x v="3"/>
    <x v="0"/>
    <n v="1"/>
    <m/>
    <m/>
    <x v="0"/>
    <x v="1"/>
    <x v="1"/>
    <m/>
    <x v="0"/>
    <m/>
    <m/>
    <m/>
    <m/>
    <x v="0"/>
    <m/>
    <m/>
    <m/>
    <m/>
    <m/>
    <m/>
    <m/>
    <x v="0"/>
    <n v="128"/>
    <m/>
    <m/>
    <m/>
    <m/>
    <m/>
    <x v="1"/>
    <m/>
    <e v="#NAME?"/>
    <m/>
  </r>
  <r>
    <n v="101"/>
    <m/>
    <m/>
    <m/>
    <m/>
    <m/>
    <m/>
    <m/>
    <m/>
    <m/>
    <m/>
    <n v="4185"/>
    <m/>
    <s v="תל אביב"/>
    <x v="6"/>
    <x v="18"/>
    <m/>
    <s v="מיסוי"/>
    <s v="מיסוי - פינוי-בינוי"/>
    <s v="תכנית מאושרת עם פעילות יזמית"/>
    <n v="5271717"/>
    <s v="502 20171376"/>
    <n v="502"/>
    <n v="20171376"/>
    <s v="בקשה למידע"/>
    <s v="בניה חדשה"/>
    <n v="3603"/>
    <s v="בת ים"/>
    <n v="6200"/>
    <s v="הרצל"/>
    <n v="210"/>
    <n v="66"/>
    <n v="66"/>
    <m/>
    <d v="2017-07-24T00:00:00"/>
    <n v="0"/>
    <n v="137"/>
    <n v="24"/>
    <n v="113"/>
    <n v="137"/>
    <m/>
    <m/>
    <m/>
    <m/>
    <m/>
    <s v="פרויקט התחדשות עירונית בהתאם לתכנית בי/548 שפורסמה בילקוט הפרסומים. הריסת מבנה קיים בן 24 יח&quot;ד ובניית מגדל מעורב שימושים המשלב מסחר, תעסוקה ומגורים."/>
    <m/>
    <m/>
    <m/>
    <s v="NULL"/>
    <m/>
    <m/>
    <x v="0"/>
    <m/>
    <m/>
    <m/>
    <m/>
    <m/>
    <m/>
    <m/>
    <m/>
    <m/>
    <m/>
    <m/>
    <m/>
    <m/>
    <m/>
    <x v="7"/>
    <x v="0"/>
    <x v="3"/>
    <x v="0"/>
    <n v="1"/>
    <n v="1"/>
    <n v="1"/>
    <x v="0"/>
    <x v="1"/>
    <x v="0"/>
    <m/>
    <x v="0"/>
    <m/>
    <m/>
    <m/>
    <m/>
    <x v="0"/>
    <m/>
    <m/>
    <m/>
    <m/>
    <m/>
    <m/>
    <m/>
    <x v="1"/>
    <n v="0"/>
    <m/>
    <m/>
    <m/>
    <m/>
    <m/>
    <x v="1"/>
    <m/>
    <e v="#NAME?"/>
    <m/>
  </r>
  <r>
    <n v="102"/>
    <m/>
    <m/>
    <m/>
    <m/>
    <m/>
    <m/>
    <m/>
    <m/>
    <m/>
    <m/>
    <n v="4185"/>
    <m/>
    <s v="תל אביב"/>
    <x v="6"/>
    <x v="18"/>
    <m/>
    <s v="מיסוי"/>
    <s v="מיסוי - פינוי-בינוי"/>
    <s v="תכנית מאושרת עם פעילות יזמית"/>
    <n v="5388599"/>
    <s v="502 20181679"/>
    <n v="502"/>
    <n v="20181679"/>
    <s v="בקשה להיתר-מסלול הקלות ושימוש"/>
    <s v="פינוי בינוי - בניה חדשה"/>
    <n v="3603"/>
    <s v="בת ים"/>
    <n v="6200"/>
    <s v="הרצל"/>
    <n v="210"/>
    <n v="66"/>
    <n v="66"/>
    <m/>
    <d v="2018-12-02T00:00:00"/>
    <n v="0"/>
    <n v="0"/>
    <n v="24"/>
    <n v="113"/>
    <n v="137"/>
    <m/>
    <m/>
    <m/>
    <m/>
    <m/>
    <s v="הקמת בניין חדש מעורב שימושים המשלב מסחר, תעסוקה ומגורים. סה&quot;כ 137 יח&quot;ד"/>
    <m/>
    <m/>
    <m/>
    <s v="NULL"/>
    <m/>
    <m/>
    <x v="0"/>
    <m/>
    <m/>
    <m/>
    <m/>
    <m/>
    <m/>
    <m/>
    <m/>
    <m/>
    <m/>
    <m/>
    <m/>
    <m/>
    <m/>
    <x v="2"/>
    <x v="0"/>
    <x v="1"/>
    <x v="0"/>
    <n v="1"/>
    <m/>
    <m/>
    <x v="0"/>
    <x v="0"/>
    <x v="1"/>
    <m/>
    <x v="0"/>
    <m/>
    <m/>
    <m/>
    <m/>
    <x v="0"/>
    <m/>
    <m/>
    <m/>
    <m/>
    <m/>
    <m/>
    <m/>
    <x v="1"/>
    <n v="0"/>
    <m/>
    <m/>
    <m/>
    <m/>
    <m/>
    <x v="1"/>
    <m/>
    <e v="#NAME?"/>
    <m/>
  </r>
  <r>
    <n v="103"/>
    <m/>
    <m/>
    <m/>
    <m/>
    <m/>
    <m/>
    <m/>
    <m/>
    <m/>
    <m/>
    <n v="4185"/>
    <m/>
    <s v="תל אביב"/>
    <x v="6"/>
    <x v="18"/>
    <m/>
    <s v="מיסוי"/>
    <s v="מיסוי - פינוי-בינוי"/>
    <s v="תכנית מאושרת עם פעילות יזמית"/>
    <n v="6860249"/>
    <s v="502 20181679"/>
    <n v="502"/>
    <n v="20181679"/>
    <s v="בקשה להיתר-מסלול הקלות ושימוש חורג- 90 יום"/>
    <s v="פינוי בינוי - בניה חדשה"/>
    <n v="3603"/>
    <s v="בת ים"/>
    <n v="6200"/>
    <s v="הרצל"/>
    <n v="210"/>
    <n v="66"/>
    <n v="66"/>
    <m/>
    <d v="2018-12-02T00:00:00"/>
    <n v="0"/>
    <n v="0"/>
    <m/>
    <m/>
    <n v="137"/>
    <m/>
    <m/>
    <m/>
    <m/>
    <m/>
    <s v="הקמת בניין חדש מעורב שימושים המשלב מסחר, תעסוקה ומגורים. סה&quot;כ 137 יח&quot;ד"/>
    <m/>
    <m/>
    <m/>
    <s v="NULL"/>
    <m/>
    <m/>
    <x v="0"/>
    <m/>
    <m/>
    <m/>
    <m/>
    <m/>
    <m/>
    <m/>
    <m/>
    <m/>
    <m/>
    <m/>
    <m/>
    <m/>
    <m/>
    <x v="2"/>
    <x v="0"/>
    <x v="1"/>
    <x v="0"/>
    <m/>
    <m/>
    <m/>
    <x v="0"/>
    <x v="2"/>
    <x v="1"/>
    <m/>
    <x v="0"/>
    <m/>
    <m/>
    <m/>
    <m/>
    <x v="0"/>
    <m/>
    <m/>
    <m/>
    <m/>
    <m/>
    <m/>
    <m/>
    <x v="1"/>
    <n v="0"/>
    <m/>
    <m/>
    <m/>
    <m/>
    <m/>
    <x v="1"/>
    <m/>
    <e v="#NAME?"/>
    <m/>
  </r>
  <r>
    <n v="104"/>
    <m/>
    <m/>
    <m/>
    <m/>
    <m/>
    <m/>
    <m/>
    <m/>
    <m/>
    <m/>
    <n v="4185"/>
    <m/>
    <s v="תל אביב"/>
    <x v="6"/>
    <x v="18"/>
    <m/>
    <s v="מיסוי"/>
    <s v="מיסוי - פינוי-בינוי"/>
    <s v="תכנית מאושרת עם פעילות יזמית"/>
    <n v="7021147"/>
    <s v="502 20181679"/>
    <n v="502"/>
    <n v="20181679"/>
    <s v="בקשה להיתר-מסלול הקלות ושימוש חורג- 90 יום"/>
    <s v="פינוי בינוי - בניה חדשה"/>
    <n v="3603"/>
    <s v="בת ים"/>
    <n v="6200"/>
    <s v="הרצל"/>
    <n v="210"/>
    <n v="66"/>
    <n v="66"/>
    <m/>
    <d v="2018-12-02T00:00:00"/>
    <n v="0"/>
    <n v="0"/>
    <n v="24"/>
    <n v="113"/>
    <n v="137"/>
    <m/>
    <m/>
    <m/>
    <m/>
    <m/>
    <s v="הריסת מבנה קיים והקמת מבנה מעורב שימושים המשלב מסחר, תעסוקה ומגורים בן 35 קומות המכיל קומת מסחר 3 קומות תעסוקה, 31 קומות מגורים  + גג עליון טכני - סהכ 137 יחד."/>
    <m/>
    <m/>
    <m/>
    <s v="NULL"/>
    <m/>
    <m/>
    <x v="0"/>
    <m/>
    <m/>
    <m/>
    <m/>
    <m/>
    <m/>
    <m/>
    <m/>
    <m/>
    <m/>
    <m/>
    <m/>
    <m/>
    <m/>
    <x v="2"/>
    <x v="0"/>
    <x v="3"/>
    <x v="0"/>
    <n v="1"/>
    <m/>
    <m/>
    <x v="1"/>
    <x v="1"/>
    <x v="1"/>
    <m/>
    <x v="0"/>
    <m/>
    <m/>
    <m/>
    <m/>
    <x v="23"/>
    <m/>
    <m/>
    <m/>
    <m/>
    <m/>
    <m/>
    <m/>
    <x v="1"/>
    <n v="0"/>
    <m/>
    <m/>
    <m/>
    <m/>
    <s v="לא מופיע באתר העירייה. במדלן מופיע - היתר בתנאים"/>
    <x v="0"/>
    <m/>
    <e v="#NAME?"/>
    <m/>
  </r>
  <r>
    <n v="105"/>
    <m/>
    <m/>
    <m/>
    <m/>
    <m/>
    <m/>
    <m/>
    <m/>
    <m/>
    <m/>
    <n v="4185"/>
    <m/>
    <s v="תל אביב"/>
    <x v="6"/>
    <x v="18"/>
    <m/>
    <s v="מיסוי"/>
    <s v="מיסוי - פינוי-בינוי"/>
    <s v="תכנית מאושרת עם פעילות יזמית"/>
    <n v="7021597"/>
    <s v="502 20191647"/>
    <n v="502"/>
    <n v="20191647"/>
    <s v="בקשה להיתר-מסלול הקלות ושימוש חורג- 90 יום"/>
    <s v="בניה חדשה"/>
    <n v="3603"/>
    <s v="בת ים"/>
    <n v="6200"/>
    <s v="הרצל"/>
    <n v="210"/>
    <n v="66"/>
    <n v="66"/>
    <m/>
    <d v="2019-09-18T00:00:00"/>
    <n v="0"/>
    <n v="0"/>
    <n v="24"/>
    <n v="113"/>
    <n v="137"/>
    <m/>
    <m/>
    <m/>
    <m/>
    <m/>
    <s v="פרויקט התחדשות עירונית - הקמת בניין חדש מעורב שימושים המשלב מסחר, תעסוקה ומגורים. סהכ 137 יחד."/>
    <m/>
    <m/>
    <m/>
    <s v="NULL"/>
    <m/>
    <m/>
    <x v="0"/>
    <m/>
    <m/>
    <m/>
    <m/>
    <m/>
    <m/>
    <m/>
    <m/>
    <m/>
    <m/>
    <m/>
    <m/>
    <m/>
    <m/>
    <x v="3"/>
    <x v="0"/>
    <x v="1"/>
    <x v="0"/>
    <n v="1"/>
    <m/>
    <m/>
    <x v="0"/>
    <x v="0"/>
    <x v="1"/>
    <m/>
    <x v="0"/>
    <m/>
    <m/>
    <m/>
    <m/>
    <x v="0"/>
    <m/>
    <m/>
    <m/>
    <m/>
    <m/>
    <m/>
    <m/>
    <x v="1"/>
    <n v="0"/>
    <m/>
    <m/>
    <m/>
    <m/>
    <m/>
    <x v="1"/>
    <m/>
    <e v="#NAME?"/>
    <m/>
  </r>
  <r>
    <n v="1075"/>
    <m/>
    <m/>
    <m/>
    <s v="שוני מתיאור והוספת נתונים שאף הוסינו לשינוי המסלול"/>
    <m/>
    <s v="כפול עם נתוני עבר"/>
    <m/>
    <m/>
    <m/>
    <m/>
    <n v="4185"/>
    <m/>
    <s v="תל אביב"/>
    <x v="6"/>
    <x v="18"/>
    <m/>
    <s v="מיסוי"/>
    <s v="פינוי-בינוי"/>
    <s v="תכנית מאושרת עם פעילות יזמית"/>
    <n v="7131526"/>
    <s v="502 20191647"/>
    <n v="502"/>
    <n v="20191647"/>
    <s v="בקשה להיתר-מסלול הקלות ושימוש חורג- 90 יום                                      "/>
    <s v="בניה חדשה                               "/>
    <n v="3603"/>
    <s v="בת ים"/>
    <n v="6200"/>
    <s v="הרצל                                                        "/>
    <n v="210"/>
    <n v="66"/>
    <n v="66"/>
    <m/>
    <d v="2019-09-18T00:00:00"/>
    <n v="0"/>
    <n v="0"/>
    <n v="24"/>
    <n v="113"/>
    <n v="137"/>
    <s v="2020_01"/>
    <d v="2020-11-01T21:02:44"/>
    <s v="מהות הבקשה"/>
    <s v="חישוב מתמטי"/>
    <s v="מהות הבקשה"/>
    <s v=" 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
    <n v="20200003"/>
    <d v="2020-03-29T00:00:00"/>
    <s v="  לאשר את הבקשה ל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בכפוף:  אישור תכנית הפתוח עי מהנדסת העיר או מי מטעמה לרבות היתכנות שביל אופניים     הערות לתשריט:  א.  במסגרת הבדיקה המרחבית לא התקבלה התייחסות יועצת התנועה של הרשות.        יש להשלים ולעמוד בכל תנאי הדרישות.  ב.   יש לצרף מאזן חניות.  ג.   במהות הבקשה יירשם: פרויקט התחדשות עירונית – הריסת מבנה קיים בן 24 יחד        והקמת בניין חדש מעורב שימושים– קומת מסחר בקומת הקרקע + 3 קומות תעסוקה       + 31 קומות מגורים סהכ 35 קומות + קומה טכנית. סהכ 137 יחד.  ד.  בקומת המסחר ובקומה 2 של המשרדים אין התייחסות למיגון בטופס 1 - יש להשלים.  ה.  בריכוז השטחים ולאור המצוין בתוכנית המפורטת, יש לעשות הבחנה בשטחי השרות       בין התכליות השונות באופן ששטחי השרות יתאימו למותר.  ו.  בתכנית הפיתוח יש להראות את המבנה הקיים להריסה.  ז.  יש להראות פרטי פיתוח.  ח. מיקום צובר הגז מעל חיבור החניון לשטח הצי"/>
    <s v="NULL"/>
    <m/>
    <m/>
    <x v="0"/>
    <m/>
    <m/>
    <m/>
    <m/>
    <m/>
    <m/>
    <m/>
    <m/>
    <m/>
    <m/>
    <m/>
    <s v="NULL"/>
    <s v="NULL"/>
    <s v="לפי גוש חלקה (מרץ 2021)"/>
    <x v="3"/>
    <x v="0"/>
    <x v="7"/>
    <x v="0"/>
    <n v="1"/>
    <m/>
    <m/>
    <x v="0"/>
    <x v="0"/>
    <x v="1"/>
    <m/>
    <x v="0"/>
    <m/>
    <m/>
    <m/>
    <m/>
    <x v="0"/>
    <m/>
    <m/>
    <m/>
    <m/>
    <m/>
    <m/>
    <m/>
    <x v="1"/>
    <n v="0"/>
    <m/>
    <m/>
    <m/>
    <m/>
    <m/>
    <x v="11"/>
    <m/>
    <e v="#NAME?"/>
    <m/>
  </r>
  <r>
    <n v="1690"/>
    <s v="אוקטובר 2021 - טיוב בקשה וסמל כפולים"/>
    <s v="כן"/>
    <s v="כן"/>
    <m/>
    <s v="טויב - היתר"/>
    <m/>
    <m/>
    <m/>
    <m/>
    <m/>
    <n v="4185"/>
    <m/>
    <s v="תל אביב"/>
    <x v="6"/>
    <x v="18"/>
    <m/>
    <s v="מיסוי"/>
    <s v="פינוי-בינוי"/>
    <s v="תכנית מאושרת עם פעילות יזמית"/>
    <n v="7493671"/>
    <s v="502 20191647"/>
    <n v="502"/>
    <n v="20191647"/>
    <s v="בקשה להיתר-מסלול הקלות ושימוש חורג- 90 יום                                      "/>
    <s v="בניה חדשה                               "/>
    <n v="3603"/>
    <s v="בת ים"/>
    <n v="6200"/>
    <s v="הרצל                                                        "/>
    <n v="210"/>
    <n v="66"/>
    <n v="66"/>
    <s v="NULL"/>
    <d v="2019-09-18T00:00:00"/>
    <n v="0"/>
    <n v="0"/>
    <n v="24"/>
    <n v="113"/>
    <n v="137"/>
    <s v="2021_04"/>
    <d v="2021-09-14T12:11:11"/>
    <s v="אתר העירייה"/>
    <s v="חישוב מתמטי"/>
    <s v="מהות הבקשה"/>
    <s v=" 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
    <n v="20200003"/>
    <d v="2020-03-29T00:00:00"/>
    <s v="  לאשר את הבקשה ל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בכפוף:  אישור תכנית הפתוח עי מהנדסת העיר או מי מטעמה לרבות היתכנות שביל אופניים     הערות לתשריט:  א.  במסגרת הבדיקה המרחבית לא התקבלה התייחסות יועצת התנועה של הרשות.        יש להשלים ולעמוד בכל תנאי הדרישות.  ב.   יש לצרף מאזן חניות.  ג.   במהות הבקשה יירשם: פרויקט התחדשות עירונית – הריסת מבנה קיים בן 24 יחד        והקמת בניין חדש מעורב שימושים– קומת מסחר בקומת הקרקע + 3 קומות תעסוקה       + 31 קומות מגורים סהכ 35 קומות + קומה טכנית. סהכ 137 יחד.  ד.  בקומת המסחר ובקומה 2 של המשרדים אין התייחסות למיגון בטופס 1 - יש להשלים.  ה.  בריכוז השטחים ולאור המצוין בתוכנית המפורטת, יש לעשות הבחנה בשטחי השרות       בין התכליות השונות באופן ששטחי השרות יתאימו למותר.  ו.  בתכנית הפיתוח יש להראות את המבנה הקיים להריסה.  ז.  יש להראות פרטי פיתוח.  ח. מיקום צובר הגז מעל חיבור החניון לשטח הצי"/>
    <n v="2137782"/>
    <n v="20191647"/>
    <s v="בקשה להיתר-מסלול הקלות ושימוש חורג- 90 יום                                      "/>
    <x v="31"/>
    <s v="מגורים, מסחר ותעסוקה                                                                      "/>
    <n v="0"/>
    <n v="0"/>
    <n v="24"/>
    <s v="מהות ההיתר"/>
    <n v="113"/>
    <s v="חישוב מתמטי"/>
    <n v="137"/>
    <s v="מהות ההיתר"/>
    <s v="משולב"/>
    <s v="פרויקט התחדשות עירונית - הריסת מבנה קיים בן 24 יחד והקמת בניין חדש מעורב שימושים המשלב מסחר בקומת קרקע, 3 קומות תעסוקה, 31 קומות מגורים - סהכ 35 קומות - 137 יחד + קומה טכנית וגידור זמני."/>
    <s v="2021_04"/>
    <d v="2021-09-14T12:11:12"/>
    <s v="גוש חלקה"/>
    <x v="3"/>
    <x v="1"/>
    <x v="3"/>
    <x v="6"/>
    <n v="1"/>
    <m/>
    <m/>
    <x v="0"/>
    <x v="0"/>
    <x v="1"/>
    <m/>
    <x v="1"/>
    <m/>
    <m/>
    <m/>
    <n v="7021147"/>
    <x v="0"/>
    <m/>
    <m/>
    <m/>
    <m/>
    <m/>
    <m/>
    <m/>
    <x v="1"/>
    <n v="0"/>
    <m/>
    <m/>
    <m/>
    <m/>
    <m/>
    <x v="1"/>
    <m/>
    <s v="מחצית ב"/>
    <s v="היתר נספר ב2021"/>
  </r>
  <r>
    <n v="1691"/>
    <s v="אוקטובר 2021 - טיוב בקשות שאינן כפולות"/>
    <s v="כן"/>
    <m/>
    <m/>
    <s v="טויב"/>
    <m/>
    <m/>
    <m/>
    <m/>
    <m/>
    <n v="4166"/>
    <m/>
    <s v="תל אביב"/>
    <x v="6"/>
    <x v="19"/>
    <m/>
    <s v="מיסוי"/>
    <s v="פינוי-בינוי"/>
    <s v="תכנית מאושרת עם פעילות יזמית"/>
    <n v="7455286"/>
    <s v="502 20210906"/>
    <n v="502"/>
    <n v="20210906"/>
    <s v="בקשה למידע                                                                      "/>
    <s v="בניה חדשה                               "/>
    <n v="3632"/>
    <s v="בת ים"/>
    <n v="6200"/>
    <s v="ז'בוטינסקי                                                  "/>
    <n v="302"/>
    <n v="20"/>
    <n v="20"/>
    <s v="NULL"/>
    <d v="2021-06-27T00:00:00"/>
    <n v="0"/>
    <n v="246"/>
    <n v="64"/>
    <n v="182"/>
    <n v="246"/>
    <s v="2021_03"/>
    <d v="2021-07-15T12:02:09"/>
    <s v="מתחמים"/>
    <s v="חישוב מתמטי"/>
    <s v="אתר העירייה"/>
    <s v=" פירוט לגבי הבניה המבוקשת הריסת 3 מבנים ובניית 2 מגדלים בני 20 קומות מעל גוש נמוך הכולל 3 קומות משרדים ו- 3 קומות מגורים, היושבים מעל קומת קרקע עם חזית מסחרית וכיתת גן ילדים. הבקשה כוללת את אחת או יותר מהעבודות להלן:  חפירה                                                                                                                                                                                                                                                                                                                                                                                                                                                                                                                                                                                                                                                                                                                                                                                                         "/>
    <n v="0"/>
    <s v="NULL"/>
    <s v="NULL"/>
    <s v="NULL"/>
    <m/>
    <s v="NULL"/>
    <x v="0"/>
    <m/>
    <m/>
    <m/>
    <m/>
    <m/>
    <m/>
    <m/>
    <m/>
    <m/>
    <m/>
    <m/>
    <m/>
    <m/>
    <s v="גוש חלקה"/>
    <x v="1"/>
    <x v="0"/>
    <x v="9"/>
    <x v="0"/>
    <n v="1"/>
    <m/>
    <m/>
    <x v="0"/>
    <x v="1"/>
    <x v="0"/>
    <m/>
    <x v="0"/>
    <m/>
    <m/>
    <m/>
    <m/>
    <x v="0"/>
    <m/>
    <m/>
    <m/>
    <m/>
    <m/>
    <m/>
    <m/>
    <x v="0"/>
    <m/>
    <m/>
    <m/>
    <m/>
    <m/>
    <m/>
    <x v="1"/>
    <m/>
    <m/>
    <m/>
  </r>
  <r>
    <n v="106"/>
    <m/>
    <m/>
    <m/>
    <m/>
    <m/>
    <m/>
    <m/>
    <m/>
    <m/>
    <m/>
    <n v="4208"/>
    <m/>
    <s v="תל אביב"/>
    <x v="6"/>
    <x v="20"/>
    <m/>
    <s v="מיסוי"/>
    <s v="מיסוי - פינוי-בינוי"/>
    <s v="תכנית מאושרת עם פעילות יזמית"/>
    <n v="5390718"/>
    <s v="502 20181046"/>
    <n v="502"/>
    <n v="20181046"/>
    <s v="בקשה למידע"/>
    <s v="פינוי בינוי - בניה חדשה"/>
    <n v="1230"/>
    <s v="בת ים"/>
    <n v="6200"/>
    <s v="השבטים"/>
    <n v="623"/>
    <n v="10"/>
    <n v="10"/>
    <m/>
    <d v="2018-08-09T00:00:00"/>
    <n v="0"/>
    <n v="0"/>
    <m/>
    <m/>
    <n v="380"/>
    <m/>
    <m/>
    <m/>
    <m/>
    <m/>
    <s v="בניה במסגרת פינוי בינוי, תכנון של 380 יח&quot;ד ב-38 קומות (לא כולל תת&quot;ק) העבודה כוללת חפירה, פיתוח, קולונדה, גינון חזרות גני ילדם, שפ&quot;פ, מתקני חוץ, גדרות שערים, מבני עזר"/>
    <m/>
    <m/>
    <m/>
    <s v="NULL"/>
    <m/>
    <m/>
    <x v="0"/>
    <m/>
    <m/>
    <m/>
    <m/>
    <m/>
    <m/>
    <m/>
    <m/>
    <m/>
    <m/>
    <m/>
    <m/>
    <m/>
    <m/>
    <x v="2"/>
    <x v="0"/>
    <x v="4"/>
    <x v="0"/>
    <n v="2"/>
    <n v="1"/>
    <n v="1"/>
    <x v="0"/>
    <x v="1"/>
    <x v="0"/>
    <m/>
    <x v="0"/>
    <m/>
    <m/>
    <m/>
    <m/>
    <x v="0"/>
    <m/>
    <m/>
    <m/>
    <m/>
    <m/>
    <m/>
    <m/>
    <x v="1"/>
    <n v="0"/>
    <m/>
    <m/>
    <m/>
    <m/>
    <m/>
    <x v="1"/>
    <m/>
    <e v="#NAME?"/>
    <m/>
  </r>
  <r>
    <n v="107"/>
    <m/>
    <m/>
    <m/>
    <m/>
    <m/>
    <m/>
    <m/>
    <m/>
    <m/>
    <m/>
    <n v="4208"/>
    <m/>
    <s v="תל אביב"/>
    <x v="6"/>
    <x v="20"/>
    <m/>
    <s v="מיסוי"/>
    <s v="מיסוי - פינוי-בינוי"/>
    <s v="תכנית מאושרת עם פעילות יזמית"/>
    <n v="6859642"/>
    <s v="502 20181046"/>
    <n v="502"/>
    <n v="20181046"/>
    <s v="בקשה למידע"/>
    <s v="פינוי בינוי - בניה חדשה"/>
    <n v="1230"/>
    <s v="בת ים"/>
    <n v="6200"/>
    <s v="השבטים"/>
    <n v="623"/>
    <n v="10"/>
    <n v="10"/>
    <m/>
    <d v="2018-08-09T00:00:00"/>
    <n v="0"/>
    <n v="0"/>
    <m/>
    <m/>
    <n v="380"/>
    <m/>
    <m/>
    <m/>
    <m/>
    <m/>
    <s v="בניה במסגרת פינוי בינוי, תכנון של 380 יח&quot;ד ב-38 קומות (לא כולל תת&quot;ק) העבודה כוללת חפירה, פיתוח, קולונדה, גינון חזרות גני ילדם, שפ&quot;פ, מתקני חוץ, גדרות שערים, מבני עזר"/>
    <m/>
    <m/>
    <m/>
    <s v="NULL"/>
    <m/>
    <m/>
    <x v="0"/>
    <m/>
    <m/>
    <m/>
    <m/>
    <m/>
    <m/>
    <m/>
    <m/>
    <m/>
    <m/>
    <m/>
    <m/>
    <m/>
    <m/>
    <x v="2"/>
    <x v="0"/>
    <x v="4"/>
    <x v="0"/>
    <m/>
    <m/>
    <m/>
    <x v="0"/>
    <x v="2"/>
    <x v="0"/>
    <m/>
    <x v="0"/>
    <m/>
    <m/>
    <m/>
    <m/>
    <x v="0"/>
    <m/>
    <m/>
    <m/>
    <m/>
    <m/>
    <m/>
    <m/>
    <x v="1"/>
    <n v="0"/>
    <m/>
    <m/>
    <m/>
    <m/>
    <m/>
    <x v="1"/>
    <m/>
    <e v="#NAME?"/>
    <m/>
  </r>
  <r>
    <n v="108"/>
    <m/>
    <m/>
    <m/>
    <m/>
    <m/>
    <m/>
    <m/>
    <m/>
    <m/>
    <m/>
    <n v="4208"/>
    <m/>
    <s v="תל אביב"/>
    <x v="6"/>
    <x v="20"/>
    <m/>
    <s v="מיסוי"/>
    <s v="מיסוי - פינוי-בינוי"/>
    <s v="תכנית מאושרת עם פעילות יזמית"/>
    <n v="7021378"/>
    <s v="502 20191458"/>
    <n v="502"/>
    <n v="20191458"/>
    <s v="בקשה להיתר-מסלול הקלות ושימוש חורג- 90 יום"/>
    <s v="בניה חדשה"/>
    <n v="1230"/>
    <s v="בת ים"/>
    <n v="6200"/>
    <s v="השבטים"/>
    <n v="623"/>
    <n v="10"/>
    <n v="10"/>
    <m/>
    <d v="2019-08-25T00:00:00"/>
    <n v="0"/>
    <n v="0"/>
    <n v="72"/>
    <n v="285"/>
    <n v="357"/>
    <m/>
    <m/>
    <m/>
    <m/>
    <s v="מהות הבקשה"/>
    <s v="הריסת מבנים קיימים והקמת מתחם הכולל: שפפ, 2 מגדלי מגורים ( 36 קומות, סהכ 357 יחד), 4 קומות תעסוקה , מסחר בקרקע, 2 גני ילדים, מבנה ציבורי, 5 קומות מרתף, חדר שנאים פרטי, 3 חדרי שנאים חחי, 4 חדרי גנרטור."/>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וחדר שנאים קיימים.              2. הקמת מתחם משולב הכולל: 4 קומות  מרתפים + אחסנה +חדרי שנאים .                  ק. קרקע המשלבת מסחר, 2 גני ילדים, מבנה ציבורי,                   קומות מגורים,   סה&quot;כ 357 יח&quot;ד.         ב.  יש להציג חישוב 15% לטובת שטחי חלחול, יש להראות חישוב תכסית לרבות              סכמת תכנית הקומות כל קומות מרתף         ג.  יש להראות חישוב שטח ממוצע ליח&quot;ד עפ&quot;י הקבוע בתב&quot;ע.         ד.  יש להראות חישוב שטחי ההריסה כפי שהתקבלו בהיתר ישן + חישוב נפח               החללים המסחריים והתעסוקה.         ה.   יש"/>
    <n v="2108364"/>
    <n v="20191458"/>
    <m/>
    <x v="32"/>
    <s v="מגורים, מסחר ותעסוקה                                                                      "/>
    <n v="0"/>
    <n v="0"/>
    <n v="72"/>
    <s v="טבלת המתחמים"/>
    <n v="285"/>
    <s v="טבלת המתחמים"/>
    <n v="357"/>
    <s v="מהות ההיתר"/>
    <s v="משולב"/>
    <s v="א.   הריסת מבנים קיימים והקמת 2 מבנים משולבים הכוללים 2 מגדלי מגוריםL        בנין מס' 1 - 35 קומות מגורים מעל לקומת מסחר.        בנין מס' 2 - 34 קומות מגורים מעל לקומת מסחר.        סהכ 357 יחד.        בניין מס' 3 - 4 קומות תעסוקה מכל לקומת גני ילדים ומבני ציבור. ב.    4 קומות מרתפים, (חדר שנאים, חדר מיתוג חחי, 4 חדרי גנרטור. ג.    קומת קרקע ובה מסחר, 2 גני ילדים ומבנה ציבורי עבור העירייה."/>
    <s v="2021_02"/>
    <d v="2021-06-23T10:48:09"/>
    <s v="גוש חלקה"/>
    <x v="3"/>
    <x v="1"/>
    <x v="3"/>
    <x v="3"/>
    <n v="2"/>
    <m/>
    <m/>
    <x v="0"/>
    <x v="1"/>
    <x v="1"/>
    <m/>
    <x v="1"/>
    <m/>
    <m/>
    <s v="אתר העירייה"/>
    <n v="7021378"/>
    <x v="24"/>
    <m/>
    <m/>
    <m/>
    <m/>
    <m/>
    <m/>
    <m/>
    <x v="1"/>
    <n v="0"/>
    <m/>
    <m/>
    <m/>
    <m/>
    <m/>
    <x v="1"/>
    <m/>
    <e v="#NAME?"/>
    <s v="היתר נספר ב2021"/>
  </r>
  <r>
    <n v="109"/>
    <m/>
    <m/>
    <m/>
    <m/>
    <m/>
    <m/>
    <m/>
    <m/>
    <m/>
    <m/>
    <n v="4208"/>
    <m/>
    <s v="תל אביב"/>
    <x v="6"/>
    <x v="20"/>
    <m/>
    <s v="מיסוי"/>
    <s v="מיסוי - פינוי-בינוי"/>
    <s v="תכנית מאושרת עם פעילות יזמית"/>
    <n v="5390719"/>
    <s v="502 20181048"/>
    <n v="502"/>
    <n v="20181048"/>
    <s v="בקשה למידע"/>
    <s v="פינוי בינוי - בניה חדשה"/>
    <n v="1229"/>
    <s v="בת ים"/>
    <n v="6200"/>
    <s v="השבטים"/>
    <n v="623"/>
    <n v="14"/>
    <n v="14"/>
    <m/>
    <d v="2018-08-09T00:00:00"/>
    <n v="0"/>
    <n v="0"/>
    <m/>
    <m/>
    <n v="380"/>
    <m/>
    <m/>
    <m/>
    <m/>
    <m/>
    <s v="בניה במסגרת פינוי בינוי, תכנון של 380 יח&quot;ד ב-38 קומות (לא כולל תת&quot;ק)"/>
    <m/>
    <m/>
    <m/>
    <s v="NULL"/>
    <m/>
    <m/>
    <x v="0"/>
    <m/>
    <m/>
    <m/>
    <m/>
    <m/>
    <m/>
    <m/>
    <m/>
    <m/>
    <m/>
    <m/>
    <m/>
    <m/>
    <m/>
    <x v="2"/>
    <x v="0"/>
    <x v="1"/>
    <x v="0"/>
    <n v="1"/>
    <n v="1"/>
    <n v="1"/>
    <x v="0"/>
    <x v="1"/>
    <x v="0"/>
    <m/>
    <x v="0"/>
    <m/>
    <m/>
    <m/>
    <m/>
    <x v="0"/>
    <m/>
    <m/>
    <m/>
    <m/>
    <m/>
    <m/>
    <m/>
    <x v="1"/>
    <n v="0"/>
    <m/>
    <m/>
    <m/>
    <m/>
    <m/>
    <x v="1"/>
    <m/>
    <e v="#NAME?"/>
    <m/>
  </r>
  <r>
    <n v="110"/>
    <m/>
    <m/>
    <m/>
    <m/>
    <m/>
    <m/>
    <m/>
    <m/>
    <m/>
    <m/>
    <n v="4208"/>
    <m/>
    <s v="תל אביב"/>
    <x v="6"/>
    <x v="20"/>
    <m/>
    <s v="מיסוי"/>
    <s v="מיסוי - פינוי-בינוי"/>
    <s v="תכנית מאושרת עם פעילות יזמית"/>
    <n v="6859644"/>
    <s v="502 20181048"/>
    <n v="502"/>
    <n v="20181048"/>
    <s v="בקשה למידע"/>
    <s v="פינוי בינוי - בניה חדשה"/>
    <n v="1229"/>
    <s v="בת ים"/>
    <n v="6200"/>
    <s v="השבטים"/>
    <n v="623"/>
    <n v="14"/>
    <n v="14"/>
    <m/>
    <d v="2018-08-09T00:00:00"/>
    <n v="0"/>
    <n v="0"/>
    <m/>
    <m/>
    <n v="380"/>
    <m/>
    <m/>
    <m/>
    <m/>
    <m/>
    <s v="בניה במסגרת פינוי בינוי, תכנון של 380 יח&quot;ד ב-38 קומות (לא כולל תת&quot;ק)"/>
    <m/>
    <m/>
    <m/>
    <s v="NULL"/>
    <m/>
    <m/>
    <x v="0"/>
    <m/>
    <m/>
    <m/>
    <m/>
    <m/>
    <m/>
    <m/>
    <m/>
    <m/>
    <m/>
    <m/>
    <m/>
    <m/>
    <m/>
    <x v="2"/>
    <x v="0"/>
    <x v="1"/>
    <x v="0"/>
    <m/>
    <m/>
    <m/>
    <x v="0"/>
    <x v="2"/>
    <x v="0"/>
    <m/>
    <x v="0"/>
    <m/>
    <m/>
    <m/>
    <m/>
    <x v="0"/>
    <m/>
    <m/>
    <m/>
    <m/>
    <m/>
    <m/>
    <m/>
    <x v="1"/>
    <n v="0"/>
    <m/>
    <m/>
    <m/>
    <m/>
    <m/>
    <x v="1"/>
    <m/>
    <e v="#NAME?"/>
    <m/>
  </r>
  <r>
    <n v="111"/>
    <m/>
    <m/>
    <m/>
    <m/>
    <m/>
    <m/>
    <m/>
    <m/>
    <m/>
    <m/>
    <n v="4208"/>
    <m/>
    <s v="תל אביב"/>
    <x v="6"/>
    <x v="20"/>
    <m/>
    <s v="מיסוי"/>
    <s v="מיסוי - פינוי-בינוי"/>
    <s v="תכנית מאושרת עם פעילות יזמית"/>
    <n v="7021377"/>
    <s v="502 20191457"/>
    <n v="502"/>
    <n v="20191457"/>
    <s v="בקשה להיתר-מסלול הקלות ושימוש חורג- 90 יום"/>
    <s v="בניה חדשה"/>
    <n v="1229"/>
    <s v="בת ים"/>
    <n v="6200"/>
    <s v="השבטים"/>
    <n v="623"/>
    <n v="14"/>
    <n v="14"/>
    <m/>
    <d v="2019-08-25T00:00:00"/>
    <n v="0"/>
    <n v="0"/>
    <n v="72"/>
    <n v="285"/>
    <n v="357"/>
    <m/>
    <m/>
    <m/>
    <m/>
    <s v="מהות הבקשה"/>
    <s v="הריסת מבנים קיימים והקמת מתחם הכולל: שפפ, 2 מגדלי מגורים ( 36 קומות, סהכ 357 יחד), 4 קומות תעסוקה , מסחר בקרקע, 2 גני ילדים, מבנה ציבורי, 5 קומות מרתף, חדר שנאים פרטי, 4 חדרי שנאים + חדר מיתוג חחי, 4 חדרי גנרטור, 2 צוברי גז בנפח 2,000 גלון כא."/>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קיימים.              2. הקמת מתחם משולב הכולל: 5 קומות  מרתפים + חדרי שנאים + חדר                  מיתוג חח&quot;י + 4 חדרי גנרטור + 2 צוברי גז.                  ק. קרקע המשלבת מסחר, 2 גני ילדים, מבנה ציבורי,                  קומות מגורים,   סה&quot;כ 357 יח&quot;ד.             3. תכנית התארגנות  לכלל מתחם השבטים (מגרש 101,102).             4. תכנית עגורנים.         ב. יש להציג חישוב 15% לטובת שטחי חלחול, יש להראות חישוב תכסית לרבות              סכמת תכנית הקומות כל קומות מרתף         ג.  יש להראות חישוב שטח ממוצע ליח&quot;ד עפ&quot;י הקבוע ב"/>
    <n v="2107857"/>
    <n v="20191457"/>
    <m/>
    <x v="32"/>
    <s v="מגורים, מסחר ותעסוקה                                                                      "/>
    <n v="0"/>
    <n v="0"/>
    <n v="72"/>
    <s v="טבלת המתחמים"/>
    <n v="285"/>
    <s v="טבלת המתחמים"/>
    <n v="357"/>
    <s v="אתר העירייה"/>
    <s v="משולב"/>
    <s v="א.   הריסת מבנים קיימים והקמת 2 מבנים משולבים הכוללים 2 מגדלי מגורים:        בנין מס' 1 - 34 קומות מגורים מעל קומת מסחר.        בנין מס' 2 - 34 קומות מגורים מעל קומת מסחר.        סהכ 357 יחד.        בנין מס' 3 - 4 קומות תעסוקה מעל קומת גני ילדים ומבני ציבור. ב.    5 קומות מרתף (כולל קומת גלריה חלקית במפלס 1-), חדר שנאים, חדר מיתוג חחי, 4        חדרי גנרטור, 2 צוברי-גז. ג.    קומת קרקע ובה מסחר, 2 גני ילדים ומבנה ציבורי עבור העירייה. ד.   חפירה ודיפון הכולל עוגנים מחוץ למתחם, תכנית התארגנות למגרשים 101, 102,        הכוללת 6 מבני אחסנה ומשרד + עגורנים. ה.   חדר שנאים זמני בתחום שטחי ההתארגנות לתקופת העבודות."/>
    <s v="2021_02"/>
    <d v="2021-06-23T10:48:09"/>
    <s v="גוש חלקה"/>
    <x v="3"/>
    <x v="1"/>
    <x v="3"/>
    <x v="7"/>
    <n v="1"/>
    <m/>
    <m/>
    <x v="0"/>
    <x v="1"/>
    <x v="1"/>
    <m/>
    <x v="1"/>
    <m/>
    <m/>
    <s v="אתר העירייה"/>
    <n v="7021377"/>
    <x v="25"/>
    <s v="היתר מאתר העירייה ולכן אין ID כרגע"/>
    <m/>
    <m/>
    <m/>
    <m/>
    <m/>
    <m/>
    <x v="1"/>
    <n v="0"/>
    <m/>
    <m/>
    <m/>
    <m/>
    <m/>
    <x v="9"/>
    <m/>
    <e v="#NAME?"/>
    <s v="היתר נספר ב2021"/>
  </r>
  <r>
    <n v="1693"/>
    <s v="אוקטובר 2021 - טיוב בקשה וסמל כפולים"/>
    <s v="כן"/>
    <s v="כן"/>
    <m/>
    <s v="טויב - מתחם רלוונטי לפי כתובת"/>
    <m/>
    <m/>
    <m/>
    <m/>
    <m/>
    <n v="4208"/>
    <m/>
    <s v="תל אביב"/>
    <x v="6"/>
    <x v="20"/>
    <m/>
    <s v="מיסוי"/>
    <s v="פינוי-בינוי"/>
    <s v="תכנית מאושרת עם פעילות יזמית"/>
    <n v="7368188"/>
    <s v="502 20191457"/>
    <n v="502"/>
    <n v="20191457"/>
    <s v="בקשה להיתר-מסלול הקלות ושימוש חורג- 90 יום                                      "/>
    <s v="בניה חדשה                               "/>
    <n v="1229"/>
    <s v="בת ים"/>
    <n v="6200"/>
    <s v="השבטים                                                      "/>
    <n v="623"/>
    <n v="14"/>
    <n v="14"/>
    <s v=" "/>
    <d v="2019-08-25T00:00:00"/>
    <n v="0"/>
    <n v="0"/>
    <s v="NULL"/>
    <s v="NULL"/>
    <n v="357"/>
    <s v="2021_02"/>
    <d v="2021-06-23T10:48:05"/>
    <s v="NULL"/>
    <s v="NULL"/>
    <s v="מהות הבקשה"/>
    <s v=" שינוי וביטול סעיפים בפרוטוקול הועדה מס' 20200009 מיום 23.7.20  הדן בהריסת מבנים קיימים והקמת מתחם הכולל: שפ&quot;פ, 2 מגדלי מגורים ( 36 קומות, סה&quot;כ  357 יח&quot;ד), 4 קומות תעסוקה , מסחר בקרקע, 2 גני ילדים, מבנה ציבורי, 5 קומות מרתף, חדר שנאים פרטי, 4 חדרי שנאים + חדר מיתוג חח&quot;י, 4 חדרי גנרטור, 2 צוברי גז בנפח 2,000 גלון כ&quot;א.                                                                                                                                                                                                                                                                                                                                                                                                                                                                                                                                                                                                                                                                                                          "/>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קיימים.              2. הקמת מתחם משולב הכולל: 5 קומות  מרתפים + חדרי שנאים + חדר                  מיתוג חח&quot;י + 4 חדרי גנרטור + 2 צוברי גז.                  ק. קרקע המשלבת מסחר, 2 גני ילדים, מבנה ציבורי,                  קומות מגורים,   סה&quot;כ 357 יח&quot;ד.             3. תכנית התארגנות  לכלל מתחם השבטים (מגרש 101,102).             4. תכנית עגורנים.         ב. יש להציג חישוב 15% לטובת שטחי חלחול, יש להראות חישוב תכסית לרבות              סכמת תכנית הקומות כל קומות מרתף         ג.  יש להראות חישוב שטח ממוצע ליח&quot;ד עפ&quot;י הקבוע ב"/>
    <m/>
    <n v="20191457"/>
    <s v="בקשה להיתר-מסלול הקלות ושימוש חורג- 90 יום                                      "/>
    <x v="32"/>
    <s v="מגורים, מסחר ותעסוקה                                                                      "/>
    <n v="0"/>
    <n v="0"/>
    <s v="NULL"/>
    <s v="NULL"/>
    <s v="NULL"/>
    <s v="NULL"/>
    <n v="357"/>
    <s v="מהות ההיתר"/>
    <s v="משולב"/>
    <s v="א.   הריסת מבנים קיימים והקמת 2 מבנים משולבים הכוללים 2 מגדלי מגורים:        בנין מס' 1 - 34 קומות מגורים מעל קומת מסחר.        בנין מס' 2 - 34 קומות מגורים מעל קומת מסחר.        סהכ 357 יחד.        בנין מס' 3 - 4 קומות תעסוקה מעל קומת גני ילדים ומבני ציבור. ב.    5 קומות מרתף (כולל קומת גלריה חלקית במפלס 1-), חדר שנאים, חדר מיתוג חחי, 4        חדרי גנרטור, 2 צוברי-גז. ג.    קומת קרקע ובה מסחר, 2 גני ילדים ומבנה ציבורי עבור העירייה. ד.   חפירה ודיפון הכולל עוגנים מחוץ למתחם, תכנית התארגנות למגרשים 101, 102,        הכוללת 6 מבני אחסנה ומשרד + עגורנים. ה.   חדר שנאים זמני בתחום שטחי ההתארגנות לתקופת העבודות."/>
    <s v="2021_02"/>
    <d v="2021-06-23T10:48:09"/>
    <s v="גוש חלקה"/>
    <x v="3"/>
    <x v="1"/>
    <x v="3"/>
    <x v="7"/>
    <n v="1"/>
    <m/>
    <m/>
    <x v="0"/>
    <x v="2"/>
    <x v="1"/>
    <m/>
    <x v="5"/>
    <m/>
    <m/>
    <m/>
    <m/>
    <x v="0"/>
    <m/>
    <m/>
    <m/>
    <m/>
    <m/>
    <m/>
    <m/>
    <x v="1"/>
    <n v="0"/>
    <m/>
    <m/>
    <m/>
    <m/>
    <m/>
    <x v="1"/>
    <m/>
    <m/>
    <s v="היתר המשכי"/>
  </r>
  <r>
    <n v="1635"/>
    <m/>
    <m/>
    <m/>
    <m/>
    <m/>
    <m/>
    <m/>
    <m/>
    <m/>
    <m/>
    <n v="4201"/>
    <m/>
    <s v="תל אביב"/>
    <x v="6"/>
    <x v="21"/>
    <m/>
    <s v="מיסוי"/>
    <m/>
    <m/>
    <n v="7181885"/>
    <s v="502 20200741"/>
    <n v="502"/>
    <n v="20200741"/>
    <s v="בקשה למידע                                                                      "/>
    <s v="בניה חדשה                               "/>
    <n v="4369"/>
    <s v="בת ים"/>
    <n v="6200"/>
    <s v="חנה סנש                                                     "/>
    <n v="211"/>
    <n v="30"/>
    <n v="30"/>
    <m/>
    <d v="2020-06-16T00:00:00"/>
    <n v="0"/>
    <n v="93"/>
    <m/>
    <m/>
    <n v="93"/>
    <m/>
    <m/>
    <m/>
    <m/>
    <m/>
    <s v=" הערות עורך: מגרש שעובר כרגע תצר על פי תבע מאושרת  מס 502-0189720 בי/588. פירוט לגבי הבניה המבוקשת  הריסת 2 מבנים קיים ובניית מבנה מגורים בן 24 קומות מעל 2 קומות מסחר ו5 מרתפי חניה הבקשה כוללת את אחת או יותר מהעבודות להלן:  חפירה, חניה מקורה                                                                                                                                                                                                                                                                                                                                                                                                                                                                                                                                                                        "/>
    <n v="0"/>
    <m/>
    <m/>
    <s v="NULL"/>
    <m/>
    <m/>
    <x v="0"/>
    <m/>
    <m/>
    <m/>
    <m/>
    <m/>
    <m/>
    <m/>
    <m/>
    <m/>
    <m/>
    <m/>
    <m/>
    <m/>
    <m/>
    <x v="0"/>
    <x v="0"/>
    <x v="3"/>
    <x v="0"/>
    <n v="1"/>
    <m/>
    <m/>
    <x v="0"/>
    <x v="1"/>
    <x v="0"/>
    <m/>
    <x v="0"/>
    <m/>
    <m/>
    <m/>
    <m/>
    <x v="0"/>
    <m/>
    <m/>
    <m/>
    <m/>
    <m/>
    <m/>
    <m/>
    <x v="0"/>
    <n v="186"/>
    <m/>
    <m/>
    <m/>
    <m/>
    <m/>
    <x v="1"/>
    <m/>
    <e v="#NAME?"/>
    <m/>
  </r>
  <r>
    <n v="112"/>
    <m/>
    <m/>
    <m/>
    <m/>
    <m/>
    <m/>
    <m/>
    <m/>
    <m/>
    <m/>
    <n v="4092"/>
    <m/>
    <s v="תל אביב"/>
    <x v="6"/>
    <x v="22"/>
    <m/>
    <s v="מיסוי"/>
    <s v="מיסוי - פינוי-בינוי"/>
    <s v="תכנית מאושרת עם פעילות יזמית"/>
    <n v="6859374"/>
    <s v="502 20180766"/>
    <n v="502"/>
    <n v="20180766"/>
    <s v="בקשה למידע"/>
    <s v="בניה חדשה"/>
    <n v="1838"/>
    <s v="בת ים"/>
    <n v="6200"/>
    <s v="שד' יוספטל"/>
    <n v="310"/>
    <n v="101"/>
    <n v="101"/>
    <m/>
    <d v="2018-06-24T00:00:00"/>
    <n v="0"/>
    <n v="586"/>
    <m/>
    <m/>
    <n v="591"/>
    <m/>
    <m/>
    <m/>
    <m/>
    <m/>
    <s v="במסגרת שלב א של פרויקט פינוי בינוי יוספטל . הריסת שני מבני רכבת ישנים והקמה של 3 מגדלי מגורים הכוללים שטחי מסחר ומשרדים מעל מרתף משותף. פירוט לגבי הבניה המבוקשת  במסגרת שלב א של פרויקט פינוי בינוי יוספטל . הריסת שני מבני רכבת ישנים והקמה של 3 מגדלי מגורים הכוללים שטחי מסחר ומשרדים מעל מרתף משותף."/>
    <m/>
    <m/>
    <m/>
    <s v="NULL"/>
    <m/>
    <m/>
    <x v="0"/>
    <m/>
    <m/>
    <m/>
    <m/>
    <m/>
    <m/>
    <m/>
    <m/>
    <m/>
    <m/>
    <m/>
    <m/>
    <m/>
    <m/>
    <x v="2"/>
    <x v="0"/>
    <x v="3"/>
    <x v="0"/>
    <n v="1"/>
    <n v="1"/>
    <n v="1"/>
    <x v="0"/>
    <x v="1"/>
    <x v="0"/>
    <m/>
    <x v="0"/>
    <m/>
    <m/>
    <m/>
    <m/>
    <x v="0"/>
    <m/>
    <m/>
    <m/>
    <m/>
    <m/>
    <m/>
    <m/>
    <x v="0"/>
    <n v="487"/>
    <m/>
    <m/>
    <m/>
    <m/>
    <m/>
    <x v="1"/>
    <m/>
    <e v="#NAME?"/>
    <m/>
  </r>
  <r>
    <n v="113"/>
    <m/>
    <m/>
    <m/>
    <m/>
    <m/>
    <m/>
    <m/>
    <m/>
    <m/>
    <m/>
    <n v="4092"/>
    <m/>
    <s v="תל אביב"/>
    <x v="6"/>
    <x v="22"/>
    <m/>
    <s v="מיסוי"/>
    <s v="מיסוי - פינוי-בינוי"/>
    <s v="תכנית מאושרת עם פעילות יזמית"/>
    <n v="6860964"/>
    <s v="502 20190561"/>
    <n v="502"/>
    <n v="20190561"/>
    <s v="בקשה להיתר - רישוי מלא"/>
    <s v="חפירה ודיפון"/>
    <n v="1838"/>
    <s v="בת ים"/>
    <n v="6200"/>
    <s v="שד' יוספטל"/>
    <n v="310"/>
    <n v="101"/>
    <n v="101"/>
    <m/>
    <d v="2019-04-17T00:00:00"/>
    <n v="0"/>
    <n v="0"/>
    <m/>
    <m/>
    <n v="591"/>
    <m/>
    <m/>
    <m/>
    <m/>
    <m/>
    <s v="במסגרת תכנית התחדשות עירונית ברחוב יוספטל בשלב א - הריסה של שני בנייני המגורים ברחוב יוספטל 101 ו 103  בחלקות 9 ן10 , חפירה ,דיפון ותכנית התארגנות אתר הכוללת משרד מכירות זמני ."/>
    <m/>
    <m/>
    <m/>
    <s v="NULL"/>
    <m/>
    <m/>
    <x v="0"/>
    <m/>
    <m/>
    <m/>
    <m/>
    <m/>
    <m/>
    <m/>
    <m/>
    <m/>
    <m/>
    <m/>
    <m/>
    <m/>
    <m/>
    <x v="3"/>
    <x v="0"/>
    <x v="2"/>
    <x v="0"/>
    <n v="1"/>
    <m/>
    <m/>
    <x v="0"/>
    <x v="2"/>
    <x v="1"/>
    <m/>
    <x v="0"/>
    <m/>
    <m/>
    <m/>
    <m/>
    <x v="0"/>
    <m/>
    <m/>
    <m/>
    <m/>
    <m/>
    <m/>
    <m/>
    <x v="0"/>
    <n v="487"/>
    <m/>
    <m/>
    <m/>
    <m/>
    <m/>
    <x v="16"/>
    <m/>
    <m/>
    <m/>
  </r>
  <r>
    <n v="1694"/>
    <s v="אוקטובר 2021 - טיוב בקשות ID כפולות"/>
    <s v="כן"/>
    <s v="כן"/>
    <m/>
    <s v="טויב"/>
    <m/>
    <m/>
    <m/>
    <m/>
    <m/>
    <n v="4092"/>
    <m/>
    <s v="תל אביב"/>
    <x v="6"/>
    <x v="22"/>
    <m/>
    <s v="מיסוי"/>
    <s v="פינוי בינוי"/>
    <s v="תכנית מאושרת עם פעילות יזמית"/>
    <n v="7454703"/>
    <s v="502 20190561"/>
    <n v="502"/>
    <n v="20190561"/>
    <s v="בקשה להיתר - רישוי מלא                                                          "/>
    <s v="חפירה ודיפון                            "/>
    <n v="1838"/>
    <s v="בת ים"/>
    <n v="6200"/>
    <s v="שד' יוספטל                                                  "/>
    <n v="310"/>
    <n v="101"/>
    <n v="101"/>
    <m/>
    <d v="2019-04-17T00:00:00"/>
    <n v="0"/>
    <n v="0"/>
    <m/>
    <m/>
    <n v="591"/>
    <s v="2021_03"/>
    <d v="2021-07-15T12:02:09"/>
    <m/>
    <m/>
    <m/>
    <s v=" במסגרת תכנית התחדשות עירונית ברחוב יוספטל בשלב א - הריסה של שני בנייני המגורים ברחוב יוספטל 101 ו 103  בחלקות 9 ו-10 , חפירה, דיפון ותכנית התארגנות אתר.                                                                                                                                                                                                                                                                                                                                                                                                                                                                                                                                                                                                                                                                                                                                                                                                                                                                               "/>
    <n v="20210002"/>
    <d v="2021-01-26T00:00:00"/>
    <s v="  הוחלט לאשר את הבקשה.  תנאי לדיון בהיתר המבנים הינו אישור הסכם פיתוח לפי סעיף 198.  ההיתר יוצא לאחר תיקון הבקשה בהתאם להערות הבאות:  1.  הערות מחלקת הרישוי לבקשה:       א.   במהות הבקשה יירשם:              הריסת מבנים קיימים,  חפירה, דיפון, בגבולות החלקה, הכוללים עוגנים גידור              זמני בגבול החלקה, בסיסים לעגורנים, מגרסה + תכנית התארגנות הכוללת              משרדים ומחסנים בשפפ.              מחסנים ומיכלית אשפה על דרך מאושרת על פי התכנית החלה במקום.              השטחים יצויינו במהות הבקשה לאחר עדכונם.        ב.   לא יהיה באתר משרד מכירות.        ג.   התקבלו התייחסות המחלקות הבאות: חזות העיר, שפע, תברואה, חשמל, חניה              (חלקי רק לעיצוב), במסגרת הנספחים התקבלה התייחסות האיגודן לעניין              העוגנים – יש לעמוד בדרישותיהם.        ד.   במסגרת הבדיקה המרחבית טרם התקבלו ההתייחסויות של המחלקות:              1.    מחלקת איכות סביבה – אישור סופי.              2 .    תאגיד מים וביוב,              3.    ההתייחסות יועצת התנועה התקבלה לעיצוב. על פי דרישת יועצת התנועה -      "/>
    <n v="2131109"/>
    <n v="20190561"/>
    <s v="בקשה להיתר - רישוי מלא                                                          "/>
    <x v="33"/>
    <s v="מגורים                                                                                    "/>
    <n v="0"/>
    <n v="0"/>
    <m/>
    <m/>
    <m/>
    <m/>
    <n v="591"/>
    <m/>
    <m/>
    <s v="במסגרת תכנית התחדשות עירונית ברחוב יוספטל - הריסת שני בנייני מגורים, חפירה, משרדים ומחסנים בשפפ, מחסנים ומיכלית אשפה על דרך מאושרת. דיפון וגידור זמני בגבולות החלקה, בסיס לעגורנים, תכנית התארגנות אתר הכוללת"/>
    <s v="2021_03"/>
    <d v="2021-07-15T12:02:11"/>
    <s v="תוכנית"/>
    <x v="3"/>
    <x v="1"/>
    <x v="2"/>
    <x v="1"/>
    <n v="1"/>
    <m/>
    <m/>
    <x v="0"/>
    <x v="1"/>
    <x v="1"/>
    <s v="ברחוב יוספטל 101 ו 103 בחלקות 9 ו-10"/>
    <x v="1"/>
    <m/>
    <m/>
    <m/>
    <n v="7454703"/>
    <x v="26"/>
    <m/>
    <m/>
    <m/>
    <m/>
    <m/>
    <m/>
    <m/>
    <x v="0"/>
    <n v="487"/>
    <m/>
    <m/>
    <m/>
    <m/>
    <m/>
    <x v="1"/>
    <m/>
    <e v="#NAME?"/>
    <s v="היתר נספר ב2021"/>
  </r>
  <r>
    <n v="1083"/>
    <m/>
    <m/>
    <m/>
    <m/>
    <m/>
    <m/>
    <m/>
    <m/>
    <m/>
    <m/>
    <n v="4092"/>
    <m/>
    <s v="תל אביב"/>
    <x v="6"/>
    <x v="22"/>
    <m/>
    <s v="מיסוי"/>
    <s v="פינוי-בינוי"/>
    <s v="תכנית מאושרת עם פעילות יזמית"/>
    <n v="7181318"/>
    <s v="502 20200140"/>
    <n v="502"/>
    <n v="20200140"/>
    <s v="בקשה למידע                                                                      "/>
    <s v="פינוי בינוי - בניה חדשה                 "/>
    <n v="1838"/>
    <s v="בת ים"/>
    <n v="6200"/>
    <s v="שד' יוספטל                                                  "/>
    <n v="310"/>
    <n v="101"/>
    <n v="101"/>
    <m/>
    <d v="2020-02-04T00:00:00"/>
    <n v="0"/>
    <n v="591"/>
    <m/>
    <m/>
    <n v="591"/>
    <s v="2020_03"/>
    <d v="2020-12-03T17:05:37"/>
    <m/>
    <m/>
    <s v="מהות הבקשה"/>
    <s v=" של פרויקט פינוי בינוי יוספטל, הריסת שני מבני רכבת ישנים והקמת 3 מגדלי מגורים הכוללים שטחי מסחר , משרדים ומבנים ומוסדות ציבור מעל מרתף מבוקש+ משרד מכירות. סוג ההקלה המבוקשת:  הקלה במספר יחידות דיור, הקלה במספר קומות תאור ההקלה המבוקשת:  1. תוספת 15 יחד  (ג 2%) למספר היחד המאושר .מ 576 יחד ל 591 יחד.                                                                                                                                                                                                                                                                                                                                                                                                                                                                                                                                                                                                                                                                                                                        "/>
    <n v="0"/>
    <s v="NULL"/>
    <s v="NULL"/>
    <s v="NULL"/>
    <m/>
    <m/>
    <x v="0"/>
    <m/>
    <m/>
    <m/>
    <m/>
    <m/>
    <m/>
    <m/>
    <m/>
    <m/>
    <m/>
    <m/>
    <s v="NULL"/>
    <s v="NULL"/>
    <s v="לפי גוש חלקה (מרץ 2021)"/>
    <x v="0"/>
    <x v="0"/>
    <x v="3"/>
    <x v="0"/>
    <n v="1"/>
    <m/>
    <m/>
    <x v="0"/>
    <x v="0"/>
    <x v="0"/>
    <m/>
    <x v="0"/>
    <m/>
    <m/>
    <m/>
    <m/>
    <x v="0"/>
    <m/>
    <m/>
    <m/>
    <m/>
    <m/>
    <m/>
    <m/>
    <x v="0"/>
    <n v="487"/>
    <m/>
    <m/>
    <m/>
    <m/>
    <m/>
    <x v="0"/>
    <m/>
    <e v="#NAME?"/>
    <m/>
  </r>
  <r>
    <n v="1091"/>
    <m/>
    <m/>
    <m/>
    <m/>
    <m/>
    <m/>
    <m/>
    <m/>
    <m/>
    <m/>
    <n v="4092"/>
    <m/>
    <s v="תל אביב"/>
    <x v="6"/>
    <x v="22"/>
    <m/>
    <s v="מיסוי"/>
    <s v="פינוי-בינוי"/>
    <s v="תכנית מאושרת עם פעילות יזמית"/>
    <n v="7192846"/>
    <s v="502 20201358"/>
    <n v="502"/>
    <n v="20201358"/>
    <s v="בקשה להיתר-מסלול הקלות ושימוש חורג- 90 יום                                      "/>
    <s v="פינוי בינוי - בניה חדשה                 "/>
    <n v="1838"/>
    <s v="בת ים"/>
    <n v="6200"/>
    <s v="שד' יוספטל                                                  "/>
    <n v="310"/>
    <n v="101"/>
    <n v="101"/>
    <m/>
    <d v="2020-10-19T00:00:00"/>
    <n v="0"/>
    <n v="591"/>
    <m/>
    <m/>
    <n v="591"/>
    <s v="2020_03"/>
    <d v="2020-12-03T17:05:37"/>
    <m/>
    <m/>
    <s v="נתוני העירייה"/>
    <s v=" בניה חדשה במגרשים 101A-B של מגדל בן 45 קומות שכולל קומת קרקע עם מסחר ומוסדות ומבני ציבור ו 5 קומות תעסוקה, במגרשים 102A-B - שני מגדלים של 45 קומות שכוללים קומת קרקע עם מסחר ומוסדות ומבני ציבור ו-5 קומות תעסוקה. בניה של 6 מרתפי חניה במגרשים 701, 101-2.                                                                                                                                                                                                                                                                                                                                                                                                                                                                                                                                                                                                                                                                                                                                                                            "/>
    <n v="0"/>
    <s v="NULL"/>
    <s v="NULL"/>
    <s v="NULL"/>
    <m/>
    <m/>
    <x v="0"/>
    <m/>
    <m/>
    <m/>
    <m/>
    <m/>
    <m/>
    <m/>
    <m/>
    <m/>
    <m/>
    <m/>
    <s v="NULL"/>
    <s v="NULL"/>
    <s v="לפי גוש חלקה (מרץ 2021)"/>
    <x v="0"/>
    <x v="0"/>
    <x v="1"/>
    <x v="0"/>
    <n v="1"/>
    <m/>
    <m/>
    <x v="0"/>
    <x v="0"/>
    <x v="1"/>
    <m/>
    <x v="0"/>
    <m/>
    <m/>
    <m/>
    <m/>
    <x v="0"/>
    <m/>
    <m/>
    <m/>
    <m/>
    <m/>
    <m/>
    <m/>
    <x v="0"/>
    <n v="487"/>
    <m/>
    <m/>
    <m/>
    <m/>
    <m/>
    <x v="0"/>
    <m/>
    <e v="#NAME?"/>
    <m/>
  </r>
  <r>
    <n v="114"/>
    <m/>
    <m/>
    <m/>
    <m/>
    <m/>
    <m/>
    <m/>
    <m/>
    <m/>
    <m/>
    <n v="4092"/>
    <m/>
    <s v="תל אביב"/>
    <x v="6"/>
    <x v="22"/>
    <m/>
    <s v="מיסוי"/>
    <s v="מיסוי - פינוי-בינוי"/>
    <s v="תכנית מאושרת עם פעילות יזמית"/>
    <n v="5390669"/>
    <s v="502 20180766"/>
    <n v="502"/>
    <n v="20180766"/>
    <s v="בקשה למידע"/>
    <s v="בניה חדשה"/>
    <n v="1838"/>
    <s v="בת ים"/>
    <n v="6200"/>
    <s v="שד יוספטל גיורא"/>
    <n v="310"/>
    <n v="101"/>
    <n v="101"/>
    <m/>
    <d v="2018-06-24T00:00:00"/>
    <n v="0"/>
    <n v="586"/>
    <m/>
    <m/>
    <m/>
    <m/>
    <m/>
    <m/>
    <m/>
    <m/>
    <s v="במסגרת שלב א של פרויקט פינוי בינוי יוספטל . הריסת שני מבני רכבת ישנים והקמה של 3 מגדלי מגורים הכוללים שטחי מסחר ומשרדים מעל מרתף משותף. פירוט לגבי הבניה המבוקשת  במסגרת שלב א של פרויקט פינוי בינוי יוספטל . הריסת שני מבני רכבת ישנים והקמה של 3 מגדלי מגורי"/>
    <m/>
    <m/>
    <m/>
    <s v="NULL"/>
    <m/>
    <m/>
    <x v="0"/>
    <m/>
    <m/>
    <m/>
    <m/>
    <m/>
    <m/>
    <m/>
    <m/>
    <m/>
    <m/>
    <m/>
    <m/>
    <m/>
    <m/>
    <x v="2"/>
    <x v="0"/>
    <x v="3"/>
    <x v="0"/>
    <n v="1"/>
    <m/>
    <m/>
    <x v="0"/>
    <x v="2"/>
    <x v="0"/>
    <m/>
    <x v="0"/>
    <m/>
    <m/>
    <m/>
    <m/>
    <x v="0"/>
    <m/>
    <m/>
    <m/>
    <m/>
    <m/>
    <m/>
    <m/>
    <x v="0"/>
    <n v="487"/>
    <m/>
    <m/>
    <m/>
    <m/>
    <m/>
    <x v="1"/>
    <m/>
    <e v="#NAME?"/>
    <m/>
  </r>
  <r>
    <n v="115"/>
    <m/>
    <m/>
    <m/>
    <m/>
    <m/>
    <m/>
    <m/>
    <m/>
    <m/>
    <m/>
    <n v="4122"/>
    <m/>
    <s v="תל אביב"/>
    <x v="6"/>
    <x v="23"/>
    <m/>
    <s v="מיסוי"/>
    <s v="מיסוי - פינוי-בינוי"/>
    <s v="תכנית מאושרת עם פעילות יזמית"/>
    <n v="6859419"/>
    <s v="502 20180813"/>
    <n v="502"/>
    <n v="20180813"/>
    <s v="בקשה להיתר-מסלול הקלות ושימוש חורג- 90 יום"/>
    <s v="בניה חדשה"/>
    <n v="2359"/>
    <s v="בת ים"/>
    <n v="6200"/>
    <s v="כצנלסון"/>
    <n v="401"/>
    <n v="41"/>
    <n v="41"/>
    <m/>
    <d v="2018-07-02T00:00:00"/>
    <n v="0"/>
    <n v="0"/>
    <m/>
    <m/>
    <m/>
    <m/>
    <m/>
    <m/>
    <m/>
    <m/>
    <s v="הריסת מבנים קיימים והקמת 3 בנייני מגורים בני 27 קומות מגורים ע&quot;ג מרתפי חניה +צובר גז+ חדר טרפו + 200 מ&quot;ר לובי הציבור בקומת הקרקע"/>
    <m/>
    <m/>
    <m/>
    <s v="NULL"/>
    <m/>
    <m/>
    <x v="0"/>
    <m/>
    <m/>
    <m/>
    <m/>
    <m/>
    <m/>
    <m/>
    <m/>
    <m/>
    <m/>
    <m/>
    <m/>
    <m/>
    <m/>
    <x v="2"/>
    <x v="0"/>
    <x v="3"/>
    <x v="0"/>
    <m/>
    <m/>
    <m/>
    <x v="0"/>
    <x v="2"/>
    <x v="1"/>
    <m/>
    <x v="0"/>
    <m/>
    <m/>
    <m/>
    <m/>
    <x v="0"/>
    <m/>
    <m/>
    <m/>
    <m/>
    <m/>
    <m/>
    <m/>
    <x v="0"/>
    <n v="560"/>
    <m/>
    <m/>
    <m/>
    <m/>
    <m/>
    <x v="1"/>
    <m/>
    <e v="#NAME?"/>
    <m/>
  </r>
  <r>
    <n v="116"/>
    <m/>
    <m/>
    <m/>
    <m/>
    <m/>
    <m/>
    <m/>
    <m/>
    <m/>
    <m/>
    <n v="4122"/>
    <m/>
    <s v="תל אביב"/>
    <x v="6"/>
    <x v="23"/>
    <m/>
    <s v="מיסוי"/>
    <s v="מיסוי - פינוי-בינוי"/>
    <s v="תכנית מאושרת עם פעילות יזמית"/>
    <n v="7021129"/>
    <s v="502 20180813"/>
    <n v="502"/>
    <n v="20180813"/>
    <s v="בקשה להיתר-מסלול הקלות ושימוש חורג- 90 יום"/>
    <s v="בניה חדשה"/>
    <n v="2359"/>
    <s v="בת ים"/>
    <n v="6200"/>
    <s v="כצנלסון"/>
    <n v="401"/>
    <n v="41"/>
    <n v="41"/>
    <m/>
    <d v="2018-07-02T00:00:00"/>
    <n v="0"/>
    <n v="0"/>
    <m/>
    <m/>
    <m/>
    <m/>
    <m/>
    <m/>
    <m/>
    <m/>
    <s v="הריסת מבנים קיימים והקמת 3 בנייני מגורים בני 27 קומות מגורים עג מרתפי חניה +צובר גז+ חדר טרפו + 200 מר לובי הציבור בקומת הקרקע"/>
    <m/>
    <m/>
    <m/>
    <s v="NULL"/>
    <m/>
    <m/>
    <x v="0"/>
    <m/>
    <m/>
    <m/>
    <m/>
    <m/>
    <m/>
    <m/>
    <m/>
    <m/>
    <m/>
    <m/>
    <m/>
    <m/>
    <m/>
    <x v="2"/>
    <x v="0"/>
    <x v="3"/>
    <x v="0"/>
    <m/>
    <m/>
    <m/>
    <x v="0"/>
    <x v="2"/>
    <x v="1"/>
    <m/>
    <x v="0"/>
    <m/>
    <m/>
    <m/>
    <m/>
    <x v="0"/>
    <m/>
    <m/>
    <m/>
    <m/>
    <m/>
    <m/>
    <m/>
    <x v="0"/>
    <n v="560"/>
    <m/>
    <m/>
    <m/>
    <m/>
    <m/>
    <x v="1"/>
    <m/>
    <e v="#NAME?"/>
    <m/>
  </r>
  <r>
    <n v="118"/>
    <m/>
    <m/>
    <m/>
    <m/>
    <m/>
    <m/>
    <m/>
    <m/>
    <m/>
    <m/>
    <n v="4122"/>
    <m/>
    <s v="תל אביב"/>
    <x v="6"/>
    <x v="23"/>
    <m/>
    <s v="מיסוי"/>
    <s v="מיסוי - פינוי-בינוי"/>
    <s v="תכנית מאושרת עם פעילות יזמית"/>
    <n v="6859490"/>
    <s v="502 20180887"/>
    <n v="502"/>
    <n v="20180887"/>
    <s v="בקשה למידע"/>
    <s v="פינוי בינוי - בניה חדשה"/>
    <n v="1816"/>
    <s v="בת ים"/>
    <n v="6200"/>
    <s v="כצנלסון"/>
    <n v="401"/>
    <n v="53"/>
    <n v="53"/>
    <m/>
    <d v="2018-07-16T00:00:00"/>
    <n v="0"/>
    <n v="0"/>
    <m/>
    <m/>
    <m/>
    <m/>
    <m/>
    <m/>
    <m/>
    <m/>
    <s v="הריסת מבנים קיימים והקמת 2 בנייני מגורים בני 27 קומות ע&quot;ג מרתפי חניה+צובר גז+ ח.טרפו+200 מ&quot;ר לטובת הציבור ברומת הקרקע"/>
    <m/>
    <m/>
    <m/>
    <s v="NULL"/>
    <m/>
    <m/>
    <x v="0"/>
    <m/>
    <m/>
    <m/>
    <m/>
    <m/>
    <m/>
    <m/>
    <m/>
    <m/>
    <m/>
    <m/>
    <m/>
    <m/>
    <m/>
    <x v="2"/>
    <x v="0"/>
    <x v="3"/>
    <x v="0"/>
    <m/>
    <m/>
    <m/>
    <x v="0"/>
    <x v="2"/>
    <x v="0"/>
    <m/>
    <x v="0"/>
    <m/>
    <m/>
    <m/>
    <m/>
    <x v="0"/>
    <m/>
    <m/>
    <m/>
    <m/>
    <m/>
    <m/>
    <m/>
    <x v="0"/>
    <n v="560"/>
    <m/>
    <m/>
    <m/>
    <m/>
    <m/>
    <x v="1"/>
    <m/>
    <e v="#NAME?"/>
    <m/>
  </r>
  <r>
    <n v="119"/>
    <m/>
    <m/>
    <m/>
    <m/>
    <m/>
    <m/>
    <m/>
    <m/>
    <m/>
    <m/>
    <n v="4122"/>
    <m/>
    <s v="תל אביב"/>
    <x v="6"/>
    <x v="23"/>
    <m/>
    <s v="מיסוי"/>
    <s v="פינוי-בינוי"/>
    <s v="תכנית מאושרת עם פעילות יזמית"/>
    <n v="6859491"/>
    <s v="502 20180888"/>
    <n v="502"/>
    <n v="20180888"/>
    <s v="בקשה למידע"/>
    <s v="בניה חדשה"/>
    <n v="1816"/>
    <s v="בת ים"/>
    <n v="6200"/>
    <s v="כצנלסון"/>
    <n v="401"/>
    <n v="53"/>
    <n v="53"/>
    <s v=""/>
    <d v="2018-07-16T00:00:00"/>
    <n v="0"/>
    <n v="0"/>
    <m/>
    <m/>
    <m/>
    <m/>
    <m/>
    <m/>
    <m/>
    <m/>
    <s v="פירוט לגבי הבניה המבוקשת הריסת מבנים קיימים והקמת 2 בנייני מגורים בני 27 קומות ע&quot;ג מרתפי חניה+צובר גז+ ח.טרפו+200 מ&quot;ר לטובת הציבור ברומת הקרקע"/>
    <m/>
    <m/>
    <m/>
    <s v="NULL"/>
    <m/>
    <m/>
    <x v="0"/>
    <m/>
    <m/>
    <m/>
    <m/>
    <m/>
    <m/>
    <m/>
    <m/>
    <m/>
    <m/>
    <m/>
    <m/>
    <m/>
    <s v="שליפת כתובות (אוגוסט 2020)"/>
    <x v="2"/>
    <x v="0"/>
    <x v="5"/>
    <x v="0"/>
    <m/>
    <m/>
    <m/>
    <x v="0"/>
    <x v="2"/>
    <x v="0"/>
    <m/>
    <x v="0"/>
    <m/>
    <m/>
    <m/>
    <m/>
    <x v="0"/>
    <m/>
    <m/>
    <m/>
    <m/>
    <m/>
    <m/>
    <m/>
    <x v="0"/>
    <n v="560"/>
    <m/>
    <m/>
    <m/>
    <m/>
    <m/>
    <x v="1"/>
    <m/>
    <e v="#NAME?"/>
    <m/>
  </r>
  <r>
    <n v="117"/>
    <m/>
    <m/>
    <m/>
    <m/>
    <m/>
    <m/>
    <m/>
    <m/>
    <m/>
    <m/>
    <n v="4122"/>
    <m/>
    <s v="תל אביב"/>
    <x v="6"/>
    <x v="23"/>
    <m/>
    <s v="מיסוי"/>
    <s v="פינוי-בינוי"/>
    <s v="תכנית מאושרת עם פעילות יזמית"/>
    <n v="6859422"/>
    <s v="502 20180819"/>
    <n v="502"/>
    <n v="20180819"/>
    <s v="בקשה להיתר-מסלול הקלות ושימוש חורג- 90 יום"/>
    <s v="פינוי בינוי - בניה חדשה"/>
    <n v="2360"/>
    <s v="בת ים"/>
    <n v="6200"/>
    <s v="כצנלסון"/>
    <n v="401"/>
    <n v="53"/>
    <n v="53"/>
    <s v=""/>
    <d v="2018-07-03T00:00:00"/>
    <n v="0"/>
    <n v="0"/>
    <m/>
    <m/>
    <m/>
    <m/>
    <m/>
    <m/>
    <m/>
    <m/>
    <s v="הריסת מבנים קיימים והקמת 2 בנייני מגורין בני 27 קומות+מרתפי חניה+צובר גז+חדר טרפו+200 מ&quot;ר לובי ציבורי בקומת הקרקע"/>
    <m/>
    <m/>
    <m/>
    <s v="NULL"/>
    <m/>
    <m/>
    <x v="0"/>
    <m/>
    <m/>
    <m/>
    <m/>
    <m/>
    <m/>
    <m/>
    <m/>
    <m/>
    <m/>
    <m/>
    <m/>
    <m/>
    <s v="שליפת כתובות (אוגוסט 2020)"/>
    <x v="2"/>
    <x v="0"/>
    <x v="7"/>
    <x v="0"/>
    <m/>
    <m/>
    <m/>
    <x v="0"/>
    <x v="2"/>
    <x v="1"/>
    <m/>
    <x v="0"/>
    <m/>
    <m/>
    <m/>
    <m/>
    <x v="0"/>
    <m/>
    <m/>
    <m/>
    <m/>
    <m/>
    <m/>
    <m/>
    <x v="0"/>
    <n v="560"/>
    <m/>
    <m/>
    <m/>
    <m/>
    <m/>
    <x v="1"/>
    <m/>
    <e v="#NAME?"/>
    <m/>
  </r>
  <r>
    <n v="1070"/>
    <m/>
    <m/>
    <m/>
    <s v="כפול למעט שוני קטן בכתובת"/>
    <m/>
    <s v="כפול עם נתוני עבר"/>
    <m/>
    <m/>
    <m/>
    <m/>
    <n v="4122"/>
    <m/>
    <s v="תל אביב"/>
    <x v="6"/>
    <x v="23"/>
    <m/>
    <s v="מיסוי"/>
    <s v="פינוי-בינוי"/>
    <s v="תכנית מאושרת עם פעילות יזמית"/>
    <n v="7131432"/>
    <s v="502 20180813"/>
    <n v="502"/>
    <n v="20180813"/>
    <s v="בקשה להיתר-מסלול הקלות ושימוש חורג- 90 יום                                      "/>
    <s v="בניה חדשה                               "/>
    <n v="2359"/>
    <s v="בת ים"/>
    <n v="6200"/>
    <s v="כצנלסון                                                     "/>
    <n v="401"/>
    <n v="41"/>
    <n v="41"/>
    <m/>
    <d v="2018-07-02T00:00:00"/>
    <n v="0"/>
    <n v="0"/>
    <m/>
    <m/>
    <m/>
    <s v="2020_01"/>
    <d v="2020-11-01T21:02:44"/>
    <m/>
    <m/>
    <m/>
    <s v=" הריסת מבנים קיימים והקמת 3 בנייני מגורים בני 27 קומות מגורים עג מרתפי חניה +צובר גז+ חדר טרפו + 200 מר לובי הציבור בקומת הקרקע                                                                                                                                                                                                                                                                                                                                                                                                                                                                                                                                                                                                                                                                                                                                                                                                                                                                                                       "/>
    <n v="20190016"/>
    <d v="2019-12-25T00:00:00"/>
    <s v="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26,790 מר עיקרי         מגורים + 3,384 מר מרפסות עיקרי = 30,174 מר.         שטח שרות מעל לכניסה הקובעת על פי תוכנית בי/517 = 10,152"/>
    <s v="NULL"/>
    <m/>
    <m/>
    <x v="0"/>
    <m/>
    <m/>
    <m/>
    <m/>
    <m/>
    <m/>
    <m/>
    <m/>
    <m/>
    <m/>
    <s v="NULL"/>
    <s v="NULL"/>
    <s v="NULL"/>
    <s v="לפי גוש חלקה (מרץ 2021)"/>
    <x v="2"/>
    <x v="0"/>
    <x v="3"/>
    <x v="0"/>
    <m/>
    <m/>
    <m/>
    <x v="0"/>
    <x v="2"/>
    <x v="1"/>
    <m/>
    <x v="0"/>
    <m/>
    <m/>
    <m/>
    <m/>
    <x v="0"/>
    <m/>
    <m/>
    <m/>
    <m/>
    <m/>
    <m/>
    <m/>
    <x v="0"/>
    <n v="560"/>
    <m/>
    <m/>
    <m/>
    <m/>
    <m/>
    <x v="17"/>
    <s v="כן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26,790 מר עיקרי         מגורים + 3,384 מר מרפסות עיקרי = 30,174 מר.         שטח שרות מעל לכניסה הקובעת על פי תוכנית בי/517 = 10,152"/>
    <e v="#NAME?"/>
    <m/>
  </r>
  <r>
    <n v="1071"/>
    <m/>
    <m/>
    <m/>
    <s v="כפול למעט שוני קטן בכתובת"/>
    <m/>
    <s v="כפול עם נתוני עבר"/>
    <m/>
    <m/>
    <m/>
    <m/>
    <n v="4122"/>
    <m/>
    <s v="תל אביב"/>
    <x v="6"/>
    <x v="23"/>
    <m/>
    <s v="מיסוי"/>
    <s v="פינוי-בינוי"/>
    <s v="תכנית מאושרת עם פעילות יזמית"/>
    <n v="7131433"/>
    <s v="502 20180819"/>
    <n v="502"/>
    <n v="20180819"/>
    <s v="בקשה להיתר-מסלול הקלות ושימוש חורג- 90 יום                                      "/>
    <s v="פינוי בינוי - בניה חדשה                 "/>
    <n v="2360"/>
    <s v="בת ים"/>
    <n v="6200"/>
    <s v="כצנלסון                                                     "/>
    <n v="401"/>
    <n v="53"/>
    <n v="53"/>
    <m/>
    <d v="2018-07-03T00:00:00"/>
    <n v="0"/>
    <n v="0"/>
    <m/>
    <m/>
    <m/>
    <s v="2020_01"/>
    <d v="2020-11-01T21:02:44"/>
    <m/>
    <m/>
    <m/>
    <s v=" הריסת מבנים קיימים והקמת 2 בנייני מגורים בני 27 קומות + מרתפי חניה + צובר גז + חדר טרפו + 200 מר לובי  בקומת הקרקע.                                                                                                                                                                                                                                                                                                                                                                                                                                                                                                                                                                                                                                                                                                                                                                                                                                                                                                                   "/>
    <n v="20190016"/>
    <d v="2019-12-25T00:00:00"/>
    <s v="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17,860 מר  עיקרי         מגורים + 2,256 מר מרפסות לעיקרי = 20,116 מר.         שטח שרות מעל לכניסה הקובעת על פי תוכנית בי/517 ="/>
    <s v="NULL"/>
    <m/>
    <m/>
    <x v="0"/>
    <m/>
    <m/>
    <m/>
    <m/>
    <m/>
    <m/>
    <m/>
    <m/>
    <m/>
    <m/>
    <s v="NULL"/>
    <s v="NULL"/>
    <s v="NULL"/>
    <s v="לפי גוש חלקה (מרץ 2021)"/>
    <x v="2"/>
    <x v="0"/>
    <x v="3"/>
    <x v="0"/>
    <m/>
    <m/>
    <m/>
    <x v="0"/>
    <x v="2"/>
    <x v="1"/>
    <m/>
    <x v="0"/>
    <m/>
    <m/>
    <m/>
    <m/>
    <x v="0"/>
    <m/>
    <m/>
    <m/>
    <m/>
    <m/>
    <m/>
    <m/>
    <x v="0"/>
    <n v="560"/>
    <m/>
    <m/>
    <m/>
    <m/>
    <m/>
    <x v="16"/>
    <m/>
    <e v="#NAME?"/>
    <m/>
  </r>
  <r>
    <n v="120"/>
    <m/>
    <m/>
    <m/>
    <m/>
    <m/>
    <m/>
    <m/>
    <m/>
    <m/>
    <m/>
    <n v="4122"/>
    <m/>
    <s v="תל אביב"/>
    <x v="6"/>
    <x v="23"/>
    <m/>
    <s v="מיסוי"/>
    <s v="מיסוי - פינוי-בינוי"/>
    <s v="תכנית מאושרת עם פעילות יזמית"/>
    <n v="5388579"/>
    <s v="502 20180813"/>
    <n v="502"/>
    <n v="20180813"/>
    <s v="בקשה להיתר-מסלול הקלות ושימוש"/>
    <s v="בניה חדשה"/>
    <n v="2359"/>
    <s v="בת ים"/>
    <n v="6200"/>
    <s v="כצנלסון ברל"/>
    <n v="401"/>
    <n v="41"/>
    <n v="41"/>
    <m/>
    <d v="2018-07-02T00:00:00"/>
    <n v="0"/>
    <n v="0"/>
    <m/>
    <m/>
    <n v="336"/>
    <m/>
    <m/>
    <m/>
    <m/>
    <m/>
    <s v="הריסת מבנים קיימים והקמת 3 בנייני מגורים בני 27 קומות מגורים ע&quot;ג מרתפי חניה +צובר גז+ חדר טרפו + 200 מ&quot;ר לובי הציבור בקומת הקרקע"/>
    <m/>
    <m/>
    <m/>
    <s v="NULL"/>
    <m/>
    <m/>
    <x v="0"/>
    <m/>
    <m/>
    <m/>
    <m/>
    <m/>
    <m/>
    <m/>
    <m/>
    <m/>
    <m/>
    <m/>
    <m/>
    <m/>
    <m/>
    <x v="2"/>
    <x v="0"/>
    <x v="3"/>
    <x v="0"/>
    <n v="1"/>
    <m/>
    <m/>
    <x v="0"/>
    <x v="1"/>
    <x v="1"/>
    <m/>
    <x v="0"/>
    <m/>
    <m/>
    <m/>
    <m/>
    <x v="0"/>
    <m/>
    <m/>
    <m/>
    <m/>
    <m/>
    <m/>
    <m/>
    <x v="0"/>
    <n v="560"/>
    <m/>
    <m/>
    <m/>
    <m/>
    <s v="לא מופיע באתר העירייה. במדלן מופיע - היתר בתנאים"/>
    <x v="11"/>
    <m/>
    <e v="#NAME?"/>
    <m/>
  </r>
  <r>
    <n v="121"/>
    <m/>
    <m/>
    <m/>
    <m/>
    <m/>
    <m/>
    <m/>
    <m/>
    <m/>
    <m/>
    <n v="4122"/>
    <m/>
    <s v="תל אביב"/>
    <x v="6"/>
    <x v="23"/>
    <m/>
    <s v="מיסוי"/>
    <s v="פינוי-בינוי"/>
    <s v="תכנית מאושרת עם פעילות יזמית"/>
    <n v="5230701"/>
    <s v="502 20170479"/>
    <n v="502"/>
    <n v="20170479"/>
    <s v="בקשה למידע"/>
    <s v="בניה חדשה"/>
    <n v="2593"/>
    <s v="בת ים"/>
    <n v="6200"/>
    <s v="כצנלסון ברל"/>
    <n v="401"/>
    <n v="49"/>
    <n v="49"/>
    <m/>
    <d v="2017-04-03T00:00:00"/>
    <n v="0"/>
    <n v="336"/>
    <m/>
    <m/>
    <n v="336"/>
    <m/>
    <m/>
    <m/>
    <m/>
    <m/>
    <s v="הריסה ובניית 3 מגדלי מגורים במסגרת פינוי בינוי פירוט לגבי הבניה המבוקשת  הריסה ובניית 3 מגדלי מגורים במסגרת פינוי בינוי"/>
    <m/>
    <m/>
    <m/>
    <s v="NULL"/>
    <m/>
    <m/>
    <x v="0"/>
    <m/>
    <m/>
    <m/>
    <m/>
    <m/>
    <m/>
    <m/>
    <m/>
    <m/>
    <m/>
    <m/>
    <m/>
    <m/>
    <s v="שליפת כתובות (אוגוסט 2020)"/>
    <x v="7"/>
    <x v="0"/>
    <x v="3"/>
    <x v="0"/>
    <n v="1"/>
    <n v="1"/>
    <m/>
    <x v="0"/>
    <x v="1"/>
    <x v="0"/>
    <m/>
    <x v="0"/>
    <m/>
    <m/>
    <m/>
    <m/>
    <x v="0"/>
    <m/>
    <m/>
    <m/>
    <m/>
    <m/>
    <m/>
    <m/>
    <x v="0"/>
    <n v="560"/>
    <m/>
    <m/>
    <m/>
    <m/>
    <m/>
    <x v="1"/>
    <m/>
    <e v="#NAME?"/>
    <m/>
  </r>
  <r>
    <n v="124"/>
    <m/>
    <m/>
    <m/>
    <m/>
    <m/>
    <m/>
    <m/>
    <m/>
    <m/>
    <m/>
    <n v="4122"/>
    <m/>
    <s v="תל אביב"/>
    <x v="6"/>
    <x v="23"/>
    <m/>
    <s v="מיסוי"/>
    <s v="מיסוי - פינוי-בינוי"/>
    <s v="תכנית מאושרת עם פעילות יזמית"/>
    <n v="5390690"/>
    <s v="502 20180887"/>
    <n v="502"/>
    <n v="20180887"/>
    <s v="בקשה למידע"/>
    <s v="פינוי בינוי - בניה חדשה"/>
    <n v="1816"/>
    <s v="בת ים"/>
    <n v="6200"/>
    <s v="כצנלסון ברל"/>
    <n v="401"/>
    <n v="53"/>
    <n v="53"/>
    <m/>
    <d v="2018-07-16T00:00:00"/>
    <n v="0"/>
    <n v="0"/>
    <m/>
    <m/>
    <n v="224"/>
    <m/>
    <m/>
    <m/>
    <m/>
    <m/>
    <s v="הריסת מבנים קיימים והקמת 2 בנייני מגורים בני 27 קומות ע&quot;ג מרתפי חניה+צובר גז+ ח.טרפו+200 מ&quot;ר לטובת הציבור ברומת הקרקע"/>
    <m/>
    <m/>
    <m/>
    <s v="NULL"/>
    <m/>
    <m/>
    <x v="0"/>
    <m/>
    <m/>
    <m/>
    <m/>
    <m/>
    <m/>
    <m/>
    <m/>
    <m/>
    <m/>
    <m/>
    <m/>
    <m/>
    <m/>
    <x v="2"/>
    <x v="0"/>
    <x v="3"/>
    <x v="0"/>
    <n v="2"/>
    <n v="1"/>
    <m/>
    <x v="0"/>
    <x v="1"/>
    <x v="0"/>
    <m/>
    <x v="0"/>
    <m/>
    <m/>
    <m/>
    <m/>
    <x v="0"/>
    <m/>
    <m/>
    <m/>
    <m/>
    <m/>
    <m/>
    <m/>
    <x v="0"/>
    <n v="560"/>
    <m/>
    <m/>
    <m/>
    <m/>
    <m/>
    <x v="1"/>
    <m/>
    <e v="#NAME?"/>
    <m/>
  </r>
  <r>
    <n v="125"/>
    <m/>
    <m/>
    <m/>
    <m/>
    <m/>
    <m/>
    <m/>
    <m/>
    <m/>
    <m/>
    <n v="4122"/>
    <m/>
    <s v="תל אביב"/>
    <x v="6"/>
    <x v="23"/>
    <m/>
    <s v="מיסוי"/>
    <s v="פינוי-בינוי"/>
    <s v="תכנית מאושרת עם פעילות יזמית"/>
    <n v="5390691"/>
    <s v="502 20180888"/>
    <n v="502"/>
    <n v="20180888"/>
    <s v="בקשה למידע"/>
    <s v="בניה חדשה"/>
    <n v="1816"/>
    <s v="בת ים"/>
    <n v="6200"/>
    <s v="כצנלסון ברל"/>
    <n v="401"/>
    <n v="53"/>
    <n v="53"/>
    <m/>
    <d v="2018-07-16T00:00:00"/>
    <n v="0"/>
    <n v="0"/>
    <m/>
    <m/>
    <n v="224"/>
    <m/>
    <m/>
    <m/>
    <m/>
    <m/>
    <s v="פירוט לגבי הבניה המבוקשת הריסת מבנים קיימים והקמת 2 בנייני מגורים בני 27 קומות ע&quot;ג מרתפי חניה+צובר גז+ ח.טרפו+200 מ&quot;ר לטובת הציבור ברומת הקרקע"/>
    <m/>
    <m/>
    <m/>
    <s v="NULL"/>
    <m/>
    <m/>
    <x v="0"/>
    <m/>
    <m/>
    <m/>
    <m/>
    <m/>
    <m/>
    <m/>
    <m/>
    <m/>
    <m/>
    <m/>
    <m/>
    <m/>
    <s v="שליפת כתובות (אוגוסט 2020)"/>
    <x v="2"/>
    <x v="0"/>
    <x v="3"/>
    <x v="0"/>
    <n v="2"/>
    <m/>
    <m/>
    <x v="0"/>
    <x v="0"/>
    <x v="0"/>
    <m/>
    <x v="0"/>
    <m/>
    <m/>
    <m/>
    <m/>
    <x v="0"/>
    <m/>
    <m/>
    <m/>
    <m/>
    <m/>
    <m/>
    <m/>
    <x v="0"/>
    <n v="560"/>
    <m/>
    <m/>
    <m/>
    <m/>
    <m/>
    <x v="1"/>
    <m/>
    <e v="#NAME?"/>
    <m/>
  </r>
  <r>
    <n v="123"/>
    <m/>
    <m/>
    <m/>
    <m/>
    <m/>
    <m/>
    <m/>
    <m/>
    <m/>
    <m/>
    <n v="4122"/>
    <m/>
    <s v="תל אביב"/>
    <x v="6"/>
    <x v="23"/>
    <m/>
    <s v="מיסוי"/>
    <s v="פינוי-בינוי"/>
    <s v="תכנית מאושרת עם פעילות יזמית"/>
    <n v="5388581"/>
    <s v="502 20180819"/>
    <n v="502"/>
    <n v="20180819"/>
    <s v="בקשה להיתר-מסלול הקלות ושימוש"/>
    <s v="פינוי בינוי - בניה חדשה"/>
    <n v="2360"/>
    <s v="בת ים"/>
    <n v="6200"/>
    <s v="כצנלסון ברל"/>
    <n v="401"/>
    <n v="53"/>
    <n v="53"/>
    <m/>
    <d v="2018-07-03T00:00:00"/>
    <n v="0"/>
    <n v="0"/>
    <m/>
    <m/>
    <m/>
    <m/>
    <m/>
    <m/>
    <m/>
    <m/>
    <s v="הריסת מבנים קיימים והקמת 2 בנייני מגורין בני 27 קומות+מרתפי חניה+צובר גז+חדר טרפו+200 מ&quot;ר לובי ציבורי בקומת הקרקע"/>
    <m/>
    <m/>
    <m/>
    <s v="NULL"/>
    <m/>
    <m/>
    <x v="0"/>
    <m/>
    <m/>
    <m/>
    <m/>
    <m/>
    <m/>
    <m/>
    <m/>
    <m/>
    <m/>
    <m/>
    <m/>
    <m/>
    <s v="שליפת כתובות (אוגוסט 2020)"/>
    <x v="2"/>
    <x v="0"/>
    <x v="7"/>
    <x v="0"/>
    <m/>
    <m/>
    <m/>
    <x v="0"/>
    <x v="2"/>
    <x v="1"/>
    <m/>
    <x v="0"/>
    <m/>
    <m/>
    <m/>
    <m/>
    <x v="0"/>
    <m/>
    <m/>
    <m/>
    <m/>
    <m/>
    <m/>
    <m/>
    <x v="0"/>
    <n v="560"/>
    <m/>
    <m/>
    <m/>
    <m/>
    <m/>
    <x v="1"/>
    <m/>
    <e v="#NAME?"/>
    <m/>
  </r>
  <r>
    <n v="122"/>
    <m/>
    <m/>
    <m/>
    <m/>
    <m/>
    <m/>
    <m/>
    <m/>
    <m/>
    <m/>
    <n v="4122"/>
    <m/>
    <s v="תל אביב"/>
    <x v="6"/>
    <x v="23"/>
    <m/>
    <s v="מיסוי"/>
    <s v="מיסוי - פינוי-בינוי"/>
    <s v="תכנית מאושרת עם פעילות יזמית"/>
    <n v="7021131"/>
    <s v="502 20180819"/>
    <n v="502"/>
    <n v="20180819"/>
    <s v="בקשה להיתר-מסלול הקלות ושימוש חורג- 90 יום"/>
    <s v="פינוי בינוי - בניה חדשה"/>
    <n v="2360"/>
    <s v="בת ים"/>
    <n v="6200"/>
    <s v="כצנלסון ברל"/>
    <n v="401"/>
    <n v="53"/>
    <n v="53"/>
    <m/>
    <d v="2018-07-03T00:00:00"/>
    <n v="0"/>
    <n v="0"/>
    <m/>
    <m/>
    <n v="224"/>
    <m/>
    <m/>
    <m/>
    <m/>
    <m/>
    <s v="הריסת מבנים קיימים והקמת 2 בנייני מגורים בני 27 קומות + מרתפי חניה + צובר גז + חדר טרפו + 200 מר לובי  בקומת הקרקע."/>
    <m/>
    <m/>
    <m/>
    <s v="NULL"/>
    <m/>
    <m/>
    <x v="0"/>
    <m/>
    <m/>
    <m/>
    <m/>
    <m/>
    <m/>
    <m/>
    <m/>
    <m/>
    <m/>
    <m/>
    <m/>
    <m/>
    <m/>
    <x v="2"/>
    <x v="0"/>
    <x v="3"/>
    <x v="0"/>
    <n v="2"/>
    <m/>
    <m/>
    <x v="0"/>
    <x v="1"/>
    <x v="1"/>
    <m/>
    <x v="0"/>
    <m/>
    <m/>
    <m/>
    <m/>
    <x v="0"/>
    <m/>
    <m/>
    <m/>
    <m/>
    <m/>
    <m/>
    <m/>
    <x v="0"/>
    <n v="560"/>
    <m/>
    <m/>
    <m/>
    <m/>
    <m/>
    <x v="18"/>
    <m/>
    <e v="#NAME?"/>
    <m/>
  </r>
  <r>
    <n v="126"/>
    <m/>
    <m/>
    <m/>
    <m/>
    <m/>
    <m/>
    <m/>
    <m/>
    <m/>
    <m/>
    <n v="4071"/>
    <m/>
    <s v="תל אביב"/>
    <x v="6"/>
    <x v="24"/>
    <m/>
    <s v="מיסוי"/>
    <s v="פינוי-בינוי"/>
    <s v="בביצוע"/>
    <n v="5230993"/>
    <s v="502 20170531"/>
    <n v="502"/>
    <n v="20170531"/>
    <s v="בקשה למידע"/>
    <s v="בניה חדשה"/>
    <n v="4289"/>
    <s v="בת ים"/>
    <n v="6200"/>
    <s v="רוטשילד"/>
    <n v="220"/>
    <n v="2"/>
    <n v="2"/>
    <m/>
    <d v="2017-04-06T00:00:00"/>
    <n v="0"/>
    <n v="0"/>
    <m/>
    <m/>
    <m/>
    <m/>
    <m/>
    <m/>
    <m/>
    <m/>
    <s v="הריסת מבנה למגורים ובניה בהתאם לתוכנית בי/474/1 פינוי בינוי"/>
    <m/>
    <m/>
    <m/>
    <s v="NULL"/>
    <m/>
    <m/>
    <x v="0"/>
    <m/>
    <m/>
    <m/>
    <m/>
    <m/>
    <m/>
    <m/>
    <m/>
    <m/>
    <m/>
    <m/>
    <m/>
    <m/>
    <s v="שליפת כתובות (אוגוסט 2020)"/>
    <x v="7"/>
    <x v="0"/>
    <x v="7"/>
    <x v="0"/>
    <n v="1"/>
    <n v="1"/>
    <n v="1"/>
    <x v="0"/>
    <x v="1"/>
    <x v="0"/>
    <m/>
    <x v="0"/>
    <m/>
    <m/>
    <m/>
    <m/>
    <x v="0"/>
    <m/>
    <m/>
    <m/>
    <m/>
    <m/>
    <m/>
    <m/>
    <x v="1"/>
    <n v="0"/>
    <m/>
    <m/>
    <m/>
    <m/>
    <m/>
    <x v="1"/>
    <m/>
    <e v="#NAME?"/>
    <m/>
  </r>
  <r>
    <n v="127"/>
    <m/>
    <m/>
    <m/>
    <m/>
    <m/>
    <m/>
    <m/>
    <m/>
    <m/>
    <m/>
    <n v="4071"/>
    <m/>
    <s v="תל אביב"/>
    <x v="6"/>
    <x v="24"/>
    <m/>
    <s v="מיסוי"/>
    <s v="פינוי-בינוי"/>
    <s v="בביצוע"/>
    <n v="5233953"/>
    <s v="502 20170533"/>
    <n v="502"/>
    <n v="20170533"/>
    <s v="בקשה למידע"/>
    <s v="בניה חדשה"/>
    <n v="4289"/>
    <s v="בת ים"/>
    <n v="6200"/>
    <s v="רוטשילד"/>
    <n v="220"/>
    <n v="2"/>
    <n v="2"/>
    <m/>
    <d v="2017-04-06T00:00:00"/>
    <n v="0"/>
    <n v="0"/>
    <m/>
    <m/>
    <n v="135"/>
    <m/>
    <m/>
    <m/>
    <m/>
    <m/>
    <s v="מבנה משולב הכולל 30 קומות למגורים, 5 קומות מלון, קומת קרקע הכוללת שטח למסחר, לצד מבנה לצרכי ציבור, חניה תת קרקעית הכוללת 5 קומות מרתף חניה למבנה המגורים, המלון, המסחר והמבנה הציבורי."/>
    <m/>
    <m/>
    <m/>
    <s v="NULL"/>
    <m/>
    <m/>
    <x v="0"/>
    <m/>
    <m/>
    <m/>
    <m/>
    <m/>
    <m/>
    <m/>
    <m/>
    <m/>
    <m/>
    <m/>
    <m/>
    <m/>
    <s v="שליפת כתובות (אוגוסט 2020)"/>
    <x v="7"/>
    <x v="0"/>
    <x v="1"/>
    <x v="0"/>
    <n v="1"/>
    <m/>
    <m/>
    <x v="0"/>
    <x v="0"/>
    <x v="0"/>
    <m/>
    <x v="0"/>
    <m/>
    <m/>
    <m/>
    <m/>
    <x v="0"/>
    <m/>
    <m/>
    <m/>
    <m/>
    <m/>
    <m/>
    <m/>
    <x v="1"/>
    <n v="0"/>
    <m/>
    <m/>
    <m/>
    <m/>
    <m/>
    <x v="1"/>
    <m/>
    <e v="#NAME?"/>
    <m/>
  </r>
  <r>
    <n v="129"/>
    <m/>
    <m/>
    <m/>
    <m/>
    <m/>
    <m/>
    <m/>
    <m/>
    <m/>
    <m/>
    <n v="4071"/>
    <m/>
    <s v="תל אביב"/>
    <x v="6"/>
    <x v="24"/>
    <m/>
    <s v="מיסוי"/>
    <s v="פינוי-בינוי"/>
    <s v="בביצוע"/>
    <n v="5388783"/>
    <s v="502 20171649"/>
    <n v="502"/>
    <n v="20171649"/>
    <s v="בקשה להיתר - רישוי מלא"/>
    <s v="חפירה ודיפון"/>
    <n v="4289"/>
    <s v="בת ים"/>
    <n v="6200"/>
    <s v="רוטשילד"/>
    <n v="220"/>
    <n v="2"/>
    <n v="2"/>
    <m/>
    <d v="2017-08-08T00:00:00"/>
    <n v="0"/>
    <n v="0"/>
    <n v="24"/>
    <m/>
    <m/>
    <m/>
    <m/>
    <m/>
    <m/>
    <m/>
    <s v="הריסת מבנה קיים הכולל 24 יח&quot;ד ע&quot;פ תכנית בי/1/474, חפירה, דיפון ויסודות+גידור זמני."/>
    <m/>
    <m/>
    <m/>
    <n v="1567135"/>
    <n v="20171649"/>
    <m/>
    <x v="34"/>
    <m/>
    <n v="0"/>
    <n v="0"/>
    <m/>
    <m/>
    <m/>
    <m/>
    <m/>
    <m/>
    <m/>
    <s v="הריסת מבנה קיים הכולל 24 יחד ע&quot;פ תכנית בי/474/1 +חפירה, דיפון ויסודות+ גידור זמני בגבולות החלקה.&quot;"/>
    <m/>
    <m/>
    <s v="שליפת כתובות (אוגוסט 2020)"/>
    <x v="7"/>
    <x v="3"/>
    <x v="2"/>
    <x v="0"/>
    <m/>
    <m/>
    <m/>
    <x v="0"/>
    <x v="2"/>
    <x v="1"/>
    <m/>
    <x v="0"/>
    <m/>
    <m/>
    <m/>
    <m/>
    <x v="0"/>
    <m/>
    <m/>
    <m/>
    <m/>
    <m/>
    <m/>
    <m/>
    <x v="1"/>
    <n v="0"/>
    <m/>
    <m/>
    <m/>
    <m/>
    <m/>
    <x v="1"/>
    <m/>
    <e v="#NAME?"/>
    <m/>
  </r>
  <r>
    <n v="128"/>
    <m/>
    <m/>
    <m/>
    <m/>
    <m/>
    <m/>
    <m/>
    <m/>
    <m/>
    <m/>
    <n v="4071"/>
    <m/>
    <s v="תל אביב"/>
    <x v="6"/>
    <x v="24"/>
    <m/>
    <s v="מיסוי"/>
    <s v="מיסוי - פינוי-בינוי"/>
    <s v="בביצוע"/>
    <n v="6858421"/>
    <s v="502 20171649"/>
    <n v="502"/>
    <n v="20171649"/>
    <s v="בקשה להיתר - רישוי מלא"/>
    <s v="חפירה ודיפון"/>
    <n v="4289"/>
    <s v="בת ים"/>
    <n v="6200"/>
    <s v="רוטשילד"/>
    <n v="220"/>
    <n v="2"/>
    <n v="2"/>
    <m/>
    <d v="2017-08-08T00:00:00"/>
    <n v="0"/>
    <n v="0"/>
    <n v="24"/>
    <n v="111"/>
    <n v="135"/>
    <m/>
    <m/>
    <s v="מהות הבקשה"/>
    <m/>
    <m/>
    <s v="הריסת מבנה קיים הכולל 24 יח&quot;ד ע&quot;פ תכנית בי/1/474, חפירה, דיפון ויסודות+גידור זמני."/>
    <m/>
    <m/>
    <m/>
    <n v="1923032"/>
    <n v="20171649"/>
    <m/>
    <x v="34"/>
    <m/>
    <n v="0"/>
    <n v="0"/>
    <n v="24"/>
    <s v="מהות ההיתר"/>
    <n v="111"/>
    <s v="חישוב מתמטי"/>
    <n v="135"/>
    <m/>
    <m/>
    <s v="הריסת מבנה קיים הכולל 24 יחד ע&quot;פ תכנית בי/474/1 +חפירה, דיפון ויסודות+ גידור זמני בגבולות החלקה.&quot;"/>
    <m/>
    <m/>
    <m/>
    <x v="7"/>
    <x v="3"/>
    <x v="2"/>
    <x v="1"/>
    <n v="1"/>
    <m/>
    <m/>
    <x v="0"/>
    <x v="1"/>
    <x v="1"/>
    <m/>
    <x v="1"/>
    <m/>
    <m/>
    <m/>
    <n v="6858421"/>
    <x v="27"/>
    <m/>
    <m/>
    <m/>
    <m/>
    <m/>
    <m/>
    <m/>
    <x v="1"/>
    <n v="0"/>
    <m/>
    <m/>
    <m/>
    <m/>
    <m/>
    <x v="1"/>
    <m/>
    <e v="#NAME?"/>
    <m/>
  </r>
  <r>
    <n v="130"/>
    <m/>
    <m/>
    <m/>
    <m/>
    <m/>
    <m/>
    <m/>
    <m/>
    <m/>
    <m/>
    <n v="4071"/>
    <m/>
    <s v="תל אביב"/>
    <x v="6"/>
    <x v="24"/>
    <m/>
    <s v="מיסוי"/>
    <s v="מיסוי - פינוי-בינוי"/>
    <s v="בביצוע"/>
    <n v="5388578"/>
    <s v="502 20180807"/>
    <n v="502"/>
    <n v="20180807"/>
    <s v="בקשה להיתר-מסלול הקלות ושימוש"/>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 סה&quot;כ 135 יח&quot;ד."/>
    <n v="20200001"/>
    <d v="2020-04-07T00:00:00"/>
    <s v="  1.   לעניין ההתנגדויות :        א.   לענין התנגדות חברת אחוזה - הבניה המקורית שנרבעה על פי תבע בי/474 ובי/               474/ 1 קובעת בניה במגדל גבוה  הכוללת 26 קומות מגורים ו - 5 קומות למלון               מעל קומת קרקע וחניון תת קרקעי ; התבע הקובעת אושרה עוד ביום 23.6.16               ובזמן  אמת לא הוגשו התנגדויות מטעם הגובלים או גורמים נוספים לאישור               התבע.               ההקבלה המבוקשת היא ל- 4 קומות וכן ל 29 יחד באופן שיתקבל מבנה בן 36               קומות במקום מבנה בן 32 קומות  ו- 135 יחד במקום 104;               הקלה המבוקשת אינה פורצת את העקרונות שנקבעו בתבע  מדובר בהקלה               שמביאה עימה שיפור תכנון משמעותי למבנה ואפשרות לניצולת של חניות               העירייה שהוחכרו ליזם.               תוספת 4 קומות אין בה כדי להביא לפגיעה בבניינים הסמוכים שכן ההגבהה               המקורית של המבנה נעשתה  באמצעות תבע בי/ 474 וכאמור לתבע זו לא               הוגשה התנגדות.               בנוסף מבדיקה שנערכה עולה כי תכנית בי/ 663 המקודמת לטענת היזם אינה               תכ"/>
    <s v="NULL"/>
    <m/>
    <m/>
    <x v="0"/>
    <m/>
    <m/>
    <m/>
    <m/>
    <m/>
    <m/>
    <m/>
    <m/>
    <m/>
    <m/>
    <m/>
    <m/>
    <m/>
    <m/>
    <x v="2"/>
    <x v="0"/>
    <x v="1"/>
    <x v="0"/>
    <n v="1"/>
    <m/>
    <m/>
    <x v="0"/>
    <x v="0"/>
    <x v="1"/>
    <m/>
    <x v="0"/>
    <m/>
    <m/>
    <m/>
    <m/>
    <x v="0"/>
    <m/>
    <m/>
    <m/>
    <m/>
    <m/>
    <m/>
    <m/>
    <x v="1"/>
    <n v="0"/>
    <m/>
    <m/>
    <m/>
    <m/>
    <m/>
    <x v="1"/>
    <m/>
    <e v="#NAME?"/>
    <m/>
  </r>
  <r>
    <n v="131"/>
    <m/>
    <m/>
    <m/>
    <m/>
    <m/>
    <m/>
    <m/>
    <m/>
    <m/>
    <m/>
    <n v="4071"/>
    <m/>
    <s v="תל אביב"/>
    <x v="6"/>
    <x v="24"/>
    <m/>
    <s v="מיסוי"/>
    <s v="מיסוי - פינוי-בינוי"/>
    <s v="בביצוע"/>
    <n v="6859414"/>
    <s v="502 20180807"/>
    <n v="502"/>
    <n v="20180807"/>
    <s v="בקשה להיתר-מסלול הקלות ושימוש חורג- 90 יום"/>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 סה&quot;כ 135 יח&quot;ד."/>
    <m/>
    <m/>
    <m/>
    <s v="NULL"/>
    <m/>
    <m/>
    <x v="0"/>
    <m/>
    <m/>
    <m/>
    <m/>
    <m/>
    <m/>
    <m/>
    <m/>
    <m/>
    <m/>
    <m/>
    <m/>
    <m/>
    <m/>
    <x v="2"/>
    <x v="0"/>
    <x v="1"/>
    <x v="0"/>
    <m/>
    <m/>
    <m/>
    <x v="0"/>
    <x v="2"/>
    <x v="1"/>
    <m/>
    <x v="0"/>
    <m/>
    <m/>
    <m/>
    <m/>
    <x v="0"/>
    <m/>
    <m/>
    <m/>
    <m/>
    <m/>
    <m/>
    <m/>
    <x v="1"/>
    <n v="0"/>
    <m/>
    <m/>
    <m/>
    <m/>
    <m/>
    <x v="1"/>
    <m/>
    <e v="#NAME?"/>
    <m/>
  </r>
  <r>
    <n v="132"/>
    <m/>
    <m/>
    <m/>
    <m/>
    <m/>
    <m/>
    <m/>
    <m/>
    <m/>
    <m/>
    <n v="4071"/>
    <m/>
    <s v="תל אביב"/>
    <x v="6"/>
    <x v="24"/>
    <m/>
    <s v="מיסוי"/>
    <s v="מיסוי - פינוי-בינוי"/>
    <s v="בביצוע"/>
    <n v="7021127"/>
    <s v="502 20180807"/>
    <n v="502"/>
    <n v="20180807"/>
    <s v="בקשה להיתר-מסלול הקלות ושימוש חורג- 90 יום"/>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ף. סהכ 135 יחד."/>
    <m/>
    <m/>
    <m/>
    <s v="NULL"/>
    <m/>
    <m/>
    <x v="0"/>
    <m/>
    <m/>
    <m/>
    <m/>
    <m/>
    <m/>
    <m/>
    <m/>
    <m/>
    <m/>
    <m/>
    <m/>
    <m/>
    <s v="לפי גוש חלקה (מרץ 2021)"/>
    <x v="2"/>
    <x v="0"/>
    <x v="1"/>
    <x v="0"/>
    <m/>
    <m/>
    <m/>
    <x v="0"/>
    <x v="2"/>
    <x v="1"/>
    <m/>
    <x v="0"/>
    <m/>
    <m/>
    <m/>
    <m/>
    <x v="0"/>
    <m/>
    <m/>
    <m/>
    <m/>
    <m/>
    <m/>
    <m/>
    <x v="1"/>
    <n v="0"/>
    <m/>
    <m/>
    <m/>
    <m/>
    <m/>
    <x v="1"/>
    <m/>
    <e v="#NAME?"/>
    <m/>
  </r>
  <r>
    <n v="1069"/>
    <m/>
    <m/>
    <m/>
    <s v="כפול למעט שוני קל ב תיאור הבקשה"/>
    <m/>
    <s v="כפול עם נתוני עבר"/>
    <m/>
    <m/>
    <m/>
    <m/>
    <n v="4071"/>
    <m/>
    <s v="תל אביב"/>
    <x v="6"/>
    <x v="24"/>
    <m/>
    <s v="מיסוי"/>
    <s v="פינוי-בינוי"/>
    <s v="בביצוע"/>
    <n v="7131431"/>
    <s v="502 20180807"/>
    <n v="502"/>
    <n v="20180807"/>
    <s v="בקשה להיתר-מסלול הקלות ושימוש חורג- 90 יום                                      "/>
    <s v="בניה חדשה                               "/>
    <n v="4289"/>
    <s v="בת ים"/>
    <n v="6200"/>
    <s v="רוטשילד                                                     "/>
    <n v="220"/>
    <n v="2"/>
    <n v="2"/>
    <m/>
    <d v="2018-07-01T00:00:00"/>
    <n v="0"/>
    <n v="135"/>
    <m/>
    <m/>
    <m/>
    <s v="2020_01"/>
    <d v="2020-11-01T21:02:44"/>
    <m/>
    <m/>
    <m/>
    <s v=" הקמת מבנה הכולל 30 קומות מגורים מעל 5 קומות מלון+ קומת קרקע הכוללת מסחר + גלריות + 5 קומות מרתף. סהכ 135 יחד.                                                                                                                                                                                                                                                                                                                                                                                                                                                                                                                                                                                                                                                                                                                                                                                                                                                                                                                        "/>
    <m/>
    <m/>
    <m/>
    <s v="NULL"/>
    <m/>
    <m/>
    <x v="0"/>
    <m/>
    <m/>
    <m/>
    <m/>
    <m/>
    <m/>
    <m/>
    <m/>
    <m/>
    <m/>
    <s v="NULL"/>
    <s v="NULL"/>
    <s v="NULL"/>
    <m/>
    <x v="2"/>
    <x v="0"/>
    <x v="1"/>
    <x v="0"/>
    <m/>
    <m/>
    <m/>
    <x v="0"/>
    <x v="2"/>
    <x v="1"/>
    <m/>
    <x v="0"/>
    <m/>
    <m/>
    <m/>
    <m/>
    <x v="0"/>
    <m/>
    <m/>
    <m/>
    <m/>
    <m/>
    <m/>
    <m/>
    <x v="1"/>
    <n v="0"/>
    <m/>
    <m/>
    <m/>
    <m/>
    <m/>
    <x v="19"/>
    <m/>
    <e v="#NAME?"/>
    <m/>
  </r>
  <r>
    <n v="1695"/>
    <s v="אוקטובר 2021 - טיוב בקשות ID כפולות"/>
    <s v="כן"/>
    <s v="כן"/>
    <m/>
    <s v="טויב"/>
    <m/>
    <m/>
    <m/>
    <m/>
    <m/>
    <n v="4071"/>
    <m/>
    <s v="תל אביב"/>
    <x v="6"/>
    <x v="24"/>
    <m/>
    <s v="מיסוי"/>
    <s v="פינוי בינוי"/>
    <s v="בביצוע"/>
    <n v="7454689"/>
    <s v="502 20180807"/>
    <n v="502"/>
    <n v="20180807"/>
    <s v="בקשה להיתר-מסלול הקלות ושימוש חורג- 90 יום                                      "/>
    <s v="בניה חדשה                               "/>
    <n v="4289"/>
    <s v="בת ים"/>
    <n v="6200"/>
    <s v="רוטשילד                                                     "/>
    <n v="220"/>
    <n v="2"/>
    <n v="2"/>
    <m/>
    <d v="2018-07-01T00:00:00"/>
    <n v="0"/>
    <n v="135"/>
    <m/>
    <m/>
    <n v="82"/>
    <s v="2021_03"/>
    <d v="2021-07-15T12:02:09"/>
    <m/>
    <m/>
    <s v="החלטה"/>
    <s v=" שלביות ביצוע פרוייקט להקמת מבנה מגורים משולב.                                                                                                                                                                                                                                                                                                                                                                                                                                                                                                                                                                                                                                                                                                                                                                                                                                                                                                                                                                                          "/>
    <n v="20210007"/>
    <d v="2021-06-10T00:00:00"/>
    <s v="  הוחלט לאשר הבקשה להקמת מבנה משולב המכיל: 19 קומות מגורים מעל 5 קומות מלון  + קומת קרקע  הכוללת מסחר וגלריה + 5 קומות מרתף מאושרות בהיתר. סהכ 82 יחד.  1. עדכון מהות הבקשה בהתאם לתכנית המתוקנת והחלטת וועדת ערר.  2. קביעת שלביות ביצוע הפרויקט.      א. בשלב הראשון – תחילת עבודות לבניית קומות מסחר ומלונאות (עד קומה 6).      ב. בשלב השני – תחילת עבודות לבניית קומות המגורים לאחר אישור תכנית שינויים           וחתימה על הסכם על פי סעיף 198.    הצבעה:  פה אחד - 5 (שמעון וועקנין לא השתתף)                                                                                                                                                                                                                                                                                                                                                                                                                                                                                                                                  "/>
    <n v="2130426"/>
    <n v="20180807"/>
    <s v="בקשה להיתר-מסלול הקלות ושימוש חורג- 90 יום                                      "/>
    <x v="35"/>
    <s v="מגורים                                                                                    "/>
    <n v="0"/>
    <n v="135"/>
    <m/>
    <m/>
    <m/>
    <m/>
    <n v="82"/>
    <s v="מהות ההיתר"/>
    <s v="משולב"/>
    <s v="הקמת מבנה משולם המכיל 19 קומות מגורים מעל 5 קומות מלון + קומת קרקע הכוללת מסחר וגלריה + 5 קומות מרתפים. סהכ 82 יחד. נקבעו שלביות ביצוע לפרוייקט: א.  בשלב הראשון - תחילת עבודות לבניית קומות מסחר ומלונאות (עד קומה 6). ב.   בשלב השני - תחילת עבודות לבניית קומות לבניית קומות המגורים לאחר אישור       תכנית שינויים וחתימה על הסכם על פי סעיף 198."/>
    <s v="2021_03"/>
    <d v="2021-07-15T12:02:11"/>
    <s v="תוכנית"/>
    <x v="2"/>
    <x v="1"/>
    <x v="1"/>
    <x v="2"/>
    <n v="1"/>
    <m/>
    <m/>
    <x v="0"/>
    <x v="0"/>
    <x v="1"/>
    <m/>
    <x v="2"/>
    <m/>
    <m/>
    <m/>
    <n v="7454689"/>
    <x v="28"/>
    <m/>
    <m/>
    <m/>
    <m/>
    <m/>
    <m/>
    <m/>
    <x v="1"/>
    <n v="0"/>
    <m/>
    <m/>
    <m/>
    <m/>
    <m/>
    <x v="1"/>
    <m/>
    <m/>
    <s v="היתר המשכי"/>
  </r>
  <r>
    <n v="1090"/>
    <m/>
    <m/>
    <m/>
    <m/>
    <m/>
    <m/>
    <m/>
    <m/>
    <m/>
    <m/>
    <n v="4071"/>
    <m/>
    <s v="תל אביב"/>
    <x v="6"/>
    <x v="24"/>
    <m/>
    <s v="מיסוי"/>
    <s v="פינוי-בינוי"/>
    <s v="בביצוע"/>
    <n v="7192673"/>
    <s v="502 20201157"/>
    <n v="502"/>
    <n v="20201157"/>
    <s v="בקשה להיתר - רישוי מלא                                                          "/>
    <s v="בניה חדשה                               "/>
    <n v="4289"/>
    <s v="בת ים"/>
    <n v="6200"/>
    <s v="רוטשילד                                                     "/>
    <n v="220"/>
    <n v="2"/>
    <n v="2"/>
    <m/>
    <d v="2020-09-07T00:00:00"/>
    <n v="0"/>
    <n v="0"/>
    <m/>
    <m/>
    <n v="135"/>
    <s v="2020_03"/>
    <d v="2020-12-03T17:05:37"/>
    <m/>
    <m/>
    <s v="מדלן"/>
    <s v=" הקמת 5 קומות מרתף                                                                                                                                                                                                                                                                                                                                                                                                                                                                                                                                                                                                                                                                                                                                                                                                                                                                                                                                                                                                                      "/>
    <n v="0"/>
    <s v="NULL"/>
    <s v="NULL"/>
    <s v="NULL"/>
    <m/>
    <m/>
    <x v="0"/>
    <m/>
    <m/>
    <m/>
    <m/>
    <m/>
    <m/>
    <m/>
    <m/>
    <m/>
    <m/>
    <m/>
    <s v="NULL"/>
    <s v="NULL"/>
    <s v="לפי גוש חלקה (מרץ 2021)"/>
    <x v="0"/>
    <x v="0"/>
    <x v="1"/>
    <x v="0"/>
    <n v="1"/>
    <m/>
    <m/>
    <x v="0"/>
    <x v="0"/>
    <x v="1"/>
    <m/>
    <x v="0"/>
    <m/>
    <m/>
    <m/>
    <m/>
    <x v="0"/>
    <m/>
    <m/>
    <m/>
    <m/>
    <m/>
    <m/>
    <m/>
    <x v="1"/>
    <n v="0"/>
    <m/>
    <m/>
    <m/>
    <m/>
    <m/>
    <x v="0"/>
    <m/>
    <e v="#NAME?"/>
    <m/>
  </r>
  <r>
    <n v="133"/>
    <m/>
    <m/>
    <m/>
    <m/>
    <m/>
    <m/>
    <m/>
    <m/>
    <m/>
    <m/>
    <n v="4199"/>
    <m/>
    <s v="תל אביב"/>
    <x v="6"/>
    <x v="25"/>
    <m/>
    <s v="מיסוי"/>
    <s v="מיסוי - פינוי-בינוי"/>
    <s v="תכנית מאושרת עם פעילות יזמית"/>
    <n v="5315616"/>
    <s v="502 20171662"/>
    <n v="502"/>
    <n v="20171662"/>
    <s v="בקשה למידע"/>
    <s v="בניה חדשה"/>
    <n v="4286"/>
    <s v="בת ים"/>
    <n v="6200"/>
    <s v="סוקולוב"/>
    <n v="215"/>
    <n v="12"/>
    <n v="12"/>
    <m/>
    <d v="2017-09-10T00:00:00"/>
    <n v="0"/>
    <n v="220"/>
    <m/>
    <m/>
    <n v="220"/>
    <m/>
    <m/>
    <m/>
    <m/>
    <m/>
    <s v="הקמת שני בנייני מגורים בני 30 קומות ו-5 מרתפים, 110 יח&quot;ד בכל בניין, קומת הקרקע כוללת: 300 מ&quot;ר מסחר ו- 500 מ&quot;ר גן ילדים+ 2 חדרי טרפו+צובר גז פירוט לגבי הבניה המבוקשת  הקמת שני בנייני מגורים בני 30 קומות ו-5 מרתפים, 110 יח&quot;ד בכל בניין, קומת הקרקע כוללת: 30"/>
    <m/>
    <m/>
    <m/>
    <s v="NULL"/>
    <m/>
    <m/>
    <x v="0"/>
    <m/>
    <m/>
    <m/>
    <m/>
    <m/>
    <m/>
    <m/>
    <m/>
    <m/>
    <m/>
    <m/>
    <m/>
    <m/>
    <m/>
    <x v="7"/>
    <x v="0"/>
    <x v="1"/>
    <x v="2"/>
    <n v="1"/>
    <n v="1"/>
    <n v="1"/>
    <x v="0"/>
    <x v="1"/>
    <x v="0"/>
    <m/>
    <x v="0"/>
    <m/>
    <m/>
    <m/>
    <m/>
    <x v="0"/>
    <m/>
    <m/>
    <m/>
    <m/>
    <m/>
    <m/>
    <m/>
    <x v="1"/>
    <n v="0"/>
    <m/>
    <m/>
    <m/>
    <m/>
    <m/>
    <x v="1"/>
    <m/>
    <e v="#NAME?"/>
    <m/>
  </r>
  <r>
    <n v="134"/>
    <m/>
    <m/>
    <m/>
    <m/>
    <m/>
    <m/>
    <m/>
    <m/>
    <m/>
    <m/>
    <n v="4199"/>
    <m/>
    <s v="תל אביב"/>
    <x v="6"/>
    <x v="25"/>
    <m/>
    <s v="מיסוי"/>
    <s v="מיסוי - פינוי-בינוי"/>
    <s v="תכנית מאושרת עם פעילות יזמית"/>
    <n v="5388868"/>
    <s v="502 20180796"/>
    <n v="502"/>
    <n v="20180796"/>
    <s v="בקשה להיתר - רישוי מלא"/>
    <s v="חפירה ודיפון"/>
    <n v="4286"/>
    <s v="בת ים"/>
    <n v="6200"/>
    <s v="סוקולוב"/>
    <n v="215"/>
    <n v="12"/>
    <n v="12"/>
    <m/>
    <d v="2018-06-28T00:00:00"/>
    <n v="0"/>
    <n v="0"/>
    <m/>
    <m/>
    <m/>
    <m/>
    <m/>
    <m/>
    <m/>
    <m/>
    <s v="הריסת 4 מבנים  בשטח של 4,955 מ&quot;ר +חפירה ודיפון+עוגנים זמניים מחוץ לגבולות החלקה + וגידור זמני"/>
    <m/>
    <m/>
    <m/>
    <s v="NULL"/>
    <m/>
    <m/>
    <x v="0"/>
    <m/>
    <m/>
    <m/>
    <m/>
    <m/>
    <m/>
    <m/>
    <m/>
    <m/>
    <m/>
    <m/>
    <m/>
    <m/>
    <m/>
    <x v="2"/>
    <x v="0"/>
    <x v="2"/>
    <x v="0"/>
    <m/>
    <m/>
    <m/>
    <x v="0"/>
    <x v="2"/>
    <x v="1"/>
    <m/>
    <x v="0"/>
    <m/>
    <m/>
    <m/>
    <m/>
    <x v="0"/>
    <m/>
    <m/>
    <m/>
    <m/>
    <m/>
    <m/>
    <m/>
    <x v="1"/>
    <n v="0"/>
    <m/>
    <m/>
    <m/>
    <m/>
    <m/>
    <x v="1"/>
    <m/>
    <e v="#NAME?"/>
    <m/>
  </r>
  <r>
    <n v="135"/>
    <m/>
    <m/>
    <m/>
    <m/>
    <m/>
    <m/>
    <m/>
    <m/>
    <m/>
    <m/>
    <n v="4199"/>
    <m/>
    <s v="תל אביב"/>
    <x v="6"/>
    <x v="25"/>
    <m/>
    <s v="מיסוי"/>
    <s v="מיסוי - פינוי-בינוי"/>
    <s v="תכנית מאושרת עם פעילות יזמית"/>
    <n v="6859403"/>
    <s v="502 20180796"/>
    <n v="502"/>
    <n v="20180796"/>
    <s v="בקשה להיתר - רישוי מלא"/>
    <s v="חפירה ודיפון"/>
    <n v="4286"/>
    <s v="בת ים"/>
    <n v="6200"/>
    <s v="סוקולוב"/>
    <n v="215"/>
    <n v="12"/>
    <n v="12"/>
    <m/>
    <d v="2018-06-28T00:00:00"/>
    <n v="0"/>
    <n v="0"/>
    <n v="51"/>
    <n v="169"/>
    <n v="220"/>
    <m/>
    <m/>
    <s v="טבלת מתחמים"/>
    <s v="טבלת מתחמים"/>
    <s v="בקשה המשכית"/>
    <s v="הריסת 4 מבנים  בשטח של 4,955 מ&quot;ר + חפירה ודיפון + עוגנים זמניים מחוץ לגבולות החלקה + וגידור זמני בגבולות החלקה."/>
    <m/>
    <m/>
    <m/>
    <n v="1926916"/>
    <n v="20180796"/>
    <m/>
    <x v="36"/>
    <m/>
    <n v="0"/>
    <n v="0"/>
    <n v="51"/>
    <s v="טבלת מתחמים"/>
    <n v="169"/>
    <s v="טבלת מתחמים"/>
    <n v="220"/>
    <s v="היתר המשכי"/>
    <m/>
    <s v="הריסת 4 מבנים  בשטח של 4,955 מר + חפירה ודיפון + עוגנים זמניים מחוץ לגבולות החלקה + וגידור זמני בגבולות החלקה.&quot;"/>
    <m/>
    <m/>
    <m/>
    <x v="2"/>
    <x v="5"/>
    <x v="2"/>
    <x v="1"/>
    <n v="1"/>
    <m/>
    <m/>
    <x v="0"/>
    <x v="1"/>
    <x v="1"/>
    <m/>
    <x v="1"/>
    <m/>
    <m/>
    <m/>
    <n v="6859403"/>
    <x v="29"/>
    <m/>
    <s v="היתר ההריסה נספר. היתר הבנייה ייצא רק ב2021. יחידות הדיור נרשמו פיקטיבי להיתר הריסה."/>
    <m/>
    <m/>
    <m/>
    <m/>
    <m/>
    <x v="1"/>
    <n v="0"/>
    <m/>
    <m/>
    <m/>
    <m/>
    <m/>
    <x v="1"/>
    <m/>
    <e v="#NAME?"/>
    <m/>
  </r>
  <r>
    <n v="136"/>
    <m/>
    <m/>
    <m/>
    <m/>
    <m/>
    <m/>
    <m/>
    <m/>
    <m/>
    <m/>
    <n v="4199"/>
    <m/>
    <s v="תל אביב"/>
    <x v="6"/>
    <x v="25"/>
    <m/>
    <s v="מיסוי"/>
    <s v="מיסוי - פינוי-בינוי"/>
    <s v="תכנית מאושרת עם פעילות יזמית"/>
    <n v="5390745"/>
    <s v="502 20181256"/>
    <n v="502"/>
    <n v="20181256"/>
    <s v="בקשה למידע"/>
    <s v="פינוי בינוי - בניה חדשה"/>
    <n v="4286"/>
    <s v="בת ים"/>
    <n v="6200"/>
    <s v="סוקולוב"/>
    <n v="215"/>
    <n v="12"/>
    <n v="12"/>
    <m/>
    <d v="2018-09-13T00:00:00"/>
    <n v="0"/>
    <n v="220"/>
    <m/>
    <m/>
    <n v="220"/>
    <m/>
    <m/>
    <m/>
    <m/>
    <m/>
    <s v="הקמת 220 יח&quot;ד בשני בנייני מגורים , ק+30 קומות וגן ילדים+מסחר, מעל  5 קומות חניון תת קרקעי ושני חדרי טרפו. בניין בגובה 29 מ' ומעלה"/>
    <m/>
    <m/>
    <m/>
    <s v="NULL"/>
    <m/>
    <m/>
    <x v="0"/>
    <m/>
    <m/>
    <m/>
    <m/>
    <m/>
    <m/>
    <m/>
    <m/>
    <m/>
    <m/>
    <m/>
    <m/>
    <m/>
    <m/>
    <x v="2"/>
    <x v="0"/>
    <x v="1"/>
    <x v="0"/>
    <n v="1"/>
    <m/>
    <m/>
    <x v="0"/>
    <x v="0"/>
    <x v="0"/>
    <m/>
    <x v="0"/>
    <m/>
    <m/>
    <m/>
    <m/>
    <x v="0"/>
    <m/>
    <m/>
    <m/>
    <m/>
    <m/>
    <m/>
    <m/>
    <x v="1"/>
    <n v="0"/>
    <m/>
    <m/>
    <m/>
    <m/>
    <m/>
    <x v="1"/>
    <m/>
    <e v="#NAME?"/>
    <m/>
  </r>
  <r>
    <n v="137"/>
    <m/>
    <m/>
    <m/>
    <m/>
    <m/>
    <m/>
    <m/>
    <m/>
    <m/>
    <m/>
    <n v="4199"/>
    <m/>
    <s v="תל אביב"/>
    <x v="6"/>
    <x v="25"/>
    <m/>
    <s v="מיסוי"/>
    <s v="מיסוי - פינוי-בינוי"/>
    <s v="תכנית מאושרת עם פעילות יזמית"/>
    <n v="6859848"/>
    <s v="502 20181256"/>
    <n v="502"/>
    <n v="20181256"/>
    <s v="בקשה למידע"/>
    <s v="פינוי בינוי - בניה חדשה"/>
    <n v="4286"/>
    <s v="בת ים"/>
    <n v="6200"/>
    <s v="סוקולוב"/>
    <n v="215"/>
    <n v="12"/>
    <n v="12"/>
    <m/>
    <d v="2018-09-13T00:00:00"/>
    <n v="0"/>
    <n v="220"/>
    <m/>
    <m/>
    <n v="220"/>
    <m/>
    <m/>
    <m/>
    <m/>
    <m/>
    <s v="הקמת 220 יח&quot;ד בשני בנייני מגורים , ק+30 קומות וגן ילדים+מסחר, מעל  5 קומות חניון תת קרקעי ושני חדרי טרפו. בניין בגובה 29 מ' ומעלה"/>
    <m/>
    <m/>
    <m/>
    <s v="NULL"/>
    <m/>
    <m/>
    <x v="0"/>
    <m/>
    <m/>
    <m/>
    <m/>
    <m/>
    <m/>
    <m/>
    <m/>
    <m/>
    <m/>
    <m/>
    <m/>
    <m/>
    <m/>
    <x v="2"/>
    <x v="0"/>
    <x v="1"/>
    <x v="0"/>
    <n v="1"/>
    <n v="1"/>
    <n v="1"/>
    <x v="0"/>
    <x v="0"/>
    <x v="0"/>
    <m/>
    <x v="0"/>
    <m/>
    <m/>
    <m/>
    <m/>
    <x v="0"/>
    <m/>
    <m/>
    <m/>
    <m/>
    <m/>
    <m/>
    <m/>
    <x v="1"/>
    <n v="0"/>
    <m/>
    <m/>
    <m/>
    <m/>
    <m/>
    <x v="1"/>
    <m/>
    <e v="#NAME?"/>
    <m/>
  </r>
  <r>
    <n v="138"/>
    <m/>
    <m/>
    <m/>
    <m/>
    <m/>
    <m/>
    <m/>
    <m/>
    <m/>
    <m/>
    <n v="4199"/>
    <m/>
    <s v="תל אביב"/>
    <x v="6"/>
    <x v="25"/>
    <m/>
    <s v="מיסוי"/>
    <s v="מיסוי - פינוי-בינוי"/>
    <s v="תכנית מאושרת עם פעילות יזמית"/>
    <n v="7021203"/>
    <s v="502 20191277"/>
    <n v="502"/>
    <n v="20191277"/>
    <s v="בקשה להיתר-מסלול הקלות ושימוש חורג- 90 יום"/>
    <s v="בניה רוויה יותר מבנין אחד"/>
    <n v="4286"/>
    <s v="בת ים"/>
    <n v="6200"/>
    <s v="סוקולוב"/>
    <n v="215"/>
    <n v="12"/>
    <n v="12"/>
    <m/>
    <d v="2019-07-22T00:00:00"/>
    <n v="0"/>
    <n v="220"/>
    <m/>
    <m/>
    <n v="220"/>
    <m/>
    <m/>
    <m/>
    <m/>
    <m/>
    <s v="הקמה 220 יחד ב-2 בניני מגורים  30 קומות , גן ילדים, מסחר."/>
    <m/>
    <m/>
    <m/>
    <s v="NULL"/>
    <m/>
    <m/>
    <x v="0"/>
    <m/>
    <m/>
    <m/>
    <m/>
    <m/>
    <m/>
    <m/>
    <m/>
    <m/>
    <m/>
    <m/>
    <m/>
    <m/>
    <m/>
    <x v="3"/>
    <x v="0"/>
    <x v="1"/>
    <x v="0"/>
    <n v="1"/>
    <m/>
    <m/>
    <x v="0"/>
    <x v="2"/>
    <x v="1"/>
    <m/>
    <x v="0"/>
    <m/>
    <m/>
    <m/>
    <m/>
    <x v="0"/>
    <m/>
    <m/>
    <m/>
    <m/>
    <m/>
    <m/>
    <m/>
    <x v="1"/>
    <n v="0"/>
    <m/>
    <m/>
    <m/>
    <m/>
    <m/>
    <x v="1"/>
    <m/>
    <e v="#NAME?"/>
    <m/>
  </r>
  <r>
    <n v="1696"/>
    <s v="אוקטובר 2021 - טיוב בקשות ID כפולות"/>
    <s v="כן"/>
    <s v="כן"/>
    <m/>
    <s v="טויב"/>
    <m/>
    <m/>
    <m/>
    <m/>
    <m/>
    <n v="4199"/>
    <m/>
    <s v="תל אביב"/>
    <x v="6"/>
    <x v="25"/>
    <m/>
    <s v="מיסוי"/>
    <s v="פינוי בינוי"/>
    <s v="תכנית מאושרת עם פעילות יזמית"/>
    <n v="7454714"/>
    <s v="502 20191277"/>
    <n v="502"/>
    <n v="20191277"/>
    <s v="בקשה להיתר-מסלול הקלות ושימוש חורג- 90 יום                                      "/>
    <s v="בניה רוויה יותר מבנין אחד               "/>
    <n v="4286"/>
    <s v="בת ים"/>
    <n v="6200"/>
    <s v="סוקולוב                                                     "/>
    <n v="215"/>
    <n v="12"/>
    <n v="12"/>
    <s v="NULL"/>
    <d v="2019-07-22T00:00:00"/>
    <n v="0"/>
    <n v="220"/>
    <n v="51"/>
    <n v="169"/>
    <n v="220"/>
    <s v="2021_03"/>
    <d v="2021-07-15T12:02:09"/>
    <s v="טבלת מתחמים"/>
    <s v="טבלת מתחמים"/>
    <s v="מהות הבקשה"/>
    <s v=" הקמה 220 יחד ב-2 בניני מגורים  30 קומות מעל קומת קרקע ,הכולל  גן ילדים, מסחר וקומת גג לחדרים טכניים.                                                                                                                                                                                                                                                                                                                                                                                                                                                                                                                                                                                                                                                                                                                                                                                                                                                                                                                                  "/>
    <n v="20200011"/>
    <d v="2020-08-30T00:00:00"/>
    <s v="  לעיניין  התנגדויות ( החלטה מיום 13.08.20):  א. התנגדות של בעלי דירות ורוכשים בפרויקט:  לדחות את ההתנגדות - לעניין שינוי גובה קומה ל-3.20 במקום 3.40 מ'  הדיירים מקבלים מבנה יוקרה חדש, השינוי הינו מינורי.  לדחות את ההתנגדות לעניין הקטנת שטח  שטחי המרפסות לא קטנו, הם בהתאם לשטחים הקבועים בהוראות התכנית ואף בחלקן  גדולות יותר  לקבל את ההתנגדות בחלקה - התנגדות של גובלים בנושא הצללה:  גובה המבנה הינו בהתאם למותר עפי התכנית תקפה, יחד עם זאת על היזם להציע  פתרונות למגרשים הגובלים כתוצאה מהצללה בתאום עם היחידה הסביבתית ככל הניתן.     לדחות את ההתנגדות - התנגדות להקלה לתוספת קומה:  תוספת קומה מבוקשת תוך שמירת גובה המבנים המותרת בתכנית, ללא תוספת יחידות  דיור מעבר למאושר בתכנית.  בהתאם לדוח הצללות אין השפעה למבנה ברח' ירושלים 4 . לפי כך יש לדחות התנגדויות .     הוחלט לאשר בקשה לבניה 2 מגדלים בני 30 קומות מעל קומת קרקע וקומת גג טכנית,  סהכ 220 יחד, 3 כיתות גן ומסחר בקומת הקרקע בהתאם לחוות דעת מהנדסת העיר  ובכפוף:  1. הזזת צובר הגז כך שלא יופנה לחזית הקדמית  2. אוורורו המרתפים לא יופנה לרחוב ו"/>
    <n v="2131495"/>
    <n v="20191277"/>
    <s v="בקשה להיתר-מסלול הקלות ושימוש חורג- 90 יום                                      "/>
    <x v="37"/>
    <s v="בית משותף                                                                                 "/>
    <n v="0"/>
    <n v="220"/>
    <n v="51"/>
    <s v="טבלת מתחמים"/>
    <n v="169"/>
    <s v="טבלת מתחמים"/>
    <n v="220"/>
    <s v="מהות ההיתר"/>
    <m/>
    <s v="הקמה 220 יחד ב-2 בניני מגורים 30 קומות מעל קומת קרקע, הכולל גן ילדים ,  מסחר וקומת גג לחדרים טכניים."/>
    <s v="2021_03"/>
    <d v="2021-07-15T12:02:11"/>
    <s v="תוכנית"/>
    <x v="3"/>
    <x v="1"/>
    <x v="1"/>
    <x v="2"/>
    <n v="1"/>
    <m/>
    <m/>
    <x v="0"/>
    <x v="0"/>
    <x v="1"/>
    <m/>
    <x v="2"/>
    <m/>
    <m/>
    <m/>
    <n v="7454714"/>
    <x v="30"/>
    <m/>
    <m/>
    <m/>
    <m/>
    <m/>
    <m/>
    <m/>
    <x v="1"/>
    <n v="0"/>
    <m/>
    <m/>
    <m/>
    <m/>
    <m/>
    <x v="1"/>
    <m/>
    <m/>
    <s v="היתר המשכי"/>
  </r>
  <r>
    <n v="139"/>
    <m/>
    <m/>
    <m/>
    <m/>
    <m/>
    <m/>
    <m/>
    <m/>
    <m/>
    <m/>
    <n v="4205"/>
    <m/>
    <s v="מרכז"/>
    <x v="7"/>
    <x v="26"/>
    <m/>
    <s v="מיסוי"/>
    <s v="מיסוי - פינוי-בינוי"/>
    <s v="תכנית מאושרת עם פעילות יזמית"/>
    <n v="5349770"/>
    <s v="427 2018041"/>
    <n v="427"/>
    <n v="2018041"/>
    <s v="בקשה להיתר"/>
    <s v="בניה חדשה, הריסה"/>
    <n v="940102800"/>
    <s v="גבעת שמואל"/>
    <n v="681"/>
    <s v="בן גוריון"/>
    <n v="162"/>
    <n v="2"/>
    <n v="2"/>
    <m/>
    <d v="2018-03-25T00:00:00"/>
    <n v="0"/>
    <n v="72"/>
    <n v="18"/>
    <n v="54"/>
    <n v="72"/>
    <m/>
    <m/>
    <m/>
    <m/>
    <s v="מהות הבקשה"/>
    <s v="הקומות של הבניין הנוסף בהיתר נפרד). הריסת 3 בניינים קיימים והקמת הניין מגורים בעל קומת כניסה כפולה, 14 קומות מגורים וקומת גג חלקית. בנוסף קומת קרקע לבניין נוסף בהם 200 מ&quot;ר מסחר, מעל 2 קומות מרתפי חניה משותפים. סה&quot;כ ה72 יח&quot;ד. (שאר"/>
    <m/>
    <m/>
    <m/>
    <n v="2089479"/>
    <n v="2018041"/>
    <m/>
    <x v="38"/>
    <s v="בניה חדשה, הריסה"/>
    <m/>
    <n v="72"/>
    <n v="18"/>
    <m/>
    <n v="54"/>
    <m/>
    <n v="72"/>
    <m/>
    <m/>
    <s v="הריסת 3 בניינים קיימים והקמת בניין מגורים בעל קומת כניסה כפולה, 15 קומות מגורים וקומת גג חלקית. בנוסף קומת קרקע לבניין הנוסף, מהם 180 מ&quot;ר מסחר, מעל 2 קומות מרתפי חניה משותפים. סה&quot;כ 72 יח&quot;ד מתוכם 13 יח&quot;ד קטנות עד 80 מ&quot;ר כ&quot;א. (שאר הקומות של הבניין הנוסף בהיתר נפרד). "/>
    <m/>
    <m/>
    <m/>
    <x v="2"/>
    <x v="1"/>
    <x v="3"/>
    <x v="3"/>
    <n v="1"/>
    <m/>
    <m/>
    <x v="0"/>
    <x v="1"/>
    <x v="1"/>
    <m/>
    <x v="1"/>
    <m/>
    <m/>
    <m/>
    <n v="5349770"/>
    <x v="31"/>
    <m/>
    <m/>
    <m/>
    <m/>
    <m/>
    <m/>
    <m/>
    <x v="1"/>
    <n v="72"/>
    <m/>
    <m/>
    <m/>
    <m/>
    <s v="לא מופיע באתר העירייה. במדלן מופיע - היתר בתנאים"/>
    <x v="9"/>
    <m/>
    <e v="#NAME?"/>
    <s v="היתר נספר ב2021"/>
  </r>
  <r>
    <n v="1102"/>
    <m/>
    <m/>
    <m/>
    <m/>
    <m/>
    <s v="כפול רק מהנתונים החדשים"/>
    <m/>
    <m/>
    <m/>
    <m/>
    <n v="4205"/>
    <m/>
    <s v="מרכז"/>
    <x v="7"/>
    <x v="26"/>
    <m/>
    <s v="מיסוי"/>
    <s v="פינוי-בינוי"/>
    <s v="תכנית מאושרת עם פעילות יזמית"/>
    <n v="7067368"/>
    <s v="427 570446"/>
    <n v="427"/>
    <n v="570446"/>
    <s v="בקשה למידע להיתר סעיף 145"/>
    <s v="בנייה חדשה, הריסה"/>
    <n v="940102800"/>
    <s v="גבעת שמואל"/>
    <n v="681"/>
    <s v="בן גוריון"/>
    <n v="162"/>
    <n v="2"/>
    <n v="2"/>
    <s v="     "/>
    <d v="2020-06-07T00:00:00"/>
    <n v="0"/>
    <n v="0"/>
    <m/>
    <m/>
    <n v="144"/>
    <s v="2020_01"/>
    <d v="2020-11-01T21:00:40"/>
    <m/>
    <m/>
    <s v="מדלן"/>
    <m/>
    <s v="NULL"/>
    <s v="NULL"/>
    <s v="NULL"/>
    <s v="NULL"/>
    <m/>
    <m/>
    <x v="0"/>
    <m/>
    <m/>
    <m/>
    <m/>
    <m/>
    <m/>
    <m/>
    <m/>
    <m/>
    <m/>
    <m/>
    <s v="NULL"/>
    <s v="NULL"/>
    <s v="לפי גוש חלקה (מרץ 2021)"/>
    <x v="0"/>
    <x v="0"/>
    <x v="7"/>
    <x v="0"/>
    <s v="1,2"/>
    <n v="1"/>
    <n v="1"/>
    <x v="0"/>
    <x v="1"/>
    <x v="0"/>
    <m/>
    <x v="0"/>
    <m/>
    <m/>
    <m/>
    <m/>
    <x v="0"/>
    <m/>
    <m/>
    <m/>
    <m/>
    <m/>
    <m/>
    <m/>
    <x v="1"/>
    <n v="72"/>
    <m/>
    <m/>
    <m/>
    <m/>
    <m/>
    <x v="10"/>
    <m/>
    <e v="#NAME?"/>
    <m/>
  </r>
  <r>
    <n v="1103"/>
    <m/>
    <m/>
    <m/>
    <m/>
    <m/>
    <m/>
    <m/>
    <m/>
    <m/>
    <m/>
    <n v="4205"/>
    <m/>
    <s v="מרכז"/>
    <x v="7"/>
    <x v="26"/>
    <m/>
    <s v="מיסוי"/>
    <s v="פינוי-בינוי"/>
    <s v="תכנית מאושרת עם פעילות יזמית"/>
    <n v="7067664"/>
    <s v="427 2020042"/>
    <n v="427"/>
    <n v="2020042"/>
    <s v="בקשות מקוונות כולל הקלות"/>
    <s v="בנייה חדשה, הריסה"/>
    <n v="940102800"/>
    <s v="גבעת שמואל"/>
    <n v="681"/>
    <s v="בן גוריון"/>
    <n v="162"/>
    <n v="2"/>
    <n v="2"/>
    <s v="     "/>
    <d v="2020-08-06T00:00:00"/>
    <n v="0"/>
    <n v="0"/>
    <n v="18"/>
    <n v="54"/>
    <n v="72"/>
    <s v="2020_01"/>
    <d v="2020-11-01T21:00:40"/>
    <m/>
    <m/>
    <s v="מהות הבקשה"/>
    <s v="הוספת בנין מגורים בן 14 קומות מגורים וקומת גג חלקית, ע&quot;ג 2 קומות מרתף וקומת קרקע מסחרית,  שהוגשו בבקשה להיתר מספר 2018041. סה&quot;כ תוספת 72 יח&quot;ד. "/>
    <s v="NULL"/>
    <s v="NULL"/>
    <s v="NULL"/>
    <n v="2129112"/>
    <n v="2020042"/>
    <m/>
    <x v="39"/>
    <s v="בנייה חדשה, הריסה"/>
    <m/>
    <n v="72"/>
    <n v="18"/>
    <m/>
    <n v="54"/>
    <m/>
    <n v="72"/>
    <m/>
    <m/>
    <s v="הוספת בנין מגורים בן 14 קומות מגורים וקומת גג חלקית, ע&quot;ג 2 קומות מרתף וקומת קרקע מסחרית,  שהוגשו בבקשה להיתר מספר 2018041. סה&quot;כ תוספת 72 יח&quot;ד. "/>
    <s v="NULL"/>
    <s v="NULL"/>
    <s v="לפי גוש חלקה (מרץ 2021)"/>
    <x v="0"/>
    <x v="1"/>
    <x v="1"/>
    <x v="2"/>
    <n v="2"/>
    <m/>
    <m/>
    <x v="0"/>
    <x v="1"/>
    <x v="4"/>
    <m/>
    <x v="1"/>
    <m/>
    <m/>
    <m/>
    <n v="7067664"/>
    <x v="32"/>
    <m/>
    <m/>
    <m/>
    <m/>
    <m/>
    <m/>
    <m/>
    <x v="1"/>
    <n v="72"/>
    <m/>
    <m/>
    <m/>
    <m/>
    <m/>
    <x v="0"/>
    <m/>
    <e v="#NAME?"/>
    <s v="היתר נספר ב2021"/>
  </r>
  <r>
    <n v="1699"/>
    <s v="אוקטובר 2021 - טיוב בקשות שאינן כפולות"/>
    <n v="0"/>
    <m/>
    <m/>
    <m/>
    <m/>
    <m/>
    <s v="הכתובת לא בגבעת שמואל אלא בבני ברק וזה לא נופל על אף מתחם"/>
    <m/>
    <m/>
    <n v="4205"/>
    <m/>
    <s v="מרכז"/>
    <x v="7"/>
    <x v="26"/>
    <m/>
    <s v="מיסוי"/>
    <s v="פינוי-בינוי"/>
    <s v="תכנית מאושרת עם פעילות יזמית"/>
    <n v="7493008"/>
    <s v="501 202100856"/>
    <n v="501"/>
    <n v="202100856"/>
    <s v="בקשה להיתר                                                                      "/>
    <s v="תוספת בניה                              "/>
    <n v="61891168"/>
    <s v="בני ברק"/>
    <n v="6100"/>
    <s v="הרב כהנמן                                                   "/>
    <n v="891"/>
    <n v="81"/>
    <n v="81"/>
    <s v="NULL"/>
    <d v="2021-07-11T00:00:00"/>
    <n v="0"/>
    <n v="0"/>
    <s v="NULL"/>
    <s v="NULL"/>
    <s v="NULL"/>
    <s v="2021_04"/>
    <d v="2021-09-14T12:11:11"/>
    <s v="NULL"/>
    <s v="NULL"/>
    <s v="NULL"/>
    <s v="NULL"/>
    <n v="0"/>
    <s v="NULL"/>
    <s v="NULL"/>
    <s v="NULL"/>
    <m/>
    <s v="NULL"/>
    <x v="0"/>
    <m/>
    <m/>
    <m/>
    <m/>
    <m/>
    <m/>
    <m/>
    <m/>
    <m/>
    <m/>
    <m/>
    <m/>
    <m/>
    <s v="חלקה 0"/>
    <x v="1"/>
    <x v="0"/>
    <x v="5"/>
    <x v="0"/>
    <m/>
    <m/>
    <m/>
    <x v="0"/>
    <x v="3"/>
    <x v="2"/>
    <m/>
    <x v="0"/>
    <m/>
    <m/>
    <m/>
    <m/>
    <x v="0"/>
    <m/>
    <m/>
    <m/>
    <m/>
    <m/>
    <m/>
    <m/>
    <x v="1"/>
    <m/>
    <m/>
    <m/>
    <m/>
    <m/>
    <m/>
    <x v="1"/>
    <m/>
    <m/>
    <m/>
  </r>
  <r>
    <n v="1700"/>
    <s v="אוקטובר 2021 - טיוב בקשות שאינן כפולות"/>
    <n v="0"/>
    <m/>
    <m/>
    <m/>
    <m/>
    <m/>
    <s v="הכתובת לא בגבעת שמואל אלא בבני ברק וזה לא נופל על אף מתחם"/>
    <m/>
    <m/>
    <n v="4205"/>
    <m/>
    <s v="מרכז"/>
    <x v="7"/>
    <x v="26"/>
    <m/>
    <s v="מיסוי"/>
    <s v="פינוי-בינוי"/>
    <s v="תכנית מאושרת עם פעילות יזמית"/>
    <n v="7491186"/>
    <s v="501 202101032"/>
    <n v="501"/>
    <n v="202101032"/>
    <s v="בקשה למידע                                                                      "/>
    <s v="NULL"/>
    <n v="61891168"/>
    <s v="בני ברק"/>
    <n v="6100"/>
    <s v="הרב כהנמן                                                   "/>
    <n v="891"/>
    <n v="81"/>
    <n v="81"/>
    <s v="NULL"/>
    <d v="2021-08-11T00:00:00"/>
    <n v="0"/>
    <n v="0"/>
    <s v="NULL"/>
    <s v="NULL"/>
    <s v="NULL"/>
    <s v="2021_04"/>
    <d v="2021-09-14T12:11:11"/>
    <s v="NULL"/>
    <s v="NULL"/>
    <s v="NULL"/>
    <s v="NULL"/>
    <n v="0"/>
    <s v="NULL"/>
    <s v="NULL"/>
    <s v="NULL"/>
    <m/>
    <s v="NULL"/>
    <x v="0"/>
    <m/>
    <m/>
    <m/>
    <m/>
    <m/>
    <m/>
    <m/>
    <m/>
    <m/>
    <m/>
    <m/>
    <m/>
    <m/>
    <s v="חלקה 0"/>
    <x v="1"/>
    <x v="0"/>
    <x v="5"/>
    <x v="0"/>
    <m/>
    <m/>
    <m/>
    <x v="0"/>
    <x v="3"/>
    <x v="2"/>
    <m/>
    <x v="0"/>
    <m/>
    <m/>
    <m/>
    <m/>
    <x v="0"/>
    <m/>
    <m/>
    <m/>
    <m/>
    <m/>
    <m/>
    <m/>
    <x v="1"/>
    <m/>
    <m/>
    <m/>
    <m/>
    <m/>
    <m/>
    <x v="1"/>
    <m/>
    <m/>
    <m/>
  </r>
  <r>
    <n v="1701"/>
    <s v="אוקטובר 2021 - טיוב בקשות שאינן כפולות"/>
    <s v="לא"/>
    <m/>
    <m/>
    <m/>
    <m/>
    <m/>
    <m/>
    <m/>
    <m/>
    <n v="4205"/>
    <m/>
    <s v="מרכז"/>
    <x v="7"/>
    <x v="26"/>
    <m/>
    <s v="מיסוי"/>
    <s v="פינוי-בינוי"/>
    <s v="תכנית מאושרת עם פעילות יזמית"/>
    <n v="7447968"/>
    <s v="501 202100329"/>
    <n v="501"/>
    <n v="202100329"/>
    <s v="בקשה להיתר                                                                      "/>
    <s v="תוספת בניה                              "/>
    <n v="61892212"/>
    <s v="בני ברק"/>
    <n v="6100"/>
    <s v="הרב כהנמן                                                   "/>
    <n v="891"/>
    <n v="117"/>
    <n v="117"/>
    <s v="NULL"/>
    <d v="2021-04-06T00:00:00"/>
    <n v="0"/>
    <n v="0"/>
    <s v="NULL"/>
    <s v="NULL"/>
    <s v="NULL"/>
    <s v="2021_03"/>
    <d v="2021-07-15T12:02:09"/>
    <s v="NULL"/>
    <s v="NULL"/>
    <s v="NULL"/>
    <s v="NULL"/>
    <n v="0"/>
    <s v="NULL"/>
    <s v="NULL"/>
    <s v="NULL"/>
    <m/>
    <s v="NULL"/>
    <x v="0"/>
    <m/>
    <m/>
    <m/>
    <m/>
    <m/>
    <m/>
    <m/>
    <m/>
    <m/>
    <m/>
    <m/>
    <m/>
    <m/>
    <s v="חלקה 0"/>
    <x v="1"/>
    <x v="0"/>
    <x v="5"/>
    <x v="0"/>
    <m/>
    <m/>
    <m/>
    <x v="0"/>
    <x v="3"/>
    <x v="2"/>
    <m/>
    <x v="0"/>
    <m/>
    <m/>
    <m/>
    <m/>
    <x v="0"/>
    <m/>
    <m/>
    <m/>
    <m/>
    <m/>
    <m/>
    <m/>
    <x v="1"/>
    <m/>
    <m/>
    <m/>
    <m/>
    <m/>
    <m/>
    <x v="1"/>
    <m/>
    <m/>
    <m/>
  </r>
  <r>
    <n v="1702"/>
    <s v="אוקטובר 2021 - טיוב בקשות שאינן כפולות"/>
    <n v="0"/>
    <m/>
    <m/>
    <m/>
    <m/>
    <m/>
    <s v="הכתובת לא בגבעת שמואל אלא בבני ברק וזה לא נופל על אף מתחם"/>
    <m/>
    <m/>
    <n v="4205"/>
    <m/>
    <s v="מרכז"/>
    <x v="7"/>
    <x v="26"/>
    <m/>
    <s v="מיסוי"/>
    <s v="פינוי-בינוי"/>
    <s v="תכנית מאושרת עם פעילות יזמית"/>
    <n v="7366200"/>
    <s v="501 202100138"/>
    <n v="501"/>
    <n v="202100138"/>
    <s v="בקשה להיתר                                                                      "/>
    <s v="תוספת בניה                              "/>
    <n v="61892312"/>
    <s v="בני ברק"/>
    <n v="6100"/>
    <s v="הרב פוברסקי                                                 "/>
    <n v="975"/>
    <n v="17"/>
    <n v="17"/>
    <s v=" "/>
    <d v="2021-02-08T00:00:00"/>
    <n v="0"/>
    <n v="0"/>
    <s v="NULL"/>
    <s v="NULL"/>
    <s v="NULL"/>
    <s v="2021_02"/>
    <d v="2021-06-23T10:48:05"/>
    <s v="NULL"/>
    <s v="NULL"/>
    <s v="NULL"/>
    <s v="                                                                                                                                                                                                                                                                                                                                                                                                                                                                                                                                                                                                                                                                                                                                                                                                                                                                                                                                                                                                                                        "/>
    <n v="0"/>
    <s v="NULL"/>
    <s v="NULL"/>
    <s v="NULL"/>
    <m/>
    <s v="NULL"/>
    <x v="0"/>
    <m/>
    <m/>
    <m/>
    <m/>
    <m/>
    <m/>
    <m/>
    <m/>
    <m/>
    <m/>
    <m/>
    <m/>
    <m/>
    <s v="חלקה 0"/>
    <x v="1"/>
    <x v="0"/>
    <x v="5"/>
    <x v="0"/>
    <m/>
    <m/>
    <m/>
    <x v="0"/>
    <x v="3"/>
    <x v="2"/>
    <m/>
    <x v="0"/>
    <m/>
    <m/>
    <m/>
    <m/>
    <x v="0"/>
    <m/>
    <m/>
    <m/>
    <m/>
    <m/>
    <m/>
    <m/>
    <x v="1"/>
    <m/>
    <m/>
    <m/>
    <m/>
    <m/>
    <m/>
    <x v="1"/>
    <m/>
    <m/>
    <m/>
  </r>
  <r>
    <n v="1703"/>
    <s v="אוקטובר 2021 - טיוב בקשה וסמל כפולים"/>
    <n v="0"/>
    <m/>
    <m/>
    <s v="טויב"/>
    <m/>
    <m/>
    <s v="הכתובת לא בגבעת שמואל אלא בבני ברק וזה לא נופל על אף מתחם"/>
    <m/>
    <m/>
    <n v="4205"/>
    <m/>
    <s v="מרכז"/>
    <x v="7"/>
    <x v="26"/>
    <m/>
    <s v="מיסוי"/>
    <s v="פינוי-בינוי"/>
    <s v="תכנית מאושרת עם פעילות יזמית"/>
    <n v="7233768"/>
    <s v="501 202100002"/>
    <n v="501"/>
    <n v="202100002"/>
    <s v="בקשה למידע                                                                      "/>
    <s v="                                        "/>
    <n v="61892140"/>
    <s v="בני ברק"/>
    <n v="6100"/>
    <s v="הרב רבינוב                                                  "/>
    <n v="430"/>
    <n v="5"/>
    <n v="5"/>
    <s v=" "/>
    <d v="2021-01-03T00:00:00"/>
    <n v="0"/>
    <n v="0"/>
    <s v="NULL"/>
    <s v="NULL"/>
    <s v="NULL"/>
    <s v="2020_04"/>
    <d v="2021-01-28T10:47:10"/>
    <s v="NULL"/>
    <s v="NULL"/>
    <s v="NULL"/>
    <s v="                                                                                                                                                                                                                                                                                                                                                                                                                                                                                                                                                                                                                                                                                                                                                                                                                                                                                                                                                                                                                                        "/>
    <n v="0"/>
    <s v="NULL"/>
    <s v="NULL"/>
    <s v="NULL"/>
    <m/>
    <s v="NULL"/>
    <x v="0"/>
    <m/>
    <m/>
    <m/>
    <m/>
    <m/>
    <m/>
    <m/>
    <m/>
    <m/>
    <m/>
    <m/>
    <m/>
    <m/>
    <s v="חלקה 0"/>
    <x v="1"/>
    <x v="0"/>
    <x v="5"/>
    <x v="0"/>
    <m/>
    <m/>
    <m/>
    <x v="0"/>
    <x v="3"/>
    <x v="2"/>
    <m/>
    <x v="0"/>
    <m/>
    <m/>
    <m/>
    <m/>
    <x v="0"/>
    <m/>
    <m/>
    <m/>
    <m/>
    <m/>
    <m/>
    <m/>
    <x v="1"/>
    <m/>
    <m/>
    <m/>
    <m/>
    <m/>
    <m/>
    <x v="1"/>
    <m/>
    <m/>
    <m/>
  </r>
  <r>
    <n v="1705"/>
    <s v="אוקטובר 2021 - טיוב בקשה וסמל כפולים"/>
    <s v="כן הושלם"/>
    <m/>
    <m/>
    <s v="טויב"/>
    <m/>
    <m/>
    <m/>
    <m/>
    <m/>
    <n v="4207"/>
    <m/>
    <s v="מרכז"/>
    <x v="7"/>
    <x v="27"/>
    <m/>
    <s v="מיסוי"/>
    <s v="פינוי-בינוי"/>
    <s v="בתכנון"/>
    <n v="7325619"/>
    <s v="427 2021006"/>
    <n v="427"/>
    <n v="2021006"/>
    <s v="בקשות מקוונות כולל הקלות"/>
    <s v="בנייה חדשה"/>
    <n v="940180900"/>
    <s v="גבעת שמואל"/>
    <n v="681"/>
    <m/>
    <n v="0"/>
    <n v="0"/>
    <n v="0"/>
    <s v="     "/>
    <d v="2021-02-01T00:00:00"/>
    <n v="0"/>
    <n v="157"/>
    <s v="NULL"/>
    <s v="NULL"/>
    <n v="157"/>
    <s v="2021_02"/>
    <d v="2021-06-23T10:47:40"/>
    <s v="NULL"/>
    <s v="NULL"/>
    <s v="מהות הבקשה"/>
    <s v="בניין חדש 27 קומות מגורים סה&quot;כ 157 יח&quot;ד מעל 2 קומות מסחר, 4 קומות מרתפים חניה, גג טכני,חדר טרפו, 2 צוברי גז. "/>
    <s v="NULL"/>
    <s v="NULL"/>
    <s v="NULL"/>
    <s v="NULL"/>
    <m/>
    <s v="NULL"/>
    <x v="0"/>
    <m/>
    <m/>
    <m/>
    <m/>
    <m/>
    <m/>
    <m/>
    <m/>
    <m/>
    <m/>
    <m/>
    <m/>
    <m/>
    <s v="תוכנית"/>
    <x v="1"/>
    <x v="0"/>
    <x v="1"/>
    <x v="0"/>
    <n v="1"/>
    <m/>
    <m/>
    <x v="0"/>
    <x v="1"/>
    <x v="4"/>
    <m/>
    <x v="0"/>
    <m/>
    <m/>
    <m/>
    <m/>
    <x v="0"/>
    <m/>
    <m/>
    <m/>
    <m/>
    <m/>
    <m/>
    <m/>
    <x v="0"/>
    <m/>
    <m/>
    <m/>
    <m/>
    <m/>
    <m/>
    <x v="1"/>
    <m/>
    <m/>
    <m/>
  </r>
  <r>
    <n v="1707"/>
    <s v="אוקטובר 2021 - טיוב בקשה וסמל כפולים"/>
    <s v="כן הושלם"/>
    <m/>
    <m/>
    <s v="טויב"/>
    <m/>
    <m/>
    <m/>
    <m/>
    <m/>
    <n v="4207"/>
    <m/>
    <s v="מרכז"/>
    <x v="7"/>
    <x v="27"/>
    <m/>
    <s v="מיסוי"/>
    <s v="פינוי-בינוי"/>
    <s v="בתכנון"/>
    <n v="7325635"/>
    <s v="427 2021024"/>
    <n v="427"/>
    <n v="2021024"/>
    <s v="בקשה מקוונת ללא הקלות"/>
    <s v="בנייה חדשה"/>
    <n v="940180900"/>
    <s v="גבעת שמואל"/>
    <n v="681"/>
    <m/>
    <n v="0"/>
    <n v="0"/>
    <n v="0"/>
    <s v="     "/>
    <d v="2021-04-21T00:00:00"/>
    <n v="0"/>
    <n v="0"/>
    <s v="NULL"/>
    <s v="NULL"/>
    <s v="NULL"/>
    <s v="2021_02"/>
    <d v="2021-06-23T10:47:40"/>
    <s v="NULL"/>
    <s v="NULL"/>
    <s v="NULL"/>
    <s v="תכנית התארגנות חפירה ודיפון "/>
    <s v="NULL"/>
    <s v="NULL"/>
    <s v="NULL"/>
    <s v="NULL"/>
    <m/>
    <s v="NULL"/>
    <x v="0"/>
    <m/>
    <m/>
    <m/>
    <m/>
    <m/>
    <m/>
    <m/>
    <m/>
    <m/>
    <m/>
    <m/>
    <m/>
    <m/>
    <s v="תוכנית"/>
    <x v="1"/>
    <x v="0"/>
    <x v="13"/>
    <x v="0"/>
    <n v="1"/>
    <m/>
    <m/>
    <x v="0"/>
    <x v="0"/>
    <x v="4"/>
    <m/>
    <x v="0"/>
    <m/>
    <m/>
    <m/>
    <m/>
    <x v="0"/>
    <m/>
    <m/>
    <m/>
    <m/>
    <m/>
    <m/>
    <m/>
    <x v="0"/>
    <m/>
    <m/>
    <m/>
    <m/>
    <m/>
    <m/>
    <x v="1"/>
    <m/>
    <m/>
    <m/>
  </r>
  <r>
    <n v="142"/>
    <m/>
    <m/>
    <m/>
    <m/>
    <m/>
    <m/>
    <m/>
    <m/>
    <m/>
    <m/>
    <n v="4230"/>
    <m/>
    <s v="תל אביב"/>
    <x v="8"/>
    <x v="28"/>
    <m/>
    <s v="מיסוי"/>
    <s v="מיסוי - פינוי-בינוי"/>
    <s v="תכנית מאושרת עם פעילות יזמית"/>
    <n v="6861887"/>
    <s v="503 20180242"/>
    <n v="503"/>
    <n v="20180242"/>
    <s v="בקשה להיתר"/>
    <s v="בניה חדשה"/>
    <n v="1597"/>
    <s v="גבעתיים"/>
    <n v="6300"/>
    <s v="בראשית"/>
    <n v="222"/>
    <n v="3"/>
    <n v="3"/>
    <m/>
    <d v="2018-11-18T00:00:00"/>
    <n v="24"/>
    <n v="51"/>
    <m/>
    <m/>
    <n v="75"/>
    <m/>
    <m/>
    <m/>
    <m/>
    <m/>
    <s v="הריסת 2 בנייני מגורים ובמקומת הקמת 2 בניינים חדשים  בני 8 קומות וקומת גג מעל קומות כניסה ו- 3 מרתפי חניה משותפים בהתאם לתכנית בינוי מס'  גב/594 לאיחוד 2 חלקות ופיצול לטובת  שביל הולכי רגל . והקצאת שטח לטובת מוסד ציבורי ולסה&quot;כ 75 יח&quot;ד."/>
    <m/>
    <m/>
    <m/>
    <s v="NULL"/>
    <m/>
    <m/>
    <x v="0"/>
    <m/>
    <m/>
    <m/>
    <m/>
    <m/>
    <m/>
    <m/>
    <m/>
    <m/>
    <m/>
    <m/>
    <m/>
    <m/>
    <m/>
    <x v="2"/>
    <x v="0"/>
    <x v="3"/>
    <x v="0"/>
    <m/>
    <m/>
    <m/>
    <x v="0"/>
    <x v="2"/>
    <x v="1"/>
    <m/>
    <x v="0"/>
    <m/>
    <m/>
    <m/>
    <m/>
    <x v="0"/>
    <m/>
    <m/>
    <m/>
    <m/>
    <m/>
    <m/>
    <m/>
    <x v="0"/>
    <n v="75"/>
    <m/>
    <m/>
    <m/>
    <m/>
    <m/>
    <x v="9"/>
    <m/>
    <e v="#NAME?"/>
    <m/>
  </r>
  <r>
    <n v="141"/>
    <m/>
    <m/>
    <m/>
    <m/>
    <m/>
    <m/>
    <m/>
    <m/>
    <m/>
    <m/>
    <n v="4230"/>
    <m/>
    <s v="תל אביב"/>
    <x v="8"/>
    <x v="28"/>
    <m/>
    <s v="מיסוי"/>
    <s v="מיסוי - פינוי-בינוי"/>
    <s v="תכנית מאושרת עם פעילות יזמית"/>
    <n v="5391373"/>
    <s v="503 20180242"/>
    <n v="503"/>
    <n v="20180242"/>
    <s v="בקשה להיתר"/>
    <s v="בניה חדשה"/>
    <n v="1597"/>
    <s v="גבעתיים"/>
    <n v="6300"/>
    <s v="בראשית"/>
    <n v="222"/>
    <n v="3"/>
    <n v="3"/>
    <m/>
    <d v="2018-11-18T00:00:00"/>
    <n v="24"/>
    <n v="51"/>
    <m/>
    <m/>
    <n v="75"/>
    <m/>
    <m/>
    <m/>
    <m/>
    <m/>
    <s v="הריסת 2 בנייני מגורים ובמקומת הקמת 2 בניינים חדשים  בני 8 קומות וקומת גג מעל קומות כניסה ו- 3 מרתפי חניה משותפים בהתאם לתכנית בינוי מס'  גב/594 לאיחוד 2 חלקות ופיצול לטובת  שביל הולכי רגל . והקצאת שטח לטובת מוסד ציבורי ולסה&quot;כ 75 יח&quot;ד."/>
    <m/>
    <m/>
    <m/>
    <s v="NULL"/>
    <m/>
    <m/>
    <x v="0"/>
    <m/>
    <m/>
    <m/>
    <m/>
    <m/>
    <m/>
    <m/>
    <m/>
    <m/>
    <m/>
    <m/>
    <m/>
    <m/>
    <m/>
    <x v="2"/>
    <x v="0"/>
    <x v="3"/>
    <x v="0"/>
    <n v="1"/>
    <m/>
    <m/>
    <x v="0"/>
    <x v="1"/>
    <x v="1"/>
    <m/>
    <x v="0"/>
    <m/>
    <m/>
    <m/>
    <m/>
    <x v="0"/>
    <m/>
    <m/>
    <m/>
    <m/>
    <m/>
    <m/>
    <m/>
    <x v="0"/>
    <n v="75"/>
    <m/>
    <m/>
    <m/>
    <m/>
    <m/>
    <x v="10"/>
    <m/>
    <e v="#NAME?"/>
    <m/>
  </r>
  <r>
    <n v="1112"/>
    <m/>
    <m/>
    <m/>
    <m/>
    <m/>
    <m/>
    <m/>
    <m/>
    <m/>
    <m/>
    <n v="4230"/>
    <m/>
    <s v="תל אביב"/>
    <x v="8"/>
    <x v="28"/>
    <m/>
    <s v="מיסוי"/>
    <s v="פינוי-בינוי"/>
    <s v="תכנית מאושרת עם פעילות יזמית"/>
    <n v="7182024"/>
    <s v="503 20200024"/>
    <n v="503"/>
    <n v="20200024"/>
    <s v="בקשה מקדמית                                                                     "/>
    <s v="בניה חדשה                               "/>
    <n v="1597"/>
    <s v="גבעתיים"/>
    <n v="6300"/>
    <s v="בראשית                                                      "/>
    <n v="222"/>
    <n v="3"/>
    <n v="3"/>
    <m/>
    <d v="2020-02-02T00:00:00"/>
    <n v="24"/>
    <n v="51"/>
    <n v="24"/>
    <n v="51"/>
    <n v="75"/>
    <s v="2020_03"/>
    <d v="2020-12-03T17:05:37"/>
    <s v="נתוני העירייה"/>
    <s v="חישוב מתמטי"/>
    <s v="מהות הבקשה"/>
    <s v=" הריסת 2 בניינים ובהם 24 יחד ובניית 2 בניינים ובהם 75 יחד, מעל 3 מרתפים ובהם חניות ומחסנים. בקומת המדרון שטח למוסד ציבורי וגינה הצמודה לו.                                                                                                                                                                                                                                                                                                                                                                                                                                                                                                                                                                                                                                                                                                                                                                                                                                                                                            "/>
    <n v="0"/>
    <s v="NULL"/>
    <s v="NULL"/>
    <s v="NULL"/>
    <m/>
    <m/>
    <x v="0"/>
    <m/>
    <m/>
    <m/>
    <m/>
    <m/>
    <m/>
    <m/>
    <m/>
    <m/>
    <m/>
    <m/>
    <s v="NULL"/>
    <s v="NULL"/>
    <s v="לפי גוש חלקה (מרץ 2021)"/>
    <x v="0"/>
    <x v="0"/>
    <x v="3"/>
    <x v="0"/>
    <n v="1"/>
    <n v="1"/>
    <m/>
    <x v="0"/>
    <x v="1"/>
    <x v="3"/>
    <m/>
    <x v="0"/>
    <m/>
    <m/>
    <m/>
    <m/>
    <x v="0"/>
    <m/>
    <m/>
    <m/>
    <m/>
    <m/>
    <m/>
    <m/>
    <x v="0"/>
    <n v="75"/>
    <m/>
    <m/>
    <m/>
    <m/>
    <m/>
    <x v="10"/>
    <m/>
    <e v="#NAME?"/>
    <m/>
  </r>
  <r>
    <n v="1712"/>
    <s v="אוקטובר 2021 - טיוב בקשות שאינן כפולות"/>
    <s v="לא"/>
    <m/>
    <m/>
    <m/>
    <m/>
    <m/>
    <s v="פרויקט תמ&quot;א 38 הריסה ובניה_x000a_ב-GIS לא נופל על אף מתחם (פיש)"/>
    <m/>
    <m/>
    <n v="4230"/>
    <m/>
    <s v="תל אביב"/>
    <x v="8"/>
    <x v="28"/>
    <m/>
    <s v="מיסוי"/>
    <s v="פינוי בינוי"/>
    <s v="תכנית מאושרת עם פעילות יזמית"/>
    <n v="7455478"/>
    <s v="503 20210164"/>
    <n v="503"/>
    <n v="20210164"/>
    <s v="בקשה למידע                                                                      "/>
    <s v="כללי                                    "/>
    <n v="1704"/>
    <s v="גבעתיים"/>
    <n v="6300"/>
    <s v="שדה בוקר                                                    "/>
    <n v="311"/>
    <n v="35"/>
    <n v="35"/>
    <s v="NULL"/>
    <d v="2021-05-10T00:00:00"/>
    <n v="0"/>
    <n v="0"/>
    <s v="NULL"/>
    <s v="NULL"/>
    <s v="194 "/>
    <s v="2021_03"/>
    <d v="2021-07-15T12:02:09"/>
    <s v="NULL"/>
    <s v="NULL"/>
    <s v="אתר העירייה"/>
    <s v="NULL"/>
    <n v="0"/>
    <s v="NULL"/>
    <s v="NULL"/>
    <s v="NULL"/>
    <m/>
    <s v="NULL"/>
    <x v="0"/>
    <m/>
    <m/>
    <m/>
    <m/>
    <m/>
    <m/>
    <m/>
    <m/>
    <m/>
    <m/>
    <m/>
    <m/>
    <m/>
    <s v="תוכנית"/>
    <x v="1"/>
    <x v="0"/>
    <x v="5"/>
    <x v="0"/>
    <m/>
    <m/>
    <m/>
    <x v="0"/>
    <x v="3"/>
    <x v="2"/>
    <m/>
    <x v="0"/>
    <m/>
    <m/>
    <m/>
    <m/>
    <x v="0"/>
    <m/>
    <m/>
    <m/>
    <m/>
    <m/>
    <m/>
    <m/>
    <x v="0"/>
    <m/>
    <m/>
    <m/>
    <m/>
    <m/>
    <m/>
    <x v="1"/>
    <m/>
    <m/>
    <m/>
  </r>
  <r>
    <n v="143"/>
    <m/>
    <m/>
    <m/>
    <m/>
    <m/>
    <m/>
    <m/>
    <m/>
    <m/>
    <m/>
    <n v="4333"/>
    <m/>
    <s v="תל אביב"/>
    <x v="8"/>
    <x v="29"/>
    <m/>
    <s v="מיסוי"/>
    <s v="פינוי-בינוי"/>
    <s v="תכנית מאושרת עם פעילות יזמית"/>
    <n v="7022429"/>
    <s v="503 20190193"/>
    <n v="503"/>
    <n v="20190193"/>
    <s v="בקשה מקדמית"/>
    <s v="תיקונים"/>
    <n v="6098"/>
    <s v="גבעתיים"/>
    <n v="6300"/>
    <s v="תפוצות ישראל"/>
    <n v="635"/>
    <n v="13"/>
    <n v="13"/>
    <m/>
    <d v="2019-09-03T00:00:00"/>
    <n v="0"/>
    <n v="0"/>
    <m/>
    <m/>
    <m/>
    <m/>
    <m/>
    <m/>
    <m/>
    <m/>
    <s v="דיפון, חפירה, ביסוס ועוגנים,עבור מגדל הכולל 34 קומות מעל הקרקע שכולל מסחר, תעסוקה, מגורים, שטח ציבורי ו 5- קומות מרתפי חניה."/>
    <m/>
    <m/>
    <m/>
    <s v="NULL"/>
    <m/>
    <m/>
    <x v="0"/>
    <m/>
    <m/>
    <m/>
    <m/>
    <m/>
    <m/>
    <m/>
    <m/>
    <m/>
    <m/>
    <m/>
    <m/>
    <m/>
    <s v="שליפת חלקה 0 (אוגוסט 2020)"/>
    <x v="3"/>
    <x v="0"/>
    <x v="13"/>
    <x v="0"/>
    <m/>
    <m/>
    <m/>
    <x v="0"/>
    <x v="6"/>
    <x v="3"/>
    <s v="לאיזה מתחם שייך? הסתדרות דרום? א? ג-ה? הכתובת לא נופלת על מתחמים אלה"/>
    <x v="0"/>
    <m/>
    <m/>
    <m/>
    <m/>
    <x v="0"/>
    <m/>
    <m/>
    <m/>
    <m/>
    <m/>
    <m/>
    <s v="? כפול בין מתחמי ההסתדרות"/>
    <x v="0"/>
    <n v="2679"/>
    <m/>
    <m/>
    <m/>
    <m/>
    <m/>
    <x v="1"/>
    <m/>
    <e v="#NAME?"/>
    <m/>
  </r>
  <r>
    <n v="144"/>
    <m/>
    <m/>
    <m/>
    <m/>
    <m/>
    <m/>
    <m/>
    <m/>
    <m/>
    <m/>
    <n v="4333"/>
    <m/>
    <s v="תל אביב"/>
    <x v="8"/>
    <x v="29"/>
    <m/>
    <s v="מיסוי"/>
    <s v="פינוי-בינוי"/>
    <s v="תכנית מאושרת עם פעילות יזמית"/>
    <n v="6862035"/>
    <s v="503 20190075"/>
    <n v="503"/>
    <n v="20190075"/>
    <s v="בקשה למידע"/>
    <s v="בניה חדשה"/>
    <n v="6098"/>
    <s v="גבעתיים"/>
    <n v="6300"/>
    <s v="תפוצות ישראל"/>
    <n v="635"/>
    <n v="15"/>
    <n v="15"/>
    <m/>
    <d v="2019-03-24T00:00:00"/>
    <n v="0"/>
    <n v="0"/>
    <m/>
    <m/>
    <m/>
    <m/>
    <m/>
    <m/>
    <m/>
    <m/>
    <s v="פירוט לגבי הבניה המבוקשת דיפון, חפירה ,עוגנים וביסוס"/>
    <m/>
    <m/>
    <m/>
    <s v="NULL"/>
    <m/>
    <m/>
    <x v="0"/>
    <m/>
    <m/>
    <m/>
    <m/>
    <m/>
    <m/>
    <m/>
    <m/>
    <m/>
    <m/>
    <m/>
    <m/>
    <m/>
    <s v="שליפת חלקה 0 (אוגוסט 2020)"/>
    <x v="3"/>
    <x v="0"/>
    <x v="13"/>
    <x v="0"/>
    <m/>
    <m/>
    <m/>
    <x v="0"/>
    <x v="6"/>
    <x v="0"/>
    <s v="לאיזה מתחם שייך? הסתדרות דרום? א? ג-ה? הכתובת לא נופלת על מתחמים אלה"/>
    <x v="0"/>
    <m/>
    <m/>
    <m/>
    <m/>
    <x v="0"/>
    <m/>
    <m/>
    <m/>
    <m/>
    <m/>
    <m/>
    <s v="? כפול בין מתחמי ההסתדרות"/>
    <x v="0"/>
    <n v="2679"/>
    <m/>
    <m/>
    <m/>
    <m/>
    <m/>
    <x v="1"/>
    <m/>
    <e v="#NAME?"/>
    <m/>
  </r>
  <r>
    <n v="1721"/>
    <s v="אוקטובר 2021 - טיוב בקשות ID כפולות"/>
    <s v="כן"/>
    <m/>
    <m/>
    <s v="לטייב - במתחם"/>
    <m/>
    <m/>
    <m/>
    <m/>
    <m/>
    <n v="4452"/>
    <n v="4333"/>
    <s v="תל אביב"/>
    <x v="8"/>
    <x v="30"/>
    <s v="ההסתדרות דרום"/>
    <s v="מיסוי"/>
    <s v="פינוי בינוי"/>
    <s v="תכנית מאושרת עם פעילות יזמית"/>
    <n v="7455467"/>
    <s v="503 20210151"/>
    <n v="503"/>
    <n v="20210151"/>
    <s v="בקשה למידע                                                                      "/>
    <s v="בניה חדשה                               "/>
    <n v="3571"/>
    <s v="גבעתיים"/>
    <n v="6300"/>
    <s v="מנורה                                                       "/>
    <n v="605"/>
    <n v="22"/>
    <n v="22"/>
    <s v="NULL"/>
    <d v="2021-05-09T00:00:00"/>
    <n v="0"/>
    <n v="333"/>
    <n v="119"/>
    <n v="214"/>
    <n v="333"/>
    <s v="2021_03"/>
    <d v="2021-07-15T12:02:09"/>
    <s v="טבלת המתחמים"/>
    <s v="חישוב מתמטי"/>
    <s v="מהות הבקשה"/>
    <s v=" פירוט העבודה המבוקשת: אחר (פינוי בינוי),הצבת מבנה ארעי, דרכים / שינוי בדרכים, מגרשי ספורט, גינות ושטחים פתוחים, תחנת שנאים, מבנה טכני פירוט לגבי הבניה המבוקשת  פינוי בינוי של 333 יחד הבקשה כוללת את אחת או יותר מהעבודות להלן:  חפירה, חניה מקורה, עבודות פיתוח,(פירוט: כל הקשור בעבודות פיתוח ), מתקני חוץ,(פירוט: כל הקשור במתקני חוץ ), גדרות ושערים, מבני עזר, שימושים נלווים,(פירוט: כל רלוונטי )                                                                                                                                                                                                                                                                                                                                                                                                                                                                                                                                                                                                                              "/>
    <n v="0"/>
    <s v="NULL"/>
    <s v="NULL"/>
    <s v="NULL"/>
    <m/>
    <s v="NULL"/>
    <x v="0"/>
    <m/>
    <m/>
    <m/>
    <m/>
    <m/>
    <m/>
    <m/>
    <m/>
    <m/>
    <m/>
    <m/>
    <m/>
    <m/>
    <s v="תוכנית"/>
    <x v="1"/>
    <x v="0"/>
    <x v="4"/>
    <x v="0"/>
    <n v="1"/>
    <m/>
    <m/>
    <x v="0"/>
    <x v="1"/>
    <x v="0"/>
    <m/>
    <x v="0"/>
    <m/>
    <m/>
    <m/>
    <m/>
    <x v="0"/>
    <m/>
    <m/>
    <m/>
    <m/>
    <m/>
    <m/>
    <m/>
    <x v="0"/>
    <m/>
    <m/>
    <m/>
    <m/>
    <m/>
    <m/>
    <x v="1"/>
    <m/>
    <m/>
    <m/>
  </r>
  <r>
    <n v="1709"/>
    <s v="אוקטובר 2021 - טיוב בקשות ID כפולות"/>
    <s v="כן"/>
    <m/>
    <m/>
    <s v="לטייב - במתחם"/>
    <m/>
    <m/>
    <m/>
    <m/>
    <m/>
    <n v="4341"/>
    <n v="4333"/>
    <s v="תל אביב"/>
    <x v="8"/>
    <x v="31"/>
    <s v="ההסתדרות דרום"/>
    <s v="מיסוי"/>
    <s v="פינוי-בינוי"/>
    <s v="תכנית מאושרת עם פעילות יזמית"/>
    <n v="7455457"/>
    <s v="503 20210140"/>
    <n v="503"/>
    <n v="20210140"/>
    <s v="בקשה למידע                                                                      "/>
    <s v="בניה חדשה                               "/>
    <n v="3570"/>
    <s v="גבעתיים"/>
    <n v="6300"/>
    <s v="המאבק                                                       "/>
    <n v="609"/>
    <n v="15"/>
    <n v="15"/>
    <s v="NULL"/>
    <d v="2021-04-29T00:00:00"/>
    <n v="0"/>
    <n v="168"/>
    <n v="60"/>
    <n v="108"/>
    <n v="168"/>
    <s v="2021_03"/>
    <d v="2021-07-15T12:02:09"/>
    <s v="בקשה המשכית"/>
    <s v="חישוב מתמטי"/>
    <s v="בקשה המשכית"/>
    <s v=" פירוט לגבי הבניה המבוקשת מגדל מגורים ובו 25 קומות מרח המאבק + מיסחרי לאורך המאבק + 5 מרתפים/ חניונים + חניון תיפעולי תת קרקעי. _x000a_סהכ שטח עיקרי על קרקעי 16,800 + שטח שירות על קרקעי 7094.73_x000a_ יש 2 כניסות הבקשה כוללת את אחת או יותר מהעבודות להלן:  חפירה, עבודות פיתוח,(פירוט: חפירה לבניית 5 מרתפים עם רמפת כניסה לחניונים + אזור רחבה מרוצפת לאורך המיסחרי ושצפים בצפון ובדרום עם גינון וחצרות בכניסה ללובי מגורים ולגני ילדים ), גדרות ושערים                                                                                                                                                                                                                                                                                                                                                                                                                                                                                                                                                                                     "/>
    <n v="0"/>
    <s v="NULL"/>
    <s v="NULL"/>
    <s v="NULL"/>
    <m/>
    <s v="NULL"/>
    <x v="0"/>
    <m/>
    <m/>
    <m/>
    <m/>
    <m/>
    <m/>
    <m/>
    <m/>
    <m/>
    <m/>
    <m/>
    <m/>
    <m/>
    <s v="גוש חלקה"/>
    <x v="1"/>
    <x v="0"/>
    <x v="4"/>
    <x v="0"/>
    <n v="1"/>
    <m/>
    <m/>
    <x v="0"/>
    <x v="1"/>
    <x v="0"/>
    <m/>
    <x v="0"/>
    <m/>
    <m/>
    <m/>
    <m/>
    <x v="0"/>
    <m/>
    <m/>
    <m/>
    <m/>
    <m/>
    <m/>
    <m/>
    <x v="0"/>
    <m/>
    <m/>
    <m/>
    <m/>
    <m/>
    <m/>
    <x v="1"/>
    <m/>
    <m/>
    <m/>
  </r>
  <r>
    <n v="1710"/>
    <s v="אוקטובר 2021 - טיוב בקשות ID כפולות"/>
    <s v="כן"/>
    <m/>
    <m/>
    <s v="לטייב - במתחם"/>
    <m/>
    <m/>
    <m/>
    <m/>
    <m/>
    <n v="4341"/>
    <n v="4333"/>
    <s v="תל אביב"/>
    <x v="8"/>
    <x v="31"/>
    <s v="ההסתדרות דרום"/>
    <s v="מיסוי"/>
    <s v="פינוי-בינוי"/>
    <s v="תכנית מאושרת עם פעילות יזמית"/>
    <n v="7493086"/>
    <s v="503 20210279"/>
    <n v="503"/>
    <n v="20210279"/>
    <s v="בקשה מקדמית                                                                     "/>
    <s v="בניה חדשה                               "/>
    <n v="3570"/>
    <s v="גבעתיים"/>
    <n v="6300"/>
    <s v="המאבק                                                       "/>
    <n v="609"/>
    <n v="15"/>
    <n v="15"/>
    <s v="NULL"/>
    <d v="2021-07-27T00:00:00"/>
    <n v="60"/>
    <n v="108"/>
    <n v="60"/>
    <n v="108"/>
    <n v="168"/>
    <s v="2021_04"/>
    <d v="2021-09-14T12:11:11"/>
    <s v="מהות הבקשה"/>
    <s v="חישוב מתמטי"/>
    <s v="מהות הבקשה"/>
    <s v=" הריסת 2 מבנים קיימים( 30 יחד דיור כל אחד) מתחם א' ההסתדרות תכנית מס' 503-0680546 התחדשות עירונית גב/מק/ -431/3 הקמת מגדל מגורים בן 25 קומות עם 168 יחד+קומת גלריה+וקומת גג טכנית מעל 5.5 קומות מרתפי חניה+מסחר בק.קרקע תחתונה הכולל חניון תפעולי וגני ילדים                                                                                                                                                                                                                                                                                                                                                                                                                                                                                                                                                                                                                                                                                                                                                                          "/>
    <n v="0"/>
    <s v="NULL"/>
    <s v="NULL"/>
    <s v="NULL"/>
    <m/>
    <s v="NULL"/>
    <x v="0"/>
    <m/>
    <m/>
    <m/>
    <m/>
    <m/>
    <m/>
    <m/>
    <m/>
    <m/>
    <m/>
    <m/>
    <m/>
    <m/>
    <s v="גוש חלקה"/>
    <x v="1"/>
    <x v="0"/>
    <x v="3"/>
    <x v="0"/>
    <n v="1"/>
    <m/>
    <m/>
    <x v="0"/>
    <x v="0"/>
    <x v="3"/>
    <m/>
    <x v="0"/>
    <m/>
    <m/>
    <m/>
    <m/>
    <x v="0"/>
    <m/>
    <m/>
    <m/>
    <m/>
    <m/>
    <m/>
    <m/>
    <x v="0"/>
    <m/>
    <m/>
    <m/>
    <m/>
    <m/>
    <m/>
    <x v="1"/>
    <m/>
    <m/>
    <m/>
  </r>
  <r>
    <n v="1116"/>
    <s v="טיוב בקשות שאינן כפולות"/>
    <m/>
    <m/>
    <s v="תמ&quot;א אך הכתובת נמצאת בתוך המתחם ולכן פ&quot;ב"/>
    <m/>
    <m/>
    <s v="תמ&quot;א אך הכתובת נמצאת בתוך המתחם ולכן פ&quot;ב"/>
    <m/>
    <m/>
    <m/>
    <n v="4268"/>
    <m/>
    <s v="תל אביב"/>
    <x v="8"/>
    <x v="32"/>
    <m/>
    <s v="מיסוי"/>
    <s v="פינוי-בינוי"/>
    <s v="תכנית מאושרת עם פעילות יזמית"/>
    <n v="7193018"/>
    <s v="503 20200155"/>
    <n v="503"/>
    <n v="20200155"/>
    <s v="בקשה למידע                                                                      "/>
    <s v="תוספת למבנה קיים                        "/>
    <n v="4565"/>
    <s v="גבעתיים"/>
    <n v="6300"/>
    <s v="ילדי טהרן                                                   "/>
    <n v="636"/>
    <n v="6"/>
    <n v="6"/>
    <m/>
    <d v="2020-07-16T00:00:00"/>
    <n v="0"/>
    <n v="0"/>
    <m/>
    <m/>
    <m/>
    <s v="2020_03"/>
    <d v="2020-12-03T17:05:37"/>
    <m/>
    <m/>
    <m/>
    <s v=" פירוט התוספת המבוקשת: תוספת לבניין קיים לפי תבע גב 614 ילדי טהרן                                                                                                                                                                                                                                                                                                                                                                                                                                                                                                                                                                                                                                                                                                                                                                                                                                                                                                                                                                      "/>
    <n v="0"/>
    <s v="NULL"/>
    <s v="NULL"/>
    <s v="NULL"/>
    <m/>
    <m/>
    <x v="0"/>
    <m/>
    <m/>
    <m/>
    <m/>
    <m/>
    <m/>
    <m/>
    <m/>
    <m/>
    <m/>
    <m/>
    <s v="NULL"/>
    <s v="NULL"/>
    <s v="לפי גוש חלקה (מרץ 2021)"/>
    <x v="0"/>
    <x v="0"/>
    <x v="14"/>
    <x v="0"/>
    <n v="1"/>
    <m/>
    <m/>
    <x v="0"/>
    <x v="1"/>
    <x v="0"/>
    <m/>
    <x v="0"/>
    <m/>
    <m/>
    <m/>
    <m/>
    <x v="0"/>
    <m/>
    <m/>
    <m/>
    <m/>
    <m/>
    <m/>
    <m/>
    <x v="0"/>
    <n v="103"/>
    <m/>
    <m/>
    <m/>
    <m/>
    <m/>
    <x v="10"/>
    <m/>
    <e v="#NAME?"/>
    <m/>
  </r>
  <r>
    <n v="1114"/>
    <s v="טיוב בקשות שאינן כפולות"/>
    <m/>
    <m/>
    <s v="תמ&quot;א אך הכתובת נמצאת בתוך המתחם ולכן פ&quot;ב"/>
    <m/>
    <m/>
    <s v="תמ&quot;א אך הכתובת נמצאת בתוך המתחם ולכן פ&quot;ב"/>
    <m/>
    <m/>
    <s v="בקשה להיתר"/>
    <n v="4268"/>
    <m/>
    <s v="תל אביב"/>
    <x v="8"/>
    <x v="32"/>
    <m/>
    <s v="מיסוי"/>
    <s v="פינוי-בינוי"/>
    <s v="תכנית מאושרת עם פעילות יזמית"/>
    <n v="7193004"/>
    <s v="503 20200214"/>
    <n v="503"/>
    <n v="20200214"/>
    <s v="בקשה למידע                                                                      "/>
    <s v="תוספת למבנה קיים                        "/>
    <n v="4566"/>
    <s v="גבעתיים"/>
    <n v="6300"/>
    <s v="ילדי טהרן                                                   "/>
    <n v="636"/>
    <n v="12"/>
    <n v="12"/>
    <m/>
    <d v="2020-10-22T00:00:00"/>
    <n v="16"/>
    <n v="19"/>
    <n v="16"/>
    <n v="19"/>
    <n v="35"/>
    <s v="2020_03"/>
    <d v="2020-12-03T17:05:37"/>
    <s v="חישוב מתמטי"/>
    <s v="מהות הבקשה"/>
    <s v="מהות הבקשה"/>
    <s v=" פירוט התוספת המבוקשת: תוספת 3.5 קומות לבנין קיים מכוח תמא 38סגירת קומה מפולשת והרחבות מכוח תבע גב/614. חד קיימות + 19 יחד חדשות סהכ 35 יחד.                                                                                                                                                                                                                                                                                                                                                                                                                                                                                                                                                                                                                                                                                                                                                                                                                                                                                      "/>
    <n v="0"/>
    <s v="NULL"/>
    <s v="NULL"/>
    <s v="NULL"/>
    <m/>
    <m/>
    <x v="0"/>
    <m/>
    <m/>
    <m/>
    <m/>
    <m/>
    <m/>
    <m/>
    <m/>
    <m/>
    <m/>
    <m/>
    <s v="NULL"/>
    <s v="NULL"/>
    <s v="לפי גוש חלקה (מרץ 2021)"/>
    <x v="0"/>
    <x v="0"/>
    <x v="14"/>
    <x v="0"/>
    <n v="2"/>
    <m/>
    <m/>
    <x v="0"/>
    <x v="1"/>
    <x v="0"/>
    <m/>
    <x v="0"/>
    <m/>
    <m/>
    <m/>
    <m/>
    <x v="0"/>
    <m/>
    <m/>
    <m/>
    <m/>
    <m/>
    <m/>
    <m/>
    <x v="0"/>
    <n v="103"/>
    <m/>
    <m/>
    <m/>
    <m/>
    <m/>
    <x v="10"/>
    <m/>
    <e v="#NAME?"/>
    <m/>
  </r>
  <r>
    <n v="1115"/>
    <s v="טיוב בקשות שאינן כפולות"/>
    <m/>
    <m/>
    <s v="תמ&quot;א אך הכתובת נמצאת בתוך המתחם ולכן פ&quot;ב"/>
    <m/>
    <m/>
    <s v="תמ&quot;א אך הכתובת נמצאת בתוך המתחם ולכן פ&quot;ב"/>
    <m/>
    <m/>
    <s v="בקשה להיתר"/>
    <n v="4268"/>
    <m/>
    <s v="תל אביב"/>
    <x v="8"/>
    <x v="32"/>
    <m/>
    <s v="מיסוי"/>
    <s v="פינוי-בינוי"/>
    <s v="תכנית מאושרת עם פעילות יזמית"/>
    <n v="7193005"/>
    <s v="503 20200215"/>
    <n v="503"/>
    <n v="20200215"/>
    <s v="בקשה למידע                                                                      "/>
    <s v="בניה חדשה                               "/>
    <n v="4566"/>
    <s v="גבעתיים"/>
    <n v="6300"/>
    <s v="ילדי טהרן                                                   "/>
    <n v="636"/>
    <n v="12"/>
    <n v="12"/>
    <m/>
    <d v="2020-10-22T00:00:00"/>
    <n v="0"/>
    <n v="0"/>
    <m/>
    <m/>
    <m/>
    <s v="2020_03"/>
    <d v="2020-12-03T17:05:37"/>
    <m/>
    <m/>
    <m/>
    <s v=" פירוט לגבי הבניה המבוקשת תכנון כיכר עירונית וחפירת שלוש קומות מרתפי חניה ומבני עזר בהתאם לתבע הבקשה כוללת את אחת או יותר מהעבודות להלן:  חפירה, חניה מקורה, עבודות פיתוח,(פירוט: תכנון כיכר עירונית בהתאם לתבע ), מבני עזר                                                                                                                                                                                                                                                                                                                                                                                                                                                                                                                                                                                                                                                                                                                                                                                                             "/>
    <n v="0"/>
    <s v="NULL"/>
    <s v="NULL"/>
    <s v="NULL"/>
    <m/>
    <m/>
    <x v="0"/>
    <m/>
    <m/>
    <m/>
    <m/>
    <m/>
    <m/>
    <m/>
    <m/>
    <m/>
    <m/>
    <m/>
    <s v="NULL"/>
    <s v="NULL"/>
    <s v="לפי גוש חלקה (מרץ 2021)"/>
    <x v="0"/>
    <x v="0"/>
    <x v="15"/>
    <x v="0"/>
    <n v="2"/>
    <m/>
    <m/>
    <x v="0"/>
    <x v="0"/>
    <x v="0"/>
    <m/>
    <x v="0"/>
    <m/>
    <m/>
    <m/>
    <m/>
    <x v="0"/>
    <m/>
    <m/>
    <m/>
    <m/>
    <m/>
    <m/>
    <m/>
    <x v="0"/>
    <n v="103"/>
    <m/>
    <m/>
    <m/>
    <m/>
    <m/>
    <x v="10"/>
    <m/>
    <e v="#NAME?"/>
    <m/>
  </r>
  <r>
    <n v="150"/>
    <m/>
    <m/>
    <m/>
    <m/>
    <m/>
    <m/>
    <m/>
    <m/>
    <m/>
    <m/>
    <n v="4001"/>
    <m/>
    <s v="תל אביב"/>
    <x v="8"/>
    <x v="33"/>
    <m/>
    <s v="מיסוי"/>
    <s v="מיסוי - פינוי-בינוי"/>
    <s v="בביצוע + מבנים מאוכלסים"/>
    <n v="7022434"/>
    <s v="503 20190205"/>
    <n v="503"/>
    <n v="20190205"/>
    <s v="בקשה למידע"/>
    <s v="בניה חדשה"/>
    <n v="5501"/>
    <s v="גבעתיים"/>
    <n v="6300"/>
    <s v="ערבי נחל"/>
    <n v="103"/>
    <n v="1"/>
    <n v="1"/>
    <m/>
    <d v="2019-09-12T00:00:00"/>
    <n v="0"/>
    <n v="144"/>
    <m/>
    <m/>
    <m/>
    <m/>
    <m/>
    <m/>
    <m/>
    <m/>
    <s v="סוג המבנה המבוקש בניין בגובה 29 מ' ומעלה פירוט לגבי הבניה המבוקשת  הריסת 2 מבנים קיימים, ביצוע עבודות חפירה ודיפון, גידור האתר הבקשה כוללת את אחת או יותר מהעבודות להלן:  חפירה"/>
    <m/>
    <m/>
    <m/>
    <s v="NULL"/>
    <m/>
    <m/>
    <x v="0"/>
    <m/>
    <m/>
    <m/>
    <m/>
    <m/>
    <m/>
    <m/>
    <m/>
    <m/>
    <m/>
    <m/>
    <m/>
    <m/>
    <m/>
    <x v="3"/>
    <x v="0"/>
    <x v="2"/>
    <x v="0"/>
    <n v="3"/>
    <n v="1"/>
    <m/>
    <x v="0"/>
    <x v="1"/>
    <x v="0"/>
    <m/>
    <x v="0"/>
    <m/>
    <m/>
    <m/>
    <m/>
    <x v="0"/>
    <m/>
    <m/>
    <m/>
    <m/>
    <m/>
    <m/>
    <m/>
    <x v="0"/>
    <n v="301"/>
    <m/>
    <m/>
    <m/>
    <m/>
    <m/>
    <x v="13"/>
    <m/>
    <e v="#NAME?"/>
    <m/>
  </r>
  <r>
    <n v="151"/>
    <m/>
    <m/>
    <m/>
    <m/>
    <m/>
    <m/>
    <m/>
    <m/>
    <m/>
    <m/>
    <n v="4001"/>
    <m/>
    <s v="תל אביב"/>
    <x v="8"/>
    <x v="33"/>
    <m/>
    <s v="מיסוי"/>
    <s v="מיסוי - פינוי-בינוי"/>
    <s v="בביצוע + מבנים מאוכלסים"/>
    <n v="772009"/>
    <s v="503 20160046"/>
    <n v="503"/>
    <n v="20160046"/>
    <s v="בקשה להיתר"/>
    <s v="בניה חדשה"/>
    <n v="8031"/>
    <s v="גבעתיים"/>
    <n v="6300"/>
    <s v="ערבי נחל"/>
    <n v="103"/>
    <n v="5"/>
    <n v="5"/>
    <m/>
    <d v="2016-03-31T00:00:00"/>
    <n v="0"/>
    <n v="119"/>
    <m/>
    <m/>
    <n v="119"/>
    <m/>
    <m/>
    <m/>
    <m/>
    <m/>
    <s v="הקמת בניין מגורים חדש 26 קומות מעל קומת קרקע כפולה, 2 קומות גג טכני, צובר גז בפיתוח, חדר שנאים סה&quot;כ 119 יח&quot;ד"/>
    <m/>
    <m/>
    <m/>
    <s v="NULL"/>
    <n v="20180006"/>
    <m/>
    <x v="40"/>
    <m/>
    <m/>
    <m/>
    <m/>
    <m/>
    <m/>
    <m/>
    <n v="119"/>
    <s v="אתר העירייה"/>
    <m/>
    <m/>
    <m/>
    <m/>
    <m/>
    <x v="4"/>
    <x v="3"/>
    <x v="1"/>
    <x v="0"/>
    <n v="2"/>
    <m/>
    <m/>
    <x v="0"/>
    <x v="1"/>
    <x v="1"/>
    <m/>
    <x v="1"/>
    <m/>
    <m/>
    <s v="אתר העירייה"/>
    <n v="772009"/>
    <x v="0"/>
    <s v="היתר מאתר העירייה, לכן אין היתר ID"/>
    <m/>
    <m/>
    <m/>
    <m/>
    <m/>
    <m/>
    <x v="0"/>
    <n v="301"/>
    <m/>
    <m/>
    <m/>
    <m/>
    <m/>
    <x v="20"/>
    <m/>
    <e v="#NAME?"/>
    <m/>
  </r>
  <r>
    <n v="152"/>
    <m/>
    <m/>
    <m/>
    <m/>
    <m/>
    <m/>
    <m/>
    <m/>
    <m/>
    <m/>
    <n v="4001"/>
    <m/>
    <s v="תל אביב"/>
    <x v="8"/>
    <x v="33"/>
    <m/>
    <s v="מיסוי"/>
    <s v="מיסוי - פינוי-בינוי"/>
    <s v="בביצוע + מבנים מאוכלסים"/>
    <n v="772016"/>
    <s v="503 20160053"/>
    <n v="503"/>
    <n v="20160053"/>
    <s v="בקשה להיתר"/>
    <s v="דיפון וחפירה"/>
    <n v="8031"/>
    <s v="גבעתיים"/>
    <n v="6300"/>
    <s v="ערבי נחל"/>
    <n v="103"/>
    <n v="5"/>
    <n v="5"/>
    <m/>
    <d v="2016-04-10T00:00:00"/>
    <n v="0"/>
    <n v="0"/>
    <m/>
    <m/>
    <m/>
    <m/>
    <m/>
    <m/>
    <m/>
    <m/>
    <s v="ביצוע עבודות חפירה ודיפון , הריסת 2 בניינים קיימים וביצוע גידור"/>
    <m/>
    <m/>
    <m/>
    <s v="NULL"/>
    <m/>
    <m/>
    <x v="0"/>
    <m/>
    <m/>
    <m/>
    <m/>
    <m/>
    <m/>
    <m/>
    <m/>
    <m/>
    <m/>
    <m/>
    <m/>
    <m/>
    <m/>
    <x v="4"/>
    <x v="0"/>
    <x v="2"/>
    <x v="0"/>
    <n v="2"/>
    <m/>
    <m/>
    <x v="0"/>
    <x v="0"/>
    <x v="1"/>
    <m/>
    <x v="0"/>
    <m/>
    <m/>
    <m/>
    <m/>
    <x v="0"/>
    <m/>
    <m/>
    <m/>
    <m/>
    <m/>
    <m/>
    <m/>
    <x v="0"/>
    <n v="301"/>
    <m/>
    <m/>
    <m/>
    <m/>
    <m/>
    <x v="1"/>
    <m/>
    <e v="#NAME?"/>
    <m/>
  </r>
  <r>
    <n v="153"/>
    <m/>
    <m/>
    <m/>
    <m/>
    <m/>
    <m/>
    <m/>
    <m/>
    <m/>
    <m/>
    <n v="4001"/>
    <m/>
    <s v="תל אביב"/>
    <x v="8"/>
    <x v="33"/>
    <m/>
    <s v="מיסוי"/>
    <s v="מיסוי - פינוי-בינוי"/>
    <s v="בביצוע + מבנים מאוכלסים"/>
    <n v="771321"/>
    <s v="503 20120063"/>
    <n v="503"/>
    <n v="20120063"/>
    <s v="בקשה להיתר"/>
    <s v="בניה חדשה                               "/>
    <n v="5518"/>
    <s v="גבעתיים"/>
    <n v="6300"/>
    <s v="ערבי נחל"/>
    <n v="103"/>
    <n v="13"/>
    <n v="13"/>
    <m/>
    <d v="2012-04-15T00:00:00"/>
    <n v="0"/>
    <n v="136"/>
    <n v="36"/>
    <n v="100"/>
    <n v="136"/>
    <m/>
    <m/>
    <m/>
    <m/>
    <m/>
    <s v="דיון חוזר לצורך שינוי תנאים 1 ו-10 בהחלטת ועדת המשנה מס' 20120005 מתאריך  3.9.12 בדבר: הקמת בנין מגורים חדש הכולל 4 קומות מרתפי חניה , קומת קרקע בגובה כפול,24 קומות מגורים, 2 קומות גג טכני, פיתוח סביבתי, הטמנת צובר גז. סה&quot;כ 144 יח&quot;ד."/>
    <m/>
    <m/>
    <m/>
    <n v="222780"/>
    <n v="20130074"/>
    <m/>
    <x v="41"/>
    <m/>
    <n v="0"/>
    <n v="136"/>
    <n v="0"/>
    <m/>
    <n v="0"/>
    <m/>
    <n v="100"/>
    <m/>
    <m/>
    <s v="גדרות ונטיעות.  הקמת בנין מגורים חדש הכולל 22 קומות מגורים מעל קומת כניסה וארבעה  מרתפי חניה , לסהכ 136 יח&quot;ד. על הגג: שתי קומות טכניות, בחצר: פיתוח שטח, שטחים מרוצפים, גינון&quot;"/>
    <m/>
    <m/>
    <m/>
    <x v="8"/>
    <x v="10"/>
    <x v="1"/>
    <x v="2"/>
    <n v="1"/>
    <m/>
    <m/>
    <x v="0"/>
    <x v="1"/>
    <x v="1"/>
    <m/>
    <x v="1"/>
    <m/>
    <m/>
    <m/>
    <n v="771321"/>
    <x v="33"/>
    <m/>
    <s v="נספרו 100 יח&quot;ד בדוח, לכן נרשמו 100 יח&quot;ד מוצע ולא 136 כפי שכתוב במהות הבקשה."/>
    <m/>
    <m/>
    <m/>
    <m/>
    <m/>
    <x v="0"/>
    <n v="301"/>
    <m/>
    <m/>
    <m/>
    <m/>
    <m/>
    <x v="1"/>
    <m/>
    <e v="#NAME?"/>
    <m/>
  </r>
  <r>
    <n v="154"/>
    <m/>
    <m/>
    <m/>
    <m/>
    <m/>
    <m/>
    <m/>
    <m/>
    <m/>
    <m/>
    <n v="4001"/>
    <m/>
    <s v="תל אביב"/>
    <x v="8"/>
    <x v="33"/>
    <m/>
    <s v="מיסוי"/>
    <s v="מיסוי - פינוי-בינוי"/>
    <s v="בביצוע + מבנים מאוכלסים"/>
    <n v="771778"/>
    <s v="503 20140193"/>
    <n v="503"/>
    <n v="20140193"/>
    <s v="בקשה להיתר"/>
    <s v="תוספת למבנה קיים                        "/>
    <n v="5518"/>
    <s v="גבעתיים"/>
    <n v="6300"/>
    <s v="ערבי נחל"/>
    <n v="103"/>
    <n v="13"/>
    <n v="13"/>
    <m/>
    <d v="2014-11-12T00:00:00"/>
    <n v="130"/>
    <n v="14"/>
    <n v="0"/>
    <n v="8"/>
    <n v="8"/>
    <m/>
    <m/>
    <m/>
    <m/>
    <m/>
    <s v="שינויים לבניין קיים ,השלמת מס' יח&quot;ד ל-144 תוספת 2 קומות ומרפסות"/>
    <m/>
    <m/>
    <m/>
    <n v="223051"/>
    <n v="20150046"/>
    <m/>
    <x v="42"/>
    <m/>
    <n v="130"/>
    <n v="14"/>
    <n v="136"/>
    <m/>
    <n v="8"/>
    <m/>
    <n v="8"/>
    <m/>
    <m/>
    <s v="שינויים לבניין קיים בזמן בנייה הכוללים: תוספת שתי קומות ל-8 יחד, שינויים בפיתוח- רמפה וגומחות לארונות, הריסת מבנים ללא היתר ,  לסה&quot;כ  144  יח&quot;ד&quot;"/>
    <m/>
    <m/>
    <m/>
    <x v="9"/>
    <x v="4"/>
    <x v="1"/>
    <x v="3"/>
    <n v="1"/>
    <m/>
    <m/>
    <x v="0"/>
    <x v="1"/>
    <x v="1"/>
    <m/>
    <x v="1"/>
    <m/>
    <m/>
    <m/>
    <n v="771778"/>
    <x v="34"/>
    <m/>
    <m/>
    <m/>
    <m/>
    <m/>
    <m/>
    <m/>
    <x v="0"/>
    <n v="301"/>
    <m/>
    <m/>
    <m/>
    <m/>
    <m/>
    <x v="1"/>
    <m/>
    <e v="#NAME?"/>
    <m/>
  </r>
  <r>
    <n v="1113"/>
    <m/>
    <m/>
    <m/>
    <m/>
    <m/>
    <m/>
    <m/>
    <m/>
    <m/>
    <m/>
    <n v="4001"/>
    <m/>
    <s v="תל אביב"/>
    <x v="8"/>
    <x v="33"/>
    <m/>
    <s v="מיסוי"/>
    <s v="פינוי-בינוי"/>
    <s v="בביצוע + מבנים מאוכלסים"/>
    <n v="7192992"/>
    <s v="503 20200191"/>
    <n v="503"/>
    <n v="20200191"/>
    <s v="בקשה למידע                                                                      "/>
    <s v="בניה חדשה                               "/>
    <n v="5501"/>
    <s v="גבעתיים"/>
    <n v="6300"/>
    <s v="ערבי נחל                                                    "/>
    <n v="103"/>
    <n v="1"/>
    <n v="1"/>
    <m/>
    <d v="2020-09-09T00:00:00"/>
    <n v="0"/>
    <n v="144"/>
    <m/>
    <m/>
    <n v="144"/>
    <s v="2020_03"/>
    <d v="2020-12-03T17:05:37"/>
    <m/>
    <m/>
    <s v="מהות הבקשה"/>
    <s v=" פירוט לגבי הבניה המבוקשת הריסת 2 מבנים קיימים. חפירה דיפון וביסוס מרתפים. בניי מגורים חדש - עד 169 יחד, 3 קומות מרתפי חנייה, רומת קרקע בגובה כפול, 30 קומות מגורים, קומת גג טכני, צובר גז בפיתוח. הקלה / שימוש חורג:  הקלה סוג ההקלה המבוקשת:  אחר תאור ההקלה המבוקשת:  1. בקשה לפטור מהתקנת מערכות לקלוטי שמש. חדרת עוגנים זמניים בזמן העבודה לחלקות גובלות. הבקשה כוללת את אחת או יותר מהעבודות להלן:  חפירה                                                                                                                                                                                                                                                                                                                                                                                                                                                                                                                                                                                                                        "/>
    <n v="0"/>
    <s v="NULL"/>
    <s v="NULL"/>
    <s v="NULL"/>
    <m/>
    <m/>
    <x v="0"/>
    <m/>
    <m/>
    <m/>
    <m/>
    <m/>
    <m/>
    <m/>
    <m/>
    <m/>
    <m/>
    <m/>
    <s v="NULL"/>
    <s v="NULL"/>
    <s v="לפי גוש חלקה (מרץ 2021)"/>
    <x v="0"/>
    <x v="0"/>
    <x v="0"/>
    <x v="0"/>
    <n v="3"/>
    <m/>
    <m/>
    <x v="0"/>
    <x v="0"/>
    <x v="0"/>
    <m/>
    <x v="0"/>
    <m/>
    <m/>
    <m/>
    <m/>
    <x v="0"/>
    <m/>
    <m/>
    <m/>
    <m/>
    <m/>
    <m/>
    <m/>
    <x v="0"/>
    <n v="301"/>
    <m/>
    <m/>
    <m/>
    <m/>
    <m/>
    <x v="10"/>
    <m/>
    <e v="#NAME?"/>
    <m/>
  </r>
  <r>
    <n v="1118"/>
    <m/>
    <m/>
    <m/>
    <m/>
    <m/>
    <m/>
    <m/>
    <m/>
    <m/>
    <m/>
    <n v="4001"/>
    <m/>
    <s v="תל אביב"/>
    <x v="8"/>
    <x v="33"/>
    <m/>
    <s v="מיסוי"/>
    <s v="פינוי-בינוי"/>
    <s v="בביצוע + מבנים מאוכלסים"/>
    <n v="7234191"/>
    <s v="503 20200267"/>
    <n v="503"/>
    <n v="20200267"/>
    <s v="בקשה למידע                                                                      "/>
    <s v="בניה חדשה                               "/>
    <n v="5501"/>
    <s v="גבעתיים"/>
    <n v="6300"/>
    <s v="ערבי נחל                                                    "/>
    <n v="103"/>
    <n v="1"/>
    <n v="1"/>
    <s v=" "/>
    <d v="2020-12-03T00:00:00"/>
    <n v="0"/>
    <n v="144"/>
    <m/>
    <m/>
    <n v="144"/>
    <s v="2020_04"/>
    <d v="2021-01-28T10:47:10"/>
    <m/>
    <m/>
    <s v="מהות הבקשה"/>
    <s v=" פירוט לגבי הבניה המבוקשת הריסת 2 מבנים קיימים. חפירה דיפון וביסוס מרתפים. בניין מגורים חדש - 144 יח&quot;ד, 3 קומות מרתפי חנייה, קומת קרקע בגובה כפול, 30 קומות מגורים, קומת גג טכני, צובר גז בפיתוח. הקלה / שימוש חורג:  הקלה סוג ההקלה המבוקשת:  אחר תאור ההקלה המבוקשת:  1. בקשה לפטור מהתקנת מערכות לקולטי שמש. חדרת עוגנים זמניים בזמן העבודה לחלקות גובלות. הבקשה כוללת את אחת או יותר מהעבודות להלן:  חפירה                                                                                                                                                                                                                                                                                                                                                                                                                                                                                                                                                                                                                          "/>
    <n v="0"/>
    <s v="NULL"/>
    <s v="NULL"/>
    <s v="NULL"/>
    <m/>
    <m/>
    <x v="0"/>
    <m/>
    <m/>
    <m/>
    <m/>
    <m/>
    <m/>
    <m/>
    <m/>
    <m/>
    <m/>
    <m/>
    <s v="NULL"/>
    <s v="NULL"/>
    <s v="לפי גוש חלקה (מרץ 2021)"/>
    <x v="0"/>
    <x v="0"/>
    <x v="0"/>
    <x v="0"/>
    <n v="3"/>
    <m/>
    <m/>
    <x v="0"/>
    <x v="0"/>
    <x v="0"/>
    <m/>
    <x v="0"/>
    <m/>
    <m/>
    <m/>
    <m/>
    <x v="0"/>
    <m/>
    <m/>
    <m/>
    <m/>
    <m/>
    <m/>
    <m/>
    <x v="0"/>
    <n v="301"/>
    <m/>
    <m/>
    <m/>
    <m/>
    <m/>
    <x v="10"/>
    <m/>
    <e v="#NAME?"/>
    <m/>
  </r>
  <r>
    <n v="1119"/>
    <m/>
    <m/>
    <m/>
    <m/>
    <m/>
    <m/>
    <m/>
    <m/>
    <m/>
    <m/>
    <n v="4001"/>
    <m/>
    <s v="תל אביב"/>
    <x v="8"/>
    <x v="33"/>
    <m/>
    <s v="מיסוי"/>
    <s v="פינוי-בינוי"/>
    <s v="בביצוע + מבנים מאוכלסים"/>
    <n v="7236086"/>
    <s v="503 20200277"/>
    <n v="503"/>
    <n v="20200277"/>
    <s v="בקשה מקדמית                                                                     "/>
    <s v="בניה חדשה                               "/>
    <n v="5501"/>
    <s v="גבעתיים"/>
    <n v="6300"/>
    <s v="ערבי נחל                                                    "/>
    <n v="103"/>
    <n v="1"/>
    <n v="1"/>
    <s v=" "/>
    <d v="2020-12-17T00:00:00"/>
    <n v="36"/>
    <n v="108"/>
    <m/>
    <m/>
    <n v="144"/>
    <s v="2020_04"/>
    <d v="2021-01-28T10:47:10"/>
    <m/>
    <m/>
    <s v="מהות הבקשה"/>
    <s v=" הריסת 2 מבנים קיימים. חפירה דיפון וביסוס מרתפים. בניין מגורים חדש - 144 יח&quot;ד, 3 קומות מרתפי חנייה, קומת קרקע בגובה כפול, 30 קומות מגורים, קומת גג טכני, צובר גז בפיתוח.                                                                                                                                                                                                                                                                                                                                                                                                                                                                                                                                                                                                                                                                                                                                                                                                                                                                "/>
    <n v="0"/>
    <s v="NULL"/>
    <s v="NULL"/>
    <s v="NULL"/>
    <m/>
    <m/>
    <x v="0"/>
    <m/>
    <m/>
    <m/>
    <m/>
    <m/>
    <m/>
    <m/>
    <m/>
    <m/>
    <m/>
    <m/>
    <s v="NULL"/>
    <s v="NULL"/>
    <s v="לפי גוש חלקה (מרץ 2021)"/>
    <x v="0"/>
    <x v="0"/>
    <x v="0"/>
    <x v="0"/>
    <n v="3"/>
    <m/>
    <m/>
    <x v="0"/>
    <x v="1"/>
    <x v="3"/>
    <m/>
    <x v="0"/>
    <m/>
    <m/>
    <m/>
    <m/>
    <x v="0"/>
    <m/>
    <m/>
    <m/>
    <m/>
    <m/>
    <m/>
    <m/>
    <x v="0"/>
    <n v="301"/>
    <m/>
    <m/>
    <m/>
    <m/>
    <m/>
    <x v="10"/>
    <m/>
    <e v="#NAME?"/>
    <m/>
  </r>
  <r>
    <n v="1120"/>
    <m/>
    <m/>
    <m/>
    <m/>
    <m/>
    <s v="סמל לא כפול - לטייב רגיל"/>
    <m/>
    <m/>
    <m/>
    <m/>
    <n v="4001"/>
    <m/>
    <s v="תל אביב"/>
    <x v="8"/>
    <x v="33"/>
    <m/>
    <s v="מיסוי"/>
    <s v="פינוי-בינוי"/>
    <s v="בביצוע + מבנים מאוכלסים"/>
    <n v="7236219"/>
    <s v="503 20200271"/>
    <n v="503"/>
    <n v="20200271"/>
    <s v="בקשה למידע                                                                      "/>
    <s v="תוספת למבנה קיים                        "/>
    <n v="8031"/>
    <s v="גבעתיים"/>
    <n v="6300"/>
    <s v="ערבי נחל                                                    "/>
    <n v="103"/>
    <n v="5"/>
    <n v="5"/>
    <s v=" "/>
    <d v="2020-12-09T00:00:00"/>
    <n v="119"/>
    <n v="144"/>
    <m/>
    <m/>
    <n v="25"/>
    <s v="2020_04"/>
    <d v="2021-01-28T10:47:10"/>
    <s v="נתוני העירייה"/>
    <s v="חישוב מתמטי"/>
    <s v="נתוני העירייה"/>
    <s v=" פירוט התוספת המבוקשת: תוספת 5 קומות טיפוסיות ו-25 יח&quot;ד ללא תוספת שטחים מסך השטחים המותרים עפ&quot;י תב&quot;ע                                                                                                                                                                                                                                                                                                                                                                                                                                                                                                                                                                                                                                                                                                                                                                                                                                                                                                                                    "/>
    <n v="0"/>
    <s v="NULL"/>
    <s v="NULL"/>
    <s v="NULL"/>
    <m/>
    <m/>
    <x v="0"/>
    <m/>
    <m/>
    <m/>
    <m/>
    <m/>
    <m/>
    <m/>
    <m/>
    <m/>
    <m/>
    <m/>
    <s v="NULL"/>
    <s v="NULL"/>
    <s v="לפי גוש חלקה (מרץ 2021)"/>
    <x v="0"/>
    <x v="0"/>
    <x v="1"/>
    <x v="0"/>
    <n v="2"/>
    <n v="1"/>
    <n v="1"/>
    <x v="0"/>
    <x v="1"/>
    <x v="0"/>
    <s v="תוספת יחד ולכן מובילה"/>
    <x v="0"/>
    <m/>
    <m/>
    <m/>
    <m/>
    <x v="0"/>
    <m/>
    <m/>
    <m/>
    <m/>
    <m/>
    <m/>
    <m/>
    <x v="0"/>
    <n v="301"/>
    <m/>
    <m/>
    <m/>
    <m/>
    <m/>
    <x v="10"/>
    <m/>
    <e v="#NAME?"/>
    <m/>
  </r>
  <r>
    <n v="1117"/>
    <m/>
    <m/>
    <m/>
    <m/>
    <m/>
    <s v="סמל לא כפול - לטייב רגיל"/>
    <m/>
    <m/>
    <m/>
    <m/>
    <n v="4001"/>
    <m/>
    <s v="תל אביב"/>
    <x v="8"/>
    <x v="33"/>
    <m/>
    <s v="מיסוי"/>
    <s v="פינוי-בינוי"/>
    <s v="בביצוע + מבנים מאוכלסים"/>
    <n v="7219226"/>
    <s v="503 20200278"/>
    <n v="503"/>
    <n v="20200278"/>
    <s v="בקשה מקדמית                                                                     "/>
    <s v="תוספת למבנה קיים                        "/>
    <n v="8031"/>
    <s v="גבעתיים"/>
    <n v="6300"/>
    <s v="ערבי נחל                                                    "/>
    <n v="103"/>
    <n v="5"/>
    <n v="5"/>
    <s v=" "/>
    <d v="2020-12-21T00:00:00"/>
    <n v="119"/>
    <n v="25"/>
    <m/>
    <m/>
    <n v="25"/>
    <s v="2020_04"/>
    <d v="2021-01-28T10:47:10"/>
    <s v="חישוב מתמטי"/>
    <s v="מהות הבקשה"/>
    <s v="מהות הבקשה"/>
    <s v=" תוספת 5 קומות טיפוסיות ו-25 יח&quot;ד ושטחים בהתאם לבניין קיים בבניה לפי היתר מס' 20180006 סה&quot;כ 31 קומות מגורים 144 יח&quot;ד                                                                                                                                                                                                                                                                                                                                                                                                                                                                                                                                                                                                                                                                                                                                                                                                                                                                                                                    "/>
    <n v="0"/>
    <s v="NULL"/>
    <s v="NULL"/>
    <s v="NULL"/>
    <m/>
    <m/>
    <x v="0"/>
    <m/>
    <m/>
    <m/>
    <m/>
    <m/>
    <m/>
    <m/>
    <m/>
    <m/>
    <m/>
    <m/>
    <s v="NULL"/>
    <s v="NULL"/>
    <s v="לפי גוש חלקה (מרץ 2021)"/>
    <x v="0"/>
    <x v="0"/>
    <x v="1"/>
    <x v="0"/>
    <n v="2"/>
    <n v="1"/>
    <n v="1"/>
    <x v="0"/>
    <x v="1"/>
    <x v="3"/>
    <s v="תוספת יחד ולכן מובילה"/>
    <x v="0"/>
    <m/>
    <m/>
    <m/>
    <m/>
    <x v="0"/>
    <m/>
    <m/>
    <m/>
    <m/>
    <m/>
    <m/>
    <m/>
    <x v="0"/>
    <n v="301"/>
    <m/>
    <m/>
    <m/>
    <m/>
    <m/>
    <x v="10"/>
    <m/>
    <e v="#NAME?"/>
    <m/>
  </r>
  <r>
    <n v="155"/>
    <m/>
    <m/>
    <m/>
    <m/>
    <m/>
    <m/>
    <m/>
    <m/>
    <m/>
    <m/>
    <n v="4001"/>
    <m/>
    <s v="תל אביב"/>
    <x v="8"/>
    <x v="33"/>
    <m/>
    <s v="מיסוי"/>
    <s v="פינוי-בינוי"/>
    <s v="בביצוע + מבנים מאוכלסים"/>
    <n v="771478"/>
    <s v="503 20130031"/>
    <n v="503"/>
    <n v="20130031"/>
    <s v="בקשה להיתר"/>
    <s v="דיפון וחפירה"/>
    <n v="8022"/>
    <s v="גבעתיים"/>
    <n v="6300"/>
    <s v="שפע טל"/>
    <n v="133"/>
    <n v="0"/>
    <n v="0"/>
    <m/>
    <d v="2013-02-27T00:00:00"/>
    <n v="0"/>
    <n v="0"/>
    <m/>
    <m/>
    <m/>
    <m/>
    <m/>
    <m/>
    <m/>
    <m/>
    <s v="דיפון חפירה וגידור"/>
    <m/>
    <m/>
    <m/>
    <n v="222883"/>
    <n v="20130020"/>
    <m/>
    <x v="43"/>
    <m/>
    <n v="0"/>
    <n v="0"/>
    <m/>
    <m/>
    <m/>
    <m/>
    <m/>
    <m/>
    <m/>
    <s v="הרחבת שטח חפירה דיפון כולל עוגנים זמניים ביסוס והשלמת גידור."/>
    <m/>
    <m/>
    <s v="שליפה לפי תבעות (אוגוסט 2020)"/>
    <x v="6"/>
    <x v="10"/>
    <x v="13"/>
    <x v="8"/>
    <n v="1"/>
    <m/>
    <m/>
    <x v="0"/>
    <x v="0"/>
    <x v="1"/>
    <m/>
    <x v="2"/>
    <m/>
    <m/>
    <m/>
    <m/>
    <x v="0"/>
    <m/>
    <m/>
    <m/>
    <m/>
    <m/>
    <m/>
    <m/>
    <x v="0"/>
    <n v="301"/>
    <m/>
    <m/>
    <m/>
    <m/>
    <m/>
    <x v="1"/>
    <m/>
    <e v="#NAME?"/>
    <m/>
  </r>
  <r>
    <n v="156"/>
    <m/>
    <m/>
    <m/>
    <m/>
    <m/>
    <m/>
    <m/>
    <m/>
    <m/>
    <m/>
    <n v="4253"/>
    <m/>
    <s v="תל אביב"/>
    <x v="9"/>
    <x v="34"/>
    <m/>
    <s v="מיסוי"/>
    <s v="מיסוי - פינוי-בינוי"/>
    <s v="תכנית מאושרת עם פעילות יזמית"/>
    <n v="6863845"/>
    <s v="504 20190129"/>
    <n v="504"/>
    <n v="20190129"/>
    <s v="בקשה לתיק מידע"/>
    <s v="הריסה ובניה חדשה"/>
    <n v="8956"/>
    <s v="הרצלייה"/>
    <n v="6400"/>
    <s v="בר-כוכבא"/>
    <n v="313"/>
    <n v="0"/>
    <n v="0"/>
    <m/>
    <d v="2019-06-30T00:00:00"/>
    <n v="0"/>
    <n v="0"/>
    <m/>
    <m/>
    <n v="400"/>
    <m/>
    <m/>
    <m/>
    <m/>
    <m/>
    <s v="הריסת בינוי קיים והקמת 8 בניני מגורים, בני 7,9 , ו- 14 קומות, מעל ק&quot;ק גבוהה, מסחר, מבני ציבור, קיוסקים, מעל 3 קומות מרתף משותף. 40965 מ&quot;ר, 400 יח&quot;ד."/>
    <m/>
    <m/>
    <m/>
    <s v="NULL"/>
    <m/>
    <m/>
    <x v="0"/>
    <m/>
    <m/>
    <m/>
    <m/>
    <m/>
    <m/>
    <m/>
    <m/>
    <m/>
    <m/>
    <m/>
    <m/>
    <m/>
    <m/>
    <x v="3"/>
    <x v="0"/>
    <x v="3"/>
    <x v="0"/>
    <n v="1"/>
    <n v="1"/>
    <n v="1"/>
    <x v="0"/>
    <x v="1"/>
    <x v="0"/>
    <m/>
    <x v="0"/>
    <m/>
    <m/>
    <m/>
    <m/>
    <x v="0"/>
    <m/>
    <m/>
    <m/>
    <m/>
    <m/>
    <m/>
    <m/>
    <x v="1"/>
    <n v="138"/>
    <m/>
    <m/>
    <m/>
    <m/>
    <m/>
    <x v="1"/>
    <m/>
    <e v="#NAME?"/>
    <m/>
  </r>
  <r>
    <n v="157"/>
    <m/>
    <m/>
    <m/>
    <m/>
    <m/>
    <m/>
    <m/>
    <m/>
    <m/>
    <m/>
    <n v="4253"/>
    <m/>
    <s v="תל אביב"/>
    <x v="9"/>
    <x v="34"/>
    <m/>
    <s v="מיסוי"/>
    <s v="מיסוי - פינוי-בינוי"/>
    <s v="תכנית מאושרת עם פעילות יזמית"/>
    <n v="7023341"/>
    <s v="504 20200023"/>
    <n v="504"/>
    <n v="20200023"/>
    <s v="בקשה לרישוי מלא"/>
    <s v="חפירה ודיפון"/>
    <n v="8956"/>
    <s v="הרצלייה"/>
    <n v="6400"/>
    <s v="בר-כוכבא"/>
    <n v="313"/>
    <n v="0"/>
    <n v="0"/>
    <m/>
    <d v="2020-01-06T00:00:00"/>
    <n v="0"/>
    <n v="0"/>
    <m/>
    <m/>
    <n v="262"/>
    <m/>
    <m/>
    <m/>
    <m/>
    <s v="מנהלת"/>
    <s v="הריסת 6 מבנים קיימים, דיפון וחפירה + החדרת עוגני קרקע זמניים"/>
    <m/>
    <m/>
    <m/>
    <n v="2055030"/>
    <n v="20200023"/>
    <m/>
    <x v="44"/>
    <m/>
    <m/>
    <m/>
    <m/>
    <m/>
    <m/>
    <m/>
    <n v="262"/>
    <s v="מנהלת"/>
    <m/>
    <s v="הריסת 6 מבנים קיימים + חפירה ודיפון  בפרויקט פינוי בינוי הר/מק/2266   תנאים לתחילת עבודות: -אישור תחילת העבודות מותנה באישור מנהל אגף ביטחון,פיקוח וסדר צבורי לשלביות ביצוע ברחוב. -אישור הסדרי תנועה. -איכות הסביבה."/>
    <m/>
    <m/>
    <m/>
    <x v="0"/>
    <x v="2"/>
    <x v="16"/>
    <x v="1"/>
    <n v="1"/>
    <m/>
    <m/>
    <x v="0"/>
    <x v="1"/>
    <x v="1"/>
    <m/>
    <x v="1"/>
    <m/>
    <m/>
    <s v="אתר העירייה ודטה"/>
    <n v="7023341"/>
    <x v="35"/>
    <m/>
    <m/>
    <m/>
    <m/>
    <m/>
    <m/>
    <m/>
    <x v="1"/>
    <n v="138"/>
    <m/>
    <m/>
    <m/>
    <m/>
    <m/>
    <x v="16"/>
    <m/>
    <e v="#NAME?"/>
    <m/>
  </r>
  <r>
    <n v="1123"/>
    <m/>
    <m/>
    <m/>
    <m/>
    <m/>
    <m/>
    <m/>
    <m/>
    <m/>
    <m/>
    <n v="4253"/>
    <m/>
    <s v="תל אביב"/>
    <x v="9"/>
    <x v="34"/>
    <m/>
    <s v="מיסוי"/>
    <s v="פינוי-בינוי"/>
    <s v="תכנית מאושרת עם פעילות יזמית"/>
    <n v="7144791"/>
    <s v="504 20200746"/>
    <n v="504"/>
    <n v="20200746"/>
    <s v="בקשה לרישוי מלא                                                                 "/>
    <s v="בניה חדשה                               "/>
    <n v="8956"/>
    <s v="הרצלייה"/>
    <n v="6400"/>
    <s v="בר-כוכבא                                                    "/>
    <n v="313"/>
    <n v="0"/>
    <n v="0"/>
    <m/>
    <d v="2020-07-07T00:00:00"/>
    <n v="0"/>
    <n v="68"/>
    <m/>
    <m/>
    <n v="68"/>
    <s v="2020_02"/>
    <d v="2020-11-24T10:27:21"/>
    <m/>
    <m/>
    <m/>
    <s v=" הקמת בניין מגורים בן 68 יחד ,  קומת קרקע -  2 גני ילדים , מבואת כניסה לגנים  ,לובי כניסה לבניין המגורים , חדר דחסנית , חדר מיחזור , מעליות ,פיתוח שטח ופיתוח הכיכר העירונית .  13 קומות מגורים - קומת פנטהאוז וקומה טכנית על הגג - סהכ 15 קומות + קומת טכנית . מגרשים :20,60,32A,32B                                                                                                                                                                                                                                                                                                                                                                                                                                                                                                                                                                                                                                                                                                                                                 "/>
    <n v="628"/>
    <d v="2020-10-21T00:00:00"/>
    <s v="  לאשר את הבקשה בתנאים:     - תנאי להיתר יהיה מתן כתב וויתור, התחייבות בלתי חוזרת ושיפוי של מבקש ההיתר, לפיו    הוא מודע לקיומה של בעיית החיבור לתשתית מערכת הביוב ולתנאי, כי הביאם לידיעת    הרוכשים ו/או שוכרים ו/או בעלי זכויות אחרים הממתינים לאכלוס המבנה, וכי הוא מוותר    על כל טענה בקשר לכך ומתחייב לשפות את העירייה על כל הוצאה או נזק.     - תנאי לאכלוס ולמתן תעודת גמר יהיה אישור התאגיד בדבר קיומו של פתרון חיבור    לתשתית הביוב העירוני."/>
    <s v="NULL"/>
    <m/>
    <m/>
    <x v="0"/>
    <m/>
    <m/>
    <m/>
    <m/>
    <m/>
    <m/>
    <m/>
    <m/>
    <m/>
    <m/>
    <m/>
    <s v="NULL"/>
    <s v="NULL"/>
    <s v="לפי גוש חלקה (מרץ 2021)"/>
    <x v="0"/>
    <x v="0"/>
    <x v="1"/>
    <x v="0"/>
    <n v="1"/>
    <m/>
    <m/>
    <x v="0"/>
    <x v="0"/>
    <x v="1"/>
    <m/>
    <x v="0"/>
    <m/>
    <m/>
    <m/>
    <m/>
    <x v="0"/>
    <m/>
    <m/>
    <m/>
    <m/>
    <m/>
    <m/>
    <m/>
    <x v="1"/>
    <n v="138"/>
    <m/>
    <m/>
    <m/>
    <m/>
    <m/>
    <x v="9"/>
    <m/>
    <e v="#NAME?"/>
    <m/>
  </r>
  <r>
    <n v="1131"/>
    <m/>
    <m/>
    <m/>
    <m/>
    <m/>
    <s v="כפול רק מהנתונים החדשים"/>
    <m/>
    <m/>
    <m/>
    <m/>
    <n v="4253"/>
    <m/>
    <s v="תל אביב"/>
    <x v="9"/>
    <x v="34"/>
    <m/>
    <s v="מיסוי"/>
    <s v="פינוי-בינוי"/>
    <s v="תכנית מאושרת עם פעילות יזמית"/>
    <n v="7235225"/>
    <s v="504 20200747"/>
    <n v="504"/>
    <n v="20200747"/>
    <s v="בקשה להקלה או שימוש חורג                                                        "/>
    <s v="בניה חדשה                               "/>
    <n v="8956"/>
    <s v="הרצלייה"/>
    <n v="6400"/>
    <s v="בר-כוכבא                                                    "/>
    <n v="313"/>
    <n v="0"/>
    <n v="0"/>
    <s v=" "/>
    <d v="2020-07-08T00:00:00"/>
    <n v="0"/>
    <n v="92"/>
    <m/>
    <m/>
    <n v="92"/>
    <s v="2020_04"/>
    <d v="2021-01-28T10:47:10"/>
    <m/>
    <m/>
    <s v="אתר העירייה"/>
    <s v=" הקמת 3 בנייני מגורים בני 92 יח&quot;ד , 7-9 קומות מגורים וקומה טכנית על הגג + קומה מסחרית גבוהה +3 מועדוני דיירים . העברת 3 יח&quot;ד ממגרשים 11(2 יח&quot;ד ) ו-12( 1 יח&quot;ד ) במסגרת 10% המותרים לניוד בין המגרשים . מגרש 13A                                                                                                                                                                                                                                                                                                                                                                                                                                                                                                                                                                                                                                                                                                                                                                                                                         "/>
    <n v="673"/>
    <d v="2020-12-23T00:00:00"/>
    <s v="  דיון בהקלות:  -לאשר הקלה בעומק חנויות - 4 מ' במקום 7 מ' באופן נקודתי בהתאם לתכנון המבוקש.  - לאשר הקלה בגובה קומה מסחרית - 4 מ' במקום 5 מ' באופן נקודתי בהתאם לתכנון  המבוקש.        לאשר את הבקשה בתנאים:        הצבעה:  פה אחד (4) - צבי וייס, יהונתן יסעור, דנה אורן-ינאי, איל פביאן."/>
    <s v="NULL"/>
    <m/>
    <m/>
    <x v="0"/>
    <m/>
    <m/>
    <m/>
    <m/>
    <m/>
    <m/>
    <m/>
    <m/>
    <m/>
    <m/>
    <m/>
    <s v="NULL"/>
    <s v="NULL"/>
    <s v="לפי גוש חלקה (מרץ 2021)"/>
    <x v="0"/>
    <x v="0"/>
    <x v="1"/>
    <x v="0"/>
    <n v="1"/>
    <m/>
    <m/>
    <x v="0"/>
    <x v="0"/>
    <x v="1"/>
    <m/>
    <x v="0"/>
    <m/>
    <m/>
    <m/>
    <m/>
    <x v="0"/>
    <m/>
    <m/>
    <m/>
    <m/>
    <m/>
    <m/>
    <m/>
    <x v="1"/>
    <n v="138"/>
    <m/>
    <m/>
    <m/>
    <m/>
    <m/>
    <x v="9"/>
    <m/>
    <e v="#NAME?"/>
    <m/>
  </r>
  <r>
    <n v="1133"/>
    <m/>
    <m/>
    <m/>
    <m/>
    <m/>
    <s v="כפול רק מהנתונים החדשים"/>
    <m/>
    <m/>
    <m/>
    <m/>
    <n v="4253"/>
    <m/>
    <s v="תל אביב"/>
    <x v="9"/>
    <x v="34"/>
    <m/>
    <s v="מיסוי"/>
    <s v="פינוי-בינוי"/>
    <s v="תכנית מאושרת עם פעילות יזמית"/>
    <n v="7236331"/>
    <s v="504 20200748"/>
    <n v="504"/>
    <n v="20200748"/>
    <s v="בקשה להקלה או שימוש חורג                                                        "/>
    <s v="בניה חדשה                               "/>
    <n v="8956"/>
    <s v="הרצלייה"/>
    <n v="6400"/>
    <s v="בר-כוכבא                                                    "/>
    <n v="313"/>
    <n v="0"/>
    <n v="0"/>
    <s v=" "/>
    <d v="2020-07-08T00:00:00"/>
    <n v="0"/>
    <n v="70"/>
    <m/>
    <m/>
    <n v="70"/>
    <s v="2020_04"/>
    <d v="2021-01-28T10:47:10"/>
    <m/>
    <m/>
    <s v="מהות הבקשה"/>
    <s v=" הקמת בניין מגורים בן 70 יח&quot;ד , 14 קומות + קומת טכנית על הגג + קומה מסחרית גבוהה + מעדון דיירים מגרש :12                                                                                                                                                                                                                                                                                                                                                                                                                                                                                                                                                                                                                                                                                                                                                                                                                                                                                                                                "/>
    <n v="673"/>
    <d v="2020-12-23T00:00:00"/>
    <s v="  דיון בהקלות:  - לאשר הקלה נקודתית עפי התכנית שנדונה בוועדה בעומק חנויות - 5.90 מ' במקום 7 מ'  כמוגדר סעיף 4.1.2 ד' בתבע .  - לאשר הקלה נקודתית עפי התכנית שנדונה בוועדה בגובה קומה מסחרית - 4.50 מ' במקום  5 מ' כמוגדר בסעיף 4.1.2 א'3 בתבע .     לאשר את הבקשה בתנאים:        הצבעה:  פה אחד (4) - צבי וייס, יהונתן יסעור, דנה אורן-ינאי, איל פביאן."/>
    <s v="NULL"/>
    <m/>
    <m/>
    <x v="0"/>
    <m/>
    <m/>
    <m/>
    <m/>
    <m/>
    <m/>
    <m/>
    <m/>
    <m/>
    <m/>
    <m/>
    <s v="NULL"/>
    <s v="NULL"/>
    <s v="לפי גוש חלקה (מרץ 2021)"/>
    <x v="0"/>
    <x v="0"/>
    <x v="1"/>
    <x v="0"/>
    <n v="1"/>
    <m/>
    <m/>
    <x v="0"/>
    <x v="0"/>
    <x v="1"/>
    <m/>
    <x v="0"/>
    <m/>
    <m/>
    <m/>
    <m/>
    <x v="0"/>
    <m/>
    <m/>
    <m/>
    <m/>
    <m/>
    <m/>
    <m/>
    <x v="1"/>
    <n v="138"/>
    <m/>
    <m/>
    <m/>
    <m/>
    <m/>
    <x v="9"/>
    <m/>
    <e v="#NAME?"/>
    <m/>
  </r>
  <r>
    <n v="1129"/>
    <m/>
    <m/>
    <m/>
    <m/>
    <m/>
    <m/>
    <m/>
    <m/>
    <m/>
    <m/>
    <n v="4253"/>
    <m/>
    <s v="תל אביב"/>
    <x v="9"/>
    <x v="34"/>
    <m/>
    <s v="מיסוי"/>
    <s v="פינוי-בינוי"/>
    <s v="תכנית מאושרת עם פעילות יזמית"/>
    <n v="7219239"/>
    <s v="504 20200896"/>
    <n v="504"/>
    <n v="20200896"/>
    <s v="בקשה להקלה או שימוש חורג                                                        "/>
    <s v="בניה חדשה                               "/>
    <n v="8956"/>
    <s v="הרצלייה"/>
    <n v="6400"/>
    <s v="בר-כוכבא                                                    "/>
    <n v="313"/>
    <n v="0"/>
    <n v="0"/>
    <s v=" "/>
    <d v="2020-08-05T00:00:00"/>
    <n v="0"/>
    <n v="34"/>
    <m/>
    <m/>
    <n v="34"/>
    <s v="2020_04"/>
    <d v="2021-01-28T10:47:10"/>
    <m/>
    <m/>
    <m/>
    <s v=" הקמת בניין מגורים בן 34 יח&quot;ד 9 קומות מעל קומת מסחר גבוהה וקומה טכנית על הגג מגרש :13B                                                                                                                                                                                                                                                                                                                                                                                                                                                                                                                                                                                                                                                                                                                                                                                                                                                                                                                                                  "/>
    <n v="671"/>
    <d v="2020-11-25T00:00:00"/>
    <s v="  דיון בהקלות :  - לאשר הקלה בעומק חנויות ל-3.80 מ' במקום 7.00 מ' כמוגדר בתכנית הר/2266  סעיף 4.1.2 ז' .  - לאשר הקה בגובה קומה מסחרית ל-4.00 מ' במקום 5.00 מ' כמוגדר בתכנית הר/2266  סעיף 4.1.2 א'3 .  - ההקלות מאושרות באופן מקומי בהתאם לתכנית שנדונה.        לאשר הבקשה בתנאים:        הצבעה:  פה אחד (3): צבי וייס, יהונתן יסעור, איל פביאן."/>
    <s v="NULL"/>
    <m/>
    <m/>
    <x v="0"/>
    <m/>
    <m/>
    <m/>
    <m/>
    <m/>
    <m/>
    <m/>
    <m/>
    <m/>
    <m/>
    <m/>
    <s v="NULL"/>
    <s v="NULL"/>
    <s v="לפי גוש חלקה (מרץ 2021)"/>
    <x v="0"/>
    <x v="0"/>
    <x v="1"/>
    <x v="0"/>
    <n v="1"/>
    <m/>
    <m/>
    <x v="0"/>
    <x v="0"/>
    <x v="1"/>
    <m/>
    <x v="0"/>
    <m/>
    <m/>
    <m/>
    <m/>
    <x v="0"/>
    <m/>
    <m/>
    <m/>
    <m/>
    <m/>
    <m/>
    <m/>
    <x v="1"/>
    <n v="138"/>
    <m/>
    <m/>
    <m/>
    <m/>
    <m/>
    <x v="0"/>
    <s v="אישור"/>
    <e v="#NAME?"/>
    <m/>
  </r>
  <r>
    <n v="1132"/>
    <m/>
    <m/>
    <m/>
    <m/>
    <m/>
    <m/>
    <m/>
    <m/>
    <m/>
    <m/>
    <n v="4253"/>
    <m/>
    <s v="תל אביב"/>
    <x v="9"/>
    <x v="34"/>
    <m/>
    <s v="מיסוי"/>
    <s v="פינוי-בינוי"/>
    <s v="תכנית מאושרת עם פעילות יזמית"/>
    <n v="7235304"/>
    <s v="504 20201306"/>
    <n v="504"/>
    <n v="20201306"/>
    <s v="בקשה לרישוי מלא                                                                 "/>
    <s v="הריסה                                   "/>
    <n v="8956"/>
    <s v="הרצלייה"/>
    <n v="6400"/>
    <s v="בר-כוכבא                                                    "/>
    <n v="313"/>
    <n v="0"/>
    <n v="0"/>
    <s v=" "/>
    <d v="2020-11-23T00:00:00"/>
    <n v="0"/>
    <n v="0"/>
    <m/>
    <m/>
    <m/>
    <s v="2020_04"/>
    <d v="2021-01-28T10:47:10"/>
    <m/>
    <m/>
    <m/>
    <s v=" הריסת 3 מבנים קיימים דיפון וחפירה + החדרת עוגני קרקע זמניים                                                                                                                                                                                                                                                                                                                                                                                                                                                                                                                                                                                                                                                                                                                                                                                                                                                                                                                                                                            "/>
    <n v="0"/>
    <s v="NULL"/>
    <s v="  לאשר את הבקשה בתנאים:                                                                                                                                                                                                                                                                                                                                                                                                                                                                                                                                                                                                                                                                                                                                                                                                                                                                                                                                                                                                                 "/>
    <n v="2132777"/>
    <n v="20201306"/>
    <m/>
    <x v="45"/>
    <s v="בית מגורים משותף                                                                          "/>
    <m/>
    <m/>
    <m/>
    <m/>
    <m/>
    <m/>
    <n v="138"/>
    <m/>
    <m/>
    <s v="הריסת 3 מבנים קיימים דיפון וחפירה. תנאי בהיתר: אישור ניתוק חברת חשמל."/>
    <s v="NULL"/>
    <s v="NULL"/>
    <s v="לפי גוש חלקה (מרץ 2021)"/>
    <x v="0"/>
    <x v="1"/>
    <x v="2"/>
    <x v="1"/>
    <n v="1"/>
    <m/>
    <m/>
    <x v="0"/>
    <x v="1"/>
    <x v="1"/>
    <m/>
    <x v="1"/>
    <m/>
    <m/>
    <m/>
    <n v="7235304"/>
    <x v="36"/>
    <m/>
    <m/>
    <m/>
    <m/>
    <m/>
    <m/>
    <m/>
    <x v="1"/>
    <n v="138"/>
    <m/>
    <m/>
    <m/>
    <m/>
    <m/>
    <x v="9"/>
    <m/>
    <e v="#NAME?"/>
    <s v="היתר נספר ב2021"/>
  </r>
  <r>
    <n v="158"/>
    <m/>
    <m/>
    <m/>
    <m/>
    <m/>
    <m/>
    <m/>
    <m/>
    <m/>
    <m/>
    <n v="4112"/>
    <m/>
    <s v="תל אביב"/>
    <x v="9"/>
    <x v="35"/>
    <m/>
    <s v="מיסוי"/>
    <s v="מיסוי - פינוי-בינוי"/>
    <s v="בביצוע"/>
    <n v="6863038"/>
    <s v="504 20180404"/>
    <n v="504"/>
    <n v="20180404"/>
    <s v="בקשה לתיק מידע"/>
    <s v="הריסה ובניה חדשה"/>
    <n v="8913"/>
    <s v="הרצלייה"/>
    <n v="6400"/>
    <s v="אבן-עזרא"/>
    <n v="542"/>
    <n v="36"/>
    <n v="36"/>
    <m/>
    <d v="2018-05-07T00:00:00"/>
    <n v="0"/>
    <n v="0"/>
    <n v="84"/>
    <n v="194"/>
    <n v="278"/>
    <m/>
    <m/>
    <m/>
    <m/>
    <m/>
    <s v="הריסת 5 מבנים בני 4 קומות המכילים 84 יח&quot;ד והקמת 4 בנייני מגורים המכילים 278 יח&quot;ד בני 12-15 קומות על גבי 3 קומות מרתף חניה משותף. וכן הקמת משרד מכירות לתקופת הבנייה."/>
    <m/>
    <m/>
    <m/>
    <s v="NULL"/>
    <m/>
    <m/>
    <x v="0"/>
    <m/>
    <m/>
    <m/>
    <m/>
    <m/>
    <m/>
    <m/>
    <m/>
    <m/>
    <m/>
    <m/>
    <m/>
    <m/>
    <m/>
    <x v="2"/>
    <x v="0"/>
    <x v="3"/>
    <x v="0"/>
    <m/>
    <m/>
    <m/>
    <x v="0"/>
    <x v="2"/>
    <x v="0"/>
    <m/>
    <x v="0"/>
    <m/>
    <m/>
    <m/>
    <m/>
    <x v="0"/>
    <m/>
    <m/>
    <m/>
    <m/>
    <m/>
    <m/>
    <m/>
    <x v="1"/>
    <n v="0"/>
    <m/>
    <m/>
    <m/>
    <m/>
    <m/>
    <x v="1"/>
    <m/>
    <e v="#NAME?"/>
    <m/>
  </r>
  <r>
    <n v="160"/>
    <m/>
    <m/>
    <m/>
    <m/>
    <m/>
    <m/>
    <m/>
    <m/>
    <m/>
    <m/>
    <n v="4112"/>
    <m/>
    <s v="תל אביב"/>
    <x v="9"/>
    <x v="35"/>
    <m/>
    <s v="מיסוי"/>
    <s v="מיסוי - פינוי-בינוי"/>
    <s v="בביצוע"/>
    <n v="6863341"/>
    <s v="504 20180746"/>
    <n v="504"/>
    <n v="20180746"/>
    <s v="בקשה לרישוי מלא"/>
    <s v="בניה חדשה"/>
    <n v="8913"/>
    <s v="הרצלייה"/>
    <n v="6400"/>
    <s v="אבן-עזרא"/>
    <n v="542"/>
    <n v="36"/>
    <n v="36"/>
    <m/>
    <d v="2018-08-01T00:00:00"/>
    <n v="0"/>
    <n v="78"/>
    <m/>
    <m/>
    <n v="78"/>
    <m/>
    <m/>
    <m/>
    <m/>
    <m/>
    <s v="הקמת בניין מגורים אחד המכיל 78 יח&quot;ד, קומת קרקע + 14 קומות"/>
    <m/>
    <m/>
    <m/>
    <s v="NULL"/>
    <m/>
    <m/>
    <x v="0"/>
    <m/>
    <m/>
    <m/>
    <m/>
    <m/>
    <m/>
    <m/>
    <m/>
    <m/>
    <m/>
    <m/>
    <m/>
    <m/>
    <m/>
    <x v="2"/>
    <x v="0"/>
    <x v="1"/>
    <x v="0"/>
    <m/>
    <m/>
    <m/>
    <x v="0"/>
    <x v="2"/>
    <x v="1"/>
    <m/>
    <x v="0"/>
    <m/>
    <m/>
    <m/>
    <m/>
    <x v="0"/>
    <m/>
    <m/>
    <m/>
    <m/>
    <m/>
    <m/>
    <m/>
    <x v="1"/>
    <n v="0"/>
    <m/>
    <m/>
    <m/>
    <m/>
    <m/>
    <x v="1"/>
    <m/>
    <e v="#NAME?"/>
    <m/>
  </r>
  <r>
    <n v="159"/>
    <m/>
    <m/>
    <m/>
    <m/>
    <m/>
    <m/>
    <m/>
    <m/>
    <m/>
    <m/>
    <n v="4112"/>
    <m/>
    <s v="תל אביב"/>
    <x v="9"/>
    <x v="35"/>
    <m/>
    <s v="מיסוי"/>
    <s v="מיסוי - פינוי-בינוי"/>
    <s v="בביצוע"/>
    <n v="7022588"/>
    <s v="504 20180746"/>
    <n v="504"/>
    <n v="20180746"/>
    <s v="בקשה לרישוי מלא"/>
    <s v="בניה חדשה"/>
    <n v="8913"/>
    <s v="הרצלייה"/>
    <n v="6400"/>
    <s v="אבן-עזרא"/>
    <n v="542"/>
    <n v="36"/>
    <n v="36"/>
    <m/>
    <d v="2018-08-01T00:00:00"/>
    <n v="0"/>
    <n v="78"/>
    <n v="28"/>
    <n v="50"/>
    <n v="78"/>
    <m/>
    <m/>
    <m/>
    <m/>
    <m/>
    <s v="הקמת בניין מגורים אחד המכיל 78 יחד, קומת קרקע + 14 קומות"/>
    <m/>
    <m/>
    <m/>
    <n v="1987604"/>
    <n v="20180746"/>
    <m/>
    <x v="46"/>
    <m/>
    <n v="0"/>
    <n v="78"/>
    <n v="28"/>
    <m/>
    <n v="50"/>
    <m/>
    <n v="78"/>
    <m/>
    <m/>
    <s v="הקמת בניין מגורים אחד המכיל 78 יחד, קומת קרקע + 14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x v="2"/>
    <x v="5"/>
    <x v="1"/>
    <x v="2"/>
    <n v="1"/>
    <m/>
    <m/>
    <x v="0"/>
    <x v="1"/>
    <x v="1"/>
    <m/>
    <x v="1"/>
    <m/>
    <m/>
    <m/>
    <n v="7022588"/>
    <x v="37"/>
    <m/>
    <m/>
    <m/>
    <m/>
    <m/>
    <m/>
    <m/>
    <x v="1"/>
    <n v="0"/>
    <m/>
    <m/>
    <m/>
    <m/>
    <m/>
    <x v="1"/>
    <m/>
    <e v="#NAME?"/>
    <m/>
  </r>
  <r>
    <n v="162"/>
    <m/>
    <m/>
    <m/>
    <m/>
    <m/>
    <m/>
    <m/>
    <m/>
    <m/>
    <m/>
    <n v="4112"/>
    <m/>
    <s v="תל אביב"/>
    <x v="9"/>
    <x v="35"/>
    <m/>
    <s v="מיסוי"/>
    <s v="מיסוי - פינוי-בינוי"/>
    <s v="בביצוע"/>
    <n v="6863343"/>
    <s v="504 20180748"/>
    <n v="504"/>
    <n v="20180748"/>
    <s v="בקשה לרישוי מלא"/>
    <s v="בניה חדשה"/>
    <n v="8913"/>
    <s v="הרצלייה"/>
    <n v="6400"/>
    <s v="אבן-עזרא"/>
    <n v="542"/>
    <n v="36"/>
    <n v="36"/>
    <m/>
    <d v="2018-08-01T00:00:00"/>
    <n v="0"/>
    <n v="94"/>
    <m/>
    <m/>
    <n v="94"/>
    <m/>
    <m/>
    <m/>
    <m/>
    <m/>
    <s v="הקמת בניין מגורים אחד המכיל 94 יח&quot;ד, קומת קרקעי + 14 קומות"/>
    <m/>
    <m/>
    <m/>
    <s v="NULL"/>
    <m/>
    <m/>
    <x v="0"/>
    <m/>
    <m/>
    <m/>
    <m/>
    <m/>
    <m/>
    <m/>
    <m/>
    <m/>
    <m/>
    <m/>
    <m/>
    <m/>
    <m/>
    <x v="2"/>
    <x v="0"/>
    <x v="1"/>
    <x v="0"/>
    <m/>
    <m/>
    <m/>
    <x v="0"/>
    <x v="2"/>
    <x v="1"/>
    <m/>
    <x v="0"/>
    <m/>
    <m/>
    <m/>
    <m/>
    <x v="0"/>
    <m/>
    <m/>
    <m/>
    <m/>
    <m/>
    <m/>
    <m/>
    <x v="1"/>
    <n v="0"/>
    <m/>
    <m/>
    <m/>
    <m/>
    <m/>
    <x v="1"/>
    <m/>
    <e v="#NAME?"/>
    <m/>
  </r>
  <r>
    <n v="161"/>
    <m/>
    <m/>
    <m/>
    <m/>
    <m/>
    <m/>
    <m/>
    <m/>
    <m/>
    <m/>
    <n v="4112"/>
    <m/>
    <s v="תל אביב"/>
    <x v="9"/>
    <x v="35"/>
    <m/>
    <s v="מיסוי"/>
    <s v="מיסוי - פינוי-בינוי"/>
    <s v="בביצוע"/>
    <n v="7022590"/>
    <s v="504 20180748"/>
    <n v="504"/>
    <n v="20180748"/>
    <s v="בקשה לרישוי מלא"/>
    <s v="בניה חדשה"/>
    <n v="8913"/>
    <s v="הרצלייה"/>
    <n v="6400"/>
    <s v="אבן-עזרא"/>
    <n v="542"/>
    <n v="36"/>
    <n v="36"/>
    <m/>
    <d v="2018-08-01T00:00:00"/>
    <n v="0"/>
    <n v="94"/>
    <n v="28"/>
    <n v="66"/>
    <n v="94"/>
    <m/>
    <m/>
    <m/>
    <m/>
    <m/>
    <s v="הקמת בניין מגורים אחד המכיל 94 יחד, קומת קרקעי + 14 קומות"/>
    <m/>
    <m/>
    <m/>
    <n v="1987072"/>
    <n v="20180748"/>
    <m/>
    <x v="47"/>
    <m/>
    <n v="0"/>
    <n v="94"/>
    <n v="28"/>
    <m/>
    <n v="66"/>
    <m/>
    <n v="94"/>
    <m/>
    <m/>
    <s v="הקמת בניין מגורים אחד המכיל 94 יחד, קומת קרקעי + 14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x v="2"/>
    <x v="5"/>
    <x v="1"/>
    <x v="2"/>
    <n v="2"/>
    <m/>
    <m/>
    <x v="0"/>
    <x v="1"/>
    <x v="1"/>
    <m/>
    <x v="1"/>
    <m/>
    <m/>
    <m/>
    <n v="7022590"/>
    <x v="38"/>
    <m/>
    <m/>
    <m/>
    <m/>
    <m/>
    <m/>
    <m/>
    <x v="1"/>
    <n v="0"/>
    <m/>
    <m/>
    <m/>
    <m/>
    <m/>
    <x v="1"/>
    <m/>
    <e v="#NAME?"/>
    <m/>
  </r>
  <r>
    <n v="1125"/>
    <m/>
    <m/>
    <m/>
    <m/>
    <m/>
    <m/>
    <m/>
    <m/>
    <m/>
    <m/>
    <n v="4112"/>
    <m/>
    <s v="תל אביב"/>
    <x v="9"/>
    <x v="35"/>
    <m/>
    <s v="מיסוי"/>
    <s v="פינוי-בינוי"/>
    <s v="בביצוע"/>
    <n v="7144818"/>
    <s v="504 20200945"/>
    <n v="504"/>
    <n v="20200945"/>
    <s v="בקשה בסמכות מהנדס העיר                                                          "/>
    <s v="תוכ' שינויים ללא תוס' שטח               "/>
    <n v="8913"/>
    <s v="הרצלייה"/>
    <n v="6400"/>
    <s v="אבן-עזרא                                                    "/>
    <n v="542"/>
    <n v="36"/>
    <n v="36"/>
    <m/>
    <d v="2020-08-17T00:00:00"/>
    <n v="78"/>
    <n v="0"/>
    <m/>
    <m/>
    <n v="278"/>
    <s v="2020_02"/>
    <d v="2020-11-24T10:27:21"/>
    <m/>
    <m/>
    <s v="מדלן"/>
    <s v=" בקשה להיתר שינויים בגין שינוי חומרי גמר בחזיתות                                                                                                                                                                                                                                                                                                                                                                                                                                                                                                                                                                                                                                                                                                                                                                                                                                                                                                                                                                                        "/>
    <n v="322"/>
    <d v="2020-08-19T00:00:00"/>
    <s v="  לאשר את הבקשה בתנאים:"/>
    <n v="2055461"/>
    <n v="20200945"/>
    <s v="בקשה בסמכות מהנדס העיר                                                          "/>
    <x v="48"/>
    <s v="בית מגורים משותף                                                                          "/>
    <n v="78"/>
    <n v="0"/>
    <m/>
    <m/>
    <m/>
    <m/>
    <n v="278"/>
    <s v="מדלן"/>
    <m/>
    <s v="שינוי חומרי גמר בחזיתות."/>
    <s v="2020_02"/>
    <d v="2020-11-24T10:27:22"/>
    <s v="לפי גוש חלקה (מרץ 2021)"/>
    <x v="0"/>
    <x v="2"/>
    <x v="8"/>
    <x v="0"/>
    <s v="1,2"/>
    <m/>
    <m/>
    <x v="0"/>
    <x v="0"/>
    <x v="1"/>
    <m/>
    <x v="2"/>
    <m/>
    <m/>
    <m/>
    <n v="7144818"/>
    <x v="39"/>
    <m/>
    <m/>
    <m/>
    <m/>
    <m/>
    <m/>
    <m/>
    <x v="1"/>
    <n v="0"/>
    <m/>
    <m/>
    <m/>
    <m/>
    <m/>
    <x v="1"/>
    <m/>
    <e v="#NAME?"/>
    <m/>
  </r>
  <r>
    <n v="1126"/>
    <m/>
    <m/>
    <m/>
    <m/>
    <m/>
    <m/>
    <m/>
    <m/>
    <m/>
    <m/>
    <n v="4112"/>
    <m/>
    <s v="תל אביב"/>
    <x v="9"/>
    <x v="35"/>
    <m/>
    <s v="מיסוי"/>
    <s v="פינוי-בינוי"/>
    <s v="בביצוע"/>
    <n v="7144819"/>
    <s v="504 20200946"/>
    <n v="504"/>
    <n v="20200946"/>
    <s v="בקשה בסמכות מהנדס העיר                                                          "/>
    <s v="תוכ' שינויים ללא תוס' שטח               "/>
    <n v="8913"/>
    <s v="הרצלייה"/>
    <n v="6400"/>
    <s v="אבן-עזרא                                                    "/>
    <n v="542"/>
    <n v="36"/>
    <n v="36"/>
    <m/>
    <d v="2020-08-17T00:00:00"/>
    <n v="94"/>
    <n v="0"/>
    <m/>
    <m/>
    <n v="278"/>
    <s v="2020_02"/>
    <d v="2020-11-24T10:27:21"/>
    <m/>
    <m/>
    <s v="מדלן"/>
    <s v=" בקשה להיתר שינויים בגין שינוי חומרי גמר בחזיתות                                                                                                                                                                                                                                                                                                                                                                                                                                                                                                                                                                                                                                                                                                                                                                                                                                                                                                                                                                                        "/>
    <n v="322"/>
    <d v="2020-08-19T00:00:00"/>
    <s v="  לאשר את הבקשה בתנאים:"/>
    <n v="2054595"/>
    <n v="20200946"/>
    <s v="בקשה בסמכות מהנדס העיר                                                          "/>
    <x v="48"/>
    <s v="בית מגורים משותף                                                                          "/>
    <n v="94"/>
    <n v="0"/>
    <m/>
    <m/>
    <m/>
    <m/>
    <n v="278"/>
    <s v="מדלן"/>
    <m/>
    <s v="שינוי חומרי גמר בחזיתות."/>
    <s v="2020_02"/>
    <d v="2020-11-24T10:27:22"/>
    <s v="לפי גוש חלקה (מרץ 2021)"/>
    <x v="0"/>
    <x v="2"/>
    <x v="8"/>
    <x v="0"/>
    <s v="1,2"/>
    <m/>
    <m/>
    <x v="0"/>
    <x v="0"/>
    <x v="1"/>
    <m/>
    <x v="2"/>
    <m/>
    <m/>
    <m/>
    <n v="7144819"/>
    <x v="40"/>
    <m/>
    <m/>
    <m/>
    <m/>
    <m/>
    <m/>
    <m/>
    <x v="1"/>
    <n v="0"/>
    <m/>
    <m/>
    <m/>
    <m/>
    <m/>
    <x v="1"/>
    <m/>
    <e v="#NAME?"/>
    <m/>
  </r>
  <r>
    <n v="163"/>
    <m/>
    <m/>
    <m/>
    <m/>
    <m/>
    <m/>
    <m/>
    <m/>
    <m/>
    <m/>
    <n v="4112"/>
    <m/>
    <s v="תל אביב"/>
    <x v="9"/>
    <x v="35"/>
    <m/>
    <s v="מיסוי"/>
    <s v="מיסוי - פינוי-בינוי"/>
    <s v="בביצוע"/>
    <n v="5392708"/>
    <s v="504 20180404"/>
    <n v="504"/>
    <n v="20180404"/>
    <s v="בקשה לתיק מידע"/>
    <s v="הריסה ובניה חדשה"/>
    <n v="8913"/>
    <s v="הרצלייה"/>
    <n v="6400"/>
    <s v="אבן עזרא"/>
    <n v="542"/>
    <n v="36"/>
    <n v="36"/>
    <m/>
    <d v="2018-05-07T00:00:00"/>
    <n v="0"/>
    <n v="0"/>
    <n v="84"/>
    <n v="194"/>
    <n v="278"/>
    <m/>
    <m/>
    <m/>
    <m/>
    <m/>
    <s v="הריסת 5 מבנים בני 4 קומות המכילים 84 יח&quot;ד והקמת 4 בנייני מגורים המכילים 278 יח&quot;ד בני 12-15 קומות על גבי 3 קומות מרתף חניה משותף. וכן הקמת משרד מכירות לתקופת הבנייה."/>
    <m/>
    <m/>
    <m/>
    <s v="NULL"/>
    <m/>
    <m/>
    <x v="0"/>
    <m/>
    <m/>
    <m/>
    <m/>
    <m/>
    <m/>
    <m/>
    <m/>
    <m/>
    <m/>
    <m/>
    <m/>
    <m/>
    <m/>
    <x v="2"/>
    <x v="0"/>
    <x v="3"/>
    <x v="0"/>
    <s v="1,2,3"/>
    <n v="1"/>
    <n v="1"/>
    <x v="0"/>
    <x v="1"/>
    <x v="0"/>
    <m/>
    <x v="0"/>
    <m/>
    <m/>
    <m/>
    <m/>
    <x v="0"/>
    <m/>
    <m/>
    <m/>
    <m/>
    <m/>
    <m/>
    <m/>
    <x v="1"/>
    <n v="0"/>
    <m/>
    <m/>
    <m/>
    <m/>
    <m/>
    <x v="1"/>
    <m/>
    <e v="#NAME?"/>
    <m/>
  </r>
  <r>
    <n v="164"/>
    <m/>
    <m/>
    <m/>
    <m/>
    <m/>
    <m/>
    <m/>
    <m/>
    <m/>
    <m/>
    <n v="4112"/>
    <m/>
    <s v="תל אביב"/>
    <x v="9"/>
    <x v="35"/>
    <m/>
    <s v="מיסוי"/>
    <s v="מיסוי - פינוי-בינוי"/>
    <s v="בביצוע"/>
    <n v="5392366"/>
    <s v="504 20180746"/>
    <n v="504"/>
    <n v="20180746"/>
    <s v="בקשה לרישוי מלא"/>
    <s v="בניה חדשה"/>
    <n v="8913"/>
    <s v="הרצלייה"/>
    <n v="6400"/>
    <s v="אבן עזרא"/>
    <n v="542"/>
    <n v="36"/>
    <n v="36"/>
    <m/>
    <d v="2018-08-01T00:00:00"/>
    <n v="0"/>
    <n v="78"/>
    <m/>
    <m/>
    <n v="78"/>
    <m/>
    <m/>
    <m/>
    <m/>
    <m/>
    <s v="הקמת בניין מגורים אחד המכיל 78 יח&quot;ד, קומת קרקע + 14 קומות"/>
    <m/>
    <m/>
    <m/>
    <s v="NULL"/>
    <m/>
    <m/>
    <x v="0"/>
    <m/>
    <m/>
    <m/>
    <m/>
    <m/>
    <m/>
    <m/>
    <m/>
    <m/>
    <m/>
    <m/>
    <m/>
    <m/>
    <m/>
    <x v="2"/>
    <x v="0"/>
    <x v="1"/>
    <x v="0"/>
    <m/>
    <m/>
    <m/>
    <x v="0"/>
    <x v="2"/>
    <x v="1"/>
    <m/>
    <x v="0"/>
    <m/>
    <m/>
    <m/>
    <m/>
    <x v="0"/>
    <m/>
    <m/>
    <m/>
    <m/>
    <m/>
    <m/>
    <m/>
    <x v="1"/>
    <n v="0"/>
    <m/>
    <m/>
    <m/>
    <m/>
    <m/>
    <x v="1"/>
    <m/>
    <e v="#NAME?"/>
    <m/>
  </r>
  <r>
    <n v="165"/>
    <m/>
    <m/>
    <m/>
    <m/>
    <m/>
    <m/>
    <m/>
    <m/>
    <m/>
    <m/>
    <n v="4112"/>
    <m/>
    <s v="תל אביב"/>
    <x v="9"/>
    <x v="35"/>
    <m/>
    <s v="מיסוי"/>
    <s v="מיסוי - פינוי-בינוי"/>
    <s v="בביצוע"/>
    <n v="5392368"/>
    <s v="504 20180748"/>
    <n v="504"/>
    <n v="20180748"/>
    <s v="בקשה לרישוי מלא"/>
    <s v="בניה חדשה"/>
    <n v="8913"/>
    <s v="הרצלייה"/>
    <n v="6400"/>
    <s v="אבן עזרא"/>
    <n v="542"/>
    <n v="36"/>
    <n v="36"/>
    <m/>
    <d v="2018-08-01T00:00:00"/>
    <n v="0"/>
    <n v="94"/>
    <m/>
    <m/>
    <n v="94"/>
    <m/>
    <m/>
    <m/>
    <m/>
    <m/>
    <s v="הקמת בניין מגורים אחד המכיל 94 יח&quot;ד, קומת קרקעי + 14 קומות"/>
    <m/>
    <m/>
    <m/>
    <s v="NULL"/>
    <m/>
    <m/>
    <x v="0"/>
    <m/>
    <m/>
    <m/>
    <m/>
    <m/>
    <m/>
    <m/>
    <m/>
    <m/>
    <m/>
    <m/>
    <m/>
    <m/>
    <m/>
    <x v="2"/>
    <x v="0"/>
    <x v="1"/>
    <x v="0"/>
    <m/>
    <m/>
    <m/>
    <x v="0"/>
    <x v="2"/>
    <x v="1"/>
    <m/>
    <x v="0"/>
    <m/>
    <m/>
    <m/>
    <m/>
    <x v="0"/>
    <m/>
    <m/>
    <m/>
    <m/>
    <m/>
    <m/>
    <m/>
    <x v="1"/>
    <n v="0"/>
    <m/>
    <m/>
    <m/>
    <m/>
    <m/>
    <x v="1"/>
    <m/>
    <e v="#NAME?"/>
    <m/>
  </r>
  <r>
    <n v="166"/>
    <m/>
    <m/>
    <m/>
    <m/>
    <m/>
    <m/>
    <m/>
    <m/>
    <m/>
    <m/>
    <n v="4112"/>
    <m/>
    <s v="תל אביב"/>
    <x v="9"/>
    <x v="35"/>
    <m/>
    <s v="מיסוי"/>
    <s v="מיסוי - פינוי-בינוי"/>
    <s v="בביצוע"/>
    <n v="5392367"/>
    <s v="504 20180747"/>
    <n v="504"/>
    <n v="20180747"/>
    <s v="בקשה לרישוי מלא"/>
    <s v="בניה חדשה"/>
    <n v="8913"/>
    <s v="הרצלייה"/>
    <n v="6400"/>
    <s v="מנדלבלט צבי"/>
    <n v="804"/>
    <n v="15"/>
    <n v="15"/>
    <m/>
    <d v="2018-08-01T00:00:00"/>
    <n v="0"/>
    <n v="106"/>
    <m/>
    <m/>
    <n v="106"/>
    <m/>
    <m/>
    <m/>
    <m/>
    <m/>
    <s v="הקמת 2 בנייני מגורים המכילים 106 יח&quot;ד, קומת קרקע + 11 קומות"/>
    <m/>
    <m/>
    <m/>
    <s v="NULL"/>
    <m/>
    <m/>
    <x v="0"/>
    <m/>
    <m/>
    <m/>
    <m/>
    <m/>
    <m/>
    <m/>
    <m/>
    <m/>
    <m/>
    <m/>
    <m/>
    <m/>
    <m/>
    <x v="2"/>
    <x v="0"/>
    <x v="1"/>
    <x v="0"/>
    <m/>
    <m/>
    <m/>
    <x v="0"/>
    <x v="2"/>
    <x v="1"/>
    <m/>
    <x v="0"/>
    <m/>
    <m/>
    <m/>
    <m/>
    <x v="0"/>
    <m/>
    <m/>
    <m/>
    <m/>
    <m/>
    <m/>
    <m/>
    <x v="1"/>
    <n v="0"/>
    <m/>
    <m/>
    <m/>
    <m/>
    <m/>
    <x v="1"/>
    <m/>
    <e v="#NAME?"/>
    <m/>
  </r>
  <r>
    <n v="168"/>
    <m/>
    <m/>
    <m/>
    <m/>
    <m/>
    <m/>
    <m/>
    <m/>
    <m/>
    <m/>
    <n v="4112"/>
    <m/>
    <s v="תל אביב"/>
    <x v="9"/>
    <x v="35"/>
    <m/>
    <s v="מיסוי"/>
    <s v="מיסוי - פינוי-בינוי"/>
    <s v="בביצוע"/>
    <n v="6863342"/>
    <s v="504 20180747"/>
    <n v="504"/>
    <n v="20180747"/>
    <s v="בקשה לרישוי מלא"/>
    <s v="בניה חדשה"/>
    <n v="8913"/>
    <s v="הרצלייה"/>
    <n v="6400"/>
    <s v="מנדלבלט צבי"/>
    <n v="804"/>
    <n v="15"/>
    <n v="15"/>
    <m/>
    <d v="2018-08-01T00:00:00"/>
    <n v="0"/>
    <n v="106"/>
    <m/>
    <m/>
    <n v="106"/>
    <m/>
    <m/>
    <m/>
    <m/>
    <m/>
    <s v="הקמת 2 בנייני מגורים המכילים 106 יח&quot;ד, קומת קרקע + 11 קומות"/>
    <m/>
    <m/>
    <m/>
    <s v="NULL"/>
    <m/>
    <m/>
    <x v="0"/>
    <m/>
    <m/>
    <m/>
    <m/>
    <m/>
    <m/>
    <m/>
    <m/>
    <m/>
    <m/>
    <m/>
    <m/>
    <m/>
    <m/>
    <x v="2"/>
    <x v="0"/>
    <x v="1"/>
    <x v="0"/>
    <m/>
    <m/>
    <m/>
    <x v="0"/>
    <x v="2"/>
    <x v="1"/>
    <m/>
    <x v="0"/>
    <m/>
    <m/>
    <m/>
    <m/>
    <x v="0"/>
    <m/>
    <m/>
    <m/>
    <m/>
    <m/>
    <m/>
    <m/>
    <x v="1"/>
    <n v="0"/>
    <m/>
    <m/>
    <m/>
    <m/>
    <m/>
    <x v="1"/>
    <m/>
    <e v="#NAME?"/>
    <m/>
  </r>
  <r>
    <n v="167"/>
    <m/>
    <m/>
    <m/>
    <m/>
    <m/>
    <m/>
    <m/>
    <m/>
    <m/>
    <m/>
    <n v="4112"/>
    <m/>
    <s v="תל אביב"/>
    <x v="9"/>
    <x v="35"/>
    <m/>
    <s v="מיסוי"/>
    <s v="מיסוי - פינוי-בינוי"/>
    <s v="בביצוע"/>
    <n v="7022589"/>
    <s v="504 20180747"/>
    <n v="504"/>
    <n v="20180747"/>
    <s v="בקשה לרישוי מלא"/>
    <s v="בניה חדשה"/>
    <n v="8913"/>
    <s v="הרצלייה"/>
    <n v="6400"/>
    <s v="מנדלבלט צבי"/>
    <n v="804"/>
    <n v="15"/>
    <n v="15"/>
    <m/>
    <d v="2018-08-01T00:00:00"/>
    <n v="0"/>
    <n v="106"/>
    <n v="28"/>
    <n v="78"/>
    <n v="106"/>
    <m/>
    <m/>
    <m/>
    <m/>
    <m/>
    <s v="הקמת 2 בנייני מגורים המכילים 106 יחד, קומת קרקע + 11 קומות"/>
    <m/>
    <m/>
    <m/>
    <n v="1990769"/>
    <n v="20180747"/>
    <m/>
    <x v="47"/>
    <m/>
    <n v="0"/>
    <n v="106"/>
    <n v="28"/>
    <m/>
    <n v="78"/>
    <m/>
    <n v="106"/>
    <m/>
    <m/>
    <s v="הקמת 2 בנייני מגורים המכילים 106 יחד, קומת קרקע + 11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x v="2"/>
    <x v="5"/>
    <x v="1"/>
    <x v="2"/>
    <n v="3"/>
    <m/>
    <m/>
    <x v="0"/>
    <x v="1"/>
    <x v="1"/>
    <m/>
    <x v="1"/>
    <m/>
    <m/>
    <m/>
    <n v="7022589"/>
    <x v="41"/>
    <m/>
    <m/>
    <m/>
    <m/>
    <m/>
    <m/>
    <m/>
    <x v="1"/>
    <n v="0"/>
    <m/>
    <m/>
    <m/>
    <m/>
    <m/>
    <x v="1"/>
    <m/>
    <e v="#NAME?"/>
    <m/>
  </r>
  <r>
    <n v="169"/>
    <m/>
    <m/>
    <m/>
    <m/>
    <m/>
    <m/>
    <m/>
    <m/>
    <m/>
    <m/>
    <n v="4112"/>
    <m/>
    <s v="תל אביב"/>
    <x v="9"/>
    <x v="35"/>
    <m/>
    <s v="מיסוי"/>
    <s v="מיסוי - פינוי-בינוי"/>
    <s v="בביצוע"/>
    <n v="5392381"/>
    <s v="504 20180842"/>
    <n v="504"/>
    <n v="20180842"/>
    <s v="בקשה לרישוי מלא"/>
    <s v="בניה חדשה"/>
    <n v="8913"/>
    <s v="הרצלייה"/>
    <n v="6400"/>
    <s v="מנדלבלט צבי"/>
    <n v="804"/>
    <n v="15"/>
    <n v="15"/>
    <m/>
    <d v="2018-08-26T00:00:00"/>
    <n v="0"/>
    <n v="0"/>
    <m/>
    <m/>
    <m/>
    <m/>
    <m/>
    <m/>
    <m/>
    <m/>
    <s v="הריסת 5 מבנים בני 4 קומות והקמת מרתף חניה משותף על גבי 3 קומות עבור מגרשים 11A+ 12 + 13A + 14A צוברי גז משותפים 5000 גלון + חדר טרפו משותף"/>
    <m/>
    <m/>
    <m/>
    <s v="NULL"/>
    <m/>
    <m/>
    <x v="0"/>
    <m/>
    <m/>
    <m/>
    <m/>
    <m/>
    <m/>
    <m/>
    <m/>
    <m/>
    <m/>
    <m/>
    <m/>
    <m/>
    <m/>
    <x v="2"/>
    <x v="0"/>
    <x v="3"/>
    <x v="0"/>
    <n v="3"/>
    <m/>
    <m/>
    <x v="0"/>
    <x v="0"/>
    <x v="1"/>
    <m/>
    <x v="0"/>
    <m/>
    <m/>
    <m/>
    <m/>
    <x v="0"/>
    <m/>
    <m/>
    <m/>
    <m/>
    <m/>
    <m/>
    <m/>
    <x v="1"/>
    <n v="0"/>
    <m/>
    <m/>
    <m/>
    <m/>
    <m/>
    <x v="1"/>
    <m/>
    <e v="#NAME?"/>
    <m/>
  </r>
  <r>
    <n v="170"/>
    <m/>
    <m/>
    <m/>
    <m/>
    <m/>
    <m/>
    <m/>
    <m/>
    <m/>
    <m/>
    <n v="4112"/>
    <m/>
    <s v="תל אביב"/>
    <x v="9"/>
    <x v="35"/>
    <m/>
    <s v="מיסוי"/>
    <s v="מיסוי - פינוי-בינוי"/>
    <s v="בביצוע"/>
    <n v="6863428"/>
    <s v="504 20180842"/>
    <n v="504"/>
    <n v="20180842"/>
    <s v="בקשה לרישוי מלא"/>
    <s v="בניה חדשה"/>
    <n v="8913"/>
    <s v="הרצלייה"/>
    <n v="6400"/>
    <s v="מנדלבלט צבי"/>
    <n v="804"/>
    <n v="15"/>
    <n v="15"/>
    <m/>
    <d v="2018-08-26T00:00:00"/>
    <n v="0"/>
    <n v="0"/>
    <m/>
    <m/>
    <m/>
    <m/>
    <m/>
    <m/>
    <m/>
    <m/>
    <s v="לדיון חוזר - תיקון נפח צוברי גז משותפים ל- 4000 גלון במקום 5000 גלון במהות הבקשה לפי אישור משרד העבודה הריסת 5 מבנים בני 4 קומות והקמת מרתף חניה משותף על גבי 3 קומות עבור מגרשים 11A+ 12 + 13A + 14A צוברי גז משותפים 5000 גלון + חדר טרפו משותף"/>
    <m/>
    <m/>
    <m/>
    <s v="NULL"/>
    <m/>
    <m/>
    <x v="0"/>
    <m/>
    <m/>
    <m/>
    <m/>
    <m/>
    <m/>
    <m/>
    <m/>
    <m/>
    <m/>
    <m/>
    <m/>
    <m/>
    <m/>
    <x v="2"/>
    <x v="0"/>
    <x v="3"/>
    <x v="0"/>
    <n v="3"/>
    <m/>
    <m/>
    <x v="0"/>
    <x v="0"/>
    <x v="1"/>
    <m/>
    <x v="0"/>
    <m/>
    <m/>
    <m/>
    <m/>
    <x v="0"/>
    <m/>
    <m/>
    <m/>
    <m/>
    <m/>
    <m/>
    <m/>
    <x v="1"/>
    <n v="0"/>
    <m/>
    <m/>
    <m/>
    <m/>
    <m/>
    <x v="1"/>
    <m/>
    <e v="#NAME?"/>
    <m/>
  </r>
  <r>
    <n v="1124"/>
    <m/>
    <m/>
    <m/>
    <m/>
    <m/>
    <m/>
    <m/>
    <m/>
    <m/>
    <m/>
    <n v="4112"/>
    <m/>
    <s v="תל אביב"/>
    <x v="9"/>
    <x v="35"/>
    <m/>
    <s v="מיסוי"/>
    <s v="פינוי-בינוי"/>
    <s v="בביצוע"/>
    <n v="7144817"/>
    <s v="504 20200944"/>
    <n v="504"/>
    <n v="20200944"/>
    <s v="בקשה בסמכות מהנדס העיר                                                          "/>
    <s v="תוכ' שינויים ללא תוס' שטח               "/>
    <n v="8913"/>
    <s v="הרצלייה"/>
    <n v="6400"/>
    <s v="מנדלבלט צבי                                                 "/>
    <n v="804"/>
    <n v="15"/>
    <n v="15"/>
    <m/>
    <d v="2020-08-17T00:00:00"/>
    <n v="106"/>
    <n v="0"/>
    <m/>
    <m/>
    <m/>
    <s v="2020_02"/>
    <d v="2020-11-24T10:27:21"/>
    <m/>
    <m/>
    <m/>
    <s v=" בקשה להיתר שינויים בגין שינוי חומרי גמר בחזיתות                                                                                                                                                                                                                                                                                                                                                                                                                                                                                                                                                                                                                                                                                                                                                                                                                                                                                                                                                                                        "/>
    <n v="322"/>
    <d v="2020-08-19T00:00:00"/>
    <s v="  לאשר את הבקשה בתנאים:"/>
    <n v="2055197"/>
    <n v="20200944"/>
    <s v="בקשה בסמכות מהנדס העיר                                                          "/>
    <x v="48"/>
    <s v="בית מגורים משותף                                                                          "/>
    <n v="106"/>
    <n v="0"/>
    <m/>
    <m/>
    <m/>
    <m/>
    <m/>
    <m/>
    <m/>
    <s v="שינוי חומרי גמר בחזיתות."/>
    <s v="2020_02"/>
    <d v="2020-11-24T10:27:22"/>
    <s v="לפי גוש חלקה (מרץ 2021)"/>
    <x v="0"/>
    <x v="2"/>
    <x v="8"/>
    <x v="0"/>
    <n v="3"/>
    <m/>
    <m/>
    <x v="0"/>
    <x v="0"/>
    <x v="1"/>
    <m/>
    <x v="2"/>
    <m/>
    <m/>
    <m/>
    <n v="7144817"/>
    <x v="42"/>
    <m/>
    <m/>
    <m/>
    <m/>
    <m/>
    <m/>
    <m/>
    <x v="1"/>
    <n v="0"/>
    <m/>
    <m/>
    <m/>
    <m/>
    <m/>
    <x v="1"/>
    <m/>
    <e v="#NAME?"/>
    <m/>
  </r>
  <r>
    <n v="171"/>
    <m/>
    <m/>
    <m/>
    <m/>
    <m/>
    <m/>
    <m/>
    <m/>
    <m/>
    <m/>
    <n v="30765"/>
    <m/>
    <s v="תל אביב"/>
    <x v="9"/>
    <x v="36"/>
    <m/>
    <s v="רשויות"/>
    <s v="פינוי-בינוי"/>
    <s v="תכנית מאושרת עם פעילות יזמית"/>
    <n v="28022"/>
    <s v="504 20070566"/>
    <n v="504"/>
    <n v="20070566"/>
    <s v="בקשה להיתר"/>
    <s v="בניה חדשה"/>
    <n v="2620"/>
    <s v="הרצלייה"/>
    <n v="6400"/>
    <s v="בר כוכבא"/>
    <n v="313"/>
    <n v="93"/>
    <n v="93"/>
    <m/>
    <d v="2007-10-29T00:00:00"/>
    <n v="0"/>
    <n v="84"/>
    <m/>
    <m/>
    <n v="84"/>
    <m/>
    <m/>
    <m/>
    <m/>
    <m/>
    <s v="שלושה בנייני מגורים בני 7,8,9 קומות, סה&quot;כ 84 יח&quot;ד מעל קומת קרקע מסחרית ושתי קומות מרתף"/>
    <m/>
    <m/>
    <m/>
    <s v="NULL"/>
    <m/>
    <m/>
    <x v="0"/>
    <m/>
    <m/>
    <m/>
    <m/>
    <m/>
    <m/>
    <m/>
    <m/>
    <m/>
    <m/>
    <m/>
    <m/>
    <m/>
    <s v="שליפת כתובות (אוגוסט 2020)"/>
    <x v="10"/>
    <x v="0"/>
    <x v="1"/>
    <x v="0"/>
    <n v="1"/>
    <m/>
    <m/>
    <x v="2"/>
    <x v="1"/>
    <x v="1"/>
    <m/>
    <x v="0"/>
    <m/>
    <m/>
    <m/>
    <m/>
    <x v="0"/>
    <m/>
    <m/>
    <m/>
    <m/>
    <m/>
    <m/>
    <s v="לפי הכתובת נראה ששייך למתחם בזק (שהינו מבוטל)"/>
    <x v="0"/>
    <e v="#N/A"/>
    <m/>
    <m/>
    <m/>
    <m/>
    <m/>
    <x v="21"/>
    <m/>
    <e v="#NAME?"/>
    <m/>
  </r>
  <r>
    <n v="172"/>
    <m/>
    <m/>
    <m/>
    <m/>
    <m/>
    <m/>
    <m/>
    <m/>
    <m/>
    <m/>
    <n v="4197"/>
    <m/>
    <s v="תל אביב"/>
    <x v="9"/>
    <x v="37"/>
    <m/>
    <s v="מיסוי"/>
    <s v="מיסוי - פינוי-בינוי"/>
    <s v="תכנית מאושרת עם פעילות יזמית"/>
    <n v="6863846"/>
    <s v="504 20190130"/>
    <n v="504"/>
    <n v="20190130"/>
    <s v="בקשה לתיק מידע"/>
    <s v="הריסה ובניה חדשה"/>
    <n v="8957"/>
    <s v="הרצלייה"/>
    <n v="6400"/>
    <s v="רמב''ם"/>
    <n v="417"/>
    <n v="3"/>
    <n v="3"/>
    <m/>
    <d v="2019-02-04T00:00:00"/>
    <n v="0"/>
    <n v="0"/>
    <m/>
    <m/>
    <n v="101"/>
    <m/>
    <m/>
    <m/>
    <m/>
    <m/>
    <s v="פרוייקט פינוי בינוי - הריסת 3 בניני מגורים קיימים , הקמת בניין מגורים חדש הכולל 22 קומות מגורים מעל קומת קרקע ו-3 קומות מרתף. הקלה לתוספת 17 יח&quot;ד, סה&quot;כ 101 יח&quot;ד."/>
    <m/>
    <m/>
    <m/>
    <s v="NULL"/>
    <m/>
    <m/>
    <x v="0"/>
    <m/>
    <m/>
    <m/>
    <m/>
    <m/>
    <m/>
    <m/>
    <m/>
    <m/>
    <m/>
    <m/>
    <m/>
    <m/>
    <m/>
    <x v="3"/>
    <x v="0"/>
    <x v="3"/>
    <x v="0"/>
    <n v="1"/>
    <m/>
    <m/>
    <x v="0"/>
    <x v="1"/>
    <x v="0"/>
    <m/>
    <x v="0"/>
    <m/>
    <m/>
    <m/>
    <m/>
    <x v="0"/>
    <m/>
    <m/>
    <m/>
    <m/>
    <m/>
    <m/>
    <m/>
    <x v="0"/>
    <n v="101"/>
    <m/>
    <m/>
    <m/>
    <m/>
    <m/>
    <x v="1"/>
    <m/>
    <e v="#NAME?"/>
    <m/>
  </r>
  <r>
    <n v="173"/>
    <m/>
    <m/>
    <m/>
    <m/>
    <m/>
    <m/>
    <m/>
    <m/>
    <m/>
    <m/>
    <n v="33337"/>
    <m/>
    <s v="חיפה"/>
    <x v="10"/>
    <x v="38"/>
    <m/>
    <s v="רשויות"/>
    <s v="רשויות מקומיות - פינוי-בינוי"/>
    <s v="תכנית מאושרת עם פעילות יזמית"/>
    <n v="6807085"/>
    <s v="353 20190286"/>
    <n v="353"/>
    <n v="20190286"/>
    <s v="בקשה להיתר"/>
    <s v="בניה חדשה"/>
    <n v="502671"/>
    <s v="זכרון יעקב"/>
    <n v="9300"/>
    <s v=""/>
    <n v="0"/>
    <n v="0"/>
    <n v="0"/>
    <m/>
    <d v="2019-03-10T00:00:00"/>
    <n v="0"/>
    <n v="0"/>
    <m/>
    <m/>
    <n v="32"/>
    <m/>
    <m/>
    <m/>
    <m/>
    <m/>
    <s v="להקים מבנה מס' 4  ל-32 יחידות דיור  ב9 קומות מעל מרתף וח. יציאה לגג+ח. מכונות) במפלס 6.79- :ח. מדרגות,ח. משאבות,מאגר מים בשטח -73.26 מ&quot;ר בק. מרתף( חניה )  : חניות בשטח -701.64 מ&quot;ר                   ‏4 מחסנים בשטח - 21 מ&quot;ר                   מדרגות מבואה ומעלית בשטח - 24.03 מ&quot;ר בק. קרקע (4 יחידות): מגורים בשטח - 346.14 מ&quot;ר                  ‏4 ממ&quot;דים בשטח -48 מ&quot;ר                  ח. מדרגות ומבואה (שרות) בשטח - 52.83 מ&quot;ר                  שטח מקורה(שרות) -25.26 מ&quot;ר בק.1 (4 יחידות)    : מגורים בשטח - 332.3 מ&quot;ר                                ‏4 ממ&quot;דים בשטח -48 מ&quot;ר                             ח. מדרגות ומבואה (שרות) בשטח - 48.36 מ&quot;ר מרפסות בלתי מקורות בשטח - 43.08 מ&quot;ר בק.2(4 יחידות): מגורים בשטח -332.96  מ&quot;ר                           ח. מדרגות ומבואה(שרות) בשטח - 41.64 מ&quot;ר                           ‏4 ממ&quot;דים בשטח - 48 מ&quot;ר                           מרפסות בשטח -13.72 מ&quot;ר   בק.3(4 יחידות): מגורים בשטח -336.92  מ&quot;ר                           ח. מדרגות ומבואה(שרות) בשטח -  37.68 מ&quot;ר"/>
    <m/>
    <m/>
    <m/>
    <s v="NULL"/>
    <m/>
    <m/>
    <x v="0"/>
    <m/>
    <m/>
    <m/>
    <m/>
    <m/>
    <m/>
    <m/>
    <m/>
    <m/>
    <m/>
    <m/>
    <m/>
    <m/>
    <m/>
    <x v="3"/>
    <x v="0"/>
    <x v="1"/>
    <x v="0"/>
    <n v="4"/>
    <m/>
    <m/>
    <x v="0"/>
    <x v="1"/>
    <x v="1"/>
    <m/>
    <x v="0"/>
    <m/>
    <m/>
    <m/>
    <m/>
    <x v="0"/>
    <m/>
    <m/>
    <m/>
    <m/>
    <m/>
    <m/>
    <m/>
    <x v="0"/>
    <n v="128"/>
    <m/>
    <m/>
    <m/>
    <m/>
    <m/>
    <x v="16"/>
    <m/>
    <e v="#NAME?"/>
    <m/>
  </r>
  <r>
    <n v="174"/>
    <m/>
    <m/>
    <m/>
    <m/>
    <m/>
    <m/>
    <m/>
    <m/>
    <m/>
    <m/>
    <n v="33337"/>
    <m/>
    <s v="חיפה"/>
    <x v="10"/>
    <x v="38"/>
    <m/>
    <s v="רשויות"/>
    <s v="רשויות מקומיות - פינוי-בינוי"/>
    <s v="תכנית מאושרת עם פעילות יזמית"/>
    <n v="6806642"/>
    <s v="353 20190287"/>
    <n v="353"/>
    <n v="20190287"/>
    <s v="בקשה להיתר"/>
    <s v="בניה חדשה"/>
    <n v="502671"/>
    <s v="זכרון יעקב"/>
    <n v="9300"/>
    <s v=""/>
    <n v="0"/>
    <n v="0"/>
    <n v="0"/>
    <m/>
    <d v="2019-03-10T00:00:00"/>
    <n v="0"/>
    <n v="32"/>
    <m/>
    <m/>
    <n v="32"/>
    <m/>
    <m/>
    <m/>
    <m/>
    <m/>
    <s v="להקים מבנה מס' 3  ל-32 יחידות דיור  ב- 8 קומות מעל מרתף וח. יציאה לגג+ח. מכונות) במפלס 6.79- :ח. מדרגות,ח. משאבות,מאגר מים בשטח -73.26 מ&quot;ר בק. מרתף( חניה )  : חניות בשטח -701.64 מ&quot;ר                   ‏4 מחסנים בשטח - 21 מ&quot;ר                   מדרגות מבואה ומעלית בשטח - 24.03 מ&quot;ר בק. קרקע (4 יחידות): מגורים בשטח - 346.14 מ&quot;ר                  ‏4 ממ&quot;דים בשטח -48 מ&quot;ר                  ח. מדרגות ומבואה (שרות) בשטח - 52.83 מ&quot;ר                  שטח מקורה(שרות) -25.26 מ&quot;ר בק.1 (4 יחידות)    : מגורים בשטח - 332.3 מ&quot;ר                                ‏4 ממ&quot;דים בשטח -48 מ&quot;ר                             ח. מדרגות ומבואה (שרות) בשטח - 48.36 מ&quot;ר מרפסות בלתי מקורות בשטח - 43.08 מ&quot;ר בק.2(4 יחידות): מגורים בשטח -332.96  מ&quot;ר                           ח. מדרגות ומבואה(שרות) בשטח - 41.64 מ&quot;ר                           ‏4 ממ&quot;דים בשטח - 48 מ&quot;ר                           מרפסות בשטח -13.72 מ&quot;ר   בק.3(4 יחידות): מגורים בשטח -336.92  מ&quot;ר                           ח. מדרגות ומבואה(שרות) בשטח -  37.68 מ&quot;ר"/>
    <m/>
    <m/>
    <m/>
    <s v="NULL"/>
    <m/>
    <m/>
    <x v="0"/>
    <m/>
    <m/>
    <m/>
    <m/>
    <m/>
    <m/>
    <m/>
    <m/>
    <m/>
    <m/>
    <m/>
    <m/>
    <m/>
    <m/>
    <x v="3"/>
    <x v="0"/>
    <x v="1"/>
    <x v="0"/>
    <n v="3"/>
    <m/>
    <m/>
    <x v="0"/>
    <x v="1"/>
    <x v="1"/>
    <m/>
    <x v="0"/>
    <m/>
    <m/>
    <m/>
    <m/>
    <x v="0"/>
    <m/>
    <m/>
    <m/>
    <m/>
    <m/>
    <m/>
    <m/>
    <x v="0"/>
    <n v="128"/>
    <m/>
    <m/>
    <m/>
    <m/>
    <m/>
    <x v="16"/>
    <m/>
    <e v="#NAME?"/>
    <m/>
  </r>
  <r>
    <n v="177"/>
    <m/>
    <m/>
    <m/>
    <m/>
    <m/>
    <m/>
    <m/>
    <m/>
    <m/>
    <m/>
    <n v="33337"/>
    <m/>
    <s v="חיפה"/>
    <x v="10"/>
    <x v="38"/>
    <m/>
    <s v="רשויות"/>
    <s v="רשויות מקומיות - פינוי-בינוי"/>
    <s v="תכנית מאושרת עם פעילות יזמית"/>
    <n v="6807088"/>
    <s v="353 20190309"/>
    <n v="353"/>
    <n v="20190309"/>
    <s v="בקשה למידע/זכויות"/>
    <s v="בקשת מידע להיתר"/>
    <n v="502671"/>
    <s v="זכרון יעקב"/>
    <n v="9300"/>
    <s v=""/>
    <n v="0"/>
    <n v="0"/>
    <n v="0"/>
    <m/>
    <d v="2019-03-12T00:00:00"/>
    <n v="0"/>
    <n v="0"/>
    <m/>
    <m/>
    <m/>
    <m/>
    <m/>
    <m/>
    <m/>
    <m/>
    <s v="בנייה חדשה - פינוי בינוי."/>
    <m/>
    <m/>
    <m/>
    <s v="NULL"/>
    <m/>
    <m/>
    <x v="0"/>
    <m/>
    <m/>
    <m/>
    <m/>
    <m/>
    <m/>
    <m/>
    <m/>
    <m/>
    <m/>
    <m/>
    <m/>
    <m/>
    <m/>
    <x v="3"/>
    <x v="0"/>
    <x v="1"/>
    <x v="0"/>
    <n v="4"/>
    <n v="1"/>
    <m/>
    <x v="0"/>
    <x v="1"/>
    <x v="0"/>
    <m/>
    <x v="0"/>
    <m/>
    <m/>
    <m/>
    <m/>
    <x v="0"/>
    <m/>
    <m/>
    <m/>
    <m/>
    <m/>
    <m/>
    <m/>
    <x v="0"/>
    <n v="128"/>
    <m/>
    <m/>
    <m/>
    <m/>
    <m/>
    <x v="22"/>
    <m/>
    <e v="#NAME?"/>
    <m/>
  </r>
  <r>
    <n v="178"/>
    <m/>
    <m/>
    <m/>
    <m/>
    <m/>
    <m/>
    <m/>
    <m/>
    <m/>
    <m/>
    <n v="33337"/>
    <m/>
    <s v="חיפה"/>
    <x v="10"/>
    <x v="38"/>
    <m/>
    <s v="רשויות"/>
    <s v="רשויות מקומיות - פינוי-בינוי"/>
    <s v="תכנית מאושרת עם פעילות יזמית"/>
    <n v="6807373"/>
    <s v="353 20190310"/>
    <n v="353"/>
    <n v="20190310"/>
    <s v="בקשה למידע/זכויות"/>
    <s v="בקשת מידע להיתר"/>
    <n v="502671"/>
    <s v="זכרון יעקב"/>
    <n v="9300"/>
    <s v=""/>
    <n v="0"/>
    <n v="0"/>
    <n v="0"/>
    <m/>
    <d v="2019-03-12T00:00:00"/>
    <n v="0"/>
    <n v="0"/>
    <m/>
    <m/>
    <m/>
    <m/>
    <m/>
    <m/>
    <m/>
    <m/>
    <s v="בנייה חדשה- פינוי בינוי."/>
    <m/>
    <m/>
    <m/>
    <s v="NULL"/>
    <m/>
    <m/>
    <x v="0"/>
    <m/>
    <m/>
    <m/>
    <m/>
    <m/>
    <m/>
    <m/>
    <m/>
    <m/>
    <m/>
    <m/>
    <m/>
    <m/>
    <m/>
    <x v="3"/>
    <x v="0"/>
    <x v="1"/>
    <x v="0"/>
    <n v="3"/>
    <n v="1"/>
    <m/>
    <x v="0"/>
    <x v="1"/>
    <x v="0"/>
    <m/>
    <x v="0"/>
    <m/>
    <m/>
    <m/>
    <m/>
    <x v="0"/>
    <m/>
    <m/>
    <m/>
    <m/>
    <m/>
    <m/>
    <m/>
    <x v="0"/>
    <n v="128"/>
    <m/>
    <m/>
    <m/>
    <m/>
    <m/>
    <x v="1"/>
    <m/>
    <e v="#NAME?"/>
    <m/>
  </r>
  <r>
    <n v="181"/>
    <m/>
    <m/>
    <m/>
    <m/>
    <m/>
    <m/>
    <m/>
    <m/>
    <m/>
    <m/>
    <n v="33337"/>
    <m/>
    <s v="חיפה"/>
    <x v="10"/>
    <x v="38"/>
    <m/>
    <s v="רשויות"/>
    <s v="רשויות מקומיות - פינוי-בינוי"/>
    <s v="תכנית מאושרת עם פעילות יזמית"/>
    <n v="6807302"/>
    <s v="353 20190370"/>
    <n v="353"/>
    <n v="20190370"/>
    <s v="בקשה להיתר"/>
    <s v="בניה חדשה + הריסה"/>
    <n v="502671"/>
    <s v="זכרון יעקב"/>
    <n v="9300"/>
    <s v=""/>
    <n v="0"/>
    <n v="0"/>
    <n v="0"/>
    <m/>
    <d v="2019-03-27T00:00:00"/>
    <n v="0"/>
    <n v="0"/>
    <m/>
    <m/>
    <n v="32"/>
    <m/>
    <m/>
    <m/>
    <m/>
    <m/>
    <s v="בניין מגורים 32 יחידות דיור  בניין מספר 3 ובנין  מס' 4. קומה  6.79- מבואות וחדרי מדרגות – 17.82  מ&quot;ר מאגר מים בחדר משאבות – 55.44  מ&quot;ר קומת מרתף - מפלס  3.83- אכסנה – 21.00  מ&quot;ר חניה מקורה  – 701.64  מ&quot;ר מבואות וחדרי מדרגות – 24.03  מ&quot;ר קומת קרקע - מפלס  0.00 מגורים – 336.26  מ&quot;ר ממד&quot;ים – 48.00  מ&quot;ר מבואות וחדרי מדרגות – 52.83  מ&quot;ר קומה 1 - מפלס  2.96+ מגורים – 332.30  מ&quot;ר ממד&quot;ים – 48.00  מ&quot;ר מבואות וחדרי מדרגות – 46.39  מ&quot;ר מרפסות – 43.08  מ&quot;ר קומה 2 - מפלס  5.92+ מגורים – 332.30  מ&quot;ר ממד&quot;ים – 48.00  מ&quot;ר מבואות וחדרי מדרגות – 46.39  מ&quot;ר מרפסות – 13.72  מ&quot;ר קומה 3 - מפלס  8.88+ מגורים – 336.92  מ&quot;ר ממד&quot;ים – 48.00  מ&quot;ר מבואות וחדרי מדרגות – 37.68  מ&quot;ר מרפסות – 43.08  מ&quot;ר קומה 4 - מפלס  11.84+ מגורים – 331.84  מ&quot;ר ממד&quot;ים – 48.00  מ&quot;ר מבואות וחדרי מדרגות – 37.15  מ&quot;ר מרפסות – 39.80  מ&quot;ר קומה 5 - מפלס  14.80+ מגורים – 331.84  מ&quot;ר ממד&quot;ים – 48.00  מ&quot;ר מבואות וחדרי מדרגות – 37.15  מ&quot;ר מרפסת – 43.0  מ&quot;ר קומה 6 - מפלס 17.76+ מגורים – 331.84  מ&quot;ר ממד&quot;ים – 48.00  מ&quot;ר מבואות וחדרי מדרגות – 37.15"/>
    <m/>
    <m/>
    <m/>
    <s v="NULL"/>
    <m/>
    <m/>
    <x v="0"/>
    <m/>
    <m/>
    <m/>
    <m/>
    <m/>
    <m/>
    <m/>
    <m/>
    <m/>
    <m/>
    <m/>
    <m/>
    <m/>
    <m/>
    <x v="3"/>
    <x v="0"/>
    <x v="1"/>
    <x v="0"/>
    <n v="3"/>
    <m/>
    <m/>
    <x v="0"/>
    <x v="0"/>
    <x v="1"/>
    <m/>
    <x v="0"/>
    <m/>
    <m/>
    <m/>
    <m/>
    <x v="0"/>
    <m/>
    <m/>
    <m/>
    <m/>
    <m/>
    <m/>
    <m/>
    <x v="0"/>
    <n v="128"/>
    <m/>
    <m/>
    <m/>
    <m/>
    <m/>
    <x v="1"/>
    <m/>
    <e v="#NAME?"/>
    <m/>
  </r>
  <r>
    <n v="175"/>
    <m/>
    <m/>
    <m/>
    <m/>
    <m/>
    <m/>
    <m/>
    <m/>
    <m/>
    <m/>
    <n v="33337"/>
    <m/>
    <s v="חיפה"/>
    <x v="10"/>
    <x v="38"/>
    <m/>
    <s v="רשויות"/>
    <s v="רשויות מקומיות - פינוי-בינוי"/>
    <s v="תכנית מאושרת עם פעילות יזמית"/>
    <n v="6806643"/>
    <s v="353 20190288"/>
    <n v="353"/>
    <n v="20190288"/>
    <s v="בקשה להיתר"/>
    <s v="בניה חדשה"/>
    <n v="502672"/>
    <s v="זכרון יעקב"/>
    <n v="9300"/>
    <s v=""/>
    <n v="0"/>
    <n v="0"/>
    <n v="0"/>
    <m/>
    <d v="2019-03-10T00:00:00"/>
    <n v="0"/>
    <n v="32"/>
    <m/>
    <m/>
    <n v="32"/>
    <m/>
    <m/>
    <m/>
    <m/>
    <m/>
    <s v="להקים מבנה מס1  ל-32 יחידות דיור  ב- 8 קומות מעל מרתף וח. יציאה לגג+ח. מכונות) במפלס 6.79- :ח. מדרגות,ח. משאבות,מאגר מים בשטח -71.26 מ&quot;ר בק. מרתף( חניה )  : חניות בשטח -701.64 מ&quot;ר                   ‏4 מחסנים בשטח - 21 מ&quot;ר                   מדרגות מבואה ומעלית בשטח - 24.03 מ&quot;ר בק. קרקע (4 יחידות): מגורים בשטח - 336.26 מ&quot;ר                  ‏4 ממ&quot;דים בשטח -48 מ&quot;ר                  ח. מדרגות ומבואה (שרות) בשטח - 52.83 מ&quot;ר                  שטח מקורה(שרות) -25.26 מ&quot;ר בק.1 (4 יחידות)    : מגורים בשטח - 262.91 מ&quot;ר                                ‏4 ממ&quot;דים בשטח -48 מ&quot;ר                             ח. מדרגות ומבואה (שרות) בשטח - 46.39 מ&quot;ר מרפסות בלתי מקורות בשטח - 104.97 מ&quot;ר בק.2(4 יחידות): מגורים בשטח -226.29 מ&quot;ר                           ח. מדרגות ומבואה(שרות) בשטח - 41.64 מ&quot;ר                           ‏4 ממ&quot;דים בשטח - 48 מ&quot;ר                           מרפסות בשטח -49.96 מ&quot;ר   בק.3(4 יחידות): מגורים בשטח -296.09 מ&quot;ר                           ח. מדרגות ומבואה(שרות) בשטח -  37.68 מ&quot;ר"/>
    <m/>
    <m/>
    <m/>
    <s v="NULL"/>
    <m/>
    <m/>
    <x v="0"/>
    <m/>
    <m/>
    <m/>
    <m/>
    <m/>
    <m/>
    <m/>
    <m/>
    <m/>
    <m/>
    <m/>
    <m/>
    <m/>
    <m/>
    <x v="3"/>
    <x v="0"/>
    <x v="1"/>
    <x v="0"/>
    <n v="1"/>
    <m/>
    <m/>
    <x v="0"/>
    <x v="1"/>
    <x v="1"/>
    <m/>
    <x v="0"/>
    <m/>
    <m/>
    <m/>
    <m/>
    <x v="0"/>
    <m/>
    <m/>
    <m/>
    <m/>
    <m/>
    <m/>
    <m/>
    <x v="0"/>
    <n v="128"/>
    <m/>
    <m/>
    <m/>
    <m/>
    <m/>
    <x v="16"/>
    <m/>
    <e v="#NAME?"/>
    <m/>
  </r>
  <r>
    <n v="176"/>
    <m/>
    <m/>
    <m/>
    <m/>
    <m/>
    <m/>
    <m/>
    <m/>
    <m/>
    <m/>
    <n v="33337"/>
    <m/>
    <s v="חיפה"/>
    <x v="10"/>
    <x v="38"/>
    <m/>
    <s v="רשויות"/>
    <s v="רשויות מקומיות - פינוי-בינוי"/>
    <s v="תכנית מאושרת עם פעילות יזמית"/>
    <n v="6806644"/>
    <s v="353 20190289"/>
    <n v="353"/>
    <n v="20190289"/>
    <s v="בקשה להיתר"/>
    <s v="בניה חדשה"/>
    <n v="502672"/>
    <s v="זכרון יעקב"/>
    <n v="9300"/>
    <s v=""/>
    <n v="0"/>
    <n v="0"/>
    <n v="0"/>
    <m/>
    <d v="2019-03-10T00:00:00"/>
    <n v="0"/>
    <n v="32"/>
    <m/>
    <m/>
    <n v="32"/>
    <m/>
    <m/>
    <m/>
    <m/>
    <m/>
    <s v="להקים מבנה מס' 2   ל-32 יחידות דיור  ב- 8 קומות מעל מרתף וח. יציאה לגג+ח. מכונות) בק. מרתף( חניה )  : חניות בשטח -701.64 מ&quot;ר                   ‏4 מחסנים בשטח - 21 מ&quot;ר                   מדרגות מבואה ומעלית בשטח - 24.03 מ&quot;ר בק. קרקע (4 יחידות): מגורים בשטח - 336.26 מ&quot;ר                  ‏4 ממ&quot;דים בשטח -48 מ&quot;ר                  ח. מדרגות ומבואה (שרות) בשטח - 52.83 מ&quot;ר                  שטח מקורה(שרות) -25.26 מ&quot;ר בק.1 (4 יחידות)    : מגורים בשטח - 262.91 מ&quot;ר                                ‏4 ממ&quot;דים בשטח -48 מ&quot;ר                             ח. מדרגות ומבואה (שרות) בשטח - 46.39 מ&quot;ר מרפסות בלתי מקורות בשטח - 104.97 מ&quot;ר בק.2(4 יחידות): מגורים בשטח -226.29 מ&quot;ר                           ח. מדרגות ומבואה(שרות) בשטח - 41.64 מ&quot;ר                           ‏4 ממ&quot;דים בשטח - 48 מ&quot;ר                           מרפסות בשטח -49.96 מ&quot;ר   בק.3(4 יחידות): מגורים בשטח -296.09 מ&quot;ר                           ח. מדרגות ומבואה(שרות) בשטח -  37.68 מ&quot;ר                           ‏4 ממ&quot;דים בשטח - 48 מ&quot;ר מרפסות בלתי מקורות"/>
    <m/>
    <m/>
    <m/>
    <s v="NULL"/>
    <m/>
    <m/>
    <x v="0"/>
    <m/>
    <m/>
    <m/>
    <m/>
    <m/>
    <m/>
    <m/>
    <m/>
    <m/>
    <m/>
    <m/>
    <m/>
    <m/>
    <m/>
    <x v="3"/>
    <x v="0"/>
    <x v="1"/>
    <x v="0"/>
    <n v="2"/>
    <m/>
    <m/>
    <x v="0"/>
    <x v="1"/>
    <x v="1"/>
    <m/>
    <x v="0"/>
    <m/>
    <m/>
    <m/>
    <m/>
    <x v="0"/>
    <m/>
    <m/>
    <m/>
    <m/>
    <m/>
    <m/>
    <m/>
    <x v="0"/>
    <n v="128"/>
    <m/>
    <m/>
    <m/>
    <m/>
    <m/>
    <x v="16"/>
    <m/>
    <e v="#NAME?"/>
    <m/>
  </r>
  <r>
    <n v="179"/>
    <m/>
    <m/>
    <m/>
    <m/>
    <m/>
    <m/>
    <m/>
    <m/>
    <m/>
    <m/>
    <n v="33337"/>
    <m/>
    <s v="חיפה"/>
    <x v="10"/>
    <x v="38"/>
    <m/>
    <s v="רשויות"/>
    <s v="רשויות מקומיות - פינוי-בינוי"/>
    <s v="תכנית מאושרת עם פעילות יזמית"/>
    <n v="6806886"/>
    <s v="353 20190311"/>
    <n v="353"/>
    <n v="20190311"/>
    <s v="בקשה למידע/זכויות"/>
    <s v="בקשת מידע להיתר"/>
    <n v="502672"/>
    <s v="זכרון יעקב"/>
    <n v="9300"/>
    <s v=""/>
    <n v="0"/>
    <n v="0"/>
    <n v="0"/>
    <m/>
    <d v="2019-03-12T00:00:00"/>
    <n v="0"/>
    <n v="0"/>
    <m/>
    <m/>
    <m/>
    <m/>
    <m/>
    <m/>
    <m/>
    <m/>
    <s v="בניה חדשה - פנוי בינוי."/>
    <m/>
    <m/>
    <m/>
    <s v="NULL"/>
    <m/>
    <m/>
    <x v="0"/>
    <m/>
    <m/>
    <m/>
    <m/>
    <m/>
    <m/>
    <m/>
    <m/>
    <m/>
    <m/>
    <m/>
    <m/>
    <m/>
    <m/>
    <x v="3"/>
    <x v="0"/>
    <x v="1"/>
    <x v="0"/>
    <n v="2"/>
    <n v="1"/>
    <m/>
    <x v="0"/>
    <x v="1"/>
    <x v="0"/>
    <m/>
    <x v="0"/>
    <m/>
    <m/>
    <m/>
    <m/>
    <x v="0"/>
    <m/>
    <m/>
    <m/>
    <m/>
    <m/>
    <m/>
    <m/>
    <x v="0"/>
    <n v="128"/>
    <m/>
    <m/>
    <m/>
    <m/>
    <m/>
    <x v="22"/>
    <m/>
    <e v="#NAME?"/>
    <m/>
  </r>
  <r>
    <n v="182"/>
    <m/>
    <m/>
    <m/>
    <m/>
    <m/>
    <m/>
    <m/>
    <m/>
    <m/>
    <m/>
    <n v="33337"/>
    <m/>
    <s v="חיפה"/>
    <x v="10"/>
    <x v="38"/>
    <m/>
    <s v="רשויות"/>
    <s v="פינוי-בינוי"/>
    <s v="תכנית מאושרת עם פעילות יזמית"/>
    <n v="4928898"/>
    <s v="353 20111990"/>
    <n v="353"/>
    <n v="20111990"/>
    <s v="בקשה להיתר"/>
    <s v="בניה חדשה"/>
    <n v="502671"/>
    <s v="זכרון יעקב"/>
    <n v="9300"/>
    <s v="???"/>
    <n v="0"/>
    <n v="0"/>
    <n v="0"/>
    <m/>
    <d v="2011-10-02T00:00:00"/>
    <n v="0"/>
    <n v="0"/>
    <m/>
    <m/>
    <n v="32"/>
    <m/>
    <m/>
    <m/>
    <m/>
    <m/>
    <s v="להקים מבנה  3(טיפוס A) -30 יחידות דיור(8 קומות מעל מרתף וח. יציאה לגג+ח. מכונות) במפלס 6.79- :ח. מדרגות,ח. משאבות,מאגר מים בשטח -73.26 מ&quot;ר בק. מרתף : חניות בשטח -711.73מ&quot;ר                   ‏4 מחסנים בשטח - 21 מ&quot;ר                   מדרגות מבואה ומעלית בשט"/>
    <m/>
    <m/>
    <m/>
    <s v="NULL"/>
    <m/>
    <m/>
    <x v="0"/>
    <m/>
    <m/>
    <m/>
    <m/>
    <m/>
    <m/>
    <m/>
    <m/>
    <m/>
    <m/>
    <m/>
    <m/>
    <m/>
    <s v="שליפה לפי תבעות (אוגוסט 2020)"/>
    <x v="11"/>
    <x v="0"/>
    <x v="1"/>
    <x v="0"/>
    <n v="3"/>
    <m/>
    <m/>
    <x v="0"/>
    <x v="5"/>
    <x v="1"/>
    <m/>
    <x v="0"/>
    <m/>
    <m/>
    <m/>
    <m/>
    <x v="0"/>
    <m/>
    <m/>
    <m/>
    <m/>
    <m/>
    <m/>
    <m/>
    <x v="0"/>
    <n v="128"/>
    <m/>
    <m/>
    <m/>
    <m/>
    <m/>
    <x v="23"/>
    <m/>
    <e v="#NAME?"/>
    <m/>
  </r>
  <r>
    <n v="183"/>
    <m/>
    <m/>
    <m/>
    <m/>
    <m/>
    <m/>
    <m/>
    <m/>
    <m/>
    <m/>
    <n v="33337"/>
    <m/>
    <s v="חיפה"/>
    <x v="10"/>
    <x v="38"/>
    <m/>
    <s v="רשויות"/>
    <s v="פינוי-בינוי"/>
    <s v="תכנית מאושרת עם פעילות יזמית"/>
    <n v="4928902"/>
    <s v="353 20111992"/>
    <n v="353"/>
    <n v="20111992"/>
    <s v="בקשה להיתר"/>
    <s v="בניה חדשה"/>
    <n v="502671"/>
    <s v="זכרון יעקב"/>
    <n v="9300"/>
    <s v="???"/>
    <n v="0"/>
    <n v="0"/>
    <n v="0"/>
    <m/>
    <d v="2011-10-02T00:00:00"/>
    <n v="0"/>
    <n v="0"/>
    <m/>
    <m/>
    <n v="32"/>
    <m/>
    <m/>
    <m/>
    <m/>
    <m/>
    <s v="להקים מבנה  4(טיפוס 2-A)-29 יחידות דיור(8 קומות מעל מרתף וח. יציאה לגג+ח. מכונות) בק. מרתף : חניות בשטח -711.57מ&quot;ר                   ‏4 מחסנים בשטח - 21 מ&quot;ר                   מדרגות מבואה ומעלית בשטח - 25.83 מ&quot;ר       בק. קרקע (4 יחידות): מגורים בשטח - 34"/>
    <m/>
    <m/>
    <m/>
    <s v="NULL"/>
    <m/>
    <m/>
    <x v="0"/>
    <m/>
    <m/>
    <m/>
    <m/>
    <m/>
    <m/>
    <m/>
    <m/>
    <m/>
    <m/>
    <m/>
    <m/>
    <m/>
    <s v="שליפה לפי תבעות (אוגוסט 2020)"/>
    <x v="11"/>
    <x v="0"/>
    <x v="1"/>
    <x v="0"/>
    <n v="4"/>
    <m/>
    <m/>
    <x v="0"/>
    <x v="5"/>
    <x v="1"/>
    <m/>
    <x v="0"/>
    <m/>
    <m/>
    <m/>
    <m/>
    <x v="0"/>
    <m/>
    <m/>
    <m/>
    <m/>
    <m/>
    <m/>
    <m/>
    <x v="0"/>
    <n v="128"/>
    <m/>
    <m/>
    <m/>
    <m/>
    <m/>
    <x v="9"/>
    <m/>
    <e v="#NAME?"/>
    <m/>
  </r>
  <r>
    <n v="185"/>
    <m/>
    <m/>
    <m/>
    <m/>
    <m/>
    <m/>
    <m/>
    <m/>
    <m/>
    <m/>
    <n v="33337"/>
    <m/>
    <s v="חיפה"/>
    <x v="10"/>
    <x v="38"/>
    <m/>
    <s v="רשויות"/>
    <s v="רשויות מקומיות - פינוי-בינוי"/>
    <s v="תכנית מאושרת עם פעילות יזמית"/>
    <n v="4905845"/>
    <s v="353 20150846"/>
    <n v="353"/>
    <n v="20150846"/>
    <s v="בקשה להיתר"/>
    <s v="בניה חדשה + הריסה"/>
    <n v="502671"/>
    <s v="זכרון יעקב"/>
    <n v="9300"/>
    <s v="???"/>
    <n v="0"/>
    <n v="0"/>
    <n v="0"/>
    <m/>
    <d v="2015-11-16T00:00:00"/>
    <n v="0"/>
    <n v="0"/>
    <n v="0"/>
    <n v="0"/>
    <n v="32"/>
    <m/>
    <m/>
    <m/>
    <m/>
    <m/>
    <s v="בניין מגורים 32 יחידות דיור  בניין מספר 3 ובנין  מס' 4. קומה  6.79- מבואות וחדרי מדרגות – 17.82  מ&quot;ר מאגר מים בחדר משאבות – 55.44  מ&quot;ר קומת מרתף - מפלס  3.83- אכסנה – 21.00  מ&quot;ר חניה מקורה  – 701.64  מ&quot;ר מבואות וחדרי מדרגות – 24.03  מ&quot;ר קומת קרקע - מפלס  "/>
    <m/>
    <m/>
    <m/>
    <s v="NULL"/>
    <m/>
    <m/>
    <x v="0"/>
    <m/>
    <m/>
    <m/>
    <m/>
    <m/>
    <m/>
    <m/>
    <m/>
    <m/>
    <m/>
    <m/>
    <m/>
    <m/>
    <m/>
    <x v="5"/>
    <x v="0"/>
    <x v="1"/>
    <x v="0"/>
    <n v="3"/>
    <m/>
    <m/>
    <x v="0"/>
    <x v="5"/>
    <x v="1"/>
    <m/>
    <x v="0"/>
    <m/>
    <m/>
    <m/>
    <m/>
    <x v="0"/>
    <m/>
    <m/>
    <m/>
    <m/>
    <m/>
    <m/>
    <m/>
    <x v="0"/>
    <n v="128"/>
    <m/>
    <m/>
    <m/>
    <m/>
    <m/>
    <x v="1"/>
    <m/>
    <e v="#NAME?"/>
    <m/>
  </r>
  <r>
    <n v="186"/>
    <m/>
    <m/>
    <m/>
    <m/>
    <m/>
    <m/>
    <m/>
    <m/>
    <m/>
    <m/>
    <n v="33337"/>
    <m/>
    <s v="חיפה"/>
    <x v="10"/>
    <x v="38"/>
    <m/>
    <s v="רשויות"/>
    <s v="רשויות מקומיות - פינוי-בינוי"/>
    <s v="תכנית מאושרת עם פעילות יזמית"/>
    <n v="4905846"/>
    <s v="353 20150847"/>
    <n v="353"/>
    <n v="20150847"/>
    <s v="בקשה להיתר"/>
    <s v="בניה חדשה + הריסה"/>
    <n v="502671"/>
    <s v="זכרון יעקב"/>
    <n v="9300"/>
    <s v="???"/>
    <n v="0"/>
    <n v="0"/>
    <n v="0"/>
    <m/>
    <d v="2015-11-16T00:00:00"/>
    <n v="0"/>
    <n v="0"/>
    <n v="0"/>
    <n v="0"/>
    <n v="32"/>
    <m/>
    <m/>
    <m/>
    <m/>
    <m/>
    <s v="בניין מגורים 32 יחידות דיור בניין מספר 4. קומת מרתף - מפלס  3.83- אכסנה – 21.00  מ&quot;ר חניה – 701.64  מ&quot;ר מבואות וחדרי מדרגות – 24.03  מ&quot;ר קומת כניסה -  0.00+ מגורים – 336.26  מ&quot;ר ממד&quot;ים – 48.00  מ&quot;ר מבואות וחדרי מדרגות – 52.83  מ&quot;ר קומה 1 – מפלס 2.96+ מגור"/>
    <m/>
    <m/>
    <m/>
    <s v="NULL"/>
    <m/>
    <m/>
    <x v="0"/>
    <m/>
    <m/>
    <m/>
    <m/>
    <m/>
    <m/>
    <m/>
    <m/>
    <m/>
    <m/>
    <m/>
    <m/>
    <m/>
    <m/>
    <x v="5"/>
    <x v="0"/>
    <x v="1"/>
    <x v="0"/>
    <n v="4"/>
    <m/>
    <m/>
    <x v="0"/>
    <x v="5"/>
    <x v="1"/>
    <m/>
    <x v="0"/>
    <m/>
    <m/>
    <m/>
    <m/>
    <x v="0"/>
    <m/>
    <m/>
    <m/>
    <m/>
    <m/>
    <m/>
    <m/>
    <x v="0"/>
    <n v="128"/>
    <m/>
    <m/>
    <m/>
    <m/>
    <m/>
    <x v="1"/>
    <m/>
    <e v="#NAME?"/>
    <m/>
  </r>
  <r>
    <n v="184"/>
    <m/>
    <m/>
    <m/>
    <m/>
    <m/>
    <m/>
    <m/>
    <m/>
    <m/>
    <m/>
    <n v="33337"/>
    <m/>
    <s v="חיפה"/>
    <x v="10"/>
    <x v="38"/>
    <m/>
    <s v="רשויות"/>
    <s v="פינוי-בינוי"/>
    <s v="תכנית מאושרת עם פעילות יזמית"/>
    <n v="4928899"/>
    <s v="353 20111991"/>
    <n v="353"/>
    <n v="20111991"/>
    <s v="בקשה להיתר"/>
    <s v="בניה חדשה"/>
    <n v="502672"/>
    <s v="זכרון יעקב"/>
    <n v="9300"/>
    <s v="???"/>
    <n v="0"/>
    <n v="0"/>
    <n v="0"/>
    <m/>
    <d v="2011-10-02T00:00:00"/>
    <n v="0"/>
    <n v="0"/>
    <n v="0"/>
    <n v="0"/>
    <n v="64"/>
    <m/>
    <m/>
    <m/>
    <m/>
    <m/>
    <s v="להקים 2 מבני מגורים 60 יחידות  דיור(8 קומות מעל מרתף וח. יציאה לגג+ח. מכונות) בק. מרתף : חניות בשטח -711.57*2=1423. 14מ&quot;ר                   ‏8 מחסנים בשטח - 21*2=42 מ&quot;ר                   מדרגות מבואה ומעלית בשטח - 25.83*2=51.66 מ&quot;ר בק. קרקע (4 יחידות): מג"/>
    <m/>
    <m/>
    <m/>
    <s v="NULL"/>
    <m/>
    <m/>
    <x v="0"/>
    <m/>
    <m/>
    <m/>
    <m/>
    <m/>
    <m/>
    <m/>
    <m/>
    <m/>
    <m/>
    <m/>
    <m/>
    <m/>
    <s v="שליפה לפי תבעות (אוגוסט 2020)"/>
    <x v="11"/>
    <x v="0"/>
    <x v="1"/>
    <x v="0"/>
    <s v="1,2"/>
    <m/>
    <m/>
    <x v="0"/>
    <x v="5"/>
    <x v="1"/>
    <m/>
    <x v="0"/>
    <m/>
    <m/>
    <m/>
    <m/>
    <x v="0"/>
    <m/>
    <m/>
    <m/>
    <m/>
    <m/>
    <m/>
    <m/>
    <x v="0"/>
    <n v="128"/>
    <m/>
    <m/>
    <m/>
    <m/>
    <m/>
    <x v="16"/>
    <m/>
    <e v="#NAME?"/>
    <m/>
  </r>
  <r>
    <n v="187"/>
    <m/>
    <m/>
    <m/>
    <m/>
    <m/>
    <m/>
    <m/>
    <m/>
    <m/>
    <m/>
    <n v="33337"/>
    <m/>
    <s v="חיפה"/>
    <x v="10"/>
    <x v="38"/>
    <m/>
    <s v="רשויות"/>
    <s v="רשויות מקומיות - פינוי-בינוי"/>
    <s v="תכנית מאושרת עם פעילות יזמית"/>
    <n v="4905843"/>
    <s v="353 20150844"/>
    <n v="353"/>
    <n v="20150844"/>
    <s v="בקשה להיתר"/>
    <s v="בניה חדשה + הריסה"/>
    <n v="502672"/>
    <s v="זכרון יעקב"/>
    <n v="9300"/>
    <s v="???"/>
    <n v="0"/>
    <n v="0"/>
    <n v="0"/>
    <m/>
    <d v="2015-11-16T00:00:00"/>
    <n v="0"/>
    <n v="0"/>
    <n v="0"/>
    <n v="0"/>
    <n v="32"/>
    <m/>
    <m/>
    <m/>
    <m/>
    <m/>
    <s v="בניין  מגורים - 32 יחידות דיורX 2 בנינים. - בניין מספר 1. קומה  6.79- מבואות וחדרי מדרגות – 17.82  מ&quot;ר מאגר מים בחדר משאבות – 55.44  מ&quot;ר קומת מרתף – מפלס  3.83- אחסנה – 21.00  מ&quot;ר חניה – 701.64  מ&quot;ר מבואות וחדרי מדרגות – 24.03  מ&quot;ר קומת קרקע – מפלס 0.00+ "/>
    <m/>
    <m/>
    <m/>
    <s v="NULL"/>
    <m/>
    <m/>
    <x v="0"/>
    <m/>
    <m/>
    <m/>
    <m/>
    <m/>
    <m/>
    <m/>
    <m/>
    <m/>
    <m/>
    <m/>
    <m/>
    <m/>
    <m/>
    <x v="5"/>
    <x v="0"/>
    <x v="1"/>
    <x v="0"/>
    <n v="1"/>
    <m/>
    <m/>
    <x v="0"/>
    <x v="5"/>
    <x v="1"/>
    <m/>
    <x v="0"/>
    <m/>
    <m/>
    <m/>
    <m/>
    <x v="0"/>
    <m/>
    <m/>
    <m/>
    <m/>
    <m/>
    <m/>
    <m/>
    <x v="0"/>
    <n v="128"/>
    <m/>
    <m/>
    <m/>
    <m/>
    <m/>
    <x v="1"/>
    <m/>
    <e v="#NAME?"/>
    <m/>
  </r>
  <r>
    <n v="188"/>
    <m/>
    <m/>
    <m/>
    <m/>
    <m/>
    <m/>
    <m/>
    <m/>
    <m/>
    <m/>
    <n v="33337"/>
    <m/>
    <s v="חיפה"/>
    <x v="10"/>
    <x v="38"/>
    <m/>
    <s v="רשויות"/>
    <s v="רשויות מקומיות - פינוי-בינוי"/>
    <s v="תכנית מאושרת עם פעילות יזמית"/>
    <n v="4905844"/>
    <s v="353 20150845"/>
    <n v="353"/>
    <n v="20150845"/>
    <s v="בקשה להיתר"/>
    <s v="בניה חדשה + הריסה"/>
    <n v="502672"/>
    <s v="זכרון יעקב"/>
    <n v="9300"/>
    <s v="???"/>
    <n v="0"/>
    <n v="0"/>
    <n v="0"/>
    <m/>
    <d v="2015-11-16T00:00:00"/>
    <n v="0"/>
    <n v="0"/>
    <n v="0"/>
    <n v="0"/>
    <n v="32"/>
    <m/>
    <m/>
    <m/>
    <m/>
    <m/>
    <s v="בניין מגורים - 32 יחידות דיור בניין מספר 2. קומת מרתף – מפלס 3.83- אחסנה – 21.00  מ&quot;ר חניה מקורה  – 701.64  מ&quot;ר מבואות וחדרי מדרגות – 24.03  מ&quot;ר קומת  קרקע – מפלס 0.00+ (4  יח&quot;ד) מגורים – 336.26  מ&quot;ר 4  ממד&quot;ים – 48.00  מ&quot;ר מבואות וחדרי מדרגות – 52.83  מ&quot;ר"/>
    <m/>
    <m/>
    <m/>
    <s v="NULL"/>
    <m/>
    <m/>
    <x v="0"/>
    <m/>
    <m/>
    <m/>
    <m/>
    <m/>
    <m/>
    <m/>
    <m/>
    <m/>
    <m/>
    <m/>
    <m/>
    <m/>
    <m/>
    <x v="5"/>
    <x v="0"/>
    <x v="1"/>
    <x v="0"/>
    <n v="2"/>
    <m/>
    <m/>
    <x v="0"/>
    <x v="5"/>
    <x v="1"/>
    <m/>
    <x v="0"/>
    <m/>
    <m/>
    <m/>
    <m/>
    <x v="0"/>
    <m/>
    <m/>
    <m/>
    <m/>
    <m/>
    <m/>
    <m/>
    <x v="0"/>
    <n v="128"/>
    <m/>
    <m/>
    <m/>
    <m/>
    <m/>
    <x v="1"/>
    <m/>
    <e v="#NAME?"/>
    <m/>
  </r>
  <r>
    <n v="1646"/>
    <m/>
    <m/>
    <m/>
    <m/>
    <m/>
    <m/>
    <m/>
    <m/>
    <m/>
    <m/>
    <n v="4252"/>
    <m/>
    <s v="חיפה"/>
    <x v="11"/>
    <x v="39"/>
    <m/>
    <s v="מיסוי"/>
    <m/>
    <m/>
    <n v="7202167"/>
    <s v="302 20200460"/>
    <n v="302"/>
    <n v="20200460"/>
    <s v="בקשה למידע להיתר"/>
    <s v="בנייה חדשה"/>
    <n v="3822"/>
    <s v="חדרה"/>
    <n v="6500"/>
    <s v="הרב ניסים"/>
    <n v="20003"/>
    <n v="5"/>
    <n v="5"/>
    <m/>
    <d v="2020-11-30T00:00:00"/>
    <n v="0"/>
    <n v="274"/>
    <m/>
    <m/>
    <n v="274"/>
    <m/>
    <m/>
    <m/>
    <m/>
    <s v="מהות הבקשה"/>
    <s v=" הריסה של 3 מבני מגורים הכוללים 36 יח&quot;ד ובניית 2 בניינים רבי קומות בני 274 יח&quot;ד סה&quot;כ, כולל מסחר ושטחים לצרכי ציבור בקומת הקרקע ו- 2 גני ילדים בקומה הראשונה מעל חניון תת קרקעי משותף. "/>
    <s v="NULL"/>
    <s v="NULL"/>
    <s v="NULL"/>
    <s v="NULL"/>
    <m/>
    <m/>
    <x v="0"/>
    <m/>
    <m/>
    <m/>
    <m/>
    <m/>
    <m/>
    <m/>
    <m/>
    <m/>
    <m/>
    <m/>
    <m/>
    <m/>
    <m/>
    <x v="0"/>
    <x v="0"/>
    <x v="3"/>
    <x v="0"/>
    <n v="1"/>
    <m/>
    <m/>
    <x v="0"/>
    <x v="1"/>
    <x v="0"/>
    <m/>
    <x v="0"/>
    <m/>
    <m/>
    <m/>
    <m/>
    <x v="0"/>
    <m/>
    <m/>
    <m/>
    <m/>
    <m/>
    <m/>
    <m/>
    <x v="0"/>
    <n v="274"/>
    <m/>
    <m/>
    <m/>
    <m/>
    <m/>
    <x v="1"/>
    <m/>
    <e v="#NAME?"/>
    <m/>
  </r>
  <r>
    <n v="190"/>
    <m/>
    <m/>
    <m/>
    <m/>
    <m/>
    <m/>
    <m/>
    <m/>
    <m/>
    <m/>
    <n v="4336"/>
    <m/>
    <s v="חיפה"/>
    <x v="11"/>
    <x v="40"/>
    <m/>
    <s v="מיסוי"/>
    <s v="מיסוי - פינוי-בינוי"/>
    <s v="תכנית מאושרת עם פעילות יזמית"/>
    <n v="5356356"/>
    <s v="302 20180292"/>
    <n v="302"/>
    <n v="20180292"/>
    <s v="בקשה מקוונת ללא הקלות"/>
    <s v="הריסה"/>
    <n v="360"/>
    <s v="חדרה"/>
    <n v="6500"/>
    <s v="הנשיא ויצמן"/>
    <n v="606"/>
    <n v="10"/>
    <n v="10"/>
    <m/>
    <d v="2018-12-06T00:00:00"/>
    <n v="0"/>
    <n v="0"/>
    <m/>
    <m/>
    <n v="120"/>
    <m/>
    <m/>
    <m/>
    <m/>
    <m/>
    <s v="הריסת מבנים קיימי;"/>
    <m/>
    <m/>
    <m/>
    <s v="NULL"/>
    <m/>
    <m/>
    <x v="0"/>
    <m/>
    <m/>
    <m/>
    <m/>
    <m/>
    <m/>
    <m/>
    <m/>
    <m/>
    <m/>
    <m/>
    <m/>
    <m/>
    <m/>
    <x v="2"/>
    <x v="0"/>
    <x v="7"/>
    <x v="0"/>
    <n v="1"/>
    <m/>
    <m/>
    <x v="1"/>
    <x v="1"/>
    <x v="4"/>
    <m/>
    <x v="0"/>
    <m/>
    <m/>
    <m/>
    <m/>
    <x v="43"/>
    <m/>
    <m/>
    <m/>
    <m/>
    <m/>
    <m/>
    <m/>
    <x v="1"/>
    <n v="0"/>
    <m/>
    <m/>
    <m/>
    <m/>
    <m/>
    <x v="1"/>
    <m/>
    <e v="#NAME?"/>
    <m/>
  </r>
  <r>
    <n v="191"/>
    <m/>
    <m/>
    <m/>
    <m/>
    <m/>
    <m/>
    <m/>
    <m/>
    <m/>
    <m/>
    <n v="4336"/>
    <m/>
    <s v="חיפה"/>
    <x v="11"/>
    <x v="40"/>
    <m/>
    <s v="מיסוי"/>
    <s v="מיסוי - פינוי-בינוי"/>
    <s v="תכנית מאושרת עם פעילות יזמית"/>
    <n v="6766077"/>
    <s v="302 20190030"/>
    <n v="302"/>
    <n v="20190030"/>
    <s v="בקשה מקוונת ללא הקלות"/>
    <s v="הריסה"/>
    <n v="360"/>
    <s v="חדרה"/>
    <n v="6500"/>
    <s v="הנשיא ויצמן"/>
    <n v="606"/>
    <n v="10"/>
    <n v="10"/>
    <m/>
    <d v="2019-01-17T00:00:00"/>
    <n v="0"/>
    <n v="0"/>
    <m/>
    <m/>
    <n v="120"/>
    <m/>
    <m/>
    <m/>
    <m/>
    <m/>
    <s v="הריסת מבנים קיימים, חפירה בנספח 29,717 מ&quot;ק. דיפון, ביסוס והתארגנות."/>
    <m/>
    <m/>
    <m/>
    <s v="NULL"/>
    <m/>
    <m/>
    <x v="0"/>
    <m/>
    <m/>
    <m/>
    <m/>
    <m/>
    <m/>
    <m/>
    <m/>
    <m/>
    <m/>
    <m/>
    <m/>
    <m/>
    <m/>
    <x v="3"/>
    <x v="0"/>
    <x v="2"/>
    <x v="0"/>
    <n v="1"/>
    <m/>
    <m/>
    <x v="0"/>
    <x v="0"/>
    <x v="4"/>
    <m/>
    <x v="0"/>
    <m/>
    <m/>
    <m/>
    <m/>
    <x v="0"/>
    <m/>
    <m/>
    <m/>
    <m/>
    <m/>
    <m/>
    <m/>
    <x v="1"/>
    <n v="0"/>
    <m/>
    <m/>
    <m/>
    <m/>
    <m/>
    <x v="1"/>
    <m/>
    <e v="#NAME?"/>
    <m/>
  </r>
  <r>
    <n v="192"/>
    <m/>
    <m/>
    <m/>
    <m/>
    <m/>
    <m/>
    <m/>
    <m/>
    <m/>
    <m/>
    <n v="4336"/>
    <m/>
    <s v="חיפה"/>
    <x v="11"/>
    <x v="40"/>
    <m/>
    <s v="מיסוי"/>
    <s v="מיסוי - פינוי-בינוי"/>
    <s v="תכנית מאושרת עם פעילות יזמית"/>
    <n v="6766078"/>
    <s v="302 20190078"/>
    <n v="302"/>
    <n v="20190078"/>
    <s v="בקשה מקוונת ללא הקלות"/>
    <s v="בנייה חדשה"/>
    <n v="360"/>
    <s v="חדרה"/>
    <n v="6500"/>
    <s v="הנשיא ויצמן"/>
    <n v="606"/>
    <n v="10"/>
    <n v="10"/>
    <m/>
    <d v="2019-02-26T00:00:00"/>
    <n v="0"/>
    <n v="0"/>
    <m/>
    <m/>
    <n v="120"/>
    <m/>
    <m/>
    <m/>
    <m/>
    <m/>
    <s v="120 יח&quot;ד מעל 3 מרתפי חניה, חדר טרפו וצובר גז. הקמת מבנה מרקמי בן 21 קומות הכולל בתוכו מסחר, משרדים, שטח למבנים ומוסדות ציבור ומגורים."/>
    <m/>
    <m/>
    <m/>
    <s v="NULL"/>
    <m/>
    <m/>
    <x v="0"/>
    <m/>
    <m/>
    <m/>
    <m/>
    <m/>
    <m/>
    <m/>
    <m/>
    <m/>
    <m/>
    <m/>
    <m/>
    <m/>
    <m/>
    <x v="3"/>
    <x v="0"/>
    <x v="1"/>
    <x v="0"/>
    <m/>
    <m/>
    <m/>
    <x v="0"/>
    <x v="2"/>
    <x v="4"/>
    <m/>
    <x v="0"/>
    <m/>
    <m/>
    <m/>
    <m/>
    <x v="0"/>
    <m/>
    <m/>
    <m/>
    <m/>
    <m/>
    <m/>
    <m/>
    <x v="1"/>
    <n v="0"/>
    <m/>
    <m/>
    <m/>
    <m/>
    <m/>
    <x v="1"/>
    <m/>
    <e v="#NAME?"/>
    <m/>
  </r>
  <r>
    <n v="193"/>
    <m/>
    <m/>
    <m/>
    <m/>
    <m/>
    <m/>
    <m/>
    <m/>
    <m/>
    <m/>
    <n v="4336"/>
    <m/>
    <s v="חיפה"/>
    <x v="11"/>
    <x v="40"/>
    <m/>
    <s v="מיסוי"/>
    <s v="מיסוי - פינוי-בינוי"/>
    <s v="תכנית מאושרת עם פעילות יזמית"/>
    <n v="6986887"/>
    <s v="302 20190078"/>
    <n v="302"/>
    <n v="20190078"/>
    <s v="בקשה מקוונת ללא הקלות"/>
    <s v="בנייה חדשה"/>
    <n v="360"/>
    <s v="חדרה"/>
    <n v="6500"/>
    <s v="הנשיא ויצמן"/>
    <n v="606"/>
    <n v="10"/>
    <n v="10"/>
    <m/>
    <d v="2019-02-26T00:00:00"/>
    <n v="0"/>
    <n v="120"/>
    <n v="29"/>
    <n v="91"/>
    <n v="120"/>
    <m/>
    <m/>
    <m/>
    <m/>
    <m/>
    <s v="120 יח&quot;ד מעל 3 מרתפי חניה, חדר טרפו וצובר גז. הקמת מבנה מרקמי בן 21 קומות הכולל בתוכו מסחר, משרדים, שטח למבנים, מוסדות ציבור ומגורים."/>
    <m/>
    <m/>
    <m/>
    <n v="1983328"/>
    <n v="20190186"/>
    <m/>
    <x v="49"/>
    <m/>
    <n v="0"/>
    <n v="120"/>
    <n v="29"/>
    <m/>
    <n v="91"/>
    <m/>
    <n v="120"/>
    <m/>
    <m/>
    <s v="הקמת מבנה מרקמי בן 21 קומות הכולל בתוכו מסחר, משרדים, שטח למבנים ומוסדות ציבור ומגורים - 120 יח&quot;ד מעל 3 מרתפי חניה, חדר טרפו וצובר גז."/>
    <m/>
    <m/>
    <m/>
    <x v="3"/>
    <x v="5"/>
    <x v="1"/>
    <x v="2"/>
    <n v="1"/>
    <m/>
    <m/>
    <x v="0"/>
    <x v="0"/>
    <x v="4"/>
    <m/>
    <x v="1"/>
    <m/>
    <m/>
    <m/>
    <n v="5356356"/>
    <x v="0"/>
    <m/>
    <m/>
    <m/>
    <m/>
    <m/>
    <m/>
    <m/>
    <x v="1"/>
    <n v="0"/>
    <m/>
    <m/>
    <m/>
    <m/>
    <m/>
    <x v="1"/>
    <m/>
    <e v="#NAME?"/>
    <m/>
  </r>
  <r>
    <n v="194"/>
    <m/>
    <m/>
    <m/>
    <m/>
    <m/>
    <m/>
    <m/>
    <m/>
    <m/>
    <m/>
    <n v="30766"/>
    <m/>
    <s v="חיפה"/>
    <x v="11"/>
    <x v="41"/>
    <m/>
    <s v="רשויות"/>
    <s v="רשויות מקומיות - פינוי-בינוי"/>
    <s v="בביצוע"/>
    <n v="606928"/>
    <s v="302 20130120"/>
    <n v="302"/>
    <n v="20130120"/>
    <s v="בקשה להיתר"/>
    <s v="בניה חדשה"/>
    <n v="7183"/>
    <s v="חדרה"/>
    <n v="6500"/>
    <s v="NULL"/>
    <n v="502"/>
    <n v="6"/>
    <n v="6"/>
    <m/>
    <d v="2013-03-06T00:00:00"/>
    <n v="0"/>
    <n v="0"/>
    <n v="28"/>
    <n v="84"/>
    <n v="112"/>
    <m/>
    <m/>
    <m/>
    <m/>
    <m/>
    <s v="בניין מגורים בן 18 קומות+ קומת קרקע+חדרים על הגג ומרתף חניה 2 קומות- סה&quot;כ 112 יח&quot;ד. "/>
    <m/>
    <m/>
    <m/>
    <s v="NULL"/>
    <m/>
    <m/>
    <x v="0"/>
    <m/>
    <m/>
    <m/>
    <m/>
    <m/>
    <m/>
    <m/>
    <m/>
    <m/>
    <m/>
    <m/>
    <m/>
    <m/>
    <m/>
    <x v="6"/>
    <x v="0"/>
    <x v="1"/>
    <x v="0"/>
    <n v="6"/>
    <m/>
    <m/>
    <x v="0"/>
    <x v="0"/>
    <x v="1"/>
    <s v="מוביל או המשכי"/>
    <x v="0"/>
    <m/>
    <m/>
    <m/>
    <m/>
    <x v="0"/>
    <m/>
    <m/>
    <m/>
    <m/>
    <m/>
    <m/>
    <m/>
    <x v="1"/>
    <n v="0"/>
    <m/>
    <m/>
    <m/>
    <m/>
    <m/>
    <x v="1"/>
    <m/>
    <e v="#NAME?"/>
    <m/>
  </r>
  <r>
    <n v="195"/>
    <m/>
    <m/>
    <m/>
    <m/>
    <m/>
    <m/>
    <m/>
    <m/>
    <m/>
    <m/>
    <n v="30766"/>
    <m/>
    <s v="חיפה"/>
    <x v="11"/>
    <x v="41"/>
    <m/>
    <s v="רשויות"/>
    <s v="רשויות מקומיות - פינוי-בינוי"/>
    <s v="בביצוע"/>
    <n v="5355064"/>
    <s v="302 20180183"/>
    <n v="302"/>
    <n v="20180183"/>
    <s v="בקשה מקוונת ללא הקלות"/>
    <s v="בנייה חדשה"/>
    <n v="1219"/>
    <s v="חדרה"/>
    <n v="6500"/>
    <s v="אחד העם"/>
    <n v="701"/>
    <n v="0"/>
    <n v="0"/>
    <m/>
    <d v="2018-07-03T00:00:00"/>
    <n v="0"/>
    <n v="0"/>
    <m/>
    <m/>
    <m/>
    <m/>
    <m/>
    <m/>
    <m/>
    <m/>
    <s v="היתר להריסה - גדר בטיחות זמנית"/>
    <m/>
    <m/>
    <m/>
    <s v="NULL"/>
    <m/>
    <m/>
    <x v="0"/>
    <m/>
    <m/>
    <m/>
    <m/>
    <m/>
    <m/>
    <m/>
    <m/>
    <m/>
    <m/>
    <m/>
    <m/>
    <m/>
    <m/>
    <x v="2"/>
    <x v="0"/>
    <x v="7"/>
    <x v="0"/>
    <n v="2"/>
    <m/>
    <m/>
    <x v="0"/>
    <x v="0"/>
    <x v="4"/>
    <m/>
    <x v="0"/>
    <m/>
    <m/>
    <m/>
    <m/>
    <x v="0"/>
    <m/>
    <m/>
    <m/>
    <m/>
    <m/>
    <m/>
    <m/>
    <x v="1"/>
    <n v="0"/>
    <m/>
    <m/>
    <m/>
    <m/>
    <m/>
    <x v="1"/>
    <m/>
    <e v="#NAME?"/>
    <m/>
  </r>
  <r>
    <n v="196"/>
    <m/>
    <m/>
    <m/>
    <m/>
    <m/>
    <m/>
    <m/>
    <m/>
    <m/>
    <m/>
    <n v="30766"/>
    <m/>
    <s v="חיפה"/>
    <x v="11"/>
    <x v="41"/>
    <m/>
    <s v="רשויות"/>
    <s v="רשויות מקומיות - פינוי-בינוי"/>
    <s v="בביצוע"/>
    <n v="6990742"/>
    <s v="302 20190417"/>
    <n v="302"/>
    <n v="20190417"/>
    <s v="בקשה מקוונת כולל הקלות"/>
    <s v="בנייה חדשה"/>
    <n v="1219"/>
    <s v="חדרה"/>
    <n v="6500"/>
    <s v="אחד העם"/>
    <n v="701"/>
    <n v="0"/>
    <n v="0"/>
    <m/>
    <d v="2019-11-26T00:00:00"/>
    <n v="0"/>
    <n v="0"/>
    <m/>
    <m/>
    <n v="433"/>
    <m/>
    <m/>
    <m/>
    <m/>
    <m/>
    <s v="3 בניינים 22 קומות 97 יח&quot;ד כ&quot;א+ 1 בניין 26 קומות 142 יח&quot;ד - סה&quot;כ 4 מבנים 433 יח&quot;ד+ 4 קומות מרתף תת קרקעי+ צוברי גז."/>
    <m/>
    <m/>
    <m/>
    <s v="NULL"/>
    <m/>
    <m/>
    <x v="0"/>
    <m/>
    <m/>
    <m/>
    <m/>
    <m/>
    <m/>
    <m/>
    <m/>
    <m/>
    <m/>
    <m/>
    <m/>
    <m/>
    <m/>
    <x v="3"/>
    <x v="0"/>
    <x v="1"/>
    <x v="0"/>
    <n v="2"/>
    <m/>
    <m/>
    <x v="0"/>
    <x v="0"/>
    <x v="4"/>
    <m/>
    <x v="0"/>
    <m/>
    <m/>
    <m/>
    <m/>
    <x v="0"/>
    <m/>
    <m/>
    <m/>
    <m/>
    <m/>
    <m/>
    <m/>
    <x v="1"/>
    <n v="0"/>
    <m/>
    <m/>
    <m/>
    <m/>
    <m/>
    <x v="1"/>
    <m/>
    <e v="#NAME?"/>
    <m/>
  </r>
  <r>
    <n v="1729"/>
    <s v="אוקטובר 2021 - טיוב בקשות ID כפולות"/>
    <s v="כן"/>
    <m/>
    <m/>
    <s v="לטייב - כתובת חסרה"/>
    <m/>
    <m/>
    <s v="נראה כמו המשך לבקשה ברשומה שמעליה (שהיא בצבע לבן ולכן טוייבה כבר כפינוי בינוי), במהות יש פשוט תוספת מלל..._x000a_הבעיה שבחיפוש באתר עירייה לפי מס' בקשה, זה משייך לתיק בניין אחר (3567) שבכלל לא נראת במהות שלה כפינוי בינוי (&quot;תוספת מגורים בקומה א + שיפור מיגון + תוספת עליית גג&quot;)"/>
    <m/>
    <m/>
    <n v="30766"/>
    <m/>
    <s v="חיפה"/>
    <x v="11"/>
    <x v="41"/>
    <m/>
    <s v="רשויות"/>
    <s v="פינוי-בינוי"/>
    <s v="בביצוע"/>
    <n v="7324119"/>
    <s v="302 20210162"/>
    <n v="302"/>
    <n v="20210162"/>
    <s v="בקשה למידע להיתר"/>
    <s v="בנייה חדשה"/>
    <n v="1219"/>
    <s v="חדרה"/>
    <n v="6500"/>
    <s v="אחד העם"/>
    <n v="701"/>
    <n v="0"/>
    <n v="0"/>
    <s v="     "/>
    <d v="2021-06-08T00:00:00"/>
    <n v="0"/>
    <n v="433"/>
    <s v="NULL"/>
    <s v="NULL"/>
    <n v="433"/>
    <s v="2021_02"/>
    <d v="2021-06-23T10:47:40"/>
    <s v="NULL"/>
    <s v="NULL"/>
    <s v="מהות הבקשה"/>
    <s v="במגרש 2204 - הקלה בתוספת 5 קומות מעל מפלס הכניסה הקובעת (מעבר ל-21 בקומות המותרות לפי בקומות המותרות לפי חד/1212 (טבלה 5))- סה&quot;כ מבוקשות 22 קומות כולל קומת קרקע מעל מפלס הכניסה הקובעת. היתר בניה של 3 בנינים 22 קומות 97 יח&quot;ד כ&quot;א+1 בנין 26 קומות 142 יח&quot;ד .סה&quot;כ 4 מבינים 433 יח&quot;ד + 4 קומות מרתף תת קרקעי + צובר גז ,במגרש 2202- הקלה בתוספת 5 קומות מעל מפלס הכניסה הקובעת (מעבר ל-17 "/>
    <s v="NULL"/>
    <s v="NULL"/>
    <s v="NULL"/>
    <s v="NULL"/>
    <m/>
    <s v="NULL"/>
    <x v="0"/>
    <m/>
    <m/>
    <m/>
    <m/>
    <m/>
    <m/>
    <m/>
    <m/>
    <m/>
    <m/>
    <m/>
    <m/>
    <m/>
    <s v="גוש חלקה"/>
    <x v="1"/>
    <x v="0"/>
    <x v="1"/>
    <x v="0"/>
    <n v="2"/>
    <m/>
    <m/>
    <x v="0"/>
    <x v="0"/>
    <x v="0"/>
    <m/>
    <x v="0"/>
    <m/>
    <m/>
    <m/>
    <m/>
    <x v="0"/>
    <m/>
    <m/>
    <m/>
    <m/>
    <m/>
    <m/>
    <m/>
    <x v="1"/>
    <n v="0"/>
    <m/>
    <m/>
    <m/>
    <m/>
    <m/>
    <x v="1"/>
    <m/>
    <m/>
    <m/>
  </r>
  <r>
    <n v="197"/>
    <m/>
    <m/>
    <m/>
    <m/>
    <m/>
    <m/>
    <m/>
    <m/>
    <m/>
    <m/>
    <n v="30766"/>
    <m/>
    <s v="חיפה"/>
    <x v="11"/>
    <x v="41"/>
    <m/>
    <s v="רשויות"/>
    <s v="רשויות מקומיות - פינוי-בינוי"/>
    <s v="בביצוע"/>
    <n v="607169"/>
    <s v="302 20130296"/>
    <n v="302"/>
    <n v="20130296"/>
    <s v="בקשה להיתר"/>
    <s v="בניה חדשה"/>
    <n v="2514"/>
    <s v="חדרה"/>
    <n v="6500"/>
    <s v="אחד העם"/>
    <n v="701"/>
    <n v="9"/>
    <n v="9"/>
    <m/>
    <d v="2013-07-15T00:00:00"/>
    <n v="0"/>
    <n v="0"/>
    <n v="19"/>
    <n v="121"/>
    <n v="140"/>
    <m/>
    <m/>
    <m/>
    <m/>
    <m/>
    <s v="וחדרי מדרגות, קומת קרקע הכוללת חנויות ממ&quot;ק, חדרי אשפה וטרנספורמציה, מעליות,חדרי מדרגות ולובי כניסה קומות א-ז' הכוללות משרדים, ממ&quot;ק, מעליות וחדרי מדרגות. קומת גג הכוללת מבנה משולב - משרדים ומסחר. סה&quot;כ בבניין 4 מרתפי חניה הכוללים מאגר מים,מערכות טכניות,מעלי"/>
    <m/>
    <m/>
    <m/>
    <n v="156381"/>
    <n v="20150219"/>
    <m/>
    <x v="50"/>
    <m/>
    <n v="0"/>
    <n v="0"/>
    <n v="19"/>
    <m/>
    <n v="121"/>
    <m/>
    <n v="140"/>
    <m/>
    <m/>
    <s v="מבנה משולב במשרדים ומסחר. סה&quot;כ בבניין 4 מרתפי חניה הכוללים מאגר מים,מערכות טכניות,מעליות וחדרי מדרגות. קומת קרקע תכיל: חנויות, ממ&quot;ק, חדרי אשפה וטרנספורמציה, מעליות, חדרי מדרגות ולובי כניסה. קומות א'-ז' יכילו: משרדים, ממ&quot;ק, מעליות וחדרי מדרגות. קומת גג תכיל: חדר מדרגות ומערכות טכניות. "/>
    <m/>
    <m/>
    <m/>
    <x v="6"/>
    <x v="4"/>
    <x v="1"/>
    <x v="2"/>
    <n v="4"/>
    <m/>
    <m/>
    <x v="0"/>
    <x v="1"/>
    <x v="1"/>
    <m/>
    <x v="1"/>
    <m/>
    <m/>
    <m/>
    <n v="607169"/>
    <x v="44"/>
    <m/>
    <m/>
    <m/>
    <m/>
    <m/>
    <m/>
    <m/>
    <x v="1"/>
    <n v="0"/>
    <m/>
    <m/>
    <m/>
    <m/>
    <m/>
    <x v="1"/>
    <m/>
    <e v="#NAME?"/>
    <m/>
  </r>
  <r>
    <n v="198"/>
    <m/>
    <m/>
    <m/>
    <m/>
    <m/>
    <m/>
    <m/>
    <m/>
    <m/>
    <m/>
    <n v="30766"/>
    <m/>
    <s v="חיפה"/>
    <x v="11"/>
    <x v="41"/>
    <m/>
    <s v="רשויות"/>
    <s v="רשויות מקומיות - פינוי-בינוי"/>
    <s v="בביצוע"/>
    <n v="5352725"/>
    <s v="302 20180184"/>
    <n v="302"/>
    <n v="20180184"/>
    <s v="בקשה מקוונת ללא הקלות"/>
    <s v="בנייה חדשה"/>
    <n v="2482"/>
    <s v="חדרה"/>
    <n v="6500"/>
    <s v="הרברט סמואל"/>
    <n v="602"/>
    <n v="30"/>
    <n v="30"/>
    <m/>
    <d v="2018-07-03T00:00:00"/>
    <n v="0"/>
    <n v="0"/>
    <m/>
    <m/>
    <m/>
    <m/>
    <m/>
    <m/>
    <m/>
    <m/>
    <s v="תוכנית להריסה וגדר בטיחות זמנית במגרש 2204"/>
    <m/>
    <m/>
    <m/>
    <s v="NULL"/>
    <m/>
    <m/>
    <x v="0"/>
    <m/>
    <m/>
    <m/>
    <m/>
    <m/>
    <m/>
    <m/>
    <m/>
    <m/>
    <m/>
    <m/>
    <m/>
    <m/>
    <m/>
    <x v="2"/>
    <x v="0"/>
    <x v="7"/>
    <x v="0"/>
    <n v="3"/>
    <m/>
    <m/>
    <x v="0"/>
    <x v="0"/>
    <x v="4"/>
    <m/>
    <x v="0"/>
    <m/>
    <m/>
    <m/>
    <m/>
    <x v="0"/>
    <m/>
    <m/>
    <m/>
    <m/>
    <m/>
    <m/>
    <m/>
    <x v="1"/>
    <n v="0"/>
    <m/>
    <m/>
    <m/>
    <m/>
    <m/>
    <x v="1"/>
    <m/>
    <e v="#NAME?"/>
    <m/>
  </r>
  <r>
    <n v="200"/>
    <m/>
    <m/>
    <m/>
    <m/>
    <m/>
    <m/>
    <m/>
    <m/>
    <m/>
    <m/>
    <n v="30766"/>
    <m/>
    <s v="חיפה"/>
    <x v="11"/>
    <x v="41"/>
    <m/>
    <s v="רשויות"/>
    <s v="פינוי-בינוי"/>
    <s v="בביצוע"/>
    <n v="607149"/>
    <s v="302 20130276"/>
    <n v="302"/>
    <n v="20130276"/>
    <s v="בקשה להיתר"/>
    <s v="בניה חדשה"/>
    <n v="808"/>
    <s v="חדרה"/>
    <n v="6500"/>
    <s v="רמב&quot;ם"/>
    <n v="604"/>
    <n v="14"/>
    <n v="14"/>
    <m/>
    <d v="2013-07-07T00:00:00"/>
    <n v="0"/>
    <n v="57"/>
    <n v="1"/>
    <n v="56"/>
    <n v="57"/>
    <m/>
    <m/>
    <m/>
    <m/>
    <m/>
    <s v="בניין שני בן 11 קומות ו-40 יח' דיור ומרתף חניה משותף. בניית 2 בניני מגורים במסגרת תמ&quot;א 38,בנין אחד בעל 10  קומות ו- 17 יח' דיור."/>
    <m/>
    <m/>
    <m/>
    <s v="NULL"/>
    <m/>
    <m/>
    <x v="0"/>
    <m/>
    <m/>
    <m/>
    <m/>
    <m/>
    <m/>
    <m/>
    <m/>
    <m/>
    <m/>
    <m/>
    <m/>
    <m/>
    <s v="שליפת כתובות (אוגוסט 2020)"/>
    <x v="6"/>
    <x v="0"/>
    <x v="1"/>
    <x v="0"/>
    <n v="1"/>
    <m/>
    <m/>
    <x v="0"/>
    <x v="0"/>
    <x v="1"/>
    <s v="מוביל או המשכי"/>
    <x v="0"/>
    <m/>
    <m/>
    <m/>
    <m/>
    <x v="0"/>
    <m/>
    <m/>
    <m/>
    <m/>
    <m/>
    <m/>
    <m/>
    <x v="1"/>
    <n v="0"/>
    <m/>
    <m/>
    <m/>
    <m/>
    <m/>
    <x v="1"/>
    <m/>
    <e v="#NAME?"/>
    <m/>
  </r>
  <r>
    <n v="1156"/>
    <m/>
    <m/>
    <m/>
    <s v="כפול"/>
    <m/>
    <s v="סמל לא כפול - לטייב רגיל"/>
    <m/>
    <m/>
    <m/>
    <m/>
    <n v="30766"/>
    <m/>
    <s v="חיפה"/>
    <x v="11"/>
    <x v="41"/>
    <m/>
    <s v="רשויות"/>
    <s v="פינוי-בינוי"/>
    <s v="בביצוע"/>
    <n v="7098684"/>
    <s v="302 20200205"/>
    <n v="302"/>
    <n v="20200205"/>
    <s v="בקשה למידע להיתר"/>
    <s v="בנייה חדשה, הריסה"/>
    <n v="808"/>
    <s v="חדרה"/>
    <n v="6500"/>
    <s v="רמב&quot;ם"/>
    <n v="604"/>
    <n v="14"/>
    <n v="14"/>
    <s v="     "/>
    <d v="2020-07-09T00:00:00"/>
    <n v="0"/>
    <n v="46"/>
    <m/>
    <m/>
    <n v="46"/>
    <s v="2020_01"/>
    <d v="2020-11-01T21:00:40"/>
    <m/>
    <m/>
    <s v="מהות הבקשה"/>
    <s v=" הריסת 2 מבנים קיימים והקמת בניין מגורים במסגרת תמ&quot;א 38.  הבניין כולל: סה&quot;כ 46 יח&quot;ד בבניין. הקלה בקו בנין צידי קומת מרתף + קומת קרקע (2 יח&quot;ד) + 9 קומות מגורים (44 יח&quot;ד). "/>
    <s v="NULL"/>
    <s v="NULL"/>
    <s v="NULL"/>
    <s v="NULL"/>
    <m/>
    <m/>
    <x v="0"/>
    <m/>
    <m/>
    <m/>
    <m/>
    <m/>
    <m/>
    <m/>
    <m/>
    <m/>
    <m/>
    <s v="NULL"/>
    <s v="NULL"/>
    <s v="NULL"/>
    <s v="לפי גוש חלקה (מרץ 2021)"/>
    <x v="0"/>
    <x v="0"/>
    <x v="3"/>
    <x v="0"/>
    <n v="1"/>
    <m/>
    <m/>
    <x v="0"/>
    <x v="0"/>
    <x v="0"/>
    <m/>
    <x v="0"/>
    <m/>
    <m/>
    <m/>
    <m/>
    <x v="0"/>
    <m/>
    <m/>
    <m/>
    <m/>
    <m/>
    <m/>
    <m/>
    <x v="1"/>
    <n v="0"/>
    <m/>
    <m/>
    <m/>
    <m/>
    <m/>
    <x v="10"/>
    <m/>
    <e v="#NAME?"/>
    <m/>
  </r>
  <r>
    <n v="201"/>
    <m/>
    <m/>
    <m/>
    <m/>
    <m/>
    <m/>
    <m/>
    <m/>
    <m/>
    <m/>
    <n v="30766"/>
    <m/>
    <s v="חיפה"/>
    <x v="11"/>
    <x v="41"/>
    <m/>
    <s v="רשויות"/>
    <s v="פינוי-בינוי"/>
    <s v="בביצוע"/>
    <n v="605950"/>
    <s v="302 20110013"/>
    <n v="302"/>
    <n v="20110013"/>
    <s v="בקשה להיתר"/>
    <s v="בניה חדשה"/>
    <n v="3864"/>
    <s v="חדרה"/>
    <n v="6500"/>
    <s v="רמב&quot;ם"/>
    <n v="604"/>
    <n v="16"/>
    <n v="16"/>
    <m/>
    <d v="2011-01-19T00:00:00"/>
    <n v="0"/>
    <n v="37"/>
    <m/>
    <m/>
    <n v="37"/>
    <m/>
    <m/>
    <m/>
    <m/>
    <m/>
    <s v="הקמת בית מגורים שיכיל במפלס -5.74 -:חניון במפלס -3.22-:חניון. בקומת בקומות א' ב' ג' ד' ה' ו' ז' ח' :4 דירות בכל קומה. בקומה ט' וי':4 דירות דופלקס. הכניסה:דירה,מעליות,חדרי מדרגות ,מחסנים וחדרי עזר. על הגג:קולטי שמש. סה&quot;כ 37 יח' דיור."/>
    <m/>
    <m/>
    <m/>
    <s v="NULL"/>
    <m/>
    <m/>
    <x v="0"/>
    <m/>
    <m/>
    <m/>
    <m/>
    <m/>
    <m/>
    <m/>
    <m/>
    <m/>
    <m/>
    <m/>
    <m/>
    <m/>
    <s v="שליפת כתובות (אוגוסט 2020)"/>
    <x v="11"/>
    <x v="0"/>
    <x v="1"/>
    <x v="0"/>
    <n v="5"/>
    <m/>
    <m/>
    <x v="0"/>
    <x v="0"/>
    <x v="1"/>
    <s v="מוביל או המשכי"/>
    <x v="0"/>
    <m/>
    <m/>
    <m/>
    <m/>
    <x v="0"/>
    <m/>
    <m/>
    <m/>
    <m/>
    <m/>
    <m/>
    <m/>
    <x v="1"/>
    <n v="0"/>
    <m/>
    <m/>
    <m/>
    <m/>
    <m/>
    <x v="1"/>
    <m/>
    <e v="#NAME?"/>
    <m/>
  </r>
  <r>
    <n v="202"/>
    <m/>
    <m/>
    <m/>
    <m/>
    <m/>
    <m/>
    <m/>
    <m/>
    <m/>
    <m/>
    <n v="30766"/>
    <m/>
    <s v="חיפה"/>
    <x v="11"/>
    <x v="41"/>
    <m/>
    <s v="רשויות"/>
    <s v="רשויות מקומיות - פינוי-בינוי"/>
    <s v="בביצוע"/>
    <n v="6768211"/>
    <s v="302 20190229"/>
    <n v="302"/>
    <n v="20190229"/>
    <s v="בקשה מקוונת ללא הקלות"/>
    <s v="בנייה חדשה"/>
    <n v="2482"/>
    <s v="חדרה"/>
    <n v="6500"/>
    <s v="רמב&quot;ם"/>
    <n v="604"/>
    <n v="20"/>
    <n v="20"/>
    <m/>
    <d v="2019-06-11T00:00:00"/>
    <n v="0"/>
    <n v="0"/>
    <m/>
    <m/>
    <m/>
    <m/>
    <m/>
    <m/>
    <m/>
    <m/>
    <s v="תכנית דיפון וחפירה בנפח משוער של כ- 157500 מ&quot;ק"/>
    <m/>
    <m/>
    <m/>
    <s v="NULL"/>
    <m/>
    <m/>
    <x v="0"/>
    <m/>
    <m/>
    <m/>
    <m/>
    <m/>
    <m/>
    <m/>
    <m/>
    <m/>
    <m/>
    <m/>
    <m/>
    <m/>
    <m/>
    <x v="3"/>
    <x v="0"/>
    <x v="13"/>
    <x v="0"/>
    <n v="3"/>
    <m/>
    <m/>
    <x v="0"/>
    <x v="0"/>
    <x v="4"/>
    <m/>
    <x v="0"/>
    <m/>
    <m/>
    <m/>
    <m/>
    <x v="0"/>
    <m/>
    <m/>
    <m/>
    <m/>
    <m/>
    <m/>
    <m/>
    <x v="1"/>
    <n v="0"/>
    <m/>
    <m/>
    <m/>
    <m/>
    <m/>
    <x v="1"/>
    <m/>
    <e v="#NAME?"/>
    <m/>
  </r>
  <r>
    <n v="204"/>
    <m/>
    <m/>
    <m/>
    <m/>
    <m/>
    <m/>
    <m/>
    <m/>
    <m/>
    <m/>
    <n v="30766"/>
    <m/>
    <s v="חיפה"/>
    <x v="11"/>
    <x v="41"/>
    <m/>
    <s v="רשויות"/>
    <s v="פינוי-בינוי"/>
    <s v="בביצוע"/>
    <n v="6988790"/>
    <s v="302 20190229"/>
    <n v="302"/>
    <n v="20190229"/>
    <s v="בקשה מקוונת ללא הקלות"/>
    <s v="בנייה חדשה"/>
    <n v="2482"/>
    <s v="חדרה"/>
    <n v="6500"/>
    <s v="רמב&quot;ם"/>
    <n v="604"/>
    <n v="20"/>
    <n v="20"/>
    <m/>
    <d v="2019-06-11T00:00:00"/>
    <n v="0"/>
    <n v="0"/>
    <n v="19"/>
    <n v="414"/>
    <n v="433"/>
    <m/>
    <m/>
    <m/>
    <m/>
    <m/>
    <s v="תכנית דיפון וחפירה בנפח משוער של כ- 151203.2 מ&quot;ק."/>
    <m/>
    <m/>
    <m/>
    <n v="1982445"/>
    <n v="20190147"/>
    <m/>
    <x v="46"/>
    <m/>
    <n v="0"/>
    <n v="0"/>
    <n v="19"/>
    <m/>
    <n v="414"/>
    <m/>
    <n v="433"/>
    <m/>
    <m/>
    <s v="תכנית דיפון וחפירה בנפח משוער של כ- 151203.2 מ&quot;ק."/>
    <m/>
    <m/>
    <s v="שליפה לפי תבעות (אוגוסט 2020)"/>
    <x v="3"/>
    <x v="5"/>
    <x v="13"/>
    <x v="8"/>
    <n v="3"/>
    <m/>
    <m/>
    <x v="0"/>
    <x v="1"/>
    <x v="4"/>
    <m/>
    <x v="1"/>
    <m/>
    <m/>
    <m/>
    <n v="6988790"/>
    <x v="45"/>
    <m/>
    <m/>
    <m/>
    <m/>
    <m/>
    <m/>
    <m/>
    <x v="1"/>
    <n v="0"/>
    <m/>
    <m/>
    <m/>
    <m/>
    <m/>
    <x v="1"/>
    <m/>
    <e v="#NAME?"/>
    <m/>
  </r>
  <r>
    <n v="203"/>
    <m/>
    <m/>
    <m/>
    <m/>
    <m/>
    <m/>
    <m/>
    <m/>
    <m/>
    <m/>
    <n v="30766"/>
    <m/>
    <s v="חיפה"/>
    <x v="11"/>
    <x v="41"/>
    <m/>
    <s v="רשויות"/>
    <s v="רשויות מקומיות - פינוי-בינוי"/>
    <s v="בביצוע"/>
    <n v="6768212"/>
    <s v="302 20190230"/>
    <n v="302"/>
    <n v="20190230"/>
    <s v="בקשה מקוונת ללא הקלות"/>
    <s v="בנייה חדשה"/>
    <n v="2482"/>
    <s v="חדרה"/>
    <n v="6500"/>
    <s v="רמב&quot;ם"/>
    <n v="604"/>
    <n v="20"/>
    <n v="20"/>
    <m/>
    <d v="2019-06-11T00:00:00"/>
    <n v="0"/>
    <n v="0"/>
    <m/>
    <m/>
    <m/>
    <m/>
    <m/>
    <m/>
    <m/>
    <m/>
    <s v="תכנית דיפון וחפירה בנפח משוער של כ 28300 מ&quot;ק"/>
    <m/>
    <m/>
    <m/>
    <s v="NULL"/>
    <m/>
    <m/>
    <x v="0"/>
    <m/>
    <m/>
    <m/>
    <m/>
    <m/>
    <m/>
    <m/>
    <m/>
    <m/>
    <m/>
    <m/>
    <m/>
    <m/>
    <m/>
    <x v="3"/>
    <x v="0"/>
    <x v="13"/>
    <x v="0"/>
    <n v="3"/>
    <m/>
    <m/>
    <x v="0"/>
    <x v="0"/>
    <x v="4"/>
    <m/>
    <x v="0"/>
    <m/>
    <m/>
    <m/>
    <m/>
    <x v="0"/>
    <m/>
    <m/>
    <m/>
    <m/>
    <m/>
    <m/>
    <m/>
    <x v="1"/>
    <n v="0"/>
    <m/>
    <m/>
    <m/>
    <m/>
    <m/>
    <x v="1"/>
    <m/>
    <e v="#NAME?"/>
    <m/>
  </r>
  <r>
    <n v="1134"/>
    <m/>
    <m/>
    <m/>
    <s v="הגיע היתר ומהות הבקשה זהה"/>
    <m/>
    <s v="כפול עם נתוני עבר"/>
    <m/>
    <m/>
    <m/>
    <m/>
    <n v="30766"/>
    <m/>
    <s v="חיפה"/>
    <x v="11"/>
    <x v="41"/>
    <m/>
    <s v="רשויות"/>
    <s v="פינוי-בינוי"/>
    <s v="בביצוע"/>
    <n v="6988791"/>
    <s v="302 20190230"/>
    <n v="302"/>
    <n v="20190230"/>
    <s v="בקשה מקוונת ללא הקלות"/>
    <s v="בנייה חדשה"/>
    <n v="2482"/>
    <s v="חדרה"/>
    <n v="6500"/>
    <s v="רמב&quot;ם"/>
    <n v="604"/>
    <n v="20"/>
    <n v="20"/>
    <s v="     "/>
    <d v="2019-06-11T00:00:00"/>
    <n v="0"/>
    <n v="0"/>
    <m/>
    <m/>
    <m/>
    <s v="2019_03"/>
    <d v="2020-01-09T13:13:16"/>
    <m/>
    <m/>
    <m/>
    <s v="תכנית דיפון וחפירה בנפח משוער של כ 29083.32 מ&quot;ק "/>
    <s v="NULL"/>
    <s v="NULL"/>
    <s v="NULL"/>
    <n v="1984772"/>
    <n v="20190146"/>
    <s v="בקשה מקוונת ללא הקלות"/>
    <x v="46"/>
    <s v="בנייה חדשה"/>
    <n v="0"/>
    <n v="0"/>
    <m/>
    <m/>
    <m/>
    <m/>
    <m/>
    <m/>
    <m/>
    <s v="תכנית דיפון וחפירה בנפח משוער של כ 29083.32 מ&quot;ק. "/>
    <s v="2019_03"/>
    <d v="2020-01-09T13:13:18"/>
    <s v="לפי כתובת (מרץ 2021)"/>
    <x v="3"/>
    <x v="5"/>
    <x v="13"/>
    <x v="8"/>
    <n v="3"/>
    <m/>
    <m/>
    <x v="0"/>
    <x v="0"/>
    <x v="4"/>
    <m/>
    <x v="2"/>
    <m/>
    <m/>
    <m/>
    <m/>
    <x v="0"/>
    <m/>
    <m/>
    <m/>
    <m/>
    <m/>
    <m/>
    <m/>
    <x v="1"/>
    <n v="0"/>
    <m/>
    <m/>
    <m/>
    <m/>
    <m/>
    <x v="1"/>
    <m/>
    <e v="#NAME?"/>
    <m/>
  </r>
  <r>
    <n v="1135"/>
    <m/>
    <m/>
    <m/>
    <m/>
    <m/>
    <s v="כפול רק מהנתונים החדשים"/>
    <s v="הכתובת במתחם. האם יצאו כל ההיתרים במתחם רמבם?"/>
    <m/>
    <m/>
    <m/>
    <n v="30766"/>
    <m/>
    <s v="חיפה"/>
    <x v="11"/>
    <x v="41"/>
    <m/>
    <s v="רשויות"/>
    <s v="פינוי-בינוי"/>
    <s v="בביצוע"/>
    <n v="7071193"/>
    <s v="302 20200094"/>
    <n v="302"/>
    <n v="20200094"/>
    <s v="בקשה מקוונת ללא הקלות"/>
    <m/>
    <n v="7268"/>
    <s v="חדרה"/>
    <n v="6500"/>
    <s v="ששת הימים"/>
    <n v="502"/>
    <n v="4"/>
    <n v="4"/>
    <m/>
    <d v="2020-04-21T00:00:00"/>
    <n v="0"/>
    <n v="0"/>
    <m/>
    <m/>
    <n v="80"/>
    <s v="2020_01"/>
    <d v="2020-11-01T21:00:40"/>
    <m/>
    <m/>
    <s v="אתר העיריה"/>
    <s v=" היתר שינויים להיתר מספר 20170292 הכולל תוספת מבנה צפוני בן 22 קומות ושמונים יחידות דיור מעל 2 חנינונים קיימים בהיתר. "/>
    <s v="NULL"/>
    <s v="NULL"/>
    <s v="NULL"/>
    <s v="NULL"/>
    <m/>
    <m/>
    <x v="0"/>
    <m/>
    <m/>
    <m/>
    <m/>
    <m/>
    <m/>
    <m/>
    <m/>
    <m/>
    <m/>
    <m/>
    <s v="NULL"/>
    <s v="NULL"/>
    <s v="לפי גוש חלקה (מרץ 2021)"/>
    <x v="0"/>
    <x v="0"/>
    <x v="1"/>
    <x v="0"/>
    <n v="7"/>
    <m/>
    <m/>
    <x v="0"/>
    <x v="0"/>
    <x v="4"/>
    <m/>
    <x v="0"/>
    <m/>
    <m/>
    <m/>
    <m/>
    <x v="0"/>
    <m/>
    <m/>
    <m/>
    <m/>
    <m/>
    <m/>
    <m/>
    <x v="1"/>
    <n v="0"/>
    <m/>
    <m/>
    <m/>
    <m/>
    <m/>
    <x v="0"/>
    <m/>
    <e v="#NAME?"/>
    <m/>
  </r>
  <r>
    <n v="205"/>
    <m/>
    <m/>
    <m/>
    <m/>
    <m/>
    <m/>
    <m/>
    <m/>
    <m/>
    <m/>
    <n v="30827"/>
    <m/>
    <s v="חיפה"/>
    <x v="11"/>
    <x v="42"/>
    <m/>
    <s v="רשויות"/>
    <s v="רשויות מקומיות - פינוי-בינוי"/>
    <s v="בביצוע"/>
    <n v="608089"/>
    <s v="302 20150394"/>
    <n v="302"/>
    <n v="20150394"/>
    <s v="בקשה להיתר"/>
    <s v="בניה חדשה"/>
    <n v="2337"/>
    <s v="חדרה"/>
    <n v="6500"/>
    <s v="ארלוזורוב"/>
    <n v="205"/>
    <n v="1"/>
    <n v="1"/>
    <m/>
    <d v="2015-12-08T00:00:00"/>
    <n v="0"/>
    <n v="132"/>
    <n v="14"/>
    <n v="118"/>
    <n v="132"/>
    <m/>
    <m/>
    <m/>
    <m/>
    <m/>
    <s v="3 בניני מגורים סה&quot;כ 132 יח'ד ,גג טכני,איזור מסחרי תחתון,2 מרתפים וצובר גז מוטמן. "/>
    <m/>
    <m/>
    <m/>
    <n v="1446082"/>
    <n v="20160249"/>
    <m/>
    <x v="51"/>
    <m/>
    <n v="0"/>
    <n v="132"/>
    <n v="14"/>
    <m/>
    <n v="118"/>
    <m/>
    <n v="132"/>
    <m/>
    <m/>
    <s v="3 בניני מגורים - סה&quot;כ 132 יח&quot;ד , גג טכני, איזור מסחרי תחתון, 2 מרתפים  חדר טרפו וצוברי גז. "/>
    <m/>
    <m/>
    <m/>
    <x v="5"/>
    <x v="8"/>
    <x v="1"/>
    <x v="2"/>
    <n v="1"/>
    <m/>
    <m/>
    <x v="0"/>
    <x v="1"/>
    <x v="1"/>
    <m/>
    <x v="1"/>
    <m/>
    <m/>
    <m/>
    <n v="608089"/>
    <x v="46"/>
    <m/>
    <m/>
    <m/>
    <m/>
    <m/>
    <m/>
    <m/>
    <x v="0"/>
    <n v="512"/>
    <m/>
    <m/>
    <m/>
    <m/>
    <m/>
    <x v="1"/>
    <m/>
    <e v="#NAME?"/>
    <m/>
  </r>
  <r>
    <n v="206"/>
    <m/>
    <s v="לבדוק. לא בטוח שלא במתחם. אולי כן פינוי בינוי"/>
    <m/>
    <m/>
    <m/>
    <m/>
    <m/>
    <m/>
    <m/>
    <m/>
    <n v="30827"/>
    <m/>
    <s v="חיפה"/>
    <x v="11"/>
    <x v="42"/>
    <m/>
    <s v="רשויות"/>
    <s v="פינוי-בינוי"/>
    <s v="בביצוע"/>
    <n v="6985482"/>
    <s v="302 20190299"/>
    <n v="302"/>
    <n v="20190299"/>
    <s v="בקשה מקוונת כולל הקלות"/>
    <s v="תוספת למבנה קיים"/>
    <n v="2337"/>
    <s v="חדרה"/>
    <n v="6500"/>
    <s v="ארלוזורוב"/>
    <n v="205"/>
    <n v="1"/>
    <n v="1"/>
    <m/>
    <d v="2019-07-30T00:00:00"/>
    <n v="0"/>
    <n v="0"/>
    <m/>
    <m/>
    <n v="37"/>
    <m/>
    <m/>
    <m/>
    <m/>
    <m/>
    <s v="בניין מגורים חדש בן 7 קומות מעל קומת קרקע בגובה כפול, סה&quot;כ 37 יח&quot;ד, 1 קומת מרתף חניה, קומת גג טכני. מבנה קיים + פרגולה להריסה."/>
    <m/>
    <m/>
    <m/>
    <s v="NULL"/>
    <n v="20200149"/>
    <m/>
    <x v="52"/>
    <m/>
    <m/>
    <m/>
    <m/>
    <m/>
    <m/>
    <m/>
    <n v="37"/>
    <s v="אתר העירייה"/>
    <m/>
    <m/>
    <m/>
    <m/>
    <s v="שליפה לפי תבעות (אוגוסט 2020)"/>
    <x v="3"/>
    <x v="2"/>
    <x v="1"/>
    <x v="0"/>
    <m/>
    <m/>
    <m/>
    <x v="0"/>
    <x v="6"/>
    <x v="4"/>
    <s v="האם פב?"/>
    <x v="6"/>
    <s v="?"/>
    <m/>
    <s v="אתר העירייה"/>
    <m/>
    <x v="0"/>
    <m/>
    <m/>
    <m/>
    <m/>
    <m/>
    <m/>
    <m/>
    <x v="0"/>
    <n v="512"/>
    <m/>
    <m/>
    <m/>
    <m/>
    <m/>
    <x v="9"/>
    <m/>
    <e v="#NAME?"/>
    <m/>
  </r>
  <r>
    <n v="1138"/>
    <m/>
    <m/>
    <m/>
    <m/>
    <m/>
    <m/>
    <s v="הכתובת במתחם"/>
    <m/>
    <m/>
    <m/>
    <n v="30827"/>
    <m/>
    <s v="חיפה"/>
    <x v="11"/>
    <x v="42"/>
    <m/>
    <s v="רשויות"/>
    <s v="פינוי-בינוי"/>
    <s v="בביצוע"/>
    <n v="7071275"/>
    <s v="302 20200194"/>
    <n v="302"/>
    <n v="20200194"/>
    <s v="בקשה מקוונת כולל הקלות"/>
    <s v="בנייה חדשה"/>
    <n v="5525"/>
    <s v="חדרה"/>
    <n v="6500"/>
    <s v="ארלוזורוב"/>
    <n v="205"/>
    <n v="2"/>
    <n v="2"/>
    <s v="     "/>
    <d v="2020-08-02T00:00:00"/>
    <n v="0"/>
    <n v="0"/>
    <m/>
    <m/>
    <n v="34"/>
    <s v="2020_01"/>
    <d v="2020-11-01T21:00:40"/>
    <m/>
    <m/>
    <s v="אתר העירייה"/>
    <s v="מבנה מגורים חדש הכולל שני אגפי מגורים ובהם 34 יח&quot;ד ב- 9 קומות, חניה תת קרקעית וקומת מסחר במפלס הקרקע "/>
    <s v="NULL"/>
    <s v="NULL"/>
    <s v="NULL"/>
    <s v="NULL"/>
    <m/>
    <m/>
    <x v="0"/>
    <m/>
    <m/>
    <m/>
    <m/>
    <m/>
    <m/>
    <m/>
    <m/>
    <m/>
    <m/>
    <m/>
    <s v="NULL"/>
    <s v="NULL"/>
    <s v="לפי גוש חלקה (מרץ 2021)"/>
    <x v="0"/>
    <x v="0"/>
    <x v="1"/>
    <x v="0"/>
    <n v="3"/>
    <m/>
    <m/>
    <x v="0"/>
    <x v="1"/>
    <x v="4"/>
    <m/>
    <x v="0"/>
    <m/>
    <m/>
    <m/>
    <m/>
    <x v="0"/>
    <m/>
    <m/>
    <m/>
    <m/>
    <m/>
    <m/>
    <m/>
    <x v="0"/>
    <n v="512"/>
    <m/>
    <m/>
    <m/>
    <m/>
    <m/>
    <x v="0"/>
    <m/>
    <e v="#NAME?"/>
    <m/>
  </r>
  <r>
    <n v="1139"/>
    <m/>
    <m/>
    <m/>
    <m/>
    <m/>
    <s v="כפול רק מהנתונים החדשים"/>
    <m/>
    <m/>
    <m/>
    <m/>
    <n v="30827"/>
    <m/>
    <s v="חיפה"/>
    <x v="11"/>
    <x v="42"/>
    <m/>
    <s v="רשויות"/>
    <s v="פינוי-בינוי"/>
    <s v="בביצוע"/>
    <n v="7071279"/>
    <s v="302 20190399"/>
    <n v="302"/>
    <n v="20190399"/>
    <s v="בקשה למידע להיתר"/>
    <s v="בנייה חדשה"/>
    <n v="5525"/>
    <s v="חדרה"/>
    <n v="6500"/>
    <s v="ירושלים"/>
    <n v="202"/>
    <n v="24"/>
    <n v="24"/>
    <s v="     "/>
    <d v="2020-01-19T00:00:00"/>
    <n v="0"/>
    <n v="34"/>
    <n v="26"/>
    <n v="8"/>
    <n v="34"/>
    <s v="2020_01"/>
    <d v="2020-11-01T21:00:40"/>
    <s v="מהות הבקשה"/>
    <s v="חישוב מתמטי"/>
    <s v="מהות הבקשה"/>
    <s v="הוספת יח&quot;ד ע&quot;פ שבס (30%) מ-26 ל-34. הוספת שטח בניה (עיקרי) ע&quot;פ כחלון (20%) מ-2730 ל-3276. הוספת שתי קומות בסמכות הועדה. שני בנייני מגורים, בעלי קומת קרקע מסחרית משותפת וחניה תת קרקעית משותפת איזור פריקה וטעינה לשטח המסחרי, גינון ושבילי גישה הקלה בקו בנין למרפסות ב-2 מ' ע&quot;פ חוק התכנון והבניה (סטיה ניכרת מתכנית). "/>
    <s v="NULL"/>
    <s v="NULL"/>
    <s v="NULL"/>
    <s v="NULL"/>
    <m/>
    <m/>
    <x v="0"/>
    <m/>
    <m/>
    <m/>
    <m/>
    <m/>
    <m/>
    <m/>
    <m/>
    <m/>
    <m/>
    <m/>
    <s v="NULL"/>
    <s v="NULL"/>
    <s v="לפי גוש חלקה (מרץ 2021)"/>
    <x v="0"/>
    <x v="0"/>
    <x v="1"/>
    <x v="0"/>
    <n v="2"/>
    <m/>
    <m/>
    <x v="0"/>
    <x v="1"/>
    <x v="0"/>
    <m/>
    <x v="0"/>
    <m/>
    <m/>
    <m/>
    <m/>
    <x v="0"/>
    <m/>
    <m/>
    <m/>
    <m/>
    <m/>
    <m/>
    <m/>
    <x v="0"/>
    <n v="512"/>
    <m/>
    <m/>
    <m/>
    <m/>
    <m/>
    <x v="10"/>
    <m/>
    <e v="#NAME?"/>
    <m/>
  </r>
  <r>
    <n v="207"/>
    <m/>
    <m/>
    <m/>
    <m/>
    <m/>
    <m/>
    <m/>
    <m/>
    <m/>
    <m/>
    <n v="30827"/>
    <m/>
    <s v="חיפה"/>
    <x v="11"/>
    <x v="42"/>
    <m/>
    <s v="רשויות"/>
    <s v="פינוי-בינוי"/>
    <s v="בביצוע"/>
    <n v="5107070"/>
    <s v="302 20160291"/>
    <n v="302"/>
    <n v="20160291"/>
    <s v="בקשה להיתר"/>
    <s v="חפירה"/>
    <n v="2337"/>
    <s v="חדרה"/>
    <n v="0"/>
    <m/>
    <n v="0"/>
    <n v="0"/>
    <n v="0"/>
    <m/>
    <d v="2016-07-14T00:00:00"/>
    <n v="0"/>
    <n v="0"/>
    <m/>
    <m/>
    <m/>
    <m/>
    <m/>
    <m/>
    <m/>
    <m/>
    <s v="חפירה ודיפון"/>
    <m/>
    <m/>
    <m/>
    <n v="1446060"/>
    <n v="20160172"/>
    <m/>
    <x v="53"/>
    <m/>
    <n v="0"/>
    <n v="0"/>
    <m/>
    <m/>
    <m/>
    <m/>
    <m/>
    <m/>
    <m/>
    <s v="חפירה ודיפון"/>
    <m/>
    <m/>
    <s v="שליפה לפי תבעות (אוגוסט 2020)"/>
    <x v="4"/>
    <x v="8"/>
    <x v="13"/>
    <x v="8"/>
    <n v="1"/>
    <m/>
    <m/>
    <x v="0"/>
    <x v="0"/>
    <x v="1"/>
    <m/>
    <x v="7"/>
    <m/>
    <m/>
    <m/>
    <m/>
    <x v="0"/>
    <m/>
    <m/>
    <m/>
    <m/>
    <m/>
    <m/>
    <m/>
    <x v="0"/>
    <n v="512"/>
    <m/>
    <m/>
    <m/>
    <m/>
    <m/>
    <x v="1"/>
    <m/>
    <e v="#NAME?"/>
    <m/>
  </r>
  <r>
    <n v="208"/>
    <m/>
    <m/>
    <m/>
    <m/>
    <m/>
    <m/>
    <m/>
    <m/>
    <m/>
    <m/>
    <n v="4342"/>
    <m/>
    <s v="תל אביב"/>
    <x v="12"/>
    <x v="43"/>
    <m/>
    <s v="מיסוי"/>
    <m/>
    <m/>
    <n v="7144978"/>
    <s v="505 20200048"/>
    <n v="505"/>
    <n v="20200048"/>
    <s v="בקשה להיתר"/>
    <s v="הריסה ועבודות עפר"/>
    <n v="9999900249"/>
    <s v="חולון"/>
    <n v="6600"/>
    <s v="ההסתדרות"/>
    <n v="304"/>
    <n v="62"/>
    <n v="62"/>
    <m/>
    <d v="2020-01-29T00:00:00"/>
    <m/>
    <m/>
    <n v="116"/>
    <n v="119"/>
    <n v="235"/>
    <m/>
    <m/>
    <m/>
    <m/>
    <s v="מנהלת"/>
    <s v=" בקשה להיתר בניה הכוללת: הריסה 3 בניינים, חפירה ודיפון.                                                                                                                                                                                                                                                                                                                                                                                                                                                                                                                                                                                                                                                                                                                                                                                                                                                                                                                                                                                 "/>
    <m/>
    <m/>
    <m/>
    <n v="2056066"/>
    <n v="20200048"/>
    <m/>
    <x v="54"/>
    <m/>
    <m/>
    <m/>
    <n v="116"/>
    <m/>
    <n v="119"/>
    <m/>
    <n v="235"/>
    <s v="מנהלת"/>
    <m/>
    <s v="בקשה להיתר בניה הכוללת: - הריסה 3 בניינים קיימים בחלקה; - חפירה בעומק של כ18.50 מ', דיפון בהיקף המגרש ומיקום עוגנים זמניים;"/>
    <m/>
    <m/>
    <m/>
    <x v="0"/>
    <x v="2"/>
    <x v="2"/>
    <x v="1"/>
    <n v="1"/>
    <m/>
    <m/>
    <x v="0"/>
    <x v="1"/>
    <x v="1"/>
    <m/>
    <x v="1"/>
    <s v="היתר הריסה"/>
    <s v="אתר העירייה"/>
    <s v="אתר העירייה ודטה"/>
    <n v="7144978"/>
    <x v="47"/>
    <m/>
    <n v="1"/>
    <m/>
    <m/>
    <m/>
    <m/>
    <m/>
    <x v="1"/>
    <n v="0"/>
    <m/>
    <m/>
    <m/>
    <m/>
    <m/>
    <x v="24"/>
    <m/>
    <e v="#NAME?"/>
    <m/>
  </r>
  <r>
    <n v="209"/>
    <m/>
    <m/>
    <m/>
    <m/>
    <m/>
    <m/>
    <m/>
    <m/>
    <m/>
    <m/>
    <n v="4342"/>
    <m/>
    <s v="תל אביב"/>
    <x v="12"/>
    <x v="43"/>
    <m/>
    <s v="מיסוי"/>
    <m/>
    <m/>
    <n v="88888896"/>
    <s v="505 20200064"/>
    <n v="505"/>
    <n v="20200064"/>
    <s v="בקשה להיתר"/>
    <s v="בניה חדשה"/>
    <n v="9999900249"/>
    <s v="חולון"/>
    <n v="6600"/>
    <s v="ההסתדרות"/>
    <m/>
    <n v="62"/>
    <n v="62"/>
    <m/>
    <d v="2020-02-09T00:00:00"/>
    <m/>
    <n v="235"/>
    <m/>
    <m/>
    <n v="235"/>
    <m/>
    <m/>
    <m/>
    <m/>
    <m/>
    <s v="פירוט לגבי הבניה המבוקשת הקמת 2 בנייני מגורים רבי קומות בעירוב שימושים, מסחר, ציבורי‏ 25 קומות מעל קומת כניס וקומת גג טכנ י+ 3 קומות מרתף והבקשה כוללת ‏ גדרות ושערים, עבודות פיתוח,(פירוט: פיתוח המגרש / זיקות הנאה / נוף )"/>
    <m/>
    <m/>
    <m/>
    <s v="NULL"/>
    <m/>
    <m/>
    <x v="0"/>
    <m/>
    <m/>
    <m/>
    <m/>
    <m/>
    <m/>
    <m/>
    <m/>
    <m/>
    <m/>
    <m/>
    <m/>
    <m/>
    <m/>
    <x v="0"/>
    <x v="0"/>
    <x v="1"/>
    <x v="0"/>
    <n v="1"/>
    <m/>
    <m/>
    <x v="0"/>
    <x v="0"/>
    <x v="1"/>
    <m/>
    <x v="0"/>
    <m/>
    <s v="אתר העירייה"/>
    <m/>
    <m/>
    <x v="0"/>
    <m/>
    <m/>
    <m/>
    <m/>
    <m/>
    <m/>
    <m/>
    <x v="1"/>
    <n v="0"/>
    <m/>
    <m/>
    <m/>
    <m/>
    <m/>
    <x v="1"/>
    <m/>
    <e v="#NAME?"/>
    <m/>
  </r>
  <r>
    <n v="210"/>
    <m/>
    <m/>
    <m/>
    <m/>
    <m/>
    <m/>
    <m/>
    <m/>
    <m/>
    <m/>
    <n v="33338"/>
    <m/>
    <s v="חיפה"/>
    <x v="13"/>
    <x v="44"/>
    <m/>
    <s v="רשויות"/>
    <s v="רשויות מקומיות - פינוי-בינוי"/>
    <s v="בביצוע"/>
    <n v="748394"/>
    <s v="304 2014097500"/>
    <n v="304"/>
    <n v="2014097500"/>
    <s v="בקשה להיתר"/>
    <s v="פינוי ובינוי                            "/>
    <n v="20140975"/>
    <s v="חיפה"/>
    <n v="4000"/>
    <s v="ברל כצנלסון"/>
    <n v="1051"/>
    <n v="43"/>
    <n v="43"/>
    <m/>
    <d v="2014-11-12T00:00:00"/>
    <n v="0"/>
    <n v="156"/>
    <n v="36"/>
    <n v="120"/>
    <n v="156"/>
    <m/>
    <m/>
    <m/>
    <m/>
    <m/>
    <s v=" הריסת מבנה קיים הקמת שני מבני מ גורים בני 75 יח&quot;ד כל אחד - סה&quot;כ 156 יח&quot;ד חניום משותף לשנ המבנים ותחנת טרנספורמציה"/>
    <m/>
    <m/>
    <m/>
    <s v="NULL"/>
    <m/>
    <m/>
    <x v="0"/>
    <m/>
    <m/>
    <m/>
    <m/>
    <m/>
    <m/>
    <m/>
    <m/>
    <m/>
    <m/>
    <m/>
    <m/>
    <m/>
    <m/>
    <x v="9"/>
    <x v="0"/>
    <x v="3"/>
    <x v="0"/>
    <n v="4"/>
    <m/>
    <m/>
    <x v="1"/>
    <x v="1"/>
    <x v="1"/>
    <m/>
    <x v="0"/>
    <m/>
    <m/>
    <m/>
    <m/>
    <x v="48"/>
    <m/>
    <m/>
    <m/>
    <m/>
    <m/>
    <m/>
    <m/>
    <x v="1"/>
    <n v="0"/>
    <m/>
    <m/>
    <m/>
    <m/>
    <m/>
    <x v="1"/>
    <m/>
    <e v="#NAME?"/>
    <m/>
  </r>
  <r>
    <n v="211"/>
    <m/>
    <m/>
    <m/>
    <m/>
    <m/>
    <m/>
    <m/>
    <m/>
    <m/>
    <m/>
    <n v="33338"/>
    <m/>
    <s v="חיפה"/>
    <x v="13"/>
    <x v="44"/>
    <m/>
    <s v="רשויות"/>
    <s v="רשויות מקומיות - פינוי-בינוי"/>
    <s v="בביצוע"/>
    <n v="748395"/>
    <s v="304 2014097501"/>
    <n v="304"/>
    <n v="2014097501"/>
    <s v="בקשה להיתר"/>
    <s v="תכנית שינויים בנין חדש                  "/>
    <n v="20140975"/>
    <s v="חיפה"/>
    <n v="4000"/>
    <s v="ברל כצנלסון"/>
    <n v="1051"/>
    <n v="43"/>
    <n v="43"/>
    <m/>
    <d v="2016-04-06T00:00:00"/>
    <n v="0"/>
    <n v="0"/>
    <n v="0"/>
    <n v="156"/>
    <n v="156"/>
    <m/>
    <m/>
    <m/>
    <m/>
    <m/>
    <s v=" תכנית שינויים להריסה ובניית 156 יח&quot;ד"/>
    <m/>
    <m/>
    <m/>
    <s v="NULL"/>
    <m/>
    <m/>
    <x v="0"/>
    <m/>
    <m/>
    <m/>
    <m/>
    <m/>
    <m/>
    <m/>
    <m/>
    <m/>
    <m/>
    <m/>
    <m/>
    <m/>
    <m/>
    <x v="4"/>
    <x v="0"/>
    <x v="7"/>
    <x v="0"/>
    <n v="4"/>
    <m/>
    <m/>
    <x v="0"/>
    <x v="0"/>
    <x v="1"/>
    <m/>
    <x v="0"/>
    <m/>
    <m/>
    <m/>
    <m/>
    <x v="0"/>
    <m/>
    <m/>
    <m/>
    <m/>
    <m/>
    <m/>
    <m/>
    <x v="1"/>
    <n v="0"/>
    <m/>
    <m/>
    <m/>
    <m/>
    <m/>
    <x v="1"/>
    <m/>
    <e v="#NAME?"/>
    <m/>
  </r>
  <r>
    <n v="212"/>
    <m/>
    <m/>
    <m/>
    <m/>
    <m/>
    <m/>
    <m/>
    <m/>
    <m/>
    <m/>
    <n v="33338"/>
    <m/>
    <s v="חיפה"/>
    <x v="13"/>
    <x v="44"/>
    <m/>
    <s v="רשויות"/>
    <s v="רשויות מקומיות - פינוי-בינוי"/>
    <s v="בביצוע"/>
    <n v="5273034"/>
    <s v="304 2014097502"/>
    <n v="304"/>
    <n v="2014097502"/>
    <s v="בקשה להיתר"/>
    <s v="פינוי ובינוי                            "/>
    <n v="20140975"/>
    <s v="חיפה"/>
    <n v="4000"/>
    <s v="ברל כצנלסון"/>
    <n v="1051"/>
    <n v="43"/>
    <n v="43"/>
    <m/>
    <d v="2017-06-26T00:00:00"/>
    <n v="0"/>
    <n v="0"/>
    <n v="36"/>
    <n v="120"/>
    <n v="156"/>
    <m/>
    <m/>
    <m/>
    <m/>
    <m/>
    <s v=" עקב דיון חוזר בעקבות הלטת ועדת ערר התיק עבר מ - 01 ל - 02 תכנית שינויים להריסה ובניית 156 יח&quot;ד                                                                                                                                                                "/>
    <m/>
    <m/>
    <m/>
    <n v="1528761"/>
    <n v="2014097502"/>
    <m/>
    <x v="55"/>
    <m/>
    <n v="0"/>
    <n v="0"/>
    <n v="36"/>
    <m/>
    <n v="120"/>
    <m/>
    <n v="156"/>
    <m/>
    <m/>
    <s v="הריסת שני בניינים בני 36 יחד סה&quot;כ והקמת שני בניינים בני 78 יח&quot;ד כ&quot;א, סה&quot;כ 156 יח&quot;ד, 16 קומות מגורים + קומת חניה מעל לכניסה הקובעת, חניון תת קרקעי, תחנת טרפו' ( מגרש 41 ) כפוף לתב&quot;ע חפ/ 2281.&quot;"/>
    <m/>
    <m/>
    <m/>
    <x v="7"/>
    <x v="6"/>
    <x v="3"/>
    <x v="3"/>
    <n v="4"/>
    <m/>
    <m/>
    <x v="0"/>
    <x v="0"/>
    <x v="1"/>
    <m/>
    <x v="1"/>
    <m/>
    <m/>
    <m/>
    <n v="748394"/>
    <x v="0"/>
    <m/>
    <m/>
    <m/>
    <m/>
    <m/>
    <m/>
    <m/>
    <x v="1"/>
    <n v="0"/>
    <m/>
    <m/>
    <m/>
    <m/>
    <m/>
    <x v="1"/>
    <m/>
    <e v="#NAME?"/>
    <m/>
  </r>
  <r>
    <n v="213"/>
    <m/>
    <m/>
    <m/>
    <m/>
    <m/>
    <m/>
    <m/>
    <m/>
    <m/>
    <m/>
    <n v="33338"/>
    <m/>
    <s v="חיפה"/>
    <x v="13"/>
    <x v="44"/>
    <m/>
    <s v="רשויות"/>
    <s v="רשויות מקומיות - פינוי-בינוי"/>
    <s v="בביצוע"/>
    <n v="5424632"/>
    <s v="304 2014097503"/>
    <n v="304"/>
    <n v="2014097503"/>
    <s v="בקשה להיתר"/>
    <s v="פינוי ובינוי"/>
    <n v="20140975"/>
    <s v="חיפה"/>
    <n v="4000"/>
    <s v="ברל כצנלסון"/>
    <n v="1051"/>
    <n v="43"/>
    <n v="43"/>
    <m/>
    <d v="2018-07-30T00:00:00"/>
    <n v="0"/>
    <n v="156"/>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s v="NULL"/>
    <m/>
    <m/>
    <x v="0"/>
    <m/>
    <m/>
    <m/>
    <m/>
    <m/>
    <m/>
    <m/>
    <m/>
    <m/>
    <m/>
    <m/>
    <m/>
    <m/>
    <m/>
    <x v="2"/>
    <x v="0"/>
    <x v="17"/>
    <x v="0"/>
    <m/>
    <m/>
    <m/>
    <x v="0"/>
    <x v="2"/>
    <x v="1"/>
    <m/>
    <x v="0"/>
    <m/>
    <m/>
    <m/>
    <m/>
    <x v="0"/>
    <m/>
    <m/>
    <m/>
    <m/>
    <m/>
    <m/>
    <m/>
    <x v="1"/>
    <n v="0"/>
    <m/>
    <m/>
    <m/>
    <m/>
    <m/>
    <x v="1"/>
    <m/>
    <e v="#NAME?"/>
    <m/>
  </r>
  <r>
    <n v="214"/>
    <m/>
    <m/>
    <m/>
    <m/>
    <m/>
    <m/>
    <m/>
    <m/>
    <m/>
    <m/>
    <n v="33338"/>
    <m/>
    <s v="חיפה"/>
    <x v="13"/>
    <x v="44"/>
    <m/>
    <s v="רשויות"/>
    <s v="רשויות מקומיות - פינוי-בינוי"/>
    <s v="בביצוע"/>
    <n v="748398"/>
    <s v="304 2014097602"/>
    <n v="304"/>
    <n v="2014097602"/>
    <s v="בקשה להיתר"/>
    <s v="תכנית שינויים בנין חדש                  "/>
    <n v="20140976"/>
    <s v="חיפה"/>
    <n v="4000"/>
    <s v="ברל כצנלסון"/>
    <n v="1051"/>
    <n v="47"/>
    <n v="47"/>
    <m/>
    <d v="2016-05-16T00:00:00"/>
    <n v="0"/>
    <n v="0"/>
    <n v="36"/>
    <n v="120"/>
    <n v="156"/>
    <m/>
    <m/>
    <m/>
    <m/>
    <m/>
    <s v=" תכנית שינויים להריסה ובנית 156 דירות"/>
    <m/>
    <m/>
    <m/>
    <s v="NULL"/>
    <m/>
    <m/>
    <x v="0"/>
    <m/>
    <m/>
    <m/>
    <m/>
    <m/>
    <m/>
    <m/>
    <m/>
    <m/>
    <m/>
    <m/>
    <m/>
    <m/>
    <m/>
    <x v="4"/>
    <x v="0"/>
    <x v="7"/>
    <x v="0"/>
    <n v="5"/>
    <m/>
    <m/>
    <x v="1"/>
    <x v="1"/>
    <x v="1"/>
    <m/>
    <x v="0"/>
    <m/>
    <m/>
    <m/>
    <m/>
    <x v="49"/>
    <m/>
    <m/>
    <m/>
    <m/>
    <m/>
    <m/>
    <m/>
    <x v="1"/>
    <n v="0"/>
    <m/>
    <m/>
    <m/>
    <m/>
    <m/>
    <x v="1"/>
    <m/>
    <e v="#NAME?"/>
    <m/>
  </r>
  <r>
    <n v="215"/>
    <m/>
    <m/>
    <m/>
    <m/>
    <m/>
    <m/>
    <m/>
    <m/>
    <m/>
    <m/>
    <n v="33338"/>
    <m/>
    <s v="חיפה"/>
    <x v="13"/>
    <x v="44"/>
    <m/>
    <s v="רשויות"/>
    <s v="רשויות מקומיות - פינוי-בינוי"/>
    <s v="בביצוע"/>
    <n v="5272266"/>
    <s v="304 2014097603"/>
    <n v="304"/>
    <n v="2014097603"/>
    <s v="בקשה להיתר"/>
    <s v="פינוי ובינוי                            "/>
    <n v="20140976"/>
    <s v="חיפה"/>
    <n v="4000"/>
    <s v="ברל כצנלסון"/>
    <n v="1051"/>
    <n v="47"/>
    <n v="47"/>
    <m/>
    <d v="2017-06-26T00:00:00"/>
    <n v="0"/>
    <n v="0"/>
    <n v="38"/>
    <n v="118"/>
    <n v="156"/>
    <m/>
    <m/>
    <m/>
    <m/>
    <m/>
    <s v=" עקב דיון חוזר בעקבות החלטת ועדת עררהתיק עבר מ - 02 ל - 03 תכנית שינויים להריסה ובנית 156 דירות                                                                                                                                                                "/>
    <m/>
    <m/>
    <m/>
    <s v="NULL"/>
    <m/>
    <m/>
    <x v="0"/>
    <m/>
    <m/>
    <m/>
    <m/>
    <m/>
    <m/>
    <m/>
    <m/>
    <m/>
    <m/>
    <m/>
    <m/>
    <m/>
    <m/>
    <x v="7"/>
    <x v="0"/>
    <x v="17"/>
    <x v="0"/>
    <m/>
    <m/>
    <m/>
    <x v="0"/>
    <x v="2"/>
    <x v="1"/>
    <m/>
    <x v="0"/>
    <m/>
    <m/>
    <m/>
    <m/>
    <x v="0"/>
    <m/>
    <m/>
    <m/>
    <m/>
    <m/>
    <m/>
    <m/>
    <x v="1"/>
    <n v="0"/>
    <m/>
    <m/>
    <m/>
    <m/>
    <m/>
    <x v="1"/>
    <m/>
    <e v="#NAME?"/>
    <m/>
  </r>
  <r>
    <n v="216"/>
    <m/>
    <m/>
    <m/>
    <m/>
    <m/>
    <m/>
    <m/>
    <m/>
    <m/>
    <m/>
    <n v="33338"/>
    <m/>
    <s v="חיפה"/>
    <x v="13"/>
    <x v="44"/>
    <m/>
    <s v="רשויות"/>
    <s v="רשויות מקומיות - פינוי-בינוי"/>
    <s v="בביצוע"/>
    <n v="5424634"/>
    <s v="304 2014097604"/>
    <n v="304"/>
    <n v="2014097604"/>
    <s v="בקשה להיתר"/>
    <s v="פינוי ובינוי"/>
    <n v="20140976"/>
    <s v="חיפה"/>
    <n v="4000"/>
    <s v="ברל כצנלסון"/>
    <n v="1051"/>
    <n v="47"/>
    <n v="47"/>
    <m/>
    <d v="2018-08-06T00:00:00"/>
    <n v="0"/>
    <n v="156"/>
    <m/>
    <m/>
    <m/>
    <m/>
    <m/>
    <m/>
    <m/>
    <m/>
    <s v="שינויים מהיתר עבור הריסתמבנה קיים"/>
    <m/>
    <m/>
    <m/>
    <s v="NULL"/>
    <m/>
    <m/>
    <x v="0"/>
    <m/>
    <m/>
    <m/>
    <m/>
    <m/>
    <m/>
    <m/>
    <m/>
    <m/>
    <m/>
    <m/>
    <m/>
    <m/>
    <m/>
    <x v="2"/>
    <x v="0"/>
    <x v="18"/>
    <x v="0"/>
    <m/>
    <m/>
    <m/>
    <x v="0"/>
    <x v="2"/>
    <x v="1"/>
    <m/>
    <x v="0"/>
    <m/>
    <m/>
    <m/>
    <m/>
    <x v="0"/>
    <m/>
    <m/>
    <m/>
    <m/>
    <m/>
    <m/>
    <m/>
    <x v="1"/>
    <n v="0"/>
    <m/>
    <m/>
    <m/>
    <m/>
    <m/>
    <x v="1"/>
    <m/>
    <e v="#NAME?"/>
    <m/>
  </r>
  <r>
    <n v="218"/>
    <m/>
    <m/>
    <m/>
    <m/>
    <m/>
    <m/>
    <m/>
    <m/>
    <m/>
    <m/>
    <n v="33338"/>
    <m/>
    <s v="חיפה"/>
    <x v="13"/>
    <x v="44"/>
    <m/>
    <s v="רשויות"/>
    <s v="רשויות מקומיות - פינוי-בינוי"/>
    <s v="בביצוע"/>
    <n v="748388"/>
    <s v="304 2014097200"/>
    <n v="304"/>
    <n v="2014097200"/>
    <s v="בקשה להיתר"/>
    <s v="פינוי ובינוי                            "/>
    <n v="20140972"/>
    <s v="חיפה"/>
    <n v="4000"/>
    <s v="ברל כצנלסון"/>
    <n v="1051"/>
    <n v="66"/>
    <n v="66"/>
    <m/>
    <d v="2014-12-08T00:00:00"/>
    <n v="0"/>
    <n v="58"/>
    <n v="18"/>
    <n v="40"/>
    <n v="58"/>
    <m/>
    <m/>
    <m/>
    <m/>
    <m/>
    <s v=" הריסת מבנה קיים הקמת שני מבני מגורים בני 29 יח&quot;ד בכל אחד ( סה&quot;כ 58 יח&quot;ד ) וחניון משותף לשני המבנים"/>
    <m/>
    <m/>
    <m/>
    <s v="NULL"/>
    <m/>
    <m/>
    <x v="0"/>
    <m/>
    <m/>
    <m/>
    <m/>
    <m/>
    <m/>
    <m/>
    <m/>
    <m/>
    <m/>
    <m/>
    <m/>
    <m/>
    <m/>
    <x v="9"/>
    <x v="0"/>
    <x v="3"/>
    <x v="0"/>
    <n v="1"/>
    <m/>
    <m/>
    <x v="1"/>
    <x v="1"/>
    <x v="1"/>
    <m/>
    <x v="0"/>
    <m/>
    <m/>
    <m/>
    <m/>
    <x v="50"/>
    <m/>
    <m/>
    <m/>
    <m/>
    <m/>
    <m/>
    <m/>
    <x v="1"/>
    <n v="0"/>
    <m/>
    <m/>
    <m/>
    <m/>
    <m/>
    <x v="1"/>
    <m/>
    <e v="#NAME?"/>
    <m/>
  </r>
  <r>
    <n v="219"/>
    <m/>
    <m/>
    <m/>
    <m/>
    <m/>
    <m/>
    <m/>
    <m/>
    <m/>
    <m/>
    <n v="33338"/>
    <m/>
    <s v="חיפה"/>
    <x v="13"/>
    <x v="44"/>
    <m/>
    <s v="רשויות"/>
    <s v="רשויות מקומיות - פינוי-בינוי"/>
    <s v="בביצוע"/>
    <n v="748389"/>
    <s v="304 2014097201"/>
    <n v="304"/>
    <n v="2014097201"/>
    <s v="בקשה להיתר"/>
    <s v="תכנית שינויים בנין חדש                  "/>
    <n v="20140972"/>
    <s v="חיפה"/>
    <n v="4000"/>
    <s v="ברל כצנלסון"/>
    <n v="1051"/>
    <n v="66"/>
    <n v="66"/>
    <m/>
    <d v="2016-04-12T00:00:00"/>
    <n v="0"/>
    <n v="0"/>
    <n v="29"/>
    <n v="29"/>
    <n v="58"/>
    <m/>
    <m/>
    <m/>
    <m/>
    <m/>
    <s v="תכנית שינויים להריסת  מבנה קיים ובניית שני מבני מגורים בן 29 יח&quot;ד"/>
    <m/>
    <m/>
    <m/>
    <s v="NULL"/>
    <m/>
    <m/>
    <x v="0"/>
    <m/>
    <m/>
    <m/>
    <m/>
    <m/>
    <m/>
    <m/>
    <m/>
    <m/>
    <m/>
    <m/>
    <m/>
    <m/>
    <m/>
    <x v="4"/>
    <x v="0"/>
    <x v="7"/>
    <x v="0"/>
    <n v="1"/>
    <m/>
    <m/>
    <x v="0"/>
    <x v="0"/>
    <x v="1"/>
    <m/>
    <x v="0"/>
    <m/>
    <m/>
    <m/>
    <m/>
    <x v="0"/>
    <m/>
    <m/>
    <m/>
    <m/>
    <m/>
    <m/>
    <m/>
    <x v="1"/>
    <n v="0"/>
    <m/>
    <m/>
    <m/>
    <m/>
    <m/>
    <x v="1"/>
    <m/>
    <e v="#NAME?"/>
    <m/>
  </r>
  <r>
    <n v="220"/>
    <m/>
    <m/>
    <m/>
    <m/>
    <m/>
    <m/>
    <m/>
    <m/>
    <m/>
    <m/>
    <n v="33338"/>
    <m/>
    <s v="חיפה"/>
    <x v="13"/>
    <x v="44"/>
    <m/>
    <s v="רשויות"/>
    <s v="רשויות מקומיות - פינוי-בינוי"/>
    <s v="בביצוע"/>
    <n v="5270959"/>
    <s v="304 2014097202"/>
    <n v="304"/>
    <n v="2014097202"/>
    <s v="בקשה להיתר"/>
    <s v="פינוי ובינוי                            "/>
    <n v="20140972"/>
    <s v="חיפה"/>
    <n v="4000"/>
    <s v="ברל כצנלסון"/>
    <n v="1051"/>
    <n v="66"/>
    <n v="66"/>
    <m/>
    <d v="2017-06-26T00:00:00"/>
    <n v="0"/>
    <n v="0"/>
    <n v="18"/>
    <n v="40"/>
    <n v="58"/>
    <m/>
    <m/>
    <m/>
    <m/>
    <m/>
    <s v=" עקב דיון חוזר בעקבות החלטת ועדת ערר התיק עבר מ - 01 ל - 02 תכנית שינויים להריסת  מבנה קיים ובניית שני מבני מגורים בן 29 יח&quot;ד                                                                                                                                  "/>
    <m/>
    <m/>
    <m/>
    <n v="1532106"/>
    <n v="2014097202"/>
    <m/>
    <x v="55"/>
    <m/>
    <n v="0"/>
    <n v="0"/>
    <n v="18"/>
    <m/>
    <n v="40"/>
    <m/>
    <n v="58"/>
    <m/>
    <m/>
    <s v="מגורים עג חניון תת קרקעי ( מגרש 51 ) כפוף להוראות תכנית חפ/2281. ======================================================== ======================================================== הריסת בניין אחד בן 18 יח&quot;ד והקמת שני בניינים בני 29 יח&quot;ד כ&quot;א, סה&quot;כ 58 יח&quot;ד, "/>
    <m/>
    <m/>
    <m/>
    <x v="7"/>
    <x v="6"/>
    <x v="3"/>
    <x v="3"/>
    <n v="1"/>
    <m/>
    <m/>
    <x v="0"/>
    <x v="0"/>
    <x v="1"/>
    <m/>
    <x v="1"/>
    <m/>
    <m/>
    <m/>
    <n v="748388"/>
    <x v="0"/>
    <m/>
    <m/>
    <m/>
    <m/>
    <m/>
    <m/>
    <m/>
    <x v="1"/>
    <n v="0"/>
    <m/>
    <m/>
    <m/>
    <m/>
    <m/>
    <x v="1"/>
    <m/>
    <e v="#NAME?"/>
    <m/>
  </r>
  <r>
    <n v="221"/>
    <m/>
    <m/>
    <m/>
    <m/>
    <m/>
    <m/>
    <m/>
    <m/>
    <m/>
    <m/>
    <n v="33338"/>
    <m/>
    <s v="חיפה"/>
    <x v="13"/>
    <x v="44"/>
    <m/>
    <s v="רשויות"/>
    <s v="רשויות מקומיות - פינוי-בינוי"/>
    <s v="בביצוע"/>
    <n v="5424626"/>
    <s v="304 2014097203"/>
    <n v="304"/>
    <n v="2014097203"/>
    <s v="בקשה להיתר"/>
    <s v="פינוי ובינוי"/>
    <n v="20140972"/>
    <s v="חיפה"/>
    <n v="4000"/>
    <s v="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s v="NULL"/>
    <m/>
    <m/>
    <x v="0"/>
    <m/>
    <m/>
    <m/>
    <m/>
    <m/>
    <m/>
    <m/>
    <m/>
    <m/>
    <m/>
    <m/>
    <m/>
    <m/>
    <m/>
    <x v="2"/>
    <x v="0"/>
    <x v="17"/>
    <x v="0"/>
    <m/>
    <m/>
    <m/>
    <x v="0"/>
    <x v="2"/>
    <x v="1"/>
    <m/>
    <x v="0"/>
    <m/>
    <m/>
    <m/>
    <m/>
    <x v="0"/>
    <m/>
    <m/>
    <m/>
    <m/>
    <m/>
    <m/>
    <m/>
    <x v="1"/>
    <n v="0"/>
    <m/>
    <m/>
    <m/>
    <m/>
    <m/>
    <x v="1"/>
    <m/>
    <e v="#NAME?"/>
    <m/>
  </r>
  <r>
    <n v="222"/>
    <m/>
    <m/>
    <m/>
    <m/>
    <m/>
    <m/>
    <m/>
    <m/>
    <m/>
    <m/>
    <n v="33338"/>
    <m/>
    <s v="חיפה"/>
    <x v="13"/>
    <x v="44"/>
    <m/>
    <s v="רשויות"/>
    <s v="רשויות מקומיות - פינוי-בינוי"/>
    <s v="בביצוע"/>
    <n v="748390"/>
    <s v="304 2014097300"/>
    <n v="304"/>
    <n v="2014097300"/>
    <s v="בקשה להיתר"/>
    <s v="פינוי ובינוי                            "/>
    <n v="20140973"/>
    <s v="חיפה"/>
    <n v="4000"/>
    <s v="ברל כצנלסון"/>
    <n v="1051"/>
    <n v="70"/>
    <n v="70"/>
    <m/>
    <d v="2014-12-08T00:00:00"/>
    <n v="0"/>
    <n v="58"/>
    <n v="18"/>
    <n v="40"/>
    <n v="58"/>
    <m/>
    <m/>
    <m/>
    <m/>
    <m/>
    <s v=" הריסת מבנה קיים הקמת שני מבני מגורים בני 29 יח&quot;ד בכל אחד ( סה&quot;כ 58 יח&quot;ד ) וחניון משותםףלשני המבנים"/>
    <m/>
    <m/>
    <m/>
    <s v="NULL"/>
    <m/>
    <m/>
    <x v="0"/>
    <m/>
    <m/>
    <m/>
    <m/>
    <m/>
    <m/>
    <m/>
    <m/>
    <m/>
    <m/>
    <m/>
    <m/>
    <m/>
    <m/>
    <x v="9"/>
    <x v="0"/>
    <x v="3"/>
    <x v="0"/>
    <n v="2"/>
    <m/>
    <m/>
    <x v="1"/>
    <x v="1"/>
    <x v="1"/>
    <m/>
    <x v="0"/>
    <m/>
    <m/>
    <m/>
    <m/>
    <x v="51"/>
    <m/>
    <m/>
    <m/>
    <m/>
    <m/>
    <m/>
    <m/>
    <x v="1"/>
    <n v="0"/>
    <m/>
    <m/>
    <m/>
    <m/>
    <m/>
    <x v="1"/>
    <m/>
    <e v="#NAME?"/>
    <m/>
  </r>
  <r>
    <n v="223"/>
    <m/>
    <m/>
    <m/>
    <m/>
    <m/>
    <m/>
    <m/>
    <m/>
    <m/>
    <m/>
    <n v="33338"/>
    <m/>
    <s v="חיפה"/>
    <x v="13"/>
    <x v="44"/>
    <m/>
    <s v="רשויות"/>
    <s v="רשויות מקומיות - פינוי-בינוי"/>
    <s v="בביצוע"/>
    <n v="748391"/>
    <s v="304 2014097301"/>
    <n v="304"/>
    <n v="2014097301"/>
    <s v="בקשה להיתר"/>
    <s v="תכנית שינויים בנין חדש                  "/>
    <n v="20140973"/>
    <s v="חיפה"/>
    <n v="4000"/>
    <s v="ברל כצנלסון"/>
    <n v="1051"/>
    <n v="70"/>
    <n v="70"/>
    <m/>
    <d v="2016-05-30T00:00:00"/>
    <n v="0"/>
    <n v="0"/>
    <n v="29"/>
    <n v="29"/>
    <n v="58"/>
    <m/>
    <m/>
    <m/>
    <m/>
    <m/>
    <s v=" תכנית שינויים"/>
    <m/>
    <m/>
    <m/>
    <s v="NULL"/>
    <m/>
    <m/>
    <x v="0"/>
    <m/>
    <m/>
    <m/>
    <m/>
    <m/>
    <m/>
    <m/>
    <m/>
    <m/>
    <m/>
    <m/>
    <m/>
    <m/>
    <m/>
    <x v="4"/>
    <x v="0"/>
    <x v="8"/>
    <x v="0"/>
    <n v="2"/>
    <m/>
    <m/>
    <x v="0"/>
    <x v="0"/>
    <x v="1"/>
    <m/>
    <x v="0"/>
    <m/>
    <m/>
    <m/>
    <m/>
    <x v="0"/>
    <m/>
    <m/>
    <m/>
    <m/>
    <m/>
    <m/>
    <m/>
    <x v="1"/>
    <n v="0"/>
    <m/>
    <m/>
    <m/>
    <m/>
    <m/>
    <x v="1"/>
    <m/>
    <e v="#NAME?"/>
    <m/>
  </r>
  <r>
    <n v="224"/>
    <m/>
    <m/>
    <m/>
    <m/>
    <m/>
    <m/>
    <m/>
    <m/>
    <m/>
    <m/>
    <n v="33338"/>
    <m/>
    <s v="חיפה"/>
    <x v="13"/>
    <x v="44"/>
    <m/>
    <s v="רשויות"/>
    <s v="רשויות מקומיות - פינוי-בינוי"/>
    <s v="בביצוע"/>
    <n v="5275112"/>
    <s v="304 2014097302"/>
    <n v="304"/>
    <n v="2014097302"/>
    <s v="בקשה להיתר"/>
    <s v="פינוי ובינוי"/>
    <n v="20140973"/>
    <s v="חיפה"/>
    <n v="4000"/>
    <s v="ברל כצנלסון"/>
    <n v="1051"/>
    <n v="70"/>
    <n v="70"/>
    <m/>
    <d v="2017-06-26T00:00:00"/>
    <n v="0"/>
    <n v="0"/>
    <n v="18"/>
    <n v="40"/>
    <n v="58"/>
    <m/>
    <m/>
    <m/>
    <m/>
    <m/>
    <s v="עקב דיון חוזר בעקבות החלטת ועדת ערר התיק עבר מ - 01 ל - 02 תכנית שינויים"/>
    <m/>
    <m/>
    <m/>
    <s v="NULL"/>
    <m/>
    <m/>
    <x v="0"/>
    <m/>
    <m/>
    <m/>
    <m/>
    <m/>
    <m/>
    <m/>
    <m/>
    <m/>
    <m/>
    <m/>
    <m/>
    <m/>
    <m/>
    <x v="7"/>
    <x v="0"/>
    <x v="5"/>
    <x v="0"/>
    <m/>
    <m/>
    <m/>
    <x v="0"/>
    <x v="2"/>
    <x v="1"/>
    <m/>
    <x v="0"/>
    <m/>
    <m/>
    <m/>
    <m/>
    <x v="0"/>
    <m/>
    <m/>
    <m/>
    <m/>
    <m/>
    <m/>
    <m/>
    <x v="1"/>
    <n v="0"/>
    <m/>
    <m/>
    <m/>
    <m/>
    <m/>
    <x v="1"/>
    <m/>
    <e v="#NAME?"/>
    <m/>
  </r>
  <r>
    <n v="225"/>
    <m/>
    <m/>
    <m/>
    <m/>
    <m/>
    <m/>
    <m/>
    <m/>
    <m/>
    <m/>
    <n v="33338"/>
    <m/>
    <s v="חיפה"/>
    <x v="13"/>
    <x v="44"/>
    <m/>
    <s v="רשויות"/>
    <s v="רשויות מקומיות - פינוי-בינוי"/>
    <s v="בביצוע"/>
    <n v="5424629"/>
    <s v="304 2014097304"/>
    <n v="304"/>
    <n v="2014097304"/>
    <s v="בקשה להיתר"/>
    <s v="פינוי ובינוי"/>
    <n v="20140973"/>
    <s v="חיפה"/>
    <n v="4000"/>
    <s v="ברל כצנלסון"/>
    <n v="1051"/>
    <n v="70"/>
    <n v="70"/>
    <m/>
    <d v="2018-08-06T00:00:00"/>
    <n v="0"/>
    <n v="58"/>
    <m/>
    <m/>
    <m/>
    <m/>
    <m/>
    <m/>
    <m/>
    <m/>
    <s v="תכנית שינויים מהיתר עבור הריסת מבנה קיים"/>
    <m/>
    <m/>
    <m/>
    <s v="NULL"/>
    <m/>
    <m/>
    <x v="0"/>
    <m/>
    <m/>
    <m/>
    <m/>
    <m/>
    <m/>
    <m/>
    <m/>
    <m/>
    <m/>
    <m/>
    <m/>
    <m/>
    <m/>
    <x v="2"/>
    <x v="0"/>
    <x v="18"/>
    <x v="0"/>
    <m/>
    <m/>
    <m/>
    <x v="0"/>
    <x v="2"/>
    <x v="1"/>
    <m/>
    <x v="0"/>
    <m/>
    <m/>
    <m/>
    <m/>
    <x v="0"/>
    <m/>
    <m/>
    <m/>
    <m/>
    <m/>
    <m/>
    <m/>
    <x v="1"/>
    <n v="0"/>
    <m/>
    <m/>
    <m/>
    <m/>
    <m/>
    <x v="1"/>
    <m/>
    <e v="#NAME?"/>
    <m/>
  </r>
  <r>
    <n v="226"/>
    <m/>
    <m/>
    <m/>
    <m/>
    <m/>
    <m/>
    <m/>
    <m/>
    <m/>
    <m/>
    <n v="33338"/>
    <m/>
    <s v="חיפה"/>
    <x v="13"/>
    <x v="44"/>
    <m/>
    <s v="רשויות"/>
    <s v="רשויות מקומיות - פינוי-בינוי"/>
    <s v="בביצוע"/>
    <n v="748392"/>
    <s v="304 2014097400"/>
    <n v="304"/>
    <n v="2014097400"/>
    <s v="בקשה להיתר"/>
    <s v="פינוי ובינוי                            "/>
    <n v="20140974"/>
    <s v="חיפה"/>
    <n v="4000"/>
    <s v="ברל כצנלסון"/>
    <n v="1051"/>
    <n v="74"/>
    <n v="74"/>
    <m/>
    <d v="2014-12-08T00:00:00"/>
    <n v="0"/>
    <n v="58"/>
    <n v="18"/>
    <n v="40"/>
    <n v="58"/>
    <m/>
    <m/>
    <m/>
    <m/>
    <m/>
    <s v=" הריסת מבנה קיים הקמת שני מבני מגורים בני 29 יח&quot;ד בכל אחד ( סה&quot;כ 58 יח&quot;ד )  וחניון משותם לשני המבנים"/>
    <m/>
    <m/>
    <m/>
    <s v="NULL"/>
    <m/>
    <m/>
    <x v="0"/>
    <m/>
    <m/>
    <m/>
    <m/>
    <m/>
    <m/>
    <m/>
    <m/>
    <m/>
    <m/>
    <m/>
    <m/>
    <m/>
    <m/>
    <x v="9"/>
    <x v="0"/>
    <x v="3"/>
    <x v="0"/>
    <n v="3"/>
    <m/>
    <m/>
    <x v="1"/>
    <x v="1"/>
    <x v="1"/>
    <m/>
    <x v="0"/>
    <m/>
    <m/>
    <m/>
    <m/>
    <x v="52"/>
    <m/>
    <m/>
    <m/>
    <m/>
    <m/>
    <m/>
    <m/>
    <x v="1"/>
    <n v="0"/>
    <m/>
    <m/>
    <m/>
    <m/>
    <m/>
    <x v="1"/>
    <m/>
    <e v="#NAME?"/>
    <m/>
  </r>
  <r>
    <n v="227"/>
    <m/>
    <m/>
    <m/>
    <m/>
    <m/>
    <m/>
    <m/>
    <m/>
    <m/>
    <m/>
    <n v="33338"/>
    <m/>
    <s v="חיפה"/>
    <x v="13"/>
    <x v="44"/>
    <m/>
    <s v="רשויות"/>
    <s v="רשויות מקומיות - פינוי-בינוי"/>
    <s v="בביצוע"/>
    <n v="748393"/>
    <s v="304 2014097401"/>
    <n v="304"/>
    <n v="2014097401"/>
    <s v="בקשה להיתר"/>
    <s v="תכנית שינויים בנין חדש                  "/>
    <n v="20140974"/>
    <s v="חיפה"/>
    <n v="4000"/>
    <s v="ברל כצנלסון"/>
    <n v="1051"/>
    <n v="74"/>
    <n v="74"/>
    <m/>
    <d v="2016-05-30T00:00:00"/>
    <n v="0"/>
    <n v="0"/>
    <n v="29"/>
    <n v="29"/>
    <n v="58"/>
    <m/>
    <m/>
    <m/>
    <m/>
    <m/>
    <s v=" תכנית שינויים"/>
    <m/>
    <m/>
    <m/>
    <s v="NULL"/>
    <m/>
    <m/>
    <x v="0"/>
    <m/>
    <m/>
    <m/>
    <m/>
    <m/>
    <m/>
    <m/>
    <m/>
    <m/>
    <m/>
    <m/>
    <m/>
    <m/>
    <m/>
    <x v="4"/>
    <x v="0"/>
    <x v="12"/>
    <x v="0"/>
    <n v="3"/>
    <m/>
    <m/>
    <x v="0"/>
    <x v="0"/>
    <x v="1"/>
    <m/>
    <x v="0"/>
    <m/>
    <m/>
    <m/>
    <m/>
    <x v="0"/>
    <m/>
    <m/>
    <m/>
    <m/>
    <m/>
    <m/>
    <m/>
    <x v="1"/>
    <n v="0"/>
    <m/>
    <m/>
    <m/>
    <m/>
    <m/>
    <x v="1"/>
    <m/>
    <e v="#NAME?"/>
    <m/>
  </r>
  <r>
    <n v="228"/>
    <m/>
    <m/>
    <m/>
    <m/>
    <m/>
    <m/>
    <m/>
    <m/>
    <m/>
    <m/>
    <n v="33338"/>
    <m/>
    <s v="חיפה"/>
    <x v="13"/>
    <x v="44"/>
    <m/>
    <s v="רשויות"/>
    <s v="רשויות מקומיות - פינוי-בינוי"/>
    <s v="בביצוע"/>
    <n v="5261117"/>
    <s v="304 2014097402"/>
    <n v="304"/>
    <n v="2014097402"/>
    <s v="בקשה להיתר"/>
    <s v="פינוי ובינוי"/>
    <n v="20140974"/>
    <s v="חיפה"/>
    <n v="4000"/>
    <s v="ברל כצנלסון"/>
    <n v="1051"/>
    <n v="74"/>
    <n v="74"/>
    <m/>
    <d v="2017-06-26T00:00:00"/>
    <n v="0"/>
    <n v="0"/>
    <n v="18"/>
    <n v="40"/>
    <n v="58"/>
    <m/>
    <m/>
    <m/>
    <m/>
    <m/>
    <s v="עקב דיון חוזר בעקבות החלטת ועדת ערר התיק עבר מ - 01  ל - 02 תכנית שינויים"/>
    <m/>
    <m/>
    <m/>
    <s v="NULL"/>
    <m/>
    <m/>
    <x v="0"/>
    <m/>
    <m/>
    <m/>
    <m/>
    <m/>
    <m/>
    <m/>
    <m/>
    <m/>
    <m/>
    <m/>
    <m/>
    <m/>
    <m/>
    <x v="7"/>
    <x v="0"/>
    <x v="5"/>
    <x v="0"/>
    <m/>
    <m/>
    <m/>
    <x v="0"/>
    <x v="2"/>
    <x v="1"/>
    <m/>
    <x v="0"/>
    <m/>
    <m/>
    <m/>
    <m/>
    <x v="0"/>
    <m/>
    <m/>
    <m/>
    <m/>
    <m/>
    <m/>
    <m/>
    <x v="1"/>
    <n v="0"/>
    <m/>
    <m/>
    <m/>
    <m/>
    <m/>
    <x v="1"/>
    <m/>
    <e v="#NAME?"/>
    <m/>
  </r>
  <r>
    <n v="1158"/>
    <m/>
    <m/>
    <m/>
    <s v="כפול. למעט שוני קטן בכתובת"/>
    <m/>
    <s v="כפול עם נתוני עבר"/>
    <m/>
    <m/>
    <m/>
    <m/>
    <n v="33338"/>
    <m/>
    <s v="חיפה"/>
    <x v="13"/>
    <x v="44"/>
    <m/>
    <s v="רשויות"/>
    <s v="פינוי-בינוי"/>
    <s v="בביצוע"/>
    <n v="5424630"/>
    <s v="304 2014097402"/>
    <n v="304"/>
    <n v="2014097402"/>
    <s v="בקשה להיתר                    "/>
    <s v="פינוי ובינוי                            "/>
    <n v="20140974"/>
    <s v="חיפה"/>
    <n v="4000"/>
    <s v="ברל כצנלסון"/>
    <n v="1051"/>
    <n v="74"/>
    <n v="74"/>
    <m/>
    <d v="2017-06-26T00:00:00"/>
    <n v="0"/>
    <n v="58"/>
    <m/>
    <m/>
    <m/>
    <s v="2019_01"/>
    <d v="2019-01-23T18:07:26"/>
    <m/>
    <m/>
    <m/>
    <s v=" עקב דיון חוזר בעקבות החלטת ועדת ערר התיק עבר מ - 01  ל - 02 תכנית שינויים בניינים A6  A5                                                                                                                                                                      "/>
    <s v="NULL"/>
    <s v="NULL"/>
    <s v="NULL"/>
    <n v="1562252"/>
    <n v="2014097402"/>
    <s v="בקשה להיתר                    "/>
    <x v="56"/>
    <s v="מגורים                                                                                    "/>
    <n v="0"/>
    <n v="58"/>
    <m/>
    <m/>
    <m/>
    <m/>
    <m/>
    <m/>
    <m/>
    <s v="הריסת בניין בן 18 יחיד והקמת 2 בניינים בני 29 דירות , כא, סה&quot;כ 58 דירות 9 קומות מגורים ע&quot;ג חניון תת קרקעי חפ/2289&quot;"/>
    <s v="2019_01"/>
    <d v="2019-01-23T20:01:27"/>
    <s v="לפי כתובת (מרץ 2021)"/>
    <x v="7"/>
    <x v="3"/>
    <x v="5"/>
    <x v="3"/>
    <m/>
    <m/>
    <m/>
    <x v="0"/>
    <x v="2"/>
    <x v="1"/>
    <m/>
    <x v="0"/>
    <m/>
    <m/>
    <m/>
    <m/>
    <x v="0"/>
    <m/>
    <m/>
    <m/>
    <m/>
    <m/>
    <m/>
    <m/>
    <x v="1"/>
    <n v="0"/>
    <m/>
    <m/>
    <m/>
    <m/>
    <m/>
    <x v="1"/>
    <m/>
    <e v="#NAME?"/>
    <m/>
  </r>
  <r>
    <n v="229"/>
    <m/>
    <m/>
    <m/>
    <m/>
    <m/>
    <m/>
    <m/>
    <m/>
    <m/>
    <m/>
    <n v="33338"/>
    <m/>
    <s v="חיפה"/>
    <x v="13"/>
    <x v="44"/>
    <m/>
    <s v="רשויות"/>
    <s v="רשויות מקומיות - פינוי-בינוי"/>
    <s v="בביצוע"/>
    <n v="5424631"/>
    <s v="304 2014097403"/>
    <n v="304"/>
    <n v="2014097403"/>
    <s v="בקשה להיתר"/>
    <s v="פינוי ובינוי"/>
    <n v="20140974"/>
    <s v="חיפה"/>
    <n v="4000"/>
    <s v="ברל כצנלסון"/>
    <n v="1051"/>
    <n v="74"/>
    <n v="74"/>
    <m/>
    <d v="2018-08-06T00:00:00"/>
    <n v="0"/>
    <n v="58"/>
    <m/>
    <m/>
    <n v="58"/>
    <m/>
    <m/>
    <m/>
    <m/>
    <m/>
    <s v="תכנית שינויים עבור הריסת מבנה קיים הקמת שני סבבי מגורים בני 29 יחד בכל אחד"/>
    <m/>
    <m/>
    <m/>
    <s v="NULL"/>
    <m/>
    <m/>
    <x v="0"/>
    <m/>
    <m/>
    <m/>
    <m/>
    <m/>
    <m/>
    <m/>
    <m/>
    <m/>
    <m/>
    <m/>
    <m/>
    <m/>
    <m/>
    <x v="2"/>
    <x v="0"/>
    <x v="17"/>
    <x v="0"/>
    <m/>
    <m/>
    <m/>
    <x v="0"/>
    <x v="2"/>
    <x v="1"/>
    <m/>
    <x v="0"/>
    <m/>
    <m/>
    <m/>
    <m/>
    <x v="0"/>
    <m/>
    <m/>
    <m/>
    <m/>
    <m/>
    <m/>
    <m/>
    <x v="1"/>
    <n v="0"/>
    <m/>
    <m/>
    <m/>
    <m/>
    <m/>
    <x v="1"/>
    <m/>
    <e v="#NAME?"/>
    <m/>
  </r>
  <r>
    <n v="230"/>
    <m/>
    <m/>
    <m/>
    <m/>
    <m/>
    <m/>
    <m/>
    <m/>
    <m/>
    <m/>
    <n v="33338"/>
    <m/>
    <s v="חיפה"/>
    <x v="13"/>
    <x v="44"/>
    <m/>
    <s v="רשויות"/>
    <s v="רשויות מקומיות - פינוי-בינוי"/>
    <s v="בביצוע"/>
    <n v="6805111"/>
    <s v="304 2014097503"/>
    <n v="304"/>
    <n v="2014097503"/>
    <s v="בקשה להיתר"/>
    <s v="פינוי ובינוי"/>
    <n v="20140975"/>
    <s v="חיפה"/>
    <n v="4000"/>
    <s v="רח' ברל כצנלסון"/>
    <n v="1051"/>
    <n v="43"/>
    <n v="43"/>
    <m/>
    <d v="2018-07-30T00:00:00"/>
    <n v="0"/>
    <n v="156"/>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s v="NULL"/>
    <m/>
    <m/>
    <x v="0"/>
    <m/>
    <m/>
    <m/>
    <m/>
    <m/>
    <m/>
    <m/>
    <m/>
    <m/>
    <m/>
    <m/>
    <m/>
    <m/>
    <m/>
    <x v="2"/>
    <x v="0"/>
    <x v="17"/>
    <x v="0"/>
    <m/>
    <m/>
    <m/>
    <x v="0"/>
    <x v="2"/>
    <x v="1"/>
    <m/>
    <x v="0"/>
    <m/>
    <m/>
    <m/>
    <m/>
    <x v="0"/>
    <m/>
    <m/>
    <m/>
    <m/>
    <m/>
    <m/>
    <m/>
    <x v="1"/>
    <n v="0"/>
    <m/>
    <m/>
    <m/>
    <m/>
    <m/>
    <x v="1"/>
    <m/>
    <e v="#NAME?"/>
    <m/>
  </r>
  <r>
    <n v="231"/>
    <m/>
    <m/>
    <m/>
    <m/>
    <m/>
    <m/>
    <m/>
    <m/>
    <m/>
    <m/>
    <n v="33338"/>
    <m/>
    <s v="חיפה"/>
    <x v="13"/>
    <x v="44"/>
    <m/>
    <s v="רשויות"/>
    <s v="רשויות מקומיות - פינוי-בינוי"/>
    <s v="בביצוע"/>
    <n v="7044432"/>
    <s v="304 2014097503"/>
    <n v="304"/>
    <n v="2014097503"/>
    <s v="בקשה להיתר"/>
    <s v="פינוי ובינוי"/>
    <n v="20140975"/>
    <s v="חיפה"/>
    <n v="4000"/>
    <s v="רח' ברל כצנלסון"/>
    <n v="1051"/>
    <n v="43"/>
    <n v="43"/>
    <m/>
    <d v="2018-07-30T00:00:00"/>
    <n v="0"/>
    <n v="0"/>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n v="1990427"/>
    <n v="2014097503"/>
    <m/>
    <x v="46"/>
    <m/>
    <n v="0"/>
    <n v="0"/>
    <m/>
    <m/>
    <m/>
    <m/>
    <n v="156"/>
    <m/>
    <m/>
    <s v="תכנית שינויים מהיתר שניתן ביום 01/10/2017 ל- 156 יחד, 16 קומות מגורים + קומת חניה מעל לכניסה הקובעת, חניון תת קרקעי, תחנת טרפו' ומועדון דיירים, כפוף לחפ/2281 באותם התנאים של ההיתר המקורי"/>
    <m/>
    <m/>
    <m/>
    <x v="2"/>
    <x v="5"/>
    <x v="3"/>
    <x v="3"/>
    <n v="4"/>
    <m/>
    <m/>
    <x v="0"/>
    <x v="0"/>
    <x v="1"/>
    <m/>
    <x v="2"/>
    <m/>
    <m/>
    <m/>
    <m/>
    <x v="0"/>
    <m/>
    <m/>
    <m/>
    <m/>
    <m/>
    <m/>
    <m/>
    <x v="1"/>
    <n v="0"/>
    <m/>
    <m/>
    <m/>
    <m/>
    <m/>
    <x v="1"/>
    <m/>
    <e v="#NAME?"/>
    <m/>
  </r>
  <r>
    <n v="232"/>
    <m/>
    <m/>
    <m/>
    <m/>
    <m/>
    <m/>
    <m/>
    <m/>
    <m/>
    <m/>
    <n v="33338"/>
    <m/>
    <s v="חיפה"/>
    <x v="13"/>
    <x v="44"/>
    <m/>
    <s v="רשויות"/>
    <s v="רשויות מקומיות - פינוי-בינוי"/>
    <s v="בביצוע"/>
    <n v="6805112"/>
    <s v="304 2014097603"/>
    <n v="304"/>
    <n v="2014097603"/>
    <s v="בקשה להיתר"/>
    <s v="פינוי ובינוי"/>
    <n v="20140976"/>
    <s v="חיפה"/>
    <n v="4000"/>
    <s v="רח' ברל כצנלסון"/>
    <n v="1051"/>
    <n v="47"/>
    <n v="47"/>
    <m/>
    <d v="2017-06-26T00:00:00"/>
    <n v="0"/>
    <n v="156"/>
    <n v="36"/>
    <n v="120"/>
    <n v="156"/>
    <m/>
    <m/>
    <m/>
    <m/>
    <m/>
    <s v="עקב דיון חוזר בעקבות החלטת ועדת עררהתיק עבר מ - 02 ל - 03 תכנית שינויים להריסה ובנית 156 דירות"/>
    <m/>
    <m/>
    <m/>
    <n v="1931690"/>
    <n v="2014097603"/>
    <m/>
    <x v="56"/>
    <m/>
    <n v="0"/>
    <n v="156"/>
    <n v="36"/>
    <m/>
    <n v="120"/>
    <m/>
    <n v="156"/>
    <m/>
    <m/>
    <s v="הריסת 2 בנ' 36 יח' סהכ והקמת 2 בייניינים בני 156 דירות (78 כ&quot;א) 16 קומות מגורים +קומת חניה מעל הכניסה קובעת חניון תת קרקעי ,תחנת טרנספורמציה ומועדון דיירים.&quot;"/>
    <m/>
    <m/>
    <m/>
    <x v="7"/>
    <x v="3"/>
    <x v="3"/>
    <x v="3"/>
    <n v="5"/>
    <m/>
    <m/>
    <x v="0"/>
    <x v="0"/>
    <x v="1"/>
    <m/>
    <x v="1"/>
    <m/>
    <m/>
    <m/>
    <n v="748398"/>
    <x v="0"/>
    <m/>
    <m/>
    <m/>
    <m/>
    <m/>
    <m/>
    <m/>
    <x v="1"/>
    <n v="0"/>
    <m/>
    <m/>
    <m/>
    <m/>
    <m/>
    <x v="1"/>
    <m/>
    <e v="#NAME?"/>
    <m/>
  </r>
  <r>
    <n v="233"/>
    <m/>
    <m/>
    <m/>
    <m/>
    <m/>
    <m/>
    <m/>
    <m/>
    <m/>
    <m/>
    <n v="33338"/>
    <m/>
    <s v="חיפה"/>
    <x v="13"/>
    <x v="44"/>
    <m/>
    <s v="רשויות"/>
    <s v="רשויות מקומיות - פינוי-בינוי"/>
    <s v="בביצוע"/>
    <n v="6805113"/>
    <s v="304 2014097604"/>
    <n v="304"/>
    <n v="2014097604"/>
    <s v="בקשה להיתר"/>
    <s v="פינוי ובינוי"/>
    <n v="20140976"/>
    <s v="חיפה"/>
    <n v="4000"/>
    <s v="רח' ברל כצנלסון"/>
    <n v="1051"/>
    <n v="47"/>
    <n v="47"/>
    <m/>
    <d v="2018-08-06T00:00:00"/>
    <n v="0"/>
    <n v="156"/>
    <m/>
    <m/>
    <m/>
    <m/>
    <m/>
    <m/>
    <m/>
    <m/>
    <s v="שינויים מהיתר עבור הריסתמבנה קיים"/>
    <m/>
    <m/>
    <m/>
    <s v="NULL"/>
    <m/>
    <m/>
    <x v="0"/>
    <m/>
    <m/>
    <m/>
    <m/>
    <m/>
    <m/>
    <m/>
    <m/>
    <m/>
    <m/>
    <m/>
    <m/>
    <m/>
    <m/>
    <x v="2"/>
    <x v="0"/>
    <x v="18"/>
    <x v="0"/>
    <m/>
    <m/>
    <m/>
    <x v="0"/>
    <x v="2"/>
    <x v="1"/>
    <m/>
    <x v="0"/>
    <m/>
    <m/>
    <m/>
    <m/>
    <x v="0"/>
    <m/>
    <m/>
    <m/>
    <m/>
    <m/>
    <m/>
    <m/>
    <x v="1"/>
    <n v="0"/>
    <m/>
    <m/>
    <m/>
    <m/>
    <m/>
    <x v="1"/>
    <m/>
    <e v="#NAME?"/>
    <m/>
  </r>
  <r>
    <n v="234"/>
    <m/>
    <m/>
    <m/>
    <m/>
    <m/>
    <m/>
    <m/>
    <m/>
    <m/>
    <m/>
    <n v="33338"/>
    <m/>
    <s v="חיפה"/>
    <x v="13"/>
    <x v="44"/>
    <m/>
    <s v="רשויות"/>
    <s v="רשויות מקומיות - פינוי-בינוי"/>
    <s v="בביצוע"/>
    <n v="7044438"/>
    <s v="304 2014097604"/>
    <n v="304"/>
    <n v="2014097604"/>
    <s v="בקשה להיתר"/>
    <s v="פינוי ובינוי"/>
    <n v="20140976"/>
    <s v="חיפה"/>
    <n v="4000"/>
    <s v="רח' ברל כצנלסון"/>
    <n v="1051"/>
    <n v="47"/>
    <n v="47"/>
    <m/>
    <d v="2018-08-06T00:00:00"/>
    <n v="0"/>
    <n v="0"/>
    <m/>
    <m/>
    <m/>
    <m/>
    <m/>
    <m/>
    <m/>
    <m/>
    <s v="שינויים מהיתר עבור הריסתמבנה קיים"/>
    <m/>
    <m/>
    <m/>
    <n v="1989344"/>
    <n v="2014097604"/>
    <m/>
    <x v="46"/>
    <m/>
    <n v="0"/>
    <n v="0"/>
    <m/>
    <m/>
    <m/>
    <m/>
    <n v="156"/>
    <m/>
    <m/>
    <s v="תכנית שינויים מהיתר שניתן ביום 15/08/2018 ל- 156 יחד, 16 קומות מגורים + קומת חניה מעל לכניסה הקובעת, חניון תת קרקעי, תחנת טרפו' ומועדון דיירים, כפוף לחפ/2281 באותם התנאים של ההיתר המקורי"/>
    <m/>
    <m/>
    <m/>
    <x v="2"/>
    <x v="5"/>
    <x v="10"/>
    <x v="3"/>
    <n v="5"/>
    <m/>
    <m/>
    <x v="0"/>
    <x v="0"/>
    <x v="1"/>
    <m/>
    <x v="2"/>
    <m/>
    <m/>
    <m/>
    <m/>
    <x v="0"/>
    <m/>
    <m/>
    <m/>
    <m/>
    <m/>
    <m/>
    <m/>
    <x v="1"/>
    <n v="0"/>
    <m/>
    <m/>
    <m/>
    <m/>
    <m/>
    <x v="1"/>
    <m/>
    <e v="#NAME?"/>
    <m/>
  </r>
  <r>
    <n v="235"/>
    <m/>
    <m/>
    <m/>
    <m/>
    <m/>
    <m/>
    <m/>
    <m/>
    <m/>
    <m/>
    <n v="33338"/>
    <m/>
    <s v="חיפה"/>
    <x v="13"/>
    <x v="44"/>
    <m/>
    <s v="רשויות"/>
    <s v="רשויות מקומיות - פינוי-בינוי"/>
    <s v="בביצוע"/>
    <n v="6805105"/>
    <s v="304 2014097203"/>
    <n v="304"/>
    <n v="2014097203"/>
    <s v="בקשה להיתר"/>
    <s v="פינוי ובינוי"/>
    <n v="20140972"/>
    <s v="חיפה"/>
    <n v="4000"/>
    <s v="רח' 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s v="NULL"/>
    <m/>
    <m/>
    <x v="0"/>
    <m/>
    <m/>
    <m/>
    <m/>
    <m/>
    <m/>
    <m/>
    <m/>
    <m/>
    <m/>
    <m/>
    <m/>
    <m/>
    <m/>
    <x v="2"/>
    <x v="0"/>
    <x v="17"/>
    <x v="0"/>
    <m/>
    <m/>
    <m/>
    <x v="0"/>
    <x v="2"/>
    <x v="1"/>
    <m/>
    <x v="0"/>
    <m/>
    <m/>
    <m/>
    <m/>
    <x v="0"/>
    <m/>
    <m/>
    <m/>
    <m/>
    <m/>
    <m/>
    <m/>
    <x v="1"/>
    <n v="0"/>
    <m/>
    <m/>
    <m/>
    <m/>
    <m/>
    <x v="1"/>
    <m/>
    <e v="#NAME?"/>
    <m/>
  </r>
  <r>
    <n v="236"/>
    <m/>
    <m/>
    <m/>
    <m/>
    <m/>
    <m/>
    <m/>
    <m/>
    <m/>
    <m/>
    <n v="33338"/>
    <m/>
    <s v="חיפה"/>
    <x v="13"/>
    <x v="44"/>
    <m/>
    <s v="רשויות"/>
    <s v="רשויות מקומיות - פינוי-בינוי"/>
    <s v="בביצוע"/>
    <n v="7044421"/>
    <s v="304 2014097203"/>
    <n v="304"/>
    <n v="2014097203"/>
    <s v="בקשה להיתר"/>
    <s v="פינוי ובינוי"/>
    <n v="20140972"/>
    <s v="חיפה"/>
    <n v="4000"/>
    <s v="רח' 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n v="1989343"/>
    <n v="2014097203"/>
    <m/>
    <x v="46"/>
    <m/>
    <n v="0"/>
    <n v="29"/>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x v="2"/>
    <x v="5"/>
    <x v="3"/>
    <x v="3"/>
    <n v="1"/>
    <m/>
    <m/>
    <x v="0"/>
    <x v="0"/>
    <x v="1"/>
    <m/>
    <x v="2"/>
    <m/>
    <m/>
    <m/>
    <m/>
    <x v="0"/>
    <m/>
    <m/>
    <m/>
    <m/>
    <m/>
    <m/>
    <m/>
    <x v="1"/>
    <n v="0"/>
    <m/>
    <m/>
    <m/>
    <m/>
    <m/>
    <x v="1"/>
    <m/>
    <e v="#NAME?"/>
    <m/>
  </r>
  <r>
    <n v="237"/>
    <m/>
    <m/>
    <m/>
    <m/>
    <m/>
    <m/>
    <m/>
    <m/>
    <m/>
    <m/>
    <n v="33338"/>
    <m/>
    <s v="חיפה"/>
    <x v="13"/>
    <x v="44"/>
    <m/>
    <s v="רשויות"/>
    <s v="רשויות מקומיות - פינוי-בינוי"/>
    <s v="בביצוע"/>
    <n v="6805106"/>
    <s v="304 2014097302"/>
    <n v="304"/>
    <n v="2014097302"/>
    <s v="בקשה להיתר"/>
    <s v="פינוי ובינוי"/>
    <n v="20140973"/>
    <s v="חיפה"/>
    <n v="4000"/>
    <s v="רח' ברל כצנלסון"/>
    <n v="1051"/>
    <n v="70"/>
    <n v="70"/>
    <m/>
    <d v="2017-06-26T00:00:00"/>
    <n v="0"/>
    <n v="58"/>
    <n v="18"/>
    <n v="40"/>
    <n v="58"/>
    <m/>
    <m/>
    <m/>
    <m/>
    <m/>
    <s v="עקב דיון חוזר בעקבות החלטת ועדת ערר התיק עבר מ - 01 ל - 02 תכנית שינויים בניינים  A3  A 4"/>
    <m/>
    <m/>
    <m/>
    <n v="1928654"/>
    <n v="2014097302"/>
    <m/>
    <x v="57"/>
    <m/>
    <n v="0"/>
    <n v="58"/>
    <n v="18"/>
    <m/>
    <n v="40"/>
    <m/>
    <n v="58"/>
    <m/>
    <m/>
    <s v="להריסת בניינים להקמת 2 בניינים בני 29 דירות כא סה&quot;כ 58 דירות כפוף להוראות תכנית חפ/2289&quot;"/>
    <m/>
    <m/>
    <m/>
    <x v="7"/>
    <x v="3"/>
    <x v="12"/>
    <x v="3"/>
    <n v="2"/>
    <m/>
    <m/>
    <x v="0"/>
    <x v="0"/>
    <x v="1"/>
    <m/>
    <x v="1"/>
    <m/>
    <m/>
    <m/>
    <n v="748390"/>
    <x v="0"/>
    <m/>
    <m/>
    <m/>
    <m/>
    <m/>
    <m/>
    <m/>
    <x v="1"/>
    <n v="0"/>
    <m/>
    <m/>
    <m/>
    <m/>
    <m/>
    <x v="1"/>
    <m/>
    <e v="#NAME?"/>
    <m/>
  </r>
  <r>
    <n v="238"/>
    <m/>
    <m/>
    <m/>
    <m/>
    <m/>
    <m/>
    <m/>
    <m/>
    <m/>
    <m/>
    <n v="33338"/>
    <m/>
    <s v="חיפה"/>
    <x v="13"/>
    <x v="44"/>
    <m/>
    <s v="רשויות"/>
    <s v="רשויות מקומיות - פינוי-בינוי"/>
    <s v="בביצוע"/>
    <n v="6805108"/>
    <s v="304 2014097304"/>
    <n v="304"/>
    <n v="2014097304"/>
    <s v="בקשה להיתר"/>
    <s v="פינוי ובינוי"/>
    <n v="20140973"/>
    <s v="חיפה"/>
    <n v="4000"/>
    <s v="רח' ברל כצנלסון"/>
    <n v="1051"/>
    <n v="70"/>
    <n v="70"/>
    <m/>
    <d v="2018-08-06T00:00:00"/>
    <n v="0"/>
    <n v="58"/>
    <m/>
    <m/>
    <m/>
    <m/>
    <m/>
    <m/>
    <m/>
    <m/>
    <s v="תכנית שינויים מהיתר עבור הריסת מבנה קיים"/>
    <m/>
    <m/>
    <m/>
    <s v="NULL"/>
    <m/>
    <m/>
    <x v="0"/>
    <m/>
    <m/>
    <m/>
    <m/>
    <m/>
    <m/>
    <m/>
    <m/>
    <m/>
    <m/>
    <m/>
    <m/>
    <m/>
    <m/>
    <x v="2"/>
    <x v="0"/>
    <x v="18"/>
    <x v="0"/>
    <m/>
    <m/>
    <m/>
    <x v="0"/>
    <x v="2"/>
    <x v="1"/>
    <m/>
    <x v="0"/>
    <m/>
    <m/>
    <m/>
    <m/>
    <x v="0"/>
    <m/>
    <m/>
    <m/>
    <m/>
    <m/>
    <m/>
    <m/>
    <x v="1"/>
    <n v="0"/>
    <m/>
    <m/>
    <m/>
    <m/>
    <m/>
    <x v="1"/>
    <m/>
    <e v="#NAME?"/>
    <m/>
  </r>
  <r>
    <n v="239"/>
    <m/>
    <m/>
    <m/>
    <m/>
    <m/>
    <m/>
    <m/>
    <m/>
    <m/>
    <m/>
    <n v="33338"/>
    <m/>
    <s v="חיפה"/>
    <x v="13"/>
    <x v="44"/>
    <m/>
    <s v="רשויות"/>
    <s v="רשויות מקומיות - פינוי-בינוי"/>
    <s v="בביצוע"/>
    <n v="7044422"/>
    <s v="304 2014097304"/>
    <n v="304"/>
    <n v="2014097304"/>
    <s v="בקשה להיתר"/>
    <s v="פינוי ובינוי"/>
    <n v="20140973"/>
    <s v="חיפה"/>
    <n v="4000"/>
    <s v="רח' ברל כצנלסון"/>
    <n v="1051"/>
    <n v="70"/>
    <n v="70"/>
    <m/>
    <d v="2018-08-06T00:00:00"/>
    <n v="0"/>
    <n v="0"/>
    <m/>
    <m/>
    <m/>
    <m/>
    <m/>
    <m/>
    <m/>
    <m/>
    <s v="תכנית שינויים מהיתר עבור הריסת מבנה קיים"/>
    <m/>
    <m/>
    <m/>
    <n v="1989233"/>
    <n v="2014097304"/>
    <m/>
    <x v="46"/>
    <m/>
    <n v="0"/>
    <n v="0"/>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x v="2"/>
    <x v="5"/>
    <x v="7"/>
    <x v="3"/>
    <n v="2"/>
    <m/>
    <m/>
    <x v="0"/>
    <x v="0"/>
    <x v="1"/>
    <m/>
    <x v="2"/>
    <m/>
    <m/>
    <m/>
    <m/>
    <x v="0"/>
    <m/>
    <m/>
    <m/>
    <m/>
    <m/>
    <m/>
    <m/>
    <x v="1"/>
    <n v="0"/>
    <m/>
    <m/>
    <m/>
    <m/>
    <m/>
    <x v="1"/>
    <m/>
    <e v="#NAME?"/>
    <m/>
  </r>
  <r>
    <n v="240"/>
    <m/>
    <m/>
    <m/>
    <m/>
    <m/>
    <m/>
    <m/>
    <m/>
    <m/>
    <m/>
    <n v="33338"/>
    <m/>
    <s v="חיפה"/>
    <x v="13"/>
    <x v="44"/>
    <m/>
    <s v="רשויות"/>
    <s v="רשויות מקומיות - פינוי-בינוי"/>
    <s v="בביצוע"/>
    <n v="6805109"/>
    <s v="304 2014097402"/>
    <n v="304"/>
    <n v="2014097402"/>
    <s v="בקשה להיתר"/>
    <s v="פינוי ובינוי"/>
    <n v="20140974"/>
    <s v="חיפה"/>
    <n v="4000"/>
    <s v="רח' ברל כצנלסון"/>
    <n v="1051"/>
    <n v="74"/>
    <n v="74"/>
    <m/>
    <d v="2017-06-26T00:00:00"/>
    <n v="0"/>
    <n v="58"/>
    <n v="18"/>
    <n v="40"/>
    <n v="58"/>
    <m/>
    <m/>
    <m/>
    <m/>
    <m/>
    <s v="עקב דיון חוזר בעקבות החלטת ועדת ערר התיק עבר מ - 01  ל - 02 תכנית שינויים בניינים A6  A5"/>
    <m/>
    <m/>
    <m/>
    <n v="1928655"/>
    <n v="2014097402"/>
    <m/>
    <x v="56"/>
    <m/>
    <n v="0"/>
    <n v="58"/>
    <n v="18"/>
    <m/>
    <n v="40"/>
    <m/>
    <n v="58"/>
    <m/>
    <m/>
    <s v="הריסת בניין בן 18 יחיד והקמת 2 בניינים בני 29 דירות , כא, סה&quot;כ 58 דירות 9 קומות מגורים ע&quot;ג חניון תת קרקעי חפ/2289&quot;"/>
    <m/>
    <m/>
    <m/>
    <x v="7"/>
    <x v="3"/>
    <x v="12"/>
    <x v="3"/>
    <n v="3"/>
    <m/>
    <m/>
    <x v="0"/>
    <x v="0"/>
    <x v="1"/>
    <m/>
    <x v="1"/>
    <m/>
    <m/>
    <m/>
    <n v="748392"/>
    <x v="0"/>
    <m/>
    <m/>
    <m/>
    <m/>
    <m/>
    <m/>
    <m/>
    <x v="1"/>
    <n v="0"/>
    <m/>
    <m/>
    <m/>
    <m/>
    <m/>
    <x v="1"/>
    <m/>
    <e v="#NAME?"/>
    <m/>
  </r>
  <r>
    <n v="241"/>
    <m/>
    <m/>
    <m/>
    <m/>
    <m/>
    <m/>
    <m/>
    <m/>
    <m/>
    <m/>
    <n v="33338"/>
    <m/>
    <s v="חיפה"/>
    <x v="13"/>
    <x v="44"/>
    <m/>
    <s v="רשויות"/>
    <s v="רשויות מקומיות - פינוי-בינוי"/>
    <s v="בביצוע"/>
    <n v="6805110"/>
    <s v="304 2014097403"/>
    <n v="304"/>
    <n v="2014097403"/>
    <s v="בקשה להיתר"/>
    <s v="פינוי ובינוי"/>
    <n v="20140974"/>
    <s v="חיפה"/>
    <n v="4000"/>
    <s v="רח' ברל כצנלסון"/>
    <n v="1051"/>
    <n v="74"/>
    <n v="74"/>
    <m/>
    <d v="2018-08-06T00:00:00"/>
    <n v="0"/>
    <n v="58"/>
    <m/>
    <m/>
    <n v="58"/>
    <m/>
    <m/>
    <m/>
    <m/>
    <m/>
    <s v="תכנית שינויים עבור הריסת מבנה קיים הקמת שני סבבי מגורים בני 29 יחד בכל אחד"/>
    <m/>
    <m/>
    <m/>
    <s v="NULL"/>
    <m/>
    <m/>
    <x v="0"/>
    <m/>
    <m/>
    <m/>
    <m/>
    <m/>
    <m/>
    <m/>
    <m/>
    <m/>
    <m/>
    <m/>
    <m/>
    <m/>
    <m/>
    <x v="2"/>
    <x v="0"/>
    <x v="17"/>
    <x v="0"/>
    <m/>
    <m/>
    <m/>
    <x v="0"/>
    <x v="2"/>
    <x v="1"/>
    <m/>
    <x v="0"/>
    <m/>
    <m/>
    <m/>
    <m/>
    <x v="0"/>
    <m/>
    <m/>
    <m/>
    <m/>
    <m/>
    <m/>
    <m/>
    <x v="1"/>
    <n v="0"/>
    <m/>
    <m/>
    <m/>
    <m/>
    <m/>
    <x v="1"/>
    <m/>
    <e v="#NAME?"/>
    <m/>
  </r>
  <r>
    <n v="242"/>
    <m/>
    <m/>
    <m/>
    <m/>
    <m/>
    <m/>
    <m/>
    <m/>
    <m/>
    <m/>
    <n v="33338"/>
    <m/>
    <s v="חיפה"/>
    <x v="13"/>
    <x v="44"/>
    <m/>
    <s v="רשויות"/>
    <s v="רשויות מקומיות - פינוי-בינוי"/>
    <s v="בביצוע"/>
    <n v="7044426"/>
    <s v="304 2014097403"/>
    <n v="304"/>
    <n v="2014097403"/>
    <s v="בקשה להיתר"/>
    <s v="פינוי ובינוי"/>
    <n v="20140974"/>
    <s v="חיפה"/>
    <n v="4000"/>
    <s v="רח' ברל כצנלסון"/>
    <n v="1051"/>
    <n v="74"/>
    <n v="74"/>
    <m/>
    <d v="2018-08-06T00:00:00"/>
    <n v="0"/>
    <n v="0"/>
    <m/>
    <m/>
    <n v="58"/>
    <m/>
    <m/>
    <m/>
    <m/>
    <m/>
    <s v="תכנית שינויים עבור הריסת מבנה קיים הקמת שני סבבי מגורים בני 29 יחד בכל אחד"/>
    <m/>
    <m/>
    <m/>
    <n v="1989432"/>
    <n v="2014097403"/>
    <m/>
    <x v="46"/>
    <m/>
    <n v="0"/>
    <n v="0"/>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x v="2"/>
    <x v="5"/>
    <x v="3"/>
    <x v="3"/>
    <n v="3"/>
    <m/>
    <m/>
    <x v="0"/>
    <x v="0"/>
    <x v="1"/>
    <m/>
    <x v="2"/>
    <m/>
    <m/>
    <m/>
    <m/>
    <x v="0"/>
    <m/>
    <m/>
    <m/>
    <m/>
    <m/>
    <m/>
    <m/>
    <x v="1"/>
    <n v="0"/>
    <m/>
    <m/>
    <m/>
    <m/>
    <m/>
    <x v="1"/>
    <m/>
    <e v="#NAME?"/>
    <m/>
  </r>
  <r>
    <n v="243"/>
    <m/>
    <m/>
    <m/>
    <m/>
    <m/>
    <m/>
    <m/>
    <m/>
    <m/>
    <m/>
    <n v="30768"/>
    <m/>
    <s v="חיפה"/>
    <x v="13"/>
    <x v="45"/>
    <m/>
    <s v="רשויות"/>
    <s v="רשויות מקומיות - פינוי-בינוי"/>
    <s v="תכנית מאושרת עם פעילות יזמית"/>
    <n v="5275996"/>
    <s v="304 2017004400"/>
    <n v="304"/>
    <n v="2017004400"/>
    <s v="בקשה להיתר"/>
    <s v="חדש על הריסה                            "/>
    <n v="20170044"/>
    <s v="חיפה"/>
    <n v="4000"/>
    <s v="אמציהו המלך"/>
    <n v="785"/>
    <n v="3"/>
    <n v="3"/>
    <m/>
    <d v="2017-08-30T00:00:00"/>
    <n v="0"/>
    <n v="161"/>
    <n v="28"/>
    <n v="133"/>
    <n v="161"/>
    <m/>
    <m/>
    <m/>
    <m/>
    <m/>
    <s v=" הקמת מבנה מגורים 161 יח&quot;ד                                                                                                                                                                                                                                     "/>
    <m/>
    <m/>
    <m/>
    <s v="NULL"/>
    <m/>
    <m/>
    <x v="0"/>
    <m/>
    <m/>
    <m/>
    <m/>
    <m/>
    <m/>
    <m/>
    <m/>
    <m/>
    <m/>
    <m/>
    <m/>
    <m/>
    <m/>
    <x v="7"/>
    <x v="0"/>
    <x v="1"/>
    <x v="0"/>
    <m/>
    <m/>
    <m/>
    <x v="0"/>
    <x v="2"/>
    <x v="1"/>
    <m/>
    <x v="0"/>
    <m/>
    <m/>
    <m/>
    <m/>
    <x v="0"/>
    <m/>
    <m/>
    <m/>
    <m/>
    <m/>
    <m/>
    <m/>
    <x v="0"/>
    <n v="276"/>
    <m/>
    <m/>
    <m/>
    <m/>
    <m/>
    <x v="1"/>
    <m/>
    <e v="#NAME?"/>
    <m/>
  </r>
  <r>
    <n v="244"/>
    <m/>
    <m/>
    <m/>
    <m/>
    <m/>
    <m/>
    <m/>
    <m/>
    <m/>
    <m/>
    <n v="30768"/>
    <m/>
    <s v="חיפה"/>
    <x v="13"/>
    <x v="45"/>
    <m/>
    <s v="רשויות"/>
    <s v="רשויות מקומיות - פינוי-בינוי"/>
    <s v="תכנית מאושרת עם פעילות יזמית"/>
    <n v="5323066"/>
    <s v="304 2017005400"/>
    <n v="304"/>
    <n v="2017005400"/>
    <s v="בקשה לתיק מידע (היתר)"/>
    <s v="בניה חדשה"/>
    <n v="20170054"/>
    <s v="חיפה"/>
    <n v="4000"/>
    <s v="אמציהו המלך"/>
    <n v="785"/>
    <n v="5"/>
    <n v="5"/>
    <m/>
    <d v="2017-10-26T00:00:00"/>
    <n v="0"/>
    <n v="161"/>
    <n v="24"/>
    <n v="137"/>
    <n v="161"/>
    <m/>
    <m/>
    <m/>
    <m/>
    <m/>
    <s v="מגדל מגורים מעל חניון תת קרקעי-161 יח&quot;ד,הקיף בניה מוצע:16607 מ&quot;ר, 38 קומות כולל 9 קומות מרתף"/>
    <m/>
    <m/>
    <m/>
    <s v="NULL"/>
    <m/>
    <m/>
    <x v="0"/>
    <m/>
    <m/>
    <m/>
    <m/>
    <m/>
    <m/>
    <m/>
    <m/>
    <m/>
    <m/>
    <m/>
    <m/>
    <m/>
    <m/>
    <x v="7"/>
    <x v="0"/>
    <x v="1"/>
    <x v="0"/>
    <n v="3"/>
    <m/>
    <m/>
    <x v="0"/>
    <x v="0"/>
    <x v="0"/>
    <m/>
    <x v="0"/>
    <m/>
    <m/>
    <m/>
    <m/>
    <x v="0"/>
    <m/>
    <m/>
    <m/>
    <m/>
    <m/>
    <m/>
    <m/>
    <x v="0"/>
    <n v="276"/>
    <m/>
    <m/>
    <m/>
    <m/>
    <m/>
    <x v="1"/>
    <m/>
    <e v="#NAME?"/>
    <m/>
  </r>
  <r>
    <n v="245"/>
    <m/>
    <m/>
    <m/>
    <m/>
    <m/>
    <m/>
    <m/>
    <m/>
    <m/>
    <m/>
    <n v="30768"/>
    <m/>
    <s v="חיפה"/>
    <x v="13"/>
    <x v="45"/>
    <m/>
    <s v="רשויות"/>
    <s v="רשויות מקומיות - פינוי-בינוי"/>
    <s v="תכנית מאושרת עם פעילות יזמית"/>
    <n v="5425999"/>
    <s v="304 2018000900"/>
    <n v="304"/>
    <n v="2018000900"/>
    <s v="בקשה לתיק מידע (היתר)"/>
    <s v="בניה חדשה"/>
    <n v="20180009"/>
    <s v="חיפה"/>
    <n v="4000"/>
    <s v="אמציהו המלך"/>
    <n v="785"/>
    <n v="36"/>
    <n v="36"/>
    <m/>
    <d v="2018-03-05T00:00:00"/>
    <n v="0"/>
    <n v="161"/>
    <n v="24"/>
    <n v="137"/>
    <n v="161"/>
    <m/>
    <m/>
    <m/>
    <m/>
    <m/>
    <s v="הריסת שלושה מבנים קיימים (24 יח&quot;ד) ובניית מגדל מגורים מעל חניון משותף וחדר טרפו בהתאם לתב&quot;ע חפ/מק/2188א. סה&quot;כ תוספת 161 יח&quot;ד , 16607 מ&quot;ר, 38 קומות כולל מרתף עפ&quot;י חפ/מק/2188 א"/>
    <m/>
    <m/>
    <m/>
    <s v="NULL"/>
    <m/>
    <m/>
    <x v="0"/>
    <m/>
    <m/>
    <m/>
    <m/>
    <m/>
    <m/>
    <m/>
    <m/>
    <m/>
    <m/>
    <m/>
    <m/>
    <m/>
    <m/>
    <x v="2"/>
    <x v="0"/>
    <x v="3"/>
    <x v="0"/>
    <n v="3"/>
    <n v="1"/>
    <n v="1"/>
    <x v="0"/>
    <x v="1"/>
    <x v="0"/>
    <m/>
    <x v="0"/>
    <m/>
    <m/>
    <m/>
    <m/>
    <x v="0"/>
    <m/>
    <m/>
    <m/>
    <m/>
    <m/>
    <m/>
    <m/>
    <x v="0"/>
    <n v="276"/>
    <m/>
    <m/>
    <m/>
    <m/>
    <m/>
    <x v="1"/>
    <m/>
    <e v="#NAME?"/>
    <m/>
  </r>
  <r>
    <n v="246"/>
    <m/>
    <m/>
    <m/>
    <m/>
    <m/>
    <m/>
    <m/>
    <m/>
    <m/>
    <m/>
    <n v="30768"/>
    <m/>
    <s v="חיפה"/>
    <x v="13"/>
    <x v="45"/>
    <m/>
    <s v="רשויות"/>
    <s v="רשויות מקומיות - פינוי-בינוי"/>
    <s v="תכנית מאושרת עם פעילות יזמית"/>
    <n v="7044471"/>
    <s v="304 2017004400"/>
    <n v="304"/>
    <n v="2017004400"/>
    <s v="בקשה להיתר"/>
    <s v="חדש על הריסה"/>
    <n v="20170044"/>
    <s v="חיפה"/>
    <n v="4000"/>
    <s v="רח' אמציה המלך"/>
    <n v="785"/>
    <n v="3"/>
    <n v="3"/>
    <m/>
    <d v="2017-08-30T00:00:00"/>
    <n v="0"/>
    <n v="161"/>
    <n v="24"/>
    <n v="137"/>
    <n v="161"/>
    <m/>
    <m/>
    <m/>
    <m/>
    <m/>
    <s v="הקמת מבנה מגורים 161 יחד"/>
    <m/>
    <m/>
    <m/>
    <n v="1989236"/>
    <n v="2017004400"/>
    <m/>
    <x v="58"/>
    <m/>
    <n v="0"/>
    <n v="161"/>
    <n v="24"/>
    <m/>
    <n v="137"/>
    <m/>
    <n v="161"/>
    <m/>
    <m/>
    <s v="הקמת מבנה מגורים חדש במגרש 2001 בן 28 קומות מגורים מעל קומת לובי ו-5 קומות חניה מתחת לפני הדרך הכולל 161 יח''ד , פיתוח שצ''פ והקמת תחנת טרנספורמציה במגרש 3002 כפוף לחפ/ 2188 א"/>
    <m/>
    <m/>
    <m/>
    <x v="7"/>
    <x v="5"/>
    <x v="1"/>
    <x v="2"/>
    <n v="3"/>
    <m/>
    <m/>
    <x v="0"/>
    <x v="1"/>
    <x v="1"/>
    <m/>
    <x v="1"/>
    <m/>
    <m/>
    <m/>
    <n v="7044471"/>
    <x v="53"/>
    <m/>
    <m/>
    <m/>
    <m/>
    <m/>
    <m/>
    <m/>
    <x v="0"/>
    <n v="276"/>
    <m/>
    <m/>
    <m/>
    <m/>
    <m/>
    <x v="1"/>
    <m/>
    <e v="#NAME?"/>
    <m/>
  </r>
  <r>
    <n v="247"/>
    <m/>
    <m/>
    <m/>
    <m/>
    <m/>
    <m/>
    <m/>
    <m/>
    <m/>
    <m/>
    <n v="30768"/>
    <m/>
    <s v="חיפה"/>
    <x v="13"/>
    <x v="45"/>
    <m/>
    <s v="רשויות"/>
    <s v="רשויות מקומיות - פינוי-בינוי"/>
    <s v="תכנית מאושרת עם פעילות יזמית"/>
    <n v="6805250"/>
    <s v="304 2018000900"/>
    <n v="304"/>
    <n v="2018000900"/>
    <s v="בקשה לתיק מידע (היתר)"/>
    <s v="בניה חדשה"/>
    <n v="20180009"/>
    <s v="חיפה"/>
    <n v="4000"/>
    <s v="רח' אמציה המלך"/>
    <n v="785"/>
    <n v="36"/>
    <n v="36"/>
    <m/>
    <d v="2018-03-05T00:00:00"/>
    <n v="0"/>
    <n v="161"/>
    <n v="24"/>
    <n v="137"/>
    <n v="161"/>
    <m/>
    <m/>
    <m/>
    <m/>
    <m/>
    <s v="הריסת שלושה מבנים קיימים (24 יח&quot;ד) ובניית מגדל מגורים מעל חניון משותף וחדר טרפו בהתאם לתב&quot;ע חפ/מק/2188א. סה&quot;כ תוספת 161 יח&quot;ד , 16607 מ&quot;ר, 38 קומות כולל מרתף עפ&quot;י חפ/מק/2188 א"/>
    <m/>
    <m/>
    <m/>
    <s v="NULL"/>
    <m/>
    <m/>
    <x v="0"/>
    <m/>
    <m/>
    <m/>
    <m/>
    <m/>
    <m/>
    <m/>
    <m/>
    <m/>
    <m/>
    <m/>
    <m/>
    <m/>
    <m/>
    <x v="2"/>
    <x v="0"/>
    <x v="3"/>
    <x v="0"/>
    <m/>
    <m/>
    <m/>
    <x v="0"/>
    <x v="2"/>
    <x v="0"/>
    <m/>
    <x v="0"/>
    <m/>
    <m/>
    <m/>
    <m/>
    <x v="0"/>
    <m/>
    <m/>
    <m/>
    <m/>
    <m/>
    <m/>
    <m/>
    <x v="0"/>
    <n v="276"/>
    <m/>
    <m/>
    <m/>
    <m/>
    <m/>
    <x v="1"/>
    <m/>
    <e v="#NAME?"/>
    <m/>
  </r>
  <r>
    <n v="1174"/>
    <m/>
    <m/>
    <m/>
    <m/>
    <m/>
    <m/>
    <m/>
    <m/>
    <m/>
    <m/>
    <n v="30768"/>
    <m/>
    <s v="חיפה"/>
    <x v="13"/>
    <x v="45"/>
    <m/>
    <s v="רשויות"/>
    <s v="פינוי-בינוי"/>
    <s v="תכנית מאושרת עם פעילות יזמית"/>
    <n v="7230583"/>
    <s v="304 71043303"/>
    <n v="304"/>
    <n v="71043303"/>
    <s v="בקשה לתיק מידע (היתר)                                                           "/>
    <s v="בניה חדשה                               "/>
    <n v="710433"/>
    <s v="חיפה"/>
    <n v="4000"/>
    <s v="רח' אמציה המלך                                              "/>
    <n v="785"/>
    <n v="0"/>
    <n v="0"/>
    <s v=" "/>
    <d v="2020-11-10T00:00:00"/>
    <n v="0"/>
    <n v="166"/>
    <m/>
    <m/>
    <n v="166"/>
    <s v="2020_04"/>
    <d v="2021-01-28T10:47:10"/>
    <m/>
    <m/>
    <s v="מהות הבקשה"/>
    <s v="  מבניה פינוי בינוי של 166 יחדות דיור כלל חניה תת קרקעית                                                                                                                                                                                                                                                                                                                                                                                                                                                                                                                                                                                                                                                                                                                                                                                                                                                                                                                                                                                "/>
    <n v="0"/>
    <s v="NULL"/>
    <s v="NULL"/>
    <s v="NULL"/>
    <m/>
    <m/>
    <x v="0"/>
    <m/>
    <m/>
    <m/>
    <m/>
    <m/>
    <m/>
    <m/>
    <m/>
    <m/>
    <m/>
    <m/>
    <s v="NULL"/>
    <s v="NULL"/>
    <s v="לפי גוש חלקה (מרץ 2021)"/>
    <x v="0"/>
    <x v="0"/>
    <x v="1"/>
    <x v="0"/>
    <n v="2"/>
    <m/>
    <m/>
    <x v="0"/>
    <x v="1"/>
    <x v="0"/>
    <m/>
    <x v="0"/>
    <m/>
    <m/>
    <m/>
    <m/>
    <x v="0"/>
    <m/>
    <m/>
    <m/>
    <m/>
    <m/>
    <m/>
    <m/>
    <x v="0"/>
    <n v="276"/>
    <m/>
    <m/>
    <m/>
    <m/>
    <m/>
    <x v="0"/>
    <m/>
    <e v="#NAME?"/>
    <m/>
  </r>
  <r>
    <n v="1176"/>
    <m/>
    <m/>
    <m/>
    <m/>
    <m/>
    <m/>
    <m/>
    <m/>
    <m/>
    <m/>
    <n v="30768"/>
    <m/>
    <s v="חיפה"/>
    <x v="13"/>
    <x v="45"/>
    <m/>
    <s v="רשויות"/>
    <s v="פינוי-בינוי"/>
    <s v="תכנית מאושרת עם פעילות יזמית"/>
    <n v="7230986"/>
    <s v="304 55159951"/>
    <n v="304"/>
    <n v="55159951"/>
    <s v="בקשה לתיק מידע (היתר)                                                           "/>
    <s v="בניה חדשה                               "/>
    <n v="551599"/>
    <s v="חיפה"/>
    <n v="4000"/>
    <s v="רח' אמציה המלך                                              "/>
    <n v="785"/>
    <n v="2"/>
    <n v="2"/>
    <s v="א"/>
    <d v="2020-11-10T00:00:00"/>
    <n v="0"/>
    <n v="110"/>
    <m/>
    <m/>
    <n v="110"/>
    <s v="2020_04"/>
    <d v="2021-01-28T10:47:10"/>
    <m/>
    <m/>
    <m/>
    <s v=" מבנה פינוי בנוי 110 יחדות כולל 6 קומות חניה                                                                                                                                                                                                                                                                                                                                                                                                                                                                                                                                                                                                                                                                                                                                                                                                                                                                                                                                                                                            "/>
    <n v="0"/>
    <s v="NULL"/>
    <s v="NULL"/>
    <s v="NULL"/>
    <m/>
    <m/>
    <x v="0"/>
    <m/>
    <m/>
    <m/>
    <m/>
    <m/>
    <m/>
    <m/>
    <m/>
    <m/>
    <m/>
    <m/>
    <s v="NULL"/>
    <s v="NULL"/>
    <s v="לפי גוש חלקה (מרץ 2021)"/>
    <x v="0"/>
    <x v="0"/>
    <x v="1"/>
    <x v="0"/>
    <n v="1"/>
    <m/>
    <m/>
    <x v="0"/>
    <x v="1"/>
    <x v="0"/>
    <m/>
    <x v="0"/>
    <m/>
    <m/>
    <m/>
    <m/>
    <x v="0"/>
    <m/>
    <m/>
    <m/>
    <m/>
    <m/>
    <m/>
    <m/>
    <x v="0"/>
    <n v="276"/>
    <m/>
    <m/>
    <m/>
    <m/>
    <m/>
    <x v="0"/>
    <m/>
    <e v="#NAME?"/>
    <m/>
  </r>
  <r>
    <n v="248"/>
    <m/>
    <m/>
    <m/>
    <m/>
    <m/>
    <m/>
    <m/>
    <m/>
    <m/>
    <m/>
    <n v="31140"/>
    <m/>
    <s v="חיפה"/>
    <x v="13"/>
    <x v="46"/>
    <m/>
    <s v="רשויות"/>
    <s v="רשויות מקומיות - עיבוי"/>
    <s v="בביצוע + מבנים מאוכלסים"/>
    <n v="748463"/>
    <s v="304 2015104700"/>
    <n v="304"/>
    <n v="2015104700"/>
    <s v="בקשה להיתר"/>
    <s v="פינוי ובינוי                            "/>
    <n v="20151047"/>
    <s v="חיפה                          "/>
    <n v="4000"/>
    <s v="חביבה"/>
    <n v="1040"/>
    <n v="13"/>
    <n v="13"/>
    <m/>
    <d v="2015-09-16T00:00:00"/>
    <n v="0"/>
    <n v="68"/>
    <n v="24"/>
    <n v="44"/>
    <n v="68"/>
    <m/>
    <m/>
    <m/>
    <m/>
    <m/>
    <s v=" הקמת שני בניני מגורים 68 יח&quot;ד סה&quot;כ תחנת טרנספורמציה תוך הריסת הבניין הקיים"/>
    <m/>
    <m/>
    <m/>
    <n v="217362"/>
    <n v="2015104700"/>
    <m/>
    <x v="59"/>
    <m/>
    <n v="0"/>
    <n v="68"/>
    <n v="24"/>
    <m/>
    <n v="44"/>
    <m/>
    <n v="68"/>
    <m/>
    <m/>
    <s v="בני 68 דירות כפוף להוראות תכנית חפ/ 2187 א', חפ/2187 הריסת בנין קיים והקמת 2 מבנים בני 68 דירות מעל חנייה משותפת+חדר טרנספורמציה"/>
    <m/>
    <m/>
    <m/>
    <x v="5"/>
    <x v="8"/>
    <x v="3"/>
    <x v="3"/>
    <n v="2"/>
    <m/>
    <m/>
    <x v="0"/>
    <x v="1"/>
    <x v="1"/>
    <m/>
    <x v="1"/>
    <m/>
    <m/>
    <m/>
    <n v="748463"/>
    <x v="54"/>
    <m/>
    <m/>
    <m/>
    <m/>
    <m/>
    <m/>
    <m/>
    <x v="0"/>
    <n v="72"/>
    <m/>
    <m/>
    <m/>
    <m/>
    <m/>
    <x v="1"/>
    <m/>
    <e v="#NAME?"/>
    <m/>
  </r>
  <r>
    <n v="249"/>
    <m/>
    <m/>
    <m/>
    <m/>
    <m/>
    <m/>
    <m/>
    <m/>
    <m/>
    <m/>
    <n v="31140"/>
    <m/>
    <s v="חיפה"/>
    <x v="13"/>
    <x v="46"/>
    <m/>
    <s v="רשויות"/>
    <s v="עיבוי"/>
    <s v="בביצוע + מבנים מאוכלסים"/>
    <n v="726043"/>
    <s v="304 54128928"/>
    <n v="304"/>
    <n v="54128928"/>
    <s v="בקשה להיתר"/>
    <s v="בניה חדשה"/>
    <n v="541289"/>
    <s v="חיפה"/>
    <n v="4000"/>
    <s v="חביבה"/>
    <n v="1040"/>
    <n v="21"/>
    <n v="21"/>
    <m/>
    <d v="2012-09-05T00:00:00"/>
    <n v="0"/>
    <n v="44"/>
    <n v="18"/>
    <n v="26"/>
    <n v="44"/>
    <m/>
    <m/>
    <m/>
    <m/>
    <m/>
    <s v="עיבוי מבנה קיים בן 18 דירות ל-44 דירות הכולל תוספת של 5 קומות על מבנה קיים"/>
    <m/>
    <m/>
    <m/>
    <s v="NULL"/>
    <m/>
    <m/>
    <x v="0"/>
    <m/>
    <m/>
    <m/>
    <m/>
    <m/>
    <m/>
    <m/>
    <m/>
    <m/>
    <m/>
    <m/>
    <m/>
    <m/>
    <s v="שליפת כתובות (אוגוסט 2020)"/>
    <x v="8"/>
    <x v="0"/>
    <x v="1"/>
    <x v="0"/>
    <n v="3"/>
    <m/>
    <m/>
    <x v="0"/>
    <x v="0"/>
    <x v="1"/>
    <m/>
    <x v="0"/>
    <m/>
    <m/>
    <m/>
    <m/>
    <x v="0"/>
    <m/>
    <m/>
    <m/>
    <m/>
    <m/>
    <m/>
    <m/>
    <x v="0"/>
    <n v="72"/>
    <m/>
    <m/>
    <m/>
    <m/>
    <m/>
    <x v="1"/>
    <m/>
    <e v="#NAME?"/>
    <m/>
  </r>
  <r>
    <n v="250"/>
    <m/>
    <m/>
    <m/>
    <m/>
    <m/>
    <m/>
    <m/>
    <m/>
    <m/>
    <m/>
    <n v="31140"/>
    <m/>
    <s v="חיפה"/>
    <x v="13"/>
    <x v="46"/>
    <m/>
    <s v="רשויות"/>
    <s v="רשויות מקומיות - עיבוי"/>
    <s v="בביצוע + מבנים מאוכלסים"/>
    <n v="748354"/>
    <s v="304 2014094300"/>
    <n v="304"/>
    <n v="2014094300"/>
    <s v="בקשה להיתר"/>
    <s v="פינוי ובינוי                            "/>
    <n v="20140943"/>
    <s v="חיפה"/>
    <n v="4000"/>
    <s v="חביבה"/>
    <n v="1040"/>
    <n v="21"/>
    <n v="21"/>
    <m/>
    <d v="2014-04-02T00:00:00"/>
    <n v="0"/>
    <n v="52"/>
    <n v="18"/>
    <n v="34"/>
    <n v="52"/>
    <m/>
    <m/>
    <m/>
    <m/>
    <m/>
    <s v=" עיבוי מבנה מ 18 דירות ל - 52 דירות כולל הריסה ותוספת 6 קומות למבנה בניית חדר טרנפורמציה"/>
    <m/>
    <m/>
    <m/>
    <n v="217315"/>
    <n v="2014094300"/>
    <m/>
    <x v="60"/>
    <m/>
    <n v="0"/>
    <n v="52"/>
    <n v="18"/>
    <m/>
    <n v="34"/>
    <m/>
    <n v="52"/>
    <m/>
    <m/>
    <s v="הריסת בניין קיים והקמת בנין חדש בן 52 דירות כפוף לתבע 2187 וכפוף להוראות תמ&quot;א 38 + חדר טרנספורמציה&quot;"/>
    <m/>
    <m/>
    <m/>
    <x v="9"/>
    <x v="7"/>
    <x v="3"/>
    <x v="3"/>
    <n v="3"/>
    <m/>
    <m/>
    <x v="0"/>
    <x v="1"/>
    <x v="1"/>
    <m/>
    <x v="1"/>
    <m/>
    <m/>
    <m/>
    <n v="748354"/>
    <x v="55"/>
    <m/>
    <m/>
    <m/>
    <m/>
    <m/>
    <m/>
    <m/>
    <x v="0"/>
    <n v="72"/>
    <m/>
    <m/>
    <m/>
    <m/>
    <m/>
    <x v="1"/>
    <m/>
    <e v="#NAME?"/>
    <m/>
  </r>
  <r>
    <n v="251"/>
    <m/>
    <m/>
    <m/>
    <m/>
    <m/>
    <m/>
    <m/>
    <m/>
    <m/>
    <m/>
    <n v="31140"/>
    <m/>
    <s v="חיפה"/>
    <x v="13"/>
    <x v="46"/>
    <m/>
    <s v="רשויות"/>
    <s v="עיבוי"/>
    <s v="בביצוע + מבנים מאוכלסים"/>
    <n v="4905918"/>
    <s v="304 2014094301"/>
    <n v="304"/>
    <n v="2014094301"/>
    <s v="בקשה להיתר"/>
    <s v="פינוי ובינוי"/>
    <n v="20140943"/>
    <s v="חיפה"/>
    <n v="4000"/>
    <s v="חביבה"/>
    <n v="1040"/>
    <n v="21"/>
    <n v="21"/>
    <m/>
    <d v="2016-11-28T00:00:00"/>
    <n v="0"/>
    <n v="0"/>
    <n v="0"/>
    <n v="0"/>
    <n v="52"/>
    <m/>
    <m/>
    <m/>
    <m/>
    <m/>
    <s v="מצב סופי - עיבוי מבנה דירות ל 52 דירות כולל הריסה ותוספת 6 קומות למבנה בניית חדר טרנספורמציה"/>
    <m/>
    <m/>
    <m/>
    <n v="1492126"/>
    <n v="2014094301"/>
    <m/>
    <x v="61"/>
    <m/>
    <n v="0"/>
    <n v="0"/>
    <m/>
    <m/>
    <m/>
    <m/>
    <n v="52"/>
    <m/>
    <m/>
    <s v="מצב סופי לתכנית להקמת בנין בן 52 יחד כפוף לחפ/2187 הכוללת הוספת חדר משאבות תת קרקעי במרווח צדדי צפוני תוספת מכפילי חניה, שטחים עיקריים ושינויים פנימיים הבקשה אושרה בועדת רישוי מתאריך 12/01/2017, באותם התנאים של ההיתר המקורי&quot;"/>
    <m/>
    <m/>
    <s v="שליפת כתובות (אוגוסט 2020)"/>
    <x v="4"/>
    <x v="6"/>
    <x v="1"/>
    <x v="2"/>
    <n v="3"/>
    <m/>
    <m/>
    <x v="0"/>
    <x v="0"/>
    <x v="1"/>
    <m/>
    <x v="2"/>
    <m/>
    <m/>
    <m/>
    <m/>
    <x v="0"/>
    <m/>
    <m/>
    <m/>
    <m/>
    <m/>
    <m/>
    <m/>
    <x v="0"/>
    <n v="72"/>
    <m/>
    <m/>
    <m/>
    <m/>
    <m/>
    <x v="1"/>
    <m/>
    <e v="#NAME?"/>
    <m/>
  </r>
  <r>
    <n v="252"/>
    <m/>
    <m/>
    <m/>
    <m/>
    <m/>
    <m/>
    <m/>
    <m/>
    <m/>
    <m/>
    <n v="31140"/>
    <m/>
    <s v="חיפה"/>
    <x v="13"/>
    <x v="46"/>
    <m/>
    <s v="רשויות"/>
    <s v="רשויות מקומיות - עיבוי"/>
    <s v="בביצוע + מבנים מאוכלסים"/>
    <n v="726040"/>
    <s v="304 54128924"/>
    <n v="304"/>
    <n v="54128924"/>
    <s v="בקשה להיתר"/>
    <s v="פינוי ובינוי                            "/>
    <n v="541289"/>
    <s v="חיפה"/>
    <n v="4000"/>
    <s v="חביבה"/>
    <n v="1040"/>
    <n v="27"/>
    <n v="27"/>
    <m/>
    <d v="2010-10-13T00:00:00"/>
    <n v="0"/>
    <n v="48"/>
    <n v="18"/>
    <n v="24"/>
    <n v="42"/>
    <m/>
    <m/>
    <m/>
    <m/>
    <m/>
    <s v=" פרויקט פינוי בינוי הכולל תוספת כ-2800 מ&quot;ר"/>
    <m/>
    <m/>
    <m/>
    <n v="206080"/>
    <n v="110540"/>
    <m/>
    <x v="62"/>
    <m/>
    <n v="0"/>
    <n v="48"/>
    <n v="18"/>
    <m/>
    <n v="24"/>
    <m/>
    <n v="42"/>
    <m/>
    <m/>
    <m/>
    <m/>
    <m/>
    <m/>
    <x v="12"/>
    <x v="11"/>
    <x v="1"/>
    <x v="0"/>
    <n v="4"/>
    <m/>
    <m/>
    <x v="0"/>
    <x v="1"/>
    <x v="1"/>
    <m/>
    <x v="1"/>
    <m/>
    <m/>
    <m/>
    <n v="726040"/>
    <x v="56"/>
    <m/>
    <m/>
    <m/>
    <m/>
    <m/>
    <m/>
    <m/>
    <x v="0"/>
    <n v="72"/>
    <m/>
    <m/>
    <m/>
    <m/>
    <m/>
    <x v="1"/>
    <m/>
    <e v="#NAME?"/>
    <m/>
  </r>
  <r>
    <n v="253"/>
    <m/>
    <m/>
    <m/>
    <m/>
    <m/>
    <m/>
    <m/>
    <m/>
    <m/>
    <m/>
    <n v="31140"/>
    <m/>
    <s v="חיפה"/>
    <x v="13"/>
    <x v="46"/>
    <m/>
    <s v="רשויות"/>
    <s v="עיבוי"/>
    <s v="בביצוע + מבנים מאוכלסים"/>
    <n v="726046"/>
    <s v="304 54128931"/>
    <n v="304"/>
    <n v="54128931"/>
    <s v="בקשה להיתר"/>
    <s v="פינוי ובינוי"/>
    <n v="541289"/>
    <s v="חיפה"/>
    <n v="4000"/>
    <s v="חביבה"/>
    <n v="1040"/>
    <n v="27"/>
    <n v="27"/>
    <m/>
    <d v="2013-02-04T00:00:00"/>
    <n v="0"/>
    <n v="0"/>
    <n v="18"/>
    <n v="24"/>
    <n v="42"/>
    <m/>
    <m/>
    <m/>
    <m/>
    <m/>
    <s v="עיבוי מבנה מ- 18 דירות ל- 42 דירות כולל תוספת 3 קומות על מבנה קיים- מצב סופי"/>
    <m/>
    <m/>
    <m/>
    <n v="206085"/>
    <n v="54128931"/>
    <m/>
    <x v="63"/>
    <m/>
    <n v="0"/>
    <n v="0"/>
    <n v="18"/>
    <m/>
    <n v="24"/>
    <m/>
    <n v="42"/>
    <m/>
    <m/>
    <s v="מצב סופי לעיבוי מבנה מ-18 דירות ל42 דירות כולל תוספת 3 קומות על מבנה קיים באותם התנאים של ההיתר המקורי. הבקשה אושרה בישיבת ועדת הרישוי מתאריך 13.03.2013"/>
    <m/>
    <m/>
    <s v="שליפת כתובות (אוגוסט 2020)"/>
    <x v="6"/>
    <x v="10"/>
    <x v="1"/>
    <x v="2"/>
    <n v="4"/>
    <m/>
    <m/>
    <x v="0"/>
    <x v="0"/>
    <x v="1"/>
    <m/>
    <x v="2"/>
    <m/>
    <m/>
    <m/>
    <m/>
    <x v="0"/>
    <m/>
    <m/>
    <m/>
    <m/>
    <m/>
    <m/>
    <m/>
    <x v="0"/>
    <n v="72"/>
    <m/>
    <m/>
    <m/>
    <m/>
    <m/>
    <x v="1"/>
    <m/>
    <e v="#NAME?"/>
    <m/>
  </r>
  <r>
    <n v="254"/>
    <m/>
    <m/>
    <m/>
    <m/>
    <m/>
    <m/>
    <m/>
    <m/>
    <m/>
    <m/>
    <n v="31140"/>
    <m/>
    <s v="חיפה"/>
    <x v="13"/>
    <x v="46"/>
    <m/>
    <s v="רשויות"/>
    <s v="רשויות מקומיות - עיבוי"/>
    <s v="בביצוע + מבנים מאוכלסים"/>
    <n v="727520"/>
    <s v="304 57214105"/>
    <n v="304"/>
    <n v="57214105"/>
    <s v="בקשה להיתר"/>
    <s v="פינוי ובינוי                            "/>
    <n v="572141"/>
    <s v="חיפה"/>
    <n v="4000"/>
    <s v="חביבה"/>
    <n v="1040"/>
    <n v="33"/>
    <n v="33"/>
    <m/>
    <d v="2013-06-05T00:00:00"/>
    <n v="0"/>
    <n v="58"/>
    <n v="24"/>
    <n v="38"/>
    <n v="62"/>
    <m/>
    <m/>
    <m/>
    <m/>
    <m/>
    <s v=" הריסת בניין קיים 24 יחידות דיור ובניית חדש 58 יחידות דיור לפי חפ/2187"/>
    <m/>
    <m/>
    <m/>
    <n v="206862"/>
    <n v="57214105"/>
    <m/>
    <x v="64"/>
    <m/>
    <n v="0"/>
    <n v="58"/>
    <n v="24"/>
    <m/>
    <n v="38"/>
    <m/>
    <n v="62"/>
    <m/>
    <m/>
    <s v="הריסת בניין קיים והקמת בניין חדש בן 58 דירות, כפוף לתכנית חפ/ 2187."/>
    <m/>
    <m/>
    <m/>
    <x v="6"/>
    <x v="7"/>
    <x v="3"/>
    <x v="3"/>
    <n v="5"/>
    <m/>
    <m/>
    <x v="0"/>
    <x v="1"/>
    <x v="1"/>
    <m/>
    <x v="1"/>
    <m/>
    <m/>
    <m/>
    <n v="727520"/>
    <x v="57"/>
    <m/>
    <m/>
    <m/>
    <m/>
    <m/>
    <m/>
    <m/>
    <x v="0"/>
    <n v="72"/>
    <m/>
    <m/>
    <m/>
    <m/>
    <m/>
    <x v="1"/>
    <m/>
    <e v="#NAME?"/>
    <m/>
  </r>
  <r>
    <n v="255"/>
    <m/>
    <m/>
    <m/>
    <m/>
    <m/>
    <m/>
    <m/>
    <m/>
    <m/>
    <m/>
    <n v="31140"/>
    <m/>
    <s v="חיפה"/>
    <x v="13"/>
    <x v="46"/>
    <m/>
    <s v="רשויות"/>
    <s v="רשויות מקומיות - עיבוי"/>
    <s v="בביצוע + מבנים מאוכלסים"/>
    <n v="727523"/>
    <s v="304 57214108"/>
    <n v="304"/>
    <n v="57214108"/>
    <s v="בקשה להיתר"/>
    <s v="תכנית בינוי                             "/>
    <n v="572141"/>
    <s v="חיפה"/>
    <n v="4000"/>
    <s v="חביבה"/>
    <n v="1040"/>
    <n v="36"/>
    <n v="36"/>
    <m/>
    <d v="2015-12-21T00:00:00"/>
    <n v="0"/>
    <n v="71"/>
    <n v="25"/>
    <n v="46"/>
    <n v="71"/>
    <m/>
    <m/>
    <m/>
    <m/>
    <m/>
    <s v=" הקמת מבנה בן 71 יח&quot;ד על בסיס תכניות עיבוי תוך הריסת בניין קיים בן 25 יח&quot;ד"/>
    <m/>
    <m/>
    <m/>
    <s v="NULL"/>
    <m/>
    <m/>
    <x v="0"/>
    <m/>
    <m/>
    <m/>
    <m/>
    <m/>
    <m/>
    <m/>
    <m/>
    <m/>
    <m/>
    <m/>
    <m/>
    <m/>
    <m/>
    <x v="5"/>
    <x v="0"/>
    <x v="3"/>
    <x v="0"/>
    <n v="6"/>
    <m/>
    <m/>
    <x v="1"/>
    <x v="1"/>
    <x v="1"/>
    <m/>
    <x v="0"/>
    <m/>
    <m/>
    <m/>
    <m/>
    <x v="58"/>
    <m/>
    <m/>
    <m/>
    <m/>
    <m/>
    <m/>
    <m/>
    <x v="0"/>
    <n v="72"/>
    <m/>
    <m/>
    <m/>
    <m/>
    <m/>
    <x v="1"/>
    <m/>
    <e v="#NAME?"/>
    <m/>
  </r>
  <r>
    <n v="256"/>
    <m/>
    <m/>
    <m/>
    <m/>
    <m/>
    <m/>
    <m/>
    <m/>
    <m/>
    <m/>
    <n v="31140"/>
    <m/>
    <s v="חיפה"/>
    <x v="13"/>
    <x v="46"/>
    <m/>
    <s v="רשויות"/>
    <s v="רשויות מקומיות - עיבוי"/>
    <s v="בביצוע + מבנים מאוכלסים"/>
    <n v="4919303"/>
    <s v="304 57214113"/>
    <n v="304"/>
    <n v="57214113"/>
    <s v="בקשה להיתר"/>
    <s v="תכנית בינוי"/>
    <n v="572141"/>
    <s v="חיפה"/>
    <n v="4000"/>
    <s v="חביבה"/>
    <n v="1040"/>
    <n v="36"/>
    <n v="36"/>
    <m/>
    <d v="2016-07-26T00:00:00"/>
    <n v="0"/>
    <n v="0"/>
    <n v="25"/>
    <n v="46"/>
    <n v="71"/>
    <m/>
    <m/>
    <m/>
    <m/>
    <m/>
    <s v="עקב עדכון שטח בניה התיק עבר מ - 08 - ל - 013 הקמת מבנה בן 71 יח&quot;ד על בסיס תכניות עיבוי תוך הריסת בניין קיים בן 25 יח&quot;ד"/>
    <m/>
    <m/>
    <m/>
    <n v="1512601"/>
    <n v="57214113"/>
    <m/>
    <x v="65"/>
    <m/>
    <n v="0"/>
    <n v="0"/>
    <n v="25"/>
    <m/>
    <n v="46"/>
    <m/>
    <n v="71"/>
    <m/>
    <m/>
    <s v="תכנית שינויים בשטחים , בקונטור המבנה ובמיקומי מרפסת לתכנית להריסת בנין הקמת בנין חדש בן 71 יחד כפוף לתכנית 2187 ותמ&quot;א 38/3 הבקשה אושרה בועדת רישוי מתאריך 04/12/2016 באותם התנאים של בקשה 08&quot;"/>
    <m/>
    <m/>
    <m/>
    <x v="4"/>
    <x v="6"/>
    <x v="3"/>
    <x v="3"/>
    <n v="6"/>
    <m/>
    <m/>
    <x v="0"/>
    <x v="0"/>
    <x v="1"/>
    <m/>
    <x v="1"/>
    <m/>
    <m/>
    <m/>
    <n v="727523"/>
    <x v="0"/>
    <m/>
    <m/>
    <m/>
    <m/>
    <m/>
    <m/>
    <m/>
    <x v="0"/>
    <n v="72"/>
    <m/>
    <m/>
    <m/>
    <m/>
    <m/>
    <x v="1"/>
    <m/>
    <e v="#NAME?"/>
    <m/>
  </r>
  <r>
    <n v="257"/>
    <m/>
    <m/>
    <m/>
    <m/>
    <m/>
    <m/>
    <m/>
    <m/>
    <m/>
    <m/>
    <n v="31140"/>
    <m/>
    <s v="חיפה"/>
    <x v="13"/>
    <x v="46"/>
    <m/>
    <s v="רשויות"/>
    <s v="רשויות מקומיות - עיבוי"/>
    <s v="בביצוע + מבנים מאוכלסים"/>
    <n v="5261041"/>
    <s v="304 57214114"/>
    <n v="304"/>
    <n v="57214114"/>
    <s v="בקשה להיתר"/>
    <s v="תכנית שינויים בנין חדש"/>
    <n v="572141"/>
    <s v="חיפה"/>
    <n v="4000"/>
    <s v="חביבה"/>
    <n v="1040"/>
    <n v="36"/>
    <n v="36"/>
    <m/>
    <d v="2017-06-28T00:00:00"/>
    <n v="0"/>
    <n v="0"/>
    <n v="25"/>
    <n v="46"/>
    <n v="71"/>
    <m/>
    <m/>
    <m/>
    <m/>
    <m/>
    <s v="תכנית שינויים - הקמת מבנה בן 71 יחד על בסיס תוכנית עיבוי תוך הריסת בניין קיים בן 25 יחד"/>
    <m/>
    <m/>
    <m/>
    <s v="NULL"/>
    <m/>
    <m/>
    <x v="0"/>
    <m/>
    <m/>
    <m/>
    <m/>
    <m/>
    <m/>
    <m/>
    <m/>
    <m/>
    <m/>
    <m/>
    <m/>
    <m/>
    <m/>
    <x v="7"/>
    <x v="0"/>
    <x v="17"/>
    <x v="0"/>
    <m/>
    <m/>
    <m/>
    <x v="0"/>
    <x v="2"/>
    <x v="1"/>
    <m/>
    <x v="0"/>
    <m/>
    <m/>
    <m/>
    <m/>
    <x v="0"/>
    <m/>
    <m/>
    <m/>
    <m/>
    <m/>
    <m/>
    <m/>
    <x v="0"/>
    <n v="72"/>
    <m/>
    <m/>
    <m/>
    <m/>
    <m/>
    <x v="1"/>
    <m/>
    <e v="#NAME?"/>
    <m/>
  </r>
  <r>
    <n v="258"/>
    <m/>
    <m/>
    <m/>
    <m/>
    <m/>
    <m/>
    <m/>
    <m/>
    <m/>
    <m/>
    <n v="31140"/>
    <m/>
    <s v="חיפה"/>
    <x v="13"/>
    <x v="46"/>
    <m/>
    <s v="רשויות"/>
    <s v="עיבוי"/>
    <s v="בביצוע + מבנים מאוכלסים"/>
    <n v="5423970"/>
    <s v="304 57214114"/>
    <n v="304"/>
    <n v="57214114"/>
    <s v="בקשה להיתר"/>
    <s v="תכנית שינויים בנין חדש"/>
    <n v="572141"/>
    <s v="חיפה"/>
    <n v="4000"/>
    <s v="חביבה"/>
    <n v="1040"/>
    <n v="36"/>
    <n v="36"/>
    <m/>
    <d v="2017-06-28T00:00:00"/>
    <n v="0"/>
    <n v="0"/>
    <n v="25"/>
    <n v="46"/>
    <n v="71"/>
    <m/>
    <m/>
    <m/>
    <m/>
    <m/>
    <s v="תכנית שינויים - הקמת מבנה בן 71 יחד על בסיס תוכנית עיבוי תוך הריסת בניין קיים בן 25 יחד"/>
    <m/>
    <m/>
    <m/>
    <n v="1561875"/>
    <n v="57214114"/>
    <m/>
    <x v="66"/>
    <m/>
    <n v="0"/>
    <n v="0"/>
    <m/>
    <m/>
    <m/>
    <m/>
    <m/>
    <m/>
    <m/>
    <s v="תכנית שינויים להיתר מס' 57/2141/13 עבור בנין מגורים בן 71 יחד כפוף לחפ/2187 הבקשה אושרה בועדת רישוי מתאריך 14/11/2017 באותם התנאים של בקשות 07 ו - 13&quot;"/>
    <m/>
    <m/>
    <s v="שליפת כתובות (אוגוסט 2020)"/>
    <x v="7"/>
    <x v="3"/>
    <x v="5"/>
    <x v="0"/>
    <m/>
    <m/>
    <m/>
    <x v="0"/>
    <x v="2"/>
    <x v="1"/>
    <m/>
    <x v="0"/>
    <m/>
    <m/>
    <m/>
    <m/>
    <x v="0"/>
    <m/>
    <m/>
    <m/>
    <m/>
    <m/>
    <m/>
    <m/>
    <x v="0"/>
    <n v="72"/>
    <m/>
    <m/>
    <m/>
    <m/>
    <m/>
    <x v="1"/>
    <m/>
    <e v="#NAME?"/>
    <m/>
  </r>
  <r>
    <n v="259"/>
    <m/>
    <m/>
    <m/>
    <m/>
    <m/>
    <m/>
    <m/>
    <m/>
    <m/>
    <m/>
    <n v="31140"/>
    <m/>
    <s v="חיפה"/>
    <x v="13"/>
    <x v="46"/>
    <m/>
    <s v="רשויות"/>
    <s v="רשויות מקומיות - עיבוי"/>
    <s v="בביצוע + מבנים מאוכלסים"/>
    <n v="5319810"/>
    <s v="304 57214115"/>
    <n v="304"/>
    <n v="57214115"/>
    <s v="בקשה להיתר"/>
    <s v="תכ' שנויים תוס' לבנין קים"/>
    <n v="572141"/>
    <s v="חיפה"/>
    <n v="4000"/>
    <s v="חביבה"/>
    <n v="1040"/>
    <n v="36"/>
    <n v="36"/>
    <m/>
    <d v="2017-10-02T00:00:00"/>
    <n v="0"/>
    <n v="0"/>
    <n v="25"/>
    <n v="46"/>
    <n v="71"/>
    <m/>
    <m/>
    <m/>
    <m/>
    <m/>
    <s v="תכנית שינויים - הקמת מבנה בן 71 יח&quot;ד על בסיס תכנית עיבוי תוך הריסת בניין קים בן 25 יח&quot;ד"/>
    <m/>
    <m/>
    <m/>
    <s v="NULL"/>
    <m/>
    <m/>
    <x v="0"/>
    <m/>
    <m/>
    <m/>
    <m/>
    <m/>
    <m/>
    <m/>
    <m/>
    <m/>
    <m/>
    <m/>
    <m/>
    <m/>
    <m/>
    <x v="7"/>
    <x v="0"/>
    <x v="3"/>
    <x v="0"/>
    <n v="6"/>
    <m/>
    <m/>
    <x v="0"/>
    <x v="0"/>
    <x v="1"/>
    <m/>
    <x v="0"/>
    <m/>
    <m/>
    <m/>
    <m/>
    <x v="0"/>
    <m/>
    <m/>
    <m/>
    <m/>
    <m/>
    <m/>
    <m/>
    <x v="0"/>
    <n v="72"/>
    <m/>
    <m/>
    <m/>
    <m/>
    <m/>
    <x v="1"/>
    <m/>
    <e v="#NAME?"/>
    <m/>
  </r>
  <r>
    <n v="260"/>
    <m/>
    <m/>
    <m/>
    <m/>
    <m/>
    <m/>
    <m/>
    <m/>
    <m/>
    <m/>
    <n v="31140"/>
    <m/>
    <s v="חיפה"/>
    <x v="13"/>
    <x v="46"/>
    <m/>
    <s v="רשויות"/>
    <s v="רשויות מקומיות - עיבוי"/>
    <s v="בביצוע + מבנים מאוכלסים"/>
    <n v="726042"/>
    <s v="304 54128927"/>
    <n v="304"/>
    <n v="54128927"/>
    <s v="בקשה להיתר"/>
    <s v="פינוי ובינוי                            "/>
    <n v="541289"/>
    <s v="חיפה"/>
    <n v="4000"/>
    <s v="חביבה"/>
    <n v="1040"/>
    <n v="41"/>
    <n v="41"/>
    <m/>
    <d v="2012-06-25T00:00:00"/>
    <n v="0"/>
    <n v="43"/>
    <n v="18"/>
    <n v="25"/>
    <n v="43"/>
    <m/>
    <m/>
    <m/>
    <m/>
    <m/>
    <s v=" עיבוי מבנה מ-18 יח&quot;ד ל-43 דירות כולל תוספת        5 קומות על מבנה קיים"/>
    <m/>
    <m/>
    <m/>
    <n v="206082"/>
    <n v="54128927"/>
    <m/>
    <x v="67"/>
    <m/>
    <n v="0"/>
    <n v="43"/>
    <n v="18"/>
    <m/>
    <n v="25"/>
    <m/>
    <n v="43"/>
    <m/>
    <m/>
    <s v="הקמת בנין חדש תוך הריסת בנין קיים בן 8 קומות סהכ 43 דירות לפי תכנית חפ/2187 וחידוש אישור בועדת רישוי הבניה בתאריך 25/8/13 ובתאריך 16/09/14&quot;"/>
    <m/>
    <m/>
    <m/>
    <x v="8"/>
    <x v="4"/>
    <x v="1"/>
    <x v="3"/>
    <n v="7"/>
    <m/>
    <m/>
    <x v="0"/>
    <x v="1"/>
    <x v="1"/>
    <m/>
    <x v="1"/>
    <m/>
    <m/>
    <m/>
    <n v="726042"/>
    <x v="59"/>
    <m/>
    <m/>
    <m/>
    <m/>
    <m/>
    <m/>
    <m/>
    <x v="0"/>
    <n v="72"/>
    <m/>
    <m/>
    <m/>
    <m/>
    <m/>
    <x v="1"/>
    <m/>
    <e v="#NAME?"/>
    <m/>
  </r>
  <r>
    <n v="261"/>
    <m/>
    <m/>
    <m/>
    <m/>
    <m/>
    <m/>
    <m/>
    <m/>
    <m/>
    <m/>
    <n v="31140"/>
    <m/>
    <s v="חיפה"/>
    <x v="13"/>
    <x v="46"/>
    <m/>
    <s v="רשויות"/>
    <s v="רשויות מקומיות - עיבוי"/>
    <s v="בביצוע + מבנים מאוכלסים"/>
    <n v="748424"/>
    <s v="304 2015099900"/>
    <n v="304"/>
    <n v="2015099900"/>
    <s v="בקשה להיתר"/>
    <s v="תמא 38&quot;                                 "/>
    <n v="20150999"/>
    <s v="חיפה"/>
    <n v="4000"/>
    <s v="חביבה"/>
    <n v="1040"/>
    <n v="42"/>
    <n v="42"/>
    <m/>
    <d v="2015-04-20T00:00:00"/>
    <n v="0"/>
    <n v="64"/>
    <n v="26"/>
    <n v="38"/>
    <n v="64"/>
    <m/>
    <m/>
    <m/>
    <m/>
    <m/>
    <s v=" הריסת מבנה מגורים קיים בן 26 דירות לפי תמ&quot;א 38 הקמת מבנה מגורים חדש בן 64 דירות לפי תמ&quot;א 38"/>
    <m/>
    <m/>
    <m/>
    <n v="217343"/>
    <n v="2015099900"/>
    <m/>
    <x v="68"/>
    <m/>
    <n v="0"/>
    <n v="64"/>
    <n v="26"/>
    <m/>
    <n v="38"/>
    <m/>
    <n v="64"/>
    <m/>
    <m/>
    <s v="====================================================== הריסת בנין והקמת בניין חדש בן 64 דירות כפוף לחפ/2187 ותמ''א 38/3 ======================================================"/>
    <m/>
    <m/>
    <m/>
    <x v="5"/>
    <x v="8"/>
    <x v="3"/>
    <x v="3"/>
    <n v="8"/>
    <m/>
    <m/>
    <x v="0"/>
    <x v="1"/>
    <x v="1"/>
    <m/>
    <x v="1"/>
    <m/>
    <m/>
    <m/>
    <n v="748424"/>
    <x v="60"/>
    <m/>
    <m/>
    <m/>
    <m/>
    <m/>
    <m/>
    <m/>
    <x v="0"/>
    <n v="72"/>
    <m/>
    <m/>
    <m/>
    <m/>
    <m/>
    <x v="1"/>
    <m/>
    <e v="#NAME?"/>
    <m/>
  </r>
  <r>
    <n v="262"/>
    <m/>
    <m/>
    <m/>
    <m/>
    <m/>
    <m/>
    <m/>
    <m/>
    <m/>
    <m/>
    <n v="31140"/>
    <m/>
    <s v="חיפה"/>
    <x v="13"/>
    <x v="46"/>
    <m/>
    <s v="רשויות"/>
    <s v="רשויות מקומיות - עיבוי"/>
    <s v="בביצוע + מבנים מאוכלסים"/>
    <n v="4906710"/>
    <s v="304 2015099901"/>
    <n v="304"/>
    <n v="2015099901"/>
    <s v="בקשה להיתר"/>
    <s v="תמא 38 הריסה ובניה&quot;"/>
    <n v="20150999"/>
    <s v="חיפה"/>
    <n v="4000"/>
    <s v="חביבה"/>
    <n v="1040"/>
    <n v="42"/>
    <n v="42"/>
    <m/>
    <d v="2016-11-14T00:00:00"/>
    <n v="0"/>
    <n v="0"/>
    <m/>
    <m/>
    <m/>
    <m/>
    <m/>
    <m/>
    <m/>
    <m/>
    <s v="תכנית שינויים לבקשה 2015099900 1. הגדלת מרפסות בקומה 9 ושינויים גיאומטריים במרפסות בצד דרום 2. שינוי גמר של החזית האחורית מחיפוי אבן לשליכט פיגמנטי 3. תוספת של שצי דירות קטנות על ידי פיתול דירות"/>
    <m/>
    <m/>
    <m/>
    <n v="1513149"/>
    <n v="2015099901"/>
    <m/>
    <x v="69"/>
    <m/>
    <n v="0"/>
    <n v="0"/>
    <m/>
    <m/>
    <m/>
    <m/>
    <n v="64"/>
    <m/>
    <m/>
    <s v="====================================================== מצב סופי לתכנית להקמת בניין בן 64 יחד, כפוף לחפ/2187, כוללת: שינויים בגודל ובשטחי המרפסות הזיזיות ======================================================&quot;"/>
    <m/>
    <m/>
    <m/>
    <x v="4"/>
    <x v="6"/>
    <x v="1"/>
    <x v="2"/>
    <n v="8"/>
    <m/>
    <m/>
    <x v="0"/>
    <x v="0"/>
    <x v="1"/>
    <m/>
    <x v="2"/>
    <m/>
    <m/>
    <m/>
    <m/>
    <x v="0"/>
    <m/>
    <m/>
    <m/>
    <m/>
    <m/>
    <m/>
    <m/>
    <x v="0"/>
    <n v="72"/>
    <m/>
    <m/>
    <m/>
    <m/>
    <m/>
    <x v="1"/>
    <m/>
    <e v="#NAME?"/>
    <m/>
  </r>
  <r>
    <n v="263"/>
    <m/>
    <m/>
    <m/>
    <m/>
    <m/>
    <m/>
    <m/>
    <m/>
    <m/>
    <m/>
    <n v="31140"/>
    <m/>
    <s v="חיפה"/>
    <x v="13"/>
    <x v="46"/>
    <m/>
    <s v="רשויות"/>
    <s v="רשויות מקומיות - עיבוי"/>
    <s v="בביצוע + מבנים מאוכלסים"/>
    <n v="726044"/>
    <s v="304 54128929"/>
    <n v="304"/>
    <n v="54128929"/>
    <s v="בקשה להיתר"/>
    <s v="פינוי ובינוי                            "/>
    <n v="541289"/>
    <s v="חיפה                          "/>
    <n v="4000"/>
    <s v="חביבה"/>
    <n v="1040"/>
    <n v="47"/>
    <n v="47"/>
    <m/>
    <d v="2013-01-16T00:00:00"/>
    <n v="0"/>
    <n v="43"/>
    <n v="18"/>
    <n v="14"/>
    <n v="43"/>
    <m/>
    <m/>
    <m/>
    <m/>
    <m/>
    <s v=" הריסת בניין בן 18 דירות והקמת בניין בן 43 דירות במתחם עיבוי חביבה רייך"/>
    <m/>
    <m/>
    <m/>
    <n v="206083"/>
    <n v="54128929"/>
    <m/>
    <x v="70"/>
    <m/>
    <n v="0"/>
    <n v="43"/>
    <n v="18"/>
    <m/>
    <n v="14"/>
    <m/>
    <n v="43"/>
    <m/>
    <m/>
    <s v="עיבוי מבנה קיים בן 18 דירות תוך הריסתו והקמת מבנה חדש בן 43 דירות כפוף להוראות תבע ח.פ 2187.&quot;"/>
    <m/>
    <m/>
    <m/>
    <x v="6"/>
    <x v="10"/>
    <x v="3"/>
    <x v="3"/>
    <n v="9"/>
    <m/>
    <m/>
    <x v="0"/>
    <x v="1"/>
    <x v="1"/>
    <m/>
    <x v="1"/>
    <m/>
    <m/>
    <m/>
    <n v="726044"/>
    <x v="61"/>
    <m/>
    <m/>
    <m/>
    <m/>
    <m/>
    <m/>
    <m/>
    <x v="0"/>
    <n v="72"/>
    <m/>
    <m/>
    <m/>
    <m/>
    <m/>
    <x v="1"/>
    <m/>
    <e v="#NAME?"/>
    <m/>
  </r>
  <r>
    <n v="264"/>
    <m/>
    <m/>
    <m/>
    <m/>
    <m/>
    <m/>
    <m/>
    <m/>
    <m/>
    <m/>
    <n v="31140"/>
    <m/>
    <s v="חיפה"/>
    <x v="13"/>
    <x v="46"/>
    <m/>
    <s v="רשויות"/>
    <s v="רשויות מקומיות - עיבוי"/>
    <s v="בביצוע + מבנים מאוכלסים"/>
    <n v="736556"/>
    <s v="304 86082001"/>
    <n v="304"/>
    <n v="86082001"/>
    <s v="בקשה להיתר"/>
    <s v="בניה חדשה                               "/>
    <n v="860820"/>
    <s v="חיפה"/>
    <n v="4000"/>
    <s v="חביבה"/>
    <n v="1040"/>
    <n v="50"/>
    <n v="50"/>
    <m/>
    <d v="2015-03-11T00:00:00"/>
    <n v="0"/>
    <n v="140"/>
    <n v="48"/>
    <n v="92"/>
    <n v="140"/>
    <m/>
    <m/>
    <s v="אתר העירייה"/>
    <s v="חישוב מתמטי"/>
    <s v="אתר העירייה"/>
    <s v=" הקמת שני מבנים ע&quot;ב תוכנית עיבוי , כל מבנה מ- 24 יח&quot;ד ל- 70 יח&quot;ד כולל הריסה ותוספת 5 קומות למבנה סה&quot;כ - 140 יח&quot;ד                                                                                                                                               "/>
    <m/>
    <m/>
    <m/>
    <n v="1502079"/>
    <n v="86082001"/>
    <m/>
    <x v="71"/>
    <m/>
    <n v="0"/>
    <n v="140"/>
    <n v="48"/>
    <s v="אתר העירייה"/>
    <n v="92"/>
    <s v="חישוב מתמטי"/>
    <n v="140"/>
    <s v="אתר העירייה"/>
    <m/>
    <s v="==================================================== הריסת 2 בניינים והקמת 2 בניינים עג חניון תת קרקעי סה&quot;כ 140 דירות עפ&quot;י הוראות חפ/2187 ותמ&quot;א 38 ======================================================&quot;"/>
    <m/>
    <m/>
    <m/>
    <x v="5"/>
    <x v="6"/>
    <x v="3"/>
    <x v="3"/>
    <n v="10"/>
    <m/>
    <m/>
    <x v="0"/>
    <x v="1"/>
    <x v="1"/>
    <m/>
    <x v="1"/>
    <m/>
    <m/>
    <m/>
    <n v="736556"/>
    <x v="62"/>
    <m/>
    <m/>
    <m/>
    <m/>
    <m/>
    <m/>
    <m/>
    <x v="0"/>
    <n v="72"/>
    <m/>
    <m/>
    <m/>
    <m/>
    <m/>
    <x v="1"/>
    <m/>
    <e v="#NAME?"/>
    <m/>
  </r>
  <r>
    <n v="265"/>
    <m/>
    <m/>
    <m/>
    <m/>
    <m/>
    <m/>
    <m/>
    <m/>
    <m/>
    <m/>
    <n v="31140"/>
    <m/>
    <s v="חיפה"/>
    <x v="13"/>
    <x v="46"/>
    <m/>
    <s v="רשויות"/>
    <s v="רשויות מקומיות - עיבוי"/>
    <s v="בביצוע + מבנים מאוכלסים"/>
    <n v="5425562"/>
    <s v="304 54128951"/>
    <n v="304"/>
    <n v="54128951"/>
    <s v="בקשה לתיק מידע (היתר)"/>
    <s v="בניה חדשה"/>
    <n v="541289"/>
    <s v="חיפה"/>
    <n v="4000"/>
    <s v="חביבה"/>
    <n v="1040"/>
    <n v="55"/>
    <n v="55"/>
    <m/>
    <d v="2018-12-20T00:00:00"/>
    <n v="0"/>
    <n v="80"/>
    <n v="24"/>
    <n v="56"/>
    <n v="80"/>
    <m/>
    <m/>
    <m/>
    <m/>
    <m/>
    <s v="זכויות עפ&quot;י תמ&quot;א 38 -הריסת בנין קיים בן 24 יח&quot;ד, ובנית בנין חדש בן 80 יח&quot;ד , 9 קומות ע&quot;ג 2 קומות חנייה היקף בניה מוצע כ 7700 מ&quot;ר,"/>
    <m/>
    <m/>
    <m/>
    <s v="NULL"/>
    <m/>
    <m/>
    <x v="0"/>
    <m/>
    <m/>
    <m/>
    <m/>
    <m/>
    <m/>
    <m/>
    <m/>
    <m/>
    <m/>
    <m/>
    <m/>
    <m/>
    <m/>
    <x v="2"/>
    <x v="0"/>
    <x v="3"/>
    <x v="0"/>
    <n v="11"/>
    <m/>
    <m/>
    <x v="0"/>
    <x v="1"/>
    <x v="0"/>
    <m/>
    <x v="0"/>
    <m/>
    <m/>
    <m/>
    <m/>
    <x v="0"/>
    <m/>
    <m/>
    <m/>
    <m/>
    <m/>
    <m/>
    <m/>
    <x v="0"/>
    <n v="72"/>
    <m/>
    <m/>
    <m/>
    <m/>
    <m/>
    <x v="1"/>
    <m/>
    <e v="#NAME?"/>
    <m/>
  </r>
  <r>
    <n v="266"/>
    <m/>
    <m/>
    <m/>
    <m/>
    <m/>
    <m/>
    <m/>
    <m/>
    <m/>
    <m/>
    <n v="31140"/>
    <m/>
    <s v="חיפה"/>
    <x v="13"/>
    <x v="46"/>
    <m/>
    <s v="רשויות"/>
    <s v="רשויות מקומיות - עיבוי"/>
    <s v="בביצוע + מבנים מאוכלסים"/>
    <n v="726057"/>
    <s v="304 54128943"/>
    <n v="304"/>
    <n v="54128943"/>
    <s v="בקשה להיתר"/>
    <s v="פינוי ובינוי                            "/>
    <n v="541289"/>
    <s v="חיפה"/>
    <n v="4000"/>
    <s v="חביבה"/>
    <n v="1040"/>
    <n v="57"/>
    <n v="57"/>
    <m/>
    <d v="2015-07-06T00:00:00"/>
    <n v="0"/>
    <n v="0"/>
    <n v="24"/>
    <n v="48"/>
    <n v="72"/>
    <m/>
    <m/>
    <m/>
    <m/>
    <m/>
    <s v=" הריסת בניין קיים 24 יח&quot;ד ובניית בניין חדש 72 יח&quot;ד לפי חפ 2187"/>
    <m/>
    <m/>
    <m/>
    <s v="NULL"/>
    <m/>
    <m/>
    <x v="0"/>
    <m/>
    <m/>
    <m/>
    <m/>
    <m/>
    <m/>
    <m/>
    <m/>
    <m/>
    <m/>
    <m/>
    <m/>
    <m/>
    <m/>
    <x v="5"/>
    <x v="0"/>
    <x v="3"/>
    <x v="0"/>
    <n v="12"/>
    <m/>
    <m/>
    <x v="0"/>
    <x v="1"/>
    <x v="1"/>
    <m/>
    <x v="0"/>
    <m/>
    <m/>
    <m/>
    <m/>
    <x v="0"/>
    <m/>
    <m/>
    <m/>
    <m/>
    <m/>
    <m/>
    <m/>
    <x v="0"/>
    <n v="72"/>
    <m/>
    <m/>
    <m/>
    <m/>
    <m/>
    <x v="0"/>
    <m/>
    <e v="#NAME?"/>
    <m/>
  </r>
  <r>
    <n v="267"/>
    <m/>
    <m/>
    <m/>
    <m/>
    <m/>
    <m/>
    <m/>
    <m/>
    <m/>
    <m/>
    <n v="31140"/>
    <m/>
    <s v="חיפה"/>
    <x v="13"/>
    <x v="46"/>
    <m/>
    <s v="רשויות"/>
    <s v="רשויות מקומיות - עיבוי"/>
    <s v="בביצוע + מבנים מאוכלסים"/>
    <n v="748447"/>
    <s v="304 2015102900"/>
    <n v="304"/>
    <n v="2015102900"/>
    <s v="בקשה להיתר"/>
    <s v="פינוי ובינוי                            "/>
    <n v="20151029"/>
    <s v="חיפה"/>
    <n v="4000"/>
    <s v="חביבה"/>
    <n v="1040"/>
    <n v="62"/>
    <n v="62"/>
    <m/>
    <d v="2015-06-29T00:00:00"/>
    <n v="0"/>
    <n v="69"/>
    <n v="24"/>
    <n v="45"/>
    <n v="69"/>
    <m/>
    <m/>
    <m/>
    <m/>
    <m/>
    <s v=" הריסת בניין קיים 24 יח&quot;ד ובניי בניין חדש 69 יח&quot;ד לפי חפ/2187"/>
    <m/>
    <m/>
    <m/>
    <n v="217357"/>
    <n v="2015102900"/>
    <m/>
    <x v="72"/>
    <m/>
    <n v="0"/>
    <n v="69"/>
    <n v="24"/>
    <m/>
    <n v="45"/>
    <m/>
    <n v="69"/>
    <m/>
    <m/>
    <s v="====================================================== הריסת בנין קיים בן 24 דירות והקמת בנין חדש בן 69 דירות, כפוף לתב''ע חפ/2187 ולתמא 38 ======================================================&quot;"/>
    <m/>
    <m/>
    <m/>
    <x v="5"/>
    <x v="8"/>
    <x v="3"/>
    <x v="3"/>
    <n v="13"/>
    <m/>
    <m/>
    <x v="0"/>
    <x v="1"/>
    <x v="1"/>
    <m/>
    <x v="1"/>
    <m/>
    <m/>
    <m/>
    <n v="748447"/>
    <x v="63"/>
    <m/>
    <m/>
    <m/>
    <m/>
    <m/>
    <m/>
    <m/>
    <x v="0"/>
    <n v="72"/>
    <m/>
    <m/>
    <m/>
    <m/>
    <m/>
    <x v="1"/>
    <m/>
    <e v="#NAME?"/>
    <m/>
  </r>
  <r>
    <n v="268"/>
    <m/>
    <m/>
    <m/>
    <m/>
    <m/>
    <m/>
    <m/>
    <m/>
    <m/>
    <m/>
    <n v="31140"/>
    <m/>
    <s v="חיפה"/>
    <x v="13"/>
    <x v="46"/>
    <m/>
    <s v="רשויות"/>
    <s v="רשויות מקומיות - עיבוי"/>
    <s v="בביצוע + מבנים מאוכלסים"/>
    <n v="748448"/>
    <s v="304 2015102901"/>
    <n v="304"/>
    <n v="2015102901"/>
    <s v="בקשה להיתר"/>
    <s v="פינוי ובינוי"/>
    <n v="20151029"/>
    <s v="חיפה"/>
    <n v="4000"/>
    <s v="חביבה"/>
    <n v="1040"/>
    <n v="62"/>
    <n v="62"/>
    <m/>
    <d v="2016-02-16T00:00:00"/>
    <n v="0"/>
    <n v="0"/>
    <n v="0"/>
    <n v="0"/>
    <n v="69"/>
    <m/>
    <m/>
    <m/>
    <m/>
    <m/>
    <s v="עקב דיון חוזר לשינוי תנאי בנושא מרפסות זיזיות במרווח האחורי -  הריסת בניין קיים 24 יח&quot;ד ובניי בניין חדש 69 יח&quot;ד לפי חפ/2187"/>
    <m/>
    <m/>
    <m/>
    <s v="NULL"/>
    <m/>
    <m/>
    <x v="0"/>
    <m/>
    <m/>
    <m/>
    <m/>
    <m/>
    <m/>
    <m/>
    <m/>
    <m/>
    <m/>
    <m/>
    <m/>
    <m/>
    <m/>
    <x v="4"/>
    <x v="0"/>
    <x v="3"/>
    <x v="0"/>
    <n v="13"/>
    <m/>
    <m/>
    <x v="0"/>
    <x v="0"/>
    <x v="1"/>
    <m/>
    <x v="0"/>
    <m/>
    <m/>
    <m/>
    <m/>
    <x v="0"/>
    <m/>
    <m/>
    <m/>
    <m/>
    <m/>
    <m/>
    <m/>
    <x v="0"/>
    <n v="72"/>
    <m/>
    <m/>
    <m/>
    <m/>
    <m/>
    <x v="1"/>
    <m/>
    <e v="#NAME?"/>
    <m/>
  </r>
  <r>
    <n v="269"/>
    <m/>
    <m/>
    <m/>
    <m/>
    <m/>
    <m/>
    <m/>
    <m/>
    <m/>
    <m/>
    <n v="31140"/>
    <m/>
    <s v="חיפה"/>
    <x v="13"/>
    <x v="46"/>
    <m/>
    <s v="רשויות"/>
    <s v="עיבוי"/>
    <s v="בביצוע + מבנים מאוכלסים"/>
    <n v="748449"/>
    <s v="304 2015102902"/>
    <n v="304"/>
    <n v="2015102902"/>
    <s v="בקשה להיתר"/>
    <s v="חפירה"/>
    <n v="20151029"/>
    <s v="חיפה"/>
    <n v="4000"/>
    <s v="חביבה"/>
    <n v="1040"/>
    <n v="62"/>
    <n v="62"/>
    <m/>
    <d v="2016-03-14T00:00:00"/>
    <n v="0"/>
    <n v="0"/>
    <n v="0"/>
    <n v="0"/>
    <n v="0"/>
    <m/>
    <m/>
    <m/>
    <m/>
    <m/>
    <s v="חפירה"/>
    <m/>
    <m/>
    <m/>
    <n v="217358"/>
    <n v="2015102902"/>
    <m/>
    <x v="73"/>
    <m/>
    <n v="0"/>
    <n v="0"/>
    <n v="24"/>
    <m/>
    <m/>
    <m/>
    <m/>
    <m/>
    <m/>
    <s v="הריסת בנין בן 24 דירות ועבודות חפירה במגרש כפוף לתבע חפ/2187 הבקשה אושרה בועדת רישוי מתאריך 04/04/2016&quot;"/>
    <m/>
    <m/>
    <s v="שליפת כתובות (אוגוסט 2020)"/>
    <x v="4"/>
    <x v="8"/>
    <x v="15"/>
    <x v="9"/>
    <n v="13"/>
    <m/>
    <m/>
    <x v="0"/>
    <x v="0"/>
    <x v="1"/>
    <m/>
    <x v="7"/>
    <m/>
    <m/>
    <m/>
    <m/>
    <x v="0"/>
    <m/>
    <m/>
    <m/>
    <m/>
    <m/>
    <m/>
    <m/>
    <x v="0"/>
    <n v="72"/>
    <m/>
    <m/>
    <m/>
    <m/>
    <m/>
    <x v="1"/>
    <m/>
    <e v="#NAME?"/>
    <m/>
  </r>
  <r>
    <n v="270"/>
    <m/>
    <m/>
    <m/>
    <m/>
    <m/>
    <m/>
    <m/>
    <m/>
    <m/>
    <m/>
    <n v="31140"/>
    <m/>
    <s v="חיפה"/>
    <x v="13"/>
    <x v="46"/>
    <m/>
    <s v="רשויות"/>
    <s v="רשויות מקומיות - עיבוי"/>
    <s v="בביצוע + מבנים מאוכלסים"/>
    <n v="4906711"/>
    <s v="304 2015102903"/>
    <n v="304"/>
    <n v="2015102903"/>
    <s v="בקשה להיתר"/>
    <s v="תכנית שינויים בנין חדש"/>
    <n v="20151029"/>
    <s v="חיפה"/>
    <n v="4000"/>
    <s v="חביבה"/>
    <n v="1040"/>
    <n v="62"/>
    <n v="62"/>
    <m/>
    <d v="2016-08-01T00:00:00"/>
    <n v="0"/>
    <n v="0"/>
    <n v="0"/>
    <n v="0"/>
    <n v="67"/>
    <m/>
    <m/>
    <m/>
    <m/>
    <m/>
    <s v="תכנית שינויים להריסת בנין קיים 24 יח&quot;ד ובניית בנין חדש 67 יח&quot;ד"/>
    <m/>
    <m/>
    <m/>
    <s v="NULL"/>
    <m/>
    <m/>
    <x v="0"/>
    <m/>
    <m/>
    <m/>
    <m/>
    <m/>
    <m/>
    <m/>
    <m/>
    <m/>
    <m/>
    <m/>
    <m/>
    <m/>
    <m/>
    <x v="4"/>
    <x v="0"/>
    <x v="10"/>
    <x v="0"/>
    <n v="13"/>
    <m/>
    <m/>
    <x v="0"/>
    <x v="0"/>
    <x v="1"/>
    <m/>
    <x v="0"/>
    <m/>
    <m/>
    <m/>
    <m/>
    <x v="0"/>
    <m/>
    <m/>
    <m/>
    <m/>
    <m/>
    <m/>
    <m/>
    <x v="0"/>
    <n v="72"/>
    <m/>
    <m/>
    <m/>
    <m/>
    <m/>
    <x v="1"/>
    <m/>
    <e v="#NAME?"/>
    <m/>
  </r>
  <r>
    <n v="271"/>
    <m/>
    <m/>
    <m/>
    <m/>
    <m/>
    <m/>
    <m/>
    <m/>
    <m/>
    <m/>
    <n v="31140"/>
    <m/>
    <s v="חיפה"/>
    <x v="13"/>
    <x v="46"/>
    <m/>
    <s v="רשויות"/>
    <s v="עיבוי"/>
    <s v="בביצוע + מבנים מאוכלסים"/>
    <n v="5424647"/>
    <s v="304 2015102904"/>
    <n v="304"/>
    <n v="2015102904"/>
    <s v="בקשה להיתר"/>
    <s v="תכנית שינויים בנין חדש"/>
    <n v="20151029"/>
    <s v="חיפה"/>
    <n v="4000"/>
    <s v="חביבה"/>
    <n v="1040"/>
    <n v="62"/>
    <n v="62"/>
    <m/>
    <d v="2017-02-13T00:00:00"/>
    <n v="0"/>
    <n v="2"/>
    <n v="24"/>
    <n v="47"/>
    <n v="71"/>
    <m/>
    <m/>
    <m/>
    <m/>
    <m/>
    <s v="תכנית שינויים תוספת 2 יח&quot;ד"/>
    <m/>
    <m/>
    <m/>
    <n v="1562264"/>
    <n v="2015102904"/>
    <m/>
    <x v="74"/>
    <m/>
    <n v="0"/>
    <n v="2"/>
    <m/>
    <m/>
    <m/>
    <m/>
    <n v="69"/>
    <m/>
    <m/>
    <s v="תכנית שינויים המגדילה את יחד מ 67 ל - 69 עפ&quot;י החלטת הועדה המקומית ותיקון תמ&quot;א 38/3 א' הבקשה אושרה בועדת רישוי מתאריך 24/04/2017&quot;"/>
    <m/>
    <m/>
    <s v="שליפת כתובות (אוגוסט 2020)"/>
    <x v="7"/>
    <x v="6"/>
    <x v="12"/>
    <x v="10"/>
    <n v="13"/>
    <m/>
    <m/>
    <x v="0"/>
    <x v="0"/>
    <x v="1"/>
    <m/>
    <x v="2"/>
    <m/>
    <m/>
    <m/>
    <m/>
    <x v="0"/>
    <m/>
    <m/>
    <m/>
    <m/>
    <m/>
    <m/>
    <m/>
    <x v="0"/>
    <n v="72"/>
    <m/>
    <m/>
    <m/>
    <m/>
    <m/>
    <x v="1"/>
    <m/>
    <e v="#NAME?"/>
    <m/>
  </r>
  <r>
    <n v="272"/>
    <m/>
    <m/>
    <m/>
    <m/>
    <m/>
    <m/>
    <m/>
    <m/>
    <m/>
    <m/>
    <n v="31140"/>
    <m/>
    <s v="חיפה"/>
    <x v="13"/>
    <x v="46"/>
    <m/>
    <s v="רשויות"/>
    <s v="רשויות מקומיות - עיבוי"/>
    <s v="בביצוע + מבנים מאוכלסים"/>
    <n v="726050"/>
    <s v="304 54128936"/>
    <n v="304"/>
    <n v="54128936"/>
    <s v="בקשה להיתר"/>
    <s v="פינוי ובינוי                            "/>
    <n v="541289"/>
    <s v="חיפה"/>
    <n v="4000"/>
    <s v="חביבה"/>
    <n v="1040"/>
    <n v="72"/>
    <n v="72"/>
    <m/>
    <d v="2014-04-30T00:00:00"/>
    <n v="0"/>
    <n v="63"/>
    <n v="20"/>
    <n v="43"/>
    <n v="63"/>
    <m/>
    <m/>
    <m/>
    <m/>
    <m/>
    <s v=" עיבוי מבנה מ - 20 דירות ל - 63 כולל הריסה ותוספת של 6 קומות למבנה"/>
    <m/>
    <m/>
    <m/>
    <n v="206087"/>
    <n v="54128936"/>
    <m/>
    <x v="60"/>
    <m/>
    <n v="0"/>
    <n v="63"/>
    <n v="20"/>
    <m/>
    <n v="43"/>
    <m/>
    <n v="63"/>
    <m/>
    <m/>
    <s v="====================================================== הריסת בניין קיים ובניית בנין חדש בן 63 דירות כפוף להוראות חפ/2187 ותמא 38 ======================================================&quot;"/>
    <m/>
    <m/>
    <m/>
    <x v="9"/>
    <x v="7"/>
    <x v="3"/>
    <x v="3"/>
    <n v="14"/>
    <m/>
    <m/>
    <x v="0"/>
    <x v="1"/>
    <x v="1"/>
    <m/>
    <x v="1"/>
    <m/>
    <m/>
    <m/>
    <n v="726050"/>
    <x v="64"/>
    <m/>
    <m/>
    <m/>
    <m/>
    <m/>
    <m/>
    <m/>
    <x v="0"/>
    <n v="72"/>
    <m/>
    <m/>
    <m/>
    <m/>
    <m/>
    <x v="1"/>
    <m/>
    <e v="#NAME?"/>
    <m/>
  </r>
  <r>
    <n v="273"/>
    <m/>
    <m/>
    <m/>
    <m/>
    <m/>
    <m/>
    <m/>
    <m/>
    <m/>
    <m/>
    <n v="31140"/>
    <m/>
    <s v="חיפה"/>
    <x v="13"/>
    <x v="46"/>
    <m/>
    <s v="רשויות"/>
    <s v="רשויות מקומיות - עיבוי"/>
    <s v="בביצוע + מבנים מאוכלסים"/>
    <n v="4909687"/>
    <s v="304 54128946"/>
    <n v="304"/>
    <n v="54128946"/>
    <s v="בקשה להיתר"/>
    <s v="פינוי ובינוי"/>
    <n v="541289"/>
    <s v="חיפה"/>
    <n v="4000"/>
    <s v="חביבה"/>
    <n v="1040"/>
    <n v="78"/>
    <n v="78"/>
    <m/>
    <d v="2016-09-14T00:00:00"/>
    <n v="0"/>
    <n v="69"/>
    <n v="24"/>
    <n v="45"/>
    <n v="69"/>
    <m/>
    <m/>
    <m/>
    <m/>
    <m/>
    <s v="הקמת מבנה בין 69 יח&quot;ד על בסיס תכניות עיבוי תוך הריסת בניין בין 24 יח&quot;ד כולל הקמת חדר טרנספורמציה"/>
    <m/>
    <m/>
    <m/>
    <s v="NULL"/>
    <m/>
    <m/>
    <x v="0"/>
    <m/>
    <m/>
    <m/>
    <m/>
    <m/>
    <m/>
    <m/>
    <m/>
    <m/>
    <m/>
    <m/>
    <m/>
    <m/>
    <m/>
    <x v="4"/>
    <x v="0"/>
    <x v="3"/>
    <x v="0"/>
    <m/>
    <m/>
    <m/>
    <x v="0"/>
    <x v="2"/>
    <x v="1"/>
    <m/>
    <x v="0"/>
    <m/>
    <m/>
    <m/>
    <m/>
    <x v="0"/>
    <m/>
    <m/>
    <m/>
    <m/>
    <m/>
    <m/>
    <m/>
    <x v="0"/>
    <n v="72"/>
    <m/>
    <m/>
    <m/>
    <m/>
    <m/>
    <x v="1"/>
    <m/>
    <e v="#NAME?"/>
    <m/>
  </r>
  <r>
    <n v="274"/>
    <m/>
    <m/>
    <m/>
    <m/>
    <m/>
    <m/>
    <m/>
    <m/>
    <m/>
    <m/>
    <n v="31140"/>
    <m/>
    <s v="חיפה"/>
    <x v="13"/>
    <x v="46"/>
    <m/>
    <s v="רשויות"/>
    <s v="רשויות מקומיות - עיבוי"/>
    <s v="בביצוע + מבנים מאוכלסים"/>
    <n v="726056"/>
    <s v="304 54128942"/>
    <n v="304"/>
    <n v="54128942"/>
    <s v="בקשה להיתר"/>
    <s v="פינוי ובינוי                            "/>
    <n v="541289"/>
    <s v="חיפה"/>
    <n v="4000"/>
    <s v="יחזקאל"/>
    <n v="1042"/>
    <n v="7"/>
    <n v="7"/>
    <m/>
    <d v="2014-12-22T00:00:00"/>
    <n v="0"/>
    <n v="72"/>
    <n v="24"/>
    <n v="48"/>
    <n v="72"/>
    <m/>
    <m/>
    <m/>
    <m/>
    <m/>
    <s v=" הריסת בניין קיים 24 יחידות דיור ובניית בניין חדש 72 יחידות דיור לפי חפ/2187"/>
    <m/>
    <m/>
    <m/>
    <n v="1492677"/>
    <n v="54128942"/>
    <m/>
    <x v="75"/>
    <m/>
    <n v="0"/>
    <n v="72"/>
    <m/>
    <m/>
    <m/>
    <m/>
    <n v="72"/>
    <m/>
    <m/>
    <s v="====================================================== ====================================================== הריסת בניין קיים והקמת בנין חדש בן 72 יחד כפוף לחפ/ 2187 ותמ&quot;א 38/3&quot;"/>
    <m/>
    <m/>
    <m/>
    <x v="9"/>
    <x v="6"/>
    <x v="3"/>
    <x v="3"/>
    <n v="1"/>
    <m/>
    <m/>
    <x v="0"/>
    <x v="1"/>
    <x v="1"/>
    <m/>
    <x v="1"/>
    <m/>
    <m/>
    <m/>
    <n v="726056"/>
    <x v="65"/>
    <m/>
    <m/>
    <m/>
    <m/>
    <m/>
    <m/>
    <m/>
    <x v="0"/>
    <n v="72"/>
    <m/>
    <m/>
    <m/>
    <m/>
    <m/>
    <x v="1"/>
    <m/>
    <e v="#NAME?"/>
    <m/>
  </r>
  <r>
    <n v="275"/>
    <m/>
    <m/>
    <m/>
    <m/>
    <m/>
    <m/>
    <m/>
    <m/>
    <m/>
    <m/>
    <n v="31140"/>
    <m/>
    <s v="חיפה"/>
    <x v="13"/>
    <x v="46"/>
    <m/>
    <s v="רשויות"/>
    <s v="רשויות מקומיות - עיבוי"/>
    <s v="בביצוע + מבנים מאוכלסים"/>
    <n v="5423919"/>
    <s v="304 54128950"/>
    <n v="304"/>
    <n v="54128950"/>
    <s v="בקשה להיתר"/>
    <s v="תכנית שינויים בנין חדש"/>
    <n v="541289"/>
    <s v="חיפה"/>
    <n v="4000"/>
    <s v="יחזקאל"/>
    <n v="1042"/>
    <n v="7"/>
    <n v="7"/>
    <m/>
    <d v="2018-04-30T00:00:00"/>
    <n v="0"/>
    <n v="72"/>
    <m/>
    <m/>
    <n v="72"/>
    <m/>
    <m/>
    <m/>
    <m/>
    <m/>
    <s v="תכנית שינויים לבניית בנין חדש 72 יחד לפי חפ 2187"/>
    <m/>
    <m/>
    <m/>
    <s v="NULL"/>
    <m/>
    <m/>
    <x v="0"/>
    <m/>
    <m/>
    <m/>
    <m/>
    <m/>
    <m/>
    <m/>
    <m/>
    <m/>
    <m/>
    <m/>
    <m/>
    <m/>
    <m/>
    <x v="2"/>
    <x v="0"/>
    <x v="8"/>
    <x v="0"/>
    <m/>
    <m/>
    <m/>
    <x v="0"/>
    <x v="2"/>
    <x v="1"/>
    <m/>
    <x v="0"/>
    <m/>
    <m/>
    <m/>
    <m/>
    <x v="0"/>
    <m/>
    <m/>
    <m/>
    <m/>
    <m/>
    <m/>
    <m/>
    <x v="0"/>
    <n v="72"/>
    <m/>
    <m/>
    <m/>
    <m/>
    <m/>
    <x v="1"/>
    <m/>
    <e v="#NAME?"/>
    <m/>
  </r>
  <r>
    <n v="276"/>
    <m/>
    <m/>
    <m/>
    <m/>
    <m/>
    <m/>
    <m/>
    <m/>
    <m/>
    <m/>
    <n v="31140"/>
    <m/>
    <s v="חיפה"/>
    <x v="13"/>
    <x v="46"/>
    <m/>
    <s v="רשויות"/>
    <s v="עיבוי"/>
    <s v="בביצוע + מבנים מאוכלסים"/>
    <n v="6805142"/>
    <s v="304 2015104700"/>
    <n v="304"/>
    <n v="2015104700"/>
    <s v="בקשה להיתר"/>
    <s v="פינוי ובינוי"/>
    <n v="20151047"/>
    <s v="חיפה"/>
    <n v="4000"/>
    <s v="רח' חביבה רייך"/>
    <n v="1040"/>
    <n v="13"/>
    <n v="13"/>
    <m/>
    <d v="2015-09-16T00:00:00"/>
    <n v="0"/>
    <n v="68"/>
    <m/>
    <m/>
    <n v="68"/>
    <m/>
    <m/>
    <m/>
    <m/>
    <m/>
    <s v="הקמת שני בניני מגורים 68 יח&quot;ד סה&quot;כ תחנת טרנספורמציה תוך הריסת הבניין הקיים"/>
    <m/>
    <m/>
    <m/>
    <n v="1929387"/>
    <n v="2015104700"/>
    <m/>
    <x v="59"/>
    <m/>
    <n v="0"/>
    <n v="68"/>
    <m/>
    <m/>
    <m/>
    <m/>
    <n v="68"/>
    <m/>
    <m/>
    <s v="בני 68 דירות כפוף להוראות תכנית חפ/ 2187 א', חפ/2187 הריסת בנין קיים והקמת 2 מבנים בני 68 דירות מעל חנייה משותפת+חדר טרנספורמציה"/>
    <m/>
    <m/>
    <s v="שליפה לפי תבעות (אוגוסט 2020)"/>
    <x v="5"/>
    <x v="8"/>
    <x v="3"/>
    <x v="3"/>
    <m/>
    <m/>
    <m/>
    <x v="0"/>
    <x v="2"/>
    <x v="1"/>
    <m/>
    <x v="0"/>
    <m/>
    <m/>
    <m/>
    <m/>
    <x v="0"/>
    <m/>
    <m/>
    <m/>
    <m/>
    <m/>
    <m/>
    <m/>
    <x v="0"/>
    <n v="72"/>
    <m/>
    <m/>
    <m/>
    <m/>
    <m/>
    <x v="1"/>
    <m/>
    <e v="#NAME?"/>
    <m/>
  </r>
  <r>
    <n v="277"/>
    <m/>
    <m/>
    <m/>
    <m/>
    <m/>
    <m/>
    <m/>
    <m/>
    <m/>
    <m/>
    <n v="31140"/>
    <m/>
    <s v="חיפה"/>
    <x v="13"/>
    <x v="46"/>
    <m/>
    <s v="רשויות"/>
    <s v="רשויות מקומיות - עיבוי"/>
    <s v="בביצוע + מבנים מאוכלסים"/>
    <n v="6803210"/>
    <s v="304 57214114"/>
    <n v="304"/>
    <n v="57214114"/>
    <s v="בקשה להיתר"/>
    <s v="תכנית שינויים בנין חדש"/>
    <n v="572141"/>
    <s v="חיפה"/>
    <n v="4000"/>
    <s v="רח' חביבה רייך"/>
    <n v="1040"/>
    <n v="36"/>
    <n v="36"/>
    <m/>
    <d v="2017-06-28T00:00:00"/>
    <n v="0"/>
    <n v="0"/>
    <n v="25"/>
    <n v="46"/>
    <n v="71"/>
    <m/>
    <m/>
    <m/>
    <m/>
    <m/>
    <s v="תכנית שינויים - הקמת מבנה בן 71 יחד על בסיס תוכנית עיבוי תוך הריסת בניין קיים בן 25 יחד"/>
    <m/>
    <m/>
    <m/>
    <n v="1931393"/>
    <n v="57214114"/>
    <m/>
    <x v="66"/>
    <m/>
    <n v="0"/>
    <n v="0"/>
    <m/>
    <m/>
    <m/>
    <m/>
    <n v="71"/>
    <m/>
    <m/>
    <s v="תכנית שינויים להיתר מס' 57/2141/13 עבור בנין מגורים בן 71 יחד כפוף לחפ/2187 הבקשה אושרה בועדת רישוי מתאריך 14/11/2017 באותם התנאים של בקשות 07 ו - 13&quot;"/>
    <m/>
    <m/>
    <m/>
    <x v="7"/>
    <x v="3"/>
    <x v="3"/>
    <x v="3"/>
    <n v="6"/>
    <m/>
    <m/>
    <x v="0"/>
    <x v="0"/>
    <x v="1"/>
    <m/>
    <x v="2"/>
    <m/>
    <m/>
    <m/>
    <m/>
    <x v="0"/>
    <m/>
    <m/>
    <m/>
    <m/>
    <m/>
    <m/>
    <m/>
    <x v="0"/>
    <n v="72"/>
    <m/>
    <m/>
    <m/>
    <m/>
    <m/>
    <x v="1"/>
    <m/>
    <e v="#NAME?"/>
    <m/>
  </r>
  <r>
    <n v="278"/>
    <m/>
    <m/>
    <m/>
    <m/>
    <m/>
    <m/>
    <m/>
    <m/>
    <m/>
    <m/>
    <n v="31140"/>
    <m/>
    <s v="חיפה"/>
    <x v="13"/>
    <x v="46"/>
    <m/>
    <s v="רשויות"/>
    <s v="עיבוי"/>
    <s v="בביצוע + מבנים מאוכלסים"/>
    <n v="6805133"/>
    <s v="304 2015102904"/>
    <n v="304"/>
    <n v="2015102904"/>
    <s v="בקשה להיתר"/>
    <s v="תכנית שינויים בנין חדש"/>
    <n v="20151029"/>
    <s v="חיפה"/>
    <n v="4000"/>
    <s v="רח' חביבה רייך"/>
    <n v="1040"/>
    <n v="62"/>
    <n v="62"/>
    <s v=""/>
    <d v="2017-02-13T00:00:00"/>
    <n v="0"/>
    <n v="2"/>
    <m/>
    <m/>
    <m/>
    <m/>
    <m/>
    <m/>
    <m/>
    <m/>
    <s v="תכנית שינויים תוספת 2 יח&quot;ד"/>
    <m/>
    <m/>
    <m/>
    <n v="1929385"/>
    <n v="2015102904"/>
    <m/>
    <x v="74"/>
    <m/>
    <n v="0"/>
    <n v="2"/>
    <m/>
    <m/>
    <m/>
    <m/>
    <m/>
    <m/>
    <m/>
    <s v="תכנית שינויים המגדילה את יחד מ 67 ל - 69 עפ&quot;י החלטת הועדה המקומית ותיקון תמ&quot;א 38/3 א' הבקשה אושרה בועדת רישוי מתאריך 24/04/2017&quot;"/>
    <m/>
    <m/>
    <s v="שליפת כתובות (אוגוסט 2020)"/>
    <x v="7"/>
    <x v="6"/>
    <x v="5"/>
    <x v="0"/>
    <m/>
    <m/>
    <m/>
    <x v="0"/>
    <x v="2"/>
    <x v="1"/>
    <m/>
    <x v="0"/>
    <m/>
    <m/>
    <m/>
    <m/>
    <x v="0"/>
    <m/>
    <m/>
    <m/>
    <m/>
    <m/>
    <m/>
    <m/>
    <x v="0"/>
    <n v="72"/>
    <m/>
    <m/>
    <m/>
    <m/>
    <m/>
    <x v="1"/>
    <m/>
    <e v="#NAME?"/>
    <m/>
  </r>
  <r>
    <n v="279"/>
    <m/>
    <m/>
    <m/>
    <m/>
    <m/>
    <m/>
    <m/>
    <m/>
    <m/>
    <m/>
    <n v="31140"/>
    <m/>
    <s v="חיפה"/>
    <x v="13"/>
    <x v="46"/>
    <m/>
    <s v="רשויות"/>
    <s v="עיבוי"/>
    <s v="בביצוע + מבנים מאוכלסים"/>
    <n v="7043417"/>
    <s v="304 54128946"/>
    <n v="304"/>
    <n v="54128946"/>
    <s v="בקשה להיתר"/>
    <s v="פינוי ובינוי"/>
    <n v="541289"/>
    <s v="חיפה"/>
    <n v="4000"/>
    <s v="רח' חביבה רייך"/>
    <n v="1040"/>
    <n v="78"/>
    <n v="78"/>
    <m/>
    <d v="2016-09-14T00:00:00"/>
    <n v="0"/>
    <n v="69"/>
    <n v="24"/>
    <n v="45"/>
    <n v="69"/>
    <m/>
    <m/>
    <m/>
    <m/>
    <m/>
    <s v="הקמת מבנה בין 69 יחד על בסיס תכניות עיבוי תוך הריסת בניין בין 24 יחד כולל הקמת חדר טרנספורמציה"/>
    <m/>
    <m/>
    <m/>
    <n v="1988811"/>
    <n v="54128946"/>
    <m/>
    <x v="76"/>
    <m/>
    <n v="0"/>
    <n v="69"/>
    <n v="24"/>
    <m/>
    <n v="45"/>
    <m/>
    <n v="69"/>
    <m/>
    <m/>
    <s v="הקמת בניין בן 69 יחד, 11 קומות ,הכוללות קומת חניה על קרקעית מעל קומת חניה תת קרקעית,  תוך הריסת בניין קיים בן 24  יחד בכפוף לחפ/2187 ותמא  38/3/א ."/>
    <m/>
    <m/>
    <s v="שליפת כתובות (אוגוסט 2020)"/>
    <x v="4"/>
    <x v="5"/>
    <x v="3"/>
    <x v="3"/>
    <n v="15"/>
    <m/>
    <m/>
    <x v="0"/>
    <x v="1"/>
    <x v="1"/>
    <m/>
    <x v="1"/>
    <m/>
    <m/>
    <m/>
    <n v="7043417"/>
    <x v="66"/>
    <m/>
    <m/>
    <m/>
    <m/>
    <m/>
    <m/>
    <m/>
    <x v="0"/>
    <n v="72"/>
    <m/>
    <m/>
    <m/>
    <m/>
    <m/>
    <x v="1"/>
    <m/>
    <e v="#NAME?"/>
    <m/>
  </r>
  <r>
    <n v="1747"/>
    <s v="אוקטובר 2021 - טיוב בקשות שאינן כפולות"/>
    <s v="כן"/>
    <s v="כן"/>
    <m/>
    <s v="טויב"/>
    <m/>
    <m/>
    <m/>
    <m/>
    <m/>
    <n v="31140"/>
    <m/>
    <s v="חיפה"/>
    <x v="13"/>
    <x v="46"/>
    <m/>
    <s v="רשויות"/>
    <s v="עיבוי"/>
    <s v="בביצוע + מבנים מאוכלסים"/>
    <n v="7446661"/>
    <s v="304 86082002"/>
    <n v="304"/>
    <n v="86082002"/>
    <s v="בקשה להיתר                                                                      "/>
    <s v="תוספת בניה                              "/>
    <n v="860820"/>
    <s v="חיפה"/>
    <n v="4000"/>
    <s v="רח' חביבה רייך                                              "/>
    <n v="1040"/>
    <n v="50"/>
    <n v="50"/>
    <s v="NULL"/>
    <d v="2020-03-09T00:00:00"/>
    <n v="0"/>
    <n v="0"/>
    <n v="48"/>
    <n v="92"/>
    <n v="140"/>
    <s v="2021_03"/>
    <d v="2021-07-15T12:02:09"/>
    <s v="אתר העירייה"/>
    <s v="חישוב מתמטי"/>
    <s v="אתר העירייה"/>
    <s v=" היתר שינויים הכולל שינוי באגף מחסנים בחניון ותוספת שטחים בשיעור של 1.10 מר                                                                                                                                                                                                                                                                                                                                                                                                                                                                                                                                                                                                                                                                                                                                                                                                                                                                                                                                                             "/>
    <n v="498"/>
    <d v="2020-06-25T00:00:00"/>
    <s v="  לאישור הבקשה בתנאי מילוי דרישות התכן כולל אישור קונסטרוקטור עדכני , אישור הגא  עדכני ואישור מכבי אש  עדכני.  תוגש תכנית שיקום לאיזור הדרומי והואדי בתאום עם מהנדס העיר.                                                                                                                                                                                                                                                                                                                                                                                                                                                                                                                                                                                                                                                                                                                                                                                                                                                              "/>
    <n v="2132944"/>
    <n v="86082002"/>
    <s v="בקשה להיתר                                                                      "/>
    <x v="77"/>
    <s v="מגורים                                                                                    "/>
    <n v="0"/>
    <n v="0"/>
    <n v="48"/>
    <s v="אתר העירייה"/>
    <n v="92"/>
    <s v="חישוב מתמטי"/>
    <n v="140"/>
    <s v="אתר העירייה"/>
    <s v="NULL"/>
    <s v="סה''כ 140 דירות לפי חפ/ 2187 ותמ''א 38/3 הכוללת שינויים פנימיים ותוספת שטחים באותם התנאים של ההיתר המקורי מצב סופי  מהיתר מס' 86082001 עבור 2 בניינים מעל חניון תת קרקעי המשותף ל-2 הבניינים"/>
    <s v="2021_03"/>
    <d v="2021-07-15T12:02:11"/>
    <s v="גוש חלקה"/>
    <x v="0"/>
    <x v="1"/>
    <x v="8"/>
    <x v="4"/>
    <n v="10"/>
    <m/>
    <m/>
    <x v="0"/>
    <x v="0"/>
    <x v="1"/>
    <m/>
    <x v="2"/>
    <m/>
    <m/>
    <m/>
    <n v="7446661"/>
    <x v="67"/>
    <m/>
    <m/>
    <m/>
    <m/>
    <m/>
    <m/>
    <m/>
    <x v="0"/>
    <n v="72"/>
    <m/>
    <m/>
    <m/>
    <m/>
    <m/>
    <x v="1"/>
    <m/>
    <m/>
    <s v="היתר המשכי"/>
  </r>
  <r>
    <n v="1159"/>
    <m/>
    <m/>
    <m/>
    <s v="תמ&quot;א אך הכתובת נמצאת בתוך המתחם ולכן פ&quot;ב"/>
    <m/>
    <m/>
    <m/>
    <m/>
    <m/>
    <m/>
    <n v="31140"/>
    <m/>
    <s v="חיפה"/>
    <x v="13"/>
    <x v="46"/>
    <m/>
    <s v="רשויות"/>
    <s v="עיבוי"/>
    <s v="בביצוע + מבנים מאוכלסים"/>
    <n v="7044451"/>
    <s v="304 2015102905"/>
    <n v="304"/>
    <n v="2015102905"/>
    <s v="בקשה להיתר                                                                      "/>
    <s v="תמא 38/3א' - הריסה ובניה                "/>
    <n v="20151029"/>
    <s v="חיפה"/>
    <n v="4000"/>
    <s v="רח' חביבה רייך                                              "/>
    <n v="1040"/>
    <n v="62"/>
    <n v="62"/>
    <m/>
    <d v="2018-04-09T00:00:00"/>
    <n v="24"/>
    <n v="71"/>
    <m/>
    <m/>
    <n v="71"/>
    <s v="2019_04"/>
    <d v="2020-01-28T11:17:17"/>
    <m/>
    <m/>
    <s v="מדלן"/>
    <s v=" מצב סופי תמא הריסה                                                                                                                                                                                                                                                                                                                                                                                                                                                                                                                                                                                                                                                                                                                                                                                                                                                                                                                                                                                                                     "/>
    <n v="8"/>
    <d v="2019-03-25T00:00:00"/>
    <s v="  הועדה רואה בחומרה את העובדה שבוצעה בניה בהיקף משמעותי בקידום להיתר ומנחה  את התביעה שלא לראות באישור הבקשה שיקול מקל לנושא האכיפה.     לאישור הבקשה בתנאים הבאים:  1. התכניות תתוקנה כך ש:  א. מספר המחסנים לא יעלה על מספר הדירות בבניין. יש להתאים את המצב בשטח  בהתאם.  ב. יוראה פתרון קולטי שמש.  יש להתאים את המצב בשטח בהתאם.  2. יובא אישור מטעם הגורמים הבאים:  א. אישור קונסטרוקטור בצירוף חישובים סטטיים לתכנית המצב הסופי המוצעת.  ב. אישור קונסטרוקטור עירוני לתכנית המצב הסופי המוצעת.  ג. אישור מורשה נגישות לתכנית המצב הסופי המוצעת. עקב השינויים שהוצעו ביחס  להיתר המקורי לעניין ביטול מבנה מעלית באגף ג' ועקב השינויים במפלס קומת  המחסנים.  ד. אישור אגוד ערים לשרותי כבאות והצלה לתכנית המצב הסופי המוצעת.  ה. יובא אישור יועץ בטיחות בטרם הפעלת המעליות.  3. יותקנו מעקות תקניים ובגובה בטיחותי בכל המקומות הנדרשים עפ''י התקן.  חומר, גוון ועיצוב המעקות יהיה אחיד.  4. במידה ונגרם נזק כלשהו לחלקות הגובלות, בעקבות ו/או כתוצאה מהבניה הנדונה,  הנזק יתוקן על ידי ועל חשבון מבקשי ההיתר.  5. יש להתאים את המצב"/>
    <n v="1987692"/>
    <n v="2015102905"/>
    <s v="בקשה להיתר                                                                      "/>
    <x v="78"/>
    <s v="מגורים                                                                                    "/>
    <n v="24"/>
    <n v="71"/>
    <m/>
    <m/>
    <m/>
    <m/>
    <n v="69"/>
    <s v="מהות ההיתר"/>
    <m/>
    <s v="הכוללת: תוספת בטח עיקרי, מחסנים, בליטת מרפסות זיזיות למרווח אחורי לכיוון שצ''פ ובאותם התנאים של ההיתר המקורי מצב סופי להקמת בניין בן 69 יחד ו9 קומות מגורים מעל 2 קומות חניון תת קרקעי, כפוף לחפ/2187, ולתמא 38/3/א"/>
    <s v="2019_04"/>
    <d v="2020-01-28T11:17:21"/>
    <s v="לפי גוש חלקה (מרץ 2021)"/>
    <x v="2"/>
    <x v="2"/>
    <x v="1"/>
    <x v="2"/>
    <n v="13"/>
    <m/>
    <m/>
    <x v="0"/>
    <x v="0"/>
    <x v="1"/>
    <m/>
    <x v="2"/>
    <m/>
    <m/>
    <m/>
    <m/>
    <x v="0"/>
    <m/>
    <m/>
    <m/>
    <m/>
    <m/>
    <m/>
    <m/>
    <x v="0"/>
    <n v="72"/>
    <m/>
    <m/>
    <m/>
    <m/>
    <m/>
    <x v="1"/>
    <m/>
    <e v="#NAME?"/>
    <m/>
  </r>
  <r>
    <n v="1748"/>
    <s v="אוקטובר 2021 - טיוב בקשות שאינן כפולות"/>
    <s v="כן"/>
    <m/>
    <m/>
    <s v="טויב"/>
    <m/>
    <m/>
    <s v="הבקשה ריקה, אך הבניין נמצא במתחם חביבה רייך. כתובות נוספות - חביבה רייך 76,78"/>
    <m/>
    <m/>
    <n v="31140"/>
    <m/>
    <s v="חיפה"/>
    <x v="13"/>
    <x v="46"/>
    <m/>
    <s v="רשויות"/>
    <s v="עיבוי"/>
    <s v="בביצוע + מבנים מאוכלסים"/>
    <n v="7488472"/>
    <s v="304 54128958"/>
    <n v="304"/>
    <n v="54128958"/>
    <s v="בקשה למידע                                                                      "/>
    <s v="בקשה למידע - אזרחים                     "/>
    <n v="541289"/>
    <s v="חיפה"/>
    <n v="4000"/>
    <s v="רח' חביבה רייך                                              "/>
    <n v="1040"/>
    <n v="74"/>
    <n v="74"/>
    <m/>
    <d v="2021-08-23T00:00:00"/>
    <n v="0"/>
    <n v="0"/>
    <n v="24"/>
    <n v="45"/>
    <n v="69"/>
    <s v="2021_04"/>
    <d v="2021-09-14T12:11:11"/>
    <s v="אתר העירייה"/>
    <s v="חישוב מתמטי"/>
    <s v="אתר העירייה"/>
    <s v="NULL"/>
    <n v="0"/>
    <s v="NULL"/>
    <s v="NULL"/>
    <s v="NULL"/>
    <m/>
    <s v="NULL"/>
    <x v="0"/>
    <m/>
    <m/>
    <m/>
    <m/>
    <m/>
    <m/>
    <m/>
    <m/>
    <m/>
    <m/>
    <m/>
    <m/>
    <m/>
    <s v="כתובת"/>
    <x v="1"/>
    <x v="0"/>
    <x v="5"/>
    <x v="0"/>
    <n v="15"/>
    <n v="1"/>
    <n v="1"/>
    <x v="0"/>
    <x v="0"/>
    <x v="0"/>
    <m/>
    <x v="0"/>
    <m/>
    <m/>
    <m/>
    <m/>
    <x v="0"/>
    <m/>
    <m/>
    <m/>
    <m/>
    <m/>
    <m/>
    <m/>
    <x v="0"/>
    <m/>
    <m/>
    <m/>
    <m/>
    <m/>
    <m/>
    <x v="1"/>
    <m/>
    <m/>
    <m/>
  </r>
  <r>
    <n v="280"/>
    <m/>
    <m/>
    <m/>
    <m/>
    <m/>
    <m/>
    <m/>
    <m/>
    <m/>
    <m/>
    <n v="31140"/>
    <m/>
    <s v="חיפה"/>
    <x v="13"/>
    <x v="46"/>
    <m/>
    <s v="רשויות"/>
    <s v="רשויות מקומיות - עיבוי"/>
    <s v="בביצוע + מבנים מאוכלסים"/>
    <n v="6802989"/>
    <s v="304 54128950"/>
    <n v="304"/>
    <n v="54128950"/>
    <s v="בקשה להיתר"/>
    <s v="תכנית שינויים בנין חדש"/>
    <n v="541289"/>
    <s v="חיפה"/>
    <n v="4000"/>
    <s v="רח' יחזקאל"/>
    <n v="1042"/>
    <n v="7"/>
    <n v="7"/>
    <m/>
    <d v="2018-04-30T00:00:00"/>
    <n v="0"/>
    <n v="72"/>
    <m/>
    <m/>
    <n v="72"/>
    <m/>
    <m/>
    <m/>
    <m/>
    <m/>
    <s v="תכנית שינויים לבניית בנין חדש 72 יחד לפי חפ 2187"/>
    <m/>
    <m/>
    <m/>
    <n v="1928675"/>
    <n v="54128950"/>
    <m/>
    <x v="79"/>
    <m/>
    <n v="0"/>
    <n v="72"/>
    <m/>
    <m/>
    <m/>
    <m/>
    <n v="69"/>
    <m/>
    <m/>
    <s v="תכנית שינויים לבקשה עבור הריסת בניין קיים בן 24 יחד, והקמת בנין בן 72 דירות, בכפוף להוראות תכנית חפ/2187 ותמ''א 38/3/א, השינוי הינו : תוספת שטח מכוח תיקון תמ&quot;א 38/3א, שינויים בקונטור המבנה ובמרפסות הזיזיות, ושינויים פנימיים. בכפוף לאישור המקורי&quot;"/>
    <m/>
    <m/>
    <m/>
    <x v="2"/>
    <x v="5"/>
    <x v="1"/>
    <x v="3"/>
    <n v="1"/>
    <m/>
    <m/>
    <x v="0"/>
    <x v="0"/>
    <x v="1"/>
    <m/>
    <x v="2"/>
    <m/>
    <m/>
    <m/>
    <m/>
    <x v="0"/>
    <m/>
    <s v="בטבלה דוח 19 מופיע 69 היתרים ולא 72"/>
    <m/>
    <m/>
    <m/>
    <m/>
    <m/>
    <x v="0"/>
    <n v="72"/>
    <m/>
    <m/>
    <m/>
    <m/>
    <m/>
    <x v="1"/>
    <m/>
    <e v="#NAME?"/>
    <m/>
  </r>
  <r>
    <n v="1160"/>
    <m/>
    <m/>
    <m/>
    <s v="כפול. מתווה שונה"/>
    <m/>
    <s v="כפול עם נתוני עבר"/>
    <m/>
    <m/>
    <m/>
    <m/>
    <n v="31140"/>
    <m/>
    <s v="חיפה"/>
    <x v="13"/>
    <x v="46"/>
    <m/>
    <s v="רשויות"/>
    <s v="עיבוי"/>
    <s v="בביצוע + מבנים מאוכלסים"/>
    <n v="7125386"/>
    <s v="304 54128950"/>
    <n v="304"/>
    <n v="54128950"/>
    <s v="בקשה להיתר                                                                      "/>
    <s v="תכנית שינויים בנין חדש                  "/>
    <n v="541289"/>
    <s v="חיפה"/>
    <n v="4000"/>
    <s v="רח' יחזקאל                                                  "/>
    <n v="1042"/>
    <n v="7"/>
    <n v="7"/>
    <m/>
    <d v="2018-04-30T00:00:00"/>
    <n v="0"/>
    <n v="72"/>
    <m/>
    <m/>
    <m/>
    <s v="2020_01"/>
    <d v="2020-11-01T21:02:44"/>
    <m/>
    <m/>
    <m/>
    <s v=" תכנית שינויים לבניית בנין חדש 72 יחד לפי חפ 2187                                                                                                                                                                                                                                                                                                                                                                                                                                                                                                                                                                                                                                                                                                                                                                                                                                                                                                                                                                                       "/>
    <n v="3"/>
    <d v="2019-01-15T00:00:00"/>
    <s v="  לאישור הבקשה בתנאים הבאים:  1. יוספו 10 מקומות חניה (נוספים) בתחומי המגרש, מעבר לאישור המקורי, זאת מאחר  והדירות מורחבות באופן שיגביר את ביקוש החניה.  2. התכניות תתוקנה בהתאם להערות אגף הפיקוח מיום 06.05.2018  כך ש:  תוצגנה באופן ברור הקומות הקיימות שכבר נבנו בפועל כשהן צבועות בשחור ובצבעים  הקומות החדשות שטרם נבנו לרבות השינויים המבוקשים ביחס להיתר.  3. יש למלא אחר כל הנחיות מח' התנועה באגף דרכים ותנועה במסגרת אישור החניה  המעודכן שניתן מיום  23.4.18. בתוך כך נקבע:  מתקני החניה כולל רוחבם, גובהם ותקינותם הינם באחריות היזם והחברה המתקינה.  4. תוגש תכנית פיתוח עדכנית מפורטת בקנ''מ 1:100 ערוכה על ידי אדריכל נוף עפ''י  הנחיות ובאישור היחידה לתכנון נופי.  5. יובאו אישורים עדכניים מטעם הגורמים הבאים:  א. אגף התברואה - לשינוי המתוכנן במיקום ותכנון מבנה אחסון האשפה.  ב. אישור מהנדס בטיחות לפני תפעול המעלית בבנין.  ג. אישור מורשה נגישות מתוס.  ד. אישור קונסטרוקטור בצירוף חישובים סטטיים לתכנית המוצעת.  החישוב יערך גם לפי תקן ישראלי 413 בפני רעידות אדמה.  ה. אישור פקיד היערות לנושא עצים ( במס"/>
    <n v="2049523"/>
    <n v="54128950"/>
    <s v="בקשה להיתר                                                                      "/>
    <x v="79"/>
    <s v="מגורים                                                                                    "/>
    <n v="0"/>
    <n v="72"/>
    <m/>
    <m/>
    <m/>
    <m/>
    <m/>
    <m/>
    <m/>
    <s v="תכנית שינויים לבקשה עבור הריסת בניין קיים בן 24 יחד, והקמת בנין בן 72 דירות, בכפוף להוראות תכנית חפ/2187 ותמ''א 38/3/א, השינוי הינו : תוספת שטח מכוח תיקון תמא 38/3א, שינויים בקונטור המבנה ובמרפסות הזיזיות, ושינויים פנימיים. בכפוף לאישור המקורי"/>
    <s v="2020_01"/>
    <d v="2020-11-01T21:02:45"/>
    <s v="לפי גוש חלקה (מרץ 2021)"/>
    <x v="2"/>
    <x v="5"/>
    <x v="8"/>
    <x v="3"/>
    <m/>
    <m/>
    <m/>
    <x v="0"/>
    <x v="2"/>
    <x v="1"/>
    <m/>
    <x v="5"/>
    <m/>
    <m/>
    <m/>
    <m/>
    <x v="0"/>
    <m/>
    <m/>
    <m/>
    <m/>
    <m/>
    <m/>
    <m/>
    <x v="0"/>
    <n v="72"/>
    <m/>
    <m/>
    <m/>
    <m/>
    <m/>
    <x v="1"/>
    <m/>
    <e v="#NAME?"/>
    <m/>
  </r>
  <r>
    <n v="281"/>
    <m/>
    <m/>
    <m/>
    <m/>
    <m/>
    <m/>
    <m/>
    <m/>
    <m/>
    <m/>
    <n v="33339"/>
    <m/>
    <s v="חיפה"/>
    <x v="13"/>
    <x v="47"/>
    <m/>
    <s v="רשויות"/>
    <s v="רשויות מקומיות - פינוי-בינוי"/>
    <s v="בביצוע"/>
    <n v="748403"/>
    <s v="304 2015097900"/>
    <n v="304"/>
    <n v="2015097900"/>
    <s v="בקשה להיתר"/>
    <s v="פינוי ובינוי                            "/>
    <n v="20150979"/>
    <s v="חיפה"/>
    <n v="4000"/>
    <s v="יציאת אירופה"/>
    <n v="748"/>
    <n v="4"/>
    <n v="4"/>
    <m/>
    <d v="2015-01-14T00:00:00"/>
    <n v="0"/>
    <n v="126"/>
    <n v="26"/>
    <n v="100"/>
    <n v="126"/>
    <m/>
    <m/>
    <m/>
    <m/>
    <m/>
    <s v=" פרוייקט פינוי בינוי אשר במסגרתו יהרסו 2 מבנים בעלי 26 יח&quot;ד ובמקומם יוקם מבנה מגורים בן 22 קומות ובו 126 יח&quot;ד תוספת שלושה וחצי מרתפים ובהם 227 חניות"/>
    <m/>
    <m/>
    <m/>
    <n v="1531314"/>
    <n v="2015097901"/>
    <m/>
    <x v="80"/>
    <m/>
    <n v="0"/>
    <n v="0"/>
    <n v="26"/>
    <m/>
    <n v="100"/>
    <m/>
    <n v="126"/>
    <m/>
    <m/>
    <s v="הריסת 2בניינים של סהכ 26 דירות והקמת בנין בן 126 דירות לפי חפ/2280 הבקשה אושרה בועדת רישוי מתאריך 12/01/2017&quot;"/>
    <m/>
    <m/>
    <m/>
    <x v="5"/>
    <x v="6"/>
    <x v="3"/>
    <x v="3"/>
    <n v="1"/>
    <m/>
    <m/>
    <x v="0"/>
    <x v="1"/>
    <x v="1"/>
    <m/>
    <x v="1"/>
    <m/>
    <m/>
    <m/>
    <n v="748403"/>
    <x v="68"/>
    <m/>
    <m/>
    <m/>
    <m/>
    <m/>
    <m/>
    <m/>
    <x v="1"/>
    <n v="0"/>
    <m/>
    <m/>
    <m/>
    <m/>
    <m/>
    <x v="1"/>
    <m/>
    <e v="#NAME?"/>
    <m/>
  </r>
  <r>
    <n v="282"/>
    <m/>
    <m/>
    <m/>
    <m/>
    <m/>
    <m/>
    <m/>
    <m/>
    <m/>
    <m/>
    <n v="33339"/>
    <m/>
    <s v="חיפה"/>
    <x v="13"/>
    <x v="47"/>
    <m/>
    <s v="רשויות"/>
    <s v="רשויות מקומיות - פינוי-בינוי"/>
    <s v="בביצוע"/>
    <n v="5227698"/>
    <s v="304 2015097901"/>
    <n v="304"/>
    <n v="2015097901"/>
    <s v="בקשה להיתר"/>
    <s v="בניה חדשה                               "/>
    <n v="20150979"/>
    <s v="חיפה"/>
    <n v="4000"/>
    <s v="יציאת אירופה"/>
    <n v="748"/>
    <n v="4"/>
    <n v="4"/>
    <m/>
    <d v="2017-01-11T00:00:00"/>
    <n v="0"/>
    <n v="0"/>
    <n v="52"/>
    <n v="74"/>
    <n v="126"/>
    <m/>
    <m/>
    <m/>
    <m/>
    <m/>
    <s v=" עקב חידוש בקשה התיק עבר מ - 00 ל - 01 פרוייקט פינוי בינוי אשר במסגרתו יהרסו 2 מבנים בעלי 26 יח&quot;ד ובמקומם יוקם מבנה מגורים בן 22 קומות ובו 126 יח&quot;ד תוספת שלושה וחצי מרתפים ובהם 227 חניות                                                                     "/>
    <m/>
    <m/>
    <m/>
    <s v="NULL"/>
    <m/>
    <m/>
    <x v="0"/>
    <m/>
    <m/>
    <m/>
    <m/>
    <m/>
    <m/>
    <m/>
    <m/>
    <m/>
    <m/>
    <m/>
    <m/>
    <m/>
    <m/>
    <x v="7"/>
    <x v="0"/>
    <x v="3"/>
    <x v="0"/>
    <n v="1"/>
    <m/>
    <m/>
    <x v="0"/>
    <x v="0"/>
    <x v="1"/>
    <m/>
    <x v="0"/>
    <m/>
    <m/>
    <m/>
    <m/>
    <x v="0"/>
    <m/>
    <m/>
    <m/>
    <m/>
    <m/>
    <m/>
    <m/>
    <x v="1"/>
    <n v="0"/>
    <m/>
    <m/>
    <m/>
    <m/>
    <m/>
    <x v="1"/>
    <m/>
    <e v="#NAME?"/>
    <m/>
  </r>
  <r>
    <n v="283"/>
    <m/>
    <m/>
    <m/>
    <m/>
    <m/>
    <m/>
    <m/>
    <m/>
    <m/>
    <m/>
    <n v="33339"/>
    <m/>
    <s v="חיפה"/>
    <x v="13"/>
    <x v="47"/>
    <m/>
    <s v="רשויות"/>
    <s v="פינוי-בינוי"/>
    <s v="בביצוע"/>
    <n v="5227978"/>
    <s v="304 2015097902"/>
    <n v="304"/>
    <n v="2015097902"/>
    <s v="בקשה להיתר"/>
    <s v="הריסה"/>
    <n v="20150979"/>
    <s v="חיפה"/>
    <n v="4000"/>
    <s v="יציאת אירופה"/>
    <n v="748"/>
    <n v="4"/>
    <n v="4"/>
    <m/>
    <d v="2017-02-22T00:00:00"/>
    <n v="0"/>
    <n v="0"/>
    <n v="52"/>
    <m/>
    <m/>
    <m/>
    <m/>
    <m/>
    <m/>
    <m/>
    <s v="תכנית הריסה - פרוייקט פינוי בינוי שבסגרתו יהרסו 2 מבנים בעלי 26 יח&quot;ד"/>
    <m/>
    <m/>
    <m/>
    <n v="1500172"/>
    <n v="2015097902"/>
    <m/>
    <x v="81"/>
    <m/>
    <n v="0"/>
    <n v="0"/>
    <m/>
    <m/>
    <m/>
    <m/>
    <m/>
    <m/>
    <m/>
    <s v="הריסת 2 מבנים הבקשה אושרה בועדת רישוי מתאריך 28/02/2017"/>
    <m/>
    <m/>
    <s v="שליפת כתובות (אוגוסט 2020)"/>
    <x v="7"/>
    <x v="6"/>
    <x v="7"/>
    <x v="5"/>
    <n v="1"/>
    <m/>
    <m/>
    <x v="0"/>
    <x v="0"/>
    <x v="1"/>
    <m/>
    <x v="2"/>
    <m/>
    <m/>
    <m/>
    <m/>
    <x v="0"/>
    <m/>
    <m/>
    <m/>
    <m/>
    <m/>
    <m/>
    <m/>
    <x v="1"/>
    <n v="0"/>
    <m/>
    <m/>
    <m/>
    <m/>
    <m/>
    <x v="1"/>
    <m/>
    <e v="#NAME?"/>
    <m/>
  </r>
  <r>
    <n v="1169"/>
    <m/>
    <m/>
    <m/>
    <m/>
    <m/>
    <s v="כפול רק מהנתונים החדשים"/>
    <m/>
    <m/>
    <m/>
    <m/>
    <n v="33339"/>
    <m/>
    <s v="חיפה"/>
    <x v="13"/>
    <x v="47"/>
    <m/>
    <s v="רשויות"/>
    <s v="פינוי-בינוי"/>
    <s v="בביצוע"/>
    <n v="7168052"/>
    <s v="304 2015097905"/>
    <n v="304"/>
    <n v="2015097905"/>
    <s v="בקשה להיתר                                                                      "/>
    <s v="מצב סופי                                "/>
    <n v="20150979"/>
    <s v="חיפה"/>
    <n v="4000"/>
    <s v="רח' יציאת אירופה                                            "/>
    <n v="748"/>
    <n v="4"/>
    <n v="4"/>
    <m/>
    <d v="2020-02-09T00:00:00"/>
    <n v="0"/>
    <n v="0"/>
    <m/>
    <m/>
    <n v="126"/>
    <s v="2020_03"/>
    <d v="2020-12-03T17:05:37"/>
    <m/>
    <m/>
    <s v="מדלן"/>
    <s v=" תוכנית מצב סופי                                                                                                                                                                                                                                                                                                                                                                                                                                                                                                                                                                                                                                                                                                                                                                                                                                                                                                                                                                                                                        "/>
    <n v="0"/>
    <s v="NULL"/>
    <s v="NULL"/>
    <s v="NULL"/>
    <m/>
    <m/>
    <x v="0"/>
    <m/>
    <m/>
    <m/>
    <m/>
    <m/>
    <m/>
    <m/>
    <m/>
    <m/>
    <m/>
    <m/>
    <s v="NULL"/>
    <s v="NULL"/>
    <s v="לפי גוש חלקה (מרץ 2021)"/>
    <x v="0"/>
    <x v="0"/>
    <x v="5"/>
    <x v="0"/>
    <n v="1"/>
    <m/>
    <m/>
    <x v="0"/>
    <x v="0"/>
    <x v="1"/>
    <m/>
    <x v="0"/>
    <m/>
    <m/>
    <m/>
    <m/>
    <x v="0"/>
    <m/>
    <m/>
    <m/>
    <m/>
    <m/>
    <m/>
    <m/>
    <x v="1"/>
    <n v="0"/>
    <m/>
    <m/>
    <m/>
    <m/>
    <m/>
    <x v="0"/>
    <m/>
    <e v="#NAME?"/>
    <m/>
  </r>
  <r>
    <n v="1749"/>
    <s v="אוקטובר 2021 - טיוב בקשה וסמל כפולים"/>
    <s v="כן"/>
    <s v="כן"/>
    <m/>
    <s v="טויב"/>
    <m/>
    <m/>
    <m/>
    <m/>
    <m/>
    <n v="33339"/>
    <m/>
    <s v="חיפה"/>
    <x v="13"/>
    <x v="47"/>
    <m/>
    <s v="רשויות"/>
    <s v="פינוי-בינוי"/>
    <s v="בביצוע"/>
    <n v="7488738"/>
    <s v="304 2015097905"/>
    <n v="304"/>
    <n v="2015097905"/>
    <s v="בקשה להיתר                                                                      "/>
    <s v="שנוי יעוד                               "/>
    <n v="20150979"/>
    <s v="חיפה"/>
    <n v="4000"/>
    <s v="רח' יציאת אירופה                                            "/>
    <n v="748"/>
    <n v="4"/>
    <n v="4"/>
    <s v="NULL"/>
    <d v="2020-02-09T00:00:00"/>
    <n v="0"/>
    <n v="0"/>
    <n v="52"/>
    <n v="74"/>
    <n v="126"/>
    <s v="2021_04"/>
    <d v="2021-09-14T12:11:11"/>
    <s v="אתר העירייה"/>
    <s v="חישוב מתמטי"/>
    <s v="מהות הבקשה"/>
    <s v=" מצב סופי לבניין בן 22 קומות מעל מפלס הרחוב ,שכולל 126 יחידות דיור בכפוף להוראות התוכנית חפ/2280 מהיתר מס' 2015697901 ,עבור שינויים בחניון.                                                                                                                                                                                                                                                                                                                                                                                                                                                                                                                                                                                                                                                                                                                                                                                                                                                                                             "/>
    <n v="524"/>
    <d v="2021-01-06T00:00:00"/>
    <s v="  לאישור הבקשה :    - יש לבטל את החלטת ועדת הרישוי מיום 23.12.2020 , ישיבה מס' 522 אשר בשל בעיה    טכנית שורבבה בטעות לבקשה הנוכחית ומתיחסת לבקשה שנדונה באותה ישיבה .    - לאישור הבקשה בתנאי בשלמת דרישות התכן ובתנאים:  - אישור כבאות  - התחייבות יזם עבור המכפילים+התחייבות יצרן המתקנים  - הצהרת עו''ד בכך שמכפילים וחניות כלואות יוצמדו לאותה דירה .חניית נכים לא תוצמד    לדירות.  - יובא אישור יועץ נגישות על גבי התוכנית לרבות חניית נכים                                                                                                                                                                                                                                                                                                                                                                                                                                                                                                                                                                                      "/>
    <n v="2139214"/>
    <n v="2015097905"/>
    <s v="בקשה להיתר                                                                      "/>
    <x v="82"/>
    <s v="מגורים                                                                                    "/>
    <n v="0"/>
    <n v="0"/>
    <n v="52"/>
    <s v="אתר העירייה"/>
    <n v="74"/>
    <s v="חישוב מתמטי"/>
    <n v="126"/>
    <s v="מהות ההיתר"/>
    <m/>
    <s v="מצב סופי עבור הקמת בניין בן 22 קומות ו-126 דירות בכפוף להוראות תוכנית חפ/2280  מהיתר מס' 2015097901  מיום 10.12.17 הבקשה כוללת שינויים בחניון"/>
    <s v="2021_04"/>
    <d v="2021-09-14T12:11:12"/>
    <s v="גוש חלקה"/>
    <x v="0"/>
    <x v="1"/>
    <x v="1"/>
    <x v="2"/>
    <n v="1"/>
    <m/>
    <m/>
    <x v="0"/>
    <x v="0"/>
    <x v="1"/>
    <m/>
    <x v="2"/>
    <m/>
    <m/>
    <m/>
    <n v="7488738"/>
    <x v="69"/>
    <m/>
    <m/>
    <m/>
    <m/>
    <m/>
    <m/>
    <m/>
    <x v="1"/>
    <n v="0"/>
    <m/>
    <m/>
    <m/>
    <m/>
    <m/>
    <x v="1"/>
    <m/>
    <m/>
    <s v="היתר המשכי"/>
  </r>
  <r>
    <n v="284"/>
    <m/>
    <m/>
    <m/>
    <m/>
    <m/>
    <m/>
    <m/>
    <m/>
    <m/>
    <m/>
    <n v="32949"/>
    <m/>
    <s v="חיפה"/>
    <x v="13"/>
    <x v="48"/>
    <m/>
    <s v="רשויות"/>
    <s v="רשויות מקומיות - עיבוי"/>
    <s v="תכנית מאושרת עם פעילות יזמית"/>
    <n v="4922605"/>
    <s v="304 58244002"/>
    <n v="304"/>
    <n v="58244002"/>
    <s v="בקשה להיתר"/>
    <s v="תמא 38 תוספות&quot;"/>
    <n v="582440"/>
    <s v="חיפה"/>
    <n v="4000"/>
    <s v="מרסיי"/>
    <n v="786"/>
    <n v="9"/>
    <n v="9"/>
    <m/>
    <d v="2016-09-07T00:00:00"/>
    <n v="0"/>
    <n v="40"/>
    <n v="33"/>
    <n v="40"/>
    <n v="73"/>
    <m/>
    <m/>
    <m/>
    <m/>
    <m/>
    <s v="חיזוק מבנה קיים בן 4 קומות + מרתף 33 יח&quot;ד על&quot;פ תכנית חפ/2276 הוספת 4 קומות + 40 יח&quot;ד סה&quot;כ במבנה 73 יח&quot;ד"/>
    <m/>
    <m/>
    <m/>
    <s v="NULL"/>
    <m/>
    <m/>
    <x v="0"/>
    <m/>
    <m/>
    <m/>
    <m/>
    <m/>
    <m/>
    <m/>
    <m/>
    <m/>
    <m/>
    <m/>
    <m/>
    <m/>
    <m/>
    <x v="4"/>
    <x v="0"/>
    <x v="1"/>
    <x v="0"/>
    <n v="1"/>
    <m/>
    <m/>
    <x v="0"/>
    <x v="1"/>
    <x v="1"/>
    <m/>
    <x v="0"/>
    <m/>
    <m/>
    <m/>
    <m/>
    <x v="0"/>
    <m/>
    <m/>
    <m/>
    <m/>
    <m/>
    <m/>
    <m/>
    <x v="0"/>
    <n v="694"/>
    <m/>
    <m/>
    <m/>
    <m/>
    <m/>
    <x v="16"/>
    <m/>
    <e v="#NAME?"/>
    <m/>
  </r>
  <r>
    <n v="285"/>
    <m/>
    <m/>
    <m/>
    <m/>
    <m/>
    <m/>
    <m/>
    <m/>
    <m/>
    <m/>
    <n v="32949"/>
    <m/>
    <s v="חיפה"/>
    <x v="13"/>
    <x v="48"/>
    <m/>
    <s v="רשויות"/>
    <s v="עיבוי"/>
    <s v="תכנית מאושרת עם פעילות יזמית"/>
    <n v="5423994"/>
    <s v="304 58244002"/>
    <n v="304"/>
    <n v="58244002"/>
    <s v="בקשה להיתר"/>
    <s v="עיבוי בינוי"/>
    <n v="582440"/>
    <s v="חיפה"/>
    <n v="4000"/>
    <s v="מרסיי"/>
    <n v="786"/>
    <n v="9"/>
    <n v="9"/>
    <m/>
    <d v="2016-09-07T00:00:00"/>
    <n v="0"/>
    <n v="40"/>
    <m/>
    <m/>
    <n v="73"/>
    <m/>
    <m/>
    <m/>
    <m/>
    <m/>
    <s v="חיזוק מבנה קיים בן 4 קומות + מרתף 33 יח&quot;ד על&quot;פ תכנית חפ/2276 הוספת 4 קומות + 40 יח&quot;ד סה&quot;כ במבנה 73 יח&quot;ד"/>
    <m/>
    <m/>
    <m/>
    <s v="NULL"/>
    <m/>
    <m/>
    <x v="0"/>
    <m/>
    <m/>
    <m/>
    <m/>
    <m/>
    <m/>
    <m/>
    <m/>
    <m/>
    <m/>
    <m/>
    <m/>
    <m/>
    <s v="שליפת כתובות (אוגוסט 2020)"/>
    <x v="4"/>
    <x v="0"/>
    <x v="5"/>
    <x v="0"/>
    <m/>
    <m/>
    <m/>
    <x v="0"/>
    <x v="2"/>
    <x v="1"/>
    <m/>
    <x v="0"/>
    <m/>
    <m/>
    <m/>
    <m/>
    <x v="0"/>
    <m/>
    <m/>
    <m/>
    <m/>
    <m/>
    <m/>
    <m/>
    <x v="0"/>
    <n v="694"/>
    <m/>
    <m/>
    <m/>
    <m/>
    <m/>
    <x v="1"/>
    <m/>
    <e v="#NAME?"/>
    <m/>
  </r>
  <r>
    <n v="286"/>
    <m/>
    <m/>
    <m/>
    <m/>
    <m/>
    <m/>
    <m/>
    <m/>
    <m/>
    <m/>
    <n v="32949"/>
    <m/>
    <s v="חיפה"/>
    <x v="13"/>
    <x v="48"/>
    <m/>
    <s v="רשויות"/>
    <s v="רשויות מקומיות - עיבוי"/>
    <s v="תכנית מאושרת עם פעילות יזמית"/>
    <n v="6803292"/>
    <s v="304 58244002"/>
    <n v="304"/>
    <n v="58244002"/>
    <s v="בקשה להיתר"/>
    <s v="עיבוי בינוי"/>
    <n v="582440"/>
    <s v="חיפה"/>
    <n v="4000"/>
    <s v="רח' מרסיי"/>
    <n v="786"/>
    <n v="9"/>
    <n v="9"/>
    <m/>
    <d v="2016-09-07T00:00:00"/>
    <n v="0"/>
    <n v="40"/>
    <n v="33"/>
    <n v="40"/>
    <n v="73"/>
    <m/>
    <m/>
    <m/>
    <m/>
    <m/>
    <s v="חיזוק מבנה קיים בן 4 קומות + מרתף 33 יח&quot;ד על&quot;פ תכנית חפ/2276 הוספת 4 קומות + 40 יח&quot;ד סה&quot;כ במבנה 73 יח&quot;ד"/>
    <m/>
    <m/>
    <m/>
    <s v="NULL"/>
    <m/>
    <m/>
    <x v="0"/>
    <m/>
    <m/>
    <m/>
    <m/>
    <m/>
    <m/>
    <m/>
    <m/>
    <m/>
    <m/>
    <m/>
    <m/>
    <m/>
    <m/>
    <x v="4"/>
    <x v="0"/>
    <x v="1"/>
    <x v="0"/>
    <m/>
    <m/>
    <m/>
    <x v="0"/>
    <x v="2"/>
    <x v="1"/>
    <m/>
    <x v="0"/>
    <m/>
    <m/>
    <m/>
    <m/>
    <x v="0"/>
    <m/>
    <m/>
    <m/>
    <m/>
    <m/>
    <m/>
    <m/>
    <x v="0"/>
    <n v="694"/>
    <m/>
    <m/>
    <m/>
    <m/>
    <m/>
    <x v="9"/>
    <m/>
    <e v="#NAME?"/>
    <m/>
  </r>
  <r>
    <n v="1163"/>
    <m/>
    <m/>
    <m/>
    <m/>
    <m/>
    <s v="כפול רק מהנתונים החדשים"/>
    <m/>
    <m/>
    <m/>
    <m/>
    <n v="32949"/>
    <m/>
    <s v="חיפה"/>
    <x v="13"/>
    <x v="48"/>
    <m/>
    <s v="רשויות"/>
    <s v="עיבוי"/>
    <s v="תכנית מאושרת עם פעילות יזמית"/>
    <n v="7141461"/>
    <s v="304 58244003"/>
    <n v="304"/>
    <n v="58244003"/>
    <s v="בקשה להיתר                                                                      "/>
    <s v="פינוי ובינוי                            "/>
    <n v="582440"/>
    <s v="חיפה"/>
    <n v="4000"/>
    <s v="רח' מרסיי                                                   "/>
    <n v="786"/>
    <n v="9"/>
    <n v="9"/>
    <m/>
    <d v="2020-06-24T00:00:00"/>
    <n v="0"/>
    <n v="0"/>
    <n v="33"/>
    <n v="40"/>
    <n v="73"/>
    <s v="2020_02"/>
    <d v="2020-11-24T10:27:21"/>
    <s v="חישוב מתמטי"/>
    <s v="אתר העיריה"/>
    <s v="מדלן"/>
    <s v=" חיזוק מבנה קיים בן 4 קומות + מרתף, 33 יח''ד ע''פ תכנית חפ/ 2278 תוספת 4 קומות, 40 יח''ד. סה''כ במבנה 73 יח''ד                                                                                                                                                                                                                                                                                                                                                                                                                                                                                                                                                                                                                                                                                                                                                                                                                                                                                                                          "/>
    <n v="41"/>
    <d v="2020-09-23T00:00:00"/>
    <s v="    לאישור הבקשה בתנאים הבאים:  1. התכניות תתוקנה כך ש:  א. היזם התחייב להקים 16 חניות במרחב הציבורי חלף תשלום כופר חנייה ובהתאם  להנחיות האגף לתכנון דרכים תנועה ונוף (ייחתם מסמך הבנות בנושא).  ב.  במסגרת ההיתר ידרש היזם לביצוע בפועל של 16 חניות ברחוב מרסיי, ויקבל פטור  מכופר חניה.  ג. ביצוע החניות יעשה בהתאם לתכנון שהוכן על ידי היזם, בתיאום ואישור אגף לתכנון  דרכים תנועה ונוף.  ד. ביצוע כל החניות בהתאם לתכנית שתאושר, יהווה תנאי לקבלת טופס איכלוס.  ה. טרם תחילת עבודות העיבוי בבנין  ברח' מרסי 9-15, יבוצעו החניות בחלקה 192,  וזאת  כדי לא ליצור מצוקת חניה ברח' מרסיי בתקופת הבניה.  ו. תושלמנה החתימות של כל הגורמים הנדרשים עפ''י תקנות התכנון והבניה על גבי  הבקשה להיתר.  ז. יושלמו מפלסים, לרבות מפלסי הפיתוח בכל התכניות, בחתכים ובחזיתות.  ח. כמו כן יושלמו אלמנטי הפיתוח בכל החתכים והחזיתות.  ט. יסומן פק''ט בחתכים ובחזיתות.  י.  הדוודים יותקנו בתוך הדירות או לחילופין יותקן חדר דוודים.  יא. יסומנו קווי הבניין והרחוב בכל התכניות עפ''י הנקבע בתכנית חפ/2278.  יב. תושלם תכנית פיתוח מפורטת בקנ''מ 1:1"/>
    <s v="NULL"/>
    <m/>
    <m/>
    <x v="0"/>
    <m/>
    <m/>
    <m/>
    <m/>
    <m/>
    <m/>
    <m/>
    <m/>
    <m/>
    <m/>
    <m/>
    <s v="NULL"/>
    <s v="NULL"/>
    <s v="לפי גוש חלקה (מרץ 2021)"/>
    <x v="0"/>
    <x v="0"/>
    <x v="1"/>
    <x v="0"/>
    <n v="1"/>
    <m/>
    <m/>
    <x v="0"/>
    <x v="0"/>
    <x v="1"/>
    <m/>
    <x v="0"/>
    <m/>
    <m/>
    <m/>
    <m/>
    <x v="0"/>
    <m/>
    <m/>
    <m/>
    <m/>
    <m/>
    <m/>
    <m/>
    <x v="0"/>
    <n v="694"/>
    <m/>
    <m/>
    <m/>
    <m/>
    <m/>
    <x v="9"/>
    <m/>
    <e v="#NAME?"/>
    <m/>
  </r>
  <r>
    <n v="287"/>
    <m/>
    <m/>
    <m/>
    <m/>
    <m/>
    <m/>
    <m/>
    <m/>
    <m/>
    <m/>
    <n v="31862"/>
    <m/>
    <s v="חיפה"/>
    <x v="13"/>
    <x v="49"/>
    <m/>
    <s v="רשויות"/>
    <s v="רשויות מקומיות - עיבוי"/>
    <s v="בביצוע"/>
    <n v="6803708"/>
    <s v="304 64408203"/>
    <n v="304"/>
    <n v="64408203"/>
    <s v="בקשה להיתר"/>
    <s v="עיבוי בינוי"/>
    <n v="644082"/>
    <s v="חיפה"/>
    <n v="4000"/>
    <s v="שד' מחל&quot;"/>
    <n v="228"/>
    <n v="27"/>
    <n v="27"/>
    <m/>
    <d v="2017-03-29T00:00:00"/>
    <n v="24"/>
    <n v="30"/>
    <n v="24"/>
    <n v="30"/>
    <n v="54"/>
    <m/>
    <m/>
    <m/>
    <m/>
    <m/>
    <s v="עיבוי מבנה מ - 24 דירות קיימות ל - 30 דירות נוספות כולל חדר טראפו למחל 27 29 31 33 36 37      בחלקה 601/1"/>
    <m/>
    <m/>
    <m/>
    <s v="NULL"/>
    <m/>
    <m/>
    <x v="0"/>
    <m/>
    <m/>
    <m/>
    <m/>
    <m/>
    <m/>
    <m/>
    <m/>
    <m/>
    <m/>
    <m/>
    <m/>
    <m/>
    <m/>
    <x v="7"/>
    <x v="0"/>
    <x v="1"/>
    <x v="0"/>
    <m/>
    <m/>
    <m/>
    <x v="0"/>
    <x v="2"/>
    <x v="1"/>
    <m/>
    <x v="0"/>
    <m/>
    <m/>
    <m/>
    <m/>
    <x v="0"/>
    <m/>
    <m/>
    <m/>
    <m/>
    <m/>
    <m/>
    <m/>
    <x v="0"/>
    <n v="874"/>
    <m/>
    <m/>
    <m/>
    <m/>
    <m/>
    <x v="25"/>
    <m/>
    <e v="#NAME?"/>
    <m/>
  </r>
  <r>
    <n v="288"/>
    <m/>
    <m/>
    <m/>
    <m/>
    <m/>
    <m/>
    <m/>
    <m/>
    <m/>
    <m/>
    <n v="31862"/>
    <m/>
    <s v="חיפה"/>
    <x v="13"/>
    <x v="49"/>
    <m/>
    <s v="רשויות"/>
    <s v="רשויות מקומיות - עיבוי"/>
    <s v="בביצוע"/>
    <n v="6803709"/>
    <s v="304 64408204"/>
    <n v="304"/>
    <n v="64408204"/>
    <s v="בקשה להיתר"/>
    <s v="עיבוי בינוי"/>
    <n v="644082"/>
    <s v="חיפה"/>
    <n v="4000"/>
    <s v="שד' מחל&quot;"/>
    <n v="228"/>
    <n v="27"/>
    <n v="27"/>
    <m/>
    <d v="2018-10-17T00:00:00"/>
    <n v="0"/>
    <n v="0"/>
    <n v="24"/>
    <n v="30"/>
    <n v="54"/>
    <m/>
    <m/>
    <m/>
    <m/>
    <m/>
    <s v="עקב ביטול תנאי החלטת ועדה התיק עבר מ - 03 ל - 04 עיבוי מבנה מ - 24 דירות קיימות ל - 30 דירות נוספות כולל חדר טראפו למחל 27 29 31 33 36 37      בחלקה 601/1"/>
    <m/>
    <m/>
    <m/>
    <s v="NULL"/>
    <m/>
    <m/>
    <x v="0"/>
    <m/>
    <m/>
    <m/>
    <m/>
    <m/>
    <m/>
    <m/>
    <m/>
    <m/>
    <m/>
    <m/>
    <m/>
    <m/>
    <m/>
    <x v="2"/>
    <x v="0"/>
    <x v="1"/>
    <x v="0"/>
    <m/>
    <m/>
    <m/>
    <x v="0"/>
    <x v="2"/>
    <x v="1"/>
    <m/>
    <x v="0"/>
    <m/>
    <m/>
    <m/>
    <m/>
    <x v="0"/>
    <m/>
    <m/>
    <m/>
    <m/>
    <m/>
    <m/>
    <m/>
    <x v="0"/>
    <n v="874"/>
    <m/>
    <m/>
    <m/>
    <m/>
    <m/>
    <x v="1"/>
    <m/>
    <e v="#NAME?"/>
    <m/>
  </r>
  <r>
    <n v="289"/>
    <m/>
    <m/>
    <m/>
    <m/>
    <m/>
    <m/>
    <m/>
    <m/>
    <m/>
    <m/>
    <n v="31862"/>
    <m/>
    <s v="חיפה"/>
    <x v="13"/>
    <x v="49"/>
    <m/>
    <s v="רשויות"/>
    <s v="רשויות מקומיות - עיבוי"/>
    <s v="בביצוע"/>
    <n v="6803706"/>
    <s v="304 64408101"/>
    <n v="304"/>
    <n v="64408101"/>
    <s v="בקשה להיתר"/>
    <s v="עיבוי בינוי"/>
    <n v="644081"/>
    <s v="חיפה"/>
    <n v="4000"/>
    <s v="שד' מחל&quot;"/>
    <n v="228"/>
    <n v="29"/>
    <n v="29"/>
    <m/>
    <d v="2017-03-29T00:00:00"/>
    <n v="24"/>
    <n v="30"/>
    <n v="24"/>
    <n v="30"/>
    <n v="54"/>
    <m/>
    <m/>
    <m/>
    <m/>
    <m/>
    <s v="עיבוי מבנה מ - 24 דירות קיימות ל - 30 דירות נוספות"/>
    <m/>
    <m/>
    <m/>
    <s v="NULL"/>
    <m/>
    <m/>
    <x v="0"/>
    <m/>
    <m/>
    <m/>
    <m/>
    <m/>
    <m/>
    <m/>
    <m/>
    <m/>
    <m/>
    <m/>
    <m/>
    <m/>
    <m/>
    <x v="7"/>
    <x v="0"/>
    <x v="1"/>
    <x v="0"/>
    <m/>
    <m/>
    <m/>
    <x v="0"/>
    <x v="2"/>
    <x v="1"/>
    <m/>
    <x v="0"/>
    <m/>
    <m/>
    <m/>
    <m/>
    <x v="0"/>
    <m/>
    <m/>
    <m/>
    <m/>
    <m/>
    <m/>
    <m/>
    <x v="0"/>
    <n v="874"/>
    <m/>
    <m/>
    <m/>
    <m/>
    <m/>
    <x v="25"/>
    <m/>
    <e v="#NAME?"/>
    <m/>
  </r>
  <r>
    <n v="290"/>
    <m/>
    <m/>
    <m/>
    <m/>
    <m/>
    <m/>
    <m/>
    <m/>
    <m/>
    <m/>
    <n v="31862"/>
    <m/>
    <s v="חיפה"/>
    <x v="13"/>
    <x v="49"/>
    <m/>
    <s v="רשויות"/>
    <s v="רשויות מקומיות - עיבוי"/>
    <s v="בביצוע"/>
    <n v="6803707"/>
    <s v="304 64408102"/>
    <n v="304"/>
    <n v="64408102"/>
    <s v="בקשה להיתר"/>
    <s v="עיבוי בינוי"/>
    <n v="644081"/>
    <s v="חיפה"/>
    <n v="4000"/>
    <s v="שד' מחל&quot;"/>
    <n v="228"/>
    <n v="29"/>
    <n v="29"/>
    <m/>
    <d v="2018-10-17T00:00:00"/>
    <n v="0"/>
    <n v="0"/>
    <n v="24"/>
    <n v="30"/>
    <n v="54"/>
    <m/>
    <m/>
    <m/>
    <m/>
    <m/>
    <s v="עקב ביטול תנאי החלטת ועדה התיק עבר מ - 01 ל - 02 עיבוי מבנה מ - 24 דירות קיימות ל - 30 דירות נוספות"/>
    <m/>
    <m/>
    <m/>
    <s v="NULL"/>
    <m/>
    <m/>
    <x v="0"/>
    <m/>
    <m/>
    <m/>
    <m/>
    <m/>
    <m/>
    <m/>
    <m/>
    <m/>
    <m/>
    <m/>
    <m/>
    <m/>
    <m/>
    <x v="2"/>
    <x v="0"/>
    <x v="1"/>
    <x v="0"/>
    <m/>
    <m/>
    <m/>
    <x v="0"/>
    <x v="2"/>
    <x v="1"/>
    <m/>
    <x v="0"/>
    <m/>
    <m/>
    <m/>
    <m/>
    <x v="0"/>
    <m/>
    <m/>
    <m/>
    <m/>
    <m/>
    <m/>
    <m/>
    <x v="0"/>
    <n v="874"/>
    <m/>
    <m/>
    <m/>
    <m/>
    <m/>
    <x v="1"/>
    <m/>
    <e v="#NAME?"/>
    <m/>
  </r>
  <r>
    <n v="291"/>
    <m/>
    <m/>
    <m/>
    <m/>
    <m/>
    <m/>
    <m/>
    <m/>
    <m/>
    <m/>
    <n v="31862"/>
    <m/>
    <s v="חיפה"/>
    <x v="13"/>
    <x v="49"/>
    <m/>
    <s v="רשויות"/>
    <s v="רשויות מקומיות - עיבוי"/>
    <s v="בביצוע"/>
    <n v="6803702"/>
    <s v="304 64407902"/>
    <n v="304"/>
    <n v="64407902"/>
    <s v="בקשה לתיק מידע (היתר)"/>
    <s v="תוספת בניה"/>
    <n v="644079"/>
    <s v="חיפה"/>
    <n v="4000"/>
    <s v="שד' מחל&quot;"/>
    <n v="228"/>
    <n v="33"/>
    <n v="33"/>
    <s v="א"/>
    <d v="2018-03-19T00:00:00"/>
    <n v="24"/>
    <n v="30"/>
    <n v="24"/>
    <n v="30"/>
    <n v="54"/>
    <m/>
    <m/>
    <m/>
    <m/>
    <m/>
    <s v="תוספת 6 קומות מעל גג קיים של 30 יח&quot;ד דיור ל 24 יח&quot;ד קיימות, ממ&quot;דים, מרפסות, מעלית ,מדרגות, מוגשת במסגרת ת.ב.ע. 2218. כ-4000 מ&quot;ר."/>
    <m/>
    <m/>
    <m/>
    <s v="NULL"/>
    <m/>
    <m/>
    <x v="0"/>
    <m/>
    <m/>
    <m/>
    <m/>
    <m/>
    <m/>
    <m/>
    <m/>
    <m/>
    <m/>
    <m/>
    <m/>
    <m/>
    <m/>
    <x v="2"/>
    <x v="0"/>
    <x v="1"/>
    <x v="0"/>
    <m/>
    <m/>
    <m/>
    <x v="0"/>
    <x v="2"/>
    <x v="0"/>
    <m/>
    <x v="0"/>
    <m/>
    <m/>
    <m/>
    <m/>
    <x v="0"/>
    <m/>
    <m/>
    <m/>
    <m/>
    <m/>
    <m/>
    <m/>
    <x v="0"/>
    <n v="874"/>
    <m/>
    <m/>
    <m/>
    <m/>
    <m/>
    <x v="1"/>
    <m/>
    <e v="#NAME?"/>
    <m/>
  </r>
  <r>
    <n v="292"/>
    <m/>
    <m/>
    <m/>
    <m/>
    <m/>
    <m/>
    <m/>
    <m/>
    <m/>
    <m/>
    <n v="31862"/>
    <m/>
    <s v="חיפה"/>
    <x v="13"/>
    <x v="49"/>
    <m/>
    <s v="רשויות"/>
    <s v="רשויות מקומיות - עיבוי"/>
    <s v="בביצוע"/>
    <n v="6803703"/>
    <s v="304 64407903"/>
    <n v="304"/>
    <n v="64407903"/>
    <s v="בקשה להיתר - כולל הקלות ושימושים חורגים"/>
    <s v="עיבוי בינוי"/>
    <n v="644079"/>
    <s v="חיפה"/>
    <n v="4000"/>
    <s v="שד' מחל&quot;"/>
    <n v="228"/>
    <n v="33"/>
    <n v="33"/>
    <s v="א"/>
    <d v="2019-04-07T00:00:00"/>
    <n v="24"/>
    <n v="30"/>
    <n v="24"/>
    <n v="30"/>
    <n v="54"/>
    <m/>
    <m/>
    <m/>
    <m/>
    <m/>
    <s v="עיבוי מבנה 24 דירות קיימות ל - 30 דירות נוספות"/>
    <m/>
    <m/>
    <m/>
    <s v="NULL"/>
    <m/>
    <m/>
    <x v="0"/>
    <m/>
    <m/>
    <m/>
    <m/>
    <m/>
    <m/>
    <m/>
    <m/>
    <m/>
    <m/>
    <m/>
    <m/>
    <m/>
    <m/>
    <x v="3"/>
    <x v="0"/>
    <x v="1"/>
    <x v="0"/>
    <n v="5"/>
    <m/>
    <m/>
    <x v="0"/>
    <x v="1"/>
    <x v="1"/>
    <m/>
    <x v="0"/>
    <m/>
    <m/>
    <m/>
    <m/>
    <x v="0"/>
    <m/>
    <m/>
    <m/>
    <m/>
    <m/>
    <m/>
    <m/>
    <x v="0"/>
    <n v="874"/>
    <m/>
    <m/>
    <m/>
    <m/>
    <m/>
    <x v="0"/>
    <m/>
    <e v="#NAME?"/>
    <m/>
  </r>
  <r>
    <n v="293"/>
    <m/>
    <m/>
    <m/>
    <m/>
    <m/>
    <m/>
    <m/>
    <m/>
    <m/>
    <m/>
    <n v="31862"/>
    <m/>
    <s v="חיפה"/>
    <x v="13"/>
    <x v="49"/>
    <m/>
    <s v="רשויות"/>
    <s v="רשויות מקומיות - עיבוי"/>
    <s v="בביצוע"/>
    <n v="6803699"/>
    <s v="304 64407802"/>
    <n v="304"/>
    <n v="64407802"/>
    <s v="בקשה לתיק מידע (היתר)"/>
    <s v="תוספת בניה"/>
    <n v="644078"/>
    <s v="חיפה"/>
    <n v="4000"/>
    <s v="שד' מחל&quot;"/>
    <n v="228"/>
    <n v="35"/>
    <n v="35"/>
    <s v="א"/>
    <d v="2018-03-19T00:00:00"/>
    <n v="24"/>
    <n v="30"/>
    <m/>
    <n v="30"/>
    <m/>
    <m/>
    <m/>
    <m/>
    <m/>
    <m/>
    <s v="תוספת של 30 יח&quot;ד ,תוספת של 6 קומות 4000 מ&quot;ר,מעלית ,ממדים,מוגשת במסגרת ת.ב.ע. 2218. (מעל למבנה קיים.)"/>
    <m/>
    <m/>
    <m/>
    <s v="NULL"/>
    <m/>
    <m/>
    <x v="0"/>
    <m/>
    <m/>
    <m/>
    <m/>
    <m/>
    <m/>
    <m/>
    <m/>
    <m/>
    <m/>
    <m/>
    <m/>
    <m/>
    <m/>
    <x v="2"/>
    <x v="0"/>
    <x v="1"/>
    <x v="0"/>
    <m/>
    <m/>
    <m/>
    <x v="0"/>
    <x v="2"/>
    <x v="0"/>
    <m/>
    <x v="0"/>
    <m/>
    <m/>
    <m/>
    <m/>
    <x v="0"/>
    <m/>
    <m/>
    <m/>
    <m/>
    <m/>
    <m/>
    <m/>
    <x v="0"/>
    <n v="874"/>
    <m/>
    <m/>
    <m/>
    <m/>
    <m/>
    <x v="1"/>
    <m/>
    <e v="#NAME?"/>
    <m/>
  </r>
  <r>
    <n v="294"/>
    <m/>
    <m/>
    <m/>
    <m/>
    <m/>
    <m/>
    <m/>
    <m/>
    <m/>
    <m/>
    <n v="31862"/>
    <m/>
    <s v="חיפה"/>
    <x v="13"/>
    <x v="49"/>
    <m/>
    <s v="רשויות"/>
    <s v="רשויות מקומיות - עיבוי"/>
    <s v="בביצוע"/>
    <n v="6803700"/>
    <s v="304 64407803"/>
    <n v="304"/>
    <n v="64407803"/>
    <s v="בקשה להיתר - כולל הקלות ושימושים חורגים"/>
    <s v="עיבוי בינוי"/>
    <n v="644078"/>
    <s v="חיפה"/>
    <n v="4000"/>
    <s v="שד' מחל&quot;"/>
    <n v="228"/>
    <n v="35"/>
    <n v="35"/>
    <s v="א"/>
    <d v="2019-04-07T00:00:00"/>
    <n v="26"/>
    <n v="30"/>
    <n v="24"/>
    <n v="30"/>
    <n v="54"/>
    <m/>
    <m/>
    <m/>
    <m/>
    <m/>
    <s v="עיבוי מבנה מ - 24 דירות קיימות ל - 30 דירות נוספות"/>
    <m/>
    <m/>
    <m/>
    <s v="NULL"/>
    <m/>
    <m/>
    <x v="0"/>
    <m/>
    <m/>
    <m/>
    <m/>
    <m/>
    <m/>
    <m/>
    <m/>
    <m/>
    <m/>
    <m/>
    <m/>
    <m/>
    <m/>
    <x v="3"/>
    <x v="0"/>
    <x v="1"/>
    <x v="0"/>
    <n v="4"/>
    <m/>
    <m/>
    <x v="0"/>
    <x v="1"/>
    <x v="1"/>
    <m/>
    <x v="0"/>
    <m/>
    <m/>
    <m/>
    <m/>
    <x v="0"/>
    <m/>
    <m/>
    <m/>
    <m/>
    <m/>
    <m/>
    <m/>
    <x v="0"/>
    <n v="874"/>
    <m/>
    <m/>
    <m/>
    <m/>
    <m/>
    <x v="0"/>
    <m/>
    <e v="#NAME?"/>
    <m/>
  </r>
  <r>
    <n v="295"/>
    <m/>
    <m/>
    <m/>
    <m/>
    <m/>
    <m/>
    <m/>
    <m/>
    <m/>
    <m/>
    <n v="31862"/>
    <m/>
    <s v="חיפה"/>
    <x v="13"/>
    <x v="49"/>
    <m/>
    <s v="רשויות"/>
    <s v="רשויות מקומיות - עיבוי"/>
    <s v="בביצוע"/>
    <n v="6803697"/>
    <s v="304 64407703"/>
    <n v="304"/>
    <n v="64407703"/>
    <s v="בקשה להיתר"/>
    <s v="עיבוי בינוי"/>
    <n v="644077"/>
    <s v="חיפה"/>
    <n v="4000"/>
    <s v="שד' מחל&quot;"/>
    <n v="228"/>
    <n v="37"/>
    <n v="37"/>
    <m/>
    <d v="2017-03-29T00:00:00"/>
    <n v="24"/>
    <n v="30"/>
    <n v="24"/>
    <n v="30"/>
    <n v="54"/>
    <m/>
    <m/>
    <m/>
    <m/>
    <m/>
    <s v="עיבוי מבנה מ - 24 דירות קיימות ל - 30 דירות נוספות"/>
    <m/>
    <m/>
    <m/>
    <s v="NULL"/>
    <m/>
    <m/>
    <x v="0"/>
    <m/>
    <m/>
    <m/>
    <m/>
    <m/>
    <m/>
    <m/>
    <m/>
    <m/>
    <m/>
    <m/>
    <m/>
    <m/>
    <m/>
    <x v="7"/>
    <x v="0"/>
    <x v="1"/>
    <x v="0"/>
    <m/>
    <m/>
    <m/>
    <x v="0"/>
    <x v="2"/>
    <x v="1"/>
    <m/>
    <x v="0"/>
    <m/>
    <m/>
    <m/>
    <m/>
    <x v="0"/>
    <m/>
    <m/>
    <m/>
    <m/>
    <m/>
    <m/>
    <m/>
    <x v="0"/>
    <n v="874"/>
    <m/>
    <m/>
    <m/>
    <m/>
    <m/>
    <x v="9"/>
    <m/>
    <e v="#NAME?"/>
    <m/>
  </r>
  <r>
    <n v="296"/>
    <m/>
    <m/>
    <m/>
    <m/>
    <m/>
    <m/>
    <m/>
    <m/>
    <m/>
    <m/>
    <n v="31862"/>
    <m/>
    <s v="חיפה"/>
    <x v="13"/>
    <x v="49"/>
    <m/>
    <s v="רשויות"/>
    <s v="רשויות מקומיות - עיבוי"/>
    <s v="בביצוע"/>
    <n v="6803695"/>
    <s v="304 64407501"/>
    <n v="304"/>
    <n v="64407501"/>
    <s v="בקשה לתיק מידע (היתר)"/>
    <s v="בניה חדשה"/>
    <n v="644075"/>
    <s v="חיפה"/>
    <n v="4000"/>
    <s v="שד' מחל&quot;"/>
    <n v="228"/>
    <n v="39"/>
    <n v="39"/>
    <s v="א"/>
    <d v="2018-08-09T00:00:00"/>
    <n v="40"/>
    <n v="50"/>
    <n v="40"/>
    <n v="50"/>
    <n v="90"/>
    <m/>
    <m/>
    <m/>
    <m/>
    <m/>
    <s v="50 יח דיור חדשות תוספת ל40 יח דיור קיימות במסגרת תב&quot;ע נקודתית חפ/2218 הכוללת הוספת 5039 מ&quot;ר ,ממדים ,מרפסות ,מעלית,חדר מדרגות ב2 בניינים שעל החלקה. ומתקן פוטו וולטאי על הקרקע.."/>
    <m/>
    <m/>
    <m/>
    <s v="NULL"/>
    <m/>
    <m/>
    <x v="0"/>
    <m/>
    <m/>
    <m/>
    <m/>
    <m/>
    <m/>
    <m/>
    <m/>
    <m/>
    <m/>
    <m/>
    <m/>
    <m/>
    <m/>
    <x v="2"/>
    <x v="0"/>
    <x v="1"/>
    <x v="0"/>
    <m/>
    <m/>
    <m/>
    <x v="0"/>
    <x v="2"/>
    <x v="0"/>
    <m/>
    <x v="0"/>
    <m/>
    <m/>
    <m/>
    <m/>
    <x v="0"/>
    <m/>
    <m/>
    <m/>
    <m/>
    <m/>
    <m/>
    <m/>
    <x v="0"/>
    <n v="874"/>
    <m/>
    <m/>
    <m/>
    <m/>
    <m/>
    <x v="26"/>
    <m/>
    <e v="#NAME?"/>
    <m/>
  </r>
  <r>
    <n v="297"/>
    <m/>
    <m/>
    <m/>
    <m/>
    <m/>
    <m/>
    <m/>
    <m/>
    <m/>
    <m/>
    <n v="31862"/>
    <m/>
    <s v="חיפה"/>
    <x v="13"/>
    <x v="49"/>
    <m/>
    <s v="רשויות"/>
    <s v="רשויות מקומיות - עיבוי"/>
    <s v="בביצוע"/>
    <n v="5228819"/>
    <s v="304 64408203"/>
    <n v="304"/>
    <n v="64408203"/>
    <s v="בקשה להיתר"/>
    <s v="עיבוי בינוי"/>
    <n v="644082"/>
    <s v="חיפה"/>
    <n v="4000"/>
    <s v="שד מח&quot;ל"/>
    <n v="228"/>
    <n v="27"/>
    <n v="27"/>
    <m/>
    <d v="2017-03-29T00:00:00"/>
    <n v="0"/>
    <n v="30"/>
    <n v="24"/>
    <n v="30"/>
    <n v="54"/>
    <m/>
    <m/>
    <m/>
    <m/>
    <m/>
    <s v="עיבוי מבנה מ - 24 דירות קיימות ל - 30 דירות נוספות כולל חדר טראפו למחל 27 29 31 33 36 37      בחלקה 601/1"/>
    <m/>
    <m/>
    <m/>
    <s v="NULL"/>
    <m/>
    <m/>
    <x v="0"/>
    <m/>
    <m/>
    <m/>
    <m/>
    <m/>
    <m/>
    <m/>
    <m/>
    <m/>
    <m/>
    <m/>
    <m/>
    <m/>
    <m/>
    <x v="7"/>
    <x v="0"/>
    <x v="1"/>
    <x v="0"/>
    <n v="8"/>
    <m/>
    <m/>
    <x v="0"/>
    <x v="1"/>
    <x v="1"/>
    <m/>
    <x v="0"/>
    <m/>
    <m/>
    <m/>
    <m/>
    <x v="0"/>
    <m/>
    <m/>
    <m/>
    <m/>
    <m/>
    <m/>
    <m/>
    <x v="0"/>
    <n v="874"/>
    <m/>
    <m/>
    <m/>
    <m/>
    <s v="לא מופיע באתר העירייה. במדלן מופיע - היתר בתנאים"/>
    <x v="9"/>
    <m/>
    <e v="#NAME?"/>
    <m/>
  </r>
  <r>
    <n v="298"/>
    <m/>
    <m/>
    <m/>
    <m/>
    <m/>
    <m/>
    <m/>
    <m/>
    <m/>
    <m/>
    <n v="31862"/>
    <m/>
    <s v="חיפה"/>
    <x v="13"/>
    <x v="49"/>
    <m/>
    <s v="רשויות"/>
    <s v="עיבוי"/>
    <s v="בביצוע"/>
    <n v="5424113"/>
    <s v="304 64408203"/>
    <n v="304"/>
    <n v="64408203"/>
    <s v="בקשה להיתר"/>
    <s v="עיבוי בינוי"/>
    <n v="644082"/>
    <s v="חיפה"/>
    <n v="4000"/>
    <s v="שד מח&quot;ל"/>
    <n v="228"/>
    <n v="27"/>
    <n v="27"/>
    <m/>
    <d v="2017-03-29T00:00:00"/>
    <n v="24"/>
    <n v="30"/>
    <n v="24"/>
    <n v="30"/>
    <n v="54"/>
    <m/>
    <m/>
    <m/>
    <m/>
    <m/>
    <s v="עיבוי מבנה מ - 24 דירות קיימות ל - 30 דירות נוספות כולל חדר טראפו למחל 27 29 31 33 36 37      בחלקה 601/1"/>
    <m/>
    <m/>
    <m/>
    <s v="NULL"/>
    <m/>
    <m/>
    <x v="0"/>
    <m/>
    <m/>
    <m/>
    <m/>
    <m/>
    <m/>
    <m/>
    <m/>
    <m/>
    <m/>
    <m/>
    <m/>
    <m/>
    <s v="שליפת כתובות (אוגוסט 2020)"/>
    <x v="7"/>
    <x v="0"/>
    <x v="5"/>
    <x v="0"/>
    <m/>
    <m/>
    <m/>
    <x v="0"/>
    <x v="2"/>
    <x v="1"/>
    <m/>
    <x v="0"/>
    <m/>
    <m/>
    <m/>
    <m/>
    <x v="0"/>
    <m/>
    <m/>
    <m/>
    <m/>
    <m/>
    <m/>
    <m/>
    <x v="0"/>
    <n v="874"/>
    <m/>
    <m/>
    <m/>
    <m/>
    <m/>
    <x v="1"/>
    <m/>
    <e v="#NAME?"/>
    <m/>
  </r>
  <r>
    <n v="299"/>
    <m/>
    <m/>
    <m/>
    <m/>
    <m/>
    <m/>
    <m/>
    <m/>
    <m/>
    <m/>
    <n v="31862"/>
    <m/>
    <s v="חיפה"/>
    <x v="13"/>
    <x v="49"/>
    <m/>
    <s v="רשויות"/>
    <s v="רשויות מקומיות - עיבוי"/>
    <s v="בביצוע"/>
    <n v="5424114"/>
    <s v="304 64408204"/>
    <n v="304"/>
    <n v="64408204"/>
    <s v="בקשה להיתר"/>
    <s v="עיבוי בינוי"/>
    <n v="644082"/>
    <s v="חיפה"/>
    <n v="4000"/>
    <s v="שד מח&quot;ל"/>
    <n v="228"/>
    <n v="27"/>
    <n v="27"/>
    <m/>
    <d v="2018-10-17T00:00:00"/>
    <n v="0"/>
    <n v="0"/>
    <n v="24"/>
    <n v="30"/>
    <n v="54"/>
    <m/>
    <m/>
    <m/>
    <m/>
    <m/>
    <s v="עקב ביטול תנאי החלטת ועדה התיק עבר מ - 03 ל - 04 עיבוי מבנה מ - 24 דירות קיימות ל - 30 דירות נוספות כולל חדר טראפו למחל 27 29 31 33 36 37      בחלקה 601/1"/>
    <m/>
    <m/>
    <m/>
    <s v="NULL"/>
    <m/>
    <m/>
    <x v="0"/>
    <m/>
    <m/>
    <m/>
    <m/>
    <m/>
    <m/>
    <m/>
    <m/>
    <m/>
    <m/>
    <m/>
    <m/>
    <m/>
    <m/>
    <x v="2"/>
    <x v="0"/>
    <x v="1"/>
    <x v="0"/>
    <n v="8"/>
    <m/>
    <m/>
    <x v="0"/>
    <x v="0"/>
    <x v="1"/>
    <m/>
    <x v="0"/>
    <m/>
    <m/>
    <m/>
    <m/>
    <x v="0"/>
    <m/>
    <m/>
    <m/>
    <m/>
    <m/>
    <m/>
    <m/>
    <x v="0"/>
    <n v="874"/>
    <m/>
    <m/>
    <m/>
    <m/>
    <m/>
    <x v="1"/>
    <m/>
    <e v="#NAME?"/>
    <m/>
  </r>
  <r>
    <n v="300"/>
    <m/>
    <m/>
    <m/>
    <m/>
    <m/>
    <m/>
    <m/>
    <m/>
    <m/>
    <m/>
    <n v="31862"/>
    <m/>
    <s v="חיפה"/>
    <x v="13"/>
    <x v="49"/>
    <m/>
    <s v="רשויות"/>
    <s v="רשויות מקומיות - עיבוי"/>
    <s v="בביצוע"/>
    <n v="5228755"/>
    <s v="304 64408101"/>
    <n v="304"/>
    <n v="64408101"/>
    <s v="בקשה להיתר"/>
    <s v="בניה חדשה"/>
    <n v="644081"/>
    <s v="חיפה"/>
    <n v="4000"/>
    <s v="שד מח&quot;ל"/>
    <n v="228"/>
    <n v="29"/>
    <n v="29"/>
    <m/>
    <d v="2017-03-29T00:00:00"/>
    <n v="0"/>
    <n v="0"/>
    <n v="24"/>
    <n v="30"/>
    <n v="54"/>
    <m/>
    <m/>
    <m/>
    <m/>
    <m/>
    <s v="עיבוי מבנה מ - 24 דירות קיימות ל - 30 דירות נוספות"/>
    <m/>
    <m/>
    <m/>
    <s v="NULL"/>
    <m/>
    <m/>
    <x v="0"/>
    <m/>
    <m/>
    <m/>
    <m/>
    <m/>
    <m/>
    <m/>
    <m/>
    <m/>
    <m/>
    <m/>
    <m/>
    <m/>
    <m/>
    <x v="7"/>
    <x v="0"/>
    <x v="1"/>
    <x v="0"/>
    <m/>
    <m/>
    <m/>
    <x v="0"/>
    <x v="2"/>
    <x v="1"/>
    <m/>
    <x v="0"/>
    <m/>
    <m/>
    <m/>
    <m/>
    <x v="0"/>
    <m/>
    <m/>
    <m/>
    <m/>
    <m/>
    <m/>
    <m/>
    <x v="0"/>
    <n v="874"/>
    <m/>
    <m/>
    <m/>
    <m/>
    <m/>
    <x v="25"/>
    <m/>
    <e v="#NAME?"/>
    <m/>
  </r>
  <r>
    <n v="301"/>
    <m/>
    <m/>
    <m/>
    <m/>
    <m/>
    <m/>
    <m/>
    <m/>
    <m/>
    <m/>
    <n v="31862"/>
    <m/>
    <s v="חיפה"/>
    <x v="13"/>
    <x v="49"/>
    <m/>
    <s v="רשויות"/>
    <s v="עיבוי"/>
    <s v="בביצוע"/>
    <n v="5424111"/>
    <s v="304 64408101"/>
    <n v="304"/>
    <n v="64408101"/>
    <s v="בקשה להיתר"/>
    <s v="עיבוי בינוי"/>
    <n v="644081"/>
    <s v="חיפה"/>
    <n v="4000"/>
    <s v="שד מח&quot;ל"/>
    <n v="228"/>
    <n v="29"/>
    <n v="29"/>
    <m/>
    <d v="2017-03-29T00:00:00"/>
    <n v="24"/>
    <n v="30"/>
    <n v="24"/>
    <n v="30"/>
    <n v="54"/>
    <m/>
    <m/>
    <m/>
    <m/>
    <m/>
    <s v="עיבוי מבנה מ - 24 דירות קיימות ל - 30 דירות נוספות"/>
    <m/>
    <m/>
    <m/>
    <s v="NULL"/>
    <m/>
    <m/>
    <x v="0"/>
    <m/>
    <m/>
    <m/>
    <m/>
    <m/>
    <m/>
    <m/>
    <m/>
    <m/>
    <m/>
    <m/>
    <m/>
    <m/>
    <s v="שליפת כתובות (אוגוסט 2020)"/>
    <x v="7"/>
    <x v="0"/>
    <x v="5"/>
    <x v="0"/>
    <m/>
    <m/>
    <m/>
    <x v="0"/>
    <x v="2"/>
    <x v="1"/>
    <m/>
    <x v="0"/>
    <m/>
    <m/>
    <m/>
    <m/>
    <x v="0"/>
    <m/>
    <m/>
    <m/>
    <m/>
    <m/>
    <m/>
    <m/>
    <x v="0"/>
    <n v="874"/>
    <m/>
    <m/>
    <m/>
    <m/>
    <m/>
    <x v="1"/>
    <m/>
    <e v="#NAME?"/>
    <m/>
  </r>
  <r>
    <n v="302"/>
    <m/>
    <m/>
    <m/>
    <m/>
    <m/>
    <m/>
    <m/>
    <m/>
    <m/>
    <m/>
    <n v="31862"/>
    <m/>
    <s v="חיפה"/>
    <x v="13"/>
    <x v="49"/>
    <m/>
    <s v="רשויות"/>
    <s v="רשויות מקומיות - עיבוי"/>
    <s v="בביצוע"/>
    <n v="5424112"/>
    <s v="304 64408102"/>
    <n v="304"/>
    <n v="64408102"/>
    <s v="בקשה להיתר"/>
    <s v="עיבוי בינוי"/>
    <n v="644081"/>
    <s v="חיפה"/>
    <n v="4000"/>
    <s v="שד מח&quot;ל"/>
    <n v="228"/>
    <n v="29"/>
    <n v="29"/>
    <m/>
    <d v="2018-10-17T00:00:00"/>
    <n v="0"/>
    <n v="0"/>
    <n v="24"/>
    <n v="30"/>
    <n v="54"/>
    <m/>
    <m/>
    <m/>
    <m/>
    <m/>
    <s v="עקב ביטול תנאי החלטת ועדה התיק עבר מ - 01 ל - 02 עיבוי מבנה מ - 24 דירות קיימות ל - 30 דירות נוספות"/>
    <m/>
    <m/>
    <m/>
    <s v="NULL"/>
    <m/>
    <m/>
    <x v="0"/>
    <m/>
    <m/>
    <m/>
    <m/>
    <m/>
    <m/>
    <m/>
    <m/>
    <m/>
    <m/>
    <m/>
    <m/>
    <m/>
    <m/>
    <x v="2"/>
    <x v="0"/>
    <x v="1"/>
    <x v="0"/>
    <n v="7"/>
    <m/>
    <m/>
    <x v="0"/>
    <x v="1"/>
    <x v="1"/>
    <m/>
    <x v="0"/>
    <m/>
    <m/>
    <m/>
    <m/>
    <x v="0"/>
    <m/>
    <m/>
    <m/>
    <m/>
    <m/>
    <m/>
    <m/>
    <x v="0"/>
    <n v="874"/>
    <m/>
    <m/>
    <m/>
    <m/>
    <m/>
    <x v="11"/>
    <m/>
    <e v="#NAME?"/>
    <m/>
  </r>
  <r>
    <n v="303"/>
    <m/>
    <m/>
    <m/>
    <m/>
    <m/>
    <m/>
    <m/>
    <m/>
    <m/>
    <m/>
    <n v="31862"/>
    <m/>
    <s v="חיפה"/>
    <x v="13"/>
    <x v="49"/>
    <m/>
    <s v="רשויות"/>
    <s v="רשויות מקומיות - עיבוי"/>
    <s v="בביצוע"/>
    <n v="730779"/>
    <s v="304 64408001"/>
    <n v="304"/>
    <n v="64408001"/>
    <s v="בקשה להיתר"/>
    <s v="תוספת בניה                              "/>
    <n v="644080"/>
    <s v="חיפה"/>
    <n v="4000"/>
    <s v="שד מח&quot;ל"/>
    <n v="228"/>
    <n v="31"/>
    <n v="31"/>
    <m/>
    <d v="2013-07-08T00:00:00"/>
    <n v="0"/>
    <n v="0"/>
    <n v="24"/>
    <n v="30"/>
    <n v="54"/>
    <m/>
    <m/>
    <m/>
    <m/>
    <m/>
    <s v=" עיבוי מבנה מ- 18 דירות קיימות ל- 24 דירות נוספות"/>
    <m/>
    <m/>
    <m/>
    <n v="208576"/>
    <n v="64408001"/>
    <m/>
    <x v="83"/>
    <m/>
    <n v="0"/>
    <n v="0"/>
    <n v="24"/>
    <m/>
    <n v="26"/>
    <m/>
    <n v="54"/>
    <m/>
    <m/>
    <s v="חידוש אישור עד 17/2/16 עבור מבנה מ-24  יחד  ל-50  יח&quot;ד כפוף להחלטת ועדה מיום 17/2/14&quot;"/>
    <m/>
    <m/>
    <m/>
    <x v="6"/>
    <x v="4"/>
    <x v="1"/>
    <x v="2"/>
    <n v="6"/>
    <m/>
    <m/>
    <x v="0"/>
    <x v="1"/>
    <x v="1"/>
    <m/>
    <x v="1"/>
    <m/>
    <m/>
    <m/>
    <n v="730779"/>
    <x v="70"/>
    <m/>
    <s v="נספרו 54 יח&quot;ד בדוח, לכן נרשמו 54 יח&quot;ד מוצע ולא 50 כפי שמופיע במהות הבקשה."/>
    <m/>
    <m/>
    <m/>
    <m/>
    <m/>
    <x v="0"/>
    <n v="874"/>
    <m/>
    <m/>
    <m/>
    <m/>
    <m/>
    <x v="1"/>
    <m/>
    <e v="#NAME?"/>
    <m/>
  </r>
  <r>
    <n v="304"/>
    <m/>
    <m/>
    <m/>
    <m/>
    <m/>
    <m/>
    <m/>
    <m/>
    <m/>
    <m/>
    <n v="31862"/>
    <m/>
    <s v="חיפה"/>
    <x v="13"/>
    <x v="49"/>
    <m/>
    <s v="רשויות"/>
    <s v="רשויות מקומיות - עיבוי"/>
    <s v="בביצוע"/>
    <n v="5425738"/>
    <s v="304 64407902"/>
    <n v="304"/>
    <n v="64407902"/>
    <s v="בקשה לתיק מידע (היתר)"/>
    <s v="תוספת בניה"/>
    <n v="644079"/>
    <s v="חיפה"/>
    <n v="4000"/>
    <s v="שד מח&quot;ל"/>
    <n v="228"/>
    <n v="33"/>
    <n v="33"/>
    <s v="א"/>
    <d v="2018-03-19T00:00:00"/>
    <n v="24"/>
    <n v="30"/>
    <n v="24"/>
    <n v="30"/>
    <n v="54"/>
    <m/>
    <m/>
    <m/>
    <m/>
    <m/>
    <s v="תוספת 6 קומות מעל גג קיים של 30 יח&quot;ד דיור ל 24 יח&quot;ד קיימות, ממ&quot;דים, מרפסות, מעלית ,מדרגות, מוגשת במסגרת ת.ב.ע. 2218. כ-4000 מ&quot;ר."/>
    <m/>
    <m/>
    <m/>
    <s v="NULL"/>
    <m/>
    <m/>
    <x v="0"/>
    <m/>
    <m/>
    <m/>
    <m/>
    <m/>
    <m/>
    <m/>
    <m/>
    <m/>
    <m/>
    <m/>
    <m/>
    <m/>
    <m/>
    <x v="2"/>
    <x v="0"/>
    <x v="1"/>
    <x v="0"/>
    <n v="5"/>
    <n v="1"/>
    <m/>
    <x v="0"/>
    <x v="1"/>
    <x v="0"/>
    <m/>
    <x v="0"/>
    <m/>
    <m/>
    <m/>
    <m/>
    <x v="0"/>
    <m/>
    <m/>
    <m/>
    <m/>
    <m/>
    <m/>
    <m/>
    <x v="0"/>
    <n v="874"/>
    <m/>
    <m/>
    <m/>
    <m/>
    <m/>
    <x v="1"/>
    <m/>
    <e v="#NAME?"/>
    <m/>
  </r>
  <r>
    <n v="305"/>
    <m/>
    <m/>
    <m/>
    <m/>
    <m/>
    <m/>
    <m/>
    <m/>
    <m/>
    <m/>
    <n v="31862"/>
    <m/>
    <s v="חיפה"/>
    <x v="13"/>
    <x v="49"/>
    <m/>
    <s v="רשויות"/>
    <s v="רשויות מקומיות - עיבוי"/>
    <s v="בביצוע"/>
    <n v="5425737"/>
    <s v="304 64407802"/>
    <n v="304"/>
    <n v="64407802"/>
    <s v="בקשה לתיק מידע (היתר)"/>
    <s v="תוספת בניה"/>
    <n v="644078"/>
    <s v="חיפה"/>
    <n v="4000"/>
    <s v="שד מח&quot;ל"/>
    <n v="228"/>
    <n v="35"/>
    <n v="35"/>
    <s v="א"/>
    <d v="2018-03-19T00:00:00"/>
    <n v="24"/>
    <n v="30"/>
    <n v="24"/>
    <n v="30"/>
    <n v="54"/>
    <m/>
    <m/>
    <m/>
    <m/>
    <m/>
    <s v="תוספת של 30 יח&quot;ד ,תוספת של 6 קומות 4000 מ&quot;ר,מעלית ,ממדים,מוגשת במסגרת ת.ב.ע. 2218. (מעל למבנה קיים.)"/>
    <m/>
    <m/>
    <m/>
    <s v="NULL"/>
    <m/>
    <m/>
    <x v="0"/>
    <m/>
    <m/>
    <m/>
    <m/>
    <m/>
    <m/>
    <m/>
    <m/>
    <m/>
    <m/>
    <m/>
    <m/>
    <m/>
    <m/>
    <x v="2"/>
    <x v="0"/>
    <x v="1"/>
    <x v="0"/>
    <n v="4"/>
    <n v="1"/>
    <m/>
    <x v="0"/>
    <x v="1"/>
    <x v="0"/>
    <m/>
    <x v="0"/>
    <m/>
    <m/>
    <m/>
    <m/>
    <x v="0"/>
    <m/>
    <m/>
    <m/>
    <m/>
    <m/>
    <m/>
    <m/>
    <x v="0"/>
    <n v="874"/>
    <m/>
    <m/>
    <m/>
    <m/>
    <m/>
    <x v="1"/>
    <m/>
    <e v="#NAME?"/>
    <m/>
  </r>
  <r>
    <n v="306"/>
    <m/>
    <m/>
    <m/>
    <m/>
    <m/>
    <m/>
    <m/>
    <m/>
    <m/>
    <m/>
    <n v="31862"/>
    <m/>
    <s v="חיפה"/>
    <x v="13"/>
    <x v="49"/>
    <m/>
    <s v="רשויות"/>
    <s v="רשויות מקומיות - עיבוי"/>
    <s v="בביצוע"/>
    <n v="5228738"/>
    <s v="304 64407703"/>
    <n v="304"/>
    <n v="64407703"/>
    <s v="בקשה להיתר"/>
    <s v="עיבוי בינוי"/>
    <n v="644077"/>
    <s v="חיפה"/>
    <n v="4000"/>
    <s v="שד מח&quot;ל"/>
    <n v="228"/>
    <n v="37"/>
    <n v="37"/>
    <m/>
    <d v="2017-03-29T00:00:00"/>
    <n v="0"/>
    <n v="30"/>
    <n v="24"/>
    <n v="30"/>
    <n v="54"/>
    <m/>
    <m/>
    <m/>
    <m/>
    <m/>
    <s v="עיבוי מבנה מ - 24 דירות קיימות ל - 30 דירות נוספות"/>
    <m/>
    <m/>
    <m/>
    <n v="2056188"/>
    <n v="64407703"/>
    <m/>
    <x v="84"/>
    <m/>
    <m/>
    <m/>
    <n v="24"/>
    <m/>
    <n v="30"/>
    <m/>
    <n v="54"/>
    <m/>
    <m/>
    <s v="בקשה לתוספת קומות ויחד למבנה קיים, הבקשה כוללת הוספת 30 יחד, 6 קומות, אגפי ממדים, מעלית, תוספת שטחים, תוספת מרפסות זיזיות למבנה קיים בן 24 יחד, 4 קומות, סהכ מוצעות 10 קומות ו - 54 יחד בכפוף לחפ/2218 - עיבוי בינוי."/>
    <m/>
    <m/>
    <m/>
    <x v="7"/>
    <x v="2"/>
    <x v="1"/>
    <x v="2"/>
    <n v="3"/>
    <m/>
    <m/>
    <x v="0"/>
    <x v="1"/>
    <x v="1"/>
    <m/>
    <x v="1"/>
    <m/>
    <m/>
    <m/>
    <n v="5228738"/>
    <x v="71"/>
    <m/>
    <m/>
    <m/>
    <m/>
    <m/>
    <m/>
    <m/>
    <x v="0"/>
    <n v="874"/>
    <m/>
    <m/>
    <m/>
    <m/>
    <m/>
    <x v="9"/>
    <m/>
    <e v="#NAME?"/>
    <m/>
  </r>
  <r>
    <n v="307"/>
    <m/>
    <m/>
    <m/>
    <m/>
    <m/>
    <m/>
    <m/>
    <m/>
    <m/>
    <m/>
    <n v="31862"/>
    <m/>
    <s v="חיפה"/>
    <x v="13"/>
    <x v="49"/>
    <m/>
    <s v="רשויות"/>
    <s v="עיבוי"/>
    <s v="בביצוע"/>
    <n v="5424109"/>
    <s v="304 64407703"/>
    <n v="304"/>
    <n v="64407703"/>
    <s v="בקשה להיתר"/>
    <s v="עיבוי בינוי"/>
    <n v="644077"/>
    <s v="חיפה"/>
    <n v="4000"/>
    <s v="שד מח&quot;ל"/>
    <n v="228"/>
    <n v="37"/>
    <n v="37"/>
    <m/>
    <d v="2017-03-29T00:00:00"/>
    <n v="24"/>
    <n v="30"/>
    <n v="24"/>
    <n v="30"/>
    <n v="54"/>
    <m/>
    <m/>
    <m/>
    <m/>
    <m/>
    <s v="עיבוי מבנה מ - 24 דירות קיימות ל - 30 דירות נוספות"/>
    <m/>
    <m/>
    <m/>
    <s v="NULL"/>
    <m/>
    <m/>
    <x v="0"/>
    <m/>
    <m/>
    <m/>
    <m/>
    <m/>
    <m/>
    <m/>
    <m/>
    <m/>
    <m/>
    <m/>
    <m/>
    <m/>
    <s v="שליפת כתובות (אוגוסט 2020)"/>
    <x v="7"/>
    <x v="0"/>
    <x v="5"/>
    <x v="0"/>
    <m/>
    <m/>
    <m/>
    <x v="0"/>
    <x v="2"/>
    <x v="1"/>
    <m/>
    <x v="0"/>
    <m/>
    <m/>
    <m/>
    <m/>
    <x v="0"/>
    <m/>
    <m/>
    <m/>
    <m/>
    <m/>
    <m/>
    <m/>
    <x v="0"/>
    <n v="874"/>
    <m/>
    <m/>
    <m/>
    <m/>
    <m/>
    <x v="1"/>
    <m/>
    <e v="#NAME?"/>
    <m/>
  </r>
  <r>
    <n v="308"/>
    <m/>
    <m/>
    <m/>
    <m/>
    <m/>
    <m/>
    <m/>
    <m/>
    <m/>
    <m/>
    <n v="31862"/>
    <m/>
    <s v="חיפה"/>
    <x v="13"/>
    <x v="49"/>
    <m/>
    <s v="רשויות"/>
    <s v="רשויות מקומיות - עיבוי"/>
    <s v="בביצוע"/>
    <n v="5425736"/>
    <s v="304 64407501"/>
    <n v="304"/>
    <n v="64407501"/>
    <s v="בקשה לתיק מידע (היתר)"/>
    <s v="בניה חדשה"/>
    <n v="644075"/>
    <s v="חיפה"/>
    <n v="4000"/>
    <s v="שד מח&quot;ל"/>
    <n v="228"/>
    <n v="39"/>
    <n v="39"/>
    <s v="א"/>
    <d v="2018-08-09T00:00:00"/>
    <n v="40"/>
    <n v="50"/>
    <n v="40"/>
    <n v="50"/>
    <n v="90"/>
    <m/>
    <m/>
    <m/>
    <m/>
    <m/>
    <s v="50 יח דיור חדשות תוספת ל40 יח דיור קיימות במסגרת תב&quot;ע נקודתית חפ/2218 הכוללת הוספת 5039 מ&quot;ר ,ממדים ,מרפסות ,מעלית,חדר מדרגות ב2 בניינים שעל החלקה. ומתקן פוטו וולטאי על הקרקע.."/>
    <m/>
    <m/>
    <m/>
    <s v="NULL"/>
    <m/>
    <m/>
    <x v="0"/>
    <m/>
    <m/>
    <m/>
    <m/>
    <m/>
    <m/>
    <m/>
    <m/>
    <m/>
    <m/>
    <m/>
    <m/>
    <m/>
    <m/>
    <x v="2"/>
    <x v="0"/>
    <x v="1"/>
    <x v="0"/>
    <n v="2"/>
    <m/>
    <m/>
    <x v="0"/>
    <x v="1"/>
    <x v="0"/>
    <m/>
    <x v="0"/>
    <m/>
    <m/>
    <m/>
    <m/>
    <x v="0"/>
    <m/>
    <m/>
    <m/>
    <m/>
    <m/>
    <m/>
    <m/>
    <x v="0"/>
    <n v="874"/>
    <m/>
    <m/>
    <m/>
    <m/>
    <m/>
    <x v="26"/>
    <m/>
    <e v="#NAME?"/>
    <m/>
  </r>
  <r>
    <n v="309"/>
    <m/>
    <m/>
    <m/>
    <m/>
    <m/>
    <m/>
    <m/>
    <m/>
    <m/>
    <m/>
    <n v="31862"/>
    <m/>
    <s v="חיפה"/>
    <x v="13"/>
    <x v="49"/>
    <m/>
    <s v="רשויות"/>
    <s v="רשויות מקומיות - עיבוי"/>
    <s v="בביצוע"/>
    <n v="5425735"/>
    <s v="304 64407402"/>
    <n v="304"/>
    <n v="64407402"/>
    <s v="בקשה לתיק מידע (היתר)"/>
    <s v="בניה חדשה"/>
    <n v="644074"/>
    <s v="חיפה"/>
    <n v="4000"/>
    <s v="שד מח&quot;ל"/>
    <n v="228"/>
    <n v="41"/>
    <n v="41"/>
    <s v="ג"/>
    <d v="2018-08-09T00:00:00"/>
    <n v="40"/>
    <n v="50"/>
    <n v="40"/>
    <n v="50"/>
    <n v="90"/>
    <m/>
    <m/>
    <m/>
    <m/>
    <m/>
    <s v="50 יח דיור חדשים תוספת ל40 יח' דיור קיימים במסגרת תבע 2218 להיתחדשות עירונית, הכוללת תוספת כ 5039 מ&quot;ר ,ממדים,מרפסות,מעלית,חדר מדרגות. תוספת מתקן פוטו וולטאי על הקרקע."/>
    <m/>
    <m/>
    <m/>
    <s v="NULL"/>
    <m/>
    <m/>
    <x v="0"/>
    <m/>
    <m/>
    <m/>
    <m/>
    <m/>
    <m/>
    <m/>
    <m/>
    <m/>
    <m/>
    <m/>
    <m/>
    <m/>
    <m/>
    <x v="2"/>
    <x v="0"/>
    <x v="1"/>
    <x v="0"/>
    <n v="1"/>
    <m/>
    <m/>
    <x v="0"/>
    <x v="1"/>
    <x v="0"/>
    <m/>
    <x v="0"/>
    <m/>
    <m/>
    <m/>
    <m/>
    <x v="0"/>
    <m/>
    <m/>
    <m/>
    <m/>
    <m/>
    <m/>
    <m/>
    <x v="0"/>
    <n v="874"/>
    <m/>
    <m/>
    <m/>
    <m/>
    <m/>
    <x v="1"/>
    <m/>
    <e v="#NAME?"/>
    <m/>
  </r>
  <r>
    <n v="1164"/>
    <m/>
    <m/>
    <m/>
    <m/>
    <m/>
    <m/>
    <s v="הכתובת חצי בתוך המתחם וחצי מחוצה לו"/>
    <m/>
    <m/>
    <m/>
    <n v="30809"/>
    <m/>
    <s v="חיפה"/>
    <x v="13"/>
    <x v="50"/>
    <m/>
    <s v="רשויות"/>
    <s v="פינוי-בינוי"/>
    <s v="תכנית מאושרת ללא יזם"/>
    <n v="7164953"/>
    <s v="304 48278503"/>
    <n v="304"/>
    <n v="48278503"/>
    <s v="בקשה לתיק מידע (היתר)                                                           "/>
    <s v="הריסה                                   "/>
    <n v="482785"/>
    <s v="חיפה"/>
    <n v="4000"/>
    <s v="רח' מאי                                                     "/>
    <n v="359"/>
    <n v="2"/>
    <n v="2"/>
    <m/>
    <d v="2020-10-20T00:00:00"/>
    <n v="0"/>
    <n v="0"/>
    <m/>
    <m/>
    <m/>
    <s v="2020_03"/>
    <d v="2020-12-03T17:05:37"/>
    <m/>
    <m/>
    <m/>
    <s v="NULL"/>
    <n v="0"/>
    <s v="NULL"/>
    <s v="NULL"/>
    <s v="NULL"/>
    <m/>
    <m/>
    <x v="0"/>
    <m/>
    <m/>
    <m/>
    <m/>
    <m/>
    <m/>
    <m/>
    <m/>
    <m/>
    <m/>
    <m/>
    <s v="NULL"/>
    <s v="NULL"/>
    <s v="לפי גוש חלקה (מרץ 2021)"/>
    <x v="0"/>
    <x v="0"/>
    <x v="7"/>
    <x v="0"/>
    <n v="1"/>
    <n v="1"/>
    <m/>
    <x v="0"/>
    <x v="1"/>
    <x v="0"/>
    <m/>
    <x v="0"/>
    <m/>
    <m/>
    <m/>
    <m/>
    <x v="0"/>
    <m/>
    <m/>
    <m/>
    <m/>
    <m/>
    <m/>
    <m/>
    <x v="0"/>
    <n v="120"/>
    <m/>
    <m/>
    <m/>
    <m/>
    <m/>
    <x v="0"/>
    <m/>
    <e v="#NAME?"/>
    <m/>
  </r>
  <r>
    <n v="1819"/>
    <s v="אוקטובר 2021 - טיוב בקשות שאינן כפולות"/>
    <s v="כן"/>
    <m/>
    <m/>
    <s v="טויב"/>
    <m/>
    <m/>
    <s v="לא כתוב בשום מקום שזה פינוי בינוי, אך נופל על מתחם פינוי בינוי._x000a_אין יח&quot;ד."/>
    <m/>
    <m/>
    <n v="30809"/>
    <m/>
    <s v="חיפה"/>
    <x v="13"/>
    <x v="50"/>
    <m/>
    <s v="רשויות"/>
    <s v="פינוי-בינוי"/>
    <s v="תכנית מאושרת ללא יזם"/>
    <n v="7446213"/>
    <s v="304 48278504"/>
    <n v="304"/>
    <n v="48278504"/>
    <s v="בקשה להיתר - ללא הקלות                                                          "/>
    <s v="הריסה                                   "/>
    <n v="482785"/>
    <s v="חיפה"/>
    <n v="4000"/>
    <s v="רח' מאי                                                     "/>
    <n v="359"/>
    <n v="10"/>
    <n v="10"/>
    <m/>
    <d v="2021-06-22T00:00:00"/>
    <n v="0"/>
    <n v="0"/>
    <m/>
    <m/>
    <m/>
    <s v="2021_03"/>
    <d v="2021-07-15T12:02:09"/>
    <m/>
    <m/>
    <m/>
    <s v=" הריסה של מבנים קיימים בנוסף הריסת סככות. הריסה של קירות פיתוח, ניתוק תשתיות ופינוי כל הקיים במגרש. הקמת חניון זמני במגרש                                                                                                                                                                                                                                                                                                                                                                                                                                                                                                                                                                                                                                                                                                                                                                                                                                                                                                               "/>
    <n v="0"/>
    <s v="NULL"/>
    <s v="NULL"/>
    <s v="NULL"/>
    <m/>
    <s v="NULL"/>
    <x v="0"/>
    <m/>
    <m/>
    <m/>
    <m/>
    <m/>
    <m/>
    <m/>
    <m/>
    <m/>
    <m/>
    <m/>
    <s v="NULL"/>
    <s v="NULL"/>
    <s v="גוש חלקה"/>
    <x v="1"/>
    <x v="0"/>
    <x v="7"/>
    <x v="0"/>
    <n v="1"/>
    <m/>
    <m/>
    <x v="0"/>
    <x v="1"/>
    <x v="1"/>
    <m/>
    <x v="0"/>
    <m/>
    <m/>
    <m/>
    <m/>
    <x v="0"/>
    <m/>
    <m/>
    <m/>
    <m/>
    <m/>
    <m/>
    <m/>
    <x v="0"/>
    <n v="120"/>
    <m/>
    <m/>
    <m/>
    <m/>
    <m/>
    <x v="1"/>
    <m/>
    <m/>
    <m/>
  </r>
  <r>
    <n v="310"/>
    <m/>
    <m/>
    <m/>
    <m/>
    <m/>
    <m/>
    <m/>
    <m/>
    <m/>
    <m/>
    <n v="32339"/>
    <m/>
    <s v="מרכז"/>
    <x v="14"/>
    <x v="51"/>
    <m/>
    <s v="רשויות"/>
    <s v="רשויות מקומיות - פינוי-בינוי"/>
    <s v="תכנית מאושרת עם פעילות יזמית"/>
    <n v="4964558"/>
    <s v="404 20110427"/>
    <n v="404"/>
    <n v="20110427"/>
    <s v="בקשה להיתר"/>
    <s v="פינוי בינוי"/>
    <n v="36010"/>
    <s v="יבנה"/>
    <n v="2660"/>
    <s v="האלון"/>
    <n v="211"/>
    <n v="0"/>
    <n v="0"/>
    <m/>
    <d v="2011-09-19T00:00:00"/>
    <n v="0"/>
    <n v="0"/>
    <n v="0"/>
    <n v="0"/>
    <n v="96"/>
    <m/>
    <m/>
    <m/>
    <m/>
    <m/>
    <s v="בניית 2 בניינים  בני 12 קומות מעל קומת הקרקע+חדר על הגג  48 יח&quot;ד לכל בנין סה&quot;כ מבקשים 96 יח&quot;ד."/>
    <m/>
    <m/>
    <m/>
    <s v="NULL"/>
    <m/>
    <m/>
    <x v="0"/>
    <m/>
    <m/>
    <m/>
    <m/>
    <m/>
    <m/>
    <m/>
    <m/>
    <m/>
    <m/>
    <m/>
    <m/>
    <m/>
    <m/>
    <x v="11"/>
    <x v="0"/>
    <x v="1"/>
    <x v="0"/>
    <n v="1"/>
    <m/>
    <m/>
    <x v="0"/>
    <x v="5"/>
    <x v="1"/>
    <m/>
    <x v="0"/>
    <m/>
    <m/>
    <m/>
    <m/>
    <x v="0"/>
    <m/>
    <m/>
    <m/>
    <m/>
    <m/>
    <m/>
    <m/>
    <x v="0"/>
    <s v="יצא היתר ביוני 2018-2019 שפג תוקפו. קיבל הארכה אוטומטית בעקבות הקורונה עד יוני 2021. "/>
    <m/>
    <m/>
    <m/>
    <m/>
    <m/>
    <x v="1"/>
    <m/>
    <e v="#NAME?"/>
    <m/>
  </r>
  <r>
    <n v="311"/>
    <m/>
    <m/>
    <m/>
    <m/>
    <m/>
    <m/>
    <m/>
    <m/>
    <m/>
    <m/>
    <n v="32339"/>
    <m/>
    <s v="מרכז"/>
    <x v="14"/>
    <x v="51"/>
    <m/>
    <s v="רשויות"/>
    <s v="רשויות מקומיות - פינוי-בינוי"/>
    <s v="תכנית מאושרת עם פעילות יזמית"/>
    <n v="5226202"/>
    <s v="404 20170430"/>
    <n v="404"/>
    <n v="20170430"/>
    <s v="בקשה להיתר"/>
    <s v="פינוי בינוי                             "/>
    <n v="36700"/>
    <s v="יבנה"/>
    <n v="2660"/>
    <s v="האלון"/>
    <n v="211"/>
    <n v="6"/>
    <n v="6"/>
    <m/>
    <d v="2017-04-06T00:00:00"/>
    <n v="0"/>
    <n v="0"/>
    <m/>
    <m/>
    <n v="136"/>
    <m/>
    <m/>
    <m/>
    <m/>
    <m/>
    <s v=" בניית 2 בניינים למגורים בעלי 68 יח&quot;ד הכולל: מתקנים ומחסנים, קומת לובי, קומות מגורים, ממ&quot;דים, 3 קומות חניה, עבודות פיתוח וגידור.                                                                                                                               "/>
    <m/>
    <m/>
    <m/>
    <s v="NULL"/>
    <m/>
    <m/>
    <x v="0"/>
    <m/>
    <m/>
    <m/>
    <m/>
    <m/>
    <m/>
    <m/>
    <m/>
    <m/>
    <m/>
    <m/>
    <m/>
    <m/>
    <m/>
    <x v="7"/>
    <x v="0"/>
    <x v="1"/>
    <x v="0"/>
    <n v="3"/>
    <m/>
    <m/>
    <x v="0"/>
    <x v="1"/>
    <x v="1"/>
    <m/>
    <x v="0"/>
    <m/>
    <m/>
    <m/>
    <m/>
    <x v="0"/>
    <m/>
    <m/>
    <m/>
    <m/>
    <m/>
    <m/>
    <m/>
    <x v="0"/>
    <s v="יצא היתר ביוני 2018-2019 שפג תוקפו. קיבל הארכה אוטומטית בעקבות הקורונה עד יוני 2021. "/>
    <m/>
    <m/>
    <m/>
    <m/>
    <m/>
    <x v="0"/>
    <m/>
    <e v="#NAME?"/>
    <m/>
  </r>
  <r>
    <n v="312"/>
    <m/>
    <m/>
    <m/>
    <m/>
    <m/>
    <m/>
    <m/>
    <m/>
    <m/>
    <m/>
    <n v="32339"/>
    <m/>
    <s v="מרכז"/>
    <x v="14"/>
    <x v="51"/>
    <m/>
    <s v="רשויות"/>
    <s v="רשויות מקומיות - פינוי-בינוי"/>
    <s v="תכנית מאושרת עם פעילות יזמית"/>
    <n v="7012686"/>
    <s v="404 20191115"/>
    <n v="404"/>
    <n v="20191115"/>
    <s v="בקשה להיתר"/>
    <s v="פינוי בינוי"/>
    <n v="36200"/>
    <s v="יבנה"/>
    <n v="2660"/>
    <s v="האלון"/>
    <n v="211"/>
    <n v="16"/>
    <n v="16"/>
    <m/>
    <d v="2019-08-13T00:00:00"/>
    <n v="0"/>
    <n v="0"/>
    <m/>
    <m/>
    <n v="136"/>
    <m/>
    <m/>
    <m/>
    <m/>
    <m/>
    <s v="הריסת בניין מגורים קיים ובניית 2 מבני מגורים בני 18 קומות כל אחד, מעל קומות כניסה ושלוש קומות מרתף. הבקשה כוללת עבודות הריסה, חפירה ודיפון ועבודות פיתוח. הבקשה כוללת את אחת או יותר מהעבודות להלן: חפירה, חניה מקורה, עבודות פיתוח,(פירוט: גינון במגרש ), גדרות ושערים."/>
    <m/>
    <m/>
    <m/>
    <s v="NULL"/>
    <m/>
    <m/>
    <x v="0"/>
    <m/>
    <m/>
    <m/>
    <m/>
    <m/>
    <m/>
    <m/>
    <m/>
    <m/>
    <m/>
    <m/>
    <m/>
    <m/>
    <m/>
    <x v="3"/>
    <x v="0"/>
    <x v="0"/>
    <x v="0"/>
    <n v="2"/>
    <m/>
    <m/>
    <x v="0"/>
    <x v="1"/>
    <x v="1"/>
    <m/>
    <x v="0"/>
    <m/>
    <m/>
    <m/>
    <m/>
    <x v="0"/>
    <m/>
    <m/>
    <m/>
    <m/>
    <m/>
    <m/>
    <m/>
    <x v="0"/>
    <s v="יצא היתר ביוני 2018-2019 שפג תוקפו. קיבל הארכה אוטומטית בעקבות הקורונה עד יוני 2021. "/>
    <m/>
    <m/>
    <m/>
    <m/>
    <m/>
    <x v="0"/>
    <m/>
    <e v="#NAME?"/>
    <m/>
  </r>
  <r>
    <n v="313"/>
    <m/>
    <m/>
    <m/>
    <m/>
    <m/>
    <m/>
    <m/>
    <m/>
    <m/>
    <m/>
    <n v="32339"/>
    <m/>
    <s v="מרכז"/>
    <x v="14"/>
    <x v="51"/>
    <m/>
    <s v="רשויות"/>
    <s v="רשויות מקומיות - פינוי-בינוי"/>
    <s v="תכנית מאושרת עם פעילות יזמית"/>
    <n v="5225282"/>
    <s v="404 20170429"/>
    <n v="404"/>
    <n v="20170429"/>
    <s v="בקשה להיתר"/>
    <s v="פינוי בינוי                             "/>
    <n v="36000"/>
    <s v="יבנה"/>
    <n v="2660"/>
    <s v="האלון"/>
    <n v="211"/>
    <n v="20"/>
    <n v="20"/>
    <m/>
    <d v="2017-04-06T00:00:00"/>
    <n v="0"/>
    <n v="0"/>
    <m/>
    <m/>
    <n v="136"/>
    <m/>
    <m/>
    <m/>
    <m/>
    <m/>
    <s v=" בניית 2 בניינים למגורים בעלי 68 יח&quot;ד הכולל: מתקנים ומחסנים, קומת לובי, קומות מגורים, ממ&quot;דים, 3 קומות חניה, עבודות פיתוח וגידור.                                                                                                                               "/>
    <m/>
    <m/>
    <m/>
    <s v="NULL"/>
    <m/>
    <m/>
    <x v="0"/>
    <m/>
    <m/>
    <m/>
    <m/>
    <m/>
    <m/>
    <m/>
    <m/>
    <m/>
    <m/>
    <m/>
    <m/>
    <m/>
    <m/>
    <x v="7"/>
    <x v="0"/>
    <x v="1"/>
    <x v="0"/>
    <n v="1"/>
    <m/>
    <m/>
    <x v="0"/>
    <x v="0"/>
    <x v="1"/>
    <m/>
    <x v="0"/>
    <m/>
    <m/>
    <m/>
    <m/>
    <x v="0"/>
    <m/>
    <m/>
    <m/>
    <m/>
    <m/>
    <m/>
    <m/>
    <x v="0"/>
    <s v="יצא היתר ביוני 2018-2019 שפג תוקפו. קיבל הארכה אוטומטית בעקבות הקורונה עד יוני 2021. "/>
    <m/>
    <m/>
    <m/>
    <m/>
    <m/>
    <x v="1"/>
    <m/>
    <e v="#NAME?"/>
    <m/>
  </r>
  <r>
    <n v="314"/>
    <m/>
    <m/>
    <m/>
    <m/>
    <m/>
    <m/>
    <m/>
    <m/>
    <m/>
    <m/>
    <n v="32339"/>
    <m/>
    <s v="מרכז"/>
    <x v="14"/>
    <x v="51"/>
    <m/>
    <s v="רשויות"/>
    <s v="רשויות מקומיות - פינוי-בינוי"/>
    <s v="תכנית מאושרת עם פעילות יזמית"/>
    <n v="3516916"/>
    <s v="404 20160585"/>
    <n v="404"/>
    <n v="20160585"/>
    <s v="בקשה להיתר"/>
    <s v="תוספת בניה                              "/>
    <n v="36000"/>
    <s v="יבנה"/>
    <n v="2660"/>
    <s v="האלון"/>
    <n v="211"/>
    <n v="22"/>
    <n v="22"/>
    <m/>
    <d v="2016-06-21T00:00:00"/>
    <n v="0"/>
    <n v="0"/>
    <n v="0"/>
    <n v="0"/>
    <n v="136"/>
    <m/>
    <m/>
    <m/>
    <m/>
    <m/>
    <s v=" בניית שני בניינים למגורים בעלי 68 יח&quot;ד הכוללת: מתקנים ומחסנים, קומת לובי, קומות מגורים, ממ&quot;דים, 3 קומות חניה, עבודות פיתוח וגידור."/>
    <m/>
    <m/>
    <m/>
    <s v="NULL"/>
    <m/>
    <m/>
    <x v="0"/>
    <m/>
    <m/>
    <m/>
    <m/>
    <m/>
    <m/>
    <m/>
    <m/>
    <m/>
    <m/>
    <m/>
    <m/>
    <m/>
    <m/>
    <x v="4"/>
    <x v="0"/>
    <x v="1"/>
    <x v="0"/>
    <n v="1"/>
    <m/>
    <m/>
    <x v="1"/>
    <x v="1"/>
    <x v="1"/>
    <m/>
    <x v="0"/>
    <m/>
    <m/>
    <m/>
    <m/>
    <x v="72"/>
    <m/>
    <m/>
    <m/>
    <m/>
    <m/>
    <m/>
    <m/>
    <x v="0"/>
    <s v="יצא היתר ביוני 2018-2019 שפג תוקפו. קיבל הארכה אוטומטית בעקבות הקורונה עד יוני 2021. "/>
    <m/>
    <m/>
    <m/>
    <m/>
    <m/>
    <x v="0"/>
    <m/>
    <e v="#NAME?"/>
    <m/>
  </r>
  <r>
    <n v="1750"/>
    <s v="אוקטובר 2021 - טיוב בקשות ID כפולות"/>
    <s v="כן"/>
    <s v="כן"/>
    <m/>
    <s v="טויב"/>
    <m/>
    <m/>
    <m/>
    <m/>
    <m/>
    <n v="32339"/>
    <m/>
    <s v="מרכז"/>
    <x v="14"/>
    <x v="51"/>
    <m/>
    <s v="רשויות"/>
    <s v="פינוי-בינוי"/>
    <s v="תכנית מאושרת עם פעילות יזמית"/>
    <n v="7448894"/>
    <s v="404 20170429"/>
    <n v="404"/>
    <n v="20170429"/>
    <s v="בקשה להיתר                                                                      "/>
    <s v="פינוי בינוי                             "/>
    <n v="36000"/>
    <s v="יבנה"/>
    <n v="2660"/>
    <s v="האלון                                                       "/>
    <n v="211"/>
    <n v="20"/>
    <n v="20"/>
    <s v="NULL"/>
    <d v="2017-04-06T00:00:00"/>
    <n v="0"/>
    <n v="0"/>
    <m/>
    <m/>
    <n v="136"/>
    <s v="2021_03"/>
    <d v="2021-07-15T12:02:09"/>
    <m/>
    <m/>
    <s v="מהות הבקשה"/>
    <s v=" פרויקט פינוי בנוי הכולל הריסת 2 בניינים והקמת 2 מבנים בגובה 19 קומות הכולל :מתקנים ומחסנים, קומת לובי, קומות מגורים,ממדים, 3 קומות חניה, עבודות פיתוח וגידור.סהכ 136 יחידות דיור ב-2 המבנים(68 יחד לכל מבנה).                                                                                                                                                                                                                                                                                                                                                                                                                                                                                                                                                                                                                                                                                                                                                                                                                       "/>
    <n v="201806"/>
    <d v="2018-06-05T00:00:00"/>
    <s v="  לדיון נכנסו:מתנגדים:שמואל סבג מרחוב הנחל , מר פרדי כחלון מרחוב הנחל ומיטל שמחי  נג'אתי רחוב הנחל.   בעד:אבי זוזוט האלון 18 יבנה, מיכאל בןשטרית האלון 16/3 יבנה,רינה אידו האלון 16/1  יבנה.  היזמים:אורן פלוטקין ובהרי אייל.  נציגי היזמים:הגב' תמר מיארה ושלומי ארז מרחוב האלון יבנה.     נערכה הצבעה והוחלט פה אחד:  לאשר הבקשה להוצאת היתר עבור 2 מבנים בגובה של 19  קומות 68 יחד לכל מבנה הכולל 3 קומות מרתפי חניה ובתנאים הבאים:  א.מילוי דרישות התכן.  ב. כפוף לבדיקה כלכלית תחבורתית ועמידה בתקן 21 למבנים האחרים.  ג. תשלום אגרות והיטלים.  ד. הפקדת ערבות בנקאית.                                                                                                                                                                                                                                                                                                                                                                                                                                                            "/>
    <n v="2130004"/>
    <n v="20170429"/>
    <s v="בקשה להיתר                                                                      "/>
    <x v="85"/>
    <s v="בית משותף                                                                                 "/>
    <n v="0"/>
    <n v="0"/>
    <m/>
    <m/>
    <m/>
    <m/>
    <n v="136"/>
    <s v="מהות ההיתר"/>
    <m/>
    <s v="פרויקט פינוי בנוי הכולל הריסת 2 בניינים והקמת 2 מבנים בגובה 19 קומות הכולל :מתקנים ומחסנים, קומת לובי, קומות מגורים,ממדים, 3 קומות חניה, עבודות פיתוח וגידור.סהכ 136  יחידות דיור ב-2 המבנים(68 יחד לכל מבנה)."/>
    <s v="2021_03"/>
    <d v="2021-07-15T12:02:11"/>
    <s v="גוש חלקה"/>
    <x v="7"/>
    <x v="1"/>
    <x v="3"/>
    <x v="3"/>
    <n v="1"/>
    <m/>
    <m/>
    <x v="0"/>
    <x v="0"/>
    <x v="1"/>
    <m/>
    <x v="1"/>
    <m/>
    <m/>
    <m/>
    <n v="3516916"/>
    <x v="0"/>
    <m/>
    <m/>
    <m/>
    <m/>
    <m/>
    <m/>
    <m/>
    <x v="0"/>
    <s v="יצא היתר ביוני 2018-2019 שפג תוקפו. קיבל הארכה אוטומטית בעקבות הקורונה עד יוני 2021. "/>
    <m/>
    <m/>
    <m/>
    <m/>
    <m/>
    <x v="1"/>
    <m/>
    <m/>
    <s v="היתרים שיש לטייב"/>
  </r>
  <r>
    <n v="316"/>
    <m/>
    <m/>
    <m/>
    <m/>
    <m/>
    <m/>
    <m/>
    <m/>
    <m/>
    <m/>
    <n v="32339"/>
    <m/>
    <s v="מרכז"/>
    <x v="14"/>
    <x v="51"/>
    <m/>
    <s v="רשויות"/>
    <s v="רשויות מקומיות - פינוי-בינוי"/>
    <s v="תכנית מאושרת עם פעילות יזמית"/>
    <n v="6815879"/>
    <s v="404 20190658"/>
    <n v="404"/>
    <n v="20190658"/>
    <s v="בקשה למידע"/>
    <s v="עבודות עפר"/>
    <n v="36200"/>
    <s v="יבנה"/>
    <n v="2660"/>
    <m/>
    <n v="0"/>
    <n v="18"/>
    <n v="18"/>
    <m/>
    <d v="2019-05-23T00:00:00"/>
    <n v="0"/>
    <n v="136"/>
    <m/>
    <m/>
    <n v="136"/>
    <m/>
    <m/>
    <m/>
    <m/>
    <m/>
    <s v="הריסת בניין מגורים קיים ובניית 2 מבני מגורים בני 18 קומות כל אחד, מעל קומות כניסה ושלוש קומות מרתף. הבקשה כוללת עבודות הריסה, חפירה ודיפון ועבודות פיתוח. הבקשה כוללת את אחת או יותר מהעבודות להלן:  חפירה, חניה מקורה, עבודות פיתוח,(פירוט: גינון במגרש ), גדרות ושערים"/>
    <m/>
    <m/>
    <m/>
    <s v="NULL"/>
    <m/>
    <m/>
    <x v="0"/>
    <m/>
    <m/>
    <m/>
    <m/>
    <m/>
    <m/>
    <m/>
    <m/>
    <m/>
    <m/>
    <m/>
    <m/>
    <m/>
    <m/>
    <x v="3"/>
    <x v="0"/>
    <x v="0"/>
    <x v="0"/>
    <n v="2"/>
    <n v="1"/>
    <m/>
    <x v="0"/>
    <x v="1"/>
    <x v="0"/>
    <m/>
    <x v="0"/>
    <m/>
    <m/>
    <m/>
    <m/>
    <x v="0"/>
    <m/>
    <m/>
    <m/>
    <m/>
    <m/>
    <m/>
    <m/>
    <x v="0"/>
    <s v="יצא היתר ביוני 2018-2019 שפג תוקפו. קיבל הארכה אוטומטית בעקבות הקורונה עד יוני 2021. "/>
    <m/>
    <m/>
    <m/>
    <m/>
    <m/>
    <x v="13"/>
    <m/>
    <e v="#NAME?"/>
    <m/>
  </r>
  <r>
    <n v="315"/>
    <m/>
    <m/>
    <m/>
    <m/>
    <m/>
    <m/>
    <m/>
    <m/>
    <m/>
    <m/>
    <n v="32339"/>
    <m/>
    <s v="מרכז"/>
    <x v="14"/>
    <x v="51"/>
    <m/>
    <s v="רשויות"/>
    <s v="רשויות מקומיות - פינוי-בינוי"/>
    <s v="תכנית מאושרת עם פעילות יזמית"/>
    <n v="5309758"/>
    <s v="404 20171475"/>
    <n v="404"/>
    <n v="20171475"/>
    <s v="בקשה למידע"/>
    <s v="בניה חדשה"/>
    <n v="36000"/>
    <s v="יבנה"/>
    <n v="2660"/>
    <m/>
    <n v="0"/>
    <n v="22"/>
    <n v="22"/>
    <m/>
    <d v="2017-10-19T00:00:00"/>
    <n v="0"/>
    <n v="136"/>
    <m/>
    <m/>
    <n v="136"/>
    <m/>
    <m/>
    <m/>
    <m/>
    <m/>
    <s v="פירוט לגבי הבניה המבוקשת 2 מבני מגורים 18 קומות מעל קומות כניסה ושלוש קומות מרתף כל אחד כולל עבודות פיתוח הריסה, חפירה ודיפון"/>
    <m/>
    <m/>
    <m/>
    <s v="NULL"/>
    <m/>
    <m/>
    <x v="0"/>
    <m/>
    <m/>
    <m/>
    <m/>
    <m/>
    <m/>
    <m/>
    <m/>
    <m/>
    <m/>
    <m/>
    <m/>
    <m/>
    <m/>
    <x v="7"/>
    <x v="0"/>
    <x v="0"/>
    <x v="0"/>
    <n v="1"/>
    <n v="1"/>
    <n v="1"/>
    <x v="0"/>
    <x v="1"/>
    <x v="0"/>
    <m/>
    <x v="0"/>
    <m/>
    <m/>
    <m/>
    <m/>
    <x v="0"/>
    <m/>
    <m/>
    <m/>
    <m/>
    <m/>
    <m/>
    <m/>
    <x v="0"/>
    <s v="יצא היתר ביוני 2018-2019 שפג תוקפו. קיבל הארכה אוטומטית בעקבות הקורונה עד יוני 2021. "/>
    <m/>
    <m/>
    <m/>
    <m/>
    <m/>
    <x v="13"/>
    <m/>
    <e v="#NAME?"/>
    <m/>
  </r>
  <r>
    <n v="322"/>
    <m/>
    <m/>
    <m/>
    <m/>
    <m/>
    <m/>
    <m/>
    <m/>
    <m/>
    <m/>
    <n v="4193"/>
    <m/>
    <s v="מרכז"/>
    <x v="14"/>
    <x v="52"/>
    <m/>
    <s v="מיסוי"/>
    <s v="מיסוי - פינוי-בינוי"/>
    <s v="בביצוע"/>
    <n v="7012575"/>
    <s v="404 20190142"/>
    <n v="404"/>
    <n v="20190142"/>
    <s v="בקשה להיתר"/>
    <s v="בניה חדשה"/>
    <n v="25400"/>
    <s v="יבנה"/>
    <n v="2660"/>
    <s v="חרמון"/>
    <n v="185"/>
    <n v="0"/>
    <n v="0"/>
    <m/>
    <d v="2019-01-31T00:00:00"/>
    <n v="0"/>
    <n v="94"/>
    <m/>
    <m/>
    <n v="94"/>
    <m/>
    <m/>
    <m/>
    <m/>
    <m/>
    <s v="הקמת בניין  מגורים במגרש 103 , בן 23 קומות  כולל קומת קרקע, גלריה , 20 קומות מגורים קומה גג  טכנית +פיתוח שצפ במגרש 602 סהכ 94 יחד."/>
    <m/>
    <m/>
    <m/>
    <n v="1989398"/>
    <n v="20190142"/>
    <m/>
    <x v="86"/>
    <m/>
    <n v="0"/>
    <n v="94"/>
    <m/>
    <m/>
    <m/>
    <m/>
    <n v="94"/>
    <m/>
    <m/>
    <s v="הקמת בניין מגורים בן 23 קומות על קרקעיות במגרש 103 ופיתוח שצפ במגרש 602 סהכ 94 יחד."/>
    <m/>
    <m/>
    <m/>
    <x v="3"/>
    <x v="5"/>
    <x v="1"/>
    <x v="2"/>
    <n v="2"/>
    <m/>
    <m/>
    <x v="0"/>
    <x v="0"/>
    <x v="1"/>
    <s v="מגרש 103"/>
    <x v="2"/>
    <m/>
    <m/>
    <m/>
    <m/>
    <x v="0"/>
    <m/>
    <s v="שנת ההיתר 2019 אך בדוח נספר לשנת 2018"/>
    <m/>
    <m/>
    <m/>
    <m/>
    <m/>
    <x v="0"/>
    <n v="298"/>
    <m/>
    <m/>
    <m/>
    <m/>
    <m/>
    <x v="1"/>
    <m/>
    <e v="#NAME?"/>
    <m/>
  </r>
  <r>
    <n v="321"/>
    <m/>
    <m/>
    <m/>
    <m/>
    <m/>
    <m/>
    <m/>
    <m/>
    <m/>
    <m/>
    <n v="4193"/>
    <m/>
    <s v="מרכז"/>
    <x v="14"/>
    <x v="52"/>
    <m/>
    <s v="מיסוי"/>
    <s v="מיסוי - פינוי-בינוי"/>
    <s v="בביצוע"/>
    <n v="6814396"/>
    <s v="404 20190142"/>
    <n v="404"/>
    <n v="20190142"/>
    <s v="בקשה להיתר"/>
    <s v="בניה חדשה"/>
    <n v="25400"/>
    <s v="יבנה"/>
    <n v="2660"/>
    <s v="חרמון"/>
    <n v="185"/>
    <n v="0"/>
    <n v="0"/>
    <m/>
    <d v="2019-01-31T00:00:00"/>
    <n v="0"/>
    <n v="94"/>
    <m/>
    <m/>
    <n v="94"/>
    <m/>
    <m/>
    <m/>
    <m/>
    <m/>
    <s v="הקמת בניין  מגורים במגרש 103 , בן 23 קומות  כולל קומת קרקע, גלריה , 20 קומות מגורים קומה גג  טכנית +פיתוח שצ&quot;פ במגרש 602 סה&quot;כ 94 יח&quot;ד."/>
    <m/>
    <m/>
    <m/>
    <s v="NULL"/>
    <m/>
    <m/>
    <x v="0"/>
    <m/>
    <m/>
    <m/>
    <m/>
    <m/>
    <m/>
    <m/>
    <m/>
    <m/>
    <m/>
    <m/>
    <m/>
    <m/>
    <m/>
    <x v="3"/>
    <x v="0"/>
    <x v="1"/>
    <x v="0"/>
    <m/>
    <m/>
    <m/>
    <x v="0"/>
    <x v="2"/>
    <x v="1"/>
    <m/>
    <x v="0"/>
    <m/>
    <m/>
    <m/>
    <m/>
    <x v="0"/>
    <m/>
    <m/>
    <m/>
    <m/>
    <m/>
    <m/>
    <m/>
    <x v="0"/>
    <n v="298"/>
    <m/>
    <m/>
    <m/>
    <m/>
    <m/>
    <x v="1"/>
    <m/>
    <e v="#NAME?"/>
    <m/>
  </r>
  <r>
    <n v="317"/>
    <m/>
    <m/>
    <m/>
    <m/>
    <m/>
    <m/>
    <m/>
    <m/>
    <m/>
    <m/>
    <n v="4193"/>
    <m/>
    <s v="מרכז"/>
    <x v="14"/>
    <x v="52"/>
    <m/>
    <s v="מיסוי"/>
    <s v="מיסוי - פינוי-בינוי"/>
    <s v="בביצוע"/>
    <n v="6814095"/>
    <s v="404 20170360"/>
    <n v="404"/>
    <n v="20170360"/>
    <s v="בקשה להיתר"/>
    <s v="עבודות עפר"/>
    <n v="25501"/>
    <s v="יבנה"/>
    <n v="2660"/>
    <s v="חרמון"/>
    <n v="185"/>
    <n v="0"/>
    <n v="0"/>
    <m/>
    <d v="2017-03-20T00:00:00"/>
    <n v="0"/>
    <n v="0"/>
    <m/>
    <m/>
    <n v="188"/>
    <m/>
    <m/>
    <m/>
    <m/>
    <m/>
    <s v="בקשה לדיפון וחפירה הכוללים הסדרת תנועה זמניים. נפח חפירה : 46,425.8  m3."/>
    <m/>
    <m/>
    <m/>
    <n v="1919834"/>
    <n v="20170360"/>
    <m/>
    <x v="87"/>
    <m/>
    <n v="0"/>
    <n v="0"/>
    <m/>
    <m/>
    <m/>
    <m/>
    <n v="188"/>
    <m/>
    <m/>
    <s v="בקשה לדיפון וחפירה הכוללים הסדרת תנועה זמניים. נפח חפירה : 46,425.8  m3."/>
    <m/>
    <m/>
    <m/>
    <x v="7"/>
    <x v="3"/>
    <x v="13"/>
    <x v="11"/>
    <n v="2"/>
    <m/>
    <m/>
    <x v="0"/>
    <x v="1"/>
    <x v="1"/>
    <s v="מגרש 102,103"/>
    <x v="1"/>
    <m/>
    <m/>
    <m/>
    <n v="6814095"/>
    <x v="73"/>
    <m/>
    <m/>
    <m/>
    <m/>
    <m/>
    <m/>
    <m/>
    <x v="0"/>
    <n v="298"/>
    <m/>
    <m/>
    <m/>
    <m/>
    <m/>
    <x v="1"/>
    <m/>
    <e v="#NAME?"/>
    <m/>
  </r>
  <r>
    <n v="319"/>
    <m/>
    <m/>
    <m/>
    <m/>
    <m/>
    <m/>
    <m/>
    <m/>
    <m/>
    <m/>
    <n v="4193"/>
    <m/>
    <s v="מרכז"/>
    <x v="14"/>
    <x v="52"/>
    <m/>
    <s v="מיסוי"/>
    <s v="מיסוי - פינוי-בינוי"/>
    <s v="בביצוע"/>
    <n v="5274040"/>
    <s v="404 20170657"/>
    <n v="404"/>
    <n v="20170657"/>
    <s v="בקשה למידע"/>
    <s v="בניה חדשה"/>
    <n v="25501"/>
    <s v="יבנה"/>
    <n v="2660"/>
    <s v="חרמון"/>
    <n v="185"/>
    <n v="0"/>
    <n v="0"/>
    <m/>
    <d v="2017-05-25T00:00:00"/>
    <n v="0"/>
    <n v="0"/>
    <m/>
    <m/>
    <n v="188"/>
    <m/>
    <m/>
    <m/>
    <m/>
    <m/>
    <s v="חפירה ודיפון"/>
    <m/>
    <m/>
    <m/>
    <s v="NULL"/>
    <m/>
    <m/>
    <x v="0"/>
    <m/>
    <m/>
    <m/>
    <m/>
    <m/>
    <m/>
    <m/>
    <m/>
    <m/>
    <m/>
    <m/>
    <m/>
    <m/>
    <m/>
    <x v="7"/>
    <x v="0"/>
    <x v="13"/>
    <x v="0"/>
    <n v="2"/>
    <n v="1"/>
    <n v="1"/>
    <x v="0"/>
    <x v="1"/>
    <x v="0"/>
    <s v="מגרש 102,103"/>
    <x v="0"/>
    <m/>
    <m/>
    <m/>
    <m/>
    <x v="0"/>
    <m/>
    <m/>
    <m/>
    <m/>
    <m/>
    <m/>
    <m/>
    <x v="0"/>
    <n v="298"/>
    <m/>
    <m/>
    <m/>
    <m/>
    <m/>
    <x v="1"/>
    <m/>
    <e v="#NAME?"/>
    <m/>
  </r>
  <r>
    <n v="318"/>
    <m/>
    <m/>
    <m/>
    <m/>
    <m/>
    <m/>
    <m/>
    <m/>
    <m/>
    <m/>
    <n v="4193"/>
    <m/>
    <s v="מרכז"/>
    <x v="14"/>
    <x v="52"/>
    <m/>
    <s v="מיסוי"/>
    <s v="מיסוי - פינוי-בינוי"/>
    <s v="בביצוע"/>
    <n v="6814107"/>
    <s v="404 20170553"/>
    <n v="404"/>
    <n v="20170553"/>
    <s v="בקשה להיתר"/>
    <s v="בניה חדשה"/>
    <n v="25600"/>
    <s v="יבנה"/>
    <n v="2660"/>
    <s v="חרמון"/>
    <n v="185"/>
    <n v="0"/>
    <n v="0"/>
    <m/>
    <d v="2017-05-08T00:00:00"/>
    <n v="0"/>
    <n v="0"/>
    <m/>
    <m/>
    <n v="94"/>
    <m/>
    <m/>
    <m/>
    <m/>
    <m/>
    <s v="  תאור הבקשה:  הקמת בניין מגורים בן 23 קומות על קרקעיות בסה&quot;כ 94 יח&quot;ד במגרש 102  כולל בניית 4 קומות מרתף במגרשים 102,602,103  וחדר טרפו במגרש 102.                                                                                                                                                                                                                                                                                                                                                                                                                                                                                                                                                                                                                                                                                                                                                                                                                                                                                      "/>
    <m/>
    <m/>
    <m/>
    <n v="1921212"/>
    <n v="20170553"/>
    <m/>
    <x v="88"/>
    <m/>
    <n v="0"/>
    <n v="0"/>
    <m/>
    <m/>
    <m/>
    <m/>
    <n v="94"/>
    <m/>
    <m/>
    <s v="תאור הבקשה:  הקמת בניין מגורים בן 23 קומות על קרקעיות בסהכ 94 יח&quot;ד במגרש 102  כולל בניית 4 קומות מרתף במגרשים 102,602,103+חדר טרנספומציה במגרש 102&quot;"/>
    <m/>
    <m/>
    <m/>
    <x v="7"/>
    <x v="5"/>
    <x v="1"/>
    <x v="2"/>
    <n v="2"/>
    <m/>
    <m/>
    <x v="0"/>
    <x v="0"/>
    <x v="1"/>
    <s v="מגרש 102"/>
    <x v="2"/>
    <m/>
    <m/>
    <m/>
    <m/>
    <x v="0"/>
    <m/>
    <s v="שנת ההיתר 2019 אך בדוח נספר לשנת 2018"/>
    <m/>
    <m/>
    <m/>
    <m/>
    <m/>
    <x v="0"/>
    <n v="298"/>
    <m/>
    <m/>
    <m/>
    <m/>
    <m/>
    <x v="1"/>
    <m/>
    <e v="#NAME?"/>
    <m/>
  </r>
  <r>
    <n v="320"/>
    <m/>
    <m/>
    <m/>
    <m/>
    <m/>
    <m/>
    <m/>
    <m/>
    <m/>
    <m/>
    <n v="4193"/>
    <m/>
    <s v="מרכז"/>
    <x v="14"/>
    <x v="52"/>
    <m/>
    <s v="מיסוי"/>
    <s v="מיסוי - פינוי-בינוי"/>
    <s v="בביצוע"/>
    <n v="5268332"/>
    <s v="404 20170699"/>
    <n v="404"/>
    <n v="20170699"/>
    <s v="בקשה למידע"/>
    <s v="בניה חדשה"/>
    <n v="25600"/>
    <s v="יבנה"/>
    <n v="2660"/>
    <s v="חרמון"/>
    <n v="185"/>
    <n v="0"/>
    <n v="0"/>
    <m/>
    <d v="2017-06-01T00:00:00"/>
    <n v="0"/>
    <n v="0"/>
    <m/>
    <m/>
    <m/>
    <m/>
    <m/>
    <m/>
    <m/>
    <m/>
    <s v="בניה חדשה במתחם הכולל 4 בניינים נפרדים זהים עם חניון משותף"/>
    <m/>
    <m/>
    <m/>
    <s v="NULL"/>
    <m/>
    <m/>
    <x v="0"/>
    <m/>
    <m/>
    <m/>
    <m/>
    <m/>
    <m/>
    <m/>
    <m/>
    <m/>
    <m/>
    <m/>
    <m/>
    <m/>
    <m/>
    <x v="7"/>
    <x v="0"/>
    <x v="1"/>
    <x v="0"/>
    <n v="2"/>
    <m/>
    <m/>
    <x v="0"/>
    <x v="0"/>
    <x v="0"/>
    <s v="מגרש 102,103"/>
    <x v="0"/>
    <m/>
    <m/>
    <m/>
    <m/>
    <x v="0"/>
    <m/>
    <m/>
    <m/>
    <m/>
    <m/>
    <m/>
    <m/>
    <x v="0"/>
    <n v="298"/>
    <m/>
    <m/>
    <m/>
    <m/>
    <m/>
    <x v="1"/>
    <m/>
    <e v="#NAME?"/>
    <m/>
  </r>
  <r>
    <n v="1195"/>
    <m/>
    <m/>
    <m/>
    <m/>
    <m/>
    <m/>
    <m/>
    <m/>
    <m/>
    <m/>
    <n v="4193"/>
    <m/>
    <s v="מרכז"/>
    <x v="14"/>
    <x v="52"/>
    <m/>
    <s v="מיסוי"/>
    <s v="פינוי-בינוי"/>
    <s v="בביצוע"/>
    <n v="7231995"/>
    <s v="404 20200637"/>
    <n v="404"/>
    <n v="20200637"/>
    <s v="בקשה למידע                                                                      "/>
    <s v="הריסה + בניה חדשה                       "/>
    <n v="25300"/>
    <s v="יבנה"/>
    <n v="2660"/>
    <s v="חרמון                                                       "/>
    <n v="185"/>
    <n v="12"/>
    <n v="12"/>
    <s v=" "/>
    <d v="2020-12-13T00:00:00"/>
    <n v="0"/>
    <n v="94"/>
    <m/>
    <m/>
    <n v="94"/>
    <s v="2020_04"/>
    <d v="2021-01-28T10:47:10"/>
    <m/>
    <m/>
    <s v="מהות הבקשה"/>
    <s v=" פירוט לגבי הבניה המבוקשת מגרש 104 - בניין מגורים בן 23 קומות מעל הכניסה הקובעת ו-5 קומות מתחת לכניסה הקובעת, 94 יח&quot;ד. בקומת הקרקע 150 מ&quot;ר למבנה ציבור. כולל צובר גז. מגרש 603 - חניון תת קרקעי מתחת לשצ&quot; הבקשה כוללת את אחת או יותר מהעבודות להלן:  חפירה, חניה מקורה, עבודות פיתוח,(פירוט: עבודות פיתוח סביב הבניין בתחום המגרש ), גדרות ושערים                                                                                                                                                                                                                                                                                                                                                                                                                                                                                                                                                                                                                                                                                       "/>
    <n v="0"/>
    <s v="NULL"/>
    <s v="NULL"/>
    <s v="NULL"/>
    <m/>
    <m/>
    <x v="0"/>
    <m/>
    <m/>
    <m/>
    <m/>
    <m/>
    <m/>
    <m/>
    <m/>
    <m/>
    <m/>
    <m/>
    <s v="NULL"/>
    <s v="NULL"/>
    <s v="לפי גוש חלקה (מרץ 2021)"/>
    <x v="0"/>
    <x v="0"/>
    <x v="4"/>
    <x v="0"/>
    <n v="1"/>
    <n v="1"/>
    <m/>
    <x v="0"/>
    <x v="1"/>
    <x v="0"/>
    <s v="מגרש 104"/>
    <x v="0"/>
    <m/>
    <m/>
    <m/>
    <m/>
    <x v="0"/>
    <m/>
    <m/>
    <m/>
    <s v="כן"/>
    <m/>
    <m/>
    <s v="מתחם רלוונטי לפי כתובת"/>
    <x v="0"/>
    <n v="298"/>
    <m/>
    <m/>
    <m/>
    <m/>
    <m/>
    <x v="10"/>
    <m/>
    <e v="#NAME?"/>
    <m/>
  </r>
  <r>
    <n v="1193"/>
    <m/>
    <m/>
    <m/>
    <m/>
    <m/>
    <m/>
    <m/>
    <m/>
    <m/>
    <m/>
    <n v="4193"/>
    <m/>
    <s v="מרכז"/>
    <x v="14"/>
    <x v="52"/>
    <m/>
    <s v="מיסוי"/>
    <s v="פינוי-בינוי"/>
    <s v="בביצוע"/>
    <n v="7231914"/>
    <s v="404 20200635"/>
    <n v="404"/>
    <n v="20200635"/>
    <s v="בקשה למידע                                                                      "/>
    <s v="הריסה + בניה חדשה                       "/>
    <n v="25700"/>
    <s v="יבנה"/>
    <n v="2660"/>
    <s v="חרמון                                                       "/>
    <n v="185"/>
    <n v="26"/>
    <n v="26"/>
    <s v=" "/>
    <d v="2020-12-13T00:00:00"/>
    <n v="0"/>
    <n v="94"/>
    <m/>
    <m/>
    <n v="94"/>
    <s v="2020_04"/>
    <d v="2021-01-28T10:47:10"/>
    <m/>
    <m/>
    <s v="מהות הבקשה"/>
    <s v=" פירוט לגבי הבניה המבוקשת מגרש 101 - בניין מגורים בן 23 קומות מעל הכניסה הקובעת, ו-5 קומות מתחת לכניסה הקובעת, 94 יח&quot;ד. כולל צובר גז. מגרש 601 - חניון תת קרקעי מתחת לשצ&quot;פ. הבקשה כוללת את אחת או יותר מהעבודות להלן:  חפירה, חניה מקורה, עבודות פיתוח,(פירוט: עבודות פיתוח סביב הבניין בתחום המגרש ), גדרות ושערים                                                                                                                                                                                                                                                                                                                                                                                                                                                                                                                                                                                                                                                                                                                     "/>
    <n v="0"/>
    <s v="NULL"/>
    <s v="NULL"/>
    <s v="NULL"/>
    <m/>
    <m/>
    <x v="0"/>
    <m/>
    <m/>
    <m/>
    <m/>
    <m/>
    <m/>
    <m/>
    <m/>
    <m/>
    <m/>
    <m/>
    <s v="NULL"/>
    <s v="NULL"/>
    <s v="לפי גוש חלקה (מרץ 2021)"/>
    <x v="0"/>
    <x v="0"/>
    <x v="4"/>
    <x v="0"/>
    <n v="3"/>
    <n v="1"/>
    <m/>
    <x v="0"/>
    <x v="1"/>
    <x v="0"/>
    <s v="מגרש 101"/>
    <x v="0"/>
    <m/>
    <m/>
    <m/>
    <m/>
    <x v="0"/>
    <m/>
    <m/>
    <m/>
    <s v="כן"/>
    <m/>
    <m/>
    <s v="מתחם רלוונטי לפי כתובת"/>
    <x v="0"/>
    <n v="298"/>
    <m/>
    <m/>
    <m/>
    <m/>
    <m/>
    <x v="10"/>
    <m/>
    <e v="#NAME?"/>
    <m/>
  </r>
  <r>
    <n v="1752"/>
    <s v="אוקטובר 2021 - טיוב בקשות ID כפולות"/>
    <s v="כן"/>
    <m/>
    <m/>
    <s v="לטייב - הכתובת במתחם"/>
    <m/>
    <m/>
    <m/>
    <m/>
    <m/>
    <n v="4193"/>
    <m/>
    <s v="מרכז"/>
    <x v="14"/>
    <x v="53"/>
    <m/>
    <s v="מיסוי"/>
    <s v="פינוי-בינוי"/>
    <s v="בביצוע"/>
    <n v="7448939"/>
    <s v="404 20210106"/>
    <n v="404"/>
    <n v="20210106"/>
    <s v="בקשה להיתר                                                                      "/>
    <s v="פינוי בינוי                             "/>
    <n v="25300"/>
    <s v="יבנה"/>
    <n v="2660"/>
    <s v="חרמון                                                       "/>
    <n v="185"/>
    <n v="12"/>
    <n v="12"/>
    <s v="NULL"/>
    <d v="2021-04-22T00:00:00"/>
    <n v="0"/>
    <n v="94"/>
    <m/>
    <m/>
    <n v="94"/>
    <s v="2021_03"/>
    <d v="2021-07-15T12:02:09"/>
    <m/>
    <m/>
    <s v="מהות הבקשה"/>
    <s v="  הריסת מבנה מגורים קיים. מגרש 104 - בניין מגורים בן 23 קומות מעל הכניסה הקובעת ו-3 קומות מתחת לכניסה הקובעת, 94 יחד ומבנה ציבור. כולל צובר גז. מגרש 603 - חניון תת קרקעי מתחת לשצפ. פירוט נוסף מרישוי זמין:  מגרש 104 - בניין מגורים בן 23 קומות מעל הכניסה הקובעת ו-3 קומות מתחת לכניסה הקובעת, 94 יחד ומבנה ציבור. כולל צובר גז.מגרש 603 - חניון תת קרקעי מתחת לשצפ.                                                                                                                                                                                                                                                                                                                                                                                                                                                                                                                                                                                                                                                             "/>
    <n v="0"/>
    <s v="NULL"/>
    <s v="NULL"/>
    <s v="NULL"/>
    <m/>
    <s v="NULL"/>
    <x v="0"/>
    <m/>
    <m/>
    <m/>
    <m/>
    <m/>
    <m/>
    <m/>
    <m/>
    <m/>
    <m/>
    <m/>
    <m/>
    <m/>
    <s v="גוש חלקה"/>
    <x v="1"/>
    <x v="0"/>
    <x v="11"/>
    <x v="0"/>
    <n v="1"/>
    <m/>
    <m/>
    <x v="0"/>
    <x v="1"/>
    <x v="1"/>
    <s v="מגרש 104, 603"/>
    <x v="0"/>
    <m/>
    <m/>
    <m/>
    <m/>
    <x v="0"/>
    <m/>
    <m/>
    <m/>
    <m/>
    <m/>
    <m/>
    <m/>
    <x v="0"/>
    <m/>
    <m/>
    <m/>
    <m/>
    <m/>
    <m/>
    <x v="1"/>
    <m/>
    <m/>
    <m/>
  </r>
  <r>
    <n v="1753"/>
    <s v="אוקטובר 2021 - טיוב בקשות שאינן כפולות"/>
    <s v="כן"/>
    <m/>
    <m/>
    <m/>
    <m/>
    <m/>
    <s v="5 בניינים בני 21 עד 24 קומות מגורים, סה&quot;כ 487 דירות"/>
    <m/>
    <m/>
    <n v="4193"/>
    <m/>
    <s v="מרכז"/>
    <x v="14"/>
    <x v="53"/>
    <m/>
    <s v="מיסוי"/>
    <s v="פינוי-בינוי"/>
    <s v="בביצוע"/>
    <n v="7361197"/>
    <s v="404 20210039"/>
    <n v="404"/>
    <n v="20210039"/>
    <s v="בקשה למידע                                                                      "/>
    <s v="הריסה + בניה חדשה                       "/>
    <n v="24800"/>
    <s v="יבנה"/>
    <n v="2660"/>
    <s v="חרמון                                                       "/>
    <n v="185"/>
    <n v="19"/>
    <n v="19"/>
    <s v=" "/>
    <d v="2021-02-18T00:00:00"/>
    <n v="0"/>
    <n v="111"/>
    <s v="NULL"/>
    <s v="NULL"/>
    <n v="111"/>
    <s v="2021_02"/>
    <d v="2021-06-23T10:48:05"/>
    <s v="NULL"/>
    <s v="NULL"/>
    <s v="מהות הבקשה"/>
    <s v=" מגרש 201 - בניין מגורים בן 26 קומות מעל הכניסה הקובעת (קומת קרקע + 24 קומות מגורים + קומה טכנית גבוהה) ו-7 קומות מתחת לכניסה הקובעת. 111 יח&quot;ד. כולל צובר גז. מסחר בקומת הקרקע ו הבקשה כוללת את אחת או יותר מהעבודות להלן:  חפירה, חניה מקורה, עבודות פיתוח,(פירוט: עבודות פיתוח סביב הבניין בתחום המגרש ), גדרות ושערים                                                                                                                                                                                                                                                                                                                                                                                                                                                                                                                                                                                                                                                                                                                "/>
    <n v="0"/>
    <s v="NULL"/>
    <s v="NULL"/>
    <s v="NULL"/>
    <m/>
    <s v="NULL"/>
    <x v="0"/>
    <m/>
    <m/>
    <m/>
    <m/>
    <m/>
    <m/>
    <m/>
    <m/>
    <m/>
    <m/>
    <m/>
    <m/>
    <m/>
    <s v="גוש חלקה"/>
    <x v="1"/>
    <x v="0"/>
    <x v="9"/>
    <x v="0"/>
    <n v="4"/>
    <m/>
    <m/>
    <x v="0"/>
    <x v="1"/>
    <x v="0"/>
    <s v="מגרש 201"/>
    <x v="0"/>
    <m/>
    <m/>
    <m/>
    <m/>
    <x v="0"/>
    <m/>
    <m/>
    <m/>
    <m/>
    <m/>
    <m/>
    <m/>
    <x v="0"/>
    <m/>
    <m/>
    <m/>
    <m/>
    <m/>
    <m/>
    <x v="1"/>
    <m/>
    <m/>
    <m/>
  </r>
  <r>
    <n v="1754"/>
    <s v="אוקטובר 2021 - טיוב בקשות ID כפולות"/>
    <s v="כן"/>
    <m/>
    <m/>
    <s v="לטייב - הכתובת במתחם"/>
    <m/>
    <m/>
    <s v="כתוב באתר העירייה שזה תמ&quot;א"/>
    <m/>
    <m/>
    <n v="4193"/>
    <m/>
    <s v="מרכז"/>
    <x v="14"/>
    <x v="53"/>
    <m/>
    <s v="מיסוי"/>
    <s v="פינוי-בינוי"/>
    <s v="בביצוע"/>
    <n v="7448952"/>
    <s v="404 20210217"/>
    <n v="404"/>
    <n v="20210217"/>
    <s v="בקשה להיתר                                                                      "/>
    <s v="תמא 38                                  "/>
    <n v="25700"/>
    <s v="יבנה"/>
    <n v="2660"/>
    <s v="חרמון                                                       "/>
    <n v="185"/>
    <n v="26"/>
    <n v="26"/>
    <s v="NULL"/>
    <d v="2021-05-05T00:00:00"/>
    <n v="0"/>
    <n v="94"/>
    <s v="NULL"/>
    <s v="NULL"/>
    <n v="94"/>
    <s v="2021_03"/>
    <d v="2021-07-15T12:02:09"/>
    <s v="NULL"/>
    <s v="NULL"/>
    <s v="מהות הבקשה"/>
    <s v="  הריסת מבנה מגורים קיים. מגרש 101 - בניין מגורים בן 23 קומות מעל הכניסה  הקובעת ו-3 קומות מתחת לכניסה הקובעת, 94 יחד ומבנה ציבור. כולל צובר גז. מגרש 601 - חניון תת קרקעי מתחת לשצפ.                                                                                                                                                                                                                                                                                                                                                                                                                                                                                                                                                                                                                                                                                                                                                                                                                                                 "/>
    <n v="0"/>
    <s v="NULL"/>
    <s v="NULL"/>
    <s v="NULL"/>
    <m/>
    <s v="NULL"/>
    <x v="0"/>
    <m/>
    <m/>
    <m/>
    <m/>
    <m/>
    <m/>
    <m/>
    <m/>
    <m/>
    <m/>
    <m/>
    <m/>
    <m/>
    <s v="גוש חלקה"/>
    <x v="1"/>
    <x v="0"/>
    <x v="3"/>
    <x v="0"/>
    <n v="3"/>
    <m/>
    <m/>
    <x v="0"/>
    <x v="1"/>
    <x v="1"/>
    <s v="מגרש 101, 601"/>
    <x v="0"/>
    <m/>
    <m/>
    <m/>
    <m/>
    <x v="0"/>
    <m/>
    <m/>
    <m/>
    <m/>
    <m/>
    <m/>
    <m/>
    <x v="0"/>
    <m/>
    <m/>
    <m/>
    <m/>
    <m/>
    <m/>
    <x v="1"/>
    <m/>
    <m/>
    <m/>
  </r>
  <r>
    <n v="1755"/>
    <s v="אוקטובר 2021 - טיוב בקשה וסמל כפולים"/>
    <s v="לא"/>
    <m/>
    <m/>
    <s v="לטייב"/>
    <m/>
    <m/>
    <m/>
    <m/>
    <m/>
    <n v="32343"/>
    <m/>
    <s v="מרכז"/>
    <x v="14"/>
    <x v="54"/>
    <m/>
    <s v="רשויות"/>
    <s v="פינוי-בינוי"/>
    <s v="תכנית מאושרת עם פעילות יזמית"/>
    <n v="7448904"/>
    <s v="404 20200560"/>
    <n v="404"/>
    <n v="20200560"/>
    <s v="בקשה להיתר                                                                      "/>
    <s v="מצב קיים+מוצע                           "/>
    <n v="16600"/>
    <s v="יבנה"/>
    <n v="2660"/>
    <s v="הכלנית                                                      "/>
    <n v="175"/>
    <n v="3"/>
    <n v="3"/>
    <s v="NULL"/>
    <d v="2020-11-15T00:00:00"/>
    <n v="8"/>
    <n v="0"/>
    <s v="NULL"/>
    <s v="NULL"/>
    <s v="NULL"/>
    <s v="2021_03"/>
    <d v="2021-07-15T12:02:09"/>
    <s v="NULL"/>
    <s v="NULL"/>
    <s v="NULL"/>
    <s v="  אישור מצב קיים בחזית אחורית, הריסת גג קיים ובניה מחדש.                                                                                                                                                                                                                                                                                                                                                                                                                                                                                                                                                                                                                                                                                                                                                                                                                                                                                                                                                                                "/>
    <n v="202103"/>
    <d v="2021-02-03T00:00:00"/>
    <s v="  לאשר הבקשה להוצאת היתר ובתנאים הבאים:  א. יש לתכנן גג בצורה שתתאים את הגג המקורי ככל שניתן.  ב. קבלת אישור, תיאום או היוועצות עם גורם מאשר כאמור בסעיף 158 כא' לחוק  ג. הגשת דוח או הצהרת עורך הבקשה לפי תקנה 47(2)  ד. עמידת הבקשה להיתר בהוראות תכן הבניה.  ה. תשלום כל התשלומים כאמור בסעיף 145(ד')לחוק.  ו. הפקדת ערבות לפי תקנה 70,ככל הנדרש.                                                                                                                                                                                                                                                                                                                                                                                                                                                                                                                                                                                                                                                                                    "/>
    <n v="2132259"/>
    <n v="20200560"/>
    <s v="בקשה להיתר                                                                      "/>
    <x v="89"/>
    <s v="מגורים                                                                                    "/>
    <n v="8"/>
    <n v="0"/>
    <s v="NULL"/>
    <s v="NULL"/>
    <s v="NULL"/>
    <s v="NULL"/>
    <s v="NULL"/>
    <s v="NULL"/>
    <s v="NULL"/>
    <s v="אישור מצב קיים בחזית אחורית, הריסת גג קיים ובניה מחדש."/>
    <s v="2021_03"/>
    <d v="2021-07-15T12:02:11"/>
    <s v="גוש חלקה"/>
    <x v="0"/>
    <x v="1"/>
    <x v="5"/>
    <x v="0"/>
    <m/>
    <m/>
    <m/>
    <x v="0"/>
    <x v="3"/>
    <x v="2"/>
    <m/>
    <x v="0"/>
    <m/>
    <m/>
    <m/>
    <m/>
    <x v="0"/>
    <m/>
    <m/>
    <m/>
    <m/>
    <m/>
    <m/>
    <m/>
    <x v="0"/>
    <m/>
    <m/>
    <m/>
    <m/>
    <m/>
    <m/>
    <x v="1"/>
    <m/>
    <m/>
    <s v="היתרים שיש לטייב"/>
  </r>
  <r>
    <n v="323"/>
    <m/>
    <m/>
    <m/>
    <m/>
    <m/>
    <m/>
    <m/>
    <m/>
    <m/>
    <m/>
    <n v="4269"/>
    <m/>
    <s v="מרכז"/>
    <x v="14"/>
    <x v="55"/>
    <m/>
    <s v="מיסוי"/>
    <s v="מיסוי - פינוי-בינוי"/>
    <s v="בביצוע"/>
    <n v="5302887"/>
    <s v="404 20171570"/>
    <n v="404"/>
    <n v="20171570"/>
    <s v="בקשה למידע"/>
    <s v="בניה חדשה"/>
    <n v="26002"/>
    <s v="יבנה"/>
    <n v="2660"/>
    <s v=""/>
    <n v="0"/>
    <n v="1"/>
    <n v="1"/>
    <m/>
    <d v="2017-11-07T00:00:00"/>
    <n v="0"/>
    <n v="105"/>
    <m/>
    <m/>
    <n v="105"/>
    <m/>
    <m/>
    <m/>
    <m/>
    <m/>
    <s v="פירוט לגבי הבניה המבוקשת בניית מגדל בן 26 קומות"/>
    <m/>
    <m/>
    <m/>
    <s v="NULL"/>
    <m/>
    <m/>
    <x v="0"/>
    <m/>
    <m/>
    <m/>
    <m/>
    <m/>
    <m/>
    <m/>
    <m/>
    <m/>
    <m/>
    <m/>
    <m/>
    <m/>
    <m/>
    <x v="7"/>
    <x v="0"/>
    <x v="1"/>
    <x v="0"/>
    <n v="1"/>
    <n v="1"/>
    <n v="1"/>
    <x v="0"/>
    <x v="1"/>
    <x v="0"/>
    <m/>
    <x v="0"/>
    <m/>
    <m/>
    <m/>
    <m/>
    <x v="0"/>
    <m/>
    <m/>
    <m/>
    <m/>
    <m/>
    <m/>
    <m/>
    <x v="0"/>
    <n v="146"/>
    <m/>
    <m/>
    <m/>
    <m/>
    <m/>
    <x v="1"/>
    <m/>
    <e v="#NAME?"/>
    <m/>
  </r>
  <r>
    <n v="1192"/>
    <m/>
    <m/>
    <m/>
    <m/>
    <m/>
    <m/>
    <m/>
    <m/>
    <m/>
    <m/>
    <n v="4269"/>
    <m/>
    <s v="מרכז"/>
    <x v="14"/>
    <x v="55"/>
    <m/>
    <s v="מיסוי"/>
    <s v="פינוי-בינוי"/>
    <s v="בביצוע"/>
    <n v="7175626"/>
    <s v="404 20200524"/>
    <n v="404"/>
    <n v="20200524"/>
    <s v="בקשות הכוללות הקלות/שימוש חורג                                                  "/>
    <s v="פינוי בינוי                             "/>
    <n v="26000"/>
    <s v="יבנה"/>
    <n v="2660"/>
    <s v="הגלבוע                                                      "/>
    <n v="160"/>
    <n v="0"/>
    <n v="0"/>
    <m/>
    <d v="2020-09-21T00:00:00"/>
    <n v="0"/>
    <n v="68"/>
    <m/>
    <m/>
    <n v="68"/>
    <s v="2020_03"/>
    <d v="2020-12-03T17:05:37"/>
    <m/>
    <m/>
    <m/>
    <s v=" מגרש 2 - בניין מגורים בן 19 קומות ו68 יחד + 4 קומות חניה מתחת לקרקע + קומה טכנית מגרש 3 - 4 קומות חניה מתחת לקרקע                                                                                                                                                                                                                                                                                                                                                                                                                                                                                                                                                                                                                                                                                                                                                                                                                                                                                                                     "/>
    <n v="0"/>
    <s v="NULL"/>
    <s v="NULL"/>
    <s v="NULL"/>
    <m/>
    <m/>
    <x v="0"/>
    <m/>
    <m/>
    <m/>
    <m/>
    <m/>
    <m/>
    <m/>
    <m/>
    <m/>
    <m/>
    <m/>
    <s v="NULL"/>
    <s v="NULL"/>
    <s v="לפי גוש חלקה (מרץ 2021)"/>
    <x v="0"/>
    <x v="0"/>
    <x v="1"/>
    <x v="0"/>
    <n v="3"/>
    <m/>
    <m/>
    <x v="0"/>
    <x v="1"/>
    <x v="1"/>
    <m/>
    <x v="0"/>
    <m/>
    <m/>
    <m/>
    <m/>
    <x v="0"/>
    <m/>
    <m/>
    <m/>
    <m/>
    <m/>
    <m/>
    <m/>
    <x v="0"/>
    <n v="146"/>
    <m/>
    <m/>
    <m/>
    <m/>
    <m/>
    <x v="9"/>
    <m/>
    <e v="#NAME?"/>
    <m/>
  </r>
  <r>
    <n v="324"/>
    <m/>
    <m/>
    <m/>
    <m/>
    <m/>
    <m/>
    <m/>
    <m/>
    <m/>
    <m/>
    <n v="4269"/>
    <m/>
    <s v="מרכז"/>
    <x v="14"/>
    <x v="55"/>
    <m/>
    <s v="מיסוי"/>
    <s v="מיסוי - פינוי-בינוי"/>
    <s v="בביצוע"/>
    <n v="5306184"/>
    <s v="404 20171569"/>
    <n v="404"/>
    <n v="20171569"/>
    <s v="בקשה להיתר"/>
    <s v="פינוי בינוי"/>
    <n v="26003"/>
    <s v="יבנה"/>
    <n v="2660"/>
    <s v="הכרמל"/>
    <n v="155"/>
    <n v="0"/>
    <n v="0"/>
    <m/>
    <d v="2017-11-07T00:00:00"/>
    <n v="0"/>
    <n v="0"/>
    <n v="56"/>
    <n v="230"/>
    <n v="286"/>
    <m/>
    <m/>
    <m/>
    <m/>
    <m/>
    <s v="פינוי והריסת 3 מבני מגורים הכוללים 56 יח&quot;ד, סה&quot;כ 6 חנויות בקומת הקרקע והריסת קיוסק ומקלט ציבורי. בניית 4 מגדלים חדשים בני 16,18,20,26 קומות הכוללים 286 יח&quot;ד + 8 חנויות בקומת הקרקע של בנין מס' 3._x000a_תכנית בינוי בשלבים:_x000a_‏שלב א' מבנה מספר אחד 105 יח&quot;ד קרקע+22 קומות וגג טכני._x000a_‏שלב ב' הריסת 2 מבנים+מקלט+קיוסקים והקמת 2 מבנים,מבנה אחד 68 יח&quot;ד קרקע+18_x000a_‏קומות וגג טכני. מבנה שני 61 יח&quot;ד קרקע+16 קומות וגג טכני משולב עם מסחר._x000a_‏שלב ג'-הריסת מבנה והקמת 2 מבנים ,בניין מגורים 52 יח&quot;ד משולב עם מסחר קרקע+14_x000a_‏קומות וגג טכני הבניין הנוסף ישמש כמבנה ציבורי."/>
    <m/>
    <m/>
    <m/>
    <s v="NULL"/>
    <m/>
    <m/>
    <x v="0"/>
    <m/>
    <m/>
    <m/>
    <m/>
    <m/>
    <m/>
    <m/>
    <m/>
    <m/>
    <m/>
    <m/>
    <m/>
    <m/>
    <m/>
    <x v="7"/>
    <x v="0"/>
    <x v="3"/>
    <x v="0"/>
    <s v="1,2,3,4"/>
    <m/>
    <m/>
    <x v="0"/>
    <x v="5"/>
    <x v="1"/>
    <m/>
    <x v="0"/>
    <m/>
    <m/>
    <m/>
    <m/>
    <x v="0"/>
    <m/>
    <m/>
    <m/>
    <m/>
    <m/>
    <m/>
    <s v="רלוונטי"/>
    <x v="0"/>
    <n v="146"/>
    <m/>
    <m/>
    <m/>
    <m/>
    <m/>
    <x v="9"/>
    <m/>
    <e v="#NAME?"/>
    <m/>
  </r>
  <r>
    <n v="326"/>
    <m/>
    <m/>
    <m/>
    <m/>
    <m/>
    <m/>
    <m/>
    <m/>
    <m/>
    <m/>
    <n v="4269"/>
    <m/>
    <s v="מרכז"/>
    <x v="14"/>
    <x v="55"/>
    <m/>
    <s v="מיסוי"/>
    <s v="מיסוי - פינוי-בינוי"/>
    <s v="בביצוע"/>
    <n v="5224964"/>
    <s v="404 20170266"/>
    <n v="404"/>
    <n v="20170266"/>
    <s v="בקשה להיתר"/>
    <s v="פינוי בינוי"/>
    <n v="26002"/>
    <s v="יבנה"/>
    <n v="2660"/>
    <s v="הכרמל"/>
    <n v="155"/>
    <n v="1"/>
    <n v="1"/>
    <m/>
    <d v="2017-03-05T00:00:00"/>
    <n v="0"/>
    <n v="0"/>
    <m/>
    <m/>
    <n v="105"/>
    <m/>
    <m/>
    <m/>
    <m/>
    <m/>
    <s v="בניית מבנה מגורים בן- ק. קרקע + 24 קומות מגורים + ק. טכני, הכולל 105 יח&quot;ד מעל 4 קומות חניון."/>
    <m/>
    <m/>
    <m/>
    <s v="NULL"/>
    <m/>
    <m/>
    <x v="0"/>
    <m/>
    <m/>
    <m/>
    <m/>
    <m/>
    <m/>
    <m/>
    <m/>
    <m/>
    <m/>
    <m/>
    <m/>
    <m/>
    <m/>
    <x v="7"/>
    <x v="0"/>
    <x v="1"/>
    <x v="0"/>
    <m/>
    <m/>
    <m/>
    <x v="0"/>
    <x v="2"/>
    <x v="1"/>
    <m/>
    <x v="0"/>
    <m/>
    <m/>
    <m/>
    <m/>
    <x v="0"/>
    <m/>
    <m/>
    <m/>
    <m/>
    <m/>
    <m/>
    <m/>
    <x v="0"/>
    <n v="146"/>
    <m/>
    <m/>
    <m/>
    <m/>
    <m/>
    <x v="1"/>
    <m/>
    <e v="#NAME?"/>
    <m/>
  </r>
  <r>
    <n v="325"/>
    <m/>
    <m/>
    <m/>
    <m/>
    <m/>
    <m/>
    <m/>
    <m/>
    <m/>
    <m/>
    <n v="4269"/>
    <m/>
    <s v="מרכז"/>
    <x v="14"/>
    <x v="55"/>
    <m/>
    <s v="מיסוי"/>
    <s v="פינוי-בינוי"/>
    <s v="בביצוע"/>
    <n v="5432585"/>
    <s v="404 20170266"/>
    <n v="404"/>
    <n v="20170266"/>
    <s v="בקשה להיתר"/>
    <s v="פינוי בינוי"/>
    <n v="26002"/>
    <s v="יבנה"/>
    <n v="2660"/>
    <s v="הכרמל"/>
    <n v="155"/>
    <n v="1"/>
    <n v="1"/>
    <m/>
    <d v="2017-03-05T00:00:00"/>
    <n v="0"/>
    <n v="0"/>
    <m/>
    <m/>
    <n v="105"/>
    <m/>
    <m/>
    <m/>
    <m/>
    <m/>
    <s v="בניית מבנה מגורים בן- ק. קרקע + גלריה +22 קומות מגורים + ק. טכני, ( סה&quot;כ 24 קומות מעל כניסה הקובעת+ גג טכני )  הכולל 105 יח&quot;ד +מרתף 3 קומות."/>
    <m/>
    <m/>
    <m/>
    <n v="1564200"/>
    <n v="20170266"/>
    <m/>
    <x v="90"/>
    <m/>
    <n v="0"/>
    <n v="0"/>
    <m/>
    <m/>
    <m/>
    <m/>
    <n v="105"/>
    <m/>
    <m/>
    <s v="בניית מבנה מגורים בן- 22 קומות +4 קומות מרתף חניון +קומת קרקע +גלריה + קומה טכנית במסגרת פרויקט בינוי פינוי  שלב א' כחלק מכלל הפרויקט-סהכ 105 יח&quot;ד. ( סה&quot;כ 24 קומות מעל כניסה הקובעת+ גג טכני )&quot;"/>
    <m/>
    <m/>
    <s v="שליפת כתובות (אוגוסט 2020)"/>
    <x v="7"/>
    <x v="3"/>
    <x v="1"/>
    <x v="2"/>
    <m/>
    <m/>
    <m/>
    <x v="0"/>
    <x v="2"/>
    <x v="1"/>
    <m/>
    <x v="0"/>
    <m/>
    <m/>
    <m/>
    <m/>
    <x v="0"/>
    <m/>
    <m/>
    <m/>
    <m/>
    <m/>
    <m/>
    <m/>
    <x v="0"/>
    <n v="146"/>
    <m/>
    <m/>
    <m/>
    <m/>
    <m/>
    <x v="1"/>
    <m/>
    <e v="#NAME?"/>
    <m/>
  </r>
  <r>
    <n v="327"/>
    <m/>
    <m/>
    <m/>
    <m/>
    <m/>
    <m/>
    <m/>
    <m/>
    <m/>
    <m/>
    <n v="4269"/>
    <m/>
    <s v="מרכז"/>
    <x v="14"/>
    <x v="55"/>
    <m/>
    <s v="מיסוי"/>
    <s v="מיסוי - פינוי-בינוי"/>
    <s v="בביצוע"/>
    <n v="6814069"/>
    <s v="404 20170266"/>
    <n v="404"/>
    <n v="20170266"/>
    <s v="בקשה להיתר"/>
    <s v="פינוי בינוי"/>
    <n v="26002"/>
    <s v="יבנה"/>
    <n v="2660"/>
    <s v="הכרמל"/>
    <n v="155"/>
    <n v="1"/>
    <n v="1"/>
    <m/>
    <d v="2017-03-05T00:00:00"/>
    <n v="0"/>
    <n v="105"/>
    <m/>
    <m/>
    <n v="105"/>
    <m/>
    <m/>
    <m/>
    <m/>
    <m/>
    <s v="בניית מבנה מגורים בן- ק. קרקע + גלריה +22 קומות מגורים + ק. טכני, ( סה&quot;כ 24 קומות מעל כניסה הקובעת+ גג טכני )  הכולל 105 יח&quot;ד +מרתף 3 קומות."/>
    <m/>
    <m/>
    <m/>
    <n v="1920702"/>
    <n v="20170266"/>
    <m/>
    <x v="90"/>
    <m/>
    <n v="0"/>
    <n v="105"/>
    <m/>
    <m/>
    <m/>
    <m/>
    <n v="105"/>
    <m/>
    <m/>
    <s v="בניית מבנה מגורים בן- 22 קומות +4 קומות מרתף חניון +קומת קרקע +גלריה + קומה טכנית במסגרת פרויקט בינוי פינוי  שלב א' כחלק מכלל הפרויקט-סהכ 105 יח&quot;ד. ( סה&quot;כ 24 קומות מעל כניסה הקובעת+ גג טכני )&quot;"/>
    <m/>
    <m/>
    <m/>
    <x v="7"/>
    <x v="3"/>
    <x v="1"/>
    <x v="2"/>
    <n v="1"/>
    <m/>
    <m/>
    <x v="0"/>
    <x v="1"/>
    <x v="1"/>
    <m/>
    <x v="1"/>
    <m/>
    <m/>
    <m/>
    <n v="6814069"/>
    <x v="74"/>
    <m/>
    <s v="יח&quot;ד שונה מנתוני הדוח"/>
    <m/>
    <m/>
    <m/>
    <m/>
    <m/>
    <x v="0"/>
    <n v="146"/>
    <m/>
    <m/>
    <m/>
    <m/>
    <m/>
    <x v="1"/>
    <m/>
    <e v="#NAME?"/>
    <m/>
  </r>
  <r>
    <n v="1188"/>
    <m/>
    <m/>
    <m/>
    <m/>
    <m/>
    <m/>
    <m/>
    <m/>
    <m/>
    <m/>
    <n v="4269"/>
    <m/>
    <s v="מרכז"/>
    <x v="14"/>
    <x v="55"/>
    <m/>
    <s v="מיסוי"/>
    <s v="פינוי-בינוי"/>
    <s v="בביצוע"/>
    <n v="7172800"/>
    <s v="404 20200137"/>
    <n v="404"/>
    <n v="20200137"/>
    <s v="בקשה למידע                                                                      "/>
    <s v="הריסה + בניה חדשה                       "/>
    <n v="26003"/>
    <s v="יבנה"/>
    <n v="2660"/>
    <s v="הכרמל                                                       "/>
    <n v="155"/>
    <n v="0"/>
    <n v="0"/>
    <m/>
    <d v="2020-01-29T00:00:00"/>
    <n v="0"/>
    <n v="61"/>
    <m/>
    <m/>
    <n v="61"/>
    <s v="2020_03"/>
    <d v="2020-12-03T17:05:37"/>
    <m/>
    <m/>
    <s v="אתר העירייה לפי 20171569"/>
    <s v=" פינוי בינוי - הריסה ובנייה חדשה הבקשה כוללת את אחת או יותר מהעבודות להלן:  חניה מקורה, חפירה                                                                                                                                                                                                                                                                                                                                                                                                                                                                                                                                                                                                                                                                                                                                                                                                                                                                                                                                           "/>
    <n v="0"/>
    <s v="NULL"/>
    <s v="NULL"/>
    <s v="NULL"/>
    <m/>
    <m/>
    <x v="0"/>
    <m/>
    <m/>
    <m/>
    <m/>
    <m/>
    <m/>
    <m/>
    <m/>
    <m/>
    <m/>
    <m/>
    <s v="NULL"/>
    <s v="NULL"/>
    <s v="לפי גוש חלקה (מרץ 2021)"/>
    <x v="0"/>
    <x v="0"/>
    <x v="3"/>
    <x v="0"/>
    <n v="2"/>
    <n v="1"/>
    <m/>
    <x v="0"/>
    <x v="1"/>
    <x v="0"/>
    <m/>
    <x v="0"/>
    <m/>
    <m/>
    <m/>
    <m/>
    <x v="0"/>
    <m/>
    <m/>
    <m/>
    <m/>
    <m/>
    <m/>
    <m/>
    <x v="0"/>
    <n v="146"/>
    <m/>
    <m/>
    <m/>
    <m/>
    <m/>
    <x v="10"/>
    <m/>
    <e v="#NAME?"/>
    <m/>
  </r>
  <r>
    <n v="1190"/>
    <m/>
    <m/>
    <m/>
    <m/>
    <m/>
    <m/>
    <m/>
    <m/>
    <m/>
    <m/>
    <n v="4269"/>
    <m/>
    <s v="מרכז"/>
    <x v="14"/>
    <x v="55"/>
    <m/>
    <s v="מיסוי"/>
    <s v="פינוי-בינוי"/>
    <s v="בביצוע"/>
    <n v="7172889"/>
    <s v="404 20200138"/>
    <n v="404"/>
    <n v="20200138"/>
    <s v="בקשה למידע                                                                      "/>
    <s v="הריסה + בניה חדשה                       "/>
    <n v="26003"/>
    <s v="יבנה"/>
    <n v="2660"/>
    <s v="הכרמל                                                       "/>
    <n v="155"/>
    <n v="0"/>
    <n v="0"/>
    <m/>
    <d v="2020-01-29T00:00:00"/>
    <n v="0"/>
    <n v="68"/>
    <m/>
    <m/>
    <n v="68"/>
    <s v="2020_03"/>
    <d v="2020-12-03T17:05:37"/>
    <m/>
    <m/>
    <s v="אתר העירייה לפי 20171569"/>
    <s v=" פינוי בינוי - הריסה ובנייה חדשה  בניין רב קומות - 20 קומות ובן 68 יחד . הבקשה כוללת את אחת או יותר מהעבודות להלן:  חניה מקורה, חפירה                                                                                                                                                                                                                                                                                                                                                                                                                                                                                                                                                                                                                                                                                                                                                                                                                                                                                                  "/>
    <n v="0"/>
    <s v="NULL"/>
    <s v="NULL"/>
    <s v="NULL"/>
    <m/>
    <m/>
    <x v="0"/>
    <m/>
    <m/>
    <m/>
    <m/>
    <m/>
    <m/>
    <m/>
    <m/>
    <m/>
    <m/>
    <m/>
    <s v="NULL"/>
    <s v="NULL"/>
    <s v="לפי גוש חלקה (מרץ 2021)"/>
    <x v="0"/>
    <x v="0"/>
    <x v="3"/>
    <x v="0"/>
    <n v="3"/>
    <n v="1"/>
    <m/>
    <x v="0"/>
    <x v="1"/>
    <x v="0"/>
    <m/>
    <x v="0"/>
    <m/>
    <m/>
    <m/>
    <m/>
    <x v="0"/>
    <m/>
    <m/>
    <m/>
    <m/>
    <m/>
    <m/>
    <m/>
    <x v="0"/>
    <n v="146"/>
    <m/>
    <m/>
    <m/>
    <m/>
    <m/>
    <x v="10"/>
    <m/>
    <e v="#NAME?"/>
    <m/>
  </r>
  <r>
    <n v="1191"/>
    <m/>
    <m/>
    <m/>
    <m/>
    <m/>
    <m/>
    <m/>
    <m/>
    <m/>
    <m/>
    <n v="4269"/>
    <m/>
    <s v="מרכז"/>
    <x v="14"/>
    <x v="55"/>
    <m/>
    <s v="מיסוי"/>
    <s v="פינוי-בינוי"/>
    <s v="בביצוע"/>
    <n v="7175625"/>
    <s v="404 20200523"/>
    <n v="404"/>
    <n v="20200523"/>
    <s v="בקשות הכוללות הקלות/שימוש חורג                                                  "/>
    <s v="פינוי בינוי                             "/>
    <n v="25800"/>
    <s v="יבנה"/>
    <n v="2660"/>
    <s v="הכרמל                                                       "/>
    <n v="155"/>
    <n v="1"/>
    <n v="1"/>
    <m/>
    <d v="2020-09-21T00:00:00"/>
    <n v="0"/>
    <n v="61"/>
    <m/>
    <m/>
    <n v="61"/>
    <s v="2020_03"/>
    <d v="2020-12-03T17:05:37"/>
    <m/>
    <m/>
    <s v="מהות הבקשה"/>
    <s v="  בניין מגורים בן 18 קומות ו61 יחד + מסחר פירוט נוסף מרישוי זמין:                                                                                                                                                                                                                                                                                                                                                                                                                                                                                                                                                                                                                                                                                                                                                                                                                                                                                                                                                                      "/>
    <n v="0"/>
    <s v="NULL"/>
    <s v="NULL"/>
    <s v="NULL"/>
    <m/>
    <m/>
    <x v="0"/>
    <m/>
    <m/>
    <m/>
    <m/>
    <m/>
    <m/>
    <m/>
    <m/>
    <m/>
    <m/>
    <m/>
    <s v="NULL"/>
    <s v="NULL"/>
    <s v="לפי גוש חלקה (מרץ 2021)"/>
    <x v="0"/>
    <x v="0"/>
    <x v="1"/>
    <x v="0"/>
    <n v="2"/>
    <m/>
    <m/>
    <x v="0"/>
    <x v="1"/>
    <x v="1"/>
    <m/>
    <x v="0"/>
    <m/>
    <m/>
    <m/>
    <m/>
    <x v="0"/>
    <m/>
    <m/>
    <m/>
    <m/>
    <m/>
    <m/>
    <m/>
    <x v="0"/>
    <n v="146"/>
    <m/>
    <m/>
    <m/>
    <m/>
    <m/>
    <x v="9"/>
    <m/>
    <e v="#NAME?"/>
    <m/>
  </r>
  <r>
    <n v="328"/>
    <m/>
    <m/>
    <m/>
    <m/>
    <m/>
    <m/>
    <m/>
    <m/>
    <m/>
    <m/>
    <n v="4269"/>
    <m/>
    <s v="מרכז"/>
    <x v="14"/>
    <x v="55"/>
    <m/>
    <s v="מיסוי"/>
    <s v="מיסוי - פינוי-בינוי"/>
    <s v="בביצוע"/>
    <n v="88888886"/>
    <s v="404"/>
    <n v="404"/>
    <m/>
    <m/>
    <m/>
    <m/>
    <s v="יבנה"/>
    <n v="2660"/>
    <m/>
    <s v="NULL"/>
    <m/>
    <s v="NULL"/>
    <m/>
    <d v="2015-12-31T00:00:00"/>
    <m/>
    <m/>
    <m/>
    <m/>
    <n v="35"/>
    <m/>
    <m/>
    <m/>
    <m/>
    <m/>
    <m/>
    <m/>
    <m/>
    <m/>
    <s v="NULL"/>
    <m/>
    <m/>
    <x v="91"/>
    <m/>
    <m/>
    <m/>
    <m/>
    <m/>
    <m/>
    <m/>
    <n v="35"/>
    <m/>
    <m/>
    <m/>
    <m/>
    <m/>
    <m/>
    <x v="5"/>
    <x v="3"/>
    <x v="5"/>
    <x v="0"/>
    <n v="4"/>
    <m/>
    <m/>
    <x v="0"/>
    <x v="1"/>
    <x v="1"/>
    <s v="ידנית. לפי אתר העירייה לא התקבל היתר ל35 יח&quot;ד. אלא צפויה לצאת בעתיד בקשה לעוד 52 יחד."/>
    <x v="1"/>
    <s v="ידנית - יש למצוא את ההיתר"/>
    <m/>
    <s v="מודיעין אנושי - מבוסס נתוני אלון"/>
    <n v="88888886"/>
    <x v="0"/>
    <s v="בקשה איי די  ידנית -- יש לבצע בדיקה האם קיים בדטה, במידה ולא - יש להכניס את הבקשה וההיתר לדטה "/>
    <m/>
    <m/>
    <m/>
    <m/>
    <m/>
    <m/>
    <x v="0"/>
    <n v="146"/>
    <m/>
    <m/>
    <m/>
    <m/>
    <m/>
    <x v="1"/>
    <m/>
    <e v="#NAME?"/>
    <m/>
  </r>
  <r>
    <n v="1776"/>
    <s v="אוקטובר 2021 - טיוב בקשות ID כפולות"/>
    <s v="ספק"/>
    <m/>
    <m/>
    <s v="לטייב - האם המתחם שוק אשכנזי או הגבעה או מרכז יהוד"/>
    <m/>
    <m/>
    <s v="הכתובת ב-GIS נופלת בין כמה מתחמים אבל לא באף אחד מהם בדיוק, "/>
    <m/>
    <m/>
    <n v="4279"/>
    <m/>
    <s v="מרכז"/>
    <x v="15"/>
    <x v="56"/>
    <m/>
    <s v="מיסוי"/>
    <s v="פינוי-בינוי"/>
    <s v="בביצוע"/>
    <n v="7273995"/>
    <s v="411 20210047"/>
    <n v="411"/>
    <n v="20210047"/>
    <s v="בקשה למידע להיתר"/>
    <s v="הריסה"/>
    <n v="956"/>
    <s v="יהוד"/>
    <n v="9400"/>
    <s v="טורצ'ין ניסן"/>
    <n v="142"/>
    <n v="10"/>
    <n v="10"/>
    <s v="     "/>
    <d v="2021-04-14T00:00:00"/>
    <n v="0"/>
    <n v="0"/>
    <m/>
    <m/>
    <m/>
    <s v="2021_01"/>
    <d v="2021-06-14T12:45:52"/>
    <s v="NULL"/>
    <s v="NULL"/>
    <s v="NULL"/>
    <m/>
    <s v="NULL"/>
    <s v="NULL"/>
    <s v="NULL"/>
    <s v="NULL"/>
    <m/>
    <s v="NULL"/>
    <x v="0"/>
    <m/>
    <m/>
    <m/>
    <m/>
    <m/>
    <m/>
    <m/>
    <m/>
    <m/>
    <m/>
    <m/>
    <m/>
    <m/>
    <s v="גוש חלקה"/>
    <x v="1"/>
    <x v="0"/>
    <x v="5"/>
    <x v="0"/>
    <m/>
    <m/>
    <m/>
    <x v="0"/>
    <x v="6"/>
    <x v="0"/>
    <s v="האם במתחם הגבעה או מרכז יהוד + האם פב?"/>
    <x v="0"/>
    <m/>
    <m/>
    <m/>
    <m/>
    <x v="0"/>
    <m/>
    <m/>
    <m/>
    <m/>
    <m/>
    <m/>
    <m/>
    <x v="0"/>
    <m/>
    <m/>
    <m/>
    <m/>
    <m/>
    <m/>
    <x v="1"/>
    <m/>
    <m/>
    <m/>
  </r>
  <r>
    <n v="1777"/>
    <s v="אוקטובר 2021 - טיוב בקשות ID כפולות"/>
    <s v="ספק"/>
    <m/>
    <m/>
    <s v="לטייב - האם המתחם הגבעה או מרכז יהוד"/>
    <m/>
    <m/>
    <s v="הכתובת ב-GIS נופלת בין כמה מתחמים אבל לא באף אחד מהם בדיוק, "/>
    <m/>
    <m/>
    <n v="4279"/>
    <m/>
    <s v="מרכז"/>
    <x v="15"/>
    <x v="56"/>
    <m/>
    <s v="מיסוי"/>
    <s v="פינוי-בינוי"/>
    <s v="בביצוע"/>
    <n v="7273997"/>
    <s v="411 20210114"/>
    <n v="411"/>
    <n v="20210114"/>
    <s v="בקשה מקוונת ללא הקלות"/>
    <s v="הריסה"/>
    <n v="956"/>
    <s v="יהוד"/>
    <n v="9400"/>
    <s v="טורצ'ין ניסן"/>
    <n v="142"/>
    <n v="10"/>
    <n v="10"/>
    <s v="     "/>
    <d v="2021-04-28T00:00:00"/>
    <n v="0"/>
    <n v="0"/>
    <m/>
    <m/>
    <m/>
    <s v="2021_01"/>
    <d v="2021-06-14T12:45:52"/>
    <s v="NULL"/>
    <s v="NULL"/>
    <s v="NULL"/>
    <s v=" הריסת מבנים קיימים וגידור-בניינים 1,3 "/>
    <s v="NULL"/>
    <s v="NULL"/>
    <s v="NULL"/>
    <s v="NULL"/>
    <m/>
    <s v="NULL"/>
    <x v="0"/>
    <m/>
    <m/>
    <m/>
    <m/>
    <m/>
    <m/>
    <m/>
    <m/>
    <m/>
    <m/>
    <m/>
    <m/>
    <m/>
    <s v="גוש חלקה"/>
    <x v="1"/>
    <x v="0"/>
    <x v="7"/>
    <x v="0"/>
    <m/>
    <m/>
    <m/>
    <x v="0"/>
    <x v="6"/>
    <x v="4"/>
    <s v="האם במתחם הגבעה או מרכז יהוד + האם פב?"/>
    <x v="0"/>
    <m/>
    <m/>
    <m/>
    <m/>
    <x v="0"/>
    <m/>
    <m/>
    <m/>
    <m/>
    <m/>
    <m/>
    <m/>
    <x v="0"/>
    <m/>
    <m/>
    <m/>
    <m/>
    <m/>
    <m/>
    <x v="1"/>
    <m/>
    <m/>
    <m/>
  </r>
  <r>
    <n v="1778"/>
    <s v="אוקטובר 2021 - טיוב בקשות ID כפולות"/>
    <s v="לא"/>
    <m/>
    <m/>
    <s v="לטייב - האם בגבעה או במרכז יהוד"/>
    <m/>
    <m/>
    <s v="לא נופל ב-GIS על מתחם של פינוי בינוי"/>
    <m/>
    <m/>
    <n v="4279"/>
    <m/>
    <s v="מרכז"/>
    <x v="15"/>
    <x v="56"/>
    <m/>
    <s v="מיסוי"/>
    <s v="פינוי-בינוי"/>
    <s v="בביצוע"/>
    <n v="7273929"/>
    <s v="411 20200133"/>
    <n v="411"/>
    <n v="20200133"/>
    <s v="בקשה מקוונת ללא הקלות"/>
    <s v="תוספת למבנה קיים"/>
    <n v="2928"/>
    <s v="יהוד"/>
    <n v="9400"/>
    <s v="לוחמי הגיטאות"/>
    <n v="105"/>
    <n v="34"/>
    <n v="34"/>
    <s v="     "/>
    <d v="2020-09-15T00:00:00"/>
    <n v="0"/>
    <n v="0"/>
    <s v="NULL"/>
    <s v="NULL"/>
    <s v="NULL"/>
    <s v="2021_01"/>
    <d v="2021-06-14T12:45:52"/>
    <s v="NULL"/>
    <s v="NULL"/>
    <s v="NULL"/>
    <s v="בקשה להריסת מבנה קיים והקמת בית מגורים חדש הכולל קומת קרקע וקומה א בתוספת ממ&quot;ד. "/>
    <s v="NULL"/>
    <s v="NULL"/>
    <s v="NULL"/>
    <n v="2074360"/>
    <n v="20200133"/>
    <s v="בקשה מקוונת ללא הקלות"/>
    <x v="92"/>
    <s v="תוספת למבנה קיים"/>
    <n v="0"/>
    <n v="0"/>
    <s v="NULL"/>
    <s v="NULL"/>
    <s v="NULL"/>
    <s v="NULL"/>
    <s v="NULL"/>
    <s v="NULL"/>
    <s v="NULL"/>
    <s v="בקשה להריסת מבנה קיים והקמת בית מגורים חדש הכולל קומת קרקע וקומה א בתוספת ממ&quot;ד. "/>
    <s v="2021_01"/>
    <d v="2021-06-14T12:45:55"/>
    <s v="גוש חלקה"/>
    <x v="0"/>
    <x v="1"/>
    <x v="5"/>
    <x v="0"/>
    <m/>
    <m/>
    <m/>
    <x v="0"/>
    <x v="3"/>
    <x v="2"/>
    <m/>
    <x v="0"/>
    <m/>
    <m/>
    <m/>
    <m/>
    <x v="0"/>
    <m/>
    <m/>
    <m/>
    <m/>
    <m/>
    <m/>
    <m/>
    <x v="0"/>
    <m/>
    <m/>
    <m/>
    <m/>
    <m/>
    <m/>
    <x v="1"/>
    <m/>
    <m/>
    <s v="היתרים שיש לטייב"/>
  </r>
  <r>
    <n v="331"/>
    <m/>
    <m/>
    <m/>
    <m/>
    <m/>
    <m/>
    <m/>
    <m/>
    <m/>
    <m/>
    <n v="4279"/>
    <n v="30828"/>
    <s v="מרכז"/>
    <x v="15"/>
    <x v="56"/>
    <s v="מרכז יהוד"/>
    <s v="מיסוי"/>
    <s v="מיסוי - פינוי-בינוי"/>
    <s v="בביצוע"/>
    <n v="711778"/>
    <s v="411 20080117"/>
    <n v="411"/>
    <n v="20080117"/>
    <s v="בקשה להיתר"/>
    <s v="בניה חדשה"/>
    <n v="5015"/>
    <s v="יהוד"/>
    <n v="9400"/>
    <s v="צבי ישי"/>
    <n v="145"/>
    <n v="24"/>
    <n v="24"/>
    <m/>
    <d v="2008-07-06T00:00:00"/>
    <n v="0"/>
    <n v="100"/>
    <n v="20"/>
    <n v="80"/>
    <n v="100"/>
    <m/>
    <m/>
    <m/>
    <m/>
    <m/>
    <s v="הקמת 2 בנינים בגובה של 14 קומות- 100 יח&quot;ד"/>
    <m/>
    <m/>
    <m/>
    <s v="NULL"/>
    <m/>
    <m/>
    <x v="0"/>
    <m/>
    <m/>
    <m/>
    <m/>
    <m/>
    <m/>
    <m/>
    <m/>
    <m/>
    <m/>
    <m/>
    <m/>
    <m/>
    <m/>
    <x v="13"/>
    <x v="0"/>
    <x v="1"/>
    <x v="0"/>
    <s v="1,2"/>
    <m/>
    <m/>
    <x v="0"/>
    <x v="5"/>
    <x v="1"/>
    <s v="קדומה. נספרות שתי הבקשות מ2015"/>
    <x v="0"/>
    <m/>
    <m/>
    <m/>
    <m/>
    <x v="0"/>
    <m/>
    <m/>
    <m/>
    <m/>
    <m/>
    <m/>
    <s v="רלוונטי"/>
    <x v="0"/>
    <n v="314"/>
    <m/>
    <m/>
    <m/>
    <m/>
    <m/>
    <x v="1"/>
    <m/>
    <e v="#NAME?"/>
    <m/>
  </r>
  <r>
    <n v="334"/>
    <m/>
    <m/>
    <m/>
    <m/>
    <m/>
    <m/>
    <m/>
    <m/>
    <m/>
    <m/>
    <n v="4279"/>
    <n v="30828"/>
    <s v="מרכז"/>
    <x v="15"/>
    <x v="56"/>
    <s v="מרכז יהוד"/>
    <s v="מיסוי"/>
    <s v="מיסוי - פינוי-בינוי"/>
    <s v="בביצוע"/>
    <n v="712923"/>
    <s v="411 20150183"/>
    <n v="411"/>
    <n v="20150183"/>
    <s v="בקשה להיתר"/>
    <s v="בניה חדשה"/>
    <n v="5015"/>
    <s v="יהוד"/>
    <n v="9400"/>
    <s v="צבי ישי"/>
    <n v="145"/>
    <n v="24"/>
    <n v="24"/>
    <m/>
    <d v="2015-10-21T00:00:00"/>
    <n v="0"/>
    <n v="0"/>
    <n v="0"/>
    <n v="0"/>
    <n v="50"/>
    <m/>
    <m/>
    <m/>
    <m/>
    <m/>
    <s v="הקמת בנין מגורים 50 יח&quot;ד הכולל קומת כניסה+ 13 קומות +גג מערכות +2 קומות מרתף לחניה ,וחדרים טכניים. הריסת מבנים קיימים."/>
    <m/>
    <m/>
    <m/>
    <s v="NULL"/>
    <m/>
    <m/>
    <x v="0"/>
    <m/>
    <m/>
    <m/>
    <m/>
    <m/>
    <m/>
    <m/>
    <m/>
    <m/>
    <m/>
    <m/>
    <m/>
    <m/>
    <m/>
    <x v="5"/>
    <x v="0"/>
    <x v="3"/>
    <x v="0"/>
    <n v="1"/>
    <m/>
    <m/>
    <x v="0"/>
    <x v="1"/>
    <x v="1"/>
    <m/>
    <x v="0"/>
    <m/>
    <m/>
    <m/>
    <m/>
    <x v="0"/>
    <m/>
    <m/>
    <m/>
    <m/>
    <m/>
    <m/>
    <s v="רלוונטי"/>
    <x v="0"/>
    <n v="314"/>
    <m/>
    <m/>
    <m/>
    <m/>
    <m/>
    <x v="12"/>
    <m/>
    <e v="#NAME?"/>
    <m/>
  </r>
  <r>
    <n v="329"/>
    <m/>
    <m/>
    <m/>
    <m/>
    <m/>
    <m/>
    <m/>
    <m/>
    <m/>
    <m/>
    <n v="4279"/>
    <n v="30828"/>
    <s v="מרכז"/>
    <x v="15"/>
    <x v="56"/>
    <s v="מרכז יהוד"/>
    <s v="מיסוי"/>
    <s v="מיסוי - פינוי-בינוי"/>
    <s v="בביצוע"/>
    <n v="5300109"/>
    <s v="411 20170269"/>
    <n v="411"/>
    <n v="20170269"/>
    <s v="בקשה להיתר"/>
    <s v="בניה חדשה"/>
    <n v="5015"/>
    <s v="יהוד"/>
    <n v="0"/>
    <s v="צבי ישי"/>
    <n v="0"/>
    <n v="24"/>
    <n v="24"/>
    <m/>
    <d v="2017-11-09T00:00:00"/>
    <n v="0"/>
    <n v="0"/>
    <m/>
    <m/>
    <n v="50"/>
    <m/>
    <m/>
    <m/>
    <m/>
    <m/>
    <s v="תוספת בנין מגורים הכולל קומת כניסה + 13 קומות + קומת גג למערכות סה&quot;כ 50 יח&quot;ד מעל 2 קומות מרתפים קיימים"/>
    <m/>
    <m/>
    <m/>
    <s v="NULL"/>
    <m/>
    <m/>
    <x v="0"/>
    <m/>
    <m/>
    <m/>
    <m/>
    <m/>
    <m/>
    <m/>
    <m/>
    <m/>
    <m/>
    <m/>
    <m/>
    <m/>
    <m/>
    <x v="7"/>
    <x v="0"/>
    <x v="1"/>
    <x v="0"/>
    <n v="1"/>
    <m/>
    <m/>
    <x v="0"/>
    <x v="0"/>
    <x v="1"/>
    <m/>
    <x v="0"/>
    <m/>
    <m/>
    <m/>
    <m/>
    <x v="0"/>
    <m/>
    <m/>
    <m/>
    <m/>
    <m/>
    <m/>
    <s v="רלוונטי. הושלמה הכתובת"/>
    <x v="0"/>
    <n v="314"/>
    <n v="6729"/>
    <s v="35,36,37"/>
    <m/>
    <m/>
    <m/>
    <x v="1"/>
    <m/>
    <e v="#NAME?"/>
    <m/>
  </r>
  <r>
    <n v="332"/>
    <m/>
    <m/>
    <m/>
    <m/>
    <m/>
    <m/>
    <m/>
    <m/>
    <m/>
    <m/>
    <n v="4279"/>
    <n v="30828"/>
    <s v="מרכז"/>
    <x v="15"/>
    <x v="56"/>
    <s v="מרכז יהוד"/>
    <s v="מיסוי"/>
    <s v="פינוי-בינוי"/>
    <s v="בביצוע"/>
    <n v="712182"/>
    <s v="411 20100239"/>
    <n v="411"/>
    <n v="20100239"/>
    <s v="בקשה להיתר"/>
    <s v="בניה חדשה"/>
    <n v="5116"/>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x v="0"/>
    <m/>
    <m/>
    <m/>
    <m/>
    <m/>
    <m/>
    <m/>
    <m/>
    <m/>
    <m/>
    <m/>
    <m/>
    <m/>
    <s v="שליפה לפי תבעות (אוגוסט 2020)"/>
    <x v="12"/>
    <x v="0"/>
    <x v="1"/>
    <x v="0"/>
    <n v="2"/>
    <m/>
    <m/>
    <x v="0"/>
    <x v="5"/>
    <x v="1"/>
    <m/>
    <x v="0"/>
    <m/>
    <m/>
    <m/>
    <m/>
    <x v="0"/>
    <m/>
    <m/>
    <m/>
    <m/>
    <m/>
    <m/>
    <s v="?"/>
    <x v="0"/>
    <n v="314"/>
    <m/>
    <m/>
    <m/>
    <m/>
    <m/>
    <x v="1"/>
    <m/>
    <e v="#NAME?"/>
    <m/>
  </r>
  <r>
    <n v="333"/>
    <m/>
    <m/>
    <m/>
    <m/>
    <m/>
    <m/>
    <m/>
    <m/>
    <m/>
    <m/>
    <n v="4279"/>
    <n v="30828"/>
    <s v="מרכז"/>
    <x v="15"/>
    <x v="56"/>
    <s v="מרכז יהוד"/>
    <s v="מיסוי"/>
    <s v="פינוי-בינוי"/>
    <s v="בביצוע"/>
    <n v="712398"/>
    <s v="411 20110216"/>
    <n v="411"/>
    <n v="20110216"/>
    <s v="בקשה להיתר"/>
    <s v="בניה חדשה"/>
    <n v="5116"/>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x v="0"/>
    <m/>
    <m/>
    <m/>
    <m/>
    <m/>
    <m/>
    <m/>
    <m/>
    <m/>
    <m/>
    <m/>
    <m/>
    <m/>
    <s v="שליפה לפי תבעות (אוגוסט 2020)"/>
    <x v="12"/>
    <x v="0"/>
    <x v="1"/>
    <x v="0"/>
    <n v="2"/>
    <m/>
    <m/>
    <x v="0"/>
    <x v="5"/>
    <x v="1"/>
    <m/>
    <x v="0"/>
    <m/>
    <m/>
    <m/>
    <m/>
    <x v="0"/>
    <m/>
    <m/>
    <m/>
    <m/>
    <m/>
    <m/>
    <s v="?"/>
    <x v="0"/>
    <n v="314"/>
    <m/>
    <m/>
    <m/>
    <m/>
    <m/>
    <x v="1"/>
    <m/>
    <e v="#NAME?"/>
    <m/>
  </r>
  <r>
    <n v="335"/>
    <m/>
    <m/>
    <m/>
    <m/>
    <m/>
    <m/>
    <m/>
    <m/>
    <m/>
    <m/>
    <n v="4279"/>
    <n v="30828"/>
    <s v="מרכז"/>
    <x v="15"/>
    <x v="56"/>
    <s v="מרכז יהוד"/>
    <s v="מיסוי"/>
    <s v="מיסוי - פינוי-בינוי"/>
    <s v="בביצוע"/>
    <n v="712932"/>
    <s v="411 20150228"/>
    <n v="411"/>
    <n v="20150228"/>
    <s v="בקשה להיתר"/>
    <s v="בניה חדשה"/>
    <n v="5116"/>
    <s v="יהוד"/>
    <n v="9400"/>
    <s v="צבי ישי"/>
    <n v="145"/>
    <n v="24"/>
    <n v="24"/>
    <m/>
    <d v="2015-12-06T00:00:00"/>
    <n v="0"/>
    <n v="0"/>
    <n v="15"/>
    <n v="35"/>
    <n v="50"/>
    <m/>
    <m/>
    <m/>
    <m/>
    <m/>
    <s v="הקמת בנין מגורים 50 יח&quot;ד הכולל קומת כניסה+ 13 קומות +גג מערכות +2 קומות מרתף לחניה ,וחדרים טכניים. הריסת מבנים קיימים."/>
    <m/>
    <m/>
    <m/>
    <s v="NULL"/>
    <m/>
    <m/>
    <x v="0"/>
    <m/>
    <m/>
    <m/>
    <m/>
    <m/>
    <m/>
    <m/>
    <m/>
    <m/>
    <m/>
    <m/>
    <m/>
    <m/>
    <m/>
    <x v="5"/>
    <x v="0"/>
    <x v="3"/>
    <x v="0"/>
    <n v="2"/>
    <m/>
    <m/>
    <x v="0"/>
    <x v="1"/>
    <x v="1"/>
    <m/>
    <x v="0"/>
    <m/>
    <m/>
    <m/>
    <m/>
    <x v="0"/>
    <m/>
    <m/>
    <m/>
    <m/>
    <m/>
    <m/>
    <s v="רלוונטי"/>
    <x v="0"/>
    <n v="314"/>
    <m/>
    <m/>
    <m/>
    <m/>
    <m/>
    <x v="9"/>
    <m/>
    <e v="#NAME?"/>
    <m/>
  </r>
  <r>
    <n v="330"/>
    <m/>
    <m/>
    <m/>
    <m/>
    <m/>
    <m/>
    <m/>
    <m/>
    <m/>
    <m/>
    <n v="4279"/>
    <n v="30828"/>
    <s v="מרכז"/>
    <x v="15"/>
    <x v="56"/>
    <s v="מרכז יהוד"/>
    <s v="מיסוי"/>
    <s v="מיסוי - פינוי-בינוי"/>
    <s v="בביצוע"/>
    <n v="5300110"/>
    <s v="411 20170270"/>
    <n v="411"/>
    <n v="20170270"/>
    <s v="בקשה להיתר"/>
    <s v="בניה חדשה"/>
    <n v="5116"/>
    <s v="יהוד"/>
    <n v="0"/>
    <s v="צבי ישי"/>
    <n v="0"/>
    <n v="24"/>
    <n v="24"/>
    <m/>
    <d v="2017-11-09T00:00:00"/>
    <n v="0"/>
    <n v="0"/>
    <m/>
    <m/>
    <n v="50"/>
    <m/>
    <m/>
    <m/>
    <m/>
    <m/>
    <s v="תוספת בנין מגורים הכולל קומת כניסה + 13 קומות + קומת גג למערכות סה&quot;כ 50 יח&quot;ד מעל 2 קומות מרתפים קיימים"/>
    <m/>
    <m/>
    <m/>
    <s v="NULL"/>
    <m/>
    <m/>
    <x v="0"/>
    <m/>
    <m/>
    <m/>
    <m/>
    <m/>
    <m/>
    <m/>
    <m/>
    <m/>
    <m/>
    <m/>
    <m/>
    <m/>
    <m/>
    <x v="7"/>
    <x v="0"/>
    <x v="1"/>
    <x v="0"/>
    <n v="2"/>
    <m/>
    <m/>
    <x v="0"/>
    <x v="0"/>
    <x v="1"/>
    <m/>
    <x v="0"/>
    <m/>
    <m/>
    <m/>
    <m/>
    <x v="0"/>
    <m/>
    <m/>
    <m/>
    <m/>
    <m/>
    <m/>
    <s v="רלוונטי. הושלמה הכתובת"/>
    <x v="0"/>
    <n v="314"/>
    <n v="6693"/>
    <s v="61,37"/>
    <n v="6729"/>
    <s v="35,61"/>
    <m/>
    <x v="1"/>
    <m/>
    <e v="#NAME?"/>
    <m/>
  </r>
  <r>
    <n v="336"/>
    <m/>
    <m/>
    <m/>
    <m/>
    <m/>
    <m/>
    <m/>
    <m/>
    <m/>
    <m/>
    <n v="30781"/>
    <m/>
    <s v="מרכז"/>
    <x v="15"/>
    <x v="57"/>
    <m/>
    <s v="רשויות"/>
    <s v="רשויות מקומיות - פינוי-בינוי"/>
    <s v="בביצוע"/>
    <n v="712803"/>
    <s v="411 20140148"/>
    <n v="411"/>
    <n v="20140148"/>
    <s v="בקשה להיתר"/>
    <s v="בניה חדשה"/>
    <n v="5334"/>
    <s v="יהוד"/>
    <n v="9400"/>
    <s v="אשכנזי"/>
    <n v="125"/>
    <n v="2"/>
    <n v="2"/>
    <m/>
    <d v="2014-08-20T00:00:00"/>
    <n v="0"/>
    <n v="0"/>
    <n v="6"/>
    <n v="85"/>
    <n v="91"/>
    <m/>
    <m/>
    <m/>
    <m/>
    <m/>
    <s v="בניין מגורים הכולל קומת כניסה+15 קומות +2 קומות מרתף לחניה ,מחסנים דירתיים וחדרים טכניים ,סה&quot;כ 91 יח&quot;ד . "/>
    <m/>
    <m/>
    <m/>
    <s v="NULL"/>
    <n v="20140148"/>
    <m/>
    <x v="93"/>
    <m/>
    <m/>
    <m/>
    <m/>
    <m/>
    <m/>
    <m/>
    <n v="91"/>
    <m/>
    <m/>
    <s v="בניין מגורים הכולל קומת כניסה+15 קומות +2 קומות מרתף לחניה ,מחסנים דירתיים וחדרים טכניים ,סה&quot;כ 91 יח&quot;ד . "/>
    <m/>
    <m/>
    <m/>
    <x v="9"/>
    <x v="6"/>
    <x v="1"/>
    <x v="2"/>
    <n v="1"/>
    <m/>
    <m/>
    <x v="0"/>
    <x v="1"/>
    <x v="1"/>
    <m/>
    <x v="1"/>
    <m/>
    <m/>
    <s v="אתר העירייה"/>
    <n v="712803"/>
    <x v="0"/>
    <s v="היתר מאתר העירייה, לכן אין היתר ID"/>
    <m/>
    <m/>
    <m/>
    <m/>
    <m/>
    <m/>
    <x v="0"/>
    <n v="33"/>
    <m/>
    <m/>
    <m/>
    <m/>
    <m/>
    <x v="1"/>
    <m/>
    <e v="#NAME?"/>
    <m/>
  </r>
  <r>
    <n v="337"/>
    <m/>
    <m/>
    <m/>
    <m/>
    <m/>
    <m/>
    <m/>
    <m/>
    <m/>
    <m/>
    <n v="30781"/>
    <m/>
    <s v="מרכז"/>
    <x v="15"/>
    <x v="57"/>
    <m/>
    <s v="רשויות"/>
    <s v="רשויות מקומיות - פינוי-בינוי"/>
    <s v="בביצוע"/>
    <n v="712449"/>
    <s v="411 20110273"/>
    <n v="411"/>
    <n v="20110273"/>
    <s v="בקשה להיתר"/>
    <s v="בניה חדשה"/>
    <n v="5195"/>
    <s v="יהוד"/>
    <n v="9400"/>
    <s v="דרך העצמאות"/>
    <n v="126"/>
    <n v="27"/>
    <n v="27"/>
    <m/>
    <d v="2011-12-13T00:00:00"/>
    <n v="0"/>
    <n v="64"/>
    <n v="0"/>
    <n v="0"/>
    <n v="64"/>
    <m/>
    <m/>
    <m/>
    <m/>
    <m/>
    <s v="הריסת מבניים קימיים והקמת 15 קומות 64 יח&quot;ד (הקלות 4 יח&quot;ד) +2 קומות מרתף. "/>
    <m/>
    <m/>
    <m/>
    <n v="1462786"/>
    <n v="20110273"/>
    <m/>
    <x v="53"/>
    <m/>
    <n v="0"/>
    <n v="64"/>
    <n v="0"/>
    <m/>
    <n v="0"/>
    <m/>
    <n v="64"/>
    <m/>
    <m/>
    <s v="     6. באם ידרשו עוגנים לקירות הדיפון יש לתאם זאת עם חברת החשמל,התאגיד ,משרדי התקשורת והרשויות.  יתר התנאים ראה בנספח א' להיתר הבניה.  תנאים בהיתר : 1. אישור מאגף איכות הסביבה על ביצוע עבודות נטיעת עצים. 1. הגשת מינוי אחראי לביקורת ומינוי אחראי לביצוע  ."/>
    <m/>
    <m/>
    <m/>
    <x v="11"/>
    <x v="8"/>
    <x v="3"/>
    <x v="3"/>
    <n v="2"/>
    <m/>
    <m/>
    <x v="0"/>
    <x v="1"/>
    <x v="1"/>
    <m/>
    <x v="1"/>
    <m/>
    <m/>
    <m/>
    <n v="712449"/>
    <x v="75"/>
    <m/>
    <m/>
    <m/>
    <m/>
    <m/>
    <m/>
    <s v="רלוונטי"/>
    <x v="0"/>
    <n v="33"/>
    <m/>
    <m/>
    <m/>
    <m/>
    <m/>
    <x v="1"/>
    <m/>
    <e v="#NAME?"/>
    <m/>
  </r>
  <r>
    <n v="338"/>
    <m/>
    <m/>
    <m/>
    <m/>
    <m/>
    <m/>
    <m/>
    <m/>
    <m/>
    <m/>
    <n v="30781"/>
    <m/>
    <s v="מרכז"/>
    <x v="15"/>
    <x v="57"/>
    <m/>
    <s v="רשויות"/>
    <s v="רשויות מקומיות - פינוי-בינוי"/>
    <s v="בביצוע"/>
    <n v="5379270"/>
    <s v="411 20180230"/>
    <n v="411"/>
    <n v="20180230"/>
    <s v="בקשה להיתר"/>
    <s v="תוכ' שינויים - תוס' שטח"/>
    <n v="5195"/>
    <s v="יהוד"/>
    <n v="9400"/>
    <s v="דרך העצמאות"/>
    <n v="126"/>
    <n v="27"/>
    <n v="27"/>
    <m/>
    <d v="2018-10-08T00:00:00"/>
    <n v="0"/>
    <n v="0"/>
    <n v="64"/>
    <n v="2"/>
    <n v="66"/>
    <m/>
    <m/>
    <m/>
    <m/>
    <m/>
    <s v="(יחידת דיור אחת בקומת קרקע. הוספת חדר שנאים במפלס 1-. הוספת קומת מרתף מינוס 3. שתי יחידות דיור בקומה א' ואיחוד 2 יח&quot;ד בקומה 4 ליחידה אחת) תוספת 2 יחידות דיור: תכנית שינויים לבקשה מספר 20110273:"/>
    <m/>
    <m/>
    <m/>
    <s v="NULL"/>
    <m/>
    <m/>
    <x v="0"/>
    <m/>
    <m/>
    <m/>
    <m/>
    <m/>
    <m/>
    <m/>
    <m/>
    <m/>
    <m/>
    <m/>
    <m/>
    <m/>
    <m/>
    <x v="2"/>
    <x v="0"/>
    <x v="1"/>
    <x v="0"/>
    <n v="2"/>
    <m/>
    <m/>
    <x v="0"/>
    <x v="0"/>
    <x v="1"/>
    <s v="המשכית. הוסיפו עוד 2 יחד - לספור...."/>
    <x v="0"/>
    <m/>
    <m/>
    <m/>
    <m/>
    <x v="0"/>
    <m/>
    <m/>
    <m/>
    <m/>
    <m/>
    <m/>
    <m/>
    <x v="0"/>
    <n v="33"/>
    <m/>
    <m/>
    <m/>
    <m/>
    <m/>
    <x v="1"/>
    <m/>
    <e v="#NAME?"/>
    <m/>
  </r>
  <r>
    <n v="339"/>
    <m/>
    <m/>
    <m/>
    <m/>
    <m/>
    <m/>
    <m/>
    <m/>
    <m/>
    <m/>
    <n v="30781"/>
    <m/>
    <s v="מרכז"/>
    <x v="15"/>
    <x v="57"/>
    <m/>
    <s v="רשויות"/>
    <s v="רשויות מקומיות - פינוי-בינוי"/>
    <s v="בביצוע"/>
    <n v="7007400"/>
    <s v="411 20190156"/>
    <n v="411"/>
    <n v="20190156"/>
    <s v="בקשה להיתר"/>
    <s v="תוספת לבנין משותף"/>
    <n v="5195"/>
    <s v="יהוד"/>
    <n v="9400"/>
    <s v="דרך העצמאות"/>
    <n v="126"/>
    <n v="27"/>
    <n v="27"/>
    <m/>
    <d v="2019-09-09T00:00:00"/>
    <n v="0"/>
    <n v="0"/>
    <m/>
    <m/>
    <m/>
    <m/>
    <m/>
    <m/>
    <m/>
    <m/>
    <s v="עדכון היתר בנייה לבקשה מספר: 20112073 ע&quot;פ סעיף 60 לחוק התכנון והבנייה -"/>
    <m/>
    <m/>
    <m/>
    <n v="1983291"/>
    <n v="20190156"/>
    <m/>
    <x v="94"/>
    <m/>
    <n v="0"/>
    <n v="0"/>
    <m/>
    <m/>
    <m/>
    <m/>
    <m/>
    <m/>
    <m/>
    <s v="עדכון היתר בנייה לבקשה מספר: 20112073 ע&quot;פ סעיף 60 לחוק התכנון והבנייה -"/>
    <m/>
    <m/>
    <m/>
    <x v="3"/>
    <x v="5"/>
    <x v="1"/>
    <x v="2"/>
    <n v="2"/>
    <m/>
    <m/>
    <x v="0"/>
    <x v="0"/>
    <x v="1"/>
    <m/>
    <x v="2"/>
    <m/>
    <m/>
    <m/>
    <m/>
    <x v="0"/>
    <m/>
    <m/>
    <m/>
    <m/>
    <m/>
    <m/>
    <m/>
    <x v="0"/>
    <n v="33"/>
    <m/>
    <m/>
    <m/>
    <m/>
    <m/>
    <x v="1"/>
    <m/>
    <e v="#NAME?"/>
    <m/>
  </r>
  <r>
    <n v="1223"/>
    <m/>
    <m/>
    <m/>
    <s v="כנראה בקשה המשכית. עם 133 יח&quot;ד מוצעות לפי מדלן. לא מכינסה את היחד כי מהות הבקשה מדברת על בית 1 ספציפי ושינויים מינוריים אז לא היה נשמע לי הגיוני לשים ככ הרבה יחד לבקשה כזה"/>
    <m/>
    <s v="כפול רק מהנתונים החדשים"/>
    <m/>
    <m/>
    <m/>
    <m/>
    <n v="30781"/>
    <m/>
    <s v="מרכז"/>
    <x v="15"/>
    <x v="57"/>
    <m/>
    <s v="רשויות"/>
    <s v="פינוי-בינוי"/>
    <s v="בביצוע"/>
    <n v="7091757"/>
    <s v="411 20180226"/>
    <n v="411"/>
    <n v="20180226"/>
    <s v="בקשה להיתר"/>
    <s v="תוספת למבנה קיים, תוכ' שינויים - תוס' שט"/>
    <n v="5194"/>
    <s v="יהוד"/>
    <n v="9400"/>
    <s v="דרך העצמאות"/>
    <n v="126"/>
    <n v="29"/>
    <n v="29"/>
    <s v="     "/>
    <d v="2018-10-03T00:00:00"/>
    <n v="0"/>
    <n v="0"/>
    <m/>
    <m/>
    <m/>
    <s v="2020_01"/>
    <d v="2020-11-01T21:00:40"/>
    <m/>
    <m/>
    <m/>
    <s v="תכנית שינויים לבקשה מספר 20110272: תוספת יח&quot;ד אחת בקומת הקרקע, יח&quot;ד אחת בקומה א', סה&quot;כ תוספת של 2 יח&quot;ד וכן הוספת מרתף -3, ושינוי מיקום חדר שנאים/גנרטור מקומה א' אל מפלס חניון -1. "/>
    <s v="NULL"/>
    <s v="NULL"/>
    <s v="NULL"/>
    <s v="NULL"/>
    <m/>
    <m/>
    <x v="0"/>
    <m/>
    <m/>
    <m/>
    <m/>
    <m/>
    <m/>
    <m/>
    <m/>
    <m/>
    <m/>
    <m/>
    <s v="NULL"/>
    <s v="NULL"/>
    <s v="לפי כתובת (מרץ 2021)"/>
    <x v="2"/>
    <x v="0"/>
    <x v="1"/>
    <x v="0"/>
    <n v="3"/>
    <m/>
    <m/>
    <x v="0"/>
    <x v="0"/>
    <x v="1"/>
    <m/>
    <x v="0"/>
    <m/>
    <m/>
    <m/>
    <m/>
    <x v="0"/>
    <m/>
    <m/>
    <m/>
    <m/>
    <m/>
    <m/>
    <m/>
    <x v="0"/>
    <n v="33"/>
    <m/>
    <m/>
    <m/>
    <m/>
    <m/>
    <x v="9"/>
    <m/>
    <e v="#NAME?"/>
    <m/>
  </r>
  <r>
    <n v="340"/>
    <m/>
    <m/>
    <m/>
    <m/>
    <m/>
    <m/>
    <m/>
    <m/>
    <m/>
    <m/>
    <n v="30781"/>
    <m/>
    <s v="מרכז"/>
    <x v="15"/>
    <x v="57"/>
    <m/>
    <s v="רשויות"/>
    <s v="רשויות מקומיות - פינוי-בינוי"/>
    <s v="בביצוע"/>
    <n v="7007401"/>
    <s v="411 20190158"/>
    <n v="411"/>
    <n v="20190158"/>
    <s v="בקשה להיתר"/>
    <s v="תוכ' שינויים - תוס' שטח"/>
    <n v="5194"/>
    <s v="יהוד"/>
    <n v="9400"/>
    <s v="דרך העצמאות"/>
    <n v="126"/>
    <n v="29"/>
    <n v="29"/>
    <m/>
    <d v="2019-09-09T00:00:00"/>
    <n v="0"/>
    <n v="0"/>
    <m/>
    <m/>
    <m/>
    <m/>
    <m/>
    <m/>
    <m/>
    <m/>
    <s v="עידכון היתר על פי סעיף 60 לחוק התכנון והבנייה לבקשה מספר : 20112072."/>
    <m/>
    <m/>
    <m/>
    <n v="1982342"/>
    <n v="20190158"/>
    <m/>
    <x v="94"/>
    <m/>
    <n v="0"/>
    <n v="0"/>
    <m/>
    <m/>
    <m/>
    <m/>
    <m/>
    <m/>
    <m/>
    <s v="עידכון היתר על פי סעיף 60 לחוק התכנון והבנייה לבקשה מספר : 20112072."/>
    <m/>
    <m/>
    <m/>
    <x v="3"/>
    <x v="5"/>
    <x v="1"/>
    <x v="2"/>
    <n v="3"/>
    <m/>
    <m/>
    <x v="0"/>
    <x v="0"/>
    <x v="1"/>
    <m/>
    <x v="2"/>
    <m/>
    <m/>
    <m/>
    <m/>
    <x v="0"/>
    <m/>
    <m/>
    <m/>
    <m/>
    <m/>
    <m/>
    <m/>
    <x v="0"/>
    <n v="33"/>
    <m/>
    <m/>
    <m/>
    <m/>
    <m/>
    <x v="1"/>
    <m/>
    <e v="#NAME?"/>
    <m/>
  </r>
  <r>
    <n v="1765"/>
    <s v="אוקטובר 2021 - טיוב בקשה וסמל כפולים"/>
    <s v="כן"/>
    <m/>
    <m/>
    <s v="לטייב"/>
    <m/>
    <m/>
    <m/>
    <m/>
    <m/>
    <n v="30781"/>
    <m/>
    <s v="מרכז"/>
    <x v="15"/>
    <x v="57"/>
    <m/>
    <s v="רשויות"/>
    <s v="פינוי-בינוי"/>
    <s v="בביצוע"/>
    <n v="7478787"/>
    <s v="411 20210245"/>
    <n v="411"/>
    <n v="20210245"/>
    <s v="בקשה מקוונת ללא הקלות"/>
    <s v="תוספת למבנה קיים, שינויים"/>
    <n v="5194"/>
    <s v="יהוד"/>
    <n v="9400"/>
    <s v="דרך העצמאות"/>
    <n v="126"/>
    <n v="29"/>
    <n v="29"/>
    <s v="     "/>
    <d v="2021-07-08T00:00:00"/>
    <n v="0"/>
    <n v="65"/>
    <m/>
    <m/>
    <n v="65"/>
    <s v="2021_04"/>
    <d v="2021-09-14T12:11:07"/>
    <m/>
    <m/>
    <s v="מהות הבקשה"/>
    <s v="קומת מרתף 3- ובקומה 1 תכנית שינויים למספר בקשה 20112072, תוספת יח&quot;ד אחת במקום 1, סה&quot;כ 65 יח&quot;ד מיקום מועדון דיירים בקומת הקרקע, הוספת קומת מרתף 3- מבנה מגורים עם 15 קומות תוספת קומת מרתף 3- ותוספת דירה בקומה 1 אחר תוספת "/>
    <s v="NULL"/>
    <s v="NULL"/>
    <s v="NULL"/>
    <s v="NULL"/>
    <m/>
    <s v="NULL"/>
    <x v="0"/>
    <m/>
    <m/>
    <m/>
    <m/>
    <m/>
    <m/>
    <m/>
    <m/>
    <m/>
    <m/>
    <m/>
    <m/>
    <m/>
    <s v="תוכנית"/>
    <x v="1"/>
    <x v="0"/>
    <x v="1"/>
    <x v="0"/>
    <n v="3"/>
    <m/>
    <m/>
    <x v="0"/>
    <x v="0"/>
    <x v="4"/>
    <m/>
    <x v="0"/>
    <m/>
    <m/>
    <m/>
    <m/>
    <x v="0"/>
    <m/>
    <m/>
    <m/>
    <m/>
    <m/>
    <m/>
    <m/>
    <x v="0"/>
    <m/>
    <m/>
    <m/>
    <m/>
    <m/>
    <m/>
    <x v="1"/>
    <m/>
    <m/>
    <m/>
  </r>
  <r>
    <n v="341"/>
    <m/>
    <m/>
    <m/>
    <m/>
    <m/>
    <m/>
    <m/>
    <m/>
    <m/>
    <m/>
    <n v="30781"/>
    <m/>
    <s v="מרכז"/>
    <x v="15"/>
    <x v="57"/>
    <m/>
    <s v="רשויות"/>
    <s v="רשויות מקומיות - פינוי-בינוי"/>
    <s v="בביצוע"/>
    <n v="712448"/>
    <s v="411 20110272"/>
    <n v="411"/>
    <n v="20110272"/>
    <s v="בקשה להיתר"/>
    <s v="בניה חדשה"/>
    <n v="5194"/>
    <s v="יהוד"/>
    <n v="9400"/>
    <s v="דרך העצמאות"/>
    <n v="126"/>
    <n v="31"/>
    <n v="31"/>
    <m/>
    <d v="2011-12-13T00:00:00"/>
    <n v="0"/>
    <n v="64"/>
    <m/>
    <m/>
    <n v="65"/>
    <m/>
    <m/>
    <m/>
    <m/>
    <s v="בקשה המשכית"/>
    <s v="הקמת מבנה 15 קומות 64 יח&quot;ד (הקלות 4 יח&quot;ד)+מרתף ולא התקבלו התנגדויות. פורסמה הקלה לתוספת של 4 יח&quot;ד דיור סה&quot;כ:64 יח&quot;ד "/>
    <m/>
    <m/>
    <m/>
    <n v="1462785"/>
    <n v="20110272"/>
    <m/>
    <x v="53"/>
    <m/>
    <n v="0"/>
    <n v="64"/>
    <n v="0"/>
    <m/>
    <n v="0"/>
    <m/>
    <n v="64"/>
    <m/>
    <m/>
    <s v="     6. באם ידרשו עוגנים לקירות הדיפון יש לתאם זאת עם חברת החשמל,התאגיד ,משרדי התקשורת והרשויות.  יתר התנאים ראה בנספח א' להיתר הבניה. 1. אישור מאגף איכות הסביבה על ביצוע עבודות נטיעת עצים. 1. הגשת מינוי אחראי לביקורת ומינוי אחראי לביצוע  . 2. התקשרות עם "/>
    <m/>
    <m/>
    <m/>
    <x v="11"/>
    <x v="8"/>
    <x v="1"/>
    <x v="2"/>
    <n v="3"/>
    <m/>
    <m/>
    <x v="0"/>
    <x v="1"/>
    <x v="1"/>
    <m/>
    <x v="1"/>
    <m/>
    <m/>
    <m/>
    <n v="712448"/>
    <x v="76"/>
    <m/>
    <m/>
    <m/>
    <m/>
    <m/>
    <m/>
    <m/>
    <x v="0"/>
    <n v="33"/>
    <m/>
    <m/>
    <m/>
    <m/>
    <m/>
    <x v="1"/>
    <m/>
    <e v="#NAME?"/>
    <m/>
  </r>
  <r>
    <n v="344"/>
    <m/>
    <m/>
    <m/>
    <m/>
    <m/>
    <m/>
    <m/>
    <m/>
    <m/>
    <m/>
    <n v="30781"/>
    <m/>
    <s v="מרכז"/>
    <x v="15"/>
    <x v="57"/>
    <m/>
    <s v="רשויות"/>
    <s v="רשויות מקומיות - פינוי-בינוי"/>
    <s v="בביצוע"/>
    <n v="712699"/>
    <s v="411 20130230"/>
    <n v="411"/>
    <n v="20130230"/>
    <s v="בקשה להיתר"/>
    <s v="בניה חדשה"/>
    <n v="5289"/>
    <s v="יהוד"/>
    <n v="9400"/>
    <s v="דרך העצמאות"/>
    <n v="126"/>
    <n v="31"/>
    <n v="31"/>
    <m/>
    <d v="2013-10-15T00:00:00"/>
    <n v="0"/>
    <n v="0"/>
    <n v="0"/>
    <n v="0"/>
    <n v="69"/>
    <m/>
    <m/>
    <m/>
    <m/>
    <m/>
    <s v="הריסת מבנה קיים ובנית בניין מגורים חדש 15 קומות +ק.קרקע +2 קומות מרתף חניה, סה&quot;כ 69 יח&quot;ד. "/>
    <m/>
    <m/>
    <m/>
    <n v="1462797"/>
    <n v="20130230"/>
    <m/>
    <x v="95"/>
    <m/>
    <n v="0"/>
    <n v="0"/>
    <n v="0"/>
    <m/>
    <n v="0"/>
    <m/>
    <n v="69"/>
    <m/>
    <m/>
    <s v="      יתר התנאים ראה בנספח א' להיתר הבניה.    תנאי לטופס 4 :  הערות לפיתוח 1. אישור מאגף איכות הסביבה על ביצוע עבודות נטיעת עצים. 1. הגשת מינוי אחראי לביקורת ומינוי אחראי לביצוע  . 1. הפיתוח יהיה עפ&quot;י תוכנית פיתוח מאושרת שהינה חלק בלתי נפרד מהיתר זה-תאום "/>
    <m/>
    <m/>
    <m/>
    <x v="6"/>
    <x v="8"/>
    <x v="3"/>
    <x v="3"/>
    <n v="5"/>
    <m/>
    <m/>
    <x v="0"/>
    <x v="1"/>
    <x v="1"/>
    <m/>
    <x v="1"/>
    <m/>
    <m/>
    <m/>
    <n v="712699"/>
    <x v="77"/>
    <m/>
    <m/>
    <m/>
    <m/>
    <m/>
    <m/>
    <m/>
    <x v="0"/>
    <n v="33"/>
    <m/>
    <m/>
    <m/>
    <m/>
    <m/>
    <x v="1"/>
    <m/>
    <e v="#NAME?"/>
    <m/>
  </r>
  <r>
    <n v="342"/>
    <m/>
    <m/>
    <m/>
    <m/>
    <m/>
    <m/>
    <m/>
    <m/>
    <m/>
    <m/>
    <n v="30781"/>
    <m/>
    <s v="מרכז"/>
    <x v="15"/>
    <x v="57"/>
    <m/>
    <s v="רשויות"/>
    <s v="פינוי-בינוי"/>
    <s v="בביצוע"/>
    <n v="6787614"/>
    <s v="411 20130230"/>
    <n v="411"/>
    <n v="20130230"/>
    <s v="בקשה להיתר"/>
    <s v="בניה חדשה"/>
    <n v="5289"/>
    <s v="יהוד"/>
    <n v="9400"/>
    <s v="דרך העצמאות"/>
    <n v="126"/>
    <n v="31"/>
    <n v="31"/>
    <s v=""/>
    <d v="2013-10-15T00:00:00"/>
    <n v="0"/>
    <n v="0"/>
    <m/>
    <m/>
    <n v="69"/>
    <m/>
    <m/>
    <m/>
    <m/>
    <m/>
    <s v="הריסת מבנה קיים ובנית בניין מגורים חדש 15 קומות +ק.קרקע +2 קומות מרתף חניה, סה&quot;כ 69 יח&quot;ד."/>
    <m/>
    <m/>
    <m/>
    <s v="NULL"/>
    <m/>
    <m/>
    <x v="0"/>
    <m/>
    <m/>
    <m/>
    <m/>
    <m/>
    <m/>
    <m/>
    <m/>
    <m/>
    <m/>
    <m/>
    <m/>
    <m/>
    <s v="שליפת כתובות (אוגוסט 2020)"/>
    <x v="6"/>
    <x v="0"/>
    <x v="3"/>
    <x v="0"/>
    <m/>
    <m/>
    <m/>
    <x v="0"/>
    <x v="2"/>
    <x v="1"/>
    <m/>
    <x v="0"/>
    <m/>
    <m/>
    <m/>
    <m/>
    <x v="0"/>
    <m/>
    <m/>
    <m/>
    <m/>
    <m/>
    <m/>
    <m/>
    <x v="0"/>
    <n v="33"/>
    <m/>
    <m/>
    <m/>
    <m/>
    <m/>
    <x v="1"/>
    <m/>
    <e v="#NAME?"/>
    <m/>
  </r>
  <r>
    <n v="343"/>
    <m/>
    <m/>
    <m/>
    <m/>
    <m/>
    <m/>
    <m/>
    <m/>
    <m/>
    <m/>
    <n v="30781"/>
    <m/>
    <s v="מרכז"/>
    <x v="15"/>
    <x v="57"/>
    <m/>
    <s v="רשויות"/>
    <s v="רשויות מקומיות - פינוי-בינוי"/>
    <s v="בביצוע"/>
    <n v="712700"/>
    <s v="411 20130231"/>
    <n v="411"/>
    <n v="20130231"/>
    <s v="בקשה להיתר"/>
    <s v="בניה חדשה"/>
    <n v="5253"/>
    <s v="יהוד"/>
    <n v="9400"/>
    <s v="דרך העצמאות"/>
    <n v="126"/>
    <n v="33"/>
    <n v="33"/>
    <m/>
    <d v="2013-10-15T00:00:00"/>
    <n v="0"/>
    <n v="0"/>
    <n v="0"/>
    <n v="0"/>
    <n v="70"/>
    <m/>
    <m/>
    <m/>
    <m/>
    <m/>
    <s v="הריסת מבנה קיים ובנית בניין משותף חדש 14 קומות+קרקע+ שתי קומות מרתף, 70 יח&quot;ד. "/>
    <m/>
    <m/>
    <m/>
    <s v="NULL"/>
    <n v="20130231"/>
    <m/>
    <x v="96"/>
    <m/>
    <m/>
    <m/>
    <m/>
    <m/>
    <m/>
    <m/>
    <n v="70"/>
    <m/>
    <m/>
    <s v="בניין משותף חדש 14 קומות+קרקע+שתי קומות מרתף, 70 יח&quot;ד הכולל הקלה במספר יחידות הדיור."/>
    <m/>
    <m/>
    <m/>
    <x v="6"/>
    <x v="6"/>
    <x v="3"/>
    <x v="3"/>
    <n v="4"/>
    <m/>
    <m/>
    <x v="0"/>
    <x v="1"/>
    <x v="1"/>
    <m/>
    <x v="1"/>
    <m/>
    <m/>
    <s v="אתר העירייה"/>
    <n v="712700"/>
    <x v="0"/>
    <s v="היתר מאתר העירייה, לכן אין היתר ID"/>
    <m/>
    <m/>
    <m/>
    <m/>
    <m/>
    <s v="רלוונטי"/>
    <x v="0"/>
    <n v="33"/>
    <m/>
    <m/>
    <m/>
    <m/>
    <m/>
    <x v="1"/>
    <m/>
    <e v="#NAME?"/>
    <m/>
  </r>
  <r>
    <n v="345"/>
    <m/>
    <m/>
    <m/>
    <m/>
    <m/>
    <m/>
    <m/>
    <m/>
    <m/>
    <m/>
    <n v="30781"/>
    <m/>
    <s v="מרכז"/>
    <x v="15"/>
    <x v="57"/>
    <m/>
    <s v="רשויות"/>
    <s v="רשויות מקומיות - פינוי-בינוי"/>
    <s v="בביצוע"/>
    <n v="712045"/>
    <s v="411 20100051"/>
    <n v="411"/>
    <n v="20100051"/>
    <s v="בקשה להיתר"/>
    <s v="בניה חדשה"/>
    <n v="5100"/>
    <s v="יהוד"/>
    <n v="9400"/>
    <s v="דרך העצמאות"/>
    <n v="126"/>
    <n v="43"/>
    <n v="43"/>
    <m/>
    <d v="2010-02-22T00:00:00"/>
    <n v="0"/>
    <n v="0"/>
    <n v="18"/>
    <n v="73"/>
    <n v="91"/>
    <m/>
    <m/>
    <m/>
    <m/>
    <m/>
    <s v="הקמת בנין מגורים הכולל 16 קומות  +2 קומות מרתף לחניה,מחסנים דירתיים וחדרים טכניים סך הכל 91 יחידות דיור. "/>
    <m/>
    <m/>
    <m/>
    <n v="195274"/>
    <n v="20100051"/>
    <m/>
    <x v="97"/>
    <m/>
    <n v="0"/>
    <n v="0"/>
    <n v="18"/>
    <m/>
    <n v="73"/>
    <m/>
    <n v="91"/>
    <m/>
    <m/>
    <s v="הקמת בנין מגורים הכולל 16 קומות  +2 קומות מרתף לחניה,מחסנים דירתיים וחדרים טכניים סך הכל 91 יחידות דיור. "/>
    <m/>
    <m/>
    <m/>
    <x v="12"/>
    <x v="10"/>
    <x v="1"/>
    <x v="2"/>
    <n v="6"/>
    <m/>
    <m/>
    <x v="0"/>
    <x v="1"/>
    <x v="1"/>
    <m/>
    <x v="1"/>
    <m/>
    <m/>
    <m/>
    <n v="712045"/>
    <x v="78"/>
    <m/>
    <m/>
    <m/>
    <m/>
    <m/>
    <m/>
    <m/>
    <x v="0"/>
    <n v="33"/>
    <m/>
    <m/>
    <m/>
    <m/>
    <m/>
    <x v="1"/>
    <m/>
    <e v="#NAME?"/>
    <m/>
  </r>
  <r>
    <n v="346"/>
    <m/>
    <m/>
    <m/>
    <m/>
    <m/>
    <m/>
    <m/>
    <m/>
    <m/>
    <m/>
    <n v="30781"/>
    <m/>
    <s v="מרכז"/>
    <x v="15"/>
    <x v="57"/>
    <m/>
    <s v="רשויות"/>
    <s v="פינוי-בינוי"/>
    <s v="בביצוע"/>
    <n v="712668"/>
    <s v="411 20130162"/>
    <n v="411"/>
    <n v="20130162"/>
    <s v="בקשה להיתר"/>
    <s v="בניה חדשה"/>
    <n v="5100"/>
    <s v="יהוד"/>
    <n v="9400"/>
    <s v="דרך העצמאות"/>
    <n v="126"/>
    <n v="43"/>
    <n v="43"/>
    <m/>
    <d v="2013-07-17T00:00:00"/>
    <n v="0"/>
    <n v="0"/>
    <m/>
    <m/>
    <n v="91"/>
    <m/>
    <m/>
    <m/>
    <m/>
    <m/>
    <s v="בניין מגורים חדש בן 15 קומות מעל קומת כניסה+2 קומות מרתף חניה הכולל מחסנים דירתיים וחדרים טכניים, סה&quot;כ 91 יח&quot;ד."/>
    <m/>
    <m/>
    <m/>
    <s v="NULL"/>
    <m/>
    <m/>
    <x v="0"/>
    <m/>
    <m/>
    <m/>
    <m/>
    <m/>
    <m/>
    <m/>
    <m/>
    <m/>
    <m/>
    <m/>
    <m/>
    <m/>
    <s v="שליפה לפי תבעות (אוגוסט 2020)"/>
    <x v="6"/>
    <x v="0"/>
    <x v="1"/>
    <x v="0"/>
    <n v="6"/>
    <m/>
    <m/>
    <x v="0"/>
    <x v="0"/>
    <x v="1"/>
    <m/>
    <x v="0"/>
    <m/>
    <m/>
    <m/>
    <m/>
    <x v="0"/>
    <m/>
    <m/>
    <m/>
    <m/>
    <m/>
    <m/>
    <m/>
    <x v="0"/>
    <n v="33"/>
    <m/>
    <m/>
    <m/>
    <m/>
    <m/>
    <x v="1"/>
    <m/>
    <e v="#NAME?"/>
    <m/>
  </r>
  <r>
    <n v="347"/>
    <m/>
    <m/>
    <m/>
    <m/>
    <m/>
    <m/>
    <m/>
    <m/>
    <m/>
    <m/>
    <n v="4120"/>
    <m/>
    <s v="מרכז"/>
    <x v="15"/>
    <x v="58"/>
    <m/>
    <s v="מיסוי"/>
    <s v="פינוי-בינוי"/>
    <s v="תכנית מאושרת עם פעילות יזמית"/>
    <n v="712694"/>
    <s v="411 20130217"/>
    <n v="411"/>
    <n v="20130217"/>
    <s v="בקשה להיתר"/>
    <s v="בניה חדשה"/>
    <n v="5285"/>
    <s v="יהוד"/>
    <n v="9400"/>
    <s v="השלושה"/>
    <n v="0"/>
    <n v="0"/>
    <n v="0"/>
    <m/>
    <d v="2013-10-01T00:00:00"/>
    <n v="0"/>
    <n v="0"/>
    <m/>
    <m/>
    <n v="53"/>
    <m/>
    <m/>
    <m/>
    <m/>
    <m/>
    <s v="בניין מגורים בן 13 קומות ע&quot;ג קומת קרקע ומרתף חניה. סה&quot;כ 53 יח&quot;ד."/>
    <m/>
    <m/>
    <m/>
    <s v="NULL"/>
    <m/>
    <m/>
    <x v="0"/>
    <m/>
    <m/>
    <m/>
    <m/>
    <m/>
    <m/>
    <m/>
    <m/>
    <m/>
    <m/>
    <m/>
    <m/>
    <m/>
    <s v="שליפה לפי תבעות (אוגוסט 2020)"/>
    <x v="6"/>
    <x v="0"/>
    <x v="1"/>
    <x v="0"/>
    <n v="1"/>
    <m/>
    <m/>
    <x v="0"/>
    <x v="5"/>
    <x v="1"/>
    <m/>
    <x v="0"/>
    <m/>
    <m/>
    <m/>
    <m/>
    <x v="0"/>
    <m/>
    <m/>
    <m/>
    <m/>
    <m/>
    <m/>
    <m/>
    <x v="0"/>
    <n v="333"/>
    <m/>
    <m/>
    <m/>
    <m/>
    <m/>
    <x v="1"/>
    <m/>
    <e v="#NAME?"/>
    <m/>
  </r>
  <r>
    <n v="1766"/>
    <s v="אוקטובר 2021 - טיוב בקשות שאינן כפולות"/>
    <s v="שינויים"/>
    <m/>
    <m/>
    <m/>
    <m/>
    <m/>
    <m/>
    <m/>
    <m/>
    <n v="4120"/>
    <m/>
    <s v="מרכז"/>
    <x v="15"/>
    <x v="58"/>
    <m/>
    <s v="מיסוי"/>
    <s v="בינוי פינוי"/>
    <s v="תכנית מאושרת עם פעילות יזמית"/>
    <n v="7324909"/>
    <s v="411 20210157"/>
    <n v="411"/>
    <n v="20210157"/>
    <s v="בקשה מקוונת ללא הקלות"/>
    <s v="רישוי קצר"/>
    <n v="5285"/>
    <s v="יהוד"/>
    <n v="9400"/>
    <s v="השלושה"/>
    <n v="159"/>
    <n v="2"/>
    <n v="2"/>
    <s v="     "/>
    <d v="2021-06-01T00:00:00"/>
    <n v="0"/>
    <n v="0"/>
    <m/>
    <m/>
    <n v="53"/>
    <s v="2021_02"/>
    <d v="2021-06-23T10:47:40"/>
    <m/>
    <m/>
    <s v="מהות הבקשה"/>
    <s v="שינוי במחסנים בחניון, עדכון מפלסים בפיתוח. שינויים בבניין מגורים בן 13 קומות ע&quot;ג קומת קרקע ומעל מרתף חניה בהיתרים קודמים. סה&quot;כ 53 יח&quot;ד. מהות השינויים: הרחבת מרפסות בקומה 12, שינוי במערכות טכניות בגג, שינויי דיירים, שינוי בחלונות קומה 13, "/>
    <s v="NULL"/>
    <s v="NULL"/>
    <s v="NULL"/>
    <s v="NULL"/>
    <m/>
    <s v="NULL"/>
    <x v="0"/>
    <m/>
    <m/>
    <m/>
    <m/>
    <m/>
    <m/>
    <m/>
    <m/>
    <m/>
    <m/>
    <m/>
    <m/>
    <m/>
    <s v="תוכנית"/>
    <x v="1"/>
    <x v="0"/>
    <x v="12"/>
    <x v="0"/>
    <n v="1"/>
    <m/>
    <m/>
    <x v="0"/>
    <x v="0"/>
    <x v="4"/>
    <m/>
    <x v="0"/>
    <m/>
    <m/>
    <m/>
    <m/>
    <x v="0"/>
    <m/>
    <m/>
    <m/>
    <m/>
    <m/>
    <m/>
    <m/>
    <x v="0"/>
    <m/>
    <m/>
    <m/>
    <m/>
    <m/>
    <m/>
    <x v="1"/>
    <m/>
    <m/>
    <m/>
  </r>
  <r>
    <n v="1240"/>
    <m/>
    <m/>
    <m/>
    <m/>
    <m/>
    <m/>
    <m/>
    <m/>
    <m/>
    <m/>
    <n v="4120"/>
    <m/>
    <s v="מרכז"/>
    <x v="15"/>
    <x v="58"/>
    <m/>
    <s v="מיסוי"/>
    <s v="פינוי-בינוי"/>
    <s v="תכנית מאושרת עם פעילות יזמית"/>
    <n v="7216017"/>
    <s v="411 20200112"/>
    <n v="411"/>
    <n v="20200112"/>
    <s v="בקשה למידע להיתר"/>
    <s v="בנייה חדשה"/>
    <n v="5447"/>
    <s v="יהוד"/>
    <n v="9400"/>
    <s v="השלושה"/>
    <n v="159"/>
    <n v="4"/>
    <n v="4"/>
    <s v="     "/>
    <d v="2020-10-25T00:00:00"/>
    <n v="0"/>
    <n v="53"/>
    <m/>
    <m/>
    <n v="53"/>
    <s v="2020_04"/>
    <d v="2021-01-28T10:43:04"/>
    <m/>
    <m/>
    <s v="מהות הבקשה"/>
    <s v=" תוספת בניין מס' 2 למבנה מס' 1 בהיתר מס' 2017088 , התוספת כוללת בניין בן 13 קומות ע&quot;ג קומת קרקע ובו 53 יח&quot;ד. "/>
    <s v="NULL"/>
    <s v="NULL"/>
    <s v="NULL"/>
    <s v="NULL"/>
    <m/>
    <m/>
    <x v="0"/>
    <m/>
    <m/>
    <m/>
    <m/>
    <m/>
    <m/>
    <m/>
    <m/>
    <m/>
    <m/>
    <m/>
    <s v="NULL"/>
    <s v="NULL"/>
    <s v="לפי תכנית (מרץ 2021)"/>
    <x v="0"/>
    <x v="0"/>
    <x v="1"/>
    <x v="0"/>
    <n v="2"/>
    <m/>
    <m/>
    <x v="0"/>
    <x v="1"/>
    <x v="0"/>
    <m/>
    <x v="0"/>
    <m/>
    <m/>
    <m/>
    <m/>
    <x v="0"/>
    <m/>
    <m/>
    <m/>
    <m/>
    <m/>
    <m/>
    <m/>
    <x v="0"/>
    <n v="333"/>
    <m/>
    <m/>
    <m/>
    <m/>
    <m/>
    <x v="0"/>
    <m/>
    <e v="#NAME?"/>
    <m/>
  </r>
  <r>
    <n v="348"/>
    <m/>
    <m/>
    <m/>
    <m/>
    <m/>
    <m/>
    <m/>
    <m/>
    <m/>
    <m/>
    <n v="4120"/>
    <m/>
    <s v="מרכז"/>
    <x v="15"/>
    <x v="58"/>
    <m/>
    <s v="מיסוי"/>
    <s v="מיסוי - פינוי-בינוי"/>
    <s v="תכנית מאושרת עם פעילות יזמית"/>
    <n v="7007775"/>
    <s v="411 20190147"/>
    <n v="411"/>
    <n v="20190147"/>
    <s v="בקשה להיתר"/>
    <s v="בניה חדשה"/>
    <n v="5518"/>
    <s v="יהוד"/>
    <n v="9400"/>
    <s v="השלושה"/>
    <n v="159"/>
    <n v="6"/>
    <n v="6"/>
    <m/>
    <d v="2019-09-02T00:00:00"/>
    <n v="0"/>
    <n v="0"/>
    <m/>
    <m/>
    <n v="53"/>
    <m/>
    <m/>
    <m/>
    <m/>
    <m/>
    <s v="בניין מגורים בן 13 קומות לא כולל קומת קרקע. סה&quot;כ 53 יח&quot;ד."/>
    <m/>
    <m/>
    <m/>
    <s v="NULL"/>
    <m/>
    <m/>
    <x v="98"/>
    <m/>
    <m/>
    <m/>
    <m/>
    <m/>
    <m/>
    <m/>
    <n v="53"/>
    <m/>
    <m/>
    <m/>
    <m/>
    <m/>
    <m/>
    <x v="3"/>
    <x v="5"/>
    <x v="1"/>
    <x v="0"/>
    <n v="1"/>
    <m/>
    <m/>
    <x v="0"/>
    <x v="1"/>
    <x v="1"/>
    <m/>
    <x v="1"/>
    <m/>
    <m/>
    <s v="מודיעין אנושי - מבוסס נתוני אלון"/>
    <n v="7007775"/>
    <x v="0"/>
    <s v="היתר ממודיעין אנושי, לכן אין היתר ID"/>
    <m/>
    <m/>
    <m/>
    <m/>
    <m/>
    <m/>
    <x v="0"/>
    <n v="333"/>
    <m/>
    <m/>
    <m/>
    <m/>
    <m/>
    <x v="0"/>
    <m/>
    <e v="#NAME?"/>
    <m/>
  </r>
  <r>
    <n v="349"/>
    <m/>
    <m/>
    <m/>
    <m/>
    <m/>
    <m/>
    <m/>
    <m/>
    <m/>
    <m/>
    <n v="33115"/>
    <m/>
    <s v="מרכז"/>
    <x v="15"/>
    <x v="59"/>
    <m/>
    <s v="רשויות"/>
    <s v="מיסוי - פינוי-בינוי"/>
    <s v="בביצוע + מבנים מאוכלסים"/>
    <n v="712756"/>
    <s v="411 20150221"/>
    <n v="411"/>
    <n v="20150221"/>
    <s v="בקשה להיתר"/>
    <s v="בניה חדשה"/>
    <n v="5374"/>
    <s v="יהוד"/>
    <n v="9400"/>
    <s v="היובל"/>
    <n v="198"/>
    <n v="11"/>
    <n v="11"/>
    <m/>
    <d v="2015-11-26T00:00:00"/>
    <n v="0"/>
    <n v="0"/>
    <n v="16"/>
    <n v="46"/>
    <n v="62"/>
    <m/>
    <m/>
    <m/>
    <m/>
    <m/>
    <s v="בנין מגורים 16 קומות + קומת קרקע. 62 יח&quot;ד"/>
    <m/>
    <m/>
    <m/>
    <n v="1557919"/>
    <n v="20150221"/>
    <m/>
    <x v="99"/>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נין מגורים קומת קרקע ו-16 קומות  מגורים  , 62 יח&quot;ד . תנאי לתחילת עבודות:"/>
    <m/>
    <m/>
    <m/>
    <x v="5"/>
    <x v="3"/>
    <x v="1"/>
    <x v="2"/>
    <n v="5"/>
    <m/>
    <m/>
    <x v="0"/>
    <x v="1"/>
    <x v="1"/>
    <m/>
    <x v="1"/>
    <m/>
    <m/>
    <s v="דטה ידנית"/>
    <n v="712756"/>
    <x v="79"/>
    <m/>
    <m/>
    <m/>
    <m/>
    <m/>
    <m/>
    <m/>
    <x v="1"/>
    <n v="0"/>
    <m/>
    <m/>
    <m/>
    <m/>
    <m/>
    <x v="1"/>
    <m/>
    <e v="#NAME?"/>
    <m/>
  </r>
  <r>
    <n v="350"/>
    <m/>
    <m/>
    <m/>
    <m/>
    <m/>
    <m/>
    <m/>
    <m/>
    <m/>
    <m/>
    <n v="33115"/>
    <m/>
    <s v="מרכז"/>
    <x v="15"/>
    <x v="59"/>
    <m/>
    <s v="רשויות"/>
    <s v="מיסוי - פינוי-בינוי"/>
    <s v="בביצוע + מבנים מאוכלסים"/>
    <n v="5379344"/>
    <s v="411 20180145"/>
    <n v="411"/>
    <n v="20180145"/>
    <s v="בקשה להיתר"/>
    <s v="בניה חדשה"/>
    <n v="5464"/>
    <s v="יהוד"/>
    <n v="9400"/>
    <s v="היובל"/>
    <n v="198"/>
    <n v="13"/>
    <n v="13"/>
    <m/>
    <d v="2018-06-10T00:00:00"/>
    <n v="0"/>
    <n v="0"/>
    <m/>
    <m/>
    <n v="62"/>
    <m/>
    <m/>
    <m/>
    <m/>
    <m/>
    <s v="בנין מגורים.  62 יח&quot;ד. 16 קומות מעל קומת הקרקע ומעל 2 קומות מרתף + צובר גז."/>
    <m/>
    <m/>
    <m/>
    <s v="NULL"/>
    <n v="20180145"/>
    <m/>
    <x v="88"/>
    <m/>
    <m/>
    <m/>
    <m/>
    <m/>
    <m/>
    <m/>
    <n v="62"/>
    <m/>
    <m/>
    <s v="בניין מס 4. 62 יח&quot;ד. 16 קומות מעל קומת הקרקע והריסת בנינים קיימים "/>
    <m/>
    <m/>
    <m/>
    <x v="2"/>
    <x v="5"/>
    <x v="1"/>
    <x v="3"/>
    <n v="1"/>
    <m/>
    <m/>
    <x v="0"/>
    <x v="0"/>
    <x v="1"/>
    <s v="מוביל אבל יחידות הדיור נספרו בבקשה אחרת"/>
    <x v="2"/>
    <s v="מוביל אבל יחידות הדיור נספרו בהיתר אחר"/>
    <m/>
    <s v="אתר העירייה"/>
    <m/>
    <x v="0"/>
    <m/>
    <s v="שנת ההיתר 2019 אך בדוח נספר לשנת 2018"/>
    <m/>
    <m/>
    <m/>
    <m/>
    <m/>
    <x v="1"/>
    <n v="0"/>
    <m/>
    <m/>
    <m/>
    <m/>
    <m/>
    <x v="1"/>
    <m/>
    <e v="#NAME?"/>
    <m/>
  </r>
  <r>
    <n v="1782"/>
    <s v="אוקטובר 2021 - טיוב בקשות ID כפולות"/>
    <s v="כן"/>
    <s v="כן"/>
    <m/>
    <s v="טויב"/>
    <m/>
    <m/>
    <m/>
    <m/>
    <m/>
    <n v="4003"/>
    <m/>
    <s v="מרכז"/>
    <x v="15"/>
    <x v="59"/>
    <m/>
    <s v="מיסוי"/>
    <s v="פינוי-בינוי"/>
    <s v="בביצוע + מבנים מאוכלסים"/>
    <n v="7271286"/>
    <s v="411 20200041"/>
    <n v="411"/>
    <n v="20200041"/>
    <s v="בקשה מקוונת ללא הקלות"/>
    <s v="שינויים ללא תוספת"/>
    <n v="5361"/>
    <s v="יהוד"/>
    <n v="9400"/>
    <s v="התמר"/>
    <n v="198"/>
    <n v="2"/>
    <n v="2"/>
    <s v="     "/>
    <d v="2020-05-03T00:00:00"/>
    <n v="0"/>
    <n v="62"/>
    <s v="NULL"/>
    <s v="NULL"/>
    <s v="NULL"/>
    <s v="2021_01"/>
    <d v="2021-06-14T12:45:52"/>
    <s v="NULL"/>
    <s v="NULL"/>
    <s v="NULL"/>
    <s v=" בניין 1 קומות-שינויים פנימיים להיתר מס' 20150219-ללא תוספת שטח(שינוי קירות הגנה לממ&quot;ד מבטון לקיר בלוקים, ובמקום מעקה זכוכית בין מרפסת למרפסת-ביצוע קיר בנוי עד גובה 180 ס&quot;מ) "/>
    <s v="NULL"/>
    <s v="NULL"/>
    <s v="NULL"/>
    <n v="2095315"/>
    <n v="20200041"/>
    <s v="בקשה מקוונת ללא הקלות"/>
    <x v="100"/>
    <s v="שינויים ללא תוספת"/>
    <n v="0"/>
    <n v="62"/>
    <s v="NULL"/>
    <s v="NULL"/>
    <s v="NULL"/>
    <s v="NULL"/>
    <s v="NULL"/>
    <s v="NULL"/>
    <s v="NULL"/>
    <s v="בניין 1 קומות-שינויים פנימיים להיתר מס' 20150219-ללא תוספת שטח(שינוי קירות הגנה לממ&quot;ד מבטון לקיר בלוקים, ובמקום מעקה זכוכית בין מרפסת למרפסת-ביצוע קיר בנוי עד גובה 180 ס&quot;מ) "/>
    <s v="2021_01"/>
    <d v="2021-06-14T12:45:55"/>
    <s v="גוש חלקה"/>
    <x v="0"/>
    <x v="1"/>
    <x v="1"/>
    <x v="2"/>
    <n v="8"/>
    <m/>
    <m/>
    <x v="0"/>
    <x v="0"/>
    <x v="1"/>
    <m/>
    <x v="2"/>
    <m/>
    <m/>
    <m/>
    <m/>
    <x v="0"/>
    <m/>
    <m/>
    <m/>
    <m/>
    <m/>
    <m/>
    <m/>
    <x v="1"/>
    <n v="0"/>
    <m/>
    <m/>
    <m/>
    <m/>
    <m/>
    <x v="1"/>
    <m/>
    <m/>
    <s v="היתרים שלא טויבו אך מיצוי יחד במתחם"/>
  </r>
  <r>
    <n v="352"/>
    <m/>
    <m/>
    <m/>
    <m/>
    <m/>
    <m/>
    <m/>
    <m/>
    <m/>
    <m/>
    <n v="33115"/>
    <m/>
    <s v="מרכז"/>
    <x v="15"/>
    <x v="59"/>
    <m/>
    <s v="רשויות"/>
    <s v="מיסוי - פינוי-בינוי"/>
    <s v="בביצוע + מבנים מאוכלסים"/>
    <n v="712948"/>
    <s v="411 20160011"/>
    <n v="411"/>
    <n v="20160011"/>
    <s v="בקשה להיתר"/>
    <s v="בניה חדשה"/>
    <n v="5385"/>
    <s v="יהוד-מונוסון"/>
    <n v="9400"/>
    <s v="התמר"/>
    <n v="0"/>
    <n v="4"/>
    <n v="4"/>
    <m/>
    <d v="2016-01-07T00:00:00"/>
    <n v="0"/>
    <n v="0"/>
    <n v="16"/>
    <n v="46"/>
    <n v="62"/>
    <m/>
    <m/>
    <m/>
    <m/>
    <m/>
    <s v="בית משותף חדש הכולל קומת קרקע+16 קומות מגורים, 62 יח&quot;ד."/>
    <m/>
    <m/>
    <m/>
    <n v="1557926"/>
    <n v="20160011"/>
    <m/>
    <x v="99"/>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ית משותף חדש הכולל קומת קרקע+16 קומות מגורים, 62 יח&quot;ד. תנאי לתחילת עבודות:"/>
    <m/>
    <m/>
    <m/>
    <x v="4"/>
    <x v="3"/>
    <x v="1"/>
    <x v="2"/>
    <n v="4"/>
    <m/>
    <m/>
    <x v="0"/>
    <x v="1"/>
    <x v="1"/>
    <m/>
    <x v="1"/>
    <m/>
    <m/>
    <s v="דטה ידנית"/>
    <n v="712948"/>
    <x v="80"/>
    <m/>
    <m/>
    <m/>
    <m/>
    <m/>
    <m/>
    <m/>
    <x v="1"/>
    <n v="0"/>
    <m/>
    <m/>
    <m/>
    <m/>
    <m/>
    <x v="1"/>
    <m/>
    <e v="#NAME?"/>
    <m/>
  </r>
  <r>
    <n v="353"/>
    <m/>
    <m/>
    <m/>
    <m/>
    <m/>
    <m/>
    <m/>
    <m/>
    <m/>
    <m/>
    <n v="33115"/>
    <m/>
    <s v="מרכז"/>
    <x v="15"/>
    <x v="59"/>
    <m/>
    <s v="רשויות"/>
    <s v="מיסוי - פינוי-בינוי"/>
    <s v="בביצוע + מבנים מאוכלסים"/>
    <n v="5379343"/>
    <s v="411 20180144"/>
    <n v="411"/>
    <n v="20180144"/>
    <s v="בקשה להיתר"/>
    <s v="בניה חדשה"/>
    <n v="5463"/>
    <s v="יהוד"/>
    <n v="9400"/>
    <s v="התמר"/>
    <n v="0"/>
    <n v="15"/>
    <n v="15"/>
    <m/>
    <d v="2018-06-10T00:00:00"/>
    <n v="0"/>
    <n v="62"/>
    <n v="16"/>
    <n v="46"/>
    <n v="62"/>
    <m/>
    <m/>
    <m/>
    <m/>
    <m/>
    <s v="בנין מגורים 62 יח&quot;ד. 16 קומות מעל קומת קרקע ומעל שתי קומות מרתף. לרבות צובר גז"/>
    <m/>
    <m/>
    <m/>
    <s v="NULL"/>
    <n v="20180144"/>
    <m/>
    <x v="88"/>
    <m/>
    <m/>
    <m/>
    <n v="16"/>
    <m/>
    <n v="46"/>
    <m/>
    <n v="62"/>
    <m/>
    <m/>
    <s v="בניין 3 - מגורים 62 י&quot;חד. 16 קומות קומת קרקע 2 קומות מרתף. הריסת בנינים קיימים "/>
    <m/>
    <m/>
    <m/>
    <x v="2"/>
    <x v="5"/>
    <x v="1"/>
    <x v="3"/>
    <n v="6"/>
    <m/>
    <m/>
    <x v="0"/>
    <x v="1"/>
    <x v="1"/>
    <m/>
    <x v="1"/>
    <m/>
    <m/>
    <s v="אתר העירייה"/>
    <n v="5379343"/>
    <x v="0"/>
    <s v="היתר מאתר העירייה, לכן אין היתר ID"/>
    <s v="שנת ההיתר 2019 אך בדוח נספר לשנת 2018"/>
    <m/>
    <m/>
    <m/>
    <m/>
    <m/>
    <x v="1"/>
    <n v="0"/>
    <m/>
    <m/>
    <m/>
    <m/>
    <m/>
    <x v="1"/>
    <m/>
    <e v="#NAME?"/>
    <m/>
  </r>
  <r>
    <n v="351"/>
    <m/>
    <m/>
    <m/>
    <m/>
    <m/>
    <m/>
    <m/>
    <m/>
    <m/>
    <m/>
    <n v="33115"/>
    <m/>
    <s v="מרכז"/>
    <x v="15"/>
    <x v="59"/>
    <m/>
    <s v="רשויות"/>
    <s v="מיסוי - פינוי-בינוי"/>
    <s v="בביצוע + מבנים מאוכלסים"/>
    <n v="712755"/>
    <s v="411 20150219"/>
    <n v="411"/>
    <n v="20150219"/>
    <s v="בקשה להיתר"/>
    <s v="בניה חדשה"/>
    <n v="5361"/>
    <s v="יהוד-מונוסון"/>
    <n v="0"/>
    <s v="התמר"/>
    <n v="0"/>
    <n v="19"/>
    <n v="19"/>
    <m/>
    <d v="2015-11-26T00:00:00"/>
    <n v="0"/>
    <n v="0"/>
    <n v="16"/>
    <n v="46"/>
    <n v="62"/>
    <m/>
    <m/>
    <m/>
    <m/>
    <m/>
    <s v="בנין מגורים 16 קומות + קומת קרקע. 62 יח&quot;ד"/>
    <m/>
    <m/>
    <m/>
    <n v="1557918"/>
    <n v="20150219"/>
    <m/>
    <x v="101"/>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נין מגורים 16 קומות + קומת קרקע. 62 יח&quot;ד מעל 2 קומות מרתף קיימות (היתר מספר 2015013"/>
    <m/>
    <m/>
    <m/>
    <x v="5"/>
    <x v="3"/>
    <x v="1"/>
    <x v="2"/>
    <n v="8"/>
    <m/>
    <m/>
    <x v="0"/>
    <x v="1"/>
    <x v="1"/>
    <m/>
    <x v="1"/>
    <m/>
    <m/>
    <s v="דטה ידנית"/>
    <n v="712755"/>
    <x v="81"/>
    <m/>
    <m/>
    <m/>
    <m/>
    <m/>
    <m/>
    <m/>
    <x v="1"/>
    <n v="0"/>
    <m/>
    <m/>
    <m/>
    <m/>
    <m/>
    <x v="1"/>
    <m/>
    <e v="#NAME?"/>
    <m/>
  </r>
  <r>
    <n v="354"/>
    <m/>
    <m/>
    <m/>
    <m/>
    <m/>
    <m/>
    <m/>
    <m/>
    <m/>
    <m/>
    <n v="33115"/>
    <m/>
    <s v="מרכז"/>
    <x v="15"/>
    <x v="59"/>
    <m/>
    <s v="רשויות"/>
    <s v="רשויות מקומיות - פינוי-בינוי"/>
    <s v="בביצוע + מבנים מאוכלסים"/>
    <n v="711801"/>
    <s v="411 20080165"/>
    <n v="411"/>
    <n v="20080165"/>
    <s v="בקשה להיתר"/>
    <s v="בניה חדשה"/>
    <n v="3340"/>
    <s v="יהוד"/>
    <n v="9400"/>
    <s v="וינהויז זאב"/>
    <n v="166"/>
    <n v="1"/>
    <n v="1"/>
    <m/>
    <d v="2008-09-01T00:00:00"/>
    <n v="0"/>
    <n v="0"/>
    <n v="48"/>
    <n v="72"/>
    <n v="120"/>
    <m/>
    <m/>
    <m/>
    <m/>
    <m/>
    <s v="הבקשה תואמת תב&quot;ע יד/6156    ו- יד/מק/6156/א מספרי החלקות נקלטו עפ&quot;י תב&quot;ע יד/במ/2001 הקמת  2 בנינים    ‏120 יח&quot;ד במגרשים    10א'   ו-10 ב' ולא עפ&quot;י התבעו&quot;ת התקפות . "/>
    <m/>
    <m/>
    <m/>
    <n v="195146"/>
    <n v="20080165"/>
    <m/>
    <x v="102"/>
    <m/>
    <n v="0"/>
    <n v="0"/>
    <n v="48"/>
    <m/>
    <n v="72"/>
    <m/>
    <n v="120"/>
    <m/>
    <m/>
    <s v="הבקשה תואמת תב&quot;ע יד/6156    ו- יד/מק/6156/א הקמת  2 בנינים    ‏120 יח&quot;ד במגרשים    10א'   ו-10 ב' "/>
    <m/>
    <m/>
    <m/>
    <x v="13"/>
    <x v="12"/>
    <x v="1"/>
    <x v="2"/>
    <n v="1"/>
    <m/>
    <m/>
    <x v="0"/>
    <x v="1"/>
    <x v="1"/>
    <m/>
    <x v="1"/>
    <m/>
    <m/>
    <m/>
    <n v="711801"/>
    <x v="82"/>
    <m/>
    <m/>
    <m/>
    <m/>
    <m/>
    <m/>
    <s v="כתובת לא שייכת למתחם התמר אבל ההיתר נספר בעבר למתחם זה"/>
    <x v="1"/>
    <n v="0"/>
    <m/>
    <m/>
    <m/>
    <m/>
    <m/>
    <x v="1"/>
    <m/>
    <e v="#NAME?"/>
    <m/>
  </r>
  <r>
    <n v="355"/>
    <m/>
    <m/>
    <m/>
    <m/>
    <m/>
    <m/>
    <m/>
    <m/>
    <m/>
    <m/>
    <n v="33115"/>
    <m/>
    <s v="מרכז"/>
    <x v="15"/>
    <x v="59"/>
    <m/>
    <s v="רשויות"/>
    <s v="פינוי-בינוי"/>
    <s v="בביצוע + מבנים מאוכלסים"/>
    <n v="712555"/>
    <s v="411 20120162"/>
    <n v="411"/>
    <n v="20120162"/>
    <s v="בקשה להיתר"/>
    <s v="בניה חדשה"/>
    <n v="5189"/>
    <s v="יהוד"/>
    <n v="9400"/>
    <s v="תמר נוה אפרים"/>
    <n v="3116"/>
    <n v="0"/>
    <n v="0"/>
    <m/>
    <d v="2012-07-17T00:00:00"/>
    <n v="0"/>
    <n v="117"/>
    <m/>
    <m/>
    <n v="117"/>
    <m/>
    <m/>
    <m/>
    <m/>
    <m/>
    <s v="דיור מוגן 117 יח&quot;ד לרבות קומת קרקע המיועדת לכלל ציבור דירי הבניין +מחסנים בקומת הקרקע מרתף תת קרקעי חניה וטרפו' בתחום השצפ +הקלות."/>
    <m/>
    <m/>
    <m/>
    <s v="NULL"/>
    <m/>
    <m/>
    <x v="0"/>
    <m/>
    <m/>
    <m/>
    <m/>
    <m/>
    <m/>
    <m/>
    <m/>
    <m/>
    <m/>
    <m/>
    <m/>
    <m/>
    <s v="שליפה לפי תבעות (אוגוסט 2020)"/>
    <x v="8"/>
    <x v="0"/>
    <x v="1"/>
    <x v="0"/>
    <n v="1"/>
    <m/>
    <m/>
    <x v="0"/>
    <x v="5"/>
    <x v="1"/>
    <m/>
    <x v="0"/>
    <m/>
    <m/>
    <m/>
    <m/>
    <x v="0"/>
    <m/>
    <m/>
    <m/>
    <m/>
    <m/>
    <m/>
    <m/>
    <x v="1"/>
    <n v="0"/>
    <m/>
    <m/>
    <m/>
    <m/>
    <m/>
    <x v="1"/>
    <m/>
    <e v="#NAME?"/>
    <m/>
  </r>
  <r>
    <n v="357"/>
    <m/>
    <m/>
    <m/>
    <m/>
    <m/>
    <m/>
    <m/>
    <m/>
    <m/>
    <m/>
    <n v="33115"/>
    <m/>
    <s v="מרכז"/>
    <x v="15"/>
    <x v="59"/>
    <m/>
    <s v="רשויות"/>
    <s v="רשויות מקומיות - פינוי-בינוי"/>
    <s v="בביצוע + מבנים מאוכלסים"/>
    <n v="712042"/>
    <s v="411 20100048"/>
    <n v="411"/>
    <n v="20100048"/>
    <s v="בקשה להיתר"/>
    <s v="בניה חדשה"/>
    <n v="5034"/>
    <s v="יהוד"/>
    <n v="9400"/>
    <s v="תמר נוה אפרים"/>
    <n v="3116"/>
    <n v="1"/>
    <n v="1"/>
    <m/>
    <d v="2010-02-21T00:00:00"/>
    <n v="0"/>
    <n v="32"/>
    <n v="16"/>
    <n v="46"/>
    <n v="62"/>
    <m/>
    <m/>
    <m/>
    <m/>
    <m/>
    <s v="בנין 8+9   2 קומות מרתף לחניה,מחסנים דירתיים וחדרים טכניים בנין 9        62 יח&quot;ד  16 קומות "/>
    <m/>
    <m/>
    <m/>
    <n v="195271"/>
    <n v="20100048"/>
    <m/>
    <x v="103"/>
    <m/>
    <n v="0"/>
    <n v="32"/>
    <n v="16"/>
    <m/>
    <n v="46"/>
    <m/>
    <n v="62"/>
    <m/>
    <m/>
    <s v="      ‏160 מ&quot;ר לבנין.      בכל  בנין בתחום התוכנית אל מתחת לפני הקרקע בשטח של מקסימום 170 מ&quot;ר לבנין. בנין 9        62 יח&quot;ד  16 קומות +קומות מרתף לחניה,מחסנים דירתיין וחדרים טכניים ולא התקבלו התנגדויות. פורסמה הקלה מתוכנית יד/6185 ותוכנית יד/מק/6185/א מתחם התמר ‏1.  העברת שטחים עיקריים מעל מפלס הקרקע בכל בנין בתחום התוכנית אל מתחת לפני הקרקע ‏2.  העברת שטחי שירות שמתחת לפני הקרקע  אל מעל מפלס הקרקע בשטח של מקסימום "/>
    <m/>
    <m/>
    <m/>
    <x v="12"/>
    <x v="13"/>
    <x v="1"/>
    <x v="2"/>
    <n v="2"/>
    <m/>
    <m/>
    <x v="0"/>
    <x v="1"/>
    <x v="1"/>
    <m/>
    <x v="1"/>
    <m/>
    <m/>
    <m/>
    <n v="712042"/>
    <x v="83"/>
    <m/>
    <m/>
    <m/>
    <m/>
    <m/>
    <m/>
    <m/>
    <x v="1"/>
    <n v="0"/>
    <m/>
    <m/>
    <m/>
    <m/>
    <m/>
    <x v="1"/>
    <m/>
    <e v="#NAME?"/>
    <m/>
  </r>
  <r>
    <n v="358"/>
    <m/>
    <m/>
    <m/>
    <m/>
    <m/>
    <m/>
    <m/>
    <m/>
    <m/>
    <m/>
    <n v="33115"/>
    <m/>
    <s v="מרכז"/>
    <x v="15"/>
    <x v="59"/>
    <m/>
    <s v="רשויות"/>
    <s v="פינוי-בינוי"/>
    <s v="בביצוע + מבנים מאוכלסים"/>
    <n v="711811"/>
    <s v="411 20080175"/>
    <n v="411"/>
    <n v="20080175"/>
    <s v="בקשה להיתר"/>
    <s v="בניה חדשה"/>
    <n v="5038"/>
    <s v="יהוד"/>
    <n v="9400"/>
    <s v="תמר נוה אפרים"/>
    <n v="3116"/>
    <n v="3"/>
    <n v="3"/>
    <m/>
    <d v="2008-09-16T00:00:00"/>
    <n v="0"/>
    <n v="0"/>
    <m/>
    <m/>
    <n v="62"/>
    <m/>
    <m/>
    <m/>
    <m/>
    <m/>
    <s v="בנין 10  -     62 יח&quot;ד 15 קומות"/>
    <m/>
    <m/>
    <m/>
    <s v="NULL"/>
    <m/>
    <m/>
    <x v="0"/>
    <m/>
    <m/>
    <m/>
    <m/>
    <m/>
    <m/>
    <m/>
    <m/>
    <m/>
    <m/>
    <m/>
    <m/>
    <m/>
    <s v="שליפת כתובות (אוגוסט 2020)"/>
    <x v="13"/>
    <x v="0"/>
    <x v="1"/>
    <x v="0"/>
    <n v="3"/>
    <m/>
    <m/>
    <x v="0"/>
    <x v="0"/>
    <x v="1"/>
    <m/>
    <x v="0"/>
    <m/>
    <m/>
    <m/>
    <m/>
    <x v="0"/>
    <m/>
    <m/>
    <m/>
    <m/>
    <m/>
    <m/>
    <s v="?"/>
    <x v="1"/>
    <n v="0"/>
    <m/>
    <m/>
    <m/>
    <m/>
    <m/>
    <x v="1"/>
    <m/>
    <e v="#NAME?"/>
    <m/>
  </r>
  <r>
    <n v="359"/>
    <m/>
    <m/>
    <m/>
    <m/>
    <m/>
    <m/>
    <m/>
    <m/>
    <m/>
    <m/>
    <n v="33115"/>
    <m/>
    <s v="מרכז"/>
    <x v="15"/>
    <x v="59"/>
    <m/>
    <s v="רשויות"/>
    <s v="רשויות מקומיות - פינוי-בינוי"/>
    <s v="בביצוע + מבנים מאוכלסים"/>
    <n v="712041"/>
    <s v="411 20100047"/>
    <n v="411"/>
    <n v="20100047"/>
    <s v="בקשה להיתר"/>
    <s v="בניה חדשה"/>
    <m/>
    <s v="יהוד-מונוסון"/>
    <n v="9400"/>
    <s v="תמר נוה אפרים"/>
    <n v="3116"/>
    <n v="3"/>
    <n v="3"/>
    <m/>
    <d v="2010-02-21T00:00:00"/>
    <n v="0"/>
    <n v="0"/>
    <n v="24"/>
    <n v="38"/>
    <n v="62"/>
    <m/>
    <m/>
    <m/>
    <m/>
    <m/>
    <s v="בנין 10  -     62 יח&quot;ד 16 קומות+2 קומות מרתף למחסנים דירתיים וחדרים טכניים . "/>
    <m/>
    <m/>
    <m/>
    <n v="195270"/>
    <n v="20100047"/>
    <m/>
    <x v="103"/>
    <m/>
    <n v="0"/>
    <n v="0"/>
    <n v="24"/>
    <m/>
    <n v="38"/>
    <m/>
    <n v="62"/>
    <m/>
    <m/>
    <s v="     לבנין.     בשטח של מקסימום 170 מ&quot;ר לבנין. 1.  העברת שטחים עיקריים מעל מפלס הקרקע בכל בנין בתחום התוכנית אל מתחת לפני הקרקע 2.  העברת שטחי שירות שמתחת לפני הקרקע אל מעל מפלס הקרקע בשטח מקסימום 160 מ&quot;ר בנין 10  -     62 יח&quot;ד 16 קומות+2 קומות מרתף למחסנים דירתיים וחדרים טכניים . ולא התקבלו התנגדויות. פורסמה הקלה מתוכנית יד/6185  ותוכנית יד/מק/6185/א מתחם התמר. "/>
    <m/>
    <m/>
    <m/>
    <x v="12"/>
    <x v="13"/>
    <x v="1"/>
    <x v="2"/>
    <n v="3"/>
    <m/>
    <m/>
    <x v="0"/>
    <x v="1"/>
    <x v="1"/>
    <m/>
    <x v="1"/>
    <m/>
    <s v="דטה מהעבר"/>
    <s v="דטה מהעבר"/>
    <n v="712041"/>
    <x v="84"/>
    <m/>
    <m/>
    <m/>
    <m/>
    <m/>
    <m/>
    <m/>
    <x v="1"/>
    <n v="0"/>
    <m/>
    <m/>
    <m/>
    <m/>
    <m/>
    <x v="1"/>
    <m/>
    <e v="#NAME?"/>
    <m/>
  </r>
  <r>
    <n v="360"/>
    <m/>
    <m/>
    <m/>
    <m/>
    <m/>
    <m/>
    <m/>
    <m/>
    <m/>
    <m/>
    <n v="33115"/>
    <m/>
    <s v="מרכז"/>
    <x v="15"/>
    <x v="59"/>
    <m/>
    <s v="רשויות"/>
    <s v="רשויות מקומיות - פינוי-בינוי"/>
    <s v="בביצוע + מבנים מאוכלסים"/>
    <n v="711394"/>
    <s v="411 20120036"/>
    <n v="411"/>
    <n v="20120036"/>
    <s v="בקשה להיתר"/>
    <s v="בניה חדשה"/>
    <m/>
    <s v="יהוד-מונוסון"/>
    <n v="9400"/>
    <s v="תמר נוה אפרים"/>
    <n v="3116"/>
    <n v="16"/>
    <n v="16"/>
    <m/>
    <d v="2012-02-21T00:00:00"/>
    <n v="0"/>
    <n v="62"/>
    <n v="16"/>
    <n v="46"/>
    <n v="62"/>
    <m/>
    <m/>
    <m/>
    <m/>
    <m/>
    <s v="בנין 7 -הקמת בנין 16 קומות +קומת קרקע 62 יח&quot;ד "/>
    <m/>
    <m/>
    <m/>
    <n v="195520"/>
    <n v="20120036"/>
    <m/>
    <x v="104"/>
    <m/>
    <n v="0"/>
    <n v="0"/>
    <n v="16"/>
    <m/>
    <n v="46"/>
    <m/>
    <n v="62"/>
    <m/>
    <m/>
    <s v="בנין 7 -הקמת בנין 16 קומות +קומת קרקע 62 יח&quot;ד "/>
    <m/>
    <m/>
    <m/>
    <x v="8"/>
    <x v="10"/>
    <x v="1"/>
    <x v="2"/>
    <n v="7"/>
    <m/>
    <m/>
    <x v="0"/>
    <x v="1"/>
    <x v="1"/>
    <m/>
    <x v="1"/>
    <m/>
    <s v="דטה מהעבר"/>
    <s v="דטה מהעבר"/>
    <n v="711394"/>
    <x v="85"/>
    <m/>
    <m/>
    <m/>
    <m/>
    <m/>
    <m/>
    <m/>
    <x v="1"/>
    <n v="0"/>
    <m/>
    <m/>
    <m/>
    <m/>
    <m/>
    <x v="1"/>
    <m/>
    <e v="#NAME?"/>
    <m/>
  </r>
  <r>
    <n v="361"/>
    <m/>
    <m/>
    <m/>
    <m/>
    <m/>
    <m/>
    <m/>
    <m/>
    <m/>
    <m/>
    <n v="33115"/>
    <m/>
    <s v="מרכז"/>
    <x v="15"/>
    <x v="59"/>
    <m/>
    <s v="רשויות"/>
    <s v="רשויות מקומיות - פינוי-בינוי"/>
    <s v="בביצוע + מבנים מאוכלסים"/>
    <n v="711393"/>
    <s v="411 20120035"/>
    <n v="411"/>
    <n v="20120035"/>
    <s v="בקשה להיתר"/>
    <s v="בניה חדשה"/>
    <m/>
    <s v="יהוד-מונוסון"/>
    <n v="9400"/>
    <s v="תמר נוה אפרים"/>
    <n v="3116"/>
    <n v="22"/>
    <n v="22"/>
    <m/>
    <d v="2012-02-21T00:00:00"/>
    <n v="0"/>
    <n v="0"/>
    <n v="16"/>
    <n v="46"/>
    <n v="62"/>
    <m/>
    <m/>
    <m/>
    <m/>
    <m/>
    <s v="בנין 6 -בנין מגורים 16 קומות +קומת קרקע   62 יח&quot;ד. "/>
    <m/>
    <m/>
    <m/>
    <n v="195519"/>
    <n v="20120035"/>
    <m/>
    <x v="104"/>
    <m/>
    <n v="0"/>
    <n v="0"/>
    <n v="16"/>
    <m/>
    <n v="46"/>
    <m/>
    <n v="62"/>
    <m/>
    <m/>
    <s v="בנין 6 -בנין מגורים 16 קומות +קומת קרקע   62 יח&quot;ד. "/>
    <m/>
    <m/>
    <m/>
    <x v="8"/>
    <x v="10"/>
    <x v="1"/>
    <x v="2"/>
    <n v="9"/>
    <m/>
    <m/>
    <x v="0"/>
    <x v="1"/>
    <x v="1"/>
    <m/>
    <x v="1"/>
    <m/>
    <s v="דטה מהעבר"/>
    <s v="דטה מהעבר"/>
    <n v="711393"/>
    <x v="86"/>
    <m/>
    <m/>
    <m/>
    <m/>
    <m/>
    <m/>
    <m/>
    <x v="1"/>
    <n v="0"/>
    <m/>
    <m/>
    <m/>
    <m/>
    <m/>
    <x v="1"/>
    <m/>
    <e v="#NAME?"/>
    <m/>
  </r>
  <r>
    <n v="362"/>
    <m/>
    <m/>
    <m/>
    <m/>
    <m/>
    <m/>
    <m/>
    <m/>
    <m/>
    <m/>
    <n v="33115"/>
    <m/>
    <s v="מרכז"/>
    <x v="15"/>
    <x v="59"/>
    <m/>
    <s v="רשויות"/>
    <s v="רשויות מקומיות - פינוי-בינוי"/>
    <s v="בביצוע + מבנים מאוכלסים"/>
    <n v="712212"/>
    <s v="411 20100276"/>
    <n v="411"/>
    <n v="20100276"/>
    <s v="בקשה להיתר"/>
    <s v="בניה חדשה"/>
    <m/>
    <s v="יהוד-מונוסון"/>
    <n v="9400"/>
    <s v="תמר נוה אפרים"/>
    <n v="3116"/>
    <n v="32"/>
    <n v="32"/>
    <m/>
    <d v="2010-10-26T00:00:00"/>
    <n v="0"/>
    <n v="62"/>
    <n v="16"/>
    <n v="46"/>
    <n v="62"/>
    <m/>
    <m/>
    <m/>
    <m/>
    <m/>
    <s v="הקמת 62 יח&quot;ד (16 קומות) "/>
    <m/>
    <m/>
    <m/>
    <n v="195361"/>
    <n v="20100276"/>
    <m/>
    <x v="105"/>
    <m/>
    <n v="0"/>
    <n v="0"/>
    <n v="16"/>
    <m/>
    <n v="46"/>
    <m/>
    <n v="62"/>
    <m/>
    <m/>
    <s v="(בנין  8  )הקמת 62 יח&quot;ד (16 קומות) "/>
    <m/>
    <m/>
    <m/>
    <x v="12"/>
    <x v="11"/>
    <x v="1"/>
    <x v="2"/>
    <n v="10"/>
    <m/>
    <m/>
    <x v="0"/>
    <x v="1"/>
    <x v="1"/>
    <m/>
    <x v="1"/>
    <m/>
    <s v="דטה מהעבר"/>
    <s v="דטה מהעבר"/>
    <n v="712212"/>
    <x v="87"/>
    <m/>
    <m/>
    <m/>
    <m/>
    <m/>
    <m/>
    <m/>
    <x v="1"/>
    <n v="0"/>
    <m/>
    <m/>
    <m/>
    <m/>
    <m/>
    <x v="1"/>
    <m/>
    <e v="#NAME?"/>
    <m/>
  </r>
  <r>
    <n v="363"/>
    <m/>
    <m/>
    <m/>
    <m/>
    <m/>
    <m/>
    <m/>
    <m/>
    <m/>
    <m/>
    <n v="33115"/>
    <m/>
    <s v="מרכז"/>
    <x v="15"/>
    <x v="59"/>
    <m/>
    <s v="רשויות"/>
    <s v="פינוי-בינוי"/>
    <s v="בביצוע + מבנים מאוכלסים"/>
    <n v="712887"/>
    <s v="411 20150103"/>
    <n v="411"/>
    <n v="20150103"/>
    <s v="בקשה להיתר"/>
    <s v="הריסת מבנה"/>
    <n v="5361"/>
    <s v="יהוד"/>
    <n v="0"/>
    <m/>
    <n v="0"/>
    <n v="0"/>
    <n v="0"/>
    <m/>
    <d v="2015-06-09T00:00:00"/>
    <n v="0"/>
    <n v="48"/>
    <m/>
    <m/>
    <m/>
    <m/>
    <m/>
    <m/>
    <m/>
    <m/>
    <s v="- בניין מגורים בחלקה 265,263 - הריסת חלק מגדר - בניין מגורים מס' 2 16 דירות - קומת עמודים ו-4 קומות מגורים להריסה. - בניין מגורים מס' 4 16 דירות - קומת עמודים ו-4 קומות מגורים להריסה. - בניין מגורים מס' 6 16 דירות - קומות עמודים ו-4 קומות מגורים להריסה. -"/>
    <m/>
    <m/>
    <m/>
    <n v="194155"/>
    <n v="20150103"/>
    <m/>
    <x v="106"/>
    <m/>
    <n v="0"/>
    <n v="0"/>
    <m/>
    <m/>
    <m/>
    <m/>
    <m/>
    <m/>
    <m/>
    <s v="תנאי בהיתר הבניה (יתר התנאים ראה נספח א' בהיתר ): - בניין מגורים בחלקה 265,263 - הריסת חלק מגדר. - בניין מגורים מס' 2 16 דירות - קומת עמודים ו-4 קומות מגורים להריסה. - בניין מגורים מס' 4 16 דירות - קומת עמודים ו-4 קומות מגורים להריסה. - בניין מגורים מס' 6 16 דירות - קומות עמודים ו-4 קומות מגורים להריסה. - גידור מגרשים 103,102,101 חדש - לפי תכנית יד/מק/6185 תכנית הבטיחות החתומה ע&quot;י יועץ הבטיחות הינה חלק בלתי ניפרד מהיתר זה תנאי לביצוע ההריסה לווי צמוד של ממונה בטיחות בעבודה מטעם בעל ההיתר וקיום כל דרישות החוק לרבות חוק ארגון הפיקוח ופקודת הבטיחות בעבודה ."/>
    <m/>
    <m/>
    <s v="שליפה לפי תבעות (אוגוסט 2020)"/>
    <x v="5"/>
    <x v="8"/>
    <x v="7"/>
    <x v="5"/>
    <n v="9"/>
    <m/>
    <m/>
    <x v="0"/>
    <x v="0"/>
    <x v="1"/>
    <m/>
    <x v="2"/>
    <m/>
    <m/>
    <m/>
    <m/>
    <x v="0"/>
    <m/>
    <m/>
    <m/>
    <m/>
    <m/>
    <m/>
    <m/>
    <x v="1"/>
    <n v="0"/>
    <m/>
    <m/>
    <m/>
    <m/>
    <m/>
    <x v="1"/>
    <m/>
    <e v="#NAME?"/>
    <m/>
  </r>
  <r>
    <n v="364"/>
    <m/>
    <m/>
    <m/>
    <m/>
    <m/>
    <m/>
    <m/>
    <m/>
    <m/>
    <m/>
    <n v="30788"/>
    <m/>
    <s v="מרכז"/>
    <x v="15"/>
    <x v="60"/>
    <m/>
    <s v="רשויות"/>
    <s v="פינוי-בינוי"/>
    <s v="תכנית מאושרת עם פעילות יזמית"/>
    <n v="711480"/>
    <s v="411 20060055"/>
    <n v="411"/>
    <n v="20060055"/>
    <s v="בקשה להיתר"/>
    <s v="בניה חדשה"/>
    <n v="3925"/>
    <s v="יהוד"/>
    <n v="9400"/>
    <s v="מקלב אורי"/>
    <n v="131"/>
    <n v="7"/>
    <n v="7"/>
    <m/>
    <d v="2006-03-29T00:00:00"/>
    <n v="0"/>
    <n v="0"/>
    <m/>
    <m/>
    <n v="67"/>
    <m/>
    <m/>
    <m/>
    <m/>
    <m/>
    <s v="בנין משותף 67 יחידות דיור."/>
    <m/>
    <m/>
    <m/>
    <s v="NULL"/>
    <m/>
    <m/>
    <x v="0"/>
    <m/>
    <m/>
    <m/>
    <m/>
    <m/>
    <m/>
    <m/>
    <m/>
    <m/>
    <m/>
    <m/>
    <m/>
    <m/>
    <s v="שליפת כתובות (אוגוסט 2020)"/>
    <x v="14"/>
    <x v="0"/>
    <x v="1"/>
    <x v="0"/>
    <n v="1"/>
    <m/>
    <m/>
    <x v="0"/>
    <x v="1"/>
    <x v="1"/>
    <m/>
    <x v="0"/>
    <m/>
    <m/>
    <m/>
    <m/>
    <x v="0"/>
    <m/>
    <m/>
    <m/>
    <m/>
    <m/>
    <m/>
    <m/>
    <x v="0"/>
    <n v="72"/>
    <m/>
    <m/>
    <m/>
    <m/>
    <m/>
    <x v="9"/>
    <m/>
    <e v="#NAME?"/>
    <m/>
  </r>
  <r>
    <n v="365"/>
    <m/>
    <m/>
    <m/>
    <m/>
    <m/>
    <m/>
    <m/>
    <m/>
    <m/>
    <m/>
    <n v="30828"/>
    <m/>
    <s v="מרכז"/>
    <x v="15"/>
    <x v="61"/>
    <m/>
    <s v="רשויות"/>
    <s v="רשויות מקומיות - פינוי-בינוי"/>
    <s v="בביצוע + מבנים מאוכלסים"/>
    <n v="711679"/>
    <s v="411 20070128"/>
    <n v="411"/>
    <n v="20070128"/>
    <s v="בקשה להיתר"/>
    <s v="בניה חדשה"/>
    <n v="1212"/>
    <s v="יהוד"/>
    <n v="9400"/>
    <s v="הרצל"/>
    <n v="116"/>
    <n v="10"/>
    <n v="10"/>
    <m/>
    <d v="2007-07-12T00:00:00"/>
    <n v="0"/>
    <n v="100"/>
    <n v="20"/>
    <n v="80"/>
    <n v="100"/>
    <m/>
    <m/>
    <m/>
    <m/>
    <m/>
    <s v="2 בנינים 100 יח&quot;ד (יד/מק/6156/א  מגרש 9(א) 9 (ב)) בגובה 12 קומות. "/>
    <m/>
    <m/>
    <m/>
    <n v="195076"/>
    <n v="20070128"/>
    <m/>
    <x v="107"/>
    <m/>
    <n v="0"/>
    <n v="100"/>
    <n v="0"/>
    <m/>
    <n v="0"/>
    <m/>
    <n v="100"/>
    <m/>
    <m/>
    <s v="קומות. ‏2 בנינים 100 יח&quot;ד (יד/6156) מגרש 9(א) 9 (ב)) בגובה 12 "/>
    <m/>
    <m/>
    <m/>
    <x v="10"/>
    <x v="14"/>
    <x v="1"/>
    <x v="2"/>
    <n v="21"/>
    <m/>
    <m/>
    <x v="0"/>
    <x v="1"/>
    <x v="1"/>
    <m/>
    <x v="1"/>
    <m/>
    <m/>
    <m/>
    <n v="711679"/>
    <x v="88"/>
    <m/>
    <m/>
    <m/>
    <m/>
    <m/>
    <m/>
    <m/>
    <x v="0"/>
    <n v="354"/>
    <m/>
    <m/>
    <m/>
    <m/>
    <m/>
    <x v="1"/>
    <m/>
    <e v="#NAME?"/>
    <m/>
  </r>
  <r>
    <n v="366"/>
    <m/>
    <m/>
    <m/>
    <m/>
    <m/>
    <m/>
    <m/>
    <m/>
    <m/>
    <m/>
    <n v="30828"/>
    <m/>
    <s v="מרכז"/>
    <x v="15"/>
    <x v="61"/>
    <m/>
    <s v="רשויות"/>
    <s v="רשויות מקומיות - פינוי-בינוי"/>
    <s v="בביצוע + מבנים מאוכלסים"/>
    <n v="711750"/>
    <s v="411 20080059"/>
    <n v="411"/>
    <n v="20080059"/>
    <s v="בקשה להיתר"/>
    <s v="תוספת למבנה קיים"/>
    <n v="1212"/>
    <s v="יהוד"/>
    <n v="9400"/>
    <s v="הרצל"/>
    <n v="116"/>
    <n v="10"/>
    <n v="10"/>
    <m/>
    <d v="2008-03-25T00:00:00"/>
    <n v="0"/>
    <n v="40"/>
    <n v="0"/>
    <n v="20"/>
    <n v="20"/>
    <m/>
    <m/>
    <m/>
    <m/>
    <m/>
    <s v="תוספת 3 קומות למגרש 9 א 9 ב' סה&quot;כ: 20 יח&quot;ד (יד/מק/6156/א) "/>
    <m/>
    <m/>
    <m/>
    <n v="195121"/>
    <n v="20080059"/>
    <m/>
    <x v="108"/>
    <m/>
    <n v="0"/>
    <n v="40"/>
    <n v="0"/>
    <m/>
    <n v="20"/>
    <m/>
    <n v="20"/>
    <m/>
    <m/>
    <s v="הקמת 2 בנינים 120 יח&quot;ד במגרשים 10 א'  ו-10ב'. "/>
    <m/>
    <m/>
    <m/>
    <x v="13"/>
    <x v="15"/>
    <x v="1"/>
    <x v="2"/>
    <n v="21"/>
    <m/>
    <m/>
    <x v="0"/>
    <x v="1"/>
    <x v="1"/>
    <m/>
    <x v="1"/>
    <m/>
    <m/>
    <m/>
    <n v="711750"/>
    <x v="89"/>
    <m/>
    <s v="יחד שונה במוצע לעומת מהות"/>
    <m/>
    <m/>
    <m/>
    <m/>
    <m/>
    <x v="0"/>
    <n v="354"/>
    <m/>
    <m/>
    <m/>
    <m/>
    <m/>
    <x v="1"/>
    <m/>
    <e v="#NAME?"/>
    <m/>
  </r>
  <r>
    <n v="368"/>
    <m/>
    <m/>
    <m/>
    <m/>
    <m/>
    <m/>
    <m/>
    <m/>
    <m/>
    <m/>
    <n v="30828"/>
    <m/>
    <s v="מרכז"/>
    <x v="15"/>
    <x v="61"/>
    <m/>
    <s v="רשויות"/>
    <s v="פינוי-בינוי"/>
    <s v="בביצוע + מבנים מאוכלסים"/>
    <n v="712306"/>
    <s v="411 20110098"/>
    <n v="411"/>
    <n v="20110098"/>
    <s v="בקשה להיתר"/>
    <s v="בניה חדשה"/>
    <n v="633"/>
    <s v="יהוד"/>
    <n v="9400"/>
    <s v="הרצל"/>
    <n v="116"/>
    <n v="14"/>
    <n v="14"/>
    <m/>
    <d v="2011-05-17T00:00:00"/>
    <n v="0"/>
    <n v="0"/>
    <m/>
    <m/>
    <n v="100"/>
    <m/>
    <m/>
    <m/>
    <m/>
    <m/>
    <s v="הקמת 2 בנינים בגובה 13 קומות סה&quot;כ: 100 יחידות דיור."/>
    <m/>
    <m/>
    <m/>
    <s v="NULL"/>
    <m/>
    <m/>
    <x v="0"/>
    <m/>
    <m/>
    <m/>
    <m/>
    <m/>
    <m/>
    <m/>
    <m/>
    <m/>
    <m/>
    <m/>
    <m/>
    <m/>
    <s v="שליפת חלקה 0 (אוגוסט 2020)"/>
    <x v="11"/>
    <x v="0"/>
    <x v="1"/>
    <x v="0"/>
    <m/>
    <m/>
    <m/>
    <x v="0"/>
    <x v="2"/>
    <x v="1"/>
    <m/>
    <x v="0"/>
    <m/>
    <m/>
    <m/>
    <m/>
    <x v="0"/>
    <m/>
    <m/>
    <m/>
    <m/>
    <m/>
    <m/>
    <s v="רלוונטי לפי כתובת ולפי אלון "/>
    <x v="0"/>
    <n v="354"/>
    <m/>
    <m/>
    <m/>
    <m/>
    <m/>
    <x v="1"/>
    <m/>
    <e v="#NAME?"/>
    <m/>
  </r>
  <r>
    <n v="367"/>
    <m/>
    <m/>
    <m/>
    <m/>
    <m/>
    <m/>
    <m/>
    <m/>
    <m/>
    <m/>
    <n v="30828"/>
    <m/>
    <s v="מרכז"/>
    <x v="15"/>
    <x v="61"/>
    <m/>
    <s v="רשויות"/>
    <s v="רשויות מקומיות - פינוי-בינוי"/>
    <s v="בביצוע + מבנים מאוכלסים"/>
    <n v="712584"/>
    <s v="411 20120227"/>
    <n v="411"/>
    <n v="20120227"/>
    <s v="בקשה להיתר"/>
    <s v="בניה חדשה"/>
    <n v="633"/>
    <s v="יהוד"/>
    <n v="9400"/>
    <s v="הרצל"/>
    <n v="116"/>
    <n v="14"/>
    <n v="14"/>
    <m/>
    <d v="2011-05-17T00:00:00"/>
    <n v="0"/>
    <n v="100"/>
    <n v="20"/>
    <n v="80"/>
    <n v="100"/>
    <m/>
    <m/>
    <m/>
    <m/>
    <m/>
    <s v="הקמת 2 בנינים בגובה 13 קומות סה&quot;כ: 100 יחידות דיור. "/>
    <m/>
    <m/>
    <m/>
    <n v="195583"/>
    <n v="20120227"/>
    <m/>
    <x v="109"/>
    <m/>
    <n v="0"/>
    <n v="100"/>
    <n v="0"/>
    <m/>
    <n v="0"/>
    <m/>
    <n v="100"/>
    <m/>
    <m/>
    <s v="הקמת 2 בנינים בגובה 13 קומות סה&quot;כ: 100 יחידות דיור. "/>
    <m/>
    <m/>
    <m/>
    <x v="11"/>
    <x v="9"/>
    <x v="1"/>
    <x v="2"/>
    <n v="24"/>
    <m/>
    <m/>
    <x v="0"/>
    <x v="1"/>
    <x v="1"/>
    <m/>
    <x v="1"/>
    <m/>
    <m/>
    <m/>
    <n v="712584"/>
    <x v="90"/>
    <m/>
    <m/>
    <m/>
    <m/>
    <m/>
    <m/>
    <m/>
    <x v="0"/>
    <n v="354"/>
    <m/>
    <m/>
    <m/>
    <m/>
    <m/>
    <x v="1"/>
    <m/>
    <e v="#NAME?"/>
    <m/>
  </r>
  <r>
    <n v="369"/>
    <m/>
    <m/>
    <m/>
    <m/>
    <m/>
    <m/>
    <m/>
    <m/>
    <m/>
    <m/>
    <n v="30828"/>
    <m/>
    <s v="מרכז"/>
    <x v="15"/>
    <x v="61"/>
    <m/>
    <s v="רשויות"/>
    <s v="פינוי-בינוי"/>
    <s v="בביצוע + מבנים מאוכלסים"/>
    <n v="712330"/>
    <s v="411 20110127"/>
    <n v="411"/>
    <n v="20110127"/>
    <s v="בקשה להיתר"/>
    <s v="הריסת מבנה"/>
    <n v="633"/>
    <s v="יהוד"/>
    <n v="9400"/>
    <s v="הרצל"/>
    <n v="116"/>
    <n v="14"/>
    <n v="14"/>
    <m/>
    <d v="2011-07-05T00:00:00"/>
    <n v="0"/>
    <n v="0"/>
    <m/>
    <m/>
    <m/>
    <m/>
    <m/>
    <m/>
    <m/>
    <m/>
    <s v="הריסת מבנים קיימים מעל פני הקרקע ללא פירוק קווי ביוב קיימים"/>
    <m/>
    <m/>
    <m/>
    <s v="NULL"/>
    <m/>
    <m/>
    <x v="0"/>
    <m/>
    <m/>
    <m/>
    <m/>
    <m/>
    <m/>
    <m/>
    <m/>
    <m/>
    <m/>
    <m/>
    <m/>
    <m/>
    <s v="שליפת חלקה 0 (אוגוסט 2020)"/>
    <x v="11"/>
    <x v="0"/>
    <x v="7"/>
    <x v="0"/>
    <n v="24"/>
    <m/>
    <m/>
    <x v="0"/>
    <x v="0"/>
    <x v="1"/>
    <m/>
    <x v="0"/>
    <m/>
    <m/>
    <m/>
    <m/>
    <x v="0"/>
    <m/>
    <m/>
    <m/>
    <m/>
    <m/>
    <m/>
    <s v="רלוונטי לפי כתובת ולפי אלון "/>
    <x v="0"/>
    <n v="354"/>
    <m/>
    <m/>
    <m/>
    <m/>
    <m/>
    <x v="1"/>
    <m/>
    <e v="#NAME?"/>
    <m/>
  </r>
  <r>
    <n v="370"/>
    <m/>
    <m/>
    <m/>
    <m/>
    <m/>
    <m/>
    <m/>
    <m/>
    <m/>
    <m/>
    <n v="30828"/>
    <m/>
    <s v="מרכז"/>
    <x v="15"/>
    <x v="61"/>
    <m/>
    <s v="רשויות"/>
    <s v="פינוי-בינוי"/>
    <s v="בביצוע + מבנים מאוכלסים"/>
    <n v="712298"/>
    <s v="411 20110084"/>
    <n v="411"/>
    <n v="20110084"/>
    <s v="בקשה להיתר"/>
    <s v="בניה חדשה"/>
    <n v="5147"/>
    <s v="יהוד"/>
    <n v="9400"/>
    <s v="הרצל"/>
    <n v="116"/>
    <n v="18"/>
    <n v="18"/>
    <m/>
    <d v="2011-05-01T00:00:00"/>
    <n v="0"/>
    <n v="0"/>
    <m/>
    <m/>
    <n v="104"/>
    <m/>
    <m/>
    <m/>
    <m/>
    <m/>
    <s v="הקמת 2 בנינים של 13   ו-14 קומות  סה&quot;כ 104 יחידות דיור"/>
    <m/>
    <m/>
    <m/>
    <s v="NULL"/>
    <m/>
    <m/>
    <x v="0"/>
    <m/>
    <m/>
    <m/>
    <m/>
    <m/>
    <m/>
    <m/>
    <m/>
    <m/>
    <m/>
    <m/>
    <m/>
    <m/>
    <s v="שליפת חלקה 0 (אוגוסט 2020)"/>
    <x v="11"/>
    <x v="0"/>
    <x v="1"/>
    <x v="0"/>
    <n v="25"/>
    <m/>
    <m/>
    <x v="1"/>
    <x v="1"/>
    <x v="1"/>
    <m/>
    <x v="0"/>
    <m/>
    <m/>
    <m/>
    <m/>
    <x v="91"/>
    <m/>
    <m/>
    <m/>
    <m/>
    <m/>
    <m/>
    <s v="?"/>
    <x v="0"/>
    <n v="354"/>
    <m/>
    <m/>
    <m/>
    <m/>
    <m/>
    <x v="9"/>
    <m/>
    <e v="#NAME?"/>
    <m/>
  </r>
  <r>
    <n v="371"/>
    <m/>
    <m/>
    <m/>
    <m/>
    <m/>
    <m/>
    <m/>
    <m/>
    <m/>
    <m/>
    <n v="30828"/>
    <m/>
    <s v="מרכז"/>
    <x v="15"/>
    <x v="61"/>
    <m/>
    <s v="רשויות"/>
    <s v="פינוי-בינוי"/>
    <s v="בביצוע + מבנים מאוכלסים"/>
    <n v="712331"/>
    <s v="411 20110128"/>
    <n v="411"/>
    <n v="20110128"/>
    <s v="בקשה להיתר"/>
    <s v="הריסת מבנה"/>
    <n v="5147"/>
    <s v="יהוד"/>
    <n v="9400"/>
    <s v="הרצל"/>
    <n v="116"/>
    <n v="18"/>
    <n v="18"/>
    <m/>
    <d v="2011-07-05T00:00:00"/>
    <n v="0"/>
    <n v="0"/>
    <m/>
    <m/>
    <m/>
    <m/>
    <m/>
    <m/>
    <m/>
    <m/>
    <s v="הריסת מבנים קיימים מעל פני הקרקע ללא פירוק קווי ביוב קיימים."/>
    <m/>
    <m/>
    <m/>
    <n v="195430"/>
    <n v="20110128"/>
    <m/>
    <x v="110"/>
    <m/>
    <n v="0"/>
    <n v="0"/>
    <m/>
    <m/>
    <m/>
    <m/>
    <m/>
    <m/>
    <m/>
    <m/>
    <m/>
    <m/>
    <s v="שליפת חלקה 0 (אוגוסט 2020)"/>
    <x v="11"/>
    <x v="11"/>
    <x v="7"/>
    <x v="0"/>
    <n v="25"/>
    <m/>
    <m/>
    <x v="0"/>
    <x v="0"/>
    <x v="1"/>
    <m/>
    <x v="7"/>
    <m/>
    <m/>
    <m/>
    <m/>
    <x v="0"/>
    <m/>
    <m/>
    <m/>
    <m/>
    <m/>
    <m/>
    <s v="?"/>
    <x v="0"/>
    <n v="354"/>
    <m/>
    <m/>
    <m/>
    <m/>
    <m/>
    <x v="1"/>
    <m/>
    <e v="#NAME?"/>
    <m/>
  </r>
  <r>
    <n v="372"/>
    <m/>
    <m/>
    <m/>
    <m/>
    <m/>
    <m/>
    <m/>
    <m/>
    <m/>
    <m/>
    <n v="30828"/>
    <m/>
    <s v="מרכז"/>
    <x v="15"/>
    <x v="61"/>
    <m/>
    <s v="רשויות"/>
    <s v="רשויות מקומיות - פינוי-בינוי"/>
    <s v="בביצוע + מבנים מאוכלסים"/>
    <n v="712380"/>
    <s v="411 20110191"/>
    <n v="411"/>
    <n v="20110191"/>
    <s v="בקשה להיתר"/>
    <s v="תוכ' שינויים - תוס' שטח"/>
    <n v="5147"/>
    <s v="יהוד"/>
    <n v="9400"/>
    <s v="הרצל"/>
    <n v="116"/>
    <n v="18"/>
    <n v="18"/>
    <m/>
    <d v="2011-09-18T00:00:00"/>
    <n v="0"/>
    <n v="0"/>
    <m/>
    <m/>
    <n v="104"/>
    <m/>
    <m/>
    <m/>
    <m/>
    <m/>
    <s v="תוכנית שינויים- הקמת 2 בנינים בגובה של 13 ו-14 קומות סה&quot;כ 104 יח&quot;ד+חדר שנאים תת קרקעי. "/>
    <m/>
    <m/>
    <m/>
    <n v="195457"/>
    <n v="20110191"/>
    <m/>
    <x v="111"/>
    <m/>
    <n v="0"/>
    <n v="0"/>
    <m/>
    <m/>
    <m/>
    <m/>
    <n v="104"/>
    <m/>
    <m/>
    <s v="תוכנית שינויים- הקמת 2 בנינים בגובה של 13 -14 קומות סה&quot;כ:104 יח&quot;ד +חדר שנאים תת קרקעי "/>
    <m/>
    <m/>
    <m/>
    <x v="11"/>
    <x v="11"/>
    <x v="1"/>
    <x v="2"/>
    <n v="25"/>
    <m/>
    <m/>
    <x v="0"/>
    <x v="0"/>
    <x v="1"/>
    <m/>
    <x v="1"/>
    <m/>
    <m/>
    <m/>
    <n v="712298"/>
    <x v="0"/>
    <m/>
    <m/>
    <m/>
    <m/>
    <m/>
    <m/>
    <s v="רלוונטי"/>
    <x v="0"/>
    <n v="354"/>
    <m/>
    <m/>
    <m/>
    <m/>
    <m/>
    <x v="1"/>
    <m/>
    <e v="#NAME?"/>
    <m/>
  </r>
  <r>
    <n v="373"/>
    <m/>
    <m/>
    <m/>
    <m/>
    <m/>
    <m/>
    <m/>
    <m/>
    <m/>
    <m/>
    <n v="30828"/>
    <m/>
    <s v="מרכז"/>
    <x v="15"/>
    <x v="61"/>
    <m/>
    <s v="רשויות"/>
    <s v="פינוי-בינוי"/>
    <s v="בביצוע + מבנים מאוכלסים"/>
    <n v="712835"/>
    <s v="411 20140218"/>
    <n v="411"/>
    <n v="20140218"/>
    <s v="בקשה להיתר"/>
    <s v="גדר"/>
    <n v="5344"/>
    <s v="יהוד"/>
    <n v="9400"/>
    <s v="וינהויז זאב"/>
    <n v="166"/>
    <n v="0"/>
    <n v="0"/>
    <m/>
    <d v="2014-12-23T00:00:00"/>
    <n v="0"/>
    <n v="0"/>
    <m/>
    <m/>
    <m/>
    <m/>
    <m/>
    <m/>
    <m/>
    <m/>
    <s v="הריסת מבנה קיים במסגרת תכנית פינוי. גידור מגרשים 7 ו-16 לקראת בניה  ."/>
    <m/>
    <m/>
    <m/>
    <n v="193700"/>
    <n v="20140218"/>
    <m/>
    <x v="112"/>
    <m/>
    <n v="0"/>
    <n v="0"/>
    <m/>
    <m/>
    <m/>
    <m/>
    <m/>
    <m/>
    <m/>
    <s v="הריסת מבנה קיים במסגרת תכנית פינוי. גידור מגרשים 7 ו-16 לקראת בניה חדשה"/>
    <m/>
    <m/>
    <s v="שליפה לפי תבעות (אוגוסט 2020)"/>
    <x v="9"/>
    <x v="4"/>
    <x v="7"/>
    <x v="5"/>
    <n v="14"/>
    <m/>
    <m/>
    <x v="0"/>
    <x v="5"/>
    <x v="1"/>
    <m/>
    <x v="7"/>
    <s v="קדום"/>
    <m/>
    <m/>
    <m/>
    <x v="0"/>
    <m/>
    <m/>
    <m/>
    <m/>
    <m/>
    <m/>
    <m/>
    <x v="0"/>
    <n v="354"/>
    <m/>
    <m/>
    <m/>
    <m/>
    <m/>
    <x v="1"/>
    <m/>
    <e v="#NAME?"/>
    <m/>
  </r>
  <r>
    <n v="375"/>
    <m/>
    <m/>
    <m/>
    <m/>
    <m/>
    <m/>
    <m/>
    <m/>
    <m/>
    <m/>
    <n v="30828"/>
    <m/>
    <s v="מרכז"/>
    <x v="15"/>
    <x v="61"/>
    <m/>
    <s v="רשויות"/>
    <s v="רשויות מקומיות - פינוי-בינוי"/>
    <s v="בביצוע + מבנים מאוכלסים"/>
    <n v="712837"/>
    <s v="411 20140226"/>
    <n v="411"/>
    <n v="20140226"/>
    <s v="בקשה להיתר"/>
    <s v="בית במקום בית להריסה"/>
    <n v="5345"/>
    <s v="יהוד"/>
    <n v="9400"/>
    <s v="וינהויז זאב"/>
    <n v="166"/>
    <n v="2"/>
    <n v="2"/>
    <m/>
    <d v="2014-12-30T00:00:00"/>
    <n v="0"/>
    <n v="0"/>
    <n v="10"/>
    <n v="44"/>
    <n v="54"/>
    <m/>
    <m/>
    <m/>
    <m/>
    <m/>
    <s v="הריסת מבנה קיים במסגרת תכנית פינוי והקמת בניין משותף הכולל: 54 יח&quot;ד,14 קומות מעל קומת קרקע+מרתף. "/>
    <m/>
    <m/>
    <m/>
    <n v="1462802"/>
    <n v="20140226"/>
    <m/>
    <x v="113"/>
    <m/>
    <n v="0"/>
    <n v="0"/>
    <n v="0"/>
    <m/>
    <n v="0"/>
    <m/>
    <n v="54"/>
    <m/>
    <m/>
    <s v="      יתר התנאים ראה בנספח א' להיתר הבניה.       לא תוקם גדר בגבול הצפוני של       לרבות  גדר,שבילים ,סוג ריצוף גופי תאורה שילוט וגינון בשפ&quot;פ והמשכיים לשטחים ציבוריים (מדרכות ושצ&quot;פ ) ייערך בטרם יחלו בעבודות הפיתוח בשטחים אלה בתאום עם אגף הנדסה ומהנדס העיר"/>
    <m/>
    <m/>
    <m/>
    <x v="9"/>
    <x v="8"/>
    <x v="3"/>
    <x v="3"/>
    <n v="10"/>
    <m/>
    <m/>
    <x v="0"/>
    <x v="1"/>
    <x v="1"/>
    <m/>
    <x v="1"/>
    <m/>
    <m/>
    <m/>
    <n v="712837"/>
    <x v="92"/>
    <m/>
    <m/>
    <m/>
    <m/>
    <m/>
    <m/>
    <m/>
    <x v="0"/>
    <n v="354"/>
    <m/>
    <m/>
    <m/>
    <m/>
    <m/>
    <x v="1"/>
    <m/>
    <e v="#NAME?"/>
    <m/>
  </r>
  <r>
    <n v="374"/>
    <m/>
    <m/>
    <m/>
    <m/>
    <m/>
    <m/>
    <m/>
    <m/>
    <m/>
    <m/>
    <n v="30828"/>
    <m/>
    <s v="מרכז"/>
    <x v="15"/>
    <x v="61"/>
    <m/>
    <s v="רשויות"/>
    <s v="רשויות מקומיות - פינוי-בינוי"/>
    <s v="בביצוע + מבנים מאוכלסים"/>
    <n v="712838"/>
    <s v="411 20140227"/>
    <n v="411"/>
    <n v="20140227"/>
    <s v="בקשה להיתר"/>
    <s v="בית במקום בית להריסה"/>
    <n v="5344"/>
    <s v="יהוד"/>
    <n v="9400"/>
    <s v="וינהויז זאב"/>
    <n v="166"/>
    <n v="4"/>
    <n v="4"/>
    <m/>
    <d v="2014-12-30T00:00:00"/>
    <n v="0"/>
    <n v="0"/>
    <n v="3"/>
    <n v="51"/>
    <n v="54"/>
    <m/>
    <m/>
    <m/>
    <m/>
    <m/>
    <s v=" הקמת בניין משותף הכולל: 54 יח&quot;ד,14 קומות מעל קומת קרקע+קומת מרתף. "/>
    <m/>
    <m/>
    <m/>
    <n v="1462801"/>
    <n v="20140227"/>
    <m/>
    <x v="114"/>
    <m/>
    <n v="0"/>
    <n v="0"/>
    <n v="3"/>
    <m/>
    <n v="51"/>
    <m/>
    <n v="54"/>
    <m/>
    <m/>
    <s v="        במידה ובנין זה יאוכלס לפני בנין מספר 16, יובטח שלמותו של החניון וכל השטחים הציבוריים   הנלווים , לרבות אישור יועץ תנועה ובטיחות לשלבי האכלוס.         רישום תצ''ר - תנאי לאכלוס.  הערות לפיתוח 1.  הפיתוח יהיה עפ&quot;י תוכנית פיתוח מאושרת שהינה חלק בלתי "/>
    <m/>
    <m/>
    <m/>
    <x v="9"/>
    <x v="8"/>
    <x v="1"/>
    <x v="2"/>
    <n v="14"/>
    <m/>
    <m/>
    <x v="0"/>
    <x v="1"/>
    <x v="1"/>
    <m/>
    <x v="1"/>
    <m/>
    <m/>
    <m/>
    <n v="712838"/>
    <x v="93"/>
    <m/>
    <m/>
    <m/>
    <m/>
    <m/>
    <m/>
    <s v="רלוונטי"/>
    <x v="0"/>
    <n v="354"/>
    <m/>
    <m/>
    <m/>
    <m/>
    <m/>
    <x v="1"/>
    <m/>
    <e v="#NAME?"/>
    <m/>
  </r>
  <r>
    <n v="376"/>
    <m/>
    <m/>
    <m/>
    <m/>
    <m/>
    <m/>
    <m/>
    <m/>
    <m/>
    <m/>
    <n v="30828"/>
    <m/>
    <s v="מרכז"/>
    <x v="15"/>
    <x v="61"/>
    <m/>
    <s v="רשויות"/>
    <s v="פינוי-בינוי"/>
    <s v="בביצוע + מבנים מאוכלסים"/>
    <n v="712422"/>
    <s v="411 20110246"/>
    <n v="411"/>
    <n v="20110246"/>
    <s v="בקשה להיתר"/>
    <s v="הריסת מבנה"/>
    <n v="3902"/>
    <s v="יהוד"/>
    <n v="9400"/>
    <s v="וינהויז זאב"/>
    <n v="166"/>
    <n v="5"/>
    <n v="5"/>
    <m/>
    <d v="2011-11-29T00:00:00"/>
    <n v="0"/>
    <n v="0"/>
    <m/>
    <m/>
    <m/>
    <m/>
    <m/>
    <m/>
    <m/>
    <m/>
    <s v="הריסת 2 מבנים"/>
    <m/>
    <m/>
    <m/>
    <n v="195482"/>
    <n v="20110246"/>
    <m/>
    <x v="115"/>
    <m/>
    <n v="0"/>
    <n v="0"/>
    <m/>
    <m/>
    <m/>
    <m/>
    <m/>
    <m/>
    <m/>
    <s v="הריסת 2 מבנים ללא פגיעה בתשתיות"/>
    <m/>
    <m/>
    <s v="שליפה לפי תבעות (אוגוסט 2020)"/>
    <x v="11"/>
    <x v="11"/>
    <x v="7"/>
    <x v="5"/>
    <n v="17"/>
    <m/>
    <m/>
    <x v="0"/>
    <x v="5"/>
    <x v="1"/>
    <m/>
    <x v="7"/>
    <s v="קדום"/>
    <m/>
    <m/>
    <m/>
    <x v="0"/>
    <m/>
    <m/>
    <m/>
    <m/>
    <m/>
    <m/>
    <m/>
    <x v="0"/>
    <n v="354"/>
    <m/>
    <m/>
    <m/>
    <m/>
    <m/>
    <x v="1"/>
    <m/>
    <e v="#NAME?"/>
    <m/>
  </r>
  <r>
    <n v="377"/>
    <m/>
    <m/>
    <m/>
    <m/>
    <m/>
    <m/>
    <m/>
    <m/>
    <m/>
    <m/>
    <n v="30828"/>
    <m/>
    <s v="מרכז"/>
    <x v="15"/>
    <x v="61"/>
    <m/>
    <s v="רשויות"/>
    <s v="רשויות מקומיות - פינוי-בינוי"/>
    <s v="בביצוע + מבנים מאוכלסים"/>
    <n v="712447"/>
    <s v="411 20110271"/>
    <n v="411"/>
    <n v="20110271"/>
    <s v="בקשה להיתר"/>
    <s v="בניה חדשה"/>
    <n v="5170"/>
    <s v="יהוד"/>
    <n v="9400"/>
    <s v="וינהויז זאב"/>
    <n v="166"/>
    <n v="5"/>
    <n v="5"/>
    <m/>
    <d v="2011-12-07T00:00:00"/>
    <n v="0"/>
    <n v="11"/>
    <n v="0"/>
    <n v="0"/>
    <n v="11"/>
    <m/>
    <m/>
    <m/>
    <m/>
    <m/>
    <s v="בנין  5 קומות -קומת מסחר 3 חנויות +גלריה  ו 4 קומות מגורים 11 סה&quot;כ  יחידות דיור. "/>
    <m/>
    <m/>
    <m/>
    <n v="195503"/>
    <n v="20110271"/>
    <m/>
    <x v="116"/>
    <m/>
    <n v="0"/>
    <n v="11"/>
    <n v="0"/>
    <m/>
    <n v="0"/>
    <m/>
    <n v="11"/>
    <m/>
    <m/>
    <s v="בנין  5 קומות -קומת מסחר+גלריה  ו 4 קומות מגורים 8 סה&quot;כ  יחידות דיור. "/>
    <m/>
    <m/>
    <m/>
    <x v="11"/>
    <x v="10"/>
    <x v="1"/>
    <x v="2"/>
    <n v="17"/>
    <m/>
    <m/>
    <x v="0"/>
    <x v="1"/>
    <x v="1"/>
    <m/>
    <x v="1"/>
    <m/>
    <m/>
    <m/>
    <n v="712447"/>
    <x v="94"/>
    <m/>
    <m/>
    <m/>
    <m/>
    <m/>
    <m/>
    <m/>
    <x v="0"/>
    <n v="354"/>
    <m/>
    <m/>
    <m/>
    <m/>
    <m/>
    <x v="1"/>
    <m/>
    <e v="#NAME?"/>
    <m/>
  </r>
  <r>
    <n v="378"/>
    <m/>
    <m/>
    <m/>
    <m/>
    <m/>
    <m/>
    <m/>
    <m/>
    <m/>
    <m/>
    <n v="30828"/>
    <m/>
    <s v="מרכז"/>
    <x v="15"/>
    <x v="61"/>
    <m/>
    <s v="רשויות"/>
    <s v="רשויות מקומיות - פינוי-בינוי"/>
    <s v="בביצוע + מבנים מאוכלסים"/>
    <n v="712862"/>
    <s v="411 20150032"/>
    <n v="411"/>
    <n v="20150032"/>
    <s v="בקשה להיתר"/>
    <s v="תוספת למבנה קיים"/>
    <n v="5170"/>
    <s v="יהוד"/>
    <n v="9400"/>
    <s v="וינהויז זאב"/>
    <n v="166"/>
    <n v="5"/>
    <n v="5"/>
    <m/>
    <d v="2015-02-12T00:00:00"/>
    <n v="0"/>
    <n v="0"/>
    <n v="0"/>
    <n v="0"/>
    <n v="14"/>
    <m/>
    <m/>
    <m/>
    <m/>
    <m/>
    <s v="תוספת קומה לבניין קיים בן 5 קומות+תוספת של 3 יח&quot;ד סה&quot;כ 14 יח&quot;ד וסה&quot;כ 6 קומות. "/>
    <m/>
    <m/>
    <m/>
    <n v="195667"/>
    <n v="20150032"/>
    <m/>
    <x v="117"/>
    <m/>
    <n v="0"/>
    <n v="0"/>
    <n v="0"/>
    <m/>
    <n v="0"/>
    <m/>
    <n v="14"/>
    <m/>
    <m/>
    <s v="יש לקבל אישור תוכנית צמחיה ופיתוח רחבות מרכזיות לפני ביצוע ,ע&quot;י מתכנון נוף של הרשות ואו מהנדס העיר . תוספת קומה לבניין קיים בן 5 קומות+תוספת של 3 יח&quot;ד סה&quot;כ 14 יח&quot;ד וסה&quot;כ 6 קומות. תנאי בהיתר (יתר התנאים ראה נספח א ' ): "/>
    <m/>
    <m/>
    <m/>
    <x v="5"/>
    <x v="8"/>
    <x v="1"/>
    <x v="2"/>
    <n v="17"/>
    <m/>
    <m/>
    <x v="0"/>
    <x v="1"/>
    <x v="1"/>
    <m/>
    <x v="1"/>
    <m/>
    <m/>
    <m/>
    <n v="712862"/>
    <x v="95"/>
    <m/>
    <m/>
    <m/>
    <m/>
    <m/>
    <m/>
    <m/>
    <x v="0"/>
    <n v="354"/>
    <m/>
    <m/>
    <m/>
    <m/>
    <m/>
    <x v="1"/>
    <m/>
    <e v="#NAME?"/>
    <m/>
  </r>
  <r>
    <n v="380"/>
    <m/>
    <m/>
    <m/>
    <m/>
    <m/>
    <m/>
    <m/>
    <m/>
    <m/>
    <m/>
    <n v="30828"/>
    <m/>
    <s v="מרכז"/>
    <x v="15"/>
    <x v="61"/>
    <m/>
    <s v="רשויות"/>
    <s v="רשויות מקומיות - פינוי-בינוי"/>
    <s v="בביצוע + מבנים מאוכלסים"/>
    <n v="712446"/>
    <s v="411 20110270"/>
    <n v="411"/>
    <n v="20110270"/>
    <s v="בקשה להיתר"/>
    <s v="בניה חדשה"/>
    <n v="5169"/>
    <s v="יהוד"/>
    <n v="9400"/>
    <s v="וינהויז זאב"/>
    <n v="166"/>
    <n v="7"/>
    <n v="7"/>
    <m/>
    <d v="2011-12-07T00:00:00"/>
    <n v="0"/>
    <n v="8"/>
    <n v="0"/>
    <n v="0"/>
    <n v="8"/>
    <m/>
    <m/>
    <m/>
    <m/>
    <m/>
    <s v="בנין  5 קומות -קומת מסחר+גלריה  ו 4 קומות מגורים 8 סה&quot;כ  יחידות דיור. "/>
    <m/>
    <m/>
    <m/>
    <n v="195502"/>
    <n v="20110270"/>
    <m/>
    <x v="116"/>
    <m/>
    <n v="0"/>
    <n v="8"/>
    <n v="0"/>
    <m/>
    <n v="0"/>
    <m/>
    <n v="8"/>
    <m/>
    <m/>
    <s v="בנין  5 קומות -קומת מסחר+גלריה  ו 4 קומות מגורים 8 סה&quot;כ  יחידות דיור. "/>
    <m/>
    <m/>
    <m/>
    <x v="11"/>
    <x v="10"/>
    <x v="1"/>
    <x v="2"/>
    <n v="18"/>
    <m/>
    <m/>
    <x v="0"/>
    <x v="1"/>
    <x v="1"/>
    <m/>
    <x v="1"/>
    <m/>
    <m/>
    <m/>
    <n v="712446"/>
    <x v="96"/>
    <m/>
    <m/>
    <m/>
    <m/>
    <m/>
    <n v="1"/>
    <m/>
    <x v="0"/>
    <n v="354"/>
    <m/>
    <m/>
    <m/>
    <m/>
    <m/>
    <x v="1"/>
    <m/>
    <e v="#NAME?"/>
    <m/>
  </r>
  <r>
    <n v="381"/>
    <m/>
    <m/>
    <m/>
    <m/>
    <m/>
    <m/>
    <m/>
    <m/>
    <m/>
    <m/>
    <n v="30828"/>
    <m/>
    <s v="מרכז"/>
    <x v="15"/>
    <x v="61"/>
    <m/>
    <s v="רשויות"/>
    <s v="רשויות מקומיות - פינוי-בינוי"/>
    <s v="בביצוע + מבנים מאוכלסים"/>
    <n v="712445"/>
    <s v="411 20110269"/>
    <n v="411"/>
    <n v="20110269"/>
    <s v="בקשה להיתר"/>
    <s v="בניה חדשה"/>
    <n v="5168"/>
    <s v="יהוד"/>
    <n v="9400"/>
    <s v="וינהויז זאב"/>
    <n v="166"/>
    <n v="9"/>
    <n v="9"/>
    <m/>
    <d v="2011-12-07T00:00:00"/>
    <n v="0"/>
    <n v="6"/>
    <n v="0"/>
    <n v="0"/>
    <n v="6"/>
    <m/>
    <m/>
    <m/>
    <m/>
    <m/>
    <s v="בנין 4 קומות -קומת מסחר-3 חנויות +גלריה , 3 קומות מגורים 6סה&quot;כ  יחידות דיור . "/>
    <m/>
    <m/>
    <m/>
    <n v="195500"/>
    <n v="20110269"/>
    <m/>
    <x v="116"/>
    <m/>
    <n v="0"/>
    <n v="6"/>
    <n v="0"/>
    <m/>
    <n v="0"/>
    <m/>
    <n v="6"/>
    <m/>
    <m/>
    <s v="בנין 4 קומות -קומת מסחר+גלריה , 3 קומות מגורים 6סה&quot;כ  יחידות דיור . "/>
    <m/>
    <m/>
    <m/>
    <x v="11"/>
    <x v="10"/>
    <x v="1"/>
    <x v="2"/>
    <n v="20"/>
    <m/>
    <m/>
    <x v="0"/>
    <x v="1"/>
    <x v="1"/>
    <m/>
    <x v="1"/>
    <m/>
    <m/>
    <m/>
    <n v="712445"/>
    <x v="97"/>
    <m/>
    <m/>
    <m/>
    <m/>
    <m/>
    <m/>
    <m/>
    <x v="0"/>
    <n v="354"/>
    <m/>
    <m/>
    <m/>
    <m/>
    <m/>
    <x v="1"/>
    <m/>
    <e v="#NAME?"/>
    <m/>
  </r>
  <r>
    <n v="382"/>
    <m/>
    <m/>
    <m/>
    <m/>
    <m/>
    <m/>
    <m/>
    <m/>
    <m/>
    <m/>
    <n v="30828"/>
    <m/>
    <s v="מרכז"/>
    <x v="15"/>
    <x v="61"/>
    <m/>
    <s v="רשויות"/>
    <s v="רשויות מקומיות - פינוי-בינוי"/>
    <s v="בביצוע + מבנים מאוכלסים"/>
    <n v="712861"/>
    <s v="411 20150031"/>
    <n v="411"/>
    <n v="20150031"/>
    <s v="בקשה להיתר"/>
    <s v="תוספת למבנה קיים"/>
    <n v="5168"/>
    <s v="יהוד"/>
    <n v="9400"/>
    <s v="וינהויז זאב"/>
    <n v="166"/>
    <n v="9"/>
    <n v="9"/>
    <m/>
    <d v="2015-02-12T00:00:00"/>
    <n v="0"/>
    <n v="0"/>
    <n v="0"/>
    <n v="0"/>
    <n v="8"/>
    <m/>
    <m/>
    <m/>
    <m/>
    <m/>
    <s v="תוספת קומה לבניין קיים בן 4 קומות ותוספת 2 יח&quot;ד סה&quot; 8 יח&quot;ד ו-5 קומות. "/>
    <m/>
    <m/>
    <m/>
    <n v="195666"/>
    <n v="20150031"/>
    <m/>
    <x v="117"/>
    <m/>
    <n v="0"/>
    <n v="0"/>
    <n v="0"/>
    <m/>
    <n v="0"/>
    <m/>
    <n v="8"/>
    <m/>
    <m/>
    <s v="יש לקבל אישור תוכנית צמחיה ופיתוח רחבות מרכזיות לפני ביצוע ,ע&quot;י מתכנון נוף של הרשות ואו מהנדס העיר . תוספת קומה לבניין קיים בן 4 קומות ותוספת 2 יח&quot;ד סה&quot; 8 יח&quot;ד ו-5 קומות. תנאי בהיתר (יתר התנאים ראה נספח א ' ): "/>
    <m/>
    <m/>
    <m/>
    <x v="5"/>
    <x v="8"/>
    <x v="1"/>
    <x v="2"/>
    <n v="20"/>
    <m/>
    <m/>
    <x v="0"/>
    <x v="1"/>
    <x v="1"/>
    <m/>
    <x v="1"/>
    <m/>
    <m/>
    <m/>
    <n v="712861"/>
    <x v="98"/>
    <m/>
    <m/>
    <m/>
    <m/>
    <m/>
    <m/>
    <m/>
    <x v="0"/>
    <n v="354"/>
    <m/>
    <m/>
    <m/>
    <m/>
    <m/>
    <x v="1"/>
    <m/>
    <e v="#NAME?"/>
    <m/>
  </r>
  <r>
    <n v="383"/>
    <m/>
    <m/>
    <m/>
    <m/>
    <m/>
    <m/>
    <m/>
    <m/>
    <m/>
    <m/>
    <n v="30828"/>
    <m/>
    <s v="מרכז"/>
    <x v="15"/>
    <x v="61"/>
    <m/>
    <s v="רשויות"/>
    <s v="רשויות מקומיות - פינוי-בינוי"/>
    <s v="בביצוע + מבנים מאוכלסים"/>
    <n v="712442"/>
    <s v="411 20110266"/>
    <n v="411"/>
    <n v="20110266"/>
    <s v="בקשה להיתר"/>
    <s v="בניה חדשה"/>
    <n v="5165"/>
    <s v="יהוד"/>
    <n v="9400"/>
    <s v="וינהויז זאב"/>
    <n v="166"/>
    <n v="11"/>
    <n v="11"/>
    <m/>
    <d v="2011-12-07T00:00:00"/>
    <n v="0"/>
    <n v="8"/>
    <n v="0"/>
    <n v="0"/>
    <n v="8"/>
    <m/>
    <m/>
    <m/>
    <m/>
    <m/>
    <s v="בנין  5 קומות -קומת מסחר-3 חנויות +גלריה , ו4 קומות מגורים סה&quot;כ 8 יחידות דיור  . "/>
    <m/>
    <m/>
    <m/>
    <n v="195497"/>
    <n v="20110266"/>
    <m/>
    <x v="116"/>
    <m/>
    <n v="0"/>
    <n v="8"/>
    <n v="0"/>
    <m/>
    <n v="0"/>
    <m/>
    <n v="8"/>
    <m/>
    <m/>
    <s v="בנין  5 קומות -קומת מסחר+גלריה , ו4 קומות מגורים סה&quot;כ 8 יחידות דיור  . "/>
    <m/>
    <m/>
    <m/>
    <x v="11"/>
    <x v="10"/>
    <x v="1"/>
    <x v="2"/>
    <n v="22"/>
    <m/>
    <m/>
    <x v="0"/>
    <x v="1"/>
    <x v="1"/>
    <m/>
    <x v="1"/>
    <m/>
    <m/>
    <m/>
    <n v="712442"/>
    <x v="99"/>
    <m/>
    <m/>
    <m/>
    <m/>
    <m/>
    <m/>
    <m/>
    <x v="0"/>
    <n v="354"/>
    <m/>
    <m/>
    <m/>
    <m/>
    <m/>
    <x v="1"/>
    <m/>
    <e v="#NAME?"/>
    <m/>
  </r>
  <r>
    <n v="384"/>
    <m/>
    <m/>
    <m/>
    <m/>
    <m/>
    <m/>
    <m/>
    <m/>
    <m/>
    <m/>
    <n v="30828"/>
    <m/>
    <s v="מרכז"/>
    <x v="15"/>
    <x v="61"/>
    <m/>
    <s v="רשויות"/>
    <s v="רשויות מקומיות - פינוי-בינוי"/>
    <s v="בביצוע + מבנים מאוכלסים"/>
    <n v="712863"/>
    <s v="411 20150033"/>
    <n v="411"/>
    <n v="20150033"/>
    <s v="בקשה להיתר"/>
    <s v="תוספת למבנה קיים"/>
    <n v="5165"/>
    <s v="יהוד"/>
    <n v="9400"/>
    <s v="וינהויז זאב"/>
    <n v="166"/>
    <n v="11"/>
    <n v="11"/>
    <m/>
    <d v="2015-02-12T00:00:00"/>
    <n v="0"/>
    <n v="0"/>
    <n v="0"/>
    <n v="0"/>
    <n v="10"/>
    <m/>
    <m/>
    <m/>
    <m/>
    <m/>
    <s v="תוספת קומה לבניין קיים בן 5 קומות ותוספת של 2 יח&quot;ד סה&quot;כ 10 יח&quot;ד וסה&quot;כ 6 קומות. "/>
    <m/>
    <m/>
    <m/>
    <n v="195668"/>
    <n v="20150033"/>
    <m/>
    <x v="117"/>
    <m/>
    <n v="0"/>
    <n v="0"/>
    <n v="0"/>
    <m/>
    <n v="0"/>
    <m/>
    <n v="10"/>
    <m/>
    <m/>
    <s v="יש לקבל אישור תוכנית צמחיה ופיתוח רחבות מרכזיות לפני ביצוע ,ע&quot;י מתכנון נוף של הרשות ואו מהנדס העיר . תוספת קומה לבניין קיים בן 5 קומות ותוספת של 2 יח&quot;ד סה&quot;כ 10 יח&quot;ד וסה&quot;כ 6 קומות. תנאי בהיתר (יתר התנאים ראה נספח א ' ): "/>
    <m/>
    <m/>
    <m/>
    <x v="5"/>
    <x v="8"/>
    <x v="1"/>
    <x v="2"/>
    <n v="22"/>
    <m/>
    <m/>
    <x v="0"/>
    <x v="1"/>
    <x v="1"/>
    <m/>
    <x v="1"/>
    <m/>
    <m/>
    <m/>
    <n v="712863"/>
    <x v="100"/>
    <m/>
    <m/>
    <m/>
    <m/>
    <m/>
    <m/>
    <m/>
    <x v="0"/>
    <n v="354"/>
    <m/>
    <m/>
    <m/>
    <m/>
    <m/>
    <x v="1"/>
    <m/>
    <e v="#NAME?"/>
    <m/>
  </r>
  <r>
    <n v="385"/>
    <m/>
    <m/>
    <m/>
    <m/>
    <m/>
    <m/>
    <m/>
    <m/>
    <m/>
    <m/>
    <n v="30828"/>
    <m/>
    <s v="מרכז"/>
    <x v="15"/>
    <x v="61"/>
    <m/>
    <s v="רשויות"/>
    <s v="רשויות מקומיות - פינוי-בינוי"/>
    <s v="בביצוע + מבנים מאוכלסים"/>
    <n v="712443"/>
    <s v="411 20110267"/>
    <n v="411"/>
    <n v="20110267"/>
    <s v="בקשה להיתר"/>
    <s v="בניה חדשה"/>
    <n v="5166"/>
    <s v="יהוד"/>
    <n v="9400"/>
    <s v="וינהויז זאב"/>
    <n v="166"/>
    <n v="13"/>
    <n v="13"/>
    <m/>
    <d v="2011-12-07T00:00:00"/>
    <n v="0"/>
    <n v="10"/>
    <n v="0"/>
    <n v="0"/>
    <n v="10"/>
    <m/>
    <m/>
    <m/>
    <m/>
    <m/>
    <s v="בנין  6 קומות -קומת מסחר 3 חנויות +גלריה , ו5 קומות מגורים סה&quot;כ 10 יחידות דיור  . "/>
    <m/>
    <m/>
    <m/>
    <n v="195498"/>
    <n v="20110267"/>
    <m/>
    <x v="116"/>
    <m/>
    <n v="0"/>
    <n v="10"/>
    <n v="0"/>
    <m/>
    <n v="0"/>
    <m/>
    <n v="10"/>
    <m/>
    <m/>
    <s v="בנין  6 קומות -קומת מסחר+גלריה , ו5 קומות מגורים סה&quot;כ 10 יחידות דיור  . "/>
    <m/>
    <m/>
    <m/>
    <x v="11"/>
    <x v="10"/>
    <x v="1"/>
    <x v="2"/>
    <n v="23"/>
    <m/>
    <m/>
    <x v="0"/>
    <x v="1"/>
    <x v="1"/>
    <m/>
    <x v="1"/>
    <m/>
    <m/>
    <m/>
    <n v="712443"/>
    <x v="101"/>
    <m/>
    <m/>
    <m/>
    <m/>
    <m/>
    <m/>
    <m/>
    <x v="0"/>
    <n v="354"/>
    <m/>
    <m/>
    <m/>
    <m/>
    <m/>
    <x v="1"/>
    <m/>
    <e v="#NAME?"/>
    <m/>
  </r>
  <r>
    <n v="1214"/>
    <s v="טיוב בקשותID כפולות"/>
    <m/>
    <m/>
    <m/>
    <m/>
    <m/>
    <s v="הכתובת במתחם"/>
    <m/>
    <m/>
    <m/>
    <n v="1003"/>
    <n v="30828"/>
    <s v="מרכז"/>
    <x v="15"/>
    <x v="61"/>
    <s v="מרכז יהוד"/>
    <s v="מיסוי"/>
    <s v="פינוי-בינוי"/>
    <s v="בביצוע + מבנים מאוכלסים"/>
    <n v="7091679"/>
    <s v="411 20200089"/>
    <n v="411"/>
    <n v="20200089"/>
    <s v="בקשה מקוונת ללא הקלות"/>
    <m/>
    <n v="5543"/>
    <s v="יהוד"/>
    <n v="9400"/>
    <s v="וינהויז זאב"/>
    <n v="166"/>
    <n v="21"/>
    <n v="21"/>
    <s v="     "/>
    <d v="2020-06-24T00:00:00"/>
    <n v="0"/>
    <n v="0"/>
    <m/>
    <m/>
    <n v="11"/>
    <s v="2020_01"/>
    <d v="2020-11-01T21:00:40"/>
    <m/>
    <m/>
    <s v="מהות הבקשה"/>
    <s v="בניין בן 4 קומות ועליית גג מעל קומת מסחר הכוללת גלריה, מעל מרתף משותף (בהיתר נפרד) סה&quot;כ 11 יח&quot;ד "/>
    <s v="NULL"/>
    <s v="NULL"/>
    <s v="NULL"/>
    <s v="NULL"/>
    <m/>
    <m/>
    <x v="0"/>
    <m/>
    <m/>
    <m/>
    <m/>
    <m/>
    <m/>
    <m/>
    <m/>
    <m/>
    <m/>
    <m/>
    <s v="NULL"/>
    <s v="NULL"/>
    <s v="לפי גוש חלקה (מרץ 2021)"/>
    <x v="0"/>
    <x v="0"/>
    <x v="1"/>
    <x v="0"/>
    <n v="26"/>
    <m/>
    <m/>
    <x v="0"/>
    <x v="1"/>
    <x v="4"/>
    <m/>
    <x v="0"/>
    <m/>
    <m/>
    <m/>
    <m/>
    <x v="0"/>
    <m/>
    <m/>
    <m/>
    <m/>
    <s v="כן"/>
    <m/>
    <s v="מתחם רלוונטי מסלול מיסוי (המשכי)"/>
    <x v="0"/>
    <s v="354 במתחם האב"/>
    <m/>
    <m/>
    <m/>
    <m/>
    <m/>
    <x v="9"/>
    <m/>
    <e v="#NAME?"/>
    <m/>
  </r>
  <r>
    <n v="386"/>
    <m/>
    <m/>
    <m/>
    <m/>
    <m/>
    <m/>
    <m/>
    <m/>
    <m/>
    <m/>
    <n v="30828"/>
    <m/>
    <s v="מרכז"/>
    <x v="15"/>
    <x v="61"/>
    <m/>
    <s v="רשויות"/>
    <s v="רשויות מקומיות - פינוי-בינוי"/>
    <s v="בביצוע + מבנים מאוכלסים"/>
    <n v="712439"/>
    <s v="411 20110263"/>
    <n v="411"/>
    <n v="20110263"/>
    <s v="בקשה להיתר"/>
    <s v="בניה חדשה"/>
    <n v="5162"/>
    <s v="יהוד"/>
    <n v="9400"/>
    <s v="וינהויז זאב"/>
    <n v="166"/>
    <n v="23"/>
    <n v="23"/>
    <m/>
    <d v="2011-12-07T00:00:00"/>
    <n v="0"/>
    <n v="8"/>
    <n v="0"/>
    <n v="0"/>
    <n v="8"/>
    <m/>
    <m/>
    <m/>
    <m/>
    <m/>
    <s v="בנין 5 קומות -קומת מסחר 3 חנויות +גלריה , 4 קומות מגורים 8 יחידות דיור ומרתף . "/>
    <m/>
    <m/>
    <m/>
    <n v="195494"/>
    <n v="20110263"/>
    <m/>
    <x v="116"/>
    <m/>
    <n v="0"/>
    <n v="8"/>
    <n v="0"/>
    <m/>
    <n v="0"/>
    <m/>
    <n v="8"/>
    <m/>
    <m/>
    <s v="בנין 5 קומות -קומת מסחר+גלריה , 4 קומות מגורים 8 יחידות דיור "/>
    <m/>
    <m/>
    <m/>
    <x v="11"/>
    <x v="10"/>
    <x v="1"/>
    <x v="2"/>
    <n v="27"/>
    <m/>
    <m/>
    <x v="0"/>
    <x v="1"/>
    <x v="1"/>
    <m/>
    <x v="1"/>
    <m/>
    <m/>
    <m/>
    <n v="712439"/>
    <x v="102"/>
    <m/>
    <m/>
    <m/>
    <m/>
    <m/>
    <m/>
    <m/>
    <x v="0"/>
    <n v="354"/>
    <m/>
    <m/>
    <m/>
    <m/>
    <m/>
    <x v="1"/>
    <m/>
    <e v="#NAME?"/>
    <m/>
  </r>
  <r>
    <n v="387"/>
    <m/>
    <m/>
    <m/>
    <m/>
    <m/>
    <m/>
    <m/>
    <m/>
    <m/>
    <m/>
    <n v="30828"/>
    <m/>
    <s v="מרכז"/>
    <x v="15"/>
    <x v="61"/>
    <m/>
    <s v="רשויות"/>
    <s v="רשויות מקומיות - פינוי-בינוי"/>
    <s v="בביצוע + מבנים מאוכלסים"/>
    <n v="712440"/>
    <s v="411 20110264"/>
    <n v="411"/>
    <n v="20110264"/>
    <s v="בקשה להיתר"/>
    <s v="בניה חדשה"/>
    <n v="5163"/>
    <s v="יהוד"/>
    <n v="9400"/>
    <s v="וינהויז זאב"/>
    <n v="166"/>
    <n v="25"/>
    <n v="25"/>
    <m/>
    <d v="2011-12-07T00:00:00"/>
    <n v="0"/>
    <n v="10"/>
    <n v="0"/>
    <n v="0"/>
    <n v="10"/>
    <m/>
    <m/>
    <m/>
    <m/>
    <m/>
    <s v="בנין 6 קומות -קומת מסחר 3 חנויות  +גלריה, 5 קומות מגורים 10 יחידות דיור ומרתף . "/>
    <m/>
    <m/>
    <m/>
    <n v="195495"/>
    <n v="20110264"/>
    <m/>
    <x v="116"/>
    <m/>
    <n v="0"/>
    <n v="10"/>
    <n v="0"/>
    <m/>
    <n v="0"/>
    <m/>
    <n v="10"/>
    <m/>
    <m/>
    <s v="בנין 6 קומות -קומת מסחר +גלריה, 5 קומות מגורים 10 יחידות דיור "/>
    <m/>
    <m/>
    <m/>
    <x v="11"/>
    <x v="10"/>
    <x v="1"/>
    <x v="2"/>
    <n v="30"/>
    <m/>
    <m/>
    <x v="0"/>
    <x v="1"/>
    <x v="1"/>
    <m/>
    <x v="1"/>
    <m/>
    <m/>
    <m/>
    <n v="712440"/>
    <x v="103"/>
    <m/>
    <m/>
    <m/>
    <m/>
    <m/>
    <m/>
    <m/>
    <x v="0"/>
    <n v="354"/>
    <m/>
    <m/>
    <m/>
    <m/>
    <m/>
    <x v="1"/>
    <m/>
    <e v="#NAME?"/>
    <m/>
  </r>
  <r>
    <n v="388"/>
    <m/>
    <m/>
    <m/>
    <m/>
    <m/>
    <m/>
    <m/>
    <m/>
    <m/>
    <m/>
    <n v="30828"/>
    <m/>
    <s v="מרכז"/>
    <x v="15"/>
    <x v="61"/>
    <m/>
    <s v="רשויות"/>
    <s v="רשויות מקומיות - פינוי-בינוי"/>
    <s v="בביצוע + מבנים מאוכלסים"/>
    <n v="712441"/>
    <s v="411 20110265"/>
    <n v="411"/>
    <n v="20110265"/>
    <s v="בקשה להיתר"/>
    <s v="בניה חדשה"/>
    <n v="5164"/>
    <s v="יהוד"/>
    <n v="9400"/>
    <s v="וינהויז זאב"/>
    <n v="166"/>
    <n v="27"/>
    <n v="27"/>
    <m/>
    <d v="2011-12-07T00:00:00"/>
    <n v="0"/>
    <n v="11"/>
    <n v="0"/>
    <n v="0"/>
    <n v="11"/>
    <m/>
    <m/>
    <m/>
    <m/>
    <m/>
    <s v="בנין  5 קומות -קומת מסחר-4 חנויות +גלריה  ו 4 קומות מגורים סה&quot;כ  11 יחידות דיור. "/>
    <m/>
    <m/>
    <m/>
    <n v="195496"/>
    <n v="20110265"/>
    <m/>
    <x v="116"/>
    <m/>
    <n v="0"/>
    <n v="11"/>
    <n v="0"/>
    <m/>
    <n v="0"/>
    <m/>
    <n v="11"/>
    <m/>
    <m/>
    <s v="בנין  5 קומות -קומת מסחר+גלריה  ו 4 קומות מגורים סה&quot;כ  8 יחידות דיור. "/>
    <m/>
    <m/>
    <m/>
    <x v="11"/>
    <x v="10"/>
    <x v="1"/>
    <x v="2"/>
    <n v="28"/>
    <m/>
    <m/>
    <x v="0"/>
    <x v="1"/>
    <x v="1"/>
    <m/>
    <x v="1"/>
    <m/>
    <m/>
    <m/>
    <n v="712441"/>
    <x v="104"/>
    <m/>
    <m/>
    <m/>
    <m/>
    <m/>
    <m/>
    <m/>
    <x v="0"/>
    <n v="354"/>
    <m/>
    <m/>
    <m/>
    <m/>
    <m/>
    <x v="1"/>
    <m/>
    <e v="#NAME?"/>
    <m/>
  </r>
  <r>
    <n v="389"/>
    <m/>
    <m/>
    <m/>
    <m/>
    <m/>
    <m/>
    <m/>
    <m/>
    <m/>
    <m/>
    <n v="30828"/>
    <m/>
    <s v="מרכז"/>
    <x v="15"/>
    <x v="61"/>
    <m/>
    <s v="רשויות"/>
    <s v="רשויות מקומיות - פינוי-בינוי"/>
    <s v="בביצוע + מבנים מאוכלסים"/>
    <n v="712438"/>
    <s v="411 20110262"/>
    <n v="411"/>
    <n v="20110262"/>
    <s v="בקשה להיתר"/>
    <s v="בניה חדשה"/>
    <n v="5161"/>
    <s v="יהוד"/>
    <n v="9400"/>
    <s v="וינהויז זאב"/>
    <n v="166"/>
    <n v="29"/>
    <n v="29"/>
    <m/>
    <d v="2011-12-07T00:00:00"/>
    <n v="0"/>
    <n v="6"/>
    <n v="0"/>
    <n v="0"/>
    <n v="6"/>
    <m/>
    <m/>
    <m/>
    <m/>
    <m/>
    <s v="בנין 4 קומות -קומת מסחר 3 חנויות +גלריה , 3 קומות מגורים 6סה&quot;כ  יחידות דיור . "/>
    <m/>
    <m/>
    <m/>
    <n v="195493"/>
    <n v="20110262"/>
    <m/>
    <x v="116"/>
    <m/>
    <n v="0"/>
    <n v="6"/>
    <n v="0"/>
    <m/>
    <n v="0"/>
    <m/>
    <n v="6"/>
    <m/>
    <m/>
    <s v="  בנין 4 קומות -קומת מסחר+גלריה , 3 קומות מגורים 6 יחידות דיור "/>
    <m/>
    <m/>
    <m/>
    <x v="11"/>
    <x v="10"/>
    <x v="1"/>
    <x v="2"/>
    <n v="29"/>
    <m/>
    <m/>
    <x v="0"/>
    <x v="1"/>
    <x v="1"/>
    <m/>
    <x v="1"/>
    <m/>
    <m/>
    <m/>
    <n v="712438"/>
    <x v="105"/>
    <m/>
    <m/>
    <m/>
    <m/>
    <m/>
    <m/>
    <m/>
    <x v="0"/>
    <n v="354"/>
    <m/>
    <m/>
    <m/>
    <m/>
    <m/>
    <x v="1"/>
    <m/>
    <e v="#NAME?"/>
    <m/>
  </r>
  <r>
    <n v="390"/>
    <m/>
    <m/>
    <m/>
    <m/>
    <m/>
    <m/>
    <m/>
    <m/>
    <m/>
    <m/>
    <n v="30828"/>
    <m/>
    <s v="מרכז"/>
    <x v="15"/>
    <x v="61"/>
    <m/>
    <s v="רשויות"/>
    <s v="רשויות מקומיות - פינוי-בינוי"/>
    <s v="בביצוע + מבנים מאוכלסים"/>
    <n v="712911"/>
    <s v="411 20150154"/>
    <n v="411"/>
    <n v="20150154"/>
    <s v="בקשה להיתר"/>
    <s v="תוספת למבנה קיים"/>
    <n v="5161"/>
    <s v="יהוד"/>
    <n v="9400"/>
    <s v="וינהויז זאב"/>
    <n v="166"/>
    <n v="29"/>
    <n v="29"/>
    <m/>
    <d v="2015-08-24T00:00:00"/>
    <n v="0"/>
    <n v="0"/>
    <n v="0"/>
    <n v="0"/>
    <n v="8"/>
    <m/>
    <m/>
    <m/>
    <m/>
    <m/>
    <s v="תוספת קומה לבניין קיים בן 4 קומות ותוספת של 2 יח&quot;ד סה&quot;כ 8 יח&quot;ד וסה&quot;כ 5 קומות . "/>
    <m/>
    <m/>
    <m/>
    <n v="194167"/>
    <n v="20150154"/>
    <m/>
    <x v="117"/>
    <m/>
    <n v="0"/>
    <n v="0"/>
    <n v="0"/>
    <m/>
    <n v="0"/>
    <m/>
    <n v="8"/>
    <m/>
    <m/>
    <s v="יש לקבל אישור תוכנית צמחיה ופיתוח רחבות מרכזיות לפני ביצוע ,ע&quot;י מתכנון נוף של הרשות ואו מהנדס העיר . תוספת קומה לבניין קיים בן 4 קומות ותוספת של 2 יח&quot;ד סה&quot;כ 8 יח&quot;ד וסה&quot;כ 5 קומות . תנאי בהיתר (יתר התנאים ראה נספח א ' ): "/>
    <m/>
    <m/>
    <m/>
    <x v="5"/>
    <x v="8"/>
    <x v="1"/>
    <x v="2"/>
    <n v="29"/>
    <m/>
    <m/>
    <x v="0"/>
    <x v="1"/>
    <x v="1"/>
    <m/>
    <x v="1"/>
    <m/>
    <m/>
    <m/>
    <n v="712911"/>
    <x v="106"/>
    <m/>
    <m/>
    <m/>
    <m/>
    <m/>
    <m/>
    <m/>
    <x v="0"/>
    <n v="354"/>
    <m/>
    <m/>
    <m/>
    <m/>
    <m/>
    <x v="1"/>
    <m/>
    <e v="#NAME?"/>
    <m/>
  </r>
  <r>
    <n v="391"/>
    <m/>
    <m/>
    <m/>
    <m/>
    <m/>
    <m/>
    <m/>
    <m/>
    <m/>
    <m/>
    <n v="30828"/>
    <m/>
    <s v="מרכז"/>
    <x v="15"/>
    <x v="61"/>
    <m/>
    <s v="רשויות"/>
    <s v="רשויות מקומיות - פינוי-בינוי"/>
    <s v="בביצוע + מבנים מאוכלסים"/>
    <n v="712437"/>
    <s v="411 20110261"/>
    <n v="411"/>
    <n v="20110261"/>
    <s v="בקשה להיתר"/>
    <s v="בניה חדשה"/>
    <n v="5160"/>
    <s v="יהוד"/>
    <n v="9400"/>
    <s v="וינהויז זאב"/>
    <n v="166"/>
    <n v="31"/>
    <n v="31"/>
    <m/>
    <d v="2011-12-07T00:00:00"/>
    <n v="0"/>
    <n v="8"/>
    <n v="0"/>
    <n v="0"/>
    <n v="8"/>
    <m/>
    <m/>
    <m/>
    <m/>
    <m/>
    <s v="בנין  5 קומות -קומת מסחר 3 חנויות +גלריה  ו 4 קומות מגורים 8 סה&quot;כ  יחידות דיור. "/>
    <m/>
    <m/>
    <m/>
    <n v="195492"/>
    <n v="20110261"/>
    <m/>
    <x v="116"/>
    <m/>
    <n v="0"/>
    <n v="8"/>
    <n v="0"/>
    <m/>
    <n v="0"/>
    <m/>
    <n v="8"/>
    <m/>
    <m/>
    <s v="בנין  5 קומות -קומת מסחר+גלריה  ו 4 קומות מגורים 8 יחידות דיור "/>
    <m/>
    <m/>
    <m/>
    <x v="11"/>
    <x v="10"/>
    <x v="1"/>
    <x v="2"/>
    <n v="31"/>
    <m/>
    <m/>
    <x v="0"/>
    <x v="1"/>
    <x v="1"/>
    <m/>
    <x v="1"/>
    <m/>
    <m/>
    <m/>
    <n v="712437"/>
    <x v="107"/>
    <m/>
    <m/>
    <m/>
    <m/>
    <m/>
    <m/>
    <m/>
    <x v="0"/>
    <n v="354"/>
    <m/>
    <m/>
    <m/>
    <m/>
    <m/>
    <x v="1"/>
    <m/>
    <e v="#NAME?"/>
    <m/>
  </r>
  <r>
    <n v="392"/>
    <m/>
    <m/>
    <m/>
    <m/>
    <m/>
    <m/>
    <m/>
    <m/>
    <m/>
    <m/>
    <n v="30828"/>
    <m/>
    <s v="מרכז"/>
    <x v="15"/>
    <x v="61"/>
    <m/>
    <s v="רשויות"/>
    <s v="פינוי-בינוי"/>
    <s v="בביצוע + מבנים מאוכלסים"/>
    <n v="712881"/>
    <s v="411 20150083"/>
    <n v="411"/>
    <n v="20150083"/>
    <s v="בקשה להיתר"/>
    <s v="הריסת מבנה"/>
    <n v="5362"/>
    <s v="יהוד"/>
    <n v="9400"/>
    <s v="חתוכה סעדיה"/>
    <n v="135"/>
    <n v="0"/>
    <n v="0"/>
    <m/>
    <d v="2015-04-30T00:00:00"/>
    <n v="0"/>
    <n v="0"/>
    <m/>
    <m/>
    <m/>
    <m/>
    <m/>
    <m/>
    <m/>
    <m/>
    <s v="הריסת  בתים למבנן 36,37 ."/>
    <m/>
    <m/>
    <m/>
    <n v="193708"/>
    <n v="20150083"/>
    <m/>
    <x v="118"/>
    <m/>
    <n v="0"/>
    <n v="0"/>
    <m/>
    <m/>
    <m/>
    <m/>
    <m/>
    <m/>
    <m/>
    <s v="ככל שיימצא באתר הפינוי קירוי אסבסט ,פנוייו יהיה בהתאם להנחיות המשרד לאיכות הסביבה והמבקש ימציא אישור על פינוי לאתר מאושר כאמור בהנחיות . הריסת  בתים למבנן 36,37 . יתר התנאים ראה נספח להיתר תנאי בהיתר :"/>
    <m/>
    <m/>
    <s v="שליפה לפי תבעות (אוגוסט 2020)"/>
    <x v="5"/>
    <x v="4"/>
    <x v="7"/>
    <x v="5"/>
    <n v="3"/>
    <m/>
    <m/>
    <x v="0"/>
    <x v="1"/>
    <x v="1"/>
    <m/>
    <x v="1"/>
    <m/>
    <m/>
    <m/>
    <n v="712881"/>
    <x v="108"/>
    <m/>
    <m/>
    <m/>
    <m/>
    <m/>
    <m/>
    <s v="?"/>
    <x v="0"/>
    <n v="354"/>
    <m/>
    <m/>
    <m/>
    <m/>
    <m/>
    <x v="1"/>
    <m/>
    <e v="#NAME?"/>
    <m/>
  </r>
  <r>
    <n v="394"/>
    <m/>
    <m/>
    <m/>
    <m/>
    <m/>
    <m/>
    <m/>
    <m/>
    <m/>
    <m/>
    <n v="30828"/>
    <m/>
    <s v="מרכז"/>
    <x v="15"/>
    <x v="61"/>
    <m/>
    <s v="רשויות"/>
    <s v="מיסוי - פינוי-בינוי"/>
    <s v="בביצוע + מבנים מאוכלסים"/>
    <n v="7007415"/>
    <s v="411 20190196"/>
    <n v="411"/>
    <n v="20190196"/>
    <s v="בקשה להיתר"/>
    <s v="בניה חדשה"/>
    <n v="5472"/>
    <s v="יהוד"/>
    <n v="9400"/>
    <s v="חתוכה סעדיה"/>
    <n v="135"/>
    <n v="1"/>
    <n v="1"/>
    <m/>
    <d v="2019-12-09T00:00:00"/>
    <m/>
    <m/>
    <m/>
    <m/>
    <m/>
    <m/>
    <m/>
    <m/>
    <m/>
    <m/>
    <s v="קמת מרתף חניה מתחת לכל מבנן 11 הכולל מחסנים מסחר וממדים. בקרת תכן - מכון בקרה. מגורים ב מפה לצרכי רישום - תנאי להיתר  "/>
    <m/>
    <m/>
    <m/>
    <s v="NULL"/>
    <m/>
    <m/>
    <x v="0"/>
    <m/>
    <m/>
    <m/>
    <m/>
    <m/>
    <m/>
    <m/>
    <m/>
    <m/>
    <m/>
    <m/>
    <m/>
    <m/>
    <m/>
    <x v="3"/>
    <x v="0"/>
    <x v="1"/>
    <x v="0"/>
    <s v="?"/>
    <m/>
    <m/>
    <x v="0"/>
    <x v="5"/>
    <x v="1"/>
    <s v="קדומה. בקשה למרתף. ב2020 יצאו עוד 6 בקשות ל6 בניינים"/>
    <x v="0"/>
    <m/>
    <s v="מודיעין אנושי+אתר העירייה"/>
    <m/>
    <m/>
    <x v="0"/>
    <m/>
    <m/>
    <m/>
    <m/>
    <m/>
    <m/>
    <m/>
    <x v="0"/>
    <n v="354"/>
    <m/>
    <m/>
    <m/>
    <m/>
    <m/>
    <x v="27"/>
    <m/>
    <e v="#NAME?"/>
    <m/>
  </r>
  <r>
    <n v="1211"/>
    <s v="טיוב בקשותID כפולות"/>
    <m/>
    <m/>
    <s v="בקשות שונות לחלוטין באותו ישוב עם מס' בקשה זהה"/>
    <m/>
    <m/>
    <s v="נופל במתחם העצמאות לפי GIS"/>
    <m/>
    <m/>
    <m/>
    <n v="1003"/>
    <n v="30828"/>
    <s v="מרכז"/>
    <x v="15"/>
    <x v="61"/>
    <s v="מרכז יהוד"/>
    <s v="מיסוי"/>
    <s v="פינוי-בינוי"/>
    <s v="בביצוע + מבנים מאוכלסים"/>
    <n v="7091678"/>
    <s v="411 20200088"/>
    <n v="411"/>
    <n v="20200088"/>
    <s v="בקשה מקוונת ללא הקלות"/>
    <m/>
    <n v="5540"/>
    <s v="יהוד"/>
    <n v="9400"/>
    <s v="חתוכה סעדיה"/>
    <n v="135"/>
    <n v="1"/>
    <n v="1"/>
    <s v="     "/>
    <d v="2020-06-24T00:00:00"/>
    <n v="0"/>
    <n v="0"/>
    <m/>
    <m/>
    <n v="8"/>
    <s v="2020_01"/>
    <d v="2020-11-01T21:00:40"/>
    <m/>
    <m/>
    <s v="מהות הבקשה"/>
    <s v="בניין בן 4 קומות ועליית גג מעל קומת מסחר הכוללת גלריה, מעל מרתף משותף (בהיתר נפרד) סה&quot;כ 8 יח&quot;ד ניוד שטח עיקרי למגורים בסך של 14 מ&quot;ר ממגרש 102 למגרש 101 לפי הוראות התב&quot;ע. "/>
    <s v="NULL"/>
    <s v="NULL"/>
    <s v="NULL"/>
    <s v="NULL"/>
    <m/>
    <m/>
    <x v="0"/>
    <m/>
    <m/>
    <m/>
    <m/>
    <m/>
    <m/>
    <m/>
    <m/>
    <m/>
    <m/>
    <m/>
    <s v="NULL"/>
    <s v="NULL"/>
    <s v="לפי גוש חלקה (מרץ 2021)"/>
    <x v="0"/>
    <x v="0"/>
    <x v="1"/>
    <x v="0"/>
    <n v="5"/>
    <m/>
    <m/>
    <x v="0"/>
    <x v="1"/>
    <x v="4"/>
    <m/>
    <x v="0"/>
    <m/>
    <m/>
    <m/>
    <m/>
    <x v="0"/>
    <m/>
    <m/>
    <m/>
    <m/>
    <s v="כן"/>
    <m/>
    <s v="מתחם רלוונטי מסלול מיסוי (המשכי)"/>
    <x v="0"/>
    <s v="354 במתחם האב"/>
    <m/>
    <m/>
    <m/>
    <m/>
    <m/>
    <x v="9"/>
    <m/>
    <e v="#NAME?"/>
    <m/>
  </r>
  <r>
    <n v="1215"/>
    <s v="טיוב בקשותID כפולות"/>
    <m/>
    <m/>
    <m/>
    <m/>
    <m/>
    <s v="הכתובת במתחם"/>
    <m/>
    <m/>
    <m/>
    <n v="1003"/>
    <n v="30828"/>
    <s v="מרכז"/>
    <x v="15"/>
    <x v="61"/>
    <s v="מרכז יהוד"/>
    <s v="מיסוי"/>
    <s v="פינוי-בינוי"/>
    <s v="בביצוע + מבנים מאוכלסים"/>
    <n v="7091680"/>
    <s v="411 20200090"/>
    <n v="411"/>
    <n v="20200090"/>
    <s v="בקשה מקוונת ללא הקלות"/>
    <m/>
    <n v="5544"/>
    <s v="יהוד"/>
    <n v="9400"/>
    <s v="חתוכה סעדיה"/>
    <n v="135"/>
    <n v="1"/>
    <n v="1"/>
    <s v="     "/>
    <d v="2020-06-24T00:00:00"/>
    <n v="0"/>
    <n v="0"/>
    <m/>
    <m/>
    <n v="14"/>
    <s v="2020_01"/>
    <d v="2020-11-01T21:00:40"/>
    <m/>
    <m/>
    <s v="מהות הבקשה"/>
    <s v="בניין בן 5 קומות ועליית גג מעל קומת מסחר הכוללת גלריה, מעל מרתף משותף (בהיתר נפרד), סה&quot;כ 14 יח&quot;ד. ניוד שטח עיקרי למגורים בסך של 14 מ&quot;ר ממגרש 103 למגרש 105 לפי הוראות התב&quot;ע. "/>
    <s v="NULL"/>
    <s v="NULL"/>
    <s v="NULL"/>
    <s v="NULL"/>
    <m/>
    <m/>
    <x v="0"/>
    <m/>
    <m/>
    <m/>
    <m/>
    <m/>
    <m/>
    <m/>
    <m/>
    <m/>
    <m/>
    <m/>
    <s v="NULL"/>
    <s v="NULL"/>
    <s v="לפי גוש חלקה (מרץ 2021)"/>
    <x v="0"/>
    <x v="0"/>
    <x v="1"/>
    <x v="0"/>
    <n v="6"/>
    <m/>
    <m/>
    <x v="0"/>
    <x v="1"/>
    <x v="4"/>
    <m/>
    <x v="0"/>
    <m/>
    <m/>
    <m/>
    <m/>
    <x v="0"/>
    <m/>
    <m/>
    <m/>
    <m/>
    <s v="כן"/>
    <m/>
    <s v="מתחם רלוונטי מסלול מיסוי (המשכי)"/>
    <x v="0"/>
    <s v="354 במתחם האב"/>
    <m/>
    <m/>
    <m/>
    <m/>
    <m/>
    <x v="9"/>
    <m/>
    <e v="#NAME?"/>
    <m/>
  </r>
  <r>
    <n v="1218"/>
    <s v="טיוב בקשותID כפולות"/>
    <m/>
    <m/>
    <m/>
    <m/>
    <m/>
    <s v="הכתובת במתחם"/>
    <m/>
    <m/>
    <m/>
    <n v="1003"/>
    <n v="30828"/>
    <s v="מרכז"/>
    <x v="15"/>
    <x v="61"/>
    <s v="מרכז יהוד"/>
    <s v="מיסוי"/>
    <s v="פינוי-בינוי"/>
    <s v="בביצוע + מבנים מאוכלסים"/>
    <n v="7091681"/>
    <s v="411 20200091"/>
    <n v="411"/>
    <n v="20200091"/>
    <s v="בקשה מקוונת ללא הקלות"/>
    <m/>
    <n v="5545"/>
    <s v="יהוד"/>
    <n v="9400"/>
    <s v="חתוכה סעדיה"/>
    <n v="135"/>
    <n v="1"/>
    <n v="1"/>
    <s v="     "/>
    <d v="2020-06-24T00:00:00"/>
    <n v="0"/>
    <n v="0"/>
    <m/>
    <m/>
    <n v="8"/>
    <s v="2020_01"/>
    <d v="2020-11-01T21:00:40"/>
    <m/>
    <m/>
    <m/>
    <s v="בנייה חדשה- בנייני מגורים + מסחר + פיתוח שטח - מגרש 11 "/>
    <s v="NULL"/>
    <s v="NULL"/>
    <s v="NULL"/>
    <s v="NULL"/>
    <m/>
    <m/>
    <x v="0"/>
    <m/>
    <m/>
    <m/>
    <m/>
    <m/>
    <m/>
    <m/>
    <m/>
    <m/>
    <m/>
    <m/>
    <s v="NULL"/>
    <s v="NULL"/>
    <s v="לפי גוש חלקה (מרץ 2021)"/>
    <x v="0"/>
    <x v="0"/>
    <x v="1"/>
    <x v="0"/>
    <n v="7"/>
    <m/>
    <m/>
    <x v="0"/>
    <x v="1"/>
    <x v="4"/>
    <m/>
    <x v="0"/>
    <m/>
    <m/>
    <m/>
    <m/>
    <x v="0"/>
    <m/>
    <m/>
    <m/>
    <m/>
    <s v="כן"/>
    <m/>
    <s v="מתחם רלוונטי מסלול מיסוי (המשכי)"/>
    <x v="0"/>
    <s v="354 במתחם האב"/>
    <m/>
    <m/>
    <m/>
    <m/>
    <m/>
    <x v="9"/>
    <m/>
    <e v="#NAME?"/>
    <m/>
  </r>
  <r>
    <n v="1210"/>
    <m/>
    <m/>
    <m/>
    <m/>
    <m/>
    <m/>
    <s v="נופל במתחם העצמאות לפי GIS אך שייך למרכז יהוד לפי אלון"/>
    <m/>
    <m/>
    <m/>
    <n v="1003"/>
    <n v="30828"/>
    <s v="מרכז"/>
    <x v="15"/>
    <x v="61"/>
    <s v="מרכז יהוד"/>
    <s v="מיסוי"/>
    <s v="פינוי-בינוי"/>
    <s v="בביצוע + מבנים מאוכלסים"/>
    <n v="7091677"/>
    <s v="411 20200087"/>
    <n v="411"/>
    <n v="20200087"/>
    <s v="בקשה מקוונת ללא הקלות"/>
    <s v="בנייה חדשה"/>
    <n v="5539"/>
    <s v="יהוד"/>
    <n v="9400"/>
    <s v="חתוכה סעדיה"/>
    <n v="135"/>
    <n v="3"/>
    <n v="3"/>
    <s v="     "/>
    <d v="2020-06-24T00:00:00"/>
    <n v="0"/>
    <n v="0"/>
    <m/>
    <m/>
    <n v="8"/>
    <s v="2020_01"/>
    <d v="2020-11-01T21:00:40"/>
    <m/>
    <m/>
    <m/>
    <s v="בניין בן 4 קומות ועליית גג מעל קומת מסחר הכוללת גלריה, מעל מרתף משותף (בהיתר נפרד) סה&quot;כ 8 יח&quot;ד ניוד שטח עיקרי למגורים בסך של 14 מ&quot;ר ממגרש 102 למגרש 101 לפי הוראות התב&quot;ע. "/>
    <s v="NULL"/>
    <s v="NULL"/>
    <s v="NULL"/>
    <s v="NULL"/>
    <m/>
    <m/>
    <x v="0"/>
    <m/>
    <m/>
    <m/>
    <m/>
    <m/>
    <m/>
    <m/>
    <m/>
    <m/>
    <m/>
    <m/>
    <s v="NULL"/>
    <s v="NULL"/>
    <s v="לפי גוש חלקה (מרץ 2021)"/>
    <x v="0"/>
    <x v="0"/>
    <x v="1"/>
    <x v="0"/>
    <n v="12"/>
    <m/>
    <m/>
    <x v="0"/>
    <x v="1"/>
    <x v="4"/>
    <m/>
    <x v="0"/>
    <m/>
    <m/>
    <m/>
    <m/>
    <x v="0"/>
    <m/>
    <m/>
    <m/>
    <m/>
    <s v="כן"/>
    <m/>
    <s v="מתחם רלוונטי מסלול מיסוי (המשכי)"/>
    <x v="0"/>
    <s v="354 במתחם האב"/>
    <m/>
    <m/>
    <m/>
    <m/>
    <m/>
    <x v="9"/>
    <m/>
    <e v="#NAME?"/>
    <m/>
  </r>
  <r>
    <n v="393"/>
    <m/>
    <m/>
    <m/>
    <m/>
    <m/>
    <m/>
    <m/>
    <m/>
    <m/>
    <m/>
    <n v="30828"/>
    <m/>
    <s v="מרכז"/>
    <x v="15"/>
    <x v="61"/>
    <m/>
    <s v="רשויות"/>
    <s v="מיסוי - פינוי-בינוי"/>
    <s v="בביצוע + מבנים מאוכלסים"/>
    <n v="5157859"/>
    <s v="411 20160284"/>
    <n v="411"/>
    <n v="20160284"/>
    <s v="בקשה להיתר"/>
    <s v="הריסה וגידור"/>
    <n v="5426"/>
    <s v="יהוד"/>
    <n v="9400"/>
    <s v="חתוכה סעדיה"/>
    <n v="0"/>
    <n v="10"/>
    <n v="10"/>
    <m/>
    <d v="2016-12-06T00:00:00"/>
    <n v="0"/>
    <n v="0"/>
    <m/>
    <m/>
    <m/>
    <m/>
    <m/>
    <m/>
    <m/>
    <m/>
    <s v="הריסה מבנים קיימים וגידור"/>
    <m/>
    <m/>
    <m/>
    <s v="NULL"/>
    <m/>
    <m/>
    <x v="0"/>
    <m/>
    <m/>
    <m/>
    <m/>
    <m/>
    <m/>
    <m/>
    <m/>
    <m/>
    <m/>
    <m/>
    <m/>
    <m/>
    <m/>
    <x v="4"/>
    <x v="0"/>
    <x v="7"/>
    <x v="0"/>
    <n v="32"/>
    <m/>
    <m/>
    <x v="0"/>
    <x v="5"/>
    <x v="1"/>
    <m/>
    <x v="0"/>
    <m/>
    <m/>
    <m/>
    <m/>
    <x v="0"/>
    <m/>
    <m/>
    <m/>
    <m/>
    <m/>
    <m/>
    <m/>
    <x v="0"/>
    <n v="354"/>
    <m/>
    <m/>
    <m/>
    <m/>
    <m/>
    <x v="1"/>
    <m/>
    <e v="#NAME?"/>
    <m/>
  </r>
  <r>
    <n v="395"/>
    <m/>
    <m/>
    <m/>
    <m/>
    <m/>
    <m/>
    <m/>
    <m/>
    <m/>
    <m/>
    <n v="30828"/>
    <m/>
    <s v="מרכז"/>
    <x v="15"/>
    <x v="61"/>
    <m/>
    <s v="רשויות"/>
    <s v="רשויות מקומיות - פינוי-בינוי"/>
    <s v="בביצוע + מבנים מאוכלסים"/>
    <n v="5379259"/>
    <s v="411 20180208"/>
    <n v="411"/>
    <n v="20180208"/>
    <s v="בקשה להיתר"/>
    <s v="הריסת מבנה"/>
    <n v="5426"/>
    <s v="יהוד"/>
    <n v="9400"/>
    <s v="חתוכה סעדיה"/>
    <n v="135"/>
    <n v="10"/>
    <n v="10"/>
    <m/>
    <d v="2018-08-09T00:00:00"/>
    <n v="0"/>
    <n v="0"/>
    <m/>
    <m/>
    <n v="100"/>
    <m/>
    <m/>
    <m/>
    <m/>
    <s v="דוח הרשות"/>
    <s v="הריסת מבנים קיימים וגידור - בניינים מס : 58.57.56.55.  מבנן 11"/>
    <m/>
    <m/>
    <m/>
    <n v="1557850"/>
    <n v="20180208"/>
    <m/>
    <x v="119"/>
    <m/>
    <n v="0"/>
    <n v="0"/>
    <m/>
    <m/>
    <m/>
    <m/>
    <n v="100"/>
    <s v="דוח הרשות"/>
    <m/>
    <s v="הריסת מבנים קיימים וגידור - בניינים מס : 58.57.56.55.  מבנן 11"/>
    <m/>
    <m/>
    <m/>
    <x v="2"/>
    <x v="3"/>
    <x v="7"/>
    <x v="5"/>
    <n v="32"/>
    <m/>
    <m/>
    <x v="0"/>
    <x v="1"/>
    <x v="1"/>
    <m/>
    <x v="1"/>
    <m/>
    <m/>
    <m/>
    <n v="5379259"/>
    <x v="109"/>
    <m/>
    <m/>
    <m/>
    <m/>
    <m/>
    <m/>
    <m/>
    <x v="0"/>
    <n v="354"/>
    <m/>
    <m/>
    <m/>
    <m/>
    <m/>
    <x v="1"/>
    <m/>
    <e v="#NAME?"/>
    <m/>
  </r>
  <r>
    <n v="396"/>
    <m/>
    <m/>
    <m/>
    <m/>
    <m/>
    <m/>
    <m/>
    <m/>
    <m/>
    <m/>
    <n v="30828"/>
    <m/>
    <s v="מרכז"/>
    <x v="15"/>
    <x v="61"/>
    <m/>
    <s v="רשויות"/>
    <s v="רשויות מקומיות - פינוי-בינוי"/>
    <s v="בביצוע + מבנים מאוכלסים"/>
    <n v="5379263"/>
    <s v="411 20180219"/>
    <n v="411"/>
    <n v="20180219"/>
    <s v="בקשה להיתר"/>
    <s v="בניה חדשה"/>
    <n v="5426"/>
    <s v="יהוד"/>
    <n v="9400"/>
    <s v="חתוכה סעדיה"/>
    <n v="135"/>
    <n v="10"/>
    <n v="10"/>
    <m/>
    <d v="2018-08-23T00:00:00"/>
    <n v="0"/>
    <n v="0"/>
    <m/>
    <m/>
    <m/>
    <m/>
    <m/>
    <m/>
    <m/>
    <m/>
    <s v="הריסת מבנים קיימים וגידור - בניין מספר 49"/>
    <m/>
    <m/>
    <m/>
    <s v="NULL"/>
    <m/>
    <m/>
    <x v="0"/>
    <m/>
    <m/>
    <m/>
    <m/>
    <m/>
    <m/>
    <m/>
    <m/>
    <m/>
    <m/>
    <m/>
    <m/>
    <m/>
    <m/>
    <x v="2"/>
    <x v="0"/>
    <x v="7"/>
    <x v="0"/>
    <m/>
    <m/>
    <m/>
    <x v="0"/>
    <x v="2"/>
    <x v="1"/>
    <m/>
    <x v="0"/>
    <m/>
    <m/>
    <m/>
    <m/>
    <x v="0"/>
    <m/>
    <m/>
    <m/>
    <m/>
    <m/>
    <m/>
    <m/>
    <x v="0"/>
    <n v="354"/>
    <m/>
    <m/>
    <m/>
    <m/>
    <m/>
    <x v="1"/>
    <m/>
    <e v="#NAME?"/>
    <m/>
  </r>
  <r>
    <n v="397"/>
    <m/>
    <m/>
    <m/>
    <m/>
    <m/>
    <m/>
    <m/>
    <m/>
    <m/>
    <m/>
    <n v="30828"/>
    <m/>
    <s v="מרכז"/>
    <x v="15"/>
    <x v="61"/>
    <m/>
    <s v="רשויות"/>
    <s v="רשויות מקומיות - פינוי-בינוי"/>
    <s v="בביצוע + מבנים מאוכלסים"/>
    <n v="6788015"/>
    <s v="411 20180219"/>
    <n v="411"/>
    <n v="20180219"/>
    <s v="בקשה להיתר"/>
    <s v="בניה חדשה"/>
    <n v="5426"/>
    <s v="יהוד"/>
    <n v="9400"/>
    <s v="חתוכה סעדיה"/>
    <n v="135"/>
    <n v="10"/>
    <n v="10"/>
    <m/>
    <d v="2018-08-23T00:00:00"/>
    <n v="0"/>
    <n v="0"/>
    <m/>
    <m/>
    <n v="187"/>
    <m/>
    <m/>
    <m/>
    <m/>
    <s v="דוח הרשות"/>
    <s v="הריסת מבנים קיימים וגידור - בניין מספר 49"/>
    <m/>
    <m/>
    <m/>
    <n v="1910618"/>
    <n v="20180219"/>
    <m/>
    <x v="120"/>
    <m/>
    <n v="0"/>
    <n v="0"/>
    <m/>
    <m/>
    <m/>
    <m/>
    <n v="187"/>
    <s v="דוח הרשות"/>
    <m/>
    <s v="הריסת מבנים קיימים וגידור - בניין מספר 49"/>
    <m/>
    <m/>
    <m/>
    <x v="2"/>
    <x v="5"/>
    <x v="7"/>
    <x v="5"/>
    <n v="33"/>
    <m/>
    <m/>
    <x v="0"/>
    <x v="1"/>
    <x v="1"/>
    <m/>
    <x v="1"/>
    <m/>
    <m/>
    <m/>
    <n v="6788015"/>
    <x v="110"/>
    <m/>
    <m/>
    <m/>
    <m/>
    <m/>
    <m/>
    <m/>
    <x v="0"/>
    <n v="354"/>
    <m/>
    <m/>
    <m/>
    <m/>
    <m/>
    <x v="1"/>
    <m/>
    <e v="#NAME?"/>
    <m/>
  </r>
  <r>
    <n v="398"/>
    <m/>
    <m/>
    <m/>
    <m/>
    <m/>
    <m/>
    <m/>
    <m/>
    <m/>
    <m/>
    <n v="30828"/>
    <m/>
    <s v="מרכז"/>
    <x v="15"/>
    <x v="61"/>
    <m/>
    <s v="רשויות"/>
    <s v="רשויות מקומיות - פינוי-בינוי"/>
    <s v="בביצוע + מבנים מאוכלסים"/>
    <n v="5379373"/>
    <s v="411 20180261"/>
    <n v="411"/>
    <n v="20180261"/>
    <s v="בקשה להיתר"/>
    <s v="הריסה וגידור"/>
    <n v="5426"/>
    <s v="יהוד"/>
    <n v="9400"/>
    <s v="חתוכה סעדיה"/>
    <n v="135"/>
    <n v="10"/>
    <n v="10"/>
    <m/>
    <d v="2018-11-26T00:00:00"/>
    <n v="0"/>
    <n v="0"/>
    <m/>
    <m/>
    <m/>
    <m/>
    <m/>
    <m/>
    <m/>
    <m/>
    <s v="הריסת מבנים קיימים וגידור - בניין מספר 47"/>
    <m/>
    <m/>
    <m/>
    <s v="NULL"/>
    <m/>
    <m/>
    <x v="0"/>
    <m/>
    <m/>
    <m/>
    <m/>
    <m/>
    <m/>
    <m/>
    <m/>
    <m/>
    <m/>
    <m/>
    <m/>
    <m/>
    <m/>
    <x v="2"/>
    <x v="0"/>
    <x v="7"/>
    <x v="0"/>
    <m/>
    <m/>
    <m/>
    <x v="0"/>
    <x v="2"/>
    <x v="1"/>
    <m/>
    <x v="0"/>
    <m/>
    <m/>
    <m/>
    <m/>
    <x v="0"/>
    <m/>
    <m/>
    <m/>
    <m/>
    <m/>
    <m/>
    <m/>
    <x v="0"/>
    <n v="354"/>
    <m/>
    <m/>
    <m/>
    <m/>
    <m/>
    <x v="1"/>
    <m/>
    <e v="#NAME?"/>
    <m/>
  </r>
  <r>
    <n v="399"/>
    <m/>
    <m/>
    <m/>
    <m/>
    <m/>
    <m/>
    <m/>
    <m/>
    <m/>
    <m/>
    <n v="30828"/>
    <m/>
    <s v="מרכז"/>
    <x v="15"/>
    <x v="61"/>
    <m/>
    <s v="רשויות"/>
    <s v="רשויות מקומיות - פינוי-בינוי"/>
    <s v="בביצוע + מבנים מאוכלסים"/>
    <n v="6787804"/>
    <s v="411 20180261"/>
    <n v="411"/>
    <n v="20180261"/>
    <s v="בקשה להיתר"/>
    <s v="הריסה וגידור"/>
    <n v="5426"/>
    <s v="יהוד"/>
    <n v="9400"/>
    <s v="חתוכה סעדיה"/>
    <n v="135"/>
    <n v="10"/>
    <n v="10"/>
    <m/>
    <d v="2018-11-26T00:00:00"/>
    <n v="0"/>
    <n v="0"/>
    <m/>
    <m/>
    <m/>
    <m/>
    <m/>
    <m/>
    <m/>
    <m/>
    <s v="הריסת מבנים קיימים וגידור - בניין מספר 47"/>
    <m/>
    <m/>
    <m/>
    <n v="1914063"/>
    <n v="20180261"/>
    <m/>
    <x v="121"/>
    <m/>
    <n v="0"/>
    <n v="0"/>
    <m/>
    <m/>
    <m/>
    <m/>
    <m/>
    <m/>
    <m/>
    <s v="הריסת מבנים קיימים וגידור - בניין מספר 47 . תאום עם איכות הסביבה. תאום עם חברת החשמל. תאום עם מי אונו. תנאי להתחלת עבודות הריסה יהיה:"/>
    <m/>
    <m/>
    <m/>
    <x v="2"/>
    <x v="5"/>
    <x v="7"/>
    <x v="5"/>
    <n v="34"/>
    <m/>
    <m/>
    <x v="0"/>
    <x v="1"/>
    <x v="1"/>
    <m/>
    <x v="1"/>
    <m/>
    <m/>
    <m/>
    <n v="6787804"/>
    <x v="111"/>
    <m/>
    <m/>
    <m/>
    <m/>
    <m/>
    <m/>
    <m/>
    <x v="0"/>
    <n v="354"/>
    <m/>
    <m/>
    <m/>
    <m/>
    <m/>
    <x v="1"/>
    <m/>
    <e v="#NAME?"/>
    <m/>
  </r>
  <r>
    <n v="400"/>
    <m/>
    <m/>
    <m/>
    <m/>
    <m/>
    <m/>
    <m/>
    <m/>
    <m/>
    <m/>
    <n v="30828"/>
    <m/>
    <s v="מרכז"/>
    <x v="15"/>
    <x v="61"/>
    <m/>
    <s v="רשויות"/>
    <s v="רשויות מקומיות - פינוי-בינוי"/>
    <s v="בביצוע + מבנים מאוכלסים"/>
    <n v="5379374"/>
    <s v="411 20180262"/>
    <n v="411"/>
    <n v="20180262"/>
    <s v="בקשה להיתר"/>
    <s v="הריסה וגידור"/>
    <n v="5426"/>
    <s v="יהוד"/>
    <n v="9400"/>
    <s v="חתוכה סעדיה"/>
    <n v="135"/>
    <n v="10"/>
    <n v="10"/>
    <m/>
    <d v="2018-11-26T00:00:00"/>
    <n v="0"/>
    <n v="0"/>
    <m/>
    <m/>
    <m/>
    <m/>
    <m/>
    <m/>
    <m/>
    <m/>
    <s v="הריסת מבנים קיימים וגידור - בניין מספר 45. 45 א"/>
    <m/>
    <m/>
    <m/>
    <s v="NULL"/>
    <m/>
    <m/>
    <x v="0"/>
    <m/>
    <m/>
    <m/>
    <m/>
    <m/>
    <m/>
    <m/>
    <m/>
    <m/>
    <m/>
    <m/>
    <m/>
    <m/>
    <m/>
    <x v="2"/>
    <x v="0"/>
    <x v="7"/>
    <x v="0"/>
    <m/>
    <m/>
    <m/>
    <x v="0"/>
    <x v="2"/>
    <x v="1"/>
    <m/>
    <x v="0"/>
    <m/>
    <m/>
    <m/>
    <m/>
    <x v="0"/>
    <m/>
    <m/>
    <m/>
    <m/>
    <m/>
    <m/>
    <m/>
    <x v="0"/>
    <n v="354"/>
    <m/>
    <m/>
    <m/>
    <m/>
    <m/>
    <x v="1"/>
    <m/>
    <e v="#NAME?"/>
    <m/>
  </r>
  <r>
    <n v="401"/>
    <m/>
    <m/>
    <m/>
    <m/>
    <m/>
    <m/>
    <m/>
    <m/>
    <m/>
    <m/>
    <n v="30828"/>
    <m/>
    <s v="מרכז"/>
    <x v="15"/>
    <x v="61"/>
    <m/>
    <s v="רשויות"/>
    <s v="רשויות מקומיות - פינוי-בינוי"/>
    <s v="בביצוע + מבנים מאוכלסים"/>
    <n v="6787814"/>
    <s v="411 20180262"/>
    <n v="411"/>
    <n v="20180262"/>
    <s v="בקשה להיתר"/>
    <s v="הריסה וגידור"/>
    <n v="5426"/>
    <s v="יהוד"/>
    <n v="9400"/>
    <s v="חתוכה סעדיה"/>
    <n v="135"/>
    <n v="10"/>
    <n v="10"/>
    <m/>
    <d v="2018-11-26T00:00:00"/>
    <n v="0"/>
    <n v="0"/>
    <m/>
    <m/>
    <m/>
    <m/>
    <m/>
    <m/>
    <m/>
    <m/>
    <s v="הריסת מבנים קיימים וגידור - בניינים מספר 45. 45 א"/>
    <m/>
    <m/>
    <m/>
    <n v="1912171"/>
    <n v="20180262"/>
    <m/>
    <x v="121"/>
    <m/>
    <n v="0"/>
    <n v="0"/>
    <m/>
    <m/>
    <m/>
    <m/>
    <m/>
    <m/>
    <m/>
    <s v="הריסת מבנים קיימים וגידור - בניינים מספר 45. 45 א . תאום עם איכות הסביבה. תאום עם חברת החשמל. תאום עם מי אונו. תנאי להתחלת עבודות הריסה יהיה:"/>
    <m/>
    <m/>
    <m/>
    <x v="2"/>
    <x v="5"/>
    <x v="7"/>
    <x v="5"/>
    <n v="35"/>
    <m/>
    <m/>
    <x v="0"/>
    <x v="1"/>
    <x v="1"/>
    <m/>
    <x v="1"/>
    <m/>
    <m/>
    <m/>
    <n v="6787814"/>
    <x v="112"/>
    <m/>
    <m/>
    <m/>
    <m/>
    <m/>
    <m/>
    <m/>
    <x v="0"/>
    <n v="354"/>
    <m/>
    <m/>
    <m/>
    <m/>
    <m/>
    <x v="1"/>
    <m/>
    <e v="#NAME?"/>
    <m/>
  </r>
  <r>
    <n v="402"/>
    <m/>
    <m/>
    <m/>
    <m/>
    <m/>
    <m/>
    <m/>
    <m/>
    <m/>
    <m/>
    <n v="30828"/>
    <m/>
    <s v="מרכז"/>
    <x v="15"/>
    <x v="61"/>
    <m/>
    <s v="רשויות"/>
    <s v="רשויות מקומיות - פינוי-בינוי"/>
    <s v="בביצוע + מבנים מאוכלסים"/>
    <n v="5379375"/>
    <s v="411 20180263"/>
    <n v="411"/>
    <n v="20180263"/>
    <s v="בקשה להיתר"/>
    <s v="הריסה וגידור"/>
    <n v="5426"/>
    <s v="יהוד"/>
    <n v="9400"/>
    <s v="חתוכה סעדיה"/>
    <n v="135"/>
    <n v="10"/>
    <n v="10"/>
    <m/>
    <d v="2018-11-26T00:00:00"/>
    <n v="0"/>
    <n v="0"/>
    <m/>
    <m/>
    <m/>
    <m/>
    <m/>
    <m/>
    <m/>
    <m/>
    <s v="הריסת מבניים קיימים וגידור - בניין מס 40 - בהתאם לנספח פינויים בתכנית יד 6156"/>
    <m/>
    <m/>
    <m/>
    <s v="NULL"/>
    <m/>
    <m/>
    <x v="0"/>
    <m/>
    <m/>
    <m/>
    <m/>
    <m/>
    <m/>
    <m/>
    <m/>
    <m/>
    <m/>
    <m/>
    <m/>
    <m/>
    <m/>
    <x v="2"/>
    <x v="0"/>
    <x v="7"/>
    <x v="0"/>
    <m/>
    <m/>
    <m/>
    <x v="0"/>
    <x v="2"/>
    <x v="1"/>
    <m/>
    <x v="0"/>
    <m/>
    <m/>
    <m/>
    <m/>
    <x v="0"/>
    <m/>
    <m/>
    <m/>
    <m/>
    <m/>
    <m/>
    <m/>
    <x v="0"/>
    <n v="354"/>
    <m/>
    <m/>
    <m/>
    <m/>
    <m/>
    <x v="1"/>
    <m/>
    <e v="#NAME?"/>
    <m/>
  </r>
  <r>
    <n v="403"/>
    <m/>
    <m/>
    <m/>
    <m/>
    <m/>
    <m/>
    <m/>
    <m/>
    <m/>
    <m/>
    <n v="30828"/>
    <m/>
    <s v="מרכז"/>
    <x v="15"/>
    <x v="61"/>
    <m/>
    <s v="רשויות"/>
    <s v="רשויות מקומיות - פינוי-בינוי"/>
    <s v="בביצוע + מבנים מאוכלסים"/>
    <n v="6788021"/>
    <s v="411 20180263"/>
    <n v="411"/>
    <n v="20180263"/>
    <s v="בקשה להיתר"/>
    <s v="הריסה וגידור"/>
    <n v="5426"/>
    <s v="יהוד"/>
    <n v="9400"/>
    <s v="חתוכה סעדיה"/>
    <n v="135"/>
    <n v="10"/>
    <n v="10"/>
    <m/>
    <d v="2018-11-26T00:00:00"/>
    <n v="0"/>
    <n v="0"/>
    <m/>
    <m/>
    <m/>
    <m/>
    <m/>
    <m/>
    <m/>
    <m/>
    <s v="הריסת מבניים קיימים וגידור - בניין מס 40 - בהתאם לנספח פינויים בתכנית יד 6156"/>
    <m/>
    <m/>
    <m/>
    <n v="1911523"/>
    <n v="20180263"/>
    <m/>
    <x v="121"/>
    <m/>
    <n v="0"/>
    <n v="0"/>
    <m/>
    <m/>
    <m/>
    <m/>
    <m/>
    <m/>
    <m/>
    <s v="הריסת מבניים קיימים וגידור - בניין מס 40 - בהתאם לנספח פינויים בתכנית יד 6156. תאום עם איכות הסביבה. תאום עם חברת החשמל. תאום עם מי אונו. תנאי להתחלת עבודות הריסה יהיה:"/>
    <m/>
    <m/>
    <m/>
    <x v="2"/>
    <x v="5"/>
    <x v="7"/>
    <x v="5"/>
    <n v="36"/>
    <m/>
    <m/>
    <x v="0"/>
    <x v="1"/>
    <x v="1"/>
    <m/>
    <x v="1"/>
    <m/>
    <m/>
    <m/>
    <n v="6788021"/>
    <x v="113"/>
    <m/>
    <m/>
    <m/>
    <m/>
    <m/>
    <m/>
    <m/>
    <x v="0"/>
    <n v="354"/>
    <m/>
    <m/>
    <m/>
    <m/>
    <m/>
    <x v="1"/>
    <m/>
    <e v="#NAME?"/>
    <m/>
  </r>
  <r>
    <n v="404"/>
    <m/>
    <m/>
    <m/>
    <m/>
    <m/>
    <m/>
    <m/>
    <m/>
    <m/>
    <m/>
    <n v="30828"/>
    <m/>
    <s v="מרכז"/>
    <x v="15"/>
    <x v="61"/>
    <m/>
    <s v="רשויות"/>
    <s v="רשויות מקומיות - פינוי-בינוי"/>
    <s v="בביצוע + מבנים מאוכלסים"/>
    <n v="5379376"/>
    <s v="411 20180264"/>
    <n v="411"/>
    <n v="20180264"/>
    <s v="בקשה להיתר"/>
    <s v="הריסה וגידור"/>
    <n v="5426"/>
    <s v="יהוד"/>
    <n v="9400"/>
    <s v="חתוכה סעדיה"/>
    <n v="135"/>
    <n v="10"/>
    <n v="10"/>
    <m/>
    <d v="2018-11-26T00:00:00"/>
    <n v="0"/>
    <n v="0"/>
    <m/>
    <m/>
    <m/>
    <m/>
    <m/>
    <m/>
    <m/>
    <m/>
    <s v="הריסת מבנים קיימים וגידור - בניין מספר 43 - בהתאם לנספח פינויים בתכנית יד 6156"/>
    <m/>
    <m/>
    <m/>
    <s v="NULL"/>
    <m/>
    <m/>
    <x v="0"/>
    <m/>
    <m/>
    <m/>
    <m/>
    <m/>
    <m/>
    <m/>
    <m/>
    <m/>
    <m/>
    <m/>
    <m/>
    <m/>
    <m/>
    <x v="2"/>
    <x v="0"/>
    <x v="7"/>
    <x v="0"/>
    <m/>
    <m/>
    <m/>
    <x v="0"/>
    <x v="2"/>
    <x v="1"/>
    <m/>
    <x v="0"/>
    <m/>
    <m/>
    <m/>
    <m/>
    <x v="0"/>
    <m/>
    <m/>
    <m/>
    <m/>
    <m/>
    <m/>
    <m/>
    <x v="0"/>
    <n v="354"/>
    <m/>
    <m/>
    <m/>
    <m/>
    <m/>
    <x v="1"/>
    <m/>
    <e v="#NAME?"/>
    <m/>
  </r>
  <r>
    <n v="405"/>
    <m/>
    <m/>
    <m/>
    <m/>
    <m/>
    <m/>
    <m/>
    <m/>
    <m/>
    <m/>
    <n v="30828"/>
    <m/>
    <s v="מרכז"/>
    <x v="15"/>
    <x v="61"/>
    <m/>
    <s v="רשויות"/>
    <s v="רשויות מקומיות - פינוי-בינוי"/>
    <s v="בביצוע + מבנים מאוכלסים"/>
    <n v="6788022"/>
    <s v="411 20180264"/>
    <n v="411"/>
    <n v="20180264"/>
    <s v="בקשה להיתר"/>
    <s v="הריסה וגידור"/>
    <n v="5426"/>
    <s v="יהוד"/>
    <n v="9400"/>
    <s v="חתוכה סעדיה"/>
    <n v="135"/>
    <n v="10"/>
    <n v="10"/>
    <m/>
    <d v="2018-11-26T00:00:00"/>
    <n v="0"/>
    <n v="0"/>
    <m/>
    <m/>
    <m/>
    <m/>
    <m/>
    <m/>
    <m/>
    <m/>
    <s v="הריסת מבנים קיימים וגידור - בניין מספר 43 - בהתאם לנספח פינויים בתכנית יד 6156"/>
    <m/>
    <m/>
    <m/>
    <n v="1912183"/>
    <n v="20180264"/>
    <m/>
    <x v="121"/>
    <m/>
    <n v="0"/>
    <n v="0"/>
    <m/>
    <m/>
    <m/>
    <m/>
    <m/>
    <m/>
    <m/>
    <s v="הריסת מבנים קיימים וגידור - בניין מספר 43 - בהתאם לנספח פינויים בתכנית יד 6156 . תאום עם איכות הסביבה. תאום עם חברת החשמל. תאום עם מי אונו. תנאי להתחלת עבודות הריסה יהיה:"/>
    <m/>
    <m/>
    <m/>
    <x v="2"/>
    <x v="5"/>
    <x v="7"/>
    <x v="5"/>
    <n v="37"/>
    <m/>
    <m/>
    <x v="0"/>
    <x v="1"/>
    <x v="1"/>
    <m/>
    <x v="1"/>
    <m/>
    <m/>
    <m/>
    <n v="6788022"/>
    <x v="114"/>
    <m/>
    <m/>
    <m/>
    <m/>
    <m/>
    <m/>
    <m/>
    <x v="0"/>
    <n v="354"/>
    <m/>
    <m/>
    <m/>
    <m/>
    <m/>
    <x v="1"/>
    <m/>
    <e v="#NAME?"/>
    <m/>
  </r>
  <r>
    <n v="406"/>
    <m/>
    <m/>
    <m/>
    <m/>
    <m/>
    <m/>
    <m/>
    <m/>
    <m/>
    <m/>
    <n v="30828"/>
    <m/>
    <s v="מרכז"/>
    <x v="15"/>
    <x v="61"/>
    <m/>
    <s v="רשויות"/>
    <s v="רשויות מקומיות - פינוי-בינוי"/>
    <s v="בביצוע + מבנים מאוכלסים"/>
    <n v="6788244"/>
    <s v="411 20190003"/>
    <n v="411"/>
    <n v="20190003"/>
    <s v="בקשה להיתר"/>
    <s v="הריסת מבנה"/>
    <n v="5426"/>
    <s v="יהוד"/>
    <n v="9400"/>
    <s v="חתוכה סעדיה"/>
    <n v="135"/>
    <n v="10"/>
    <n v="10"/>
    <m/>
    <d v="2019-01-08T00:00:00"/>
    <n v="0"/>
    <n v="0"/>
    <m/>
    <m/>
    <m/>
    <m/>
    <m/>
    <m/>
    <m/>
    <m/>
    <s v="הריסת מבנים קיימים וגידור - בניינים מס 41 .42"/>
    <m/>
    <m/>
    <m/>
    <n v="1912894"/>
    <n v="20190003"/>
    <m/>
    <x v="122"/>
    <m/>
    <n v="0"/>
    <n v="0"/>
    <m/>
    <m/>
    <m/>
    <m/>
    <m/>
    <m/>
    <m/>
    <s v="אשור חברת חשמל לניתוק. אשור מי אונו. הריסת מבנים קיימים וגידור - בניינים מס 41 .42  . תנאי להתחלת בניה"/>
    <m/>
    <m/>
    <m/>
    <x v="3"/>
    <x v="5"/>
    <x v="7"/>
    <x v="5"/>
    <n v="38"/>
    <m/>
    <m/>
    <x v="0"/>
    <x v="1"/>
    <x v="1"/>
    <m/>
    <x v="1"/>
    <m/>
    <m/>
    <m/>
    <n v="6788244"/>
    <x v="115"/>
    <m/>
    <m/>
    <m/>
    <m/>
    <m/>
    <m/>
    <m/>
    <x v="0"/>
    <n v="354"/>
    <m/>
    <m/>
    <m/>
    <m/>
    <m/>
    <x v="1"/>
    <m/>
    <e v="#NAME?"/>
    <m/>
  </r>
  <r>
    <n v="407"/>
    <m/>
    <m/>
    <m/>
    <m/>
    <m/>
    <m/>
    <m/>
    <m/>
    <m/>
    <m/>
    <n v="30828"/>
    <m/>
    <s v="מרכז"/>
    <x v="15"/>
    <x v="61"/>
    <m/>
    <s v="רשויות"/>
    <s v="רשויות מקומיות - פינוי-בינוי"/>
    <s v="בביצוע + מבנים מאוכלסים"/>
    <n v="6788181"/>
    <s v="411 20190012"/>
    <n v="411"/>
    <n v="20190012"/>
    <s v="בקשה להיתר"/>
    <s v="הריסת בית קיים"/>
    <n v="5426"/>
    <s v="יהוד"/>
    <n v="9400"/>
    <s v="חתוכה סעדיה"/>
    <n v="135"/>
    <n v="10"/>
    <n v="10"/>
    <m/>
    <d v="2019-01-23T00:00:00"/>
    <n v="0"/>
    <n v="0"/>
    <m/>
    <m/>
    <m/>
    <m/>
    <m/>
    <m/>
    <m/>
    <m/>
    <s v="הריסת מבנים קיימים וגידור - בניין מספר 8 ו 8א"/>
    <m/>
    <m/>
    <m/>
    <n v="1912157"/>
    <n v="20190012"/>
    <m/>
    <x v="121"/>
    <m/>
    <n v="0"/>
    <n v="0"/>
    <m/>
    <m/>
    <m/>
    <m/>
    <m/>
    <m/>
    <m/>
    <s v="הריסת מבנים קיימים וגידור - בניין מספר 8 ו 8א. תאום עם איכות הסביבה. תאום עם חברת החשמל. תאום עם מי אונו. תנאי להתחלת עבודות הריסה יהיה:"/>
    <m/>
    <m/>
    <m/>
    <x v="3"/>
    <x v="5"/>
    <x v="7"/>
    <x v="5"/>
    <n v="39"/>
    <m/>
    <m/>
    <x v="0"/>
    <x v="1"/>
    <x v="1"/>
    <m/>
    <x v="1"/>
    <m/>
    <m/>
    <m/>
    <n v="6788181"/>
    <x v="116"/>
    <m/>
    <m/>
    <m/>
    <m/>
    <m/>
    <m/>
    <m/>
    <x v="0"/>
    <n v="354"/>
    <m/>
    <m/>
    <m/>
    <m/>
    <m/>
    <x v="1"/>
    <m/>
    <e v="#NAME?"/>
    <m/>
  </r>
  <r>
    <n v="408"/>
    <m/>
    <m/>
    <m/>
    <m/>
    <m/>
    <m/>
    <m/>
    <m/>
    <m/>
    <m/>
    <n v="30828"/>
    <m/>
    <s v="מרכז"/>
    <x v="15"/>
    <x v="61"/>
    <m/>
    <s v="רשויות"/>
    <s v="מיסוי - פינוי-בינוי"/>
    <s v="בביצוע + מבנים מאוכלסים"/>
    <n v="6787979"/>
    <s v="411 20190074"/>
    <n v="411"/>
    <n v="20190074"/>
    <s v="בקשה להיתר"/>
    <s v="הריסה וגידור"/>
    <n v="5426"/>
    <s v="יהוד"/>
    <n v="9400"/>
    <s v="חתוכה סעדיה"/>
    <n v="135"/>
    <n v="10"/>
    <n v="10"/>
    <m/>
    <d v="2019-05-01T00:00:00"/>
    <n v="0"/>
    <n v="0"/>
    <m/>
    <m/>
    <m/>
    <m/>
    <m/>
    <m/>
    <m/>
    <m/>
    <s v="הריסת מבנן 50 וגידור"/>
    <m/>
    <m/>
    <m/>
    <s v="NULL"/>
    <m/>
    <m/>
    <x v="0"/>
    <m/>
    <m/>
    <m/>
    <m/>
    <m/>
    <m/>
    <m/>
    <m/>
    <m/>
    <m/>
    <m/>
    <m/>
    <m/>
    <m/>
    <x v="3"/>
    <x v="0"/>
    <x v="7"/>
    <x v="0"/>
    <n v="40"/>
    <m/>
    <m/>
    <x v="0"/>
    <x v="1"/>
    <x v="1"/>
    <m/>
    <x v="0"/>
    <m/>
    <m/>
    <m/>
    <m/>
    <x v="0"/>
    <m/>
    <m/>
    <m/>
    <m/>
    <m/>
    <m/>
    <m/>
    <x v="0"/>
    <n v="354"/>
    <m/>
    <m/>
    <m/>
    <m/>
    <m/>
    <x v="0"/>
    <m/>
    <e v="#NAME?"/>
    <m/>
  </r>
  <r>
    <n v="409"/>
    <m/>
    <m/>
    <m/>
    <m/>
    <m/>
    <m/>
    <m/>
    <m/>
    <m/>
    <m/>
    <n v="30828"/>
    <m/>
    <s v="מרכז"/>
    <x v="15"/>
    <x v="61"/>
    <m/>
    <s v="רשויות"/>
    <s v="מיסוי - פינוי-בינוי"/>
    <s v="בביצוע + מבנים מאוכלסים"/>
    <n v="6787980"/>
    <s v="411 20190075"/>
    <n v="411"/>
    <n v="20190075"/>
    <s v="בקשה להיתר"/>
    <s v="הריסה וגידור"/>
    <n v="5426"/>
    <s v="יהוד"/>
    <n v="9400"/>
    <s v="חתוכה סעדיה"/>
    <n v="135"/>
    <n v="10"/>
    <n v="10"/>
    <m/>
    <d v="2019-05-01T00:00:00"/>
    <n v="0"/>
    <n v="0"/>
    <m/>
    <m/>
    <m/>
    <m/>
    <m/>
    <m/>
    <m/>
    <m/>
    <s v="הריסת מבנים קיימים וגידור - מבננים 54, 54א"/>
    <m/>
    <m/>
    <m/>
    <n v="1982687"/>
    <n v="20190075"/>
    <m/>
    <x v="123"/>
    <m/>
    <m/>
    <m/>
    <m/>
    <m/>
    <m/>
    <m/>
    <m/>
    <m/>
    <m/>
    <s v="1.פינוי המחזיק כדין. 2.אשור מי אונו. 3.אשור איכות הסביבה. 4.אשור חברת חשמל. הריסת מבנים קיימים וגידור - מבננים 54, 54א . תנאי לתחילת עבודות הריסה."/>
    <m/>
    <m/>
    <m/>
    <x v="3"/>
    <x v="5"/>
    <x v="7"/>
    <x v="5"/>
    <n v="41"/>
    <m/>
    <m/>
    <x v="0"/>
    <x v="1"/>
    <x v="1"/>
    <m/>
    <x v="1"/>
    <m/>
    <m/>
    <s v="דטה ידנית"/>
    <n v="6787980"/>
    <x v="117"/>
    <m/>
    <m/>
    <m/>
    <m/>
    <m/>
    <m/>
    <m/>
    <x v="0"/>
    <n v="354"/>
    <m/>
    <m/>
    <m/>
    <m/>
    <m/>
    <x v="1"/>
    <m/>
    <e v="#NAME?"/>
    <m/>
  </r>
  <r>
    <n v="410"/>
    <m/>
    <m/>
    <m/>
    <m/>
    <m/>
    <m/>
    <m/>
    <m/>
    <m/>
    <m/>
    <n v="30828"/>
    <m/>
    <s v="מרכז"/>
    <x v="15"/>
    <x v="61"/>
    <m/>
    <s v="רשויות"/>
    <s v="רשויות מקומיות - פינוי-בינוי"/>
    <s v="בביצוע + מבנים מאוכלסים"/>
    <n v="6787981"/>
    <s v="411 20190076"/>
    <n v="411"/>
    <n v="20190076"/>
    <s v="בקשה להיתר"/>
    <s v="הריסת מבנה"/>
    <n v="5426"/>
    <s v="יהוד"/>
    <n v="9400"/>
    <s v="חתוכה סעדיה"/>
    <n v="135"/>
    <n v="10"/>
    <n v="10"/>
    <m/>
    <d v="2019-05-01T00:00:00"/>
    <n v="0"/>
    <n v="0"/>
    <m/>
    <m/>
    <m/>
    <m/>
    <m/>
    <m/>
    <m/>
    <m/>
    <s v="הריסה וגידור מבנן 53"/>
    <m/>
    <m/>
    <m/>
    <n v="1913084"/>
    <n v="20190076"/>
    <m/>
    <x v="124"/>
    <m/>
    <n v="0"/>
    <n v="0"/>
    <m/>
    <m/>
    <m/>
    <m/>
    <m/>
    <m/>
    <m/>
    <s v="הריסה וגידור מבנן 53 . תאום עם איכות הסביבה. תאום עם חברת החשמל. תאום עם מי אונו. תנאי להתחלת עבודות הריסה יהיה:"/>
    <m/>
    <m/>
    <m/>
    <x v="3"/>
    <x v="5"/>
    <x v="7"/>
    <x v="5"/>
    <n v="42"/>
    <m/>
    <m/>
    <x v="0"/>
    <x v="1"/>
    <x v="1"/>
    <m/>
    <x v="1"/>
    <m/>
    <m/>
    <m/>
    <n v="6787981"/>
    <x v="118"/>
    <m/>
    <m/>
    <m/>
    <m/>
    <m/>
    <m/>
    <m/>
    <x v="0"/>
    <n v="354"/>
    <m/>
    <m/>
    <m/>
    <m/>
    <m/>
    <x v="1"/>
    <m/>
    <e v="#NAME?"/>
    <m/>
  </r>
  <r>
    <n v="411"/>
    <m/>
    <m/>
    <m/>
    <m/>
    <m/>
    <m/>
    <m/>
    <m/>
    <m/>
    <m/>
    <n v="30828"/>
    <m/>
    <s v="מרכז"/>
    <x v="15"/>
    <x v="61"/>
    <m/>
    <s v="רשויות"/>
    <s v="רשויות מקומיות - פינוי-בינוי"/>
    <s v="בביצוע + מבנים מאוכלסים"/>
    <n v="6787982"/>
    <s v="411 20190077"/>
    <n v="411"/>
    <n v="20190077"/>
    <s v="בקשה להיתר"/>
    <s v="הריסה וגידור"/>
    <n v="5426"/>
    <s v="יהוד"/>
    <n v="9400"/>
    <s v="חתוכה סעדיה"/>
    <n v="135"/>
    <n v="10"/>
    <n v="10"/>
    <m/>
    <d v="2019-05-01T00:00:00"/>
    <n v="0"/>
    <n v="0"/>
    <m/>
    <m/>
    <m/>
    <m/>
    <m/>
    <m/>
    <m/>
    <m/>
    <s v="הריסת מבנים קיימים וגידור - מבנן 46"/>
    <m/>
    <m/>
    <m/>
    <n v="1912972"/>
    <n v="20190077"/>
    <m/>
    <x v="124"/>
    <m/>
    <n v="0"/>
    <n v="0"/>
    <m/>
    <m/>
    <m/>
    <m/>
    <m/>
    <m/>
    <m/>
    <s v="הריסת מבנים קיימים וגידור - מבנן 46 . תאום עם איכות הסביבה. תאום עם חברת החשמל. תאום עם מי אונו. תנאי להתחלת עבודות הריסה יהיה:"/>
    <m/>
    <m/>
    <m/>
    <x v="3"/>
    <x v="5"/>
    <x v="7"/>
    <x v="5"/>
    <n v="43"/>
    <m/>
    <m/>
    <x v="0"/>
    <x v="1"/>
    <x v="1"/>
    <m/>
    <x v="1"/>
    <m/>
    <m/>
    <m/>
    <n v="6787982"/>
    <x v="119"/>
    <m/>
    <m/>
    <m/>
    <m/>
    <m/>
    <m/>
    <m/>
    <x v="0"/>
    <n v="354"/>
    <m/>
    <m/>
    <m/>
    <m/>
    <m/>
    <x v="1"/>
    <m/>
    <e v="#NAME?"/>
    <m/>
  </r>
  <r>
    <n v="412"/>
    <m/>
    <m/>
    <m/>
    <m/>
    <m/>
    <m/>
    <m/>
    <m/>
    <m/>
    <m/>
    <n v="30828"/>
    <m/>
    <s v="מרכז"/>
    <x v="15"/>
    <x v="61"/>
    <m/>
    <s v="רשויות"/>
    <s v="רשויות מקומיות - פינוי-בינוי"/>
    <s v="בביצוע + מבנים מאוכלסים"/>
    <n v="6787983"/>
    <s v="411 20190078"/>
    <n v="411"/>
    <n v="20190078"/>
    <s v="בקשה להיתר"/>
    <s v="הריסה וגידור"/>
    <n v="5426"/>
    <s v="יהוד"/>
    <n v="9400"/>
    <s v="חתוכה סעדיה"/>
    <n v="135"/>
    <n v="10"/>
    <n v="10"/>
    <m/>
    <d v="2019-05-01T00:00:00"/>
    <n v="0"/>
    <n v="0"/>
    <m/>
    <m/>
    <m/>
    <m/>
    <m/>
    <m/>
    <m/>
    <m/>
    <s v="הריסה וגידור - מבנן 48"/>
    <m/>
    <m/>
    <m/>
    <n v="1912512"/>
    <n v="20190078"/>
    <m/>
    <x v="124"/>
    <m/>
    <n v="0"/>
    <n v="0"/>
    <m/>
    <m/>
    <m/>
    <m/>
    <m/>
    <m/>
    <m/>
    <s v="הריסה וגידור - מבנן 48 . תאום עם איכות הסביבה. תאום עם חברת החשמל. תאום עם מי אונו. תנאי להתחלת עבודות הריסה יהיה:"/>
    <m/>
    <m/>
    <m/>
    <x v="3"/>
    <x v="5"/>
    <x v="7"/>
    <x v="5"/>
    <n v="44"/>
    <m/>
    <m/>
    <x v="0"/>
    <x v="1"/>
    <x v="1"/>
    <m/>
    <x v="1"/>
    <m/>
    <m/>
    <m/>
    <n v="6787983"/>
    <x v="120"/>
    <m/>
    <m/>
    <m/>
    <m/>
    <m/>
    <m/>
    <m/>
    <x v="0"/>
    <n v="354"/>
    <m/>
    <m/>
    <m/>
    <m/>
    <m/>
    <x v="1"/>
    <m/>
    <e v="#NAME?"/>
    <m/>
  </r>
  <r>
    <n v="413"/>
    <m/>
    <m/>
    <m/>
    <m/>
    <m/>
    <m/>
    <m/>
    <m/>
    <m/>
    <m/>
    <n v="30828"/>
    <m/>
    <s v="מרכז"/>
    <x v="15"/>
    <x v="61"/>
    <m/>
    <s v="רשויות"/>
    <s v="רשויות מקומיות - פינוי-בינוי"/>
    <s v="בביצוע + מבנים מאוכלסים"/>
    <n v="6787984"/>
    <s v="411 20190079"/>
    <n v="411"/>
    <n v="20190079"/>
    <s v="בקשה להיתר"/>
    <s v="הריסה וגידור"/>
    <n v="5426"/>
    <s v="יהוד"/>
    <n v="9400"/>
    <s v="חתוכה סעדיה"/>
    <n v="135"/>
    <n v="10"/>
    <n v="10"/>
    <m/>
    <d v="2019-05-01T00:00:00"/>
    <n v="0"/>
    <n v="0"/>
    <m/>
    <m/>
    <m/>
    <m/>
    <m/>
    <m/>
    <m/>
    <m/>
    <s v="הריסת מבנים קיימים וגידור - מבנן 51"/>
    <m/>
    <m/>
    <m/>
    <n v="1912504"/>
    <n v="20190079"/>
    <m/>
    <x v="124"/>
    <m/>
    <n v="0"/>
    <n v="0"/>
    <m/>
    <m/>
    <m/>
    <m/>
    <m/>
    <m/>
    <m/>
    <s v="הריסת מבנים קיימים וגידור - מבנן 51 . תאום עם איכות הסביבה. תאום עם חברת החשמל. תאום עם מי אונו. תנאי להתחלת עבודות הריסה יהיה:"/>
    <m/>
    <m/>
    <m/>
    <x v="3"/>
    <x v="5"/>
    <x v="7"/>
    <x v="5"/>
    <n v="45"/>
    <m/>
    <m/>
    <x v="0"/>
    <x v="1"/>
    <x v="1"/>
    <m/>
    <x v="1"/>
    <m/>
    <m/>
    <m/>
    <n v="6787984"/>
    <x v="121"/>
    <m/>
    <m/>
    <m/>
    <m/>
    <m/>
    <m/>
    <m/>
    <x v="0"/>
    <n v="354"/>
    <m/>
    <m/>
    <m/>
    <m/>
    <m/>
    <x v="1"/>
    <m/>
    <e v="#NAME?"/>
    <m/>
  </r>
  <r>
    <n v="1220"/>
    <s v="טיוב בקשותID כפולות"/>
    <m/>
    <m/>
    <m/>
    <m/>
    <m/>
    <m/>
    <m/>
    <m/>
    <m/>
    <n v="1003"/>
    <n v="30828"/>
    <s v="מרכז"/>
    <x v="15"/>
    <x v="61"/>
    <s v="מרכז יהוד"/>
    <s v="מיסוי"/>
    <s v="פינוי-בינוי"/>
    <s v="בביצוע + מבנים מאוכלסים"/>
    <n v="7091748"/>
    <s v="411 20200128"/>
    <n v="411"/>
    <n v="20200128"/>
    <s v="בקשה להיתר"/>
    <s v="הריסת מבנה"/>
    <n v="5471"/>
    <s v="יהוד"/>
    <n v="9400"/>
    <s v="חתוכה סעדיה"/>
    <n v="135"/>
    <n v="22"/>
    <n v="22"/>
    <s v="     "/>
    <d v="2020-09-13T00:00:00"/>
    <n v="0"/>
    <n v="0"/>
    <m/>
    <m/>
    <m/>
    <s v="2020_01"/>
    <d v="2020-11-01T21:00:40"/>
    <m/>
    <m/>
    <m/>
    <s v="הריסת מבנים קיימים וגידור- בנין 50 "/>
    <s v="NULL"/>
    <s v="NULL"/>
    <s v="NULL"/>
    <s v="NULL"/>
    <m/>
    <m/>
    <x v="0"/>
    <m/>
    <m/>
    <m/>
    <m/>
    <m/>
    <m/>
    <m/>
    <m/>
    <m/>
    <m/>
    <m/>
    <s v="NULL"/>
    <s v="NULL"/>
    <s v="לפי גוש חלקה (מרץ 2021)"/>
    <x v="0"/>
    <x v="0"/>
    <x v="7"/>
    <x v="0"/>
    <n v="40"/>
    <m/>
    <m/>
    <x v="0"/>
    <x v="0"/>
    <x v="1"/>
    <m/>
    <x v="0"/>
    <m/>
    <m/>
    <m/>
    <m/>
    <x v="0"/>
    <m/>
    <m/>
    <m/>
    <s v="כן"/>
    <s v="כן"/>
    <m/>
    <s v="מתחם רלוונטי לפי כתובת ומסלול מיסוי (המשכי)"/>
    <x v="0"/>
    <s v="354 במתחם האב"/>
    <m/>
    <m/>
    <m/>
    <m/>
    <m/>
    <x v="9"/>
    <m/>
    <e v="#NAME?"/>
    <m/>
  </r>
  <r>
    <n v="1787"/>
    <s v="אוקטובר 2021 - טיוב בקשות ID כפולות"/>
    <s v="ספק"/>
    <m/>
    <m/>
    <s v="לטייב - האם המתחם שוק אשכנזי או הגבעה או מרכז יהוד"/>
    <m/>
    <m/>
    <s v="הכתובת ב-GIS נופלת בין כמה מתחמים אבל לא באף אחד מהם בדיוק, בחיפוש ב-GIS לפי הגוש חלקה בבקשה באתר העירייה זה נופל בתוך מתחם מרכז יהוד ולא הגבעה, אין מהות, אז עדיין ספק קטן אם אכן קשור לפינוי בינוי (פיש)"/>
    <m/>
    <m/>
    <n v="1003"/>
    <m/>
    <s v="מרכז"/>
    <x v="15"/>
    <x v="61"/>
    <m/>
    <s v="מיסוי"/>
    <s v="פינוי-בינוי"/>
    <s v="בביצוע + מבנים מאוכלסים"/>
    <n v="7273995"/>
    <s v="411 20210047"/>
    <n v="411"/>
    <n v="20210047"/>
    <s v="בקשה למידע להיתר"/>
    <s v="הריסה"/>
    <n v="956"/>
    <s v="יהוד"/>
    <n v="9400"/>
    <s v="טורצ'ין ניסן"/>
    <n v="142"/>
    <n v="10"/>
    <n v="10"/>
    <s v="     "/>
    <d v="2021-04-14T00:00:00"/>
    <n v="0"/>
    <n v="0"/>
    <m/>
    <m/>
    <m/>
    <s v="2021_01"/>
    <d v="2021-06-14T12:45:52"/>
    <s v="NULL"/>
    <s v="NULL"/>
    <s v="NULL"/>
    <m/>
    <s v="NULL"/>
    <s v="NULL"/>
    <s v="NULL"/>
    <s v="NULL"/>
    <m/>
    <s v="NULL"/>
    <x v="0"/>
    <m/>
    <m/>
    <m/>
    <m/>
    <m/>
    <m/>
    <m/>
    <m/>
    <m/>
    <m/>
    <m/>
    <m/>
    <m/>
    <s v="גוש חלקה"/>
    <x v="1"/>
    <x v="0"/>
    <x v="5"/>
    <x v="0"/>
    <m/>
    <m/>
    <m/>
    <x v="0"/>
    <x v="6"/>
    <x v="0"/>
    <s v="האם במתחם הגבעה או מרכז יהוד + האם פב?"/>
    <x v="0"/>
    <m/>
    <m/>
    <m/>
    <m/>
    <x v="0"/>
    <m/>
    <m/>
    <m/>
    <m/>
    <m/>
    <m/>
    <m/>
    <x v="0"/>
    <m/>
    <m/>
    <m/>
    <m/>
    <m/>
    <m/>
    <x v="1"/>
    <m/>
    <m/>
    <m/>
  </r>
  <r>
    <n v="1789"/>
    <s v="אוקטובר 2021 - טיוב בקשות ID כפולות"/>
    <s v="ספק"/>
    <m/>
    <m/>
    <s v="לטייב - האם המתחם הגבעה או מרכז יהוד"/>
    <m/>
    <m/>
    <s v="הכתובת ב-GIS נופלת בין כמה מתחמים אבל לא באף אחד מהם בדיוק, בחיפוש ב-GIS לפי הגוש חלקה בבקשה באתר העירייה זה נופל בתוך מתחם מרכז יהוד ולא הגבעה, אין מהות, אז עדיין ספק קטן אם אכן קשור לפינוי בינוי (פיש)"/>
    <m/>
    <m/>
    <n v="1003"/>
    <m/>
    <s v="מרכז"/>
    <x v="15"/>
    <x v="61"/>
    <m/>
    <s v="מיסוי"/>
    <s v="פינוי-בינוי"/>
    <s v="בביצוע + מבנים מאוכלסים"/>
    <n v="7273997"/>
    <s v="411 20210114"/>
    <n v="411"/>
    <n v="20210114"/>
    <s v="בקשה מקוונת ללא הקלות"/>
    <s v="הריסה"/>
    <n v="956"/>
    <s v="יהוד"/>
    <n v="9400"/>
    <s v="טורצ'ין ניסן"/>
    <n v="142"/>
    <n v="10"/>
    <n v="10"/>
    <s v="     "/>
    <d v="2021-04-28T00:00:00"/>
    <n v="0"/>
    <n v="0"/>
    <m/>
    <m/>
    <m/>
    <s v="2021_01"/>
    <d v="2021-06-14T12:45:52"/>
    <s v="NULL"/>
    <s v="NULL"/>
    <s v="NULL"/>
    <s v=" הריסת מבנים קיימים וגידור-בניינים 1,3 "/>
    <s v="NULL"/>
    <s v="NULL"/>
    <s v="NULL"/>
    <s v="NULL"/>
    <m/>
    <s v="NULL"/>
    <x v="0"/>
    <m/>
    <m/>
    <m/>
    <m/>
    <m/>
    <m/>
    <m/>
    <m/>
    <m/>
    <m/>
    <m/>
    <m/>
    <m/>
    <s v="גוש חלקה"/>
    <x v="1"/>
    <x v="0"/>
    <x v="7"/>
    <x v="0"/>
    <m/>
    <m/>
    <m/>
    <x v="0"/>
    <x v="6"/>
    <x v="4"/>
    <s v="האם במתחם הגבעה או מרכז יהוד + האם פב?"/>
    <x v="0"/>
    <m/>
    <m/>
    <m/>
    <m/>
    <x v="0"/>
    <m/>
    <m/>
    <m/>
    <m/>
    <m/>
    <m/>
    <m/>
    <x v="0"/>
    <m/>
    <m/>
    <m/>
    <m/>
    <m/>
    <m/>
    <x v="1"/>
    <m/>
    <m/>
    <m/>
  </r>
  <r>
    <n v="1791"/>
    <s v="אוקטובר 2021 - טיוב בקשות ID כפולות"/>
    <s v="לא"/>
    <m/>
    <m/>
    <s v="לטייב - מתחם המשכי"/>
    <m/>
    <m/>
    <m/>
    <m/>
    <m/>
    <n v="1003"/>
    <m/>
    <s v="מרכז"/>
    <x v="15"/>
    <x v="61"/>
    <m/>
    <s v="מיסוי"/>
    <s v="פינוי-בינוי"/>
    <s v="בביצוע + מבנים מאוכלסים"/>
    <n v="7265793"/>
    <s v="411 20200129"/>
    <n v="411"/>
    <n v="20200129"/>
    <s v="בקשה מקוונת עם הקלות"/>
    <s v="בנייה חדשה"/>
    <n v="4305"/>
    <s v="יהוד"/>
    <n v="9400"/>
    <s v="יהלום"/>
    <n v="3111"/>
    <n v="30"/>
    <n v="30"/>
    <s v="     "/>
    <d v="2020-08-30T00:00:00"/>
    <n v="0"/>
    <n v="1"/>
    <s v="NULL"/>
    <s v="NULL"/>
    <s v="NULL"/>
    <s v="2021_01"/>
    <d v="2021-06-14T12:45:52"/>
    <s v="NULL"/>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NULL"/>
    <s v="NULL"/>
    <s v="NULL"/>
    <n v="2095056"/>
    <n v="20200129"/>
    <s v="בקשה מקוונת עם הקלות"/>
    <x v="125"/>
    <s v="בנייה חדשה"/>
    <n v="0"/>
    <n v="1"/>
    <s v="NULL"/>
    <s v="NULL"/>
    <s v="NULL"/>
    <s v="NULL"/>
    <s v="NULL"/>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2021_01"/>
    <d v="2021-06-14T12:45:55"/>
    <s v="גוש חלקה"/>
    <x v="0"/>
    <x v="1"/>
    <x v="5"/>
    <x v="0"/>
    <m/>
    <m/>
    <m/>
    <x v="0"/>
    <x v="3"/>
    <x v="2"/>
    <m/>
    <x v="0"/>
    <m/>
    <m/>
    <m/>
    <m/>
    <x v="0"/>
    <m/>
    <m/>
    <m/>
    <m/>
    <m/>
    <m/>
    <m/>
    <x v="0"/>
    <m/>
    <m/>
    <m/>
    <m/>
    <m/>
    <m/>
    <x v="1"/>
    <m/>
    <m/>
    <s v="היתרים שיש לטייב"/>
  </r>
  <r>
    <n v="1792"/>
    <s v="אוקטובר 2021 - טיוב בקשות ID כפולות"/>
    <s v="לא"/>
    <m/>
    <m/>
    <s v="לטייב - מתחם המשכי"/>
    <m/>
    <m/>
    <m/>
    <m/>
    <m/>
    <n v="1003"/>
    <m/>
    <s v="מרכז"/>
    <x v="15"/>
    <x v="61"/>
    <m/>
    <s v="מיסוי"/>
    <s v="פינוי-בינוי"/>
    <s v="בביצוע + מבנים מאוכלסים"/>
    <n v="7271380"/>
    <s v="411 20200129"/>
    <n v="411"/>
    <n v="20200129"/>
    <s v="בקשה מקוונת עם הקלות"/>
    <s v="הריסה"/>
    <n v="4305"/>
    <s v="יהוד"/>
    <n v="9400"/>
    <s v="יהלום"/>
    <n v="3111"/>
    <n v="30"/>
    <n v="30"/>
    <s v="     "/>
    <d v="2020-08-30T00:00:00"/>
    <n v="0"/>
    <n v="1"/>
    <s v="NULL"/>
    <s v="NULL"/>
    <s v="NULL"/>
    <s v="2021_01"/>
    <d v="2021-06-14T12:45:52"/>
    <s v="NULL"/>
    <s v="NULL"/>
    <s v="NULL"/>
    <s v="הריסת מבנה קיים+הקמת בית חדש+ממ&quot;ד+פרגולה+ גדרות "/>
    <s v="NULL"/>
    <s v="NULL"/>
    <s v="NULL"/>
    <n v="2095325"/>
    <n v="20200129"/>
    <s v="בקשה מקוונת עם הקלות"/>
    <x v="125"/>
    <s v="בנייה חדשה"/>
    <n v="0"/>
    <n v="1"/>
    <s v="NULL"/>
    <s v="NULL"/>
    <s v="NULL"/>
    <s v="NULL"/>
    <s v="NULL"/>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2021_01"/>
    <d v="2021-06-14T12:45:55"/>
    <s v="גוש חלקה"/>
    <x v="0"/>
    <x v="1"/>
    <x v="5"/>
    <x v="0"/>
    <m/>
    <m/>
    <m/>
    <x v="0"/>
    <x v="3"/>
    <x v="2"/>
    <m/>
    <x v="0"/>
    <m/>
    <m/>
    <m/>
    <m/>
    <x v="0"/>
    <m/>
    <m/>
    <m/>
    <m/>
    <m/>
    <m/>
    <m/>
    <x v="0"/>
    <m/>
    <m/>
    <m/>
    <m/>
    <m/>
    <m/>
    <x v="1"/>
    <m/>
    <m/>
    <s v="היתרים שיש לטייב"/>
  </r>
  <r>
    <n v="1795"/>
    <s v="אוקטובר 2021 - טיוב בקשות ID כפולות"/>
    <s v="לא"/>
    <m/>
    <m/>
    <s v="לטייב - מתחם המשכי"/>
    <m/>
    <m/>
    <m/>
    <m/>
    <m/>
    <n v="1003"/>
    <m/>
    <s v="מרכז"/>
    <x v="15"/>
    <x v="61"/>
    <m/>
    <s v="מיסוי"/>
    <s v="פינוי-בינוי"/>
    <s v="בביצוע + מבנים מאוכלסים"/>
    <n v="7273974"/>
    <s v="411 20200129"/>
    <n v="411"/>
    <n v="20200129"/>
    <s v="בקשה מקוונת עם הקלות"/>
    <s v="הריסה"/>
    <n v="4305"/>
    <s v="יהוד"/>
    <n v="9400"/>
    <s v="יהלום"/>
    <n v="3111"/>
    <n v="30"/>
    <n v="30"/>
    <s v="     "/>
    <d v="2020-08-30T00:00:00"/>
    <n v="0"/>
    <n v="1"/>
    <s v="NULL"/>
    <s v="NULL"/>
    <s v="NULL"/>
    <s v="2021_01"/>
    <d v="2021-06-14T12:45:52"/>
    <s v="NULL"/>
    <s v="NULL"/>
    <s v="NULL"/>
    <s v=" הריסת מבנה קיים ובניית יחד עם ממד מבנה בן 2 קומות וממד "/>
    <s v="NULL"/>
    <s v="NULL"/>
    <s v="NULL"/>
    <n v="2098267"/>
    <n v="20200129"/>
    <s v="בקשה מקוונת עם הקלות"/>
    <x v="125"/>
    <s v="בנייה חדשה"/>
    <n v="0"/>
    <n v="1"/>
    <s v="NULL"/>
    <s v="NULL"/>
    <s v="NULL"/>
    <s v="NULL"/>
    <s v="NULL"/>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2021_01"/>
    <d v="2021-06-14T12:45:55"/>
    <s v="גוש חלקה"/>
    <x v="0"/>
    <x v="1"/>
    <x v="5"/>
    <x v="0"/>
    <m/>
    <m/>
    <m/>
    <x v="0"/>
    <x v="3"/>
    <x v="2"/>
    <m/>
    <x v="0"/>
    <m/>
    <m/>
    <m/>
    <m/>
    <x v="0"/>
    <m/>
    <m/>
    <m/>
    <m/>
    <m/>
    <m/>
    <m/>
    <x v="0"/>
    <m/>
    <m/>
    <m/>
    <m/>
    <m/>
    <m/>
    <x v="1"/>
    <m/>
    <m/>
    <s v="היתרים שיש לטייב"/>
  </r>
  <r>
    <n v="1797"/>
    <s v="אוקטובר 2021 - טיוב בקשות ID כפולות"/>
    <s v="לא"/>
    <m/>
    <m/>
    <s v="לטייב - האם בגבעה או במרכז יהוד"/>
    <m/>
    <m/>
    <s v="לא נופל ב-GIS על מתחם של פינוי בינוי"/>
    <m/>
    <m/>
    <n v="1003"/>
    <m/>
    <s v="מרכז"/>
    <x v="15"/>
    <x v="61"/>
    <m/>
    <s v="מיסוי"/>
    <s v="פינוי-בינוי"/>
    <s v="בביצוע + מבנים מאוכלסים"/>
    <n v="7273929"/>
    <s v="411 20200133"/>
    <n v="411"/>
    <n v="20200133"/>
    <s v="בקשה מקוונת ללא הקלות"/>
    <s v="תוספת למבנה קיים"/>
    <n v="2928"/>
    <s v="יהוד"/>
    <n v="9400"/>
    <s v="לוחמי הגיטאות"/>
    <n v="105"/>
    <n v="34"/>
    <n v="34"/>
    <s v="     "/>
    <d v="2020-09-15T00:00:00"/>
    <n v="0"/>
    <n v="0"/>
    <s v="NULL"/>
    <s v="NULL"/>
    <s v="NULL"/>
    <s v="2021_01"/>
    <d v="2021-06-14T12:45:52"/>
    <s v="NULL"/>
    <s v="NULL"/>
    <s v="NULL"/>
    <s v="בקשה להריסת מבנה קיים והקמת בית מגורים חדש הכולל קומת קרקע וקומה א בתוספת ממ&quot;ד. "/>
    <s v="NULL"/>
    <s v="NULL"/>
    <s v="NULL"/>
    <n v="2074360"/>
    <n v="20200133"/>
    <s v="בקשה מקוונת ללא הקלות"/>
    <x v="92"/>
    <s v="תוספת למבנה קיים"/>
    <n v="0"/>
    <n v="0"/>
    <s v="NULL"/>
    <s v="NULL"/>
    <s v="NULL"/>
    <s v="NULL"/>
    <s v="NULL"/>
    <s v="NULL"/>
    <s v="NULL"/>
    <s v="בקשה להריסת מבנה קיים והקמת בית מגורים חדש הכולל קומת קרקע וקומה א בתוספת ממ&quot;ד. "/>
    <s v="2021_01"/>
    <d v="2021-06-14T12:45:55"/>
    <s v="גוש חלקה"/>
    <x v="0"/>
    <x v="1"/>
    <x v="5"/>
    <x v="0"/>
    <m/>
    <m/>
    <m/>
    <x v="0"/>
    <x v="3"/>
    <x v="2"/>
    <m/>
    <x v="0"/>
    <m/>
    <m/>
    <m/>
    <m/>
    <x v="0"/>
    <m/>
    <m/>
    <m/>
    <m/>
    <m/>
    <m/>
    <m/>
    <x v="0"/>
    <m/>
    <m/>
    <m/>
    <m/>
    <m/>
    <m/>
    <x v="1"/>
    <m/>
    <m/>
    <s v="היתרים שיש לטייב"/>
  </r>
  <r>
    <n v="418"/>
    <m/>
    <m/>
    <m/>
    <m/>
    <m/>
    <m/>
    <m/>
    <m/>
    <m/>
    <m/>
    <n v="30828"/>
    <m/>
    <s v="מרכז"/>
    <x v="15"/>
    <x v="61"/>
    <m/>
    <s v="רשויות"/>
    <s v="פינוי-בינוי"/>
    <s v="בביצוע + מבנים מאוכלסים"/>
    <n v="5298484"/>
    <s v="411 20170143"/>
    <n v="411"/>
    <n v="20170143"/>
    <s v="בקשה להיתר"/>
    <s v="בניה חדשה"/>
    <n v="2436"/>
    <s v="יהוד"/>
    <n v="9400"/>
    <s v="מקלב אורי"/>
    <n v="9512"/>
    <n v="0"/>
    <n v="0"/>
    <m/>
    <d v="2017-06-04T00:00:00"/>
    <n v="0"/>
    <n v="0"/>
    <m/>
    <m/>
    <m/>
    <m/>
    <m/>
    <m/>
    <m/>
    <m/>
    <s v="הריסת מבניים קיים במסגרת תוכנית פינוי גידור מגרש 66 ב"/>
    <m/>
    <m/>
    <m/>
    <n v="1527766"/>
    <n v="20170143"/>
    <m/>
    <x v="126"/>
    <m/>
    <n v="0"/>
    <n v="0"/>
    <m/>
    <m/>
    <m/>
    <m/>
    <m/>
    <m/>
    <m/>
    <s v="הריסת מבניים קיים במסגרת תוכנית פינוי גידור מגרש 66 ב"/>
    <m/>
    <m/>
    <s v="שליפה לפי תבעות (אוגוסט 2020)"/>
    <x v="7"/>
    <x v="6"/>
    <x v="7"/>
    <x v="5"/>
    <n v="1"/>
    <m/>
    <m/>
    <x v="0"/>
    <x v="1"/>
    <x v="1"/>
    <m/>
    <x v="1"/>
    <m/>
    <m/>
    <m/>
    <n v="5298484"/>
    <x v="122"/>
    <m/>
    <m/>
    <m/>
    <m/>
    <m/>
    <m/>
    <m/>
    <x v="0"/>
    <n v="354"/>
    <m/>
    <m/>
    <m/>
    <m/>
    <m/>
    <x v="1"/>
    <m/>
    <e v="#NAME?"/>
    <m/>
  </r>
  <r>
    <n v="414"/>
    <m/>
    <m/>
    <m/>
    <m/>
    <m/>
    <m/>
    <m/>
    <m/>
    <m/>
    <m/>
    <n v="30828"/>
    <m/>
    <s v="מרכז"/>
    <x v="15"/>
    <x v="61"/>
    <m/>
    <s v="רשויות"/>
    <s v="פינוי-בינוי"/>
    <s v="בביצוע + מבנים מאוכלסים"/>
    <n v="712373"/>
    <s v="411 20110181"/>
    <n v="411"/>
    <n v="20110181"/>
    <s v="בקשה להיתר"/>
    <s v="הריסת מבנה"/>
    <n v="5158"/>
    <s v="יהוד"/>
    <n v="9400"/>
    <s v="מקלב אורי"/>
    <n v="131"/>
    <n v="0"/>
    <n v="0"/>
    <m/>
    <d v="2011-09-11T00:00:00"/>
    <n v="0"/>
    <n v="0"/>
    <m/>
    <m/>
    <m/>
    <m/>
    <m/>
    <m/>
    <m/>
    <m/>
    <s v="הריסת מבנים קיימים ללא פגיעה בתשתיות בקרקע"/>
    <m/>
    <m/>
    <m/>
    <n v="195451"/>
    <n v="20110181"/>
    <m/>
    <x v="127"/>
    <m/>
    <n v="0"/>
    <n v="0"/>
    <m/>
    <m/>
    <m/>
    <m/>
    <m/>
    <m/>
    <m/>
    <s v="הריסת מבנים קיימים ללא פגיעה בתשתיות בקרקע"/>
    <m/>
    <m/>
    <s v="שליפה לפי תבעות (אוגוסט 2020)"/>
    <x v="11"/>
    <x v="9"/>
    <x v="7"/>
    <x v="5"/>
    <n v="2"/>
    <m/>
    <m/>
    <x v="0"/>
    <x v="5"/>
    <x v="1"/>
    <m/>
    <x v="7"/>
    <s v="קדום"/>
    <m/>
    <m/>
    <m/>
    <x v="0"/>
    <m/>
    <m/>
    <m/>
    <m/>
    <m/>
    <m/>
    <m/>
    <x v="0"/>
    <n v="354"/>
    <m/>
    <m/>
    <m/>
    <m/>
    <m/>
    <x v="1"/>
    <m/>
    <e v="#NAME?"/>
    <m/>
  </r>
  <r>
    <n v="416"/>
    <m/>
    <m/>
    <m/>
    <m/>
    <m/>
    <m/>
    <m/>
    <m/>
    <m/>
    <m/>
    <n v="30828"/>
    <m/>
    <s v="מרכז"/>
    <x v="15"/>
    <x v="61"/>
    <m/>
    <s v="רשויות"/>
    <s v="פינוי-בינוי"/>
    <s v="בביצוע + מבנים מאוכלסים"/>
    <n v="712480"/>
    <s v="411 20120059"/>
    <n v="411"/>
    <n v="20120059"/>
    <s v="בקשה להיתר"/>
    <s v="הריסת מבנה"/>
    <n v="5158"/>
    <s v="יהוד"/>
    <n v="9400"/>
    <s v="מקלב אורי"/>
    <n v="131"/>
    <n v="0"/>
    <n v="0"/>
    <m/>
    <d v="2012-03-12T00:00:00"/>
    <n v="0"/>
    <n v="0"/>
    <m/>
    <m/>
    <m/>
    <m/>
    <m/>
    <m/>
    <m/>
    <m/>
    <s v="הריסה (נוספת) של מבנים קיימים ללא פגיעה בתשתיות בקרקע"/>
    <m/>
    <m/>
    <m/>
    <n v="195524"/>
    <n v="20120059"/>
    <m/>
    <x v="127"/>
    <m/>
    <n v="0"/>
    <n v="0"/>
    <m/>
    <m/>
    <m/>
    <m/>
    <m/>
    <m/>
    <m/>
    <s v="הריסה (נוספת) של מבנים קיימים ללא פגיעה בתשתיות בקרקע"/>
    <m/>
    <m/>
    <s v="שליפה לפי תבעות (אוגוסט 2020)"/>
    <x v="8"/>
    <x v="9"/>
    <x v="7"/>
    <x v="5"/>
    <n v="2"/>
    <m/>
    <m/>
    <x v="0"/>
    <x v="5"/>
    <x v="1"/>
    <m/>
    <x v="7"/>
    <s v="קדום"/>
    <m/>
    <m/>
    <m/>
    <x v="0"/>
    <m/>
    <m/>
    <m/>
    <m/>
    <m/>
    <m/>
    <m/>
    <x v="0"/>
    <n v="354"/>
    <m/>
    <m/>
    <m/>
    <m/>
    <m/>
    <x v="1"/>
    <m/>
    <e v="#NAME?"/>
    <m/>
  </r>
  <r>
    <n v="417"/>
    <m/>
    <m/>
    <m/>
    <m/>
    <m/>
    <m/>
    <m/>
    <m/>
    <m/>
    <m/>
    <n v="30828"/>
    <m/>
    <s v="מרכז"/>
    <x v="15"/>
    <x v="61"/>
    <m/>
    <s v="רשויות"/>
    <s v="פינוי-בינוי"/>
    <s v="בביצוע + מבנים מאוכלסים"/>
    <n v="5157872"/>
    <s v="411 20160216"/>
    <n v="411"/>
    <n v="20160216"/>
    <s v="בקשה להיתר"/>
    <s v="הריסה וגידור"/>
    <n v="5158"/>
    <s v="יהוד"/>
    <n v="9400"/>
    <s v="מקלב אורי"/>
    <n v="131"/>
    <n v="0"/>
    <n v="0"/>
    <m/>
    <d v="2016-09-11T00:00:00"/>
    <n v="0"/>
    <n v="0"/>
    <m/>
    <m/>
    <m/>
    <m/>
    <m/>
    <m/>
    <m/>
    <m/>
    <s v="בקשה להריסת  חלק ממבנים קיימים במסגרת פינוי בינוי וגידור המגרשים במתחם 4 ו-5 ."/>
    <m/>
    <m/>
    <m/>
    <n v="1462783"/>
    <n v="20160216"/>
    <m/>
    <x v="128"/>
    <m/>
    <n v="0"/>
    <n v="0"/>
    <m/>
    <m/>
    <m/>
    <m/>
    <m/>
    <m/>
    <m/>
    <s v="בקשה להריסת  חלק ממבנים קיימים במסגרת פינוי בינוי וגידור המגרשים במתחם 4 ו-5 ."/>
    <m/>
    <m/>
    <s v="שליפה לפי תבעות (אוגוסט 2020)"/>
    <x v="4"/>
    <x v="8"/>
    <x v="7"/>
    <x v="5"/>
    <n v="2"/>
    <m/>
    <m/>
    <x v="0"/>
    <x v="1"/>
    <x v="1"/>
    <m/>
    <x v="1"/>
    <m/>
    <m/>
    <m/>
    <n v="5157872"/>
    <x v="123"/>
    <m/>
    <m/>
    <m/>
    <m/>
    <m/>
    <m/>
    <m/>
    <x v="0"/>
    <n v="354"/>
    <m/>
    <m/>
    <m/>
    <m/>
    <m/>
    <x v="1"/>
    <m/>
    <e v="#NAME?"/>
    <m/>
  </r>
  <r>
    <n v="415"/>
    <m/>
    <m/>
    <m/>
    <m/>
    <m/>
    <m/>
    <m/>
    <m/>
    <m/>
    <m/>
    <n v="30828"/>
    <m/>
    <s v="מרכז"/>
    <x v="15"/>
    <x v="61"/>
    <m/>
    <s v="רשויות"/>
    <s v="רשויות מקומיות - פינוי-בינוי"/>
    <s v="בביצוע + מבנים מאוכלסים"/>
    <n v="712458"/>
    <s v="411 20120007"/>
    <n v="411"/>
    <n v="20120007"/>
    <s v="בקשה להיתר"/>
    <s v="בניה חדשה"/>
    <n v="5171"/>
    <s v="יהוד"/>
    <n v="9400"/>
    <s v="מקלב אורי"/>
    <n v="131"/>
    <n v="2"/>
    <n v="2"/>
    <m/>
    <d v="2012-01-05T00:00:00"/>
    <n v="0"/>
    <n v="0"/>
    <n v="0"/>
    <n v="0"/>
    <n v="64"/>
    <m/>
    <m/>
    <m/>
    <m/>
    <s v="בקשה המשכית"/>
    <s v="(למגרש 5ב'+5 ג'). מבואה ראשית מחסנים וחדרים טכניים מעל 2 קומות מרתף לחניה ומחסנים מגדל מגורים 13 קומות 54 יח&quot;ד מעל קומת קרקע הכולל 2 דירות גן "/>
    <m/>
    <m/>
    <m/>
    <s v="NULL"/>
    <m/>
    <m/>
    <x v="0"/>
    <m/>
    <m/>
    <m/>
    <m/>
    <m/>
    <m/>
    <m/>
    <m/>
    <m/>
    <m/>
    <m/>
    <m/>
    <m/>
    <m/>
    <x v="8"/>
    <x v="0"/>
    <x v="5"/>
    <x v="0"/>
    <n v="9"/>
    <m/>
    <m/>
    <x v="1"/>
    <x v="1"/>
    <x v="1"/>
    <m/>
    <x v="0"/>
    <m/>
    <m/>
    <m/>
    <m/>
    <x v="124"/>
    <s v="כנראה"/>
    <m/>
    <m/>
    <m/>
    <m/>
    <m/>
    <s v="רלוונטי. הושלמה הכתובת"/>
    <x v="0"/>
    <n v="354"/>
    <n v="6692"/>
    <s v="6,57"/>
    <m/>
    <m/>
    <m/>
    <x v="1"/>
    <m/>
    <e v="#NAME?"/>
    <m/>
  </r>
  <r>
    <n v="421"/>
    <m/>
    <m/>
    <m/>
    <m/>
    <m/>
    <m/>
    <m/>
    <m/>
    <m/>
    <m/>
    <n v="30828"/>
    <m/>
    <s v="מרכז"/>
    <x v="15"/>
    <x v="61"/>
    <m/>
    <s v="רשויות"/>
    <s v="פינוי-בינוי"/>
    <s v="בביצוע + מבנים מאוכלסים"/>
    <n v="7007426"/>
    <s v="411 20170150"/>
    <n v="411"/>
    <n v="20170150"/>
    <s v="בקשה להיתר"/>
    <s v="בניה חדשה"/>
    <n v="5171"/>
    <s v="יהוד"/>
    <n v="9400"/>
    <s v="מקלב אורי"/>
    <n v="131"/>
    <n v="2"/>
    <n v="2"/>
    <s v=""/>
    <d v="2017-06-08T00:00:00"/>
    <n v="0"/>
    <n v="0"/>
    <m/>
    <m/>
    <n v="63"/>
    <m/>
    <m/>
    <m/>
    <m/>
    <m/>
    <s v="הקמת בנין מגורים בן 14 קומות (כולל קומת קרקע) + קומת גג טכני  + סה&quot;כ 63 יח&quot;ד מהן 12 דירות קטנות + שימוש ציבורי בקומת קרקע + צובר גז."/>
    <m/>
    <m/>
    <m/>
    <n v="1980089"/>
    <n v="20170150"/>
    <m/>
    <x v="129"/>
    <m/>
    <n v="0"/>
    <n v="0"/>
    <m/>
    <m/>
    <m/>
    <m/>
    <n v="63"/>
    <m/>
    <m/>
    <s v="הקמת בנין מגורים בן 14 קומות (כולל קומת קרקע) + קומת גג טכני  + סה&quot;כ 63 יח&quot;ד מהן 12 דירות קטנות + שימוש ציבורי בקומת קרקע + צובר גז."/>
    <m/>
    <m/>
    <s v="שליפת כתובות (אוגוסט 2020)"/>
    <x v="7"/>
    <x v="5"/>
    <x v="1"/>
    <x v="2"/>
    <n v="9"/>
    <m/>
    <m/>
    <x v="0"/>
    <x v="0"/>
    <x v="1"/>
    <m/>
    <x v="1"/>
    <m/>
    <m/>
    <m/>
    <n v="712458"/>
    <x v="0"/>
    <m/>
    <m/>
    <m/>
    <m/>
    <m/>
    <m/>
    <m/>
    <x v="0"/>
    <n v="354"/>
    <m/>
    <m/>
    <m/>
    <m/>
    <m/>
    <x v="1"/>
    <m/>
    <e v="#NAME?"/>
    <m/>
  </r>
  <r>
    <n v="419"/>
    <m/>
    <m/>
    <m/>
    <m/>
    <m/>
    <m/>
    <m/>
    <m/>
    <m/>
    <m/>
    <n v="30828"/>
    <m/>
    <s v="מרכז"/>
    <x v="15"/>
    <x v="61"/>
    <m/>
    <s v="רשויות"/>
    <s v="מיסוי - פינוי-בינוי"/>
    <s v="בביצוע + מבנים מאוכלסים"/>
    <n v="5299963"/>
    <s v="411 20170150"/>
    <n v="411"/>
    <n v="20170150"/>
    <s v="בקשה להיתר"/>
    <s v="בניה חדשה"/>
    <n v="5171"/>
    <s v="יהוד"/>
    <n v="0"/>
    <s v="מקלב אורי"/>
    <n v="0"/>
    <n v="2"/>
    <n v="2"/>
    <m/>
    <d v="2017-06-08T00:00:00"/>
    <n v="0"/>
    <n v="0"/>
    <m/>
    <m/>
    <n v="64"/>
    <m/>
    <m/>
    <m/>
    <m/>
    <m/>
    <s v="הקמת בנין מגורים בן 14 קומות (כולל קומת קרקע) + קומת גג טכני  + 2 קומות מרתפי חניה במגרשים 5א' ב' ג' ד' + חדר שנאים. סה&quot;כ 64 יח&quot;ד מהן 12 דירות קטנות"/>
    <m/>
    <m/>
    <m/>
    <s v="NULL"/>
    <m/>
    <m/>
    <x v="0"/>
    <m/>
    <m/>
    <m/>
    <m/>
    <m/>
    <m/>
    <m/>
    <m/>
    <m/>
    <m/>
    <m/>
    <m/>
    <m/>
    <m/>
    <x v="7"/>
    <x v="0"/>
    <x v="1"/>
    <x v="0"/>
    <m/>
    <m/>
    <m/>
    <x v="0"/>
    <x v="2"/>
    <x v="1"/>
    <m/>
    <x v="0"/>
    <m/>
    <m/>
    <m/>
    <m/>
    <x v="0"/>
    <m/>
    <m/>
    <m/>
    <m/>
    <m/>
    <m/>
    <m/>
    <x v="0"/>
    <n v="354"/>
    <m/>
    <m/>
    <m/>
    <m/>
    <m/>
    <x v="1"/>
    <m/>
    <e v="#NAME?"/>
    <m/>
  </r>
  <r>
    <n v="420"/>
    <m/>
    <m/>
    <m/>
    <m/>
    <m/>
    <m/>
    <m/>
    <m/>
    <m/>
    <m/>
    <n v="30828"/>
    <m/>
    <s v="מרכז"/>
    <x v="15"/>
    <x v="61"/>
    <m/>
    <s v="רשויות"/>
    <s v="פינוי-בינוי"/>
    <s v="בביצוע + מבנים מאוכלסים"/>
    <n v="6788005"/>
    <s v="411 20170150"/>
    <n v="411"/>
    <n v="20170150"/>
    <s v="בקשה להיתר"/>
    <s v="בניה חדשה"/>
    <n v="5171"/>
    <s v="יהוד"/>
    <n v="9400"/>
    <s v="מקלב אורי"/>
    <n v="131"/>
    <n v="2"/>
    <n v="2"/>
    <s v=""/>
    <d v="2017-06-08T00:00:00"/>
    <n v="0"/>
    <n v="0"/>
    <m/>
    <m/>
    <n v="63"/>
    <m/>
    <m/>
    <m/>
    <m/>
    <m/>
    <s v="הקמת בנין מגורים בן 14 קומות (כולל קומת קרקע) + קומת גג טכני  + סה&quot;כ 63 יח&quot;ד מהן 12 דירות קטנות + שימוש ציבורי בקומת קרקע + צובר גז."/>
    <m/>
    <m/>
    <m/>
    <s v="NULL"/>
    <m/>
    <m/>
    <x v="0"/>
    <m/>
    <m/>
    <m/>
    <m/>
    <m/>
    <m/>
    <m/>
    <m/>
    <m/>
    <m/>
    <m/>
    <m/>
    <m/>
    <s v="שליפת כתובות (אוגוסט 2020)"/>
    <x v="7"/>
    <x v="0"/>
    <x v="1"/>
    <x v="2"/>
    <m/>
    <m/>
    <m/>
    <x v="0"/>
    <x v="2"/>
    <x v="1"/>
    <m/>
    <x v="0"/>
    <m/>
    <m/>
    <m/>
    <m/>
    <x v="0"/>
    <m/>
    <m/>
    <m/>
    <m/>
    <m/>
    <m/>
    <m/>
    <x v="0"/>
    <n v="354"/>
    <m/>
    <m/>
    <m/>
    <m/>
    <m/>
    <x v="1"/>
    <m/>
    <e v="#NAME?"/>
    <m/>
  </r>
  <r>
    <n v="422"/>
    <m/>
    <m/>
    <m/>
    <m/>
    <m/>
    <m/>
    <m/>
    <m/>
    <m/>
    <m/>
    <n v="30828"/>
    <m/>
    <s v="מרכז"/>
    <x v="15"/>
    <x v="61"/>
    <m/>
    <s v="רשויות"/>
    <s v="רשויות מקומיות - פינוי-בינוי"/>
    <s v="בביצוע + מבנים מאוכלסים"/>
    <n v="5379319"/>
    <s v="411 20180078"/>
    <n v="411"/>
    <n v="20180078"/>
    <s v="בקשה להיתר"/>
    <s v="הריסה וגידור"/>
    <n v="5171"/>
    <s v="יהוד"/>
    <n v="9400"/>
    <s v="מקלב אורי"/>
    <n v="131"/>
    <n v="2"/>
    <n v="2"/>
    <m/>
    <d v="2018-03-14T00:00:00"/>
    <n v="0"/>
    <n v="0"/>
    <m/>
    <m/>
    <m/>
    <m/>
    <m/>
    <m/>
    <m/>
    <m/>
    <s v="השלמת הריסת מבנים קיימים במסגרת תכנית פינוי במגרש 5 התאמת גידור מגרשים 4"/>
    <m/>
    <m/>
    <m/>
    <n v="1557878"/>
    <n v="20180078"/>
    <m/>
    <x v="130"/>
    <m/>
    <n v="0"/>
    <n v="0"/>
    <m/>
    <m/>
    <m/>
    <m/>
    <m/>
    <m/>
    <m/>
    <s v="השלמת הריסת מבנים קיימים במסגרת תכנית פינוי במגרש 5 התאמת גידור מגרשים 4"/>
    <m/>
    <m/>
    <m/>
    <x v="2"/>
    <x v="3"/>
    <x v="7"/>
    <x v="5"/>
    <n v="9"/>
    <m/>
    <m/>
    <x v="0"/>
    <x v="0"/>
    <x v="1"/>
    <m/>
    <x v="2"/>
    <m/>
    <m/>
    <m/>
    <m/>
    <x v="0"/>
    <s v="כנראה"/>
    <m/>
    <m/>
    <m/>
    <m/>
    <m/>
    <s v="רלוונטי"/>
    <x v="0"/>
    <n v="354"/>
    <m/>
    <m/>
    <m/>
    <m/>
    <m/>
    <x v="1"/>
    <m/>
    <e v="#NAME?"/>
    <m/>
  </r>
  <r>
    <n v="423"/>
    <m/>
    <m/>
    <m/>
    <m/>
    <m/>
    <m/>
    <m/>
    <m/>
    <m/>
    <m/>
    <n v="30828"/>
    <m/>
    <s v="מרכז"/>
    <x v="15"/>
    <x v="61"/>
    <m/>
    <s v="רשויות"/>
    <s v="מיסוי - פינוי-בינוי"/>
    <s v="בביצוע + מבנים מאוכלסים"/>
    <n v="5379335"/>
    <s v="411 20180119"/>
    <n v="411"/>
    <n v="20180119"/>
    <s v="בקשה להיתר"/>
    <s v="חפירה ודיפון"/>
    <n v="5171"/>
    <s v="יהוד"/>
    <n v="9400"/>
    <s v="מקלב אורי"/>
    <n v="131"/>
    <n v="2"/>
    <n v="2"/>
    <m/>
    <d v="2018-05-03T00:00:00"/>
    <n v="0"/>
    <n v="0"/>
    <m/>
    <m/>
    <m/>
    <m/>
    <m/>
    <m/>
    <m/>
    <m/>
    <s v="חפירה ודיפון. תכנית שינויים לבקשה מספר 20170231"/>
    <m/>
    <m/>
    <m/>
    <s v="NULL"/>
    <m/>
    <m/>
    <x v="0"/>
    <m/>
    <m/>
    <m/>
    <m/>
    <m/>
    <m/>
    <m/>
    <m/>
    <m/>
    <m/>
    <m/>
    <m/>
    <m/>
    <m/>
    <x v="2"/>
    <x v="0"/>
    <x v="13"/>
    <x v="0"/>
    <n v="9"/>
    <m/>
    <m/>
    <x v="0"/>
    <x v="0"/>
    <x v="1"/>
    <m/>
    <x v="0"/>
    <m/>
    <m/>
    <m/>
    <m/>
    <x v="0"/>
    <m/>
    <m/>
    <m/>
    <m/>
    <m/>
    <m/>
    <s v="רלוונטי"/>
    <x v="0"/>
    <n v="354"/>
    <m/>
    <m/>
    <m/>
    <m/>
    <m/>
    <x v="1"/>
    <m/>
    <e v="#NAME?"/>
    <m/>
  </r>
  <r>
    <n v="424"/>
    <m/>
    <m/>
    <m/>
    <m/>
    <m/>
    <m/>
    <m/>
    <m/>
    <m/>
    <m/>
    <n v="30828"/>
    <m/>
    <s v="מרכז"/>
    <x v="15"/>
    <x v="61"/>
    <m/>
    <s v="רשויות"/>
    <s v="רשויות מקומיות - פינוי-בינוי"/>
    <s v="בביצוע + מבנים מאוכלסים"/>
    <n v="712459"/>
    <s v="411 20120008"/>
    <n v="411"/>
    <n v="20120008"/>
    <s v="בקשה להיתר"/>
    <s v="תוכ' שינויים - תוס' שטח"/>
    <n v="5159"/>
    <s v="יהוד"/>
    <n v="9400"/>
    <s v="מקלב אורי"/>
    <n v="131"/>
    <n v="4"/>
    <n v="4"/>
    <m/>
    <d v="2012-01-05T00:00:00"/>
    <n v="0"/>
    <n v="78"/>
    <n v="0"/>
    <n v="0"/>
    <n v="78"/>
    <m/>
    <m/>
    <m/>
    <m/>
    <m/>
    <s v="ומבואה ראשית מעל 2 קומות מרתף (הנכללות בהגשה למגדל 5 ג') תוכנית שינויים (תוספת) מגדל 13 קומות מגורים 78 יח&quot;ד מעל קומת קרקע הכוללת 2 דירות גן "/>
    <m/>
    <m/>
    <m/>
    <s v="NULL"/>
    <m/>
    <m/>
    <x v="0"/>
    <m/>
    <m/>
    <m/>
    <m/>
    <m/>
    <m/>
    <m/>
    <m/>
    <m/>
    <m/>
    <m/>
    <m/>
    <m/>
    <m/>
    <x v="8"/>
    <x v="0"/>
    <x v="1"/>
    <x v="0"/>
    <n v="13"/>
    <m/>
    <m/>
    <x v="0"/>
    <x v="1"/>
    <x v="1"/>
    <m/>
    <x v="0"/>
    <m/>
    <m/>
    <m/>
    <m/>
    <x v="0"/>
    <m/>
    <m/>
    <m/>
    <m/>
    <m/>
    <m/>
    <m/>
    <x v="0"/>
    <n v="354"/>
    <m/>
    <m/>
    <m/>
    <m/>
    <m/>
    <x v="9"/>
    <m/>
    <e v="#NAME?"/>
    <m/>
  </r>
  <r>
    <n v="426"/>
    <m/>
    <m/>
    <m/>
    <m/>
    <m/>
    <m/>
    <m/>
    <m/>
    <m/>
    <m/>
    <n v="30828"/>
    <m/>
    <s v="מרכז"/>
    <x v="15"/>
    <x v="61"/>
    <m/>
    <s v="רשויות"/>
    <s v="פינוי-בינוי"/>
    <s v="בביצוע + מבנים מאוכלסים"/>
    <n v="6788006"/>
    <s v="411 20170152"/>
    <n v="411"/>
    <n v="20170152"/>
    <s v="בקשה להיתר"/>
    <s v="בניה חדשה"/>
    <n v="5431"/>
    <s v="יהוד"/>
    <n v="9400"/>
    <s v="מקלב אורי"/>
    <n v="131"/>
    <n v="8"/>
    <n v="8"/>
    <s v=""/>
    <d v="2017-06-08T00:00:00"/>
    <n v="0"/>
    <n v="0"/>
    <m/>
    <m/>
    <n v="106"/>
    <m/>
    <m/>
    <m/>
    <m/>
    <m/>
    <s v="הקמת שני בניינים:  12 קומות מגורים, 53 יח&quot;ד כל אחד, סה&quot;כ 106 יח&quot;ד, מהן 20  דירות קטנות. מעל 2 מרתפי חניה, חדר שנאים ומחסני דיירים, קומת קרקע מסחר ,  קומה א' משרדים."/>
    <m/>
    <m/>
    <m/>
    <s v="NULL"/>
    <m/>
    <m/>
    <x v="0"/>
    <m/>
    <m/>
    <m/>
    <m/>
    <m/>
    <m/>
    <m/>
    <m/>
    <m/>
    <m/>
    <m/>
    <m/>
    <m/>
    <s v="שליפת כתובות (אוגוסט 2020)"/>
    <x v="7"/>
    <x v="0"/>
    <x v="1"/>
    <x v="0"/>
    <n v="19"/>
    <m/>
    <m/>
    <x v="1"/>
    <x v="1"/>
    <x v="1"/>
    <m/>
    <x v="0"/>
    <m/>
    <m/>
    <m/>
    <m/>
    <x v="125"/>
    <m/>
    <m/>
    <m/>
    <m/>
    <m/>
    <m/>
    <m/>
    <x v="0"/>
    <n v="354"/>
    <m/>
    <m/>
    <m/>
    <m/>
    <m/>
    <x v="1"/>
    <m/>
    <e v="#NAME?"/>
    <m/>
  </r>
  <r>
    <n v="427"/>
    <m/>
    <m/>
    <m/>
    <m/>
    <m/>
    <m/>
    <m/>
    <m/>
    <m/>
    <m/>
    <n v="30828"/>
    <m/>
    <s v="מרכז"/>
    <x v="15"/>
    <x v="61"/>
    <m/>
    <s v="רשויות"/>
    <s v="פינוי-בינוי"/>
    <s v="בביצוע + מבנים מאוכלסים"/>
    <n v="7007422"/>
    <s v="411 20170152"/>
    <n v="411"/>
    <n v="20170152"/>
    <s v="בקשה להיתר"/>
    <s v="בניה חדשה"/>
    <n v="5431"/>
    <s v="יהוד"/>
    <n v="9400"/>
    <s v="מקלב אורי"/>
    <n v="131"/>
    <n v="8"/>
    <n v="8"/>
    <s v=""/>
    <d v="2017-06-08T00:00:00"/>
    <n v="0"/>
    <n v="0"/>
    <m/>
    <m/>
    <n v="106"/>
    <m/>
    <m/>
    <m/>
    <m/>
    <m/>
    <s v="הקמת שני בניינים:  12 קומות מגורים, 53 יח&quot;ד כל אחד, סה&quot;כ 106 יח&quot;ד, מהן 20  דירות קטנות מעל קומת קרקע מסחר,  קומה א' משרדים.  סה&quot;כ 14 קומות."/>
    <m/>
    <m/>
    <m/>
    <n v="1980090"/>
    <n v="20170152"/>
    <m/>
    <x v="131"/>
    <m/>
    <n v="0"/>
    <n v="0"/>
    <m/>
    <m/>
    <m/>
    <m/>
    <n v="106"/>
    <m/>
    <m/>
    <s v="תנאי לאיכלוס יחידות הדיור יהיה: 1. התאמת מרתפי החניה ומפלסיו בהיתר לנספח החניה. 1.פינוי שטחים ציבוריים כנדרש על פי טבלת הפינויים בתכנית יד/6156 . 2.השלמה בפועל של כל התנאים הנדרשים בתכנית יד/6156 . 2.חומרי הבנין ,מסתורי כביסה,מזגנים וחומרי גמר באשור מהנדס הועדה. 3. 3.פינוי שטחים ציבוריים כנדרש על פי טבלת הפינויים בתכנית יד/6156 . 4.תנאי לאכלוס יהיה השלמה בפועל של כל התנאים הנדרשים בתכנית יד/6156 . 5.טופס 4 לא יינתן עד לביצוע בפועל של השטח פרטי פתוח. 6.אשור וחתימת יועץ תנועה של העיריה לחניון לרבות חניון אורחים ומסחר. 7.אשור חברת חשמל לחדר הטרפו כשנה לפני האיכלוס. 8.אשור משרד הבריאות . 9.תשלום סופי של היטל השבחה. אישור תכנית הפיתוח לשטח הפרטי פתוח מדרום למגרשים   תוך תיאום לשטח הציבורי פתוח הקמת שני בניינים:  12 קומות מגורים, 53 יח&quot;ד כל אחד, סה&quot;כ 106 יח&quot;ד, מהן 20  דירות קטנות מעל קומת קרקע מסחר,  קומה א' משרדים.  סה&quot;כ 14 קומות. תאום ואישור מהנדס העיר לתכנית מפלסי הכניסה של בנייני המגורים ביחס לרחוב . תוך 90 יום מיום קבלת ההיתר . תנאי בהיתר תנאים  לקבלת טופס 4."/>
    <m/>
    <m/>
    <s v="שליפת כתובות (אוגוסט 2020)"/>
    <x v="7"/>
    <x v="5"/>
    <x v="1"/>
    <x v="2"/>
    <n v="19"/>
    <m/>
    <m/>
    <x v="0"/>
    <x v="0"/>
    <x v="1"/>
    <m/>
    <x v="2"/>
    <m/>
    <m/>
    <m/>
    <m/>
    <x v="0"/>
    <m/>
    <m/>
    <m/>
    <m/>
    <m/>
    <m/>
    <m/>
    <x v="0"/>
    <n v="354"/>
    <m/>
    <m/>
    <m/>
    <m/>
    <m/>
    <x v="1"/>
    <m/>
    <e v="#NAME?"/>
    <m/>
  </r>
  <r>
    <n v="425"/>
    <m/>
    <m/>
    <m/>
    <m/>
    <m/>
    <m/>
    <m/>
    <m/>
    <m/>
    <m/>
    <n v="30828"/>
    <m/>
    <s v="מרכז"/>
    <x v="15"/>
    <x v="61"/>
    <m/>
    <s v="רשויות"/>
    <s v="מיסוי - פינוי-בינוי"/>
    <s v="בביצוע + מבנים מאוכלסים"/>
    <n v="5299471"/>
    <s v="411 20170152"/>
    <n v="411"/>
    <n v="20170152"/>
    <s v="בקשה להיתר"/>
    <s v="בניה חדשה"/>
    <n v="5431"/>
    <s v="יהוד"/>
    <n v="9400"/>
    <s v="מקלב אורי"/>
    <n v="131"/>
    <n v="8"/>
    <n v="8"/>
    <m/>
    <d v="2017-06-08T00:00:00"/>
    <n v="0"/>
    <n v="0"/>
    <m/>
    <m/>
    <n v="106"/>
    <m/>
    <m/>
    <m/>
    <m/>
    <m/>
    <s v="הקמת שני בניינים:  12 קומות מגורים, 53 יח&quot;ד כל אחד, סה&quot;כ 106 יח&quot;ד, מהן 20  דירות קטנות. מעל 2 מרתפי חניה, חדר שנאים ומחסני דיירים, קומת קרקע מסחר ,  קומה א' משרדים."/>
    <m/>
    <m/>
    <m/>
    <s v="NULL"/>
    <m/>
    <m/>
    <x v="0"/>
    <m/>
    <m/>
    <m/>
    <m/>
    <m/>
    <m/>
    <m/>
    <m/>
    <m/>
    <m/>
    <m/>
    <m/>
    <m/>
    <m/>
    <x v="7"/>
    <x v="0"/>
    <x v="1"/>
    <x v="0"/>
    <m/>
    <m/>
    <m/>
    <x v="0"/>
    <x v="2"/>
    <x v="1"/>
    <m/>
    <x v="0"/>
    <m/>
    <m/>
    <m/>
    <m/>
    <x v="0"/>
    <m/>
    <m/>
    <m/>
    <m/>
    <m/>
    <m/>
    <m/>
    <x v="0"/>
    <n v="354"/>
    <m/>
    <m/>
    <m/>
    <m/>
    <m/>
    <x v="1"/>
    <m/>
    <e v="#NAME?"/>
    <m/>
  </r>
  <r>
    <n v="429"/>
    <m/>
    <m/>
    <m/>
    <m/>
    <m/>
    <m/>
    <m/>
    <m/>
    <m/>
    <m/>
    <n v="30828"/>
    <m/>
    <s v="מרכז"/>
    <x v="15"/>
    <x v="61"/>
    <m/>
    <s v="רשויות"/>
    <s v="פינוי-בינוי"/>
    <s v="בביצוע + מבנים מאוכלסים"/>
    <n v="5299010"/>
    <s v="411 20170202"/>
    <n v="411"/>
    <n v="20170202"/>
    <s v="בקשה להיתר"/>
    <s v="בניה חדשה"/>
    <n v="5431"/>
    <s v="יהוד"/>
    <n v="9400"/>
    <s v="מקלב אורי"/>
    <n v="131"/>
    <n v="8"/>
    <n v="8"/>
    <m/>
    <d v="2017-07-30T00:00:00"/>
    <n v="0"/>
    <n v="0"/>
    <m/>
    <m/>
    <m/>
    <m/>
    <m/>
    <m/>
    <m/>
    <m/>
    <s v="הריסת מבנים קיימים במסגרת תוכנית פינוי . גידור מגרש מספר 4 לקראת בנייה חדשה"/>
    <m/>
    <m/>
    <m/>
    <n v="1528027"/>
    <n v="20170202"/>
    <m/>
    <x v="126"/>
    <m/>
    <n v="0"/>
    <n v="0"/>
    <m/>
    <m/>
    <m/>
    <m/>
    <m/>
    <m/>
    <m/>
    <s v="הריסת מבנים קיימים במסגרת תוכנית פינוי . גידור מגרש מספר 4 לקראת בנייה חדשה. ביצוע הסדרי תנועה על פי התכנית שאושרה בועדת תמרור מיום 1/1/2018. תנאי בהיתר:"/>
    <m/>
    <m/>
    <s v="שליפה לפי תבעות (אוגוסט 2020)"/>
    <x v="7"/>
    <x v="6"/>
    <x v="7"/>
    <x v="5"/>
    <n v="19"/>
    <m/>
    <m/>
    <x v="0"/>
    <x v="0"/>
    <x v="1"/>
    <m/>
    <x v="1"/>
    <m/>
    <m/>
    <m/>
    <n v="6788006"/>
    <x v="0"/>
    <m/>
    <m/>
    <m/>
    <m/>
    <m/>
    <m/>
    <m/>
    <x v="0"/>
    <n v="354"/>
    <m/>
    <m/>
    <m/>
    <m/>
    <m/>
    <x v="1"/>
    <m/>
    <e v="#NAME?"/>
    <m/>
  </r>
  <r>
    <n v="428"/>
    <m/>
    <m/>
    <m/>
    <m/>
    <m/>
    <m/>
    <m/>
    <m/>
    <m/>
    <m/>
    <n v="30828"/>
    <m/>
    <s v="מרכז"/>
    <x v="15"/>
    <x v="61"/>
    <m/>
    <s v="רשויות"/>
    <s v="פינוי-בינוי"/>
    <s v="בביצוע + מבנים מאוכלסים"/>
    <n v="5379243"/>
    <s v="411 20170202"/>
    <n v="411"/>
    <n v="20170202"/>
    <s v="בקשה להיתר"/>
    <s v="הריסת מבנה"/>
    <n v="5431"/>
    <s v="יהוד"/>
    <n v="9400"/>
    <s v="מקלב אורי"/>
    <n v="131"/>
    <n v="8"/>
    <n v="8"/>
    <m/>
    <d v="2017-07-30T00:00:00"/>
    <n v="0"/>
    <n v="0"/>
    <m/>
    <m/>
    <m/>
    <m/>
    <m/>
    <m/>
    <m/>
    <m/>
    <s v="הריסת מבנים קיימים במסגרת תוכנית פינוי . גידור מגרש מספר 4 לקראת בנייה חדשה"/>
    <m/>
    <m/>
    <m/>
    <s v="NULL"/>
    <m/>
    <m/>
    <x v="0"/>
    <m/>
    <m/>
    <m/>
    <m/>
    <m/>
    <m/>
    <m/>
    <m/>
    <m/>
    <m/>
    <m/>
    <m/>
    <m/>
    <s v="שליפת כתובות (אוגוסט 2020)"/>
    <x v="7"/>
    <x v="0"/>
    <x v="7"/>
    <x v="0"/>
    <m/>
    <m/>
    <m/>
    <x v="0"/>
    <x v="2"/>
    <x v="1"/>
    <m/>
    <x v="0"/>
    <m/>
    <m/>
    <m/>
    <m/>
    <x v="0"/>
    <m/>
    <m/>
    <m/>
    <m/>
    <m/>
    <m/>
    <m/>
    <x v="0"/>
    <n v="354"/>
    <m/>
    <m/>
    <m/>
    <m/>
    <m/>
    <x v="1"/>
    <m/>
    <e v="#NAME?"/>
    <m/>
  </r>
  <r>
    <n v="430"/>
    <m/>
    <m/>
    <m/>
    <m/>
    <m/>
    <m/>
    <m/>
    <m/>
    <m/>
    <m/>
    <n v="30828"/>
    <m/>
    <s v="מרכז"/>
    <x v="15"/>
    <x v="61"/>
    <m/>
    <s v="רשויות"/>
    <s v="מיסוי - פינוי-בינוי"/>
    <s v="בביצוע + מבנים מאוכלסים"/>
    <n v="5299219"/>
    <s v="411 20170290"/>
    <n v="411"/>
    <n v="20170290"/>
    <s v="בקשה להיתר"/>
    <s v="חפירה ודיפון"/>
    <n v="5431"/>
    <s v="יהוד"/>
    <n v="9400"/>
    <s v="מקלב אורי"/>
    <n v="131"/>
    <s v="8,10"/>
    <n v="8"/>
    <m/>
    <d v="2017-11-28T00:00:00"/>
    <n v="0"/>
    <n v="0"/>
    <m/>
    <m/>
    <m/>
    <m/>
    <m/>
    <m/>
    <m/>
    <m/>
    <s v="חפירה ודיפון מגרש 4"/>
    <m/>
    <m/>
    <m/>
    <s v="NULL"/>
    <m/>
    <m/>
    <x v="0"/>
    <m/>
    <m/>
    <m/>
    <m/>
    <m/>
    <m/>
    <m/>
    <m/>
    <m/>
    <m/>
    <m/>
    <m/>
    <m/>
    <m/>
    <x v="7"/>
    <x v="0"/>
    <x v="13"/>
    <x v="0"/>
    <n v="19"/>
    <m/>
    <m/>
    <x v="0"/>
    <x v="0"/>
    <x v="1"/>
    <m/>
    <x v="0"/>
    <m/>
    <m/>
    <m/>
    <m/>
    <x v="0"/>
    <m/>
    <m/>
    <m/>
    <m/>
    <m/>
    <m/>
    <m/>
    <x v="0"/>
    <n v="354"/>
    <m/>
    <m/>
    <m/>
    <m/>
    <m/>
    <x v="1"/>
    <m/>
    <e v="#NAME?"/>
    <m/>
  </r>
  <r>
    <n v="431"/>
    <m/>
    <m/>
    <m/>
    <m/>
    <m/>
    <m/>
    <m/>
    <m/>
    <m/>
    <m/>
    <n v="30828"/>
    <m/>
    <s v="מרכז"/>
    <x v="15"/>
    <x v="61"/>
    <m/>
    <s v="רשויות"/>
    <s v="רשויות מקומיות - פינוי-בינוי"/>
    <s v="בביצוע + מבנים מאוכלסים"/>
    <n v="5379320"/>
    <s v="411 20180079"/>
    <n v="411"/>
    <n v="20180079"/>
    <s v="בקשה להיתר"/>
    <s v="הריסה וגידור"/>
    <n v="5431"/>
    <s v="יהוד"/>
    <n v="9400"/>
    <s v="מקלב אורי"/>
    <n v="131"/>
    <n v="8"/>
    <n v="8"/>
    <m/>
    <d v="2018-03-14T00:00:00"/>
    <n v="0"/>
    <n v="0"/>
    <m/>
    <m/>
    <n v="106"/>
    <m/>
    <m/>
    <m/>
    <m/>
    <m/>
    <s v="הריסת מבנה קיים במסגרת תכנית פינוי. גידור מגרש 4 לקראת בניה חדשה"/>
    <m/>
    <m/>
    <m/>
    <n v="1557879"/>
    <n v="20180079"/>
    <m/>
    <x v="132"/>
    <m/>
    <n v="0"/>
    <n v="0"/>
    <m/>
    <m/>
    <m/>
    <m/>
    <n v="106"/>
    <m/>
    <m/>
    <s v="הריסת מבנה קיים במסגרת תכנית פינוי. גידור מגרש 4 לקראת בניה חדשה . תנאי להתחלת עבודות בשטח יהיה ליווי של מהנדס אחראי לביצוע ההריסות."/>
    <m/>
    <m/>
    <m/>
    <x v="2"/>
    <x v="3"/>
    <x v="7"/>
    <x v="5"/>
    <n v="19"/>
    <m/>
    <m/>
    <x v="0"/>
    <x v="0"/>
    <x v="1"/>
    <m/>
    <x v="2"/>
    <m/>
    <m/>
    <m/>
    <m/>
    <x v="0"/>
    <m/>
    <m/>
    <m/>
    <m/>
    <m/>
    <m/>
    <m/>
    <x v="0"/>
    <n v="354"/>
    <m/>
    <m/>
    <m/>
    <m/>
    <m/>
    <x v="1"/>
    <m/>
    <e v="#NAME?"/>
    <m/>
  </r>
  <r>
    <n v="432"/>
    <m/>
    <m/>
    <m/>
    <m/>
    <m/>
    <m/>
    <m/>
    <m/>
    <m/>
    <m/>
    <n v="30828"/>
    <m/>
    <s v="מרכז"/>
    <x v="15"/>
    <x v="61"/>
    <m/>
    <s v="רשויות"/>
    <s v="מיסוי - פינוי-בינוי"/>
    <s v="בביצוע + מבנים מאוכלסים"/>
    <n v="5379385"/>
    <s v="411 20180282"/>
    <n v="411"/>
    <n v="20180282"/>
    <s v="בקשה להיתר"/>
    <s v="בניה חדשה"/>
    <n v="5431"/>
    <s v="יהוד"/>
    <n v="9400"/>
    <s v="מקלב אורי"/>
    <n v="131"/>
    <n v="8"/>
    <n v="8"/>
    <m/>
    <d v="2018-12-24T00:00:00"/>
    <n v="0"/>
    <n v="0"/>
    <m/>
    <m/>
    <n v="106"/>
    <m/>
    <m/>
    <m/>
    <m/>
    <m/>
    <s v="הקמת שני בניינים בני 14 קומות:12 קומות מגורים 53 יח&quot;ד בכל בנין, סה&quot;כ 106 יח&quot;ד, מעל קומת קרקע מסחר, קומה א משרדים."/>
    <m/>
    <m/>
    <m/>
    <s v="NULL"/>
    <m/>
    <m/>
    <x v="0"/>
    <m/>
    <m/>
    <m/>
    <m/>
    <m/>
    <m/>
    <m/>
    <m/>
    <m/>
    <m/>
    <m/>
    <m/>
    <m/>
    <m/>
    <x v="2"/>
    <x v="0"/>
    <x v="1"/>
    <x v="0"/>
    <n v="19"/>
    <m/>
    <m/>
    <x v="0"/>
    <x v="0"/>
    <x v="1"/>
    <m/>
    <x v="0"/>
    <m/>
    <m/>
    <m/>
    <m/>
    <x v="0"/>
    <m/>
    <m/>
    <m/>
    <m/>
    <m/>
    <m/>
    <m/>
    <x v="0"/>
    <n v="354"/>
    <m/>
    <m/>
    <m/>
    <m/>
    <m/>
    <x v="1"/>
    <m/>
    <e v="#NAME?"/>
    <m/>
  </r>
  <r>
    <n v="433"/>
    <m/>
    <m/>
    <m/>
    <m/>
    <m/>
    <m/>
    <m/>
    <m/>
    <m/>
    <m/>
    <n v="30828"/>
    <m/>
    <s v="מרכז"/>
    <x v="15"/>
    <x v="61"/>
    <m/>
    <s v="רשויות"/>
    <s v="מיסוי - פינוי-בינוי"/>
    <s v="בביצוע + מבנים מאוכלסים"/>
    <n v="6787977"/>
    <s v="411 20190072"/>
    <n v="411"/>
    <n v="20190072"/>
    <s v="בקשה להיתר"/>
    <s v="הריסה וגידור"/>
    <n v="5431"/>
    <s v="יהוד"/>
    <n v="9400"/>
    <s v="מקלב אורי"/>
    <n v="131"/>
    <n v="8"/>
    <n v="8"/>
    <m/>
    <d v="2019-04-29T00:00:00"/>
    <n v="0"/>
    <n v="0"/>
    <m/>
    <m/>
    <m/>
    <m/>
    <m/>
    <m/>
    <m/>
    <m/>
    <s v="הריסת מבנה קיים במסגרת תוכנית פינוי. גידור מגרש 4 לקראת בניה חדשה"/>
    <m/>
    <m/>
    <m/>
    <s v="NULL"/>
    <m/>
    <m/>
    <x v="0"/>
    <m/>
    <m/>
    <m/>
    <m/>
    <m/>
    <m/>
    <m/>
    <m/>
    <m/>
    <m/>
    <m/>
    <m/>
    <m/>
    <m/>
    <x v="3"/>
    <x v="0"/>
    <x v="7"/>
    <x v="0"/>
    <n v="19"/>
    <m/>
    <m/>
    <x v="0"/>
    <x v="0"/>
    <x v="1"/>
    <m/>
    <x v="0"/>
    <m/>
    <m/>
    <m/>
    <m/>
    <x v="0"/>
    <m/>
    <m/>
    <m/>
    <m/>
    <m/>
    <m/>
    <m/>
    <x v="0"/>
    <n v="354"/>
    <m/>
    <m/>
    <m/>
    <m/>
    <m/>
    <x v="1"/>
    <m/>
    <e v="#NAME?"/>
    <m/>
  </r>
  <r>
    <n v="1799"/>
    <s v="אוקטובר 2021 - טיוב בקשות ID כפולות"/>
    <s v="כן"/>
    <s v="ספק"/>
    <m/>
    <s v="לטייב - מתחם המשכי"/>
    <m/>
    <m/>
    <s v="באקסל פה מס' ההיתר זהה למס' הבקשה, באתר העירייה שמחפשים לפי מס' הבקשה זה לא משייך אותה לשום היתר, מהות ההיתר שמופיע פה זהה למהות הבקשה של הכתובת &quot;יהלום 30&quot;._x000a_באתר העירייה שמחפשים לפי מס' הבקשה באמת מוצאים שמס' הבקשה משוייך ל-2 הכתובת: מרבד הקסמים 1 ויהולום 30, אז האם באמת קיבל היתר?_x000a_בנוסף מרבד הקסמים 1 נופל ב-GIS על מתחם, לעומת זאת יהלום 30 לא נופל על אף מתחם וטוייב שהוא לא פינוי בינוי..."/>
    <m/>
    <m/>
    <n v="1003"/>
    <m/>
    <s v="מרכז"/>
    <x v="15"/>
    <x v="61"/>
    <m/>
    <s v="מיסוי"/>
    <s v="פינוי-בינוי"/>
    <s v="בביצוע + מבנים מאוכלסים"/>
    <n v="7264695"/>
    <s v="411 20200129"/>
    <n v="411"/>
    <n v="20200129"/>
    <s v="בקשה למידע להיתר"/>
    <s v="הריסה"/>
    <n v="5564"/>
    <s v="יהוד"/>
    <n v="9400"/>
    <s v="מרבד הקסמים"/>
    <n v="143"/>
    <n v="1"/>
    <n v="1"/>
    <s v="     "/>
    <d v="2020-11-10T00:00:00"/>
    <n v="0"/>
    <n v="0"/>
    <s v="NULL"/>
    <s v="NULL"/>
    <s v="NULL"/>
    <s v="2021_01"/>
    <d v="2021-06-14T12:45:52"/>
    <s v="NULL"/>
    <s v="NULL"/>
    <s v="NULL"/>
    <s v="הריסת 2 מבני מסחר שבנויים ללא היתר. "/>
    <s v="NULL"/>
    <s v="NULL"/>
    <s v="NULL"/>
    <n v="2095014"/>
    <n v="20200129"/>
    <s v="בקשה מקוונת עם הקלות"/>
    <x v="125"/>
    <s v="בנייה חדשה"/>
    <n v="0"/>
    <n v="1"/>
    <s v="NULL"/>
    <s v="NULL"/>
    <s v="NULL"/>
    <s v="NULL"/>
    <s v="NULL"/>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2021_01"/>
    <d v="2021-06-14T12:45:55"/>
    <s v="גוש חלקה"/>
    <x v="0"/>
    <x v="1"/>
    <x v="7"/>
    <x v="0"/>
    <n v="8"/>
    <m/>
    <m/>
    <x v="0"/>
    <x v="2"/>
    <x v="0"/>
    <m/>
    <x v="8"/>
    <s v="היתר שייך לרחוב יהלום 30 ולא למרבד הקסמים 2. קיימות 2 בקשות שונות עם אותו מספר בקשה: יהלום קיבל היתר, מרבד הקסמים לא קיבל היתר."/>
    <m/>
    <m/>
    <m/>
    <x v="0"/>
    <m/>
    <m/>
    <m/>
    <m/>
    <m/>
    <m/>
    <m/>
    <x v="0"/>
    <m/>
    <m/>
    <m/>
    <m/>
    <m/>
    <m/>
    <x v="1"/>
    <m/>
    <m/>
    <s v="היתרים שיש לטייב"/>
  </r>
  <r>
    <n v="1230"/>
    <s v="טיוב בקשותID כפולות"/>
    <m/>
    <m/>
    <m/>
    <m/>
    <m/>
    <s v="הכתובת במתחם"/>
    <m/>
    <m/>
    <m/>
    <n v="1003"/>
    <n v="30828"/>
    <s v="מרכז"/>
    <x v="15"/>
    <x v="61"/>
    <s v="מרכז יהוד"/>
    <s v="מיסוי"/>
    <s v="פינוי-בינוי"/>
    <s v="בביצוע + מבנים מאוכלסים"/>
    <n v="7215957"/>
    <s v="411 20200129"/>
    <n v="411"/>
    <n v="20200129"/>
    <s v="בקשה למידע להיתר"/>
    <s v="הריסה"/>
    <n v="5564"/>
    <s v="יהוד"/>
    <n v="9400"/>
    <s v="מרבד הקסמים"/>
    <n v="143"/>
    <n v="1"/>
    <n v="1"/>
    <s v="     "/>
    <d v="2020-11-10T00:00:00"/>
    <n v="0"/>
    <n v="0"/>
    <m/>
    <m/>
    <m/>
    <s v="2020_04"/>
    <d v="2021-01-28T10:43:04"/>
    <m/>
    <m/>
    <m/>
    <s v="הריסת 2 מבני מסחר שבנויים ללא היתר. "/>
    <s v="NULL"/>
    <s v="NULL"/>
    <s v="NULL"/>
    <s v="NULL"/>
    <m/>
    <m/>
    <x v="0"/>
    <m/>
    <m/>
    <m/>
    <m/>
    <m/>
    <m/>
    <m/>
    <m/>
    <m/>
    <m/>
    <m/>
    <s v="NULL"/>
    <s v="NULL"/>
    <s v="לפי גוש חלקה (מרץ 2021)"/>
    <x v="0"/>
    <x v="0"/>
    <x v="7"/>
    <x v="0"/>
    <n v="8"/>
    <n v="1"/>
    <s v="?"/>
    <x v="0"/>
    <x v="1"/>
    <x v="0"/>
    <m/>
    <x v="0"/>
    <m/>
    <m/>
    <m/>
    <m/>
    <x v="0"/>
    <m/>
    <m/>
    <m/>
    <m/>
    <s v="כן"/>
    <m/>
    <s v="מתחם רלוונטי מסלול מיסוי (המשכי)"/>
    <x v="0"/>
    <s v="354 במתחם האב"/>
    <m/>
    <m/>
    <m/>
    <m/>
    <m/>
    <x v="0"/>
    <m/>
    <e v="#NAME?"/>
    <m/>
  </r>
  <r>
    <n v="1227"/>
    <s v="טיוב בקשותID כפולות"/>
    <m/>
    <m/>
    <m/>
    <m/>
    <m/>
    <s v="הכתובת במתחם"/>
    <s v="?"/>
    <m/>
    <m/>
    <n v="1003"/>
    <n v="30828"/>
    <s v="מרכז"/>
    <x v="15"/>
    <x v="61"/>
    <s v="מרכז יהוד"/>
    <s v="מיסוי"/>
    <s v="פינוי-בינוי"/>
    <s v="בביצוע + מבנים מאוכלסים"/>
    <n v="7215576"/>
    <s v="411 20200200"/>
    <n v="411"/>
    <n v="20200200"/>
    <s v="בקשה מקוונת ללא הקלות"/>
    <s v="הריסה"/>
    <n v="5564"/>
    <s v="יהוד"/>
    <n v="9400"/>
    <s v="מרבד הקסמים"/>
    <n v="143"/>
    <n v="1"/>
    <n v="1"/>
    <s v="     "/>
    <d v="2020-11-23T00:00:00"/>
    <n v="0"/>
    <n v="0"/>
    <m/>
    <m/>
    <m/>
    <s v="2020_04"/>
    <d v="2021-01-28T10:43:04"/>
    <m/>
    <m/>
    <m/>
    <s v=" הריסת שני מבנים צמודים בעלי קומה אחת בשטח 283 מ&quot;ר ברחוב מרבד הקסמים 1 "/>
    <s v="NULL"/>
    <s v="NULL"/>
    <s v="NULL"/>
    <n v="2067193"/>
    <n v="20200200"/>
    <s v="בקשה מקוונת ללא הקלות"/>
    <x v="133"/>
    <s v="הריסה"/>
    <n v="0"/>
    <n v="0"/>
    <m/>
    <m/>
    <m/>
    <m/>
    <m/>
    <m/>
    <m/>
    <s v=" הריסת שני מבנים צמודים בעלי קומה אחת  ברחוב מרבד הקסמים 1 "/>
    <s v="2020_04"/>
    <d v="2021-01-28T10:43:05"/>
    <s v="לפי גוש חלקה (מרץ 2021)"/>
    <x v="0"/>
    <x v="2"/>
    <x v="7"/>
    <x v="5"/>
    <n v="8"/>
    <m/>
    <m/>
    <x v="0"/>
    <x v="1"/>
    <x v="4"/>
    <m/>
    <x v="6"/>
    <s v="לפי הצפי לא היה היתר ב2020"/>
    <m/>
    <m/>
    <m/>
    <x v="0"/>
    <m/>
    <m/>
    <m/>
    <m/>
    <s v="כן"/>
    <m/>
    <s v="מתחם רלוונטי מסלול מיסוי (המשכי)"/>
    <x v="0"/>
    <s v="354 במתחם האב"/>
    <m/>
    <m/>
    <m/>
    <m/>
    <m/>
    <x v="1"/>
    <m/>
    <e v="#NAME?"/>
    <m/>
  </r>
  <r>
    <n v="434"/>
    <m/>
    <m/>
    <m/>
    <m/>
    <m/>
    <m/>
    <m/>
    <m/>
    <m/>
    <m/>
    <n v="30828"/>
    <m/>
    <s v="מרכז"/>
    <x v="15"/>
    <x v="61"/>
    <m/>
    <s v="רשויות"/>
    <s v="מיסוי - פינוי-בינוי"/>
    <s v="בביצוע + מבנים מאוכלסים"/>
    <n v="5300002"/>
    <s v="411 20170305"/>
    <n v="411"/>
    <n v="20170305"/>
    <s v="בקשה להיתר"/>
    <s v="בניה חדשה"/>
    <n v="5391"/>
    <s v="יהוד"/>
    <n v="0"/>
    <s v="מרבד הקסמים"/>
    <n v="0"/>
    <n v="2"/>
    <n v="2"/>
    <m/>
    <d v="2017-12-14T00:00:00"/>
    <n v="0"/>
    <n v="0"/>
    <m/>
    <m/>
    <n v="57"/>
    <m/>
    <m/>
    <m/>
    <m/>
    <m/>
    <s v="בניין  8 א . מגורים הכולל קומת כניסה + 14 קומות + גג מערכות + 2 קומות מרתף לחניה. מחסנים ןחדרים טכניים . סהכ 57 י&quot;חד. בקשה להקלה לגובה המרתף העליון."/>
    <m/>
    <m/>
    <m/>
    <s v="NULL"/>
    <m/>
    <m/>
    <x v="0"/>
    <m/>
    <m/>
    <m/>
    <m/>
    <m/>
    <m/>
    <m/>
    <m/>
    <m/>
    <m/>
    <m/>
    <m/>
    <m/>
    <m/>
    <x v="7"/>
    <x v="0"/>
    <x v="1"/>
    <x v="0"/>
    <n v="11"/>
    <m/>
    <m/>
    <x v="2"/>
    <x v="1"/>
    <x v="1"/>
    <m/>
    <x v="0"/>
    <m/>
    <m/>
    <m/>
    <m/>
    <x v="0"/>
    <m/>
    <m/>
    <m/>
    <m/>
    <m/>
    <m/>
    <s v="רלוונטי. הושלמה הכתובת"/>
    <x v="0"/>
    <n v="354"/>
    <n v="6692"/>
    <s v="8,9,71,75"/>
    <m/>
    <m/>
    <m/>
    <x v="0"/>
    <m/>
    <e v="#NAME?"/>
    <m/>
  </r>
  <r>
    <n v="1241"/>
    <m/>
    <m/>
    <m/>
    <m/>
    <m/>
    <s v="כפול רק מהנתונים החדשים"/>
    <m/>
    <m/>
    <m/>
    <m/>
    <n v="30828"/>
    <m/>
    <s v="מרכז"/>
    <x v="15"/>
    <x v="61"/>
    <m/>
    <s v="רשויות"/>
    <s v="פינוי-בינוי"/>
    <s v="בביצוע + מבנים מאוכלסים"/>
    <n v="7216031"/>
    <s v="411 20200085"/>
    <n v="411"/>
    <n v="20200085"/>
    <s v="בקשה להיתר"/>
    <m/>
    <n v="5391"/>
    <s v="יהוד"/>
    <n v="9400"/>
    <s v="מרבד הקסמים"/>
    <n v="143"/>
    <n v="2"/>
    <n v="2"/>
    <s v="     "/>
    <d v="2020-06-24T00:00:00"/>
    <n v="0"/>
    <n v="0"/>
    <m/>
    <m/>
    <n v="57"/>
    <s v="2020_04"/>
    <d v="2021-01-28T10:43:04"/>
    <m/>
    <m/>
    <s v="מהות הבקשה"/>
    <s v="בניין מגורים, 57 יח&quot;ד  ב- 14קומות מגורים מעל קומת קרקע ע&quot;ג 2 קומות מרתף משותף עבור חניה למגרשים 8א -8ב (לא כלול בהיתר זה) מפלס גג טכני, מחסנים בקומות ובמרתפים, גינון, פיתוח שטח גדרות וצובר גז. "/>
    <s v="NULL"/>
    <s v="NULL"/>
    <s v="NULL"/>
    <s v="NULL"/>
    <m/>
    <m/>
    <x v="0"/>
    <m/>
    <m/>
    <m/>
    <m/>
    <m/>
    <m/>
    <m/>
    <m/>
    <m/>
    <m/>
    <m/>
    <s v="NULL"/>
    <s v="NULL"/>
    <s v="לפי כתובת (מרץ 2021)"/>
    <x v="0"/>
    <x v="0"/>
    <x v="1"/>
    <x v="0"/>
    <n v="11"/>
    <m/>
    <m/>
    <x v="0"/>
    <x v="0"/>
    <x v="1"/>
    <m/>
    <x v="0"/>
    <m/>
    <m/>
    <m/>
    <m/>
    <x v="0"/>
    <m/>
    <m/>
    <m/>
    <m/>
    <m/>
    <m/>
    <m/>
    <x v="0"/>
    <n v="354"/>
    <m/>
    <m/>
    <m/>
    <m/>
    <m/>
    <x v="15"/>
    <m/>
    <e v="#NAME?"/>
    <m/>
  </r>
  <r>
    <n v="1800"/>
    <s v="אוקטובר 2021 - טיוב בקשות ID כפולות"/>
    <s v="כן"/>
    <s v="ספק"/>
    <m/>
    <s v="לטייב - האם בגבעה או במרכז יהוד"/>
    <m/>
    <m/>
    <s v="באקסל פה מס' ההיתר זהה למס' הבקשה, באתר העירייה שמחפשים לפי מס' הבקשה זה לא משייך אותה לשום היתר, מהות ההיתר שמופיע פה זהה למהות הבקשה של הכתובת &quot;לוחמי הגיטאות 34&quot;._x000a_באתר העירייה שמחפשים לפי מס' הבקשה באמת מוצאים שמס' הבקשה משוייך ל-2 הכתובת: מרבד הקסמים 2 ולוחמי הגיטאות 34, אז האם באמת קיבל היתר?_x000a_בנוסף מרבד הקסמים 2 נופל ב-GIS על מתחם, לעומת זאת ילוחמי הגיטאות 34 לא נופל על אף מתחם וטוייב שהוא לא פינוי בינוי..._x000a_חשוב לציין שהתאריך של כתוב פה בקבלת ההיתר שונה מתאריך הבקשה של לוחמי הגיטאות 34, לא ברור כ&quot;כ איך ולמה לשייך את ההיתר?! (פיש)"/>
    <m/>
    <m/>
    <n v="1003"/>
    <m/>
    <s v="מרכז"/>
    <x v="15"/>
    <x v="61"/>
    <m/>
    <s v="מיסוי"/>
    <s v="פינוי-בינוי"/>
    <s v="בביצוע + מבנים מאוכלסים"/>
    <n v="7273975"/>
    <s v="411 20200133"/>
    <n v="411"/>
    <n v="20200133"/>
    <s v="בקשה למידע להיתר"/>
    <s v="בנייה חדשה"/>
    <n v="5391"/>
    <s v="יהוד"/>
    <n v="9400"/>
    <s v="מרבד הקסמים"/>
    <n v="143"/>
    <n v="2"/>
    <n v="2"/>
    <s v="     "/>
    <d v="2020-11-23T00:00:00"/>
    <n v="0"/>
    <n v="57"/>
    <s v="NULL"/>
    <s v="NULL"/>
    <n v="57"/>
    <s v="2021_01"/>
    <d v="2021-06-14T12:45:52"/>
    <s v="NULL"/>
    <s v="NULL"/>
    <s v="מהות הבקשה"/>
    <s v=" בניין מגורים, 57 יח&quot;ד ב-14 קומות מגורים מעל קומת קרקע ע&quot;ג 2 קומות מרתפים משותפים עבור חניה למגרשים 8א ו-8ב (לא כלול בהיתר נוכחי), מפלס גג טכני, מחסנים בקומות, גינון, פיתוח שטח גדרות וצובר גז. "/>
    <s v="NULL"/>
    <s v="NULL"/>
    <s v="NULL"/>
    <n v="2074362"/>
    <n v="20200133"/>
    <s v="בקשה מקוונת ללא הקלות"/>
    <x v="92"/>
    <s v="תוספת למבנה קיים"/>
    <n v="0"/>
    <n v="0"/>
    <s v="NULL"/>
    <s v="NULL"/>
    <s v="NULL"/>
    <s v="NULL"/>
    <s v="NULL"/>
    <s v="NULL"/>
    <s v="NULL"/>
    <s v="בקשה להריסת מבנה קיים והקמת בית מגורים חדש הכולל קומת קרקע וקומה א בתוספת ממ&quot;ד. "/>
    <s v="2021_01"/>
    <d v="2021-06-14T12:45:55"/>
    <s v="גוש חלקה"/>
    <x v="0"/>
    <x v="1"/>
    <x v="1"/>
    <x v="0"/>
    <n v="11"/>
    <m/>
    <m/>
    <x v="0"/>
    <x v="2"/>
    <x v="0"/>
    <m/>
    <x v="8"/>
    <s v="היתר שייך לרחוב לוחמי הגיטאות 34 ולא למרבד הקסמים 2. קיימות 2 בקשות שונות עם אותו מספר בקשה: לוחמי הגיטאות קיבל היתר, מרבד הקסמים לא קיבל היתר."/>
    <m/>
    <m/>
    <m/>
    <x v="0"/>
    <m/>
    <m/>
    <m/>
    <m/>
    <m/>
    <m/>
    <m/>
    <x v="0"/>
    <m/>
    <m/>
    <m/>
    <m/>
    <m/>
    <m/>
    <x v="1"/>
    <m/>
    <m/>
    <s v="היתרים שיש לטייב"/>
  </r>
  <r>
    <n v="1234"/>
    <m/>
    <m/>
    <m/>
    <m/>
    <m/>
    <m/>
    <m/>
    <m/>
    <m/>
    <m/>
    <n v="1003"/>
    <n v="30828"/>
    <s v="מרכז"/>
    <x v="15"/>
    <x v="61"/>
    <s v="מרכז יהוד"/>
    <s v="מיסוי"/>
    <s v="פינוי-בינוי"/>
    <s v="בביצוע + מבנים מאוכלסים"/>
    <n v="7215960"/>
    <s v="411 20200133"/>
    <n v="411"/>
    <n v="20200133"/>
    <s v="בקשה למידע להיתר"/>
    <s v="בנייה חדשה"/>
    <n v="5391"/>
    <s v="יהוד"/>
    <n v="9400"/>
    <s v="מרבד הקסמים"/>
    <n v="143"/>
    <n v="2"/>
    <n v="2"/>
    <s v="     "/>
    <d v="2020-11-23T00:00:00"/>
    <n v="0"/>
    <n v="57"/>
    <m/>
    <m/>
    <n v="57"/>
    <s v="2020_04"/>
    <d v="2021-01-28T10:43:04"/>
    <m/>
    <m/>
    <m/>
    <s v=" בניין מגורים, 57 יח&quot;ד ב-14 קומות מגורים מעל קומת קרקע ע&quot;ג 2 קומות מרתפים משותפים עבור חניה למגרשים 8א ו-8ב (לא כלול בהיתר נוכחי), מפלס גג טכני, מחסנים בקומות, גינון, פיתוח שטח גדרות וצובר גז. "/>
    <s v="NULL"/>
    <s v="NULL"/>
    <s v="NULL"/>
    <s v="NULL"/>
    <m/>
    <m/>
    <x v="0"/>
    <m/>
    <m/>
    <m/>
    <m/>
    <m/>
    <m/>
    <m/>
    <m/>
    <m/>
    <m/>
    <m/>
    <s v="NULL"/>
    <s v="NULL"/>
    <s v="לפי גוש חלקה (מרץ 2021)"/>
    <x v="0"/>
    <x v="0"/>
    <x v="1"/>
    <x v="0"/>
    <n v="11"/>
    <n v="1"/>
    <s v="?"/>
    <x v="0"/>
    <x v="1"/>
    <x v="0"/>
    <m/>
    <x v="0"/>
    <m/>
    <m/>
    <m/>
    <m/>
    <x v="0"/>
    <m/>
    <m/>
    <m/>
    <s v="כן"/>
    <s v="כן"/>
    <m/>
    <s v="מתחם רלוונטי לפי כתובת ומסלול מיסוי (המשכי)"/>
    <x v="0"/>
    <s v="354 במתחם האב"/>
    <m/>
    <m/>
    <m/>
    <m/>
    <m/>
    <x v="0"/>
    <m/>
    <e v="#NAME?"/>
    <m/>
  </r>
  <r>
    <n v="435"/>
    <m/>
    <m/>
    <m/>
    <m/>
    <m/>
    <m/>
    <m/>
    <m/>
    <m/>
    <m/>
    <n v="30828"/>
    <m/>
    <s v="מרכז"/>
    <x v="15"/>
    <x v="61"/>
    <m/>
    <s v="רשויות"/>
    <s v="מיסוי - פינוי-בינוי"/>
    <s v="בביצוע + מבנים מאוכלסים"/>
    <n v="5299316"/>
    <s v="411 20170306"/>
    <n v="411"/>
    <n v="20170306"/>
    <s v="בקשה להיתר"/>
    <s v="בניה חדשה"/>
    <n v="5391"/>
    <s v="יהוד"/>
    <n v="0"/>
    <s v="מרבד הקסמים"/>
    <n v="0"/>
    <n v="4"/>
    <n v="4"/>
    <m/>
    <d v="2017-12-19T00:00:00"/>
    <n v="0"/>
    <n v="0"/>
    <m/>
    <m/>
    <n v="57"/>
    <m/>
    <m/>
    <m/>
    <m/>
    <m/>
    <s v="בניין 8 ב . בניין מגורים הכולל קומת כניסה + 14 קומות + גג מערכות + 2 קומות מרתף לחנייה. מחסנים וחדרים טכניים  ס&quot;הכ 57 יח&quot;ד. בקשה להקלה בגובה המרתף העליון"/>
    <m/>
    <m/>
    <m/>
    <s v="NULL"/>
    <m/>
    <m/>
    <x v="0"/>
    <m/>
    <m/>
    <m/>
    <m/>
    <m/>
    <m/>
    <m/>
    <m/>
    <m/>
    <m/>
    <m/>
    <m/>
    <m/>
    <m/>
    <x v="7"/>
    <x v="0"/>
    <x v="1"/>
    <x v="0"/>
    <n v="15"/>
    <m/>
    <m/>
    <x v="0"/>
    <x v="1"/>
    <x v="1"/>
    <m/>
    <x v="0"/>
    <m/>
    <m/>
    <m/>
    <m/>
    <x v="0"/>
    <m/>
    <m/>
    <m/>
    <m/>
    <m/>
    <m/>
    <s v="רלוונטי. הושלמה הכתובת"/>
    <x v="0"/>
    <n v="354"/>
    <m/>
    <m/>
    <m/>
    <m/>
    <m/>
    <x v="0"/>
    <m/>
    <e v="#NAME?"/>
    <m/>
  </r>
  <r>
    <n v="1207"/>
    <s v="טיוב בקשותID כפולות"/>
    <m/>
    <m/>
    <m/>
    <m/>
    <m/>
    <m/>
    <m/>
    <m/>
    <m/>
    <n v="1003"/>
    <n v="30828"/>
    <s v="מרכז"/>
    <x v="15"/>
    <x v="61"/>
    <s v="מרכז יהוד"/>
    <s v="מיסוי"/>
    <s v="פינוי-בינוי"/>
    <s v="בביצוע + מבנים מאוכלסים"/>
    <n v="7091676"/>
    <s v="411 20200086"/>
    <n v="411"/>
    <n v="20200086"/>
    <s v="בקשה מקוונת ללא הקלות"/>
    <m/>
    <n v="5448"/>
    <s v="יהוד"/>
    <n v="9400"/>
    <s v="מרבד הקסמים"/>
    <n v="143"/>
    <n v="4"/>
    <n v="4"/>
    <s v="     "/>
    <d v="2020-06-24T00:00:00"/>
    <n v="0"/>
    <n v="0"/>
    <m/>
    <m/>
    <n v="57"/>
    <s v="2020_01"/>
    <d v="2020-11-01T21:00:40"/>
    <m/>
    <m/>
    <m/>
    <s v="בניין מגורים, 57 יח&quot;ד ב 14 קומות מגורים מעל קומת קרקע ע&quot;ג 2 קומות מרתף משותף עבור חניה 8א-8ב, מפלס גג טכני, מחסנים בקומות, גינון, פיתוח שטח גדרות וצובר גז. "/>
    <s v="NULL"/>
    <s v="NULL"/>
    <s v="NULL"/>
    <s v="NULL"/>
    <m/>
    <m/>
    <x v="0"/>
    <m/>
    <m/>
    <m/>
    <m/>
    <m/>
    <m/>
    <m/>
    <m/>
    <m/>
    <m/>
    <m/>
    <s v="NULL"/>
    <s v="NULL"/>
    <s v="לפי גוש חלקה (מרץ 2021)"/>
    <x v="0"/>
    <x v="0"/>
    <x v="1"/>
    <x v="0"/>
    <n v="15"/>
    <m/>
    <m/>
    <x v="0"/>
    <x v="0"/>
    <x v="4"/>
    <m/>
    <x v="0"/>
    <m/>
    <m/>
    <m/>
    <m/>
    <x v="0"/>
    <m/>
    <m/>
    <m/>
    <s v="כן"/>
    <s v="כן"/>
    <m/>
    <s v="מתחם רלוונטי לפי כתובת ומסלול מיסוי (המשכי)"/>
    <x v="0"/>
    <s v="354 במתחם האב"/>
    <m/>
    <m/>
    <m/>
    <m/>
    <m/>
    <x v="15"/>
    <m/>
    <e v="#NAME?"/>
    <m/>
  </r>
  <r>
    <n v="1236"/>
    <s v="טיוב בקשותID כפולות"/>
    <m/>
    <m/>
    <m/>
    <m/>
    <m/>
    <m/>
    <m/>
    <m/>
    <m/>
    <n v="1003"/>
    <n v="30828"/>
    <s v="מרכז"/>
    <x v="15"/>
    <x v="61"/>
    <s v="מרכז יהוד"/>
    <s v="מיסוי"/>
    <s v="פינוי-בינוי"/>
    <s v="בביצוע + מבנים מאוכלסים"/>
    <n v="7215961"/>
    <s v="411 20200134"/>
    <n v="411"/>
    <n v="20200134"/>
    <s v="בקשה למידע להיתר"/>
    <s v="בנייה חדשה"/>
    <n v="5448"/>
    <s v="יהוד"/>
    <n v="9400"/>
    <s v="מרבד הקסמים"/>
    <n v="143"/>
    <n v="4"/>
    <n v="4"/>
    <s v="     "/>
    <d v="2020-11-23T00:00:00"/>
    <n v="0"/>
    <n v="57"/>
    <m/>
    <m/>
    <n v="57"/>
    <s v="2020_04"/>
    <d v="2021-01-28T10:43:04"/>
    <m/>
    <m/>
    <m/>
    <s v=" בניין מגורים, 57 יח&quot;ד ב-14 קומות מגורים מעל קומת קרקע ע&quot;ג 2 קומות מרתפים משותפים עבור חניה למגרשים 8א ו-8ב , מפלס גג טכני, מחסנים בקומות, גינון, פיתוח שטח גדרות וצובר גז. "/>
    <s v="NULL"/>
    <s v="NULL"/>
    <s v="NULL"/>
    <s v="NULL"/>
    <m/>
    <m/>
    <x v="0"/>
    <m/>
    <m/>
    <m/>
    <m/>
    <m/>
    <m/>
    <m/>
    <m/>
    <m/>
    <m/>
    <m/>
    <s v="NULL"/>
    <s v="NULL"/>
    <s v="לפי גוש חלקה (מרץ 2021)"/>
    <x v="0"/>
    <x v="0"/>
    <x v="1"/>
    <x v="0"/>
    <n v="15"/>
    <n v="1"/>
    <m/>
    <x v="0"/>
    <x v="1"/>
    <x v="0"/>
    <m/>
    <x v="0"/>
    <m/>
    <m/>
    <m/>
    <m/>
    <x v="0"/>
    <m/>
    <m/>
    <m/>
    <s v="כן"/>
    <s v="כן"/>
    <m/>
    <s v="מתחם רלוונטי לפי כתובת ומסלול מיסוי (המשכי)"/>
    <x v="0"/>
    <s v="354 במתחם האב"/>
    <m/>
    <m/>
    <m/>
    <m/>
    <m/>
    <x v="0"/>
    <m/>
    <e v="#NAME?"/>
    <m/>
  </r>
  <r>
    <n v="436"/>
    <m/>
    <m/>
    <m/>
    <m/>
    <m/>
    <m/>
    <m/>
    <m/>
    <m/>
    <m/>
    <n v="30828"/>
    <m/>
    <s v="מרכז"/>
    <x v="15"/>
    <x v="61"/>
    <m/>
    <s v="רשויות"/>
    <s v="פינוי-בינוי"/>
    <s v="בביצוע + מבנים מאוכלסים"/>
    <n v="711938"/>
    <s v="411 20090130"/>
    <n v="411"/>
    <n v="20090130"/>
    <s v="בקשה להיתר"/>
    <s v="חפירה ודיפון"/>
    <n v="5015"/>
    <s v="יהוד"/>
    <n v="9400"/>
    <s v="צבי ישי"/>
    <n v="145"/>
    <n v="24"/>
    <n v="24"/>
    <m/>
    <d v="2009-07-15T00:00:00"/>
    <n v="0"/>
    <n v="0"/>
    <m/>
    <m/>
    <m/>
    <m/>
    <m/>
    <m/>
    <m/>
    <m/>
    <s v="תכנית חפירה ודיפון."/>
    <m/>
    <m/>
    <m/>
    <s v="NULL"/>
    <m/>
    <m/>
    <x v="0"/>
    <m/>
    <m/>
    <m/>
    <m/>
    <m/>
    <m/>
    <m/>
    <m/>
    <m/>
    <m/>
    <m/>
    <m/>
    <m/>
    <s v="שליפה לפי תבעות (אוגוסט 2020)"/>
    <x v="15"/>
    <x v="0"/>
    <x v="13"/>
    <x v="0"/>
    <n v="16"/>
    <m/>
    <m/>
    <x v="0"/>
    <x v="5"/>
    <x v="1"/>
    <m/>
    <x v="0"/>
    <m/>
    <m/>
    <m/>
    <m/>
    <x v="0"/>
    <m/>
    <m/>
    <m/>
    <m/>
    <m/>
    <m/>
    <m/>
    <x v="0"/>
    <n v="354"/>
    <m/>
    <m/>
    <m/>
    <m/>
    <m/>
    <x v="1"/>
    <m/>
    <e v="#NAME?"/>
    <m/>
  </r>
  <r>
    <n v="437"/>
    <m/>
    <m/>
    <m/>
    <m/>
    <m/>
    <m/>
    <m/>
    <m/>
    <m/>
    <m/>
    <n v="30828"/>
    <m/>
    <s v="מרכז"/>
    <x v="15"/>
    <x v="61"/>
    <m/>
    <s v="רשויות"/>
    <s v="פינוי-בינוי"/>
    <s v="בביצוע + מבנים מאוכלסים"/>
    <n v="712129"/>
    <s v="411 20100164"/>
    <n v="411"/>
    <n v="20100164"/>
    <s v="בקשה להיתר"/>
    <s v="בניה חדשה"/>
    <n v="5015"/>
    <s v="יהוד"/>
    <n v="9400"/>
    <s v="צבי ישי"/>
    <n v="145"/>
    <n v="24"/>
    <n v="24"/>
    <m/>
    <d v="2010-07-01T00:00:00"/>
    <n v="0"/>
    <n v="0"/>
    <m/>
    <m/>
    <m/>
    <m/>
    <m/>
    <m/>
    <m/>
    <m/>
    <s v="דירתיים+חדרים טכניים. שני בניני מגורים הכוללים קומת כניסה+13 קומות+גג מערכות+קומת מרתף לחניה+מחסנים"/>
    <m/>
    <m/>
    <m/>
    <s v="NULL"/>
    <m/>
    <m/>
    <x v="0"/>
    <m/>
    <m/>
    <m/>
    <m/>
    <m/>
    <m/>
    <m/>
    <m/>
    <m/>
    <m/>
    <m/>
    <m/>
    <m/>
    <s v="שליפה לפי תבעות (אוגוסט 2020)"/>
    <x v="12"/>
    <x v="0"/>
    <x v="1"/>
    <x v="0"/>
    <n v="16"/>
    <m/>
    <m/>
    <x v="0"/>
    <x v="0"/>
    <x v="1"/>
    <m/>
    <x v="0"/>
    <m/>
    <m/>
    <m/>
    <m/>
    <x v="0"/>
    <m/>
    <m/>
    <m/>
    <m/>
    <m/>
    <m/>
    <m/>
    <x v="0"/>
    <n v="354"/>
    <m/>
    <m/>
    <m/>
    <m/>
    <m/>
    <x v="1"/>
    <m/>
    <e v="#NAME?"/>
    <m/>
  </r>
  <r>
    <n v="438"/>
    <m/>
    <m/>
    <m/>
    <m/>
    <m/>
    <m/>
    <m/>
    <m/>
    <m/>
    <m/>
    <n v="30828"/>
    <m/>
    <s v="מרכז"/>
    <x v="15"/>
    <x v="61"/>
    <m/>
    <s v="רשויות"/>
    <s v="פינוי-בינוי"/>
    <s v="בביצוע + מבנים מאוכלסים"/>
    <n v="712181"/>
    <s v="411 20100238"/>
    <n v="411"/>
    <n v="20100238"/>
    <s v="בקשה להיתר"/>
    <s v="בניה חדשה"/>
    <n v="5015"/>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x v="0"/>
    <m/>
    <m/>
    <m/>
    <m/>
    <m/>
    <m/>
    <m/>
    <m/>
    <m/>
    <m/>
    <m/>
    <m/>
    <m/>
    <s v="שליפה לפי תבעות (אוגוסט 2020)"/>
    <x v="12"/>
    <x v="0"/>
    <x v="1"/>
    <x v="0"/>
    <n v="16"/>
    <m/>
    <m/>
    <x v="0"/>
    <x v="1"/>
    <x v="1"/>
    <m/>
    <x v="0"/>
    <m/>
    <m/>
    <m/>
    <m/>
    <x v="0"/>
    <m/>
    <m/>
    <m/>
    <m/>
    <m/>
    <m/>
    <m/>
    <x v="0"/>
    <n v="354"/>
    <m/>
    <m/>
    <m/>
    <m/>
    <m/>
    <x v="9"/>
    <m/>
    <e v="#NAME?"/>
    <m/>
  </r>
  <r>
    <n v="439"/>
    <m/>
    <m/>
    <m/>
    <m/>
    <m/>
    <m/>
    <m/>
    <m/>
    <m/>
    <m/>
    <n v="30828"/>
    <m/>
    <s v="מרכז"/>
    <x v="15"/>
    <x v="61"/>
    <m/>
    <s v="רשויות"/>
    <s v="פינוי-בינוי"/>
    <s v="בביצוע + מבנים מאוכלסים"/>
    <n v="712399"/>
    <s v="411 20110217"/>
    <n v="411"/>
    <n v="20110217"/>
    <s v="בקשה להיתר"/>
    <s v="בניה חדשה"/>
    <n v="5015"/>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x v="0"/>
    <m/>
    <m/>
    <m/>
    <m/>
    <m/>
    <m/>
    <m/>
    <m/>
    <m/>
    <m/>
    <m/>
    <m/>
    <m/>
    <s v="שליפה לפי תבעות (אוגוסט 2020)"/>
    <x v="12"/>
    <x v="0"/>
    <x v="1"/>
    <x v="0"/>
    <n v="16"/>
    <m/>
    <m/>
    <x v="0"/>
    <x v="0"/>
    <x v="1"/>
    <m/>
    <x v="0"/>
    <m/>
    <m/>
    <m/>
    <m/>
    <x v="0"/>
    <m/>
    <m/>
    <m/>
    <m/>
    <m/>
    <m/>
    <m/>
    <x v="0"/>
    <n v="354"/>
    <m/>
    <m/>
    <m/>
    <m/>
    <m/>
    <x v="1"/>
    <m/>
    <e v="#NAME?"/>
    <m/>
  </r>
  <r>
    <n v="440"/>
    <m/>
    <m/>
    <m/>
    <m/>
    <m/>
    <m/>
    <m/>
    <m/>
    <m/>
    <m/>
    <n v="30828"/>
    <m/>
    <s v="מרכז"/>
    <x v="15"/>
    <x v="61"/>
    <m/>
    <s v="רשויות"/>
    <s v="פינוי-בינוי"/>
    <s v="בביצוע + מבנים מאוכלסים"/>
    <n v="711576"/>
    <s v="411 20060218"/>
    <n v="411"/>
    <n v="20060218"/>
    <s v="בקשה להיתר"/>
    <s v="תוספת למבנה קיים"/>
    <n v="3794"/>
    <s v="יהוד"/>
    <n v="9400"/>
    <s v="צבי ישי"/>
    <n v="145"/>
    <n v="29"/>
    <n v="29"/>
    <m/>
    <d v="2006-11-22T00:00:00"/>
    <n v="0"/>
    <n v="0"/>
    <m/>
    <n v="4"/>
    <m/>
    <m/>
    <m/>
    <m/>
    <m/>
    <m/>
    <s v="תוספת  4 יחידות דיור ושינויים בבנין מס' 1 מס' 4."/>
    <m/>
    <m/>
    <m/>
    <n v="195024"/>
    <n v="20060218"/>
    <m/>
    <x v="134"/>
    <m/>
    <n v="0"/>
    <n v="0"/>
    <m/>
    <m/>
    <n v="4"/>
    <m/>
    <m/>
    <m/>
    <m/>
    <s v="תוספת  4 יחידות דיור ושינויים בבנין מס' 1 מס' 4."/>
    <m/>
    <m/>
    <s v="שליפת חלקה 0 (אוגוסט 2020)"/>
    <x v="14"/>
    <x v="14"/>
    <x v="1"/>
    <x v="2"/>
    <s v="?"/>
    <m/>
    <m/>
    <x v="0"/>
    <x v="0"/>
    <x v="1"/>
    <s v="המשכית. תוספת 4 יח&quot;ד"/>
    <x v="2"/>
    <s v="המשכי. תוספת 4 יח&quot;ד"/>
    <m/>
    <m/>
    <m/>
    <x v="0"/>
    <m/>
    <m/>
    <m/>
    <m/>
    <m/>
    <m/>
    <s v="רלוונטי לפי כתובת ולפי אלון "/>
    <x v="0"/>
    <n v="354"/>
    <m/>
    <m/>
    <m/>
    <m/>
    <m/>
    <x v="1"/>
    <m/>
    <e v="#NAME?"/>
    <m/>
  </r>
  <r>
    <n v="441"/>
    <m/>
    <m/>
    <m/>
    <m/>
    <m/>
    <m/>
    <m/>
    <m/>
    <m/>
    <m/>
    <n v="30828"/>
    <m/>
    <s v="מרכז"/>
    <x v="15"/>
    <x v="61"/>
    <m/>
    <s v="רשויות"/>
    <s v="פינוי-בינוי"/>
    <s v="בביצוע + מבנים מאוכלסים"/>
    <n v="711602"/>
    <s v="411 20070008"/>
    <n v="411"/>
    <n v="20070008"/>
    <s v="בקשה להיתר"/>
    <s v="תוספת למבנה קיים"/>
    <n v="3794"/>
    <s v="יהוד"/>
    <n v="9400"/>
    <s v="צבי ישי"/>
    <n v="145"/>
    <n v="31"/>
    <n v="31"/>
    <m/>
    <d v="2007-01-03T00:00:00"/>
    <n v="0"/>
    <n v="0"/>
    <m/>
    <m/>
    <m/>
    <m/>
    <m/>
    <m/>
    <m/>
    <m/>
    <s v="13 קומות מגורים. קומה 10 ומיקום קומה 11 שבהיתר מעל לתוספת הקומות להשלמת תוספת 2 קומות לבנין 1,4 בשלבי בניה קומות 11 ו-12 מעל תיק מרתף 3742/49 חפירה ומרתפים בלבד."/>
    <m/>
    <m/>
    <m/>
    <n v="195035"/>
    <n v="20070008"/>
    <m/>
    <x v="135"/>
    <m/>
    <n v="0"/>
    <n v="0"/>
    <m/>
    <m/>
    <m/>
    <m/>
    <m/>
    <m/>
    <m/>
    <s v="קומה 10 ומיקום קומה 11 שבהיתר מעל לתוספת הקומות להשלמת תוספת 2 קומות לבנין 1,4 בשלבי בניה קומות 11 ו-12 מעל תיק מרתף 3742/49 חפירה ומרתפים בלבד. ‏13 קומות מגורים."/>
    <m/>
    <m/>
    <s v="שליפת חלקה 0 (אוגוסט 2020)"/>
    <x v="10"/>
    <x v="14"/>
    <x v="1"/>
    <x v="2"/>
    <s v="?"/>
    <m/>
    <m/>
    <x v="0"/>
    <x v="0"/>
    <x v="1"/>
    <m/>
    <x v="2"/>
    <m/>
    <m/>
    <m/>
    <m/>
    <x v="0"/>
    <m/>
    <m/>
    <m/>
    <m/>
    <m/>
    <m/>
    <s v="רלוונטי לפי הכתובת ולפי אלון"/>
    <x v="0"/>
    <n v="354"/>
    <m/>
    <m/>
    <m/>
    <m/>
    <m/>
    <x v="1"/>
    <m/>
    <e v="#NAME?"/>
    <m/>
  </r>
  <r>
    <n v="1201"/>
    <s v="טיוב בקשותID כפולות"/>
    <m/>
    <m/>
    <s v="לא ניתן לדעת ואין כתובת"/>
    <m/>
    <m/>
    <m/>
    <m/>
    <m/>
    <m/>
    <n v="1003"/>
    <n v="30828"/>
    <s v="מרכז"/>
    <x v="15"/>
    <x v="61"/>
    <s v="מרכז יהוד"/>
    <s v="מיסוי"/>
    <s v="פינוי-בינוי"/>
    <s v="בביצוע + מבנים מאוכלסים"/>
    <n v="7091674"/>
    <s v="411 20200083"/>
    <n v="411"/>
    <n v="20200083"/>
    <s v="בקשה מקוונת ללא הקלות"/>
    <s v="בנייה חדשה"/>
    <n v="5538"/>
    <s v="יהוד"/>
    <n v="9400"/>
    <m/>
    <n v="0"/>
    <n v="0"/>
    <n v="0"/>
    <s v="     "/>
    <d v="2020-06-22T00:00:00"/>
    <n v="0"/>
    <n v="0"/>
    <m/>
    <m/>
    <n v="14"/>
    <s v="2020_01"/>
    <d v="2020-11-01T21:00:40"/>
    <m/>
    <m/>
    <m/>
    <s v="בניין בן 5 קומות ועליית גג- קומת מסחר הכוללת גלריה ו-5 קומות (סה&quot;כ 14 יח&quot;ד) ניוד שטח עיקרי למגורים בסך של 14 מ&quot;ר ממגרש 102 למגרש 101 לפי הוראות התב&quot;ע. "/>
    <s v="NULL"/>
    <s v="NULL"/>
    <s v="NULL"/>
    <s v="NULL"/>
    <m/>
    <m/>
    <x v="0"/>
    <m/>
    <m/>
    <m/>
    <m/>
    <m/>
    <m/>
    <m/>
    <m/>
    <m/>
    <m/>
    <m/>
    <s v="NULL"/>
    <s v="NULL"/>
    <s v="לפי גוש חלקה (מרץ 2021)"/>
    <x v="0"/>
    <x v="0"/>
    <x v="1"/>
    <x v="0"/>
    <n v="4"/>
    <m/>
    <m/>
    <x v="0"/>
    <x v="1"/>
    <x v="4"/>
    <m/>
    <x v="0"/>
    <m/>
    <m/>
    <m/>
    <m/>
    <x v="0"/>
    <m/>
    <m/>
    <m/>
    <m/>
    <s v="כן"/>
    <m/>
    <s v="מתחם רלוונטי מסלול מיסוי (המשכי)"/>
    <x v="0"/>
    <s v="354 במתחם האב"/>
    <m/>
    <m/>
    <m/>
    <m/>
    <m/>
    <x v="1"/>
    <m/>
    <e v="#NAME?"/>
    <m/>
  </r>
  <r>
    <n v="443"/>
    <m/>
    <m/>
    <m/>
    <m/>
    <m/>
    <m/>
    <m/>
    <m/>
    <m/>
    <m/>
    <n v="4065"/>
    <m/>
    <s v="מרכז"/>
    <x v="15"/>
    <x v="62"/>
    <m/>
    <s v="מיסוי"/>
    <s v="פינוי-בינוי"/>
    <s v="בביצוע + מבנים מאוכלסים"/>
    <n v="711957"/>
    <s v="411 20090156"/>
    <n v="411"/>
    <n v="20090156"/>
    <s v="בקשה להיתר"/>
    <s v="חפירה ודיפון"/>
    <n v="614"/>
    <s v="יהוד"/>
    <n v="9400"/>
    <s v="אשכנזי"/>
    <n v="125"/>
    <n v="17"/>
    <n v="17"/>
    <m/>
    <d v="2009-08-06T00:00:00"/>
    <n v="0"/>
    <n v="0"/>
    <m/>
    <m/>
    <m/>
    <m/>
    <m/>
    <m/>
    <m/>
    <m/>
    <s v="חפירה ביסוס ודיפון  (עבור 2 בניני מגורים)"/>
    <m/>
    <m/>
    <m/>
    <n v="195220"/>
    <n v="20090156"/>
    <m/>
    <x v="136"/>
    <m/>
    <n v="0"/>
    <n v="0"/>
    <m/>
    <m/>
    <m/>
    <m/>
    <m/>
    <m/>
    <m/>
    <s v="חפירה ודיפון"/>
    <m/>
    <m/>
    <s v="שליפת חלקה 0 (אוגוסט 2020)"/>
    <x v="15"/>
    <x v="13"/>
    <x v="7"/>
    <x v="11"/>
    <n v="1"/>
    <m/>
    <m/>
    <x v="0"/>
    <x v="5"/>
    <x v="1"/>
    <m/>
    <x v="7"/>
    <s v="קדום"/>
    <m/>
    <m/>
    <m/>
    <x v="0"/>
    <m/>
    <m/>
    <m/>
    <m/>
    <m/>
    <m/>
    <s v="רלוונטי לפי כתובת"/>
    <x v="0"/>
    <n v="30"/>
    <m/>
    <m/>
    <m/>
    <m/>
    <m/>
    <x v="1"/>
    <m/>
    <e v="#NAME?"/>
    <m/>
  </r>
  <r>
    <n v="444"/>
    <m/>
    <m/>
    <m/>
    <m/>
    <m/>
    <m/>
    <m/>
    <m/>
    <m/>
    <m/>
    <n v="4065"/>
    <m/>
    <s v="מרכז"/>
    <x v="15"/>
    <x v="62"/>
    <m/>
    <s v="מיסוי"/>
    <s v="פינוי-בינוי"/>
    <s v="בביצוע + מבנים מאוכלסים"/>
    <n v="712048"/>
    <s v="411 20100054"/>
    <n v="411"/>
    <n v="20100054"/>
    <s v="בקשה להיתר"/>
    <s v="הריסת מבנה"/>
    <n v="614"/>
    <s v="יהוד"/>
    <n v="9400"/>
    <s v="אשכנזי"/>
    <n v="125"/>
    <n v="17"/>
    <n v="17"/>
    <m/>
    <d v="2010-02-22T00:00:00"/>
    <n v="0"/>
    <n v="0"/>
    <m/>
    <m/>
    <m/>
    <m/>
    <m/>
    <m/>
    <m/>
    <m/>
    <s v="הריסת המבנים הקיימים בתחום המגרש."/>
    <m/>
    <m/>
    <m/>
    <n v="195276"/>
    <n v="20100054"/>
    <m/>
    <x v="137"/>
    <m/>
    <n v="0"/>
    <n v="0"/>
    <m/>
    <m/>
    <m/>
    <m/>
    <m/>
    <m/>
    <m/>
    <s v="הריסת המבנים הקיימים בתחום המגרש."/>
    <m/>
    <m/>
    <s v="שליפת חלקה 0 (אוגוסט 2020)"/>
    <x v="12"/>
    <x v="13"/>
    <x v="10"/>
    <x v="12"/>
    <n v="1"/>
    <m/>
    <m/>
    <x v="0"/>
    <x v="5"/>
    <x v="1"/>
    <m/>
    <x v="7"/>
    <s v="קדום"/>
    <m/>
    <m/>
    <m/>
    <x v="0"/>
    <m/>
    <m/>
    <m/>
    <m/>
    <m/>
    <m/>
    <s v="רלוונטי לפי כתובת "/>
    <x v="0"/>
    <n v="30"/>
    <m/>
    <m/>
    <m/>
    <m/>
    <m/>
    <x v="1"/>
    <m/>
    <e v="#NAME?"/>
    <m/>
  </r>
  <r>
    <n v="445"/>
    <m/>
    <m/>
    <m/>
    <m/>
    <m/>
    <m/>
    <m/>
    <m/>
    <m/>
    <m/>
    <n v="4065"/>
    <m/>
    <s v="מרכז"/>
    <x v="15"/>
    <x v="62"/>
    <m/>
    <s v="מיסוי"/>
    <s v="מיסוי - פינוי-בינוי"/>
    <s v="בביצוע + מבנים מאוכלסים"/>
    <n v="712246"/>
    <s v="411 20110002"/>
    <n v="411"/>
    <n v="20110002"/>
    <s v="בקשה להיתר"/>
    <s v="בניה חדשה"/>
    <n v="4532"/>
    <s v="יהוד"/>
    <n v="9400"/>
    <s v="אשכנזי"/>
    <n v="125"/>
    <n v="17"/>
    <n v="17"/>
    <m/>
    <d v="2011-01-03T00:00:00"/>
    <n v="0"/>
    <n v="84"/>
    <n v="16"/>
    <n v="68"/>
    <n v="84"/>
    <m/>
    <m/>
    <m/>
    <m/>
    <m/>
    <s v="הקמת 2 בנינים חדשים 42 יח&quot;ד (כל בנין) סה&quot;כ: 84 יח&quot;ד + מסחר + קולונדה. "/>
    <m/>
    <m/>
    <m/>
    <n v="195375"/>
    <n v="20110002"/>
    <m/>
    <x v="138"/>
    <m/>
    <n v="0"/>
    <n v="0"/>
    <n v="16"/>
    <m/>
    <n v="68"/>
    <m/>
    <n v="84"/>
    <m/>
    <m/>
    <s v="הקמת 2 בנינים חדשים 42 יח&quot;ד (כל בנין) סה&quot;כ: 82 יח&quot;ד+מסחר +קולונדה "/>
    <m/>
    <m/>
    <m/>
    <x v="11"/>
    <x v="9"/>
    <x v="1"/>
    <x v="2"/>
    <n v="1"/>
    <m/>
    <m/>
    <x v="0"/>
    <x v="1"/>
    <x v="1"/>
    <m/>
    <x v="1"/>
    <m/>
    <m/>
    <m/>
    <n v="712246"/>
    <x v="126"/>
    <m/>
    <m/>
    <m/>
    <m/>
    <m/>
    <m/>
    <s v="רלוונטי"/>
    <x v="0"/>
    <n v="30"/>
    <m/>
    <m/>
    <m/>
    <m/>
    <m/>
    <x v="1"/>
    <m/>
    <e v="#NAME?"/>
    <m/>
  </r>
  <r>
    <n v="446"/>
    <m/>
    <m/>
    <m/>
    <m/>
    <m/>
    <m/>
    <m/>
    <m/>
    <m/>
    <m/>
    <n v="4065"/>
    <m/>
    <s v="מרכז"/>
    <x v="15"/>
    <x v="62"/>
    <m/>
    <s v="מיסוי"/>
    <s v="פינוי-בינוי"/>
    <s v="בביצוע + מבנים מאוכלסים"/>
    <n v="712820"/>
    <s v="411 20140189"/>
    <n v="411"/>
    <n v="20140189"/>
    <s v="בקשה להיתר"/>
    <s v="פיצול היתר"/>
    <n v="4532"/>
    <s v="יהוד"/>
    <n v="9400"/>
    <s v="אשכנזי"/>
    <n v="125"/>
    <n v="17"/>
    <n v="17"/>
    <m/>
    <d v="2014-10-29T00:00:00"/>
    <n v="0"/>
    <n v="0"/>
    <m/>
    <m/>
    <m/>
    <m/>
    <m/>
    <m/>
    <m/>
    <m/>
    <s v="בשלב הבא יאוכלס בניין מס' 1. פיצול היתר בניה מס' 20110002 ל-היתר לאכלוס בניין מס' 2 כולל כל החניונים וקומת המסחר."/>
    <m/>
    <m/>
    <m/>
    <s v="NULL"/>
    <m/>
    <m/>
    <x v="0"/>
    <m/>
    <m/>
    <m/>
    <m/>
    <m/>
    <m/>
    <m/>
    <m/>
    <m/>
    <m/>
    <m/>
    <m/>
    <m/>
    <s v="שליפת חלקה 0 (אוגוסט 2020)"/>
    <x v="9"/>
    <x v="0"/>
    <x v="5"/>
    <x v="0"/>
    <n v="1"/>
    <m/>
    <m/>
    <x v="0"/>
    <x v="0"/>
    <x v="1"/>
    <m/>
    <x v="0"/>
    <m/>
    <m/>
    <m/>
    <m/>
    <x v="0"/>
    <m/>
    <m/>
    <m/>
    <m/>
    <m/>
    <m/>
    <s v="רלוונטי לפי כתובת "/>
    <x v="0"/>
    <n v="30"/>
    <m/>
    <m/>
    <m/>
    <m/>
    <m/>
    <x v="1"/>
    <m/>
    <e v="#NAME?"/>
    <m/>
  </r>
  <r>
    <n v="447"/>
    <m/>
    <m/>
    <m/>
    <m/>
    <m/>
    <m/>
    <m/>
    <m/>
    <m/>
    <m/>
    <n v="4065"/>
    <m/>
    <s v="מרכז"/>
    <x v="15"/>
    <x v="62"/>
    <m/>
    <s v="מיסוי"/>
    <s v="פינוי-בינוי"/>
    <s v="בביצוע + מבנים מאוכלסים"/>
    <n v="712758"/>
    <s v="411 20150223"/>
    <n v="411"/>
    <n v="20150223"/>
    <s v="בקשה להיתר"/>
    <s v="בניה חדשה"/>
    <n v="4532"/>
    <s v="יהוד"/>
    <n v="9400"/>
    <s v="אשכנזי"/>
    <n v="125"/>
    <n v="17"/>
    <n v="17"/>
    <m/>
    <d v="2015-08-19T00:00:00"/>
    <n v="0"/>
    <n v="0"/>
    <m/>
    <m/>
    <n v="84"/>
    <m/>
    <m/>
    <m/>
    <m/>
    <m/>
    <s v="עדכון לאחר ביצוע לבקשה להקמת 2 בנינים חדשים 42 יח&quot;ד (כל בנין) סה&quot;כ: 84 יח&quot;ד + 16 חנויות. תוספת מחסנים+פיצול חנות מס. 1 לשתי חנויות."/>
    <m/>
    <m/>
    <m/>
    <n v="195683"/>
    <n v="20150223"/>
    <m/>
    <x v="139"/>
    <m/>
    <n v="0"/>
    <n v="0"/>
    <m/>
    <m/>
    <m/>
    <m/>
    <m/>
    <m/>
    <m/>
    <s v="עדכון לאחר ביצוע לבקשה להקמת 2 בנינים חדשים 42 יח&quot;ד (כל בנין) סה&quot;כ: 84 יח&quot;ד + 16 חנויות. תוספת מחסנים+פיצול חנות מס. 1 לשתי חנויות."/>
    <m/>
    <m/>
    <s v="שליפה לפי תבעות (אוגוסט 2020)"/>
    <x v="5"/>
    <x v="8"/>
    <x v="1"/>
    <x v="2"/>
    <n v="1"/>
    <m/>
    <m/>
    <x v="0"/>
    <x v="0"/>
    <x v="1"/>
    <m/>
    <x v="2"/>
    <m/>
    <m/>
    <m/>
    <m/>
    <x v="0"/>
    <m/>
    <m/>
    <m/>
    <m/>
    <m/>
    <m/>
    <m/>
    <x v="0"/>
    <n v="30"/>
    <m/>
    <m/>
    <m/>
    <m/>
    <m/>
    <x v="1"/>
    <m/>
    <e v="#NAME?"/>
    <m/>
  </r>
  <r>
    <n v="448"/>
    <m/>
    <m/>
    <m/>
    <m/>
    <m/>
    <m/>
    <m/>
    <m/>
    <m/>
    <m/>
    <n v="4065"/>
    <m/>
    <s v="מרכז"/>
    <x v="15"/>
    <x v="62"/>
    <m/>
    <s v="מיסוי"/>
    <s v="פינוי-בינוי"/>
    <s v="בביצוע + מבנים מאוכלסים"/>
    <n v="712704"/>
    <s v="411 20130239"/>
    <n v="411"/>
    <n v="20130239"/>
    <s v="בקשה להיתר"/>
    <s v="בניה חדשה"/>
    <n v="5338"/>
    <s v="יהוד"/>
    <n v="9400"/>
    <s v="אשכנזי"/>
    <n v="125"/>
    <n v="21"/>
    <n v="21"/>
    <m/>
    <d v="2013-03-12T00:00:00"/>
    <n v="0"/>
    <n v="0"/>
    <m/>
    <m/>
    <n v="84"/>
    <m/>
    <m/>
    <m/>
    <m/>
    <m/>
    <s v="חפירה ודיפון והקמת 2  בניינים חדשים הכוללים 42 יח&quot;ד בכל בניין סה&quot;כ 84 יח&quot;ד, 12 קומות+קומת קרקע מסחרית+קולונדה+2 קומות מרתף."/>
    <m/>
    <m/>
    <m/>
    <n v="193672"/>
    <n v="20130239"/>
    <m/>
    <x v="140"/>
    <m/>
    <n v="0"/>
    <n v="0"/>
    <m/>
    <m/>
    <m/>
    <m/>
    <n v="84"/>
    <m/>
    <m/>
    <s v="חפירה והדיפון  בכפוף לפינוי של כל המבנים  המסומנים להריסה ופינוי המחזיקים בתחום התכנית"/>
    <m/>
    <m/>
    <s v="שליפת חלקה 0 (אוגוסט 2020)"/>
    <x v="6"/>
    <x v="7"/>
    <x v="6"/>
    <x v="13"/>
    <n v="2"/>
    <m/>
    <m/>
    <x v="0"/>
    <x v="1"/>
    <x v="1"/>
    <m/>
    <x v="1"/>
    <m/>
    <m/>
    <m/>
    <n v="712704"/>
    <x v="127"/>
    <m/>
    <m/>
    <m/>
    <m/>
    <m/>
    <m/>
    <s v="רלוונטי לפי כתובת "/>
    <x v="0"/>
    <n v="30"/>
    <m/>
    <m/>
    <m/>
    <m/>
    <m/>
    <x v="1"/>
    <m/>
    <e v="#NAME?"/>
    <m/>
  </r>
  <r>
    <n v="449"/>
    <m/>
    <m/>
    <m/>
    <m/>
    <m/>
    <m/>
    <m/>
    <m/>
    <m/>
    <m/>
    <n v="4065"/>
    <m/>
    <s v="מרכז"/>
    <x v="15"/>
    <x v="62"/>
    <m/>
    <s v="מיסוי"/>
    <s v="פינוי-בינוי"/>
    <s v="בביצוע + מבנים מאוכלסים"/>
    <n v="712683"/>
    <s v="411 20130195"/>
    <n v="411"/>
    <n v="20130195"/>
    <s v="בקשה להיתר"/>
    <s v="הריסה וגידור"/>
    <n v="5338"/>
    <s v="יהוד"/>
    <n v="9400"/>
    <s v="אשכנזי"/>
    <n v="125"/>
    <n v="21"/>
    <n v="21"/>
    <m/>
    <d v="2013-09-03T00:00:00"/>
    <n v="0"/>
    <n v="0"/>
    <m/>
    <m/>
    <m/>
    <m/>
    <m/>
    <m/>
    <m/>
    <m/>
    <s v="מבנים להריסה+ דיפון וחפירה+גדר"/>
    <m/>
    <m/>
    <m/>
    <s v="NULL"/>
    <m/>
    <m/>
    <x v="0"/>
    <m/>
    <m/>
    <m/>
    <m/>
    <m/>
    <m/>
    <m/>
    <m/>
    <m/>
    <m/>
    <m/>
    <m/>
    <m/>
    <s v="שליפת חלקה 0 (אוגוסט 2020)"/>
    <x v="6"/>
    <x v="0"/>
    <x v="2"/>
    <x v="0"/>
    <n v="2"/>
    <m/>
    <m/>
    <x v="0"/>
    <x v="0"/>
    <x v="1"/>
    <m/>
    <x v="0"/>
    <m/>
    <m/>
    <m/>
    <m/>
    <x v="0"/>
    <m/>
    <m/>
    <m/>
    <m/>
    <m/>
    <m/>
    <s v="רלוונטי לפי כתובת "/>
    <x v="0"/>
    <n v="30"/>
    <m/>
    <m/>
    <m/>
    <m/>
    <m/>
    <x v="1"/>
    <m/>
    <e v="#NAME?"/>
    <m/>
  </r>
  <r>
    <n v="450"/>
    <m/>
    <m/>
    <m/>
    <m/>
    <m/>
    <m/>
    <m/>
    <m/>
    <m/>
    <m/>
    <n v="4065"/>
    <m/>
    <s v="מרכז"/>
    <x v="15"/>
    <x v="62"/>
    <m/>
    <s v="מיסוי"/>
    <s v="פינוי-בינוי"/>
    <s v="בביצוע + מבנים מאוכלסים"/>
    <n v="712772"/>
    <s v="411 20140101"/>
    <n v="411"/>
    <n v="20140101"/>
    <s v="בקשה להיתר"/>
    <s v="הריסה וגידור"/>
    <n v="5338"/>
    <s v="יהוד"/>
    <n v="9400"/>
    <s v="אשכנזי"/>
    <n v="125"/>
    <n v="21"/>
    <n v="21"/>
    <m/>
    <d v="2014-06-12T00:00:00"/>
    <n v="0"/>
    <n v="0"/>
    <m/>
    <m/>
    <m/>
    <m/>
    <m/>
    <m/>
    <m/>
    <m/>
    <s v="מבנים להריסה+ דיפון וחפירה+גדר"/>
    <m/>
    <m/>
    <m/>
    <s v="NULL"/>
    <m/>
    <m/>
    <x v="0"/>
    <m/>
    <m/>
    <m/>
    <m/>
    <m/>
    <m/>
    <m/>
    <m/>
    <m/>
    <m/>
    <m/>
    <m/>
    <m/>
    <s v="שליפת חלקה 0 (אוגוסט 2020)"/>
    <x v="9"/>
    <x v="0"/>
    <x v="16"/>
    <x v="0"/>
    <n v="2"/>
    <m/>
    <m/>
    <x v="0"/>
    <x v="0"/>
    <x v="1"/>
    <m/>
    <x v="0"/>
    <m/>
    <m/>
    <m/>
    <m/>
    <x v="0"/>
    <m/>
    <m/>
    <m/>
    <m/>
    <m/>
    <m/>
    <s v="רלוונטי לפי כתובת "/>
    <x v="0"/>
    <n v="30"/>
    <m/>
    <m/>
    <m/>
    <m/>
    <m/>
    <x v="1"/>
    <m/>
    <e v="#NAME?"/>
    <m/>
  </r>
  <r>
    <n v="451"/>
    <m/>
    <m/>
    <m/>
    <m/>
    <m/>
    <m/>
    <m/>
    <m/>
    <m/>
    <m/>
    <n v="4065"/>
    <m/>
    <s v="מרכז"/>
    <x v="15"/>
    <x v="62"/>
    <m/>
    <s v="מיסוי"/>
    <s v="מיסוי - פינוי-בינוי"/>
    <s v="בביצוע + מבנים מאוכלסים"/>
    <n v="712841"/>
    <s v="411 20150004"/>
    <n v="411"/>
    <n v="20150004"/>
    <s v="בקשה להיתר"/>
    <s v="בניה חדשה"/>
    <n v="5338"/>
    <s v="יהוד"/>
    <n v="9400"/>
    <s v="אשכנזי"/>
    <n v="125"/>
    <n v="21"/>
    <n v="21"/>
    <m/>
    <d v="2015-01-07T00:00:00"/>
    <n v="0"/>
    <n v="0"/>
    <n v="1"/>
    <n v="83"/>
    <n v="84"/>
    <m/>
    <m/>
    <m/>
    <m/>
    <m/>
    <s v=" הקמת 2  בניינים חדשים בנין מספר 3 ובנין מספר 4 , הכוללים 42 יח&quot;ד בכל בניין ,סה&quot;כ 84 יח&quot;ד, 12 קומות+קומת קרקע מסחרית+קולונדה+2 קומות מרתף. "/>
    <m/>
    <m/>
    <m/>
    <n v="193701"/>
    <n v="20150004"/>
    <m/>
    <x v="141"/>
    <m/>
    <n v="0"/>
    <n v="0"/>
    <n v="1"/>
    <m/>
    <n v="83"/>
    <m/>
    <n v="84"/>
    <m/>
    <m/>
    <s v="בכפוף לכך כי תוך 60 יום תוגש בקשה להיתר שינויים הכולל פתרונות והסדרת חניה נוספת להשלמת התקן מ 1.5 ל 1.6 הקמת 2  בניינים חדשים בנין מספר 3 ובנין מספר 4 , הכוללים 42 יח&quot;ד בכל בניין ,סה&quot;כ 84 יח&quot;ד, 12 קומות+קומת קרקע מסחרית+קולונדה+2 קומות מרתף. וללא מכפילי חניה, במגרש 51/1 במפלסים -1 ו -2. כל החניות מעבר לתקן הנ&quot;ל יהיו לאורחים ולא יוצמדו. "/>
    <m/>
    <m/>
    <m/>
    <x v="5"/>
    <x v="4"/>
    <x v="1"/>
    <x v="2"/>
    <n v="2"/>
    <m/>
    <m/>
    <x v="0"/>
    <x v="0"/>
    <x v="1"/>
    <m/>
    <x v="2"/>
    <m/>
    <m/>
    <m/>
    <m/>
    <x v="0"/>
    <m/>
    <m/>
    <m/>
    <m/>
    <m/>
    <m/>
    <s v="רלוונטי"/>
    <x v="0"/>
    <n v="30"/>
    <m/>
    <m/>
    <m/>
    <m/>
    <m/>
    <x v="1"/>
    <m/>
    <e v="#NAME?"/>
    <m/>
  </r>
  <r>
    <n v="442"/>
    <m/>
    <m/>
    <m/>
    <m/>
    <m/>
    <m/>
    <m/>
    <m/>
    <m/>
    <m/>
    <n v="4065"/>
    <m/>
    <s v="מרכז"/>
    <x v="15"/>
    <x v="62"/>
    <m/>
    <s v="מיסוי"/>
    <s v="פינוי-בינוי"/>
    <s v="בביצוע + מבנים מאוכלסים"/>
    <n v="712900"/>
    <s v="411 20150132"/>
    <n v="411"/>
    <n v="20150132"/>
    <s v="בקשה להיתר"/>
    <m/>
    <n v="5338"/>
    <s v="יהוד"/>
    <n v="0"/>
    <s v="אשכנזי"/>
    <n v="0"/>
    <n v="21"/>
    <n v="21"/>
    <m/>
    <d v="2015-07-16T00:00:00"/>
    <n v="0"/>
    <n v="42"/>
    <m/>
    <m/>
    <n v="42"/>
    <m/>
    <m/>
    <m/>
    <m/>
    <m/>
    <s v="פיצול היתר קיים לבנין מספר 3  42 יחידות  12 קומות. היתר בניה זה הינו מקומה א ' מפלס +8.85 ועד גג הבניין ."/>
    <m/>
    <m/>
    <m/>
    <n v="194161"/>
    <n v="20150132"/>
    <m/>
    <x v="142"/>
    <m/>
    <n v="0"/>
    <n v="0"/>
    <m/>
    <m/>
    <m/>
    <m/>
    <n v="42"/>
    <m/>
    <m/>
    <s v="1.אישור יועץ בטיחות ,ויישום  כל ההמלצות  .  2.  בדיקה ואישור יועץ תנועה  לביצוע ותפקוד החניה . פיצול היתר קיים לבנין מספר 3  42 יחידות  12 קומות. היתר בניה זה הינו מקומה א ' מפלס +8.85 ועד גג הבניין . תנאים בהיתר הבניה למתן טופס 4 ואיכולס  :(יתר התנאים ראה נספח א' בהיתר )"/>
    <m/>
    <m/>
    <s v="שליפת חלקה 0 (אוגוסט 2020)"/>
    <x v="5"/>
    <x v="8"/>
    <x v="1"/>
    <x v="2"/>
    <n v="2"/>
    <m/>
    <m/>
    <x v="0"/>
    <x v="0"/>
    <x v="1"/>
    <m/>
    <x v="2"/>
    <m/>
    <m/>
    <m/>
    <m/>
    <x v="0"/>
    <m/>
    <m/>
    <m/>
    <m/>
    <m/>
    <m/>
    <s v="רלוונטי לפי כתובת "/>
    <x v="0"/>
    <n v="30"/>
    <m/>
    <m/>
    <m/>
    <m/>
    <m/>
    <x v="1"/>
    <m/>
    <e v="#NAME?"/>
    <m/>
  </r>
  <r>
    <n v="452"/>
    <m/>
    <m/>
    <m/>
    <m/>
    <m/>
    <m/>
    <m/>
    <m/>
    <m/>
    <m/>
    <n v="4065"/>
    <m/>
    <s v="מרכז"/>
    <x v="15"/>
    <x v="62"/>
    <m/>
    <s v="מיסוי"/>
    <s v="פינוי-בינוי"/>
    <s v="בביצוע + מבנים מאוכלסים"/>
    <n v="712901"/>
    <s v="411 20150133"/>
    <n v="411"/>
    <n v="20150133"/>
    <s v="בקשה להיתר"/>
    <s v="בניה חדשה"/>
    <n v="5338"/>
    <s v="יהוד"/>
    <n v="0"/>
    <s v="אשכנזי "/>
    <n v="0"/>
    <n v="21"/>
    <n v="21"/>
    <m/>
    <d v="2015-07-16T00:00:00"/>
    <n v="0"/>
    <n v="0"/>
    <m/>
    <m/>
    <m/>
    <m/>
    <m/>
    <m/>
    <m/>
    <m/>
    <s v="בנין מספר  3  ,שתי קומות מרתף  הוספת מחסן  ותוספת חניות ציבוריות. פיצול היתר קיים לבנין מספר 4 :42 יחידות דיור 12 קומות+קומה מסחרית + קומת קרקע מסחרית  של"/>
    <m/>
    <m/>
    <m/>
    <n v="194162"/>
    <n v="20150133"/>
    <m/>
    <x v="142"/>
    <m/>
    <n v="0"/>
    <n v="0"/>
    <m/>
    <m/>
    <m/>
    <m/>
    <m/>
    <m/>
    <m/>
    <s v="1.אישור יועץ בטיחות ,ויישום  כל ההמלצות  .  2.  בדיקה ואישור יועץ תנועה  לביצוע ותפקוד החניה .  3. השלמת כל העבודות בבנין מספר 3 :בבניית השלד והעבודות שיש בהן סיכון בטיחותי או אחר לדעת מהנדסת          העיר. בנין מספר  3  ,שתי קומות מרתף  הוספת מחסן  ותוספת חניות ציבוריות. פיצול היתר קיים לבנין מספר 4 :42 יחידות דיור 12 קומות+קומה מסחרית + קומת קרקע מסחרית  של תנאים בהיתר הבניה למתן טופס 4 ואיכולס  :(יתר התנאים ראה נספח א' בהיתר )"/>
    <m/>
    <m/>
    <s v="שליפת חלקה 0 (אוגוסט 2020)"/>
    <x v="5"/>
    <x v="8"/>
    <x v="1"/>
    <x v="2"/>
    <n v="2"/>
    <m/>
    <m/>
    <x v="0"/>
    <x v="0"/>
    <x v="1"/>
    <m/>
    <x v="2"/>
    <m/>
    <m/>
    <m/>
    <m/>
    <x v="0"/>
    <m/>
    <m/>
    <m/>
    <m/>
    <m/>
    <m/>
    <s v="רלוונטי לפי כתובת "/>
    <x v="0"/>
    <n v="30"/>
    <m/>
    <m/>
    <m/>
    <m/>
    <m/>
    <x v="1"/>
    <m/>
    <e v="#NAME?"/>
    <m/>
  </r>
  <r>
    <n v="1802"/>
    <s v="אוקטובר 2021 - טיוב בקשות ID כפולות"/>
    <s v="כן"/>
    <m/>
    <m/>
    <s v="כפול"/>
    <m/>
    <m/>
    <m/>
    <m/>
    <m/>
    <n v="30795"/>
    <m/>
    <s v="מרכז"/>
    <x v="15"/>
    <x v="63"/>
    <m/>
    <s v="רשויות"/>
    <s v="פינוי-בינוי"/>
    <s v="תכנית מאושרת ללא יזם"/>
    <n v="7265575"/>
    <s v="411 20210115"/>
    <n v="411"/>
    <n v="20210115"/>
    <s v="בקשה מקוונת ללא הקלות"/>
    <s v="הריסה"/>
    <n v="178"/>
    <s v="יהוד"/>
    <n v="9400"/>
    <s v="רמז"/>
    <n v="112"/>
    <n v="15"/>
    <n v="15"/>
    <s v="     "/>
    <d v="2021-04-28T00:00:00"/>
    <n v="0"/>
    <n v="0"/>
    <s v="NULL"/>
    <s v="NULL"/>
    <s v="NULL"/>
    <s v="2021_01"/>
    <d v="2021-06-14T12:45:52"/>
    <s v="NULL"/>
    <s v="NULL"/>
    <s v="NULL"/>
    <s v=" גידור זמני, הריסת מבנים קיימים, דיפון, חפירה ויסודות דיפון וחפירה "/>
    <s v="NULL"/>
    <s v="NULL"/>
    <s v="NULL"/>
    <s v="NULL"/>
    <m/>
    <s v="NULL"/>
    <x v="0"/>
    <m/>
    <m/>
    <m/>
    <m/>
    <m/>
    <m/>
    <m/>
    <m/>
    <m/>
    <m/>
    <m/>
    <m/>
    <m/>
    <s v="גוש חלקה"/>
    <x v="1"/>
    <x v="0"/>
    <x v="13"/>
    <x v="0"/>
    <m/>
    <m/>
    <m/>
    <x v="0"/>
    <x v="2"/>
    <x v="1"/>
    <m/>
    <x v="0"/>
    <m/>
    <m/>
    <m/>
    <m/>
    <x v="0"/>
    <m/>
    <m/>
    <m/>
    <m/>
    <m/>
    <m/>
    <m/>
    <x v="0"/>
    <m/>
    <m/>
    <m/>
    <m/>
    <m/>
    <m/>
    <x v="1"/>
    <m/>
    <m/>
    <m/>
  </r>
  <r>
    <n v="1803"/>
    <s v="אוקטובר 2021 - טיוב בקשות ID כפולות"/>
    <s v="כן"/>
    <m/>
    <m/>
    <s v="לטייב"/>
    <m/>
    <m/>
    <m/>
    <m/>
    <m/>
    <n v="30795"/>
    <m/>
    <s v="מרכז"/>
    <x v="15"/>
    <x v="63"/>
    <m/>
    <s v="רשויות"/>
    <s v="פינוי-בינוי"/>
    <s v="תכנית מאושרת ללא יזם"/>
    <n v="7478769"/>
    <s v="411 20210115"/>
    <n v="411"/>
    <n v="20210115"/>
    <s v="בקשה מקוונת ללא הקלות"/>
    <s v="הריסה"/>
    <n v="178"/>
    <s v="יהוד"/>
    <n v="9400"/>
    <s v="רמז"/>
    <n v="112"/>
    <n v="15"/>
    <n v="15"/>
    <s v="     "/>
    <d v="2021-04-28T00:00:00"/>
    <n v="0"/>
    <n v="0"/>
    <s v="NULL"/>
    <s v="NULL"/>
    <s v="NULL"/>
    <s v="2021_04"/>
    <d v="2021-09-14T12:11:07"/>
    <s v="NULL"/>
    <s v="NULL"/>
    <s v="NULL"/>
    <s v=" גידור זמני, הריסת מבנים קיימים, דיפון, חפירה ויסודות דיפון וחפירה "/>
    <s v="NULL"/>
    <s v="NULL"/>
    <s v="NULL"/>
    <s v="NULL"/>
    <m/>
    <s v="NULL"/>
    <x v="0"/>
    <m/>
    <m/>
    <m/>
    <m/>
    <m/>
    <m/>
    <m/>
    <m/>
    <m/>
    <m/>
    <m/>
    <m/>
    <m/>
    <s v="גוש חלקה"/>
    <x v="1"/>
    <x v="0"/>
    <x v="13"/>
    <x v="0"/>
    <n v="1"/>
    <m/>
    <m/>
    <x v="0"/>
    <x v="1"/>
    <x v="1"/>
    <m/>
    <x v="0"/>
    <m/>
    <m/>
    <m/>
    <m/>
    <x v="0"/>
    <m/>
    <m/>
    <m/>
    <m/>
    <m/>
    <m/>
    <m/>
    <x v="0"/>
    <m/>
    <m/>
    <m/>
    <m/>
    <m/>
    <m/>
    <x v="1"/>
    <m/>
    <m/>
    <m/>
  </r>
  <r>
    <n v="1804"/>
    <s v="אוקטובר 2021 - טיוב בקשה וסמל כפולים"/>
    <s v="כן"/>
    <m/>
    <m/>
    <s v="כפול"/>
    <m/>
    <m/>
    <m/>
    <m/>
    <m/>
    <n v="30795"/>
    <m/>
    <s v="מרכז"/>
    <x v="15"/>
    <x v="63"/>
    <m/>
    <s v="רשויות"/>
    <s v="פינוי-בינוי"/>
    <s v="תכנית מאושרת ללא יזם"/>
    <n v="7273998"/>
    <s v="411 20210116"/>
    <n v="411"/>
    <n v="20210116"/>
    <s v="בקשה מקוונת ללא הקלות"/>
    <s v="הריסה"/>
    <n v="5508"/>
    <s v="יהוד"/>
    <n v="9400"/>
    <s v="רמז"/>
    <n v="112"/>
    <n v="15"/>
    <n v="15"/>
    <s v="ג    "/>
    <d v="2021-04-28T00:00:00"/>
    <n v="0"/>
    <n v="0"/>
    <s v="NULL"/>
    <s v="NULL"/>
    <s v="NULL"/>
    <s v="2021_01"/>
    <d v="2021-06-14T12:45:52"/>
    <s v="NULL"/>
    <s v="NULL"/>
    <s v="NULL"/>
    <s v=" גידור זמני, הריסת מבנים קיימים, דיפון, חפירה ויסודות דיפון, חפירה ויסודות "/>
    <s v="NULL"/>
    <s v="NULL"/>
    <s v="NULL"/>
    <s v="NULL"/>
    <m/>
    <s v="NULL"/>
    <x v="0"/>
    <m/>
    <m/>
    <m/>
    <m/>
    <m/>
    <m/>
    <m/>
    <m/>
    <m/>
    <m/>
    <m/>
    <m/>
    <m/>
    <s v="גוש חלקה"/>
    <x v="1"/>
    <x v="0"/>
    <x v="13"/>
    <x v="0"/>
    <m/>
    <m/>
    <m/>
    <x v="0"/>
    <x v="2"/>
    <x v="1"/>
    <m/>
    <x v="0"/>
    <m/>
    <m/>
    <m/>
    <m/>
    <x v="0"/>
    <m/>
    <m/>
    <m/>
    <m/>
    <m/>
    <m/>
    <m/>
    <x v="0"/>
    <m/>
    <m/>
    <m/>
    <m/>
    <m/>
    <m/>
    <x v="1"/>
    <m/>
    <m/>
    <m/>
  </r>
  <r>
    <n v="1805"/>
    <s v="אוקטובר 2021 - טיוב בקשות ID כפולות"/>
    <s v="כן"/>
    <m/>
    <m/>
    <s v="לטייב - כתובת במתחם"/>
    <m/>
    <m/>
    <m/>
    <m/>
    <m/>
    <n v="30795"/>
    <m/>
    <s v="מרכז"/>
    <x v="15"/>
    <x v="63"/>
    <m/>
    <s v="רשויות"/>
    <s v="פינוי-בינוי"/>
    <s v="תכנית מאושרת ללא יזם"/>
    <n v="7478770"/>
    <s v="411 20210116"/>
    <n v="411"/>
    <n v="20210116"/>
    <s v="בקשה מקוונת ללא הקלות"/>
    <s v="הריסה"/>
    <n v="5508"/>
    <s v="יהוד"/>
    <n v="9400"/>
    <s v="רמז"/>
    <n v="112"/>
    <n v="15"/>
    <n v="15"/>
    <s v="     "/>
    <d v="2021-04-28T00:00:00"/>
    <n v="0"/>
    <n v="0"/>
    <s v="NULL"/>
    <s v="NULL"/>
    <s v="NULL"/>
    <s v="2021_04"/>
    <d v="2021-09-14T12:11:07"/>
    <s v="NULL"/>
    <s v="NULL"/>
    <s v="NULL"/>
    <s v=" גידור זמני, הריסת מבנים קיימים, דיפון, חפירה ויסודות דיפון, חפירה ויסודות "/>
    <s v="NULL"/>
    <s v="NULL"/>
    <s v="NULL"/>
    <s v="NULL"/>
    <m/>
    <s v="NULL"/>
    <x v="0"/>
    <m/>
    <m/>
    <m/>
    <m/>
    <m/>
    <m/>
    <m/>
    <m/>
    <m/>
    <m/>
    <m/>
    <m/>
    <m/>
    <s v="גוש חלקה"/>
    <x v="1"/>
    <x v="0"/>
    <x v="13"/>
    <x v="0"/>
    <n v="1"/>
    <m/>
    <m/>
    <x v="0"/>
    <x v="0"/>
    <x v="1"/>
    <m/>
    <x v="0"/>
    <m/>
    <m/>
    <m/>
    <m/>
    <x v="0"/>
    <m/>
    <m/>
    <m/>
    <m/>
    <m/>
    <m/>
    <m/>
    <x v="0"/>
    <m/>
    <m/>
    <m/>
    <m/>
    <m/>
    <m/>
    <x v="1"/>
    <m/>
    <m/>
    <m/>
  </r>
  <r>
    <n v="453"/>
    <m/>
    <m/>
    <m/>
    <m/>
    <m/>
    <m/>
    <m/>
    <m/>
    <m/>
    <m/>
    <n v="33352"/>
    <m/>
    <s v="ירושלים"/>
    <x v="16"/>
    <x v="64"/>
    <m/>
    <s v="רשויות"/>
    <s v="רשויות מקומיות - פינוי-בינוי"/>
    <s v="בביצוע"/>
    <n v="88888887"/>
    <s v="101 20140731"/>
    <n v="101"/>
    <n v="20140731"/>
    <m/>
    <s v="בניה חדשה / בניין חדש"/>
    <m/>
    <s v="ירושלים"/>
    <n v="3000"/>
    <s v="אלעזר בן יאיר"/>
    <m/>
    <n v="16"/>
    <n v="16"/>
    <m/>
    <d v="2014-09-14T00:00:00"/>
    <m/>
    <m/>
    <m/>
    <m/>
    <n v="17"/>
    <m/>
    <m/>
    <m/>
    <m/>
    <m/>
    <s v="בניין חדש בן 16 יח&quot;ד בגונן - פינוי בינוי. מדובר בבקשה להקמת בניין חדש ברחוב אלעזר בן יאיר 16, הבנין המבוקש בן 7 קומות, 17 יח&quot;ד, אזור מגורים ד תואם תב&quot;ע נקודתית 14044._x000a_"/>
    <m/>
    <m/>
    <m/>
    <s v="NULL"/>
    <n v="113150"/>
    <m/>
    <x v="143"/>
    <m/>
    <m/>
    <m/>
    <m/>
    <m/>
    <m/>
    <m/>
    <n v="31"/>
    <m/>
    <m/>
    <m/>
    <m/>
    <m/>
    <m/>
    <x v="9"/>
    <x v="3"/>
    <x v="1"/>
    <x v="0"/>
    <n v="1"/>
    <m/>
    <m/>
    <x v="0"/>
    <x v="1"/>
    <x v="1"/>
    <m/>
    <x v="1"/>
    <m/>
    <s v="אתר העירייה"/>
    <s v="מודיעין אנושי - מבוסס נתוני אלון"/>
    <n v="88888887"/>
    <x v="0"/>
    <s v="בקשה איי די  ידנית -- ירושלים"/>
    <m/>
    <s v="לפתוח עוד שורה לירושלים? שתי בקשות 2 בניינים או אותו בניין"/>
    <m/>
    <m/>
    <m/>
    <m/>
    <x v="0"/>
    <n v="264"/>
    <m/>
    <m/>
    <m/>
    <m/>
    <m/>
    <x v="1"/>
    <m/>
    <e v="#NAME?"/>
    <m/>
  </r>
  <r>
    <n v="454"/>
    <m/>
    <m/>
    <m/>
    <m/>
    <m/>
    <m/>
    <m/>
    <m/>
    <m/>
    <m/>
    <n v="33352"/>
    <m/>
    <s v="ירושלים"/>
    <x v="16"/>
    <x v="64"/>
    <m/>
    <s v="רשויות"/>
    <s v="רשויות מקומיות - פינוי-בינוי"/>
    <s v="בביצוע"/>
    <n v="88888881"/>
    <s v="101 20140731"/>
    <n v="101"/>
    <n v="20140731"/>
    <m/>
    <s v="חפירה ומילוי"/>
    <m/>
    <s v="ירושלים"/>
    <n v="3000"/>
    <s v="אלעזר בן יאיר"/>
    <m/>
    <n v="16"/>
    <n v="16"/>
    <m/>
    <d v="2014-11-23T00:00:00"/>
    <m/>
    <m/>
    <m/>
    <m/>
    <n v="17"/>
    <m/>
    <m/>
    <m/>
    <m/>
    <m/>
    <s v="הריסה, חפירה, דיפון, רצפה ראשונה עבור הקמת בניין מגורים חדש הכולל 17 יח&quot;ד ."/>
    <m/>
    <m/>
    <m/>
    <s v="NULL"/>
    <n v="112894"/>
    <m/>
    <x v="144"/>
    <m/>
    <m/>
    <m/>
    <m/>
    <m/>
    <m/>
    <m/>
    <m/>
    <m/>
    <m/>
    <m/>
    <m/>
    <m/>
    <m/>
    <x v="9"/>
    <x v="3"/>
    <x v="0"/>
    <x v="0"/>
    <n v="1"/>
    <m/>
    <m/>
    <x v="0"/>
    <x v="0"/>
    <x v="1"/>
    <s v="המשכית (הריסה)"/>
    <x v="7"/>
    <s v="קדום"/>
    <s v="אתר העירייה"/>
    <s v="אתר העירייה"/>
    <m/>
    <x v="0"/>
    <s v="בקשה איי די  ידנית -- ירושלים"/>
    <m/>
    <m/>
    <m/>
    <m/>
    <m/>
    <m/>
    <x v="0"/>
    <n v="264"/>
    <m/>
    <m/>
    <m/>
    <m/>
    <m/>
    <x v="1"/>
    <m/>
    <e v="#NAME?"/>
    <m/>
  </r>
  <r>
    <n v="1641"/>
    <m/>
    <m/>
    <m/>
    <m/>
    <m/>
    <m/>
    <m/>
    <m/>
    <m/>
    <m/>
    <n v="4314"/>
    <m/>
    <s v="ירושלים"/>
    <x v="16"/>
    <x v="65"/>
    <m/>
    <s v="מיסוי"/>
    <s v="מיסוי - פינוי-בינוי"/>
    <m/>
    <n v="88888902"/>
    <s v="101 20200205"/>
    <n v="101"/>
    <n v="20200205"/>
    <m/>
    <s v="בניה חדשה / בניין חדש"/>
    <m/>
    <s v="ירושלים"/>
    <n v="3000"/>
    <s v="אנטיגנוס"/>
    <m/>
    <n v="14"/>
    <n v="14"/>
    <m/>
    <d v="2020-04-19T00:00:00"/>
    <m/>
    <m/>
    <m/>
    <m/>
    <n v="153"/>
    <m/>
    <m/>
    <m/>
    <m/>
    <m/>
    <s v="התחדשות עירונית רחוב אנטיגונוס 14 - 4 בנייני מגורים הכוללים: 152 יח&quot;ד + דירת קלט לעולים + גן ילדים + שטח למסחר"/>
    <m/>
    <m/>
    <m/>
    <s v="NULL"/>
    <m/>
    <m/>
    <x v="0"/>
    <m/>
    <m/>
    <m/>
    <m/>
    <m/>
    <m/>
    <m/>
    <m/>
    <m/>
    <m/>
    <m/>
    <m/>
    <m/>
    <m/>
    <x v="0"/>
    <x v="0"/>
    <x v="3"/>
    <x v="0"/>
    <n v="1"/>
    <m/>
    <m/>
    <x v="0"/>
    <x v="1"/>
    <x v="1"/>
    <m/>
    <x v="0"/>
    <m/>
    <s v="אתר העירייה"/>
    <m/>
    <m/>
    <x v="0"/>
    <s v="בקשה איי די  ידנית -- ירושלים"/>
    <m/>
    <m/>
    <m/>
    <m/>
    <m/>
    <m/>
    <x v="0"/>
    <n v="164"/>
    <m/>
    <m/>
    <m/>
    <m/>
    <m/>
    <x v="28"/>
    <m/>
    <e v="#NAME?"/>
    <m/>
  </r>
  <r>
    <n v="1642"/>
    <m/>
    <m/>
    <m/>
    <m/>
    <m/>
    <m/>
    <m/>
    <m/>
    <m/>
    <m/>
    <n v="4320"/>
    <m/>
    <s v="ירושלים"/>
    <x v="16"/>
    <x v="66"/>
    <m/>
    <s v="מיסוי"/>
    <s v="מיסוי - פינוי-בינוי"/>
    <m/>
    <n v="88888903"/>
    <s v="101 20210051"/>
    <n v="101"/>
    <n v="20210051"/>
    <m/>
    <s v="בניה חדשה / בניין חדש"/>
    <m/>
    <s v="ירושלים"/>
    <n v="3000"/>
    <s v="בוליביה"/>
    <m/>
    <n v="14"/>
    <n v="14"/>
    <m/>
    <d v="2021-01-27T00:00:00"/>
    <m/>
    <m/>
    <n v="56"/>
    <n v="160"/>
    <n v="216"/>
    <m/>
    <m/>
    <m/>
    <m/>
    <m/>
    <s v="פרויקט פינוי בינוי. במגרש קיים מבנה ובו 56 יח&quot;ד. הוא יהרס לגמרי ובמקומו יבנו 2 מבנים בעלי 9 קומות ומגדל בן 16 קומות. במתחם יבנו 216 יח&quot;ד. בניינים אלו יבנו על 2 קומות משותפות הנמצאות תחת כל המבנים ובהן מעון, מסחר, אזורים טכניים,מחסנים וכניסה לחניון. מתחת לקומת &quot;בוליביה&quot; יהיה חניון תת&quot;ק בעל 4-5"/>
    <m/>
    <m/>
    <m/>
    <s v="NULL"/>
    <m/>
    <m/>
    <x v="0"/>
    <m/>
    <m/>
    <m/>
    <m/>
    <m/>
    <m/>
    <m/>
    <m/>
    <m/>
    <m/>
    <m/>
    <m/>
    <m/>
    <m/>
    <x v="1"/>
    <x v="0"/>
    <x v="3"/>
    <x v="0"/>
    <n v="1"/>
    <m/>
    <m/>
    <x v="0"/>
    <x v="1"/>
    <x v="1"/>
    <m/>
    <x v="0"/>
    <m/>
    <s v="אתר העירייה"/>
    <m/>
    <m/>
    <x v="0"/>
    <s v="בקשה איי די  ידנית -- ירושלים"/>
    <m/>
    <m/>
    <m/>
    <m/>
    <m/>
    <m/>
    <x v="0"/>
    <n v="216"/>
    <m/>
    <m/>
    <m/>
    <m/>
    <m/>
    <x v="13"/>
    <m/>
    <e v="#NAME?"/>
    <m/>
  </r>
  <r>
    <n v="455"/>
    <m/>
    <m/>
    <m/>
    <m/>
    <m/>
    <m/>
    <m/>
    <m/>
    <m/>
    <m/>
    <n v="32853"/>
    <m/>
    <s v="ירושלים"/>
    <x v="16"/>
    <x v="67"/>
    <m/>
    <s v="רשויות"/>
    <s v="רשויות מקומיות - פינוי-בינוי"/>
    <s v="בביצוע"/>
    <n v="88888888"/>
    <s v="101"/>
    <n v="101"/>
    <m/>
    <m/>
    <m/>
    <m/>
    <s v="ירושלים"/>
    <n v="3000"/>
    <m/>
    <m/>
    <m/>
    <m/>
    <m/>
    <d v="2014-12-31T00:00:00"/>
    <m/>
    <m/>
    <m/>
    <m/>
    <n v="126"/>
    <m/>
    <m/>
    <m/>
    <m/>
    <m/>
    <m/>
    <m/>
    <m/>
    <m/>
    <s v="NULL"/>
    <m/>
    <m/>
    <x v="14"/>
    <m/>
    <m/>
    <m/>
    <m/>
    <m/>
    <m/>
    <m/>
    <n v="126"/>
    <m/>
    <m/>
    <m/>
    <m/>
    <m/>
    <m/>
    <x v="9"/>
    <x v="6"/>
    <x v="5"/>
    <x v="0"/>
    <n v="1"/>
    <m/>
    <m/>
    <x v="0"/>
    <x v="1"/>
    <x v="1"/>
    <s v="ידנית - יש למצוא את הבקשה"/>
    <x v="1"/>
    <s v="ידנית - יש למצוא את ההיתר"/>
    <m/>
    <s v="מודיעין אנושי - מבוסס נתוני אלון"/>
    <n v="88888888"/>
    <x v="0"/>
    <s v="בקשה איי די  ידנית -- ירושלים"/>
    <m/>
    <m/>
    <m/>
    <m/>
    <m/>
    <m/>
    <x v="0"/>
    <n v="134"/>
    <m/>
    <m/>
    <m/>
    <m/>
    <m/>
    <x v="1"/>
    <m/>
    <e v="#NAME?"/>
    <m/>
  </r>
  <r>
    <n v="1636"/>
    <m/>
    <m/>
    <m/>
    <m/>
    <m/>
    <m/>
    <m/>
    <m/>
    <m/>
    <m/>
    <n v="4188"/>
    <m/>
    <s v="ירושלים"/>
    <x v="16"/>
    <x v="68"/>
    <m/>
    <s v="מיסוי"/>
    <s v="מיסוי - פינוי-בינוי"/>
    <m/>
    <n v="88888897"/>
    <s v="101 2020375"/>
    <n v="101"/>
    <n v="2020375"/>
    <m/>
    <s v="בניה חדשה / בניין חדש"/>
    <m/>
    <s v="ירושלים"/>
    <n v="3000"/>
    <s v="התנופה"/>
    <m/>
    <n v="0"/>
    <n v="0"/>
    <m/>
    <d v="2020-07-14T00:00:00"/>
    <m/>
    <m/>
    <m/>
    <m/>
    <n v="214"/>
    <m/>
    <m/>
    <m/>
    <m/>
    <m/>
    <s v="הקמת 2 מבני מגורים הכוללים 214 יח&quot;ד, קומת מסד מסחרית, קומת מבנה ציבור וחניון"/>
    <m/>
    <m/>
    <m/>
    <s v="NULL"/>
    <m/>
    <m/>
    <x v="0"/>
    <m/>
    <m/>
    <m/>
    <m/>
    <m/>
    <m/>
    <m/>
    <m/>
    <m/>
    <s v="מגורים ומסחר"/>
    <m/>
    <m/>
    <m/>
    <m/>
    <x v="0"/>
    <x v="0"/>
    <x v="3"/>
    <x v="0"/>
    <n v="1"/>
    <m/>
    <m/>
    <x v="0"/>
    <x v="1"/>
    <x v="1"/>
    <m/>
    <x v="0"/>
    <m/>
    <s v="אתר העירייה"/>
    <m/>
    <m/>
    <x v="0"/>
    <s v="בקשה איי די  ידנית -- ירושלים"/>
    <m/>
    <m/>
    <m/>
    <m/>
    <m/>
    <m/>
    <x v="0"/>
    <n v="430"/>
    <m/>
    <m/>
    <m/>
    <m/>
    <m/>
    <x v="29"/>
    <m/>
    <e v="#NAME?"/>
    <m/>
  </r>
  <r>
    <n v="1637"/>
    <m/>
    <m/>
    <m/>
    <m/>
    <m/>
    <m/>
    <m/>
    <m/>
    <m/>
    <m/>
    <n v="4188"/>
    <m/>
    <s v="ירושלים"/>
    <x v="16"/>
    <x v="68"/>
    <m/>
    <s v="מיסוי"/>
    <s v="מיסוי - פינוי-בינוי"/>
    <m/>
    <n v="88888898"/>
    <s v="101 2020376"/>
    <n v="101"/>
    <n v="2020376"/>
    <m/>
    <s v="בניה חדשה / בניין חדש"/>
    <m/>
    <s v="ירושלים"/>
    <n v="3000"/>
    <s v="התנופה"/>
    <m/>
    <n v="0"/>
    <n v="0"/>
    <m/>
    <d v="2020-07-14T00:00:00"/>
    <m/>
    <m/>
    <m/>
    <m/>
    <n v="68"/>
    <m/>
    <m/>
    <m/>
    <m/>
    <m/>
    <s v="הקמת מבנה מגורים הכולל 68 יח&quot;ד, קומת מסד מסחרית ו4 קומות חניון תת קרקעי משותף"/>
    <m/>
    <m/>
    <m/>
    <s v="NULL"/>
    <m/>
    <m/>
    <x v="0"/>
    <m/>
    <m/>
    <m/>
    <m/>
    <m/>
    <m/>
    <m/>
    <m/>
    <m/>
    <s v="מגורים ומסחר"/>
    <m/>
    <m/>
    <m/>
    <m/>
    <x v="0"/>
    <x v="0"/>
    <x v="3"/>
    <x v="0"/>
    <n v="2"/>
    <m/>
    <m/>
    <x v="0"/>
    <x v="1"/>
    <x v="1"/>
    <m/>
    <x v="0"/>
    <m/>
    <s v="אתר העירייה"/>
    <m/>
    <m/>
    <x v="0"/>
    <s v="בקשה איי די  ידנית -- ירושלים"/>
    <m/>
    <m/>
    <m/>
    <m/>
    <m/>
    <m/>
    <x v="0"/>
    <n v="430"/>
    <m/>
    <m/>
    <m/>
    <m/>
    <m/>
    <x v="29"/>
    <m/>
    <e v="#NAME?"/>
    <m/>
  </r>
  <r>
    <n v="1638"/>
    <m/>
    <m/>
    <m/>
    <m/>
    <m/>
    <m/>
    <m/>
    <m/>
    <m/>
    <m/>
    <n v="4188"/>
    <m/>
    <s v="ירושלים"/>
    <x v="16"/>
    <x v="68"/>
    <m/>
    <s v="מיסוי"/>
    <s v="מיסוי - פינוי-בינוי"/>
    <m/>
    <n v="88888899"/>
    <s v="101 2020377"/>
    <n v="101"/>
    <n v="2020377"/>
    <m/>
    <s v="בניה חדשה / בניין חדש"/>
    <m/>
    <s v="ירושלים"/>
    <n v="3000"/>
    <s v="התנופה"/>
    <m/>
    <n v="0"/>
    <n v="0"/>
    <m/>
    <d v="2020-07-14T00:00:00"/>
    <m/>
    <m/>
    <m/>
    <m/>
    <n v="148"/>
    <m/>
    <m/>
    <m/>
    <m/>
    <m/>
    <s v="הקמת 2 מבני מגורים הכוללים 148 יח&quot;ד, קומת מסד מסחרית וחניון תת קרקעי משותף"/>
    <m/>
    <m/>
    <m/>
    <s v="NULL"/>
    <m/>
    <m/>
    <x v="0"/>
    <m/>
    <m/>
    <m/>
    <m/>
    <m/>
    <m/>
    <m/>
    <m/>
    <m/>
    <s v="מגורים ומסחר"/>
    <m/>
    <m/>
    <m/>
    <m/>
    <x v="0"/>
    <x v="0"/>
    <x v="3"/>
    <x v="0"/>
    <n v="3"/>
    <m/>
    <m/>
    <x v="0"/>
    <x v="1"/>
    <x v="1"/>
    <m/>
    <x v="0"/>
    <m/>
    <s v="אתר העירייה"/>
    <m/>
    <m/>
    <x v="0"/>
    <s v="בקשה איי די  ידנית -- ירושלים"/>
    <m/>
    <m/>
    <m/>
    <m/>
    <m/>
    <m/>
    <x v="0"/>
    <n v="430"/>
    <m/>
    <m/>
    <m/>
    <m/>
    <m/>
    <x v="29"/>
    <m/>
    <e v="#NAME?"/>
    <m/>
  </r>
  <r>
    <n v="1645"/>
    <m/>
    <m/>
    <m/>
    <m/>
    <m/>
    <m/>
    <m/>
    <m/>
    <m/>
    <m/>
    <n v="4447"/>
    <m/>
    <s v="ירושלים"/>
    <x v="16"/>
    <x v="69"/>
    <m/>
    <s v="מיסוי"/>
    <s v="מיסוי - פינוי-בינוי"/>
    <m/>
    <n v="88888906"/>
    <s v="101 20200525"/>
    <n v="101"/>
    <n v="20200525"/>
    <m/>
    <s v="בניה חדשה / בניין חדש"/>
    <m/>
    <s v="ירושלים"/>
    <n v="3000"/>
    <s v="טהון"/>
    <m/>
    <n v="3"/>
    <n v="3"/>
    <m/>
    <d v="2020-09-23T00:00:00"/>
    <m/>
    <m/>
    <m/>
    <m/>
    <n v="152"/>
    <m/>
    <m/>
    <m/>
    <m/>
    <m/>
    <s v="בנייה של 7 בניינים  152 יח&quot;ד+ מסחר ושטחים ציבוריים מבונים- בניין אחד בן 19 קומות ושישה בניינים בני 8 קומות מעל כניסה הקובעת ו-4 קומות תת קרקעיות  עבור חניון ושטחים טכניים. קומת הקרקע הינה קומה משותפת לכל הבניינים בה ימוקמו שטחים מסחריים, טכניים וכניסות להניון תתקרקעי. בקומה 2 של בניינים A ו-G ימוקמו שטחים ציבוריים מבונים."/>
    <m/>
    <m/>
    <m/>
    <s v="NULL"/>
    <m/>
    <m/>
    <x v="0"/>
    <m/>
    <m/>
    <m/>
    <m/>
    <m/>
    <m/>
    <m/>
    <m/>
    <m/>
    <m/>
    <m/>
    <m/>
    <m/>
    <m/>
    <x v="0"/>
    <x v="0"/>
    <x v="3"/>
    <x v="0"/>
    <n v="1"/>
    <m/>
    <m/>
    <x v="0"/>
    <x v="1"/>
    <x v="1"/>
    <m/>
    <x v="0"/>
    <m/>
    <s v="אתר העירייה"/>
    <m/>
    <m/>
    <x v="0"/>
    <s v="בקשה איי די  ידנית -- ירושלים"/>
    <m/>
    <m/>
    <m/>
    <m/>
    <m/>
    <m/>
    <x v="0"/>
    <n v="152"/>
    <m/>
    <m/>
    <m/>
    <m/>
    <m/>
    <x v="13"/>
    <m/>
    <e v="#NAME?"/>
    <m/>
  </r>
  <r>
    <n v="456"/>
    <m/>
    <m/>
    <m/>
    <m/>
    <m/>
    <m/>
    <m/>
    <m/>
    <m/>
    <m/>
    <n v="4448"/>
    <m/>
    <s v="ירושלים"/>
    <x v="16"/>
    <x v="70"/>
    <m/>
    <s v="מיסוי"/>
    <s v="מיסוי - פינוי-בינוי"/>
    <s v="בביצוע"/>
    <n v="88888882"/>
    <s v="101 20161258"/>
    <n v="101"/>
    <n v="20161258"/>
    <m/>
    <s v="חפירה ומילוי"/>
    <m/>
    <s v="ירושלים"/>
    <n v="3000"/>
    <s v="טהון"/>
    <m/>
    <n v="13"/>
    <n v="13"/>
    <m/>
    <d v="2016-12-06T00:00:00"/>
    <m/>
    <m/>
    <m/>
    <m/>
    <m/>
    <m/>
    <m/>
    <m/>
    <m/>
    <m/>
    <s v="הקמת גדר איסכורית ושערים,עבודות הריסה, חפירה, ביסוס ודיפון והסדרי תנועה ברחוב טהון - פינוי בינוי._x000a_בשכונת קריית יובל (רחוב רבינוביץ' 31 ורחוב טהון 13,) מגרש 100 על פי תכנית 244947, מבוקש הריסת 2 מבנים במסגרת פרויקט פינוי/בינוי. מבוקשת חפירת בור לחניון תת קרקעי של 2 בנייני מגורים בגובה 18 קומות מעל שתי קומות מסד משותפות, ובכלל זאת חזית מסחרית ושטחים ציבוריים מבונים עבור שני גני ילדים. החפירה מוצעת עד גבולות המגרש ."/>
    <m/>
    <m/>
    <m/>
    <s v="NULL"/>
    <n v="111716"/>
    <m/>
    <x v="126"/>
    <m/>
    <m/>
    <m/>
    <m/>
    <m/>
    <m/>
    <m/>
    <m/>
    <m/>
    <m/>
    <m/>
    <m/>
    <m/>
    <m/>
    <x v="4"/>
    <x v="6"/>
    <x v="2"/>
    <x v="0"/>
    <n v="1"/>
    <m/>
    <m/>
    <x v="0"/>
    <x v="5"/>
    <x v="1"/>
    <m/>
    <x v="7"/>
    <s v="קדום (חפירה)"/>
    <s v="אתר העירייה"/>
    <s v="אתר העירייה"/>
    <m/>
    <x v="0"/>
    <s v="בקשה איי די  ידנית -- ירושלים"/>
    <m/>
    <m/>
    <m/>
    <m/>
    <m/>
    <m/>
    <x v="1"/>
    <n v="0"/>
    <m/>
    <m/>
    <m/>
    <m/>
    <m/>
    <x v="1"/>
    <m/>
    <e v="#NAME?"/>
    <m/>
  </r>
  <r>
    <n v="457"/>
    <m/>
    <m/>
    <m/>
    <m/>
    <m/>
    <m/>
    <m/>
    <m/>
    <m/>
    <m/>
    <n v="4448"/>
    <m/>
    <s v="ירושלים"/>
    <x v="16"/>
    <x v="70"/>
    <m/>
    <s v="מיסוי"/>
    <s v="מיסוי - פינוי-בינוי"/>
    <s v="בביצוע"/>
    <n v="88888889"/>
    <s v="101 20161258"/>
    <n v="101"/>
    <n v="20161258"/>
    <m/>
    <s v="בניה חדשה / בניין חדש"/>
    <m/>
    <s v="ירושלים"/>
    <n v="3000"/>
    <s v="טהון"/>
    <m/>
    <n v="13"/>
    <n v="13"/>
    <m/>
    <d v="2017-08-30T00:00:00"/>
    <m/>
    <n v="129"/>
    <n v="30"/>
    <n v="99"/>
    <n v="129"/>
    <m/>
    <m/>
    <m/>
    <m/>
    <m/>
    <s v="שני מבנים הכוללים מגורים, מסחר וגני ילדים - 20 קומות ע&quot;ק מעל 3 קומות ת&quot;ק. סה&quot;כ 129 יח&quot;ד._x000a_בשכונת קריית יובל ברחוב טהון מדרום מבקשים במסגרת פרויקט פינוי בינוי -  בניית 2 מגדלים ע&quot;י פינוי 2 מבנים קיימים ובניית 2 מבנים חדשים במקומם בני 20 קומות לאורך רחוב טהון המשלבים בינוי למגורים , שטחי מסחר בחזית מסחרית ושטחים לשימוש ציבורי עבור גני ילדים, ויצירת שפ&quot;פ עם זיקת הנאה לציבור. סה&quot;כ ב-2 המבנים 20 קומות מעל הכניסה הקובעת מעל 3 קומות מתחת לכניסה הקובעת. סה&quot;כ 129 יח&quot;ד"/>
    <m/>
    <m/>
    <m/>
    <s v="NULL"/>
    <n v="114249"/>
    <m/>
    <x v="145"/>
    <m/>
    <m/>
    <m/>
    <n v="30"/>
    <m/>
    <n v="99"/>
    <m/>
    <n v="129"/>
    <s v="אתר העירייה"/>
    <m/>
    <m/>
    <m/>
    <m/>
    <m/>
    <x v="7"/>
    <x v="5"/>
    <x v="1"/>
    <x v="0"/>
    <n v="1"/>
    <m/>
    <m/>
    <x v="0"/>
    <x v="1"/>
    <x v="1"/>
    <m/>
    <x v="1"/>
    <m/>
    <s v="אתר העירייה"/>
    <s v="מודיעין אנושי - מבוסס נתוני אלון"/>
    <n v="88888889"/>
    <x v="0"/>
    <s v="בקשה איי די  ידנית -- ירושלים"/>
    <m/>
    <m/>
    <m/>
    <m/>
    <m/>
    <m/>
    <x v="1"/>
    <n v="0"/>
    <m/>
    <m/>
    <m/>
    <m/>
    <m/>
    <x v="1"/>
    <m/>
    <e v="#NAME?"/>
    <m/>
  </r>
  <r>
    <n v="1644"/>
    <m/>
    <m/>
    <m/>
    <m/>
    <m/>
    <m/>
    <m/>
    <m/>
    <m/>
    <m/>
    <n v="4446"/>
    <m/>
    <s v="ירושלים"/>
    <x v="16"/>
    <x v="71"/>
    <m/>
    <s v="מיסוי"/>
    <s v="מיסוי - פינוי-בינוי"/>
    <m/>
    <n v="88888905"/>
    <s v="101 20190375"/>
    <n v="101"/>
    <n v="20190375"/>
    <m/>
    <s v="בניה חדשה / בניין חדש"/>
    <m/>
    <s v="ירושלים"/>
    <n v="3000"/>
    <s v="טהון"/>
    <m/>
    <n v="15"/>
    <n v="15"/>
    <m/>
    <d v="2019-11-07T00:00:00"/>
    <m/>
    <m/>
    <n v="54"/>
    <n v="172"/>
    <n v="226"/>
    <m/>
    <m/>
    <m/>
    <m/>
    <m/>
    <s v="ארבע מבנים הכוללים מגורים, מסחר ושטח למבנה ציבור. מוצע פינוי של 4 מבנים קיימים בני 54 יח&quot;ד ובניית שני מבנים בני 11 קומות ,מבנה בן  קומות16,ומבנה בן 24 קומות  מעל 3 קומות ת&quot;ק. משותפות לכל המתחם. סה&quot;כ: 206 יח&quot;ד._x000a_"/>
    <m/>
    <m/>
    <m/>
    <s v="NULL"/>
    <n v="115902"/>
    <m/>
    <x v="146"/>
    <m/>
    <m/>
    <m/>
    <n v="54"/>
    <m/>
    <n v="172"/>
    <m/>
    <n v="226"/>
    <m/>
    <m/>
    <s v="הקמת גדר איסכורית ושערים, עבודות הריסה, חפירה, ביסוס ודיפון, הסדרי תנועה זמניים"/>
    <m/>
    <m/>
    <m/>
    <x v="3"/>
    <x v="1"/>
    <x v="3"/>
    <x v="1"/>
    <n v="1"/>
    <m/>
    <m/>
    <x v="0"/>
    <x v="1"/>
    <x v="1"/>
    <m/>
    <x v="1"/>
    <m/>
    <s v="אתר העירייה"/>
    <m/>
    <n v="88888905"/>
    <x v="0"/>
    <s v="בקשה איי די  ידנית -- ירושלים"/>
    <m/>
    <m/>
    <m/>
    <m/>
    <m/>
    <m/>
    <x v="1"/>
    <n v="0"/>
    <m/>
    <m/>
    <m/>
    <m/>
    <m/>
    <x v="16"/>
    <m/>
    <e v="#NAME?"/>
    <s v="היתר נספר ב2021"/>
  </r>
  <r>
    <n v="1640"/>
    <m/>
    <m/>
    <m/>
    <m/>
    <m/>
    <m/>
    <m/>
    <m/>
    <m/>
    <m/>
    <n v="4307"/>
    <m/>
    <s v="ירושלים"/>
    <x v="16"/>
    <x v="72"/>
    <m/>
    <s v="מיסוי"/>
    <s v="מיסוי - פינוי-בינוי"/>
    <m/>
    <n v="88888901"/>
    <s v="101 20190514"/>
    <n v="101"/>
    <n v="20190514"/>
    <m/>
    <s v="בניה חדשה / בניין חדש"/>
    <m/>
    <s v="ירושלים"/>
    <n v="3000"/>
    <s v="סן מרטין"/>
    <m/>
    <n v="23"/>
    <n v="23"/>
    <m/>
    <d v="2019-09-25T00:00:00"/>
    <m/>
    <m/>
    <m/>
    <m/>
    <n v="122"/>
    <m/>
    <m/>
    <m/>
    <m/>
    <m/>
    <s v="פינוי בינוי לבניית 2 בנייני מגורים על מסד מסחרי ו5 קומות תתק לחניה.סה&quot;כ 122 יח&quot;ד"/>
    <m/>
    <m/>
    <m/>
    <s v="NULL"/>
    <n v="116296"/>
    <m/>
    <x v="147"/>
    <m/>
    <m/>
    <m/>
    <m/>
    <m/>
    <m/>
    <m/>
    <n v="122"/>
    <s v="אתר העירייה"/>
    <m/>
    <s v="חפירה דיפון ורצפה ראשונה, הריסת בניינים קיימים עבור פינוי בינוי למגורים ומסחר._x000a_בשכונת גונן ברחוב סן מרטין פינת רבי צדוק, מבקשים היתר חפירה עבור פרויקט התחדשות עירונית לפינוי בינוי עבור הריסת 2 מבנים ובניית 2 מבני מגורים חדשים כאשר המבנה המזרחי (A) בן 18 קומות  המבנה המערבי (B) בן 10 קומות מעל 7 קומות ת&quot;ק, סה&quot;כ 122 יח&quot;ד שמבוקש בתיק 19/514  על פי תב&quot;ע 477240"/>
    <m/>
    <m/>
    <m/>
    <x v="3"/>
    <x v="1"/>
    <x v="3"/>
    <x v="1"/>
    <n v="1"/>
    <m/>
    <m/>
    <x v="0"/>
    <x v="1"/>
    <x v="1"/>
    <m/>
    <x v="1"/>
    <m/>
    <s v="אתר העירייה"/>
    <s v="אתר העירייה"/>
    <n v="88888901"/>
    <x v="0"/>
    <s v="בקשה איי די  ידנית -- ירושלים"/>
    <m/>
    <m/>
    <m/>
    <m/>
    <m/>
    <m/>
    <x v="0"/>
    <n v="122"/>
    <m/>
    <m/>
    <m/>
    <m/>
    <m/>
    <x v="30"/>
    <m/>
    <e v="#NAME?"/>
    <m/>
  </r>
  <r>
    <n v="1643"/>
    <m/>
    <m/>
    <m/>
    <m/>
    <m/>
    <m/>
    <m/>
    <m/>
    <m/>
    <m/>
    <n v="4348"/>
    <m/>
    <s v="ירושלים"/>
    <x v="16"/>
    <x v="73"/>
    <m/>
    <s v="מיסוי"/>
    <s v="מיסוי - פינוי-בינוי"/>
    <m/>
    <n v="88888904"/>
    <s v="101 20200361"/>
    <n v="101"/>
    <n v="20200361"/>
    <m/>
    <s v="בניה חדשה / בניין חדש"/>
    <m/>
    <s v="ירושלים"/>
    <n v="3000"/>
    <s v="סן מרטין"/>
    <m/>
    <n v="3"/>
    <n v="3"/>
    <m/>
    <d v="2020-07-02T00:00:00"/>
    <m/>
    <m/>
    <m/>
    <m/>
    <n v="126"/>
    <m/>
    <m/>
    <m/>
    <m/>
    <m/>
    <s v="פינוי בנוי עבור בניית שני בנייני מגורים בני 18 ו - 10 קומות על גבי 3 קומות תת&quot;ק כולל מסד ובו מסחר וגן ילדים. סה&quot;כ 130 יח&quot;ד"/>
    <m/>
    <m/>
    <m/>
    <s v="NULL"/>
    <m/>
    <m/>
    <x v="0"/>
    <m/>
    <m/>
    <m/>
    <m/>
    <m/>
    <m/>
    <m/>
    <m/>
    <m/>
    <m/>
    <m/>
    <m/>
    <m/>
    <m/>
    <x v="0"/>
    <x v="0"/>
    <x v="3"/>
    <x v="0"/>
    <n v="1"/>
    <m/>
    <m/>
    <x v="0"/>
    <x v="1"/>
    <x v="1"/>
    <m/>
    <x v="0"/>
    <m/>
    <s v="אתר העירייה"/>
    <m/>
    <m/>
    <x v="0"/>
    <s v="בקשה איי די  ידנית -- ירושלים"/>
    <m/>
    <m/>
    <m/>
    <m/>
    <m/>
    <m/>
    <x v="0"/>
    <n v="126"/>
    <m/>
    <m/>
    <m/>
    <m/>
    <m/>
    <x v="29"/>
    <m/>
    <e v="#NAME?"/>
    <m/>
  </r>
  <r>
    <n v="1639"/>
    <m/>
    <m/>
    <m/>
    <m/>
    <m/>
    <m/>
    <m/>
    <m/>
    <m/>
    <m/>
    <n v="4229"/>
    <m/>
    <s v="ירושלים"/>
    <x v="16"/>
    <x v="74"/>
    <m/>
    <s v="מיסוי"/>
    <s v="מיסוי - פינוי-בינוי"/>
    <m/>
    <n v="88888900"/>
    <s v="101 20190345"/>
    <n v="101"/>
    <n v="20190345"/>
    <m/>
    <s v="בניה חדשה / בניין חדש"/>
    <m/>
    <s v="ירושלים"/>
    <n v="3000"/>
    <s v="שטרן אברהם"/>
    <m/>
    <n v="34"/>
    <n v="34"/>
    <m/>
    <d v="2019-07-04T00:00:00"/>
    <m/>
    <m/>
    <m/>
    <m/>
    <n v="226"/>
    <m/>
    <m/>
    <m/>
    <m/>
    <m/>
    <s v="בקשה להקמת  5 מבני מגורים חדשים בני 11 קומות עד 17 קומות מעל 4 קומות ת&quot;ק חניון משותף - סה&quot;כ  226 יח&quot;ד._x000a_"/>
    <m/>
    <m/>
    <m/>
    <s v="NULL"/>
    <n v="20190345"/>
    <m/>
    <x v="146"/>
    <m/>
    <m/>
    <m/>
    <m/>
    <m/>
    <m/>
    <m/>
    <n v="226"/>
    <s v="אתר העירייה"/>
    <m/>
    <s v="היתר להריסת 5 מבנים קיימים בני 4 קומות , חפירה ומילוי דיפון וביסוס"/>
    <m/>
    <m/>
    <m/>
    <x v="3"/>
    <x v="1"/>
    <x v="1"/>
    <x v="1"/>
    <n v="1"/>
    <m/>
    <m/>
    <x v="0"/>
    <x v="1"/>
    <x v="1"/>
    <m/>
    <x v="1"/>
    <m/>
    <s v="אתר העירייה"/>
    <m/>
    <n v="88888900"/>
    <x v="0"/>
    <s v="בקשה איי די  ידנית -- ירושלים"/>
    <m/>
    <m/>
    <m/>
    <m/>
    <m/>
    <m/>
    <x v="1"/>
    <n v="224"/>
    <m/>
    <m/>
    <m/>
    <m/>
    <m/>
    <x v="31"/>
    <m/>
    <e v="#NAME?"/>
    <s v="היתר נספר ב2021"/>
  </r>
  <r>
    <n v="458"/>
    <m/>
    <m/>
    <m/>
    <m/>
    <m/>
    <m/>
    <m/>
    <m/>
    <m/>
    <m/>
    <n v="32849"/>
    <m/>
    <s v="מרכז"/>
    <x v="17"/>
    <x v="75"/>
    <m/>
    <s v="רשויות"/>
    <s v="רשויות מקומיות - פינוי-בינוי"/>
    <s v="פרויקט הושלם"/>
    <n v="765414"/>
    <s v="405 20080091"/>
    <n v="405"/>
    <n v="20080091"/>
    <s v="בקשה להיתר"/>
    <s v="בניה חדשה                               "/>
    <n v="6426567000"/>
    <s v="כפר סבא"/>
    <n v="6900"/>
    <s v="גורדון"/>
    <n v="513"/>
    <n v="15"/>
    <n v="15"/>
    <m/>
    <d v="2008-03-10T00:00:00"/>
    <n v="0"/>
    <n v="52"/>
    <n v="20"/>
    <n v="32"/>
    <n v="52"/>
    <m/>
    <m/>
    <m/>
    <m/>
    <m/>
    <s v=" הקמת בית מגורים בן 52 יח&quot;ד וחדר טרנפורמציה."/>
    <m/>
    <m/>
    <m/>
    <n v="1488046"/>
    <n v="20080091"/>
    <m/>
    <x v="148"/>
    <m/>
    <m/>
    <m/>
    <n v="20"/>
    <m/>
    <n v="32"/>
    <m/>
    <n v="52"/>
    <m/>
    <m/>
    <m/>
    <m/>
    <m/>
    <m/>
    <x v="13"/>
    <x v="15"/>
    <x v="1"/>
    <x v="2"/>
    <n v="1"/>
    <m/>
    <m/>
    <x v="0"/>
    <x v="1"/>
    <x v="1"/>
    <m/>
    <x v="1"/>
    <m/>
    <m/>
    <m/>
    <n v="765414"/>
    <x v="128"/>
    <m/>
    <m/>
    <m/>
    <m/>
    <m/>
    <m/>
    <m/>
    <x v="1"/>
    <n v="0"/>
    <m/>
    <m/>
    <m/>
    <m/>
    <m/>
    <x v="1"/>
    <m/>
    <e v="#NAME?"/>
    <m/>
  </r>
  <r>
    <n v="459"/>
    <m/>
    <m/>
    <m/>
    <m/>
    <m/>
    <m/>
    <m/>
    <m/>
    <m/>
    <m/>
    <n v="32849"/>
    <m/>
    <s v="מרכז"/>
    <x v="17"/>
    <x v="75"/>
    <m/>
    <s v="רשויות"/>
    <s v="רשויות מקומיות - פינוי-בינוי"/>
    <s v="פרויקט הושלם"/>
    <n v="765413"/>
    <s v="405 20080090"/>
    <n v="405"/>
    <n v="20080090"/>
    <s v="בקשה להיתר"/>
    <s v="בניה חדשה                               "/>
    <n v="6426567000"/>
    <s v="כפר סבא"/>
    <n v="6900"/>
    <s v="ששת הימים"/>
    <n v="533"/>
    <n v="16"/>
    <n v="16"/>
    <m/>
    <d v="2008-03-10T00:00:00"/>
    <n v="0"/>
    <n v="68"/>
    <n v="20"/>
    <n v="48"/>
    <n v="68"/>
    <m/>
    <m/>
    <m/>
    <m/>
    <m/>
    <s v=" הקמת שני מבני מגורים - בני 68 יחידות דיור."/>
    <m/>
    <m/>
    <m/>
    <n v="1488045"/>
    <n v="20080090"/>
    <m/>
    <x v="149"/>
    <m/>
    <m/>
    <m/>
    <n v="20"/>
    <m/>
    <n v="48"/>
    <m/>
    <n v="68"/>
    <m/>
    <m/>
    <m/>
    <m/>
    <m/>
    <m/>
    <x v="13"/>
    <x v="12"/>
    <x v="1"/>
    <x v="2"/>
    <n v="2"/>
    <m/>
    <m/>
    <x v="0"/>
    <x v="1"/>
    <x v="1"/>
    <m/>
    <x v="1"/>
    <m/>
    <m/>
    <m/>
    <n v="765413"/>
    <x v="129"/>
    <m/>
    <m/>
    <m/>
    <m/>
    <m/>
    <m/>
    <m/>
    <x v="1"/>
    <n v="0"/>
    <m/>
    <m/>
    <m/>
    <m/>
    <m/>
    <x v="1"/>
    <m/>
    <e v="#NAME?"/>
    <m/>
  </r>
  <r>
    <n v="460"/>
    <m/>
    <m/>
    <m/>
    <m/>
    <m/>
    <m/>
    <m/>
    <m/>
    <m/>
    <m/>
    <n v="36980"/>
    <m/>
    <s v="מרכז"/>
    <x v="17"/>
    <x v="76"/>
    <m/>
    <s v="רשויות"/>
    <s v="רשויות מקומיות - פינוי-בינוי"/>
    <s v="תכנית מאושרת עם פעילות יזמית"/>
    <n v="5435239"/>
    <s v="405 20180160"/>
    <n v="405"/>
    <n v="20180160"/>
    <s v="בקשה למידע"/>
    <s v="בניה חדשה"/>
    <n v="6435280000"/>
    <s v="כפר סבא"/>
    <n v="6900"/>
    <s v=""/>
    <n v="0"/>
    <n v="0"/>
    <n v="0"/>
    <m/>
    <d v="2018-04-16T00:00:00"/>
    <n v="0"/>
    <n v="244"/>
    <m/>
    <m/>
    <n v="244"/>
    <m/>
    <m/>
    <m/>
    <m/>
    <m/>
    <s v="הקמת 2 מגדלי מגורים בני 244 יח&quot;ד סה&quot;כ ב- 30 קומות עם חניון משותף."/>
    <m/>
    <m/>
    <m/>
    <s v="NULL"/>
    <m/>
    <m/>
    <x v="0"/>
    <m/>
    <m/>
    <m/>
    <m/>
    <m/>
    <m/>
    <m/>
    <m/>
    <m/>
    <m/>
    <m/>
    <m/>
    <m/>
    <m/>
    <x v="2"/>
    <x v="0"/>
    <x v="1"/>
    <x v="0"/>
    <n v="1"/>
    <n v="1"/>
    <m/>
    <x v="0"/>
    <x v="1"/>
    <x v="0"/>
    <m/>
    <x v="0"/>
    <m/>
    <m/>
    <m/>
    <m/>
    <x v="0"/>
    <m/>
    <m/>
    <m/>
    <m/>
    <m/>
    <m/>
    <m/>
    <x v="0"/>
    <n v="1100"/>
    <m/>
    <m/>
    <m/>
    <m/>
    <m/>
    <x v="1"/>
    <m/>
    <e v="#NAME?"/>
    <m/>
  </r>
  <r>
    <n v="461"/>
    <m/>
    <m/>
    <m/>
    <m/>
    <m/>
    <m/>
    <m/>
    <m/>
    <m/>
    <m/>
    <n v="36980"/>
    <m/>
    <s v="מרכז"/>
    <x v="17"/>
    <x v="76"/>
    <m/>
    <s v="רשויות"/>
    <s v="רשויות מקומיות - פינוי-בינוי"/>
    <s v="תכנית מאושרת עם פעילות יזמית"/>
    <n v="6817671"/>
    <s v="405 20180160"/>
    <n v="405"/>
    <n v="20180160"/>
    <s v="בקשה למידע"/>
    <s v="בניה חדשה"/>
    <n v="6435280000"/>
    <s v="כפר סבא"/>
    <n v="6900"/>
    <s v=""/>
    <n v="0"/>
    <n v="0"/>
    <n v="0"/>
    <m/>
    <d v="2018-04-16T00:00:00"/>
    <n v="0"/>
    <n v="244"/>
    <m/>
    <m/>
    <n v="244"/>
    <m/>
    <m/>
    <m/>
    <m/>
    <m/>
    <s v="הקמת 2 מגדלי מגורים בני 244 יח&quot;ד סה&quot;כ ב- 30 קומות עם חניון משותף."/>
    <m/>
    <m/>
    <m/>
    <s v="NULL"/>
    <m/>
    <m/>
    <x v="0"/>
    <m/>
    <m/>
    <m/>
    <m/>
    <m/>
    <m/>
    <m/>
    <m/>
    <m/>
    <m/>
    <m/>
    <m/>
    <m/>
    <m/>
    <x v="2"/>
    <x v="0"/>
    <x v="1"/>
    <x v="0"/>
    <m/>
    <m/>
    <m/>
    <x v="0"/>
    <x v="2"/>
    <x v="0"/>
    <m/>
    <x v="0"/>
    <m/>
    <m/>
    <m/>
    <m/>
    <x v="0"/>
    <m/>
    <m/>
    <m/>
    <m/>
    <m/>
    <m/>
    <m/>
    <x v="0"/>
    <n v="1100"/>
    <m/>
    <m/>
    <m/>
    <m/>
    <m/>
    <x v="1"/>
    <m/>
    <e v="#NAME?"/>
    <m/>
  </r>
  <r>
    <n v="462"/>
    <m/>
    <m/>
    <m/>
    <m/>
    <m/>
    <m/>
    <m/>
    <m/>
    <m/>
    <m/>
    <n v="36980"/>
    <m/>
    <s v="מרכז"/>
    <x v="17"/>
    <x v="76"/>
    <m/>
    <s v="רשויות"/>
    <s v="רשויות מקומיות - פינוי-בינוי"/>
    <s v="תכנית מאושרת עם פעילות יזמית"/>
    <n v="6817662"/>
    <s v="405 20190104"/>
    <n v="405"/>
    <n v="20190104"/>
    <s v="בקשה למידע"/>
    <s v="בניה חדשה"/>
    <n v="6435280000"/>
    <s v="כפר סבא"/>
    <n v="6900"/>
    <s v=""/>
    <n v="0"/>
    <n v="0"/>
    <n v="0"/>
    <m/>
    <d v="2019-03-07T00:00:00"/>
    <n v="0"/>
    <n v="244"/>
    <m/>
    <m/>
    <n v="244"/>
    <m/>
    <m/>
    <m/>
    <m/>
    <m/>
    <s v="פירוט לגבי הבניה המבוקשת הקמת שני מגדלי מגורים  בני 30 קומות, 122 יח&quot;ד בכל בניין, סה&quot;כ 244 יח&quot;ד, כולל 3 מרתפי חניה, כולל חניון בחלקה 282 כולל דיפון וחפירה, כולל עוגנים +צובר גז+ חדר טרפו"/>
    <m/>
    <m/>
    <m/>
    <s v="NULL"/>
    <m/>
    <m/>
    <x v="0"/>
    <m/>
    <m/>
    <m/>
    <m/>
    <m/>
    <m/>
    <m/>
    <m/>
    <m/>
    <m/>
    <m/>
    <m/>
    <m/>
    <m/>
    <x v="3"/>
    <x v="0"/>
    <x v="6"/>
    <x v="0"/>
    <n v="1"/>
    <m/>
    <m/>
    <x v="0"/>
    <x v="0"/>
    <x v="0"/>
    <m/>
    <x v="0"/>
    <m/>
    <m/>
    <m/>
    <m/>
    <x v="0"/>
    <m/>
    <m/>
    <m/>
    <m/>
    <m/>
    <m/>
    <m/>
    <x v="0"/>
    <n v="1100"/>
    <m/>
    <m/>
    <m/>
    <m/>
    <m/>
    <x v="1"/>
    <m/>
    <e v="#NAME?"/>
    <m/>
  </r>
  <r>
    <n v="1242"/>
    <m/>
    <m/>
    <m/>
    <m/>
    <m/>
    <s v="כפול רק מהנתונים החדשים"/>
    <m/>
    <m/>
    <m/>
    <m/>
    <n v="36980"/>
    <m/>
    <s v="מרכז"/>
    <x v="17"/>
    <x v="76"/>
    <m/>
    <s v="רשויות"/>
    <s v="פינוי-בינוי"/>
    <s v="תכנית מאושרת עם פעילות יזמית"/>
    <n v="7142959"/>
    <s v="405 20200120"/>
    <n v="405"/>
    <n v="20200120"/>
    <s v="בקשה להיתר- רישוי מסלול הקלות ושימוש חורג                                       "/>
    <s v="בניה חדשה                               "/>
    <n v="6435280000"/>
    <s v="כפר סבא"/>
    <n v="6900"/>
    <s v="רופין                                                       "/>
    <n v="535"/>
    <n v="0"/>
    <n v="0"/>
    <m/>
    <d v="2020-03-05T00:00:00"/>
    <n v="0"/>
    <n v="244"/>
    <m/>
    <m/>
    <n v="244"/>
    <s v="2020_02"/>
    <d v="2020-11-24T10:27:21"/>
    <m/>
    <m/>
    <s v="אתר העירייה"/>
    <s v=" הקמת 2 בנייני מגורים בני 30 קומות, 122 יחד כל אחד  סהכ 244 יחד מעל 3 מפלסי מרתפי חניה ובהם 244 חניות. בכל בניין קומת קרקע מבואת כניסה חדרי אשפה מחסנים , קומה 1 - חללי עבודה ומחסניים דירתיים,  קומות 2-19 5 דירות בכל קומה, קומות 25-20  4 דירות טיפוסית בכל קומה, קומות 27-26 3 דירות בכל קומה, קומה 28 2 דירות גג (בדירת גג מערבית מבוקשת בריכת שחיה בקומה 30).                                                                                                                                                                                                                                                                                                                                                                                                                                                                                                                                                                                                                                                                  "/>
    <n v="20200012"/>
    <d v="2020-08-17T00:00:00"/>
    <s v="     א.    התייחסות להקלות שפורסמו:  1. ניוד מחסנים מקומת מרתף לקומת קרקע, קומה א' וקומות טיפוסיות נמוכות.      לאשר בנימוק שיפור תכנוני לתפקוד בניין המגורים  2. הגבהת קומת גג מ- 3.50 מ' ל- 4.50 מ'. (3.15 מ' נטו במקום 2.95מ')      לאשר בנימוק לצורך תכנון יחודי של קומת הפנטאוז     ב.    לאשר הבקשה בתנאים הבאים:  1. השלמת תכנית עיצוב אדריכלי ופיתוח בהתאם להחלטת ועדת משנה מיום 30.03.20  2. הגשת דוח אקוסטי.  3. הגשת דוח טרמי.  4. אישור היחידה האיזורית לאיכות הסביבה לקביעת תנאים מפורטים למניעת מפגעים      סביבתיים  5. אישור היחידה האזורית לאיכות הסביבה לאלמנטים לשמירה על נוחות אקלימית ומשטר      רוחות.  6. אישור רשות התעופה האזרחית.  7. הגשה ואישור הועדה לתצר כתנאי למתן היתר, רישום התצר כתנאי לטופס 4  8. תנאי לאיכלוס:      התקשרות עם חברת אחזקות לתחזוקת השטחים המשותפים למשך 10 שנים  9. תיקון הערות הבדיקה, הערות עג תשריט הבקשה והתאמה לדרישות מהנדסת העיר.     הצביעו:  1 נגד: יובל לוי  5 בעד: ראש העיר, דני הרוש, עילאי הרסגור הנדין, פינחס כהנא, יוסי סדבון"/>
    <s v="NULL"/>
    <m/>
    <m/>
    <x v="0"/>
    <m/>
    <m/>
    <m/>
    <m/>
    <m/>
    <m/>
    <m/>
    <m/>
    <m/>
    <m/>
    <m/>
    <s v="NULL"/>
    <s v="NULL"/>
    <s v="לפי גוש חלקה (מרץ 2021)"/>
    <x v="0"/>
    <x v="0"/>
    <x v="1"/>
    <x v="0"/>
    <n v="1"/>
    <m/>
    <m/>
    <x v="0"/>
    <x v="1"/>
    <x v="1"/>
    <m/>
    <x v="0"/>
    <m/>
    <m/>
    <m/>
    <m/>
    <x v="0"/>
    <m/>
    <m/>
    <m/>
    <m/>
    <m/>
    <m/>
    <m/>
    <x v="0"/>
    <n v="1100"/>
    <m/>
    <m/>
    <m/>
    <m/>
    <m/>
    <x v="9"/>
    <m/>
    <e v="#NAME?"/>
    <m/>
  </r>
  <r>
    <n v="2034"/>
    <m/>
    <m/>
    <m/>
    <m/>
    <m/>
    <m/>
    <m/>
    <m/>
    <m/>
    <m/>
    <n v="100039"/>
    <m/>
    <s v="מרכז"/>
    <x v="18"/>
    <x v="77"/>
    <m/>
    <s v="ללא מימון"/>
    <s v="בינוי פינוי"/>
    <s v="תכנית מאושרת ללא יזם"/>
    <n v="7537770"/>
    <s v="406 2021048"/>
    <n v="406"/>
    <n v="2021048"/>
    <s v="בקשה להיתר הסכם גג"/>
    <s v="בניה חדשה"/>
    <n v="8199"/>
    <s v="לוד"/>
    <n v="7000"/>
    <m/>
    <n v="0"/>
    <n v="0"/>
    <n v="0"/>
    <m/>
    <d v="2020-09-24T00:00:00"/>
    <n v="0"/>
    <n v="168"/>
    <m/>
    <m/>
    <n v="169"/>
    <m/>
    <m/>
    <m/>
    <m/>
    <s v="מהות הבקשה"/>
    <s v="אחד בן 23 קומות מגורים הכולל 127 יח&quot;ד ומתחם תעסוקה, השני בן 8 קומות מגורים  הכולל 41 יח&quot;ד, סה&quot;כ 168 יח&quot;ד. לבנינים קומה טכנית על הגג מעל קומות המגורים. למתחם זה צובר גז+ חדר שנאים+ חיבור אשפה פניאומטית. מתחם מגורים בו שלוש קומות מרתף, מעליהן שני בנייני מגורים, "/>
    <m/>
    <m/>
    <s v="NULL"/>
    <s v="NULL"/>
    <m/>
    <m/>
    <x v="0"/>
    <m/>
    <m/>
    <m/>
    <m/>
    <m/>
    <m/>
    <m/>
    <m/>
    <m/>
    <m/>
    <m/>
    <m/>
    <m/>
    <m/>
    <x v="0"/>
    <x v="0"/>
    <x v="5"/>
    <x v="0"/>
    <n v="2"/>
    <m/>
    <m/>
    <x v="0"/>
    <x v="1"/>
    <x v="1"/>
    <m/>
    <x v="0"/>
    <m/>
    <m/>
    <m/>
    <m/>
    <x v="0"/>
    <m/>
    <m/>
    <m/>
    <m/>
    <m/>
    <m/>
    <m/>
    <x v="0"/>
    <m/>
    <m/>
    <m/>
    <m/>
    <m/>
    <m/>
    <x v="1"/>
    <m/>
    <m/>
    <m/>
  </r>
  <r>
    <n v="1806"/>
    <s v="אוקטובר 2021 - טיוב בקשות שאינן כפולות"/>
    <s v="כן"/>
    <m/>
    <m/>
    <m/>
    <m/>
    <m/>
    <m/>
    <m/>
    <m/>
    <n v="100039"/>
    <m/>
    <s v="מרכז"/>
    <x v="18"/>
    <x v="77"/>
    <m/>
    <s v="ללא מימון"/>
    <s v="בינוי פינוי"/>
    <s v="תכנית מאושרת ללא יזם"/>
    <n v="7267516"/>
    <s v="406 2021014"/>
    <n v="406"/>
    <n v="2021014"/>
    <s v="בקשה להיתר הסכם גג"/>
    <s v="בניה חדשה"/>
    <n v="8199"/>
    <s v="לוד"/>
    <n v="7000"/>
    <m/>
    <n v="0"/>
    <n v="0"/>
    <n v="0"/>
    <s v="     "/>
    <d v="2021-02-07T00:00:00"/>
    <n v="0"/>
    <n v="0"/>
    <s v="NULL"/>
    <s v="NULL"/>
    <n v="169"/>
    <s v="2021_01"/>
    <d v="2021-06-14T12:45:52"/>
    <s v="NULL"/>
    <s v="NULL"/>
    <s v="בקשה מובילה"/>
    <s v="היתר חפירה._x000a_היתר חפירה, דיפון וביסוס כולל התארגנות אתר למגרש 114 המיועד למתחם מגורים ותעסוקה._x000a_עבור בקשה ראשית מספר 2021048."/>
    <s v="NULL"/>
    <s v="NULL"/>
    <s v="NULL"/>
    <s v="NULL"/>
    <m/>
    <s v="NULL"/>
    <x v="0"/>
    <m/>
    <m/>
    <m/>
    <m/>
    <m/>
    <m/>
    <m/>
    <m/>
    <m/>
    <m/>
    <m/>
    <m/>
    <m/>
    <s v="תוכנית"/>
    <x v="1"/>
    <x v="0"/>
    <x v="19"/>
    <x v="0"/>
    <n v="2"/>
    <m/>
    <m/>
    <x v="0"/>
    <x v="0"/>
    <x v="1"/>
    <m/>
    <x v="0"/>
    <m/>
    <m/>
    <m/>
    <m/>
    <x v="0"/>
    <m/>
    <m/>
    <m/>
    <m/>
    <m/>
    <m/>
    <m/>
    <x v="0"/>
    <m/>
    <m/>
    <m/>
    <m/>
    <m/>
    <m/>
    <x v="1"/>
    <m/>
    <m/>
    <m/>
  </r>
  <r>
    <n v="2035"/>
    <m/>
    <m/>
    <m/>
    <m/>
    <m/>
    <m/>
    <m/>
    <m/>
    <m/>
    <m/>
    <n v="100039"/>
    <m/>
    <s v="מרכז"/>
    <x v="18"/>
    <x v="77"/>
    <m/>
    <s v="ללא מימון"/>
    <s v="בינוי פינוי"/>
    <s v="תכנית מאושרת ללא יזם"/>
    <n v="7537771"/>
    <s v="406 2021049"/>
    <n v="406"/>
    <n v="2021049"/>
    <s v="בקשה להיתר הסכם גג"/>
    <s v="בניה חדשה"/>
    <n v="8200"/>
    <s v="לוד"/>
    <n v="7000"/>
    <m/>
    <n v="0"/>
    <n v="0"/>
    <n v="0"/>
    <m/>
    <d v="2020-09-24T00:00:00"/>
    <n v="0"/>
    <n v="166"/>
    <m/>
    <m/>
    <n v="166"/>
    <m/>
    <m/>
    <m/>
    <m/>
    <s v="מהות הבקשה"/>
    <s v="אחד בן 23 קומות מגורים הכולל 127 יח&quot;ד ושני גני ילדים, השני בן 8 קומות מגורים  הכולל 39 יח&quot;ד, סה&quot;כ 166 יח&quot;ד. לבנינים קומה טכנית על הגג שמעל קומות המגורים. למתחם זה צובר גז+ חדר שנאים+ חיבור אשפה פניאומטית. מתחם מגורים בו שלוש קומות מרתף, מעליהן קומת מסחר ומעליה שני בנייני מגורים, "/>
    <m/>
    <m/>
    <s v="NULL"/>
    <s v="NULL"/>
    <m/>
    <m/>
    <x v="0"/>
    <m/>
    <m/>
    <m/>
    <m/>
    <m/>
    <m/>
    <m/>
    <m/>
    <m/>
    <m/>
    <m/>
    <m/>
    <m/>
    <m/>
    <x v="0"/>
    <x v="0"/>
    <x v="5"/>
    <x v="0"/>
    <n v="3"/>
    <m/>
    <m/>
    <x v="0"/>
    <x v="1"/>
    <x v="1"/>
    <m/>
    <x v="0"/>
    <m/>
    <m/>
    <m/>
    <m/>
    <x v="0"/>
    <m/>
    <m/>
    <m/>
    <m/>
    <m/>
    <m/>
    <m/>
    <x v="0"/>
    <m/>
    <m/>
    <m/>
    <m/>
    <m/>
    <m/>
    <x v="1"/>
    <m/>
    <m/>
    <m/>
  </r>
  <r>
    <n v="1807"/>
    <s v="אוקטובר 2021 - טיוב בקשות שאינן כפולות"/>
    <s v="כן"/>
    <m/>
    <m/>
    <m/>
    <m/>
    <m/>
    <m/>
    <m/>
    <m/>
    <n v="100039"/>
    <m/>
    <s v="מרכז"/>
    <x v="18"/>
    <x v="77"/>
    <m/>
    <s v="ללא מימון"/>
    <s v="בינוי פינוי"/>
    <s v="תכנית מאושרת ללא יזם"/>
    <n v="7262224"/>
    <s v="406 2021015"/>
    <n v="406"/>
    <n v="2021015"/>
    <s v="בקשה להיתר הסכם גג"/>
    <s v="בניה חדשה"/>
    <n v="8200"/>
    <s v="לוד"/>
    <n v="7000"/>
    <m/>
    <n v="0"/>
    <n v="0"/>
    <n v="0"/>
    <s v="     "/>
    <d v="2021-02-07T00:00:00"/>
    <n v="0"/>
    <n v="0"/>
    <s v="NULL"/>
    <s v="NULL"/>
    <n v="166"/>
    <s v="2021_01"/>
    <d v="2021-06-14T12:45:52"/>
    <s v="NULL"/>
    <s v="NULL"/>
    <s v="בקשה מובילה"/>
    <s v="היתר חפירה._x000a_היתר חפירה, דיפון וביסוס כולל התארגנות אתר למגרש 118 המיועד למתחם מגורים ומסחר._x000a_עבור בקשה ראשית מספר 2021049."/>
    <s v="NULL"/>
    <s v="NULL"/>
    <s v="NULL"/>
    <s v="NULL"/>
    <m/>
    <s v="NULL"/>
    <x v="0"/>
    <m/>
    <m/>
    <m/>
    <m/>
    <m/>
    <m/>
    <m/>
    <m/>
    <m/>
    <m/>
    <m/>
    <m/>
    <m/>
    <s v="תוכנית"/>
    <x v="1"/>
    <x v="0"/>
    <x v="19"/>
    <x v="0"/>
    <n v="3"/>
    <m/>
    <m/>
    <x v="0"/>
    <x v="0"/>
    <x v="1"/>
    <m/>
    <x v="0"/>
    <m/>
    <m/>
    <m/>
    <m/>
    <x v="0"/>
    <m/>
    <m/>
    <m/>
    <m/>
    <m/>
    <m/>
    <m/>
    <x v="0"/>
    <m/>
    <m/>
    <m/>
    <m/>
    <m/>
    <m/>
    <x v="1"/>
    <m/>
    <m/>
    <m/>
  </r>
  <r>
    <n v="2033"/>
    <m/>
    <m/>
    <m/>
    <m/>
    <m/>
    <m/>
    <m/>
    <m/>
    <m/>
    <m/>
    <n v="100039"/>
    <m/>
    <s v="מרכז"/>
    <x v="18"/>
    <x v="77"/>
    <m/>
    <s v="ללא מימון"/>
    <s v="בינוי פינוי"/>
    <s v="תכנית מאושרת ללא יזם"/>
    <n v="7537769"/>
    <s v="406 2021047"/>
    <n v="406"/>
    <n v="2021047"/>
    <s v="בקשה להיתר הסכם גג"/>
    <s v="בניה חדשה"/>
    <n v="8201"/>
    <s v="לוד"/>
    <n v="7000"/>
    <m/>
    <n v="0"/>
    <n v="0"/>
    <n v="0"/>
    <m/>
    <d v="2020-09-24T00:00:00"/>
    <n v="0"/>
    <n v="196"/>
    <m/>
    <m/>
    <n v="196"/>
    <m/>
    <m/>
    <m/>
    <m/>
    <s v="מהות הבקשה"/>
    <s v="אחד בן 28 קומות מגורים הכולל 157 יח&quot;ד, השני בן 8 קומות מגורים  הכולל 39 יח&quot;ד, סה&quot;כ 196 יח&quot;ד. לבנינים קומה טכנית על הגג שמעל קומות המגורים. למתחם זה צובר גז+ חדר שנאים+ חיבור אשפה פניאומטית. מתחם מגורים בו שלוש קומות מרתף, מעליהן קומת מסחר, ומעליה שני בנייני מגורים, "/>
    <m/>
    <m/>
    <s v="NULL"/>
    <s v="NULL"/>
    <m/>
    <m/>
    <x v="0"/>
    <m/>
    <m/>
    <m/>
    <m/>
    <m/>
    <m/>
    <m/>
    <m/>
    <m/>
    <m/>
    <m/>
    <m/>
    <m/>
    <m/>
    <x v="0"/>
    <x v="0"/>
    <x v="5"/>
    <x v="0"/>
    <n v="1"/>
    <m/>
    <m/>
    <x v="0"/>
    <x v="1"/>
    <x v="1"/>
    <m/>
    <x v="0"/>
    <m/>
    <m/>
    <m/>
    <m/>
    <x v="0"/>
    <m/>
    <m/>
    <m/>
    <m/>
    <m/>
    <m/>
    <m/>
    <x v="0"/>
    <m/>
    <m/>
    <m/>
    <m/>
    <m/>
    <m/>
    <x v="1"/>
    <m/>
    <m/>
    <m/>
  </r>
  <r>
    <n v="1808"/>
    <s v="אוקטובר 2021 - טיוב בקשות שאינן כפולות"/>
    <s v="כן"/>
    <m/>
    <m/>
    <m/>
    <m/>
    <m/>
    <m/>
    <m/>
    <m/>
    <n v="100039"/>
    <m/>
    <s v="מרכז"/>
    <x v="18"/>
    <x v="77"/>
    <m/>
    <s v="ללא מימון"/>
    <s v="בינוי פינוי"/>
    <s v="תכנית מאושרת ללא יזם"/>
    <n v="7262915"/>
    <s v="406 2021013"/>
    <n v="406"/>
    <n v="2021013"/>
    <s v="בקשה להיתר הסכם גג"/>
    <s v="בניה חדשה"/>
    <n v="8201"/>
    <s v="לוד"/>
    <n v="7000"/>
    <m/>
    <n v="0"/>
    <n v="0"/>
    <n v="0"/>
    <s v="     "/>
    <d v="2021-02-07T00:00:00"/>
    <n v="0"/>
    <n v="0"/>
    <s v="NULL"/>
    <s v="NULL"/>
    <n v="196"/>
    <s v="2021_01"/>
    <d v="2021-06-14T12:45:52"/>
    <s v="NULL"/>
    <s v="NULL"/>
    <s v="בקשה מובילה"/>
    <s v="היתר חפירה._x000a_חפירה, דיפון וביסוס כולל התארגנות אתר למגרש 102 המיועד למתחם מגורים ומסחר._x000a_עבור בקשה ראשית מספר 2021047."/>
    <s v="NULL"/>
    <s v="NULL"/>
    <s v="NULL"/>
    <s v="NULL"/>
    <m/>
    <s v="NULL"/>
    <x v="0"/>
    <m/>
    <m/>
    <m/>
    <m/>
    <m/>
    <m/>
    <m/>
    <m/>
    <m/>
    <m/>
    <m/>
    <m/>
    <m/>
    <s v="תוכנית"/>
    <x v="1"/>
    <x v="0"/>
    <x v="19"/>
    <x v="0"/>
    <n v="1"/>
    <m/>
    <m/>
    <x v="0"/>
    <x v="0"/>
    <x v="1"/>
    <m/>
    <x v="0"/>
    <m/>
    <m/>
    <m/>
    <m/>
    <x v="0"/>
    <m/>
    <m/>
    <m/>
    <m/>
    <m/>
    <m/>
    <m/>
    <x v="0"/>
    <m/>
    <m/>
    <m/>
    <m/>
    <m/>
    <m/>
    <x v="1"/>
    <m/>
    <m/>
    <m/>
  </r>
  <r>
    <n v="1809"/>
    <s v="אוקטובר 2021 - טיוב בקשות שאינן כפולות"/>
    <s v="כן"/>
    <m/>
    <m/>
    <m/>
    <m/>
    <m/>
    <m/>
    <m/>
    <m/>
    <n v="100039"/>
    <m/>
    <s v="מרכז"/>
    <x v="18"/>
    <x v="77"/>
    <m/>
    <s v="ללא מימון"/>
    <s v="בינוי פינוי"/>
    <s v="תכנית מאושרת ללא יזם"/>
    <n v="7477442"/>
    <s v="406 202100136"/>
    <n v="406"/>
    <n v="202100136"/>
    <s v="בקשה להיתר הסכם גג"/>
    <s v="בניה חדשה"/>
    <n v="8254"/>
    <s v="לוד"/>
    <n v="7000"/>
    <m/>
    <n v="0"/>
    <n v="0"/>
    <n v="0"/>
    <s v="     "/>
    <d v="2021-08-02T00:00:00"/>
    <n v="0"/>
    <n v="0"/>
    <m/>
    <m/>
    <m/>
    <s v="2021_04"/>
    <d v="2021-09-14T12:11:07"/>
    <s v="NULL"/>
    <s v="NULL"/>
    <s v="NULL"/>
    <s v="חפירה ודיפון._x000a_בקשה להיתר חפירה דיפון וביסוס כולל התארגנות אתר, למגרש 111 המיועד למתחם מגורים ומסחר."/>
    <s v="NULL"/>
    <s v="NULL"/>
    <s v="NULL"/>
    <s v="NULL"/>
    <m/>
    <s v="NULL"/>
    <x v="0"/>
    <m/>
    <m/>
    <m/>
    <m/>
    <m/>
    <m/>
    <m/>
    <m/>
    <m/>
    <m/>
    <m/>
    <m/>
    <m/>
    <s v="תוכנית"/>
    <x v="1"/>
    <x v="0"/>
    <x v="19"/>
    <x v="0"/>
    <s v="?"/>
    <m/>
    <m/>
    <x v="0"/>
    <x v="7"/>
    <x v="1"/>
    <s v="מוביל או המשכי? המשכי כי בשלוש הבקשות האחרות, סכום היחד שווה לסכום המוצע של המתחם. מוביל כי זהו תיק בניין שונה ומגרש שונה"/>
    <x v="0"/>
    <m/>
    <m/>
    <m/>
    <m/>
    <x v="0"/>
    <m/>
    <m/>
    <m/>
    <m/>
    <m/>
    <m/>
    <m/>
    <x v="0"/>
    <m/>
    <m/>
    <m/>
    <m/>
    <m/>
    <m/>
    <x v="1"/>
    <m/>
    <m/>
    <m/>
  </r>
  <r>
    <n v="1810"/>
    <s v="אוקטובר 2021 - טיוב בקשות שאינן כפולות"/>
    <s v="כן"/>
    <m/>
    <m/>
    <m/>
    <m/>
    <m/>
    <m/>
    <m/>
    <m/>
    <n v="100039"/>
    <m/>
    <s v="מרכז"/>
    <x v="18"/>
    <x v="77"/>
    <m/>
    <s v="ללא מימון"/>
    <s v="בינוי פינוי"/>
    <s v="תכנית מאושרת ללא יזם"/>
    <n v="7477443"/>
    <s v="406 202100137"/>
    <n v="406"/>
    <n v="202100137"/>
    <s v="בקשה להיתר הסכם גג"/>
    <s v="בניה חדשה"/>
    <n v="8256"/>
    <s v="לוד"/>
    <n v="7000"/>
    <m/>
    <n v="0"/>
    <n v="0"/>
    <n v="0"/>
    <s v="     "/>
    <d v="2021-08-02T00:00:00"/>
    <n v="0"/>
    <n v="0"/>
    <m/>
    <m/>
    <m/>
    <s v="2021_04"/>
    <d v="2021-09-14T12:11:07"/>
    <s v="NULL"/>
    <s v="NULL"/>
    <s v="NULL"/>
    <s v="חפירה ודיפון._x000a_בקשה להיתר חפירה דיפון וביסוס כולל התארגנות אתר, למגרש 112 המיועד למתחם מגורים ומסחר."/>
    <s v="NULL"/>
    <s v="NULL"/>
    <s v="NULL"/>
    <s v="NULL"/>
    <m/>
    <s v="NULL"/>
    <x v="0"/>
    <m/>
    <m/>
    <m/>
    <m/>
    <m/>
    <m/>
    <m/>
    <m/>
    <m/>
    <m/>
    <m/>
    <m/>
    <m/>
    <s v="תוכנית"/>
    <x v="1"/>
    <x v="0"/>
    <x v="19"/>
    <x v="0"/>
    <s v="?"/>
    <m/>
    <m/>
    <x v="0"/>
    <x v="7"/>
    <x v="1"/>
    <s v="מוביל או המשכי? המשכי כי בשלוש הבקשות האחרות, סכום היחד שווה לסכום המוצע של המתחם. מוביל כי זהו תיק בניין שונה ומגרש שונה"/>
    <x v="0"/>
    <m/>
    <m/>
    <m/>
    <m/>
    <x v="0"/>
    <m/>
    <m/>
    <m/>
    <m/>
    <m/>
    <m/>
    <m/>
    <x v="0"/>
    <m/>
    <m/>
    <m/>
    <m/>
    <m/>
    <m/>
    <x v="1"/>
    <m/>
    <m/>
    <m/>
  </r>
  <r>
    <n v="1811"/>
    <s v="אוקטובר 2021 - טיוב בקשות שאינן כפולות"/>
    <s v="לא"/>
    <m/>
    <m/>
    <m/>
    <m/>
    <m/>
    <s v="&quot;הקמת בניין חדש בעל 2 קומות לאיסוף ופינוי אשפה פניאומטי&quot; גם אם המתחם הוא פינוי בינוי נראה שזה בניין זמני לאיסוף אשפה"/>
    <m/>
    <m/>
    <n v="100039"/>
    <m/>
    <s v="מרכז"/>
    <x v="18"/>
    <x v="77"/>
    <m/>
    <s v="ללא מימון"/>
    <s v="בינוי פינוי"/>
    <s v="תכנית מאושרת ללא יזם"/>
    <n v="7308506"/>
    <s v="406 202100117"/>
    <n v="406"/>
    <n v="202100117"/>
    <s v="בקשה להיתר הסכם גג"/>
    <s v="בניה חדשה"/>
    <n v="8299"/>
    <s v="לוד"/>
    <n v="7000"/>
    <m/>
    <n v="0"/>
    <n v="0"/>
    <n v="0"/>
    <s v="     "/>
    <d v="2021-05-25T00:00:00"/>
    <n v="0"/>
    <n v="0"/>
    <s v="NULL"/>
    <s v="NULL"/>
    <s v="NULL"/>
    <s v="2021_01"/>
    <d v="2021-06-14T12:45:52"/>
    <s v="NULL"/>
    <s v="NULL"/>
    <s v="NULL"/>
    <s v="הקמת בניין חדש בעל 2 קומות לאיסוף ופינוי אשפה פניאומטי "/>
    <s v="NULL"/>
    <s v="NULL"/>
    <s v="NULL"/>
    <s v="NULL"/>
    <m/>
    <s v="NULL"/>
    <x v="0"/>
    <m/>
    <m/>
    <m/>
    <m/>
    <m/>
    <m/>
    <m/>
    <m/>
    <m/>
    <m/>
    <m/>
    <m/>
    <m/>
    <s v="תוכנית"/>
    <x v="1"/>
    <x v="0"/>
    <x v="5"/>
    <x v="0"/>
    <m/>
    <m/>
    <m/>
    <x v="0"/>
    <x v="3"/>
    <x v="2"/>
    <m/>
    <x v="0"/>
    <m/>
    <m/>
    <m/>
    <m/>
    <x v="0"/>
    <m/>
    <m/>
    <m/>
    <m/>
    <m/>
    <m/>
    <m/>
    <x v="0"/>
    <m/>
    <m/>
    <m/>
    <m/>
    <m/>
    <m/>
    <x v="1"/>
    <m/>
    <m/>
    <m/>
  </r>
  <r>
    <n v="1812"/>
    <s v="אוקטובר 2021 - טיוב בקשה וסמל כפולים"/>
    <s v="לא"/>
    <m/>
    <m/>
    <s v="לטייב"/>
    <m/>
    <m/>
    <m/>
    <m/>
    <m/>
    <n v="100039"/>
    <m/>
    <s v="מרכז"/>
    <x v="18"/>
    <x v="77"/>
    <m/>
    <s v="ללא מימון"/>
    <s v="בינוי פינוי"/>
    <s v="תכנית מאושרת ללא יזם"/>
    <n v="7430313"/>
    <s v="406 202100132"/>
    <n v="406"/>
    <n v="202100132"/>
    <s v="בקשה להיתר הסכם גג"/>
    <s v="הריסת הקיים ובניה מחדש"/>
    <n v="8313"/>
    <s v="לוד"/>
    <n v="7000"/>
    <m/>
    <n v="0"/>
    <n v="0"/>
    <n v="0"/>
    <s v="     "/>
    <d v="2021-06-22T00:00:00"/>
    <n v="0"/>
    <n v="0"/>
    <s v="NULL"/>
    <s v="NULL"/>
    <s v="NULL"/>
    <s v="2021_03"/>
    <d v="2021-07-15T12:02:06"/>
    <s v="NULL"/>
    <s v="NULL"/>
    <s v="NULL"/>
    <s v="גשרים 1+2 שכונת נופי בן שמן "/>
    <s v="NULL"/>
    <s v="NULL"/>
    <s v="NULL"/>
    <s v="NULL"/>
    <m/>
    <s v="NULL"/>
    <x v="0"/>
    <m/>
    <m/>
    <m/>
    <m/>
    <m/>
    <m/>
    <m/>
    <m/>
    <m/>
    <m/>
    <m/>
    <m/>
    <m/>
    <s v="תוכנית"/>
    <x v="1"/>
    <x v="0"/>
    <x v="5"/>
    <x v="0"/>
    <m/>
    <m/>
    <m/>
    <x v="0"/>
    <x v="3"/>
    <x v="2"/>
    <m/>
    <x v="0"/>
    <m/>
    <m/>
    <m/>
    <m/>
    <x v="0"/>
    <m/>
    <m/>
    <m/>
    <m/>
    <m/>
    <m/>
    <m/>
    <x v="0"/>
    <m/>
    <m/>
    <m/>
    <m/>
    <m/>
    <m/>
    <x v="1"/>
    <m/>
    <m/>
    <m/>
  </r>
  <r>
    <n v="1815"/>
    <s v="אוקטובר 2021 - טיוב בקשה וסמל כפולים"/>
    <s v="כן"/>
    <m/>
    <m/>
    <s v="טויב"/>
    <m/>
    <m/>
    <m/>
    <m/>
    <m/>
    <n v="4291"/>
    <m/>
    <s v="מרכז"/>
    <x v="18"/>
    <x v="78"/>
    <m/>
    <s v="מיסוי"/>
    <s v="בינוי פינוי"/>
    <s v="תכנית מאושרת עם פעילות יזמית"/>
    <n v="7477432"/>
    <s v="406 2021121"/>
    <n v="406"/>
    <n v="2021121"/>
    <s v="בקשה להיתר"/>
    <s v="הריסה"/>
    <n v="8316"/>
    <s v="לוד"/>
    <n v="7000"/>
    <s v="גרינבוים"/>
    <n v="366"/>
    <n v="16"/>
    <n v="16"/>
    <s v="     "/>
    <d v="2021-08-12T00:00:00"/>
    <n v="0"/>
    <n v="0"/>
    <s v="NULL"/>
    <s v="NULL"/>
    <s v="NULL"/>
    <s v="2021_04"/>
    <d v="2021-09-14T12:11:07"/>
    <s v="NULL"/>
    <s v="NULL"/>
    <s v="NULL"/>
    <s v="הריסת בניין מגורים ברח' גרינבויים מס' 16 לצורך הקמת בנין מגורים סמוך במסגרת פינוי בינוי. "/>
    <s v="NULL"/>
    <s v="NULL"/>
    <s v="NULL"/>
    <s v="NULL"/>
    <m/>
    <s v="NULL"/>
    <x v="0"/>
    <m/>
    <m/>
    <m/>
    <m/>
    <m/>
    <m/>
    <m/>
    <m/>
    <m/>
    <m/>
    <m/>
    <m/>
    <m/>
    <s v="תוכנית"/>
    <x v="1"/>
    <x v="0"/>
    <x v="7"/>
    <x v="0"/>
    <n v="1"/>
    <m/>
    <m/>
    <x v="0"/>
    <x v="1"/>
    <x v="1"/>
    <m/>
    <x v="0"/>
    <m/>
    <m/>
    <m/>
    <m/>
    <x v="0"/>
    <m/>
    <m/>
    <m/>
    <m/>
    <m/>
    <m/>
    <m/>
    <x v="0"/>
    <m/>
    <m/>
    <m/>
    <m/>
    <m/>
    <m/>
    <x v="1"/>
    <m/>
    <m/>
    <m/>
  </r>
  <r>
    <n v="1816"/>
    <s v="אוקטובר 2021 - טיוב בקשות שאינן כפולות"/>
    <s v="לא"/>
    <m/>
    <m/>
    <m/>
    <m/>
    <m/>
    <s v="אין פירוט באתר העירייה למעט &quot;בקשה אינה עומדת בתנאי סף&quot;. רחוב המלאכה לא במתחם"/>
    <m/>
    <m/>
    <n v="39688"/>
    <m/>
    <s v="מרכז"/>
    <x v="18"/>
    <x v="79"/>
    <m/>
    <s v="רשויות"/>
    <s v="בינוי פינוי"/>
    <s v="בתכנון"/>
    <n v="7308507"/>
    <s v="406 202100118"/>
    <n v="406"/>
    <n v="202100118"/>
    <s v="בקשה להיתר הסכם גג"/>
    <s v="שימוש חורג"/>
    <n v="981"/>
    <s v="לוד"/>
    <n v="7000"/>
    <s v="המלאכה"/>
    <n v="176"/>
    <n v="0"/>
    <n v="0"/>
    <s v="     "/>
    <d v="2021-05-25T00:00:00"/>
    <n v="0"/>
    <n v="0"/>
    <s v="NULL"/>
    <s v="NULL"/>
    <s v="NULL"/>
    <s v="2021_01"/>
    <d v="2021-06-14T12:45:52"/>
    <s v="NULL"/>
    <s v="NULL"/>
    <s v="NULL"/>
    <m/>
    <s v="NULL"/>
    <s v="NULL"/>
    <s v="NULL"/>
    <s v="NULL"/>
    <m/>
    <s v="NULL"/>
    <x v="0"/>
    <m/>
    <m/>
    <m/>
    <m/>
    <m/>
    <m/>
    <m/>
    <m/>
    <m/>
    <m/>
    <m/>
    <m/>
    <m/>
    <s v="תוכנית"/>
    <x v="1"/>
    <x v="0"/>
    <x v="5"/>
    <x v="0"/>
    <m/>
    <m/>
    <m/>
    <x v="0"/>
    <x v="3"/>
    <x v="2"/>
    <m/>
    <x v="0"/>
    <m/>
    <m/>
    <m/>
    <m/>
    <x v="0"/>
    <m/>
    <m/>
    <m/>
    <m/>
    <m/>
    <m/>
    <m/>
    <x v="0"/>
    <m/>
    <m/>
    <m/>
    <m/>
    <m/>
    <m/>
    <x v="1"/>
    <m/>
    <m/>
    <m/>
  </r>
  <r>
    <n v="472"/>
    <m/>
    <m/>
    <m/>
    <m/>
    <m/>
    <m/>
    <m/>
    <m/>
    <m/>
    <m/>
    <n v="32341"/>
    <m/>
    <s v="צפון"/>
    <x v="19"/>
    <x v="80"/>
    <m/>
    <s v="רשויות"/>
    <s v="רשויות מקומיות - פינוי-בינוי"/>
    <s v="בביצוע + מבנים מאוכלסים"/>
    <n v="5219143"/>
    <s v="210 20160151"/>
    <n v="210"/>
    <n v="20160151"/>
    <s v="בקשה להיתר"/>
    <s v="בניה חדשה                               "/>
    <n v="2781"/>
    <s v="נהרייה"/>
    <n v="9100"/>
    <s v="ויצמן"/>
    <n v="411"/>
    <n v="83"/>
    <n v="83"/>
    <m/>
    <d v="2016-07-10T00:00:00"/>
    <n v="0"/>
    <n v="0"/>
    <m/>
    <m/>
    <n v="57"/>
    <m/>
    <m/>
    <m/>
    <m/>
    <m/>
    <s v=" הקמת בניין מגורים משולב עם מסחר: 57 יח&quot;ד ב- 8 קומות מעל קומת קרקע מסחרית וחניון תת- קרקעי.                                                                                                                                                                    "/>
    <m/>
    <m/>
    <m/>
    <s v="NULL"/>
    <m/>
    <m/>
    <x v="0"/>
    <m/>
    <m/>
    <m/>
    <m/>
    <m/>
    <m/>
    <m/>
    <m/>
    <m/>
    <m/>
    <m/>
    <m/>
    <m/>
    <m/>
    <x v="4"/>
    <x v="0"/>
    <x v="1"/>
    <x v="0"/>
    <n v="2"/>
    <m/>
    <m/>
    <x v="0"/>
    <x v="5"/>
    <x v="1"/>
    <s v="הבקשה נדחתה ויצאה בקשה חדשה מספרה: 20180011"/>
    <x v="0"/>
    <m/>
    <m/>
    <m/>
    <m/>
    <x v="0"/>
    <m/>
    <m/>
    <m/>
    <m/>
    <m/>
    <m/>
    <m/>
    <x v="0"/>
    <n v="94"/>
    <m/>
    <m/>
    <m/>
    <m/>
    <m/>
    <x v="15"/>
    <m/>
    <e v="#NAME?"/>
    <m/>
  </r>
  <r>
    <n v="473"/>
    <m/>
    <m/>
    <m/>
    <m/>
    <m/>
    <m/>
    <m/>
    <m/>
    <m/>
    <m/>
    <n v="32341"/>
    <m/>
    <s v="צפון"/>
    <x v="19"/>
    <x v="80"/>
    <m/>
    <s v="רשויות"/>
    <s v="רשויות מקומיות - פינוי-בינוי"/>
    <s v="בביצוע + מבנים מאוכלסים"/>
    <n v="5412081"/>
    <s v="210 20180011"/>
    <n v="210"/>
    <n v="20180011"/>
    <s v="בקשה להיתר"/>
    <s v="דק"/>
    <n v="2781"/>
    <s v="נהרייה"/>
    <n v="9100"/>
    <s v="ויצמן"/>
    <n v="411"/>
    <n v="83"/>
    <n v="83"/>
    <m/>
    <d v="2018-02-14T00:00:00"/>
    <n v="0"/>
    <n v="0"/>
    <m/>
    <m/>
    <n v="57"/>
    <m/>
    <m/>
    <m/>
    <m/>
    <m/>
    <s v="הקמת בניין מגורים משולב עם מסחר: 57 יח&quot;ד ב - 8 קומות מעל קומת קרקע מסחרית וחניון תת-קרקעי בשני מפלסים ותחנת שנאים."/>
    <m/>
    <m/>
    <m/>
    <s v="NULL"/>
    <m/>
    <m/>
    <x v="0"/>
    <m/>
    <m/>
    <m/>
    <m/>
    <m/>
    <m/>
    <m/>
    <m/>
    <m/>
    <m/>
    <m/>
    <m/>
    <m/>
    <m/>
    <x v="2"/>
    <x v="0"/>
    <x v="1"/>
    <x v="0"/>
    <m/>
    <m/>
    <m/>
    <x v="0"/>
    <x v="2"/>
    <x v="1"/>
    <m/>
    <x v="0"/>
    <m/>
    <m/>
    <m/>
    <m/>
    <x v="0"/>
    <m/>
    <m/>
    <m/>
    <m/>
    <m/>
    <m/>
    <m/>
    <x v="0"/>
    <n v="94"/>
    <m/>
    <m/>
    <m/>
    <m/>
    <m/>
    <x v="1"/>
    <m/>
    <e v="#NAME?"/>
    <m/>
  </r>
  <r>
    <n v="474"/>
    <m/>
    <m/>
    <m/>
    <m/>
    <m/>
    <m/>
    <m/>
    <m/>
    <m/>
    <m/>
    <n v="32341"/>
    <m/>
    <s v="צפון"/>
    <x v="19"/>
    <x v="80"/>
    <m/>
    <s v="רשויות"/>
    <s v="רשויות מקומיות - פינוי-בינוי"/>
    <s v="בביצוע + מבנים מאוכלסים"/>
    <n v="6893666"/>
    <s v="210 20180011"/>
    <n v="210"/>
    <n v="20180011"/>
    <s v="בקשה להיתר - מסלול מלא"/>
    <s v="דק"/>
    <n v="2781"/>
    <s v="נהרייה"/>
    <n v="9100"/>
    <s v="ויצמן"/>
    <n v="411"/>
    <n v="83"/>
    <n v="83"/>
    <m/>
    <d v="2018-02-14T00:00:00"/>
    <n v="0"/>
    <n v="0"/>
    <m/>
    <m/>
    <n v="57"/>
    <m/>
    <m/>
    <m/>
    <m/>
    <m/>
    <s v="תכנית חדשה עם שינויים להקמת בניין מגורים משולב עם מסחר: 57 יח&quot;ד ב - 8 קומות מעל קומת קרקע מסחרית + חניון תת-קרקעי בשני מפלסים ותחנת שנאים."/>
    <m/>
    <m/>
    <m/>
    <s v="NULL"/>
    <m/>
    <m/>
    <x v="0"/>
    <m/>
    <m/>
    <m/>
    <m/>
    <m/>
    <m/>
    <m/>
    <m/>
    <m/>
    <m/>
    <m/>
    <m/>
    <m/>
    <m/>
    <x v="2"/>
    <x v="0"/>
    <x v="1"/>
    <x v="0"/>
    <n v="2"/>
    <m/>
    <m/>
    <x v="0"/>
    <x v="1"/>
    <x v="1"/>
    <s v=" המשכית לבקשה שנדחתה מספר 20160151"/>
    <x v="0"/>
    <m/>
    <m/>
    <m/>
    <m/>
    <x v="0"/>
    <m/>
    <m/>
    <m/>
    <m/>
    <m/>
    <m/>
    <m/>
    <x v="0"/>
    <n v="94"/>
    <m/>
    <m/>
    <m/>
    <m/>
    <m/>
    <x v="11"/>
    <m/>
    <e v="#NAME?"/>
    <m/>
  </r>
  <r>
    <n v="1244"/>
    <m/>
    <m/>
    <m/>
    <m/>
    <m/>
    <s v="סמל לא כפול - לטייב רגיל"/>
    <m/>
    <m/>
    <m/>
    <m/>
    <n v="32341"/>
    <m/>
    <s v="צפון"/>
    <x v="19"/>
    <x v="80"/>
    <m/>
    <s v="רשויות"/>
    <s v="פינוי-בינוי"/>
    <s v="בביצוע + מבנים מאוכלסים"/>
    <n v="7125241"/>
    <s v="210 20200083"/>
    <n v="210"/>
    <n v="20200083"/>
    <s v="בקשה להיתר - מסלול מלא                                                          "/>
    <s v="הריסה                                   "/>
    <n v="3715"/>
    <s v="נהרייה"/>
    <n v="9100"/>
    <s v="סולד                                                        "/>
    <n v="408"/>
    <n v="16"/>
    <n v="16"/>
    <m/>
    <d v="2020-04-06T00:00:00"/>
    <n v="0"/>
    <n v="0"/>
    <n v="8"/>
    <n v="41"/>
    <n v="49"/>
    <s v="2020_01"/>
    <d v="2020-11-01T21:02:44"/>
    <s v="מהות הבקשה"/>
    <s v="חישוב מתמטי"/>
    <s v="בקשה המשכית"/>
    <s v=" הריסת בניין מגורים בן 2 קומות עם 8 יחד, מפונה מדייריו, לא ראוי למגורים +הריסת  10 מחסנים בגבול המגרש בחזית הצפונית ומחסן אסבסט בחזית הבניין, חזית דרומית.                                                                                                                                                                                                                                                                                                                                                                                                                                                                                                                                                                                                                                                                                                                                                                                                                                                                             "/>
    <n v="2020011"/>
    <d v="2020-06-16T00:00:00"/>
    <s v="  הועדה מחליטה לדחות את הבקשה  עד הגשת חתימת בעל הזכות במגרש מס'/1001 לפי  תבע ג/15621 היות ומדובר בתבע משותפת. ונספח הבינוי משותף והמקלט הבנוי הקיים  שמשותף ל - 2 המגרשים."/>
    <s v="NULL"/>
    <m/>
    <m/>
    <x v="0"/>
    <m/>
    <m/>
    <m/>
    <m/>
    <m/>
    <m/>
    <m/>
    <m/>
    <m/>
    <m/>
    <m/>
    <s v="NULL"/>
    <s v="NULL"/>
    <s v="לפי גוש חלקה (מרץ 2021)"/>
    <x v="0"/>
    <x v="0"/>
    <x v="7"/>
    <x v="0"/>
    <m/>
    <m/>
    <m/>
    <x v="0"/>
    <x v="2"/>
    <x v="1"/>
    <m/>
    <x v="0"/>
    <m/>
    <m/>
    <m/>
    <m/>
    <x v="0"/>
    <m/>
    <m/>
    <m/>
    <m/>
    <m/>
    <m/>
    <m/>
    <x v="0"/>
    <n v="94"/>
    <m/>
    <m/>
    <m/>
    <m/>
    <m/>
    <x v="11"/>
    <s v="דחייה"/>
    <e v="#NAME?"/>
    <m/>
  </r>
  <r>
    <n v="1817"/>
    <s v="אוקטובר 2021 - טיוב בקשה וסמל כפולים"/>
    <s v="כן"/>
    <m/>
    <m/>
    <s v="לטייב - התקבל היתר"/>
    <m/>
    <m/>
    <m/>
    <m/>
    <m/>
    <n v="32341"/>
    <m/>
    <s v="צפון"/>
    <x v="19"/>
    <x v="80"/>
    <m/>
    <s v="רשויות"/>
    <s v="פינוי-בינוי"/>
    <s v="בביצוע + מבנים מאוכלסים"/>
    <n v="7487360"/>
    <s v="210 20200083"/>
    <n v="210"/>
    <n v="20200083"/>
    <s v="בקשה להיתר - מסלול מלא                                                          "/>
    <s v="הריסה                                   "/>
    <n v="3715"/>
    <s v="נהרייה"/>
    <n v="9100"/>
    <s v="סולד                                                        "/>
    <n v="408"/>
    <n v="16"/>
    <n v="16"/>
    <m/>
    <d v="2020-04-06T00:00:00"/>
    <n v="0"/>
    <n v="0"/>
    <n v="8"/>
    <n v="41"/>
    <n v="49"/>
    <s v="2021_04"/>
    <d v="2021-09-14T12:11:11"/>
    <s v="מהות הבקשה"/>
    <s v="חישוב מתמטי"/>
    <s v="בקשה המשכית ומדלן"/>
    <s v=" הריסת בניין מגורים בן 2 קומות עם 8 יחד, מפונה מדייריו, לא ראוי למגורים +הריסת  10 מחסנים בגבול המגרש בחזית הצפונית ומחסן אסבסט בחזית הבניין, חזית דרומית.                                                                                                                                                                                                                                                                                                                                                                                                                                                                                                                                                                                                                                                                                                                                                                                                                                                                             "/>
    <n v="2020016"/>
    <d v="2020-08-11T00:00:00"/>
    <s v="  הועדה מחליטה לאשר את הבקשה להריסה.  ההחלטה תועבר לשותף בנכס י. כוכב ובניו להתייחסות תוך 14 יום לפני הוצאת היתר הבניה.                                                                                                                                                                                                                                                                                                                                                                                                                                                                                                                                                                                                                                                                                                                                                                                                                                                                                                                 "/>
    <n v="2138351"/>
    <n v="20200083"/>
    <s v="בקשה להיתר - מסלול מלא                                                          "/>
    <x v="150"/>
    <s v="בית מגורים משותף                                                                          "/>
    <n v="0"/>
    <n v="0"/>
    <n v="8"/>
    <s v="מהות ההיתר"/>
    <n v="41"/>
    <s v="חישוב מתמטי"/>
    <n v="49"/>
    <s v="בקשה"/>
    <s v="NULL"/>
    <s v="הריסת בניין מגורים בן 2 קומות עם 8 יחד, מפונה מדייריו, לא ראוי למגורים +הריסת  10 מחסנים בגבול המגרש בחזית הצפונית ומחסן אסבסט בחזית הבניין, חזית דרומית, על מגרש 1002 אשר בו חלה תכנית פינוי בינוי מס' ג/15162 - מתחם הפינה אשר פורסמה לאשור בילקוט הפרסומים ביום 13/03/2007. על חלק ממגרש 1002 של המבקש ועל חלק ממגרש 1001 של היזם י.כוכב ובניו בעמ קיים מקלט ציבורי אשר ייהרס במסגרת הבקשות לבנייה. היתר זה איננו כולל את הריסת המקלט הציבורי. לאחר ההריסה יש להשאיר את המגרש נקי ומגודר ואת כל פסולת הבנייה יש לפנות לאתר פסולת מוסדר."/>
    <s v="2021_04"/>
    <d v="2021-09-14T12:11:12"/>
    <s v="גוש חלקה"/>
    <x v="0"/>
    <x v="1"/>
    <x v="7"/>
    <x v="5"/>
    <n v="3"/>
    <m/>
    <m/>
    <x v="0"/>
    <x v="1"/>
    <x v="1"/>
    <m/>
    <x v="1"/>
    <m/>
    <m/>
    <m/>
    <n v="7487360"/>
    <x v="130"/>
    <m/>
    <m/>
    <m/>
    <m/>
    <m/>
    <m/>
    <m/>
    <x v="0"/>
    <n v="94"/>
    <m/>
    <m/>
    <m/>
    <m/>
    <m/>
    <x v="1"/>
    <m/>
    <m/>
    <s v="היתרים שיש לטייב"/>
  </r>
  <r>
    <n v="1245"/>
    <m/>
    <m/>
    <m/>
    <m/>
    <m/>
    <s v="כפול רק מהנתונים החדשים"/>
    <m/>
    <m/>
    <m/>
    <m/>
    <n v="32341"/>
    <m/>
    <s v="צפון"/>
    <x v="19"/>
    <x v="80"/>
    <m/>
    <s v="רשויות"/>
    <s v="פינוי-בינוי"/>
    <s v="בביצוע + מבנים מאוכלסים"/>
    <n v="7159290"/>
    <s v="210 20200122"/>
    <n v="210"/>
    <n v="20200122"/>
    <s v="בקשה להיתר - מסלול מלא                                                          "/>
    <s v="דק                                      "/>
    <n v="3715"/>
    <s v="נהרייה"/>
    <n v="9100"/>
    <s v="סולד                                                        "/>
    <n v="408"/>
    <n v="16"/>
    <n v="16"/>
    <m/>
    <d v="2020-06-17T00:00:00"/>
    <n v="0"/>
    <n v="49"/>
    <m/>
    <m/>
    <n v="49"/>
    <s v="2020_03"/>
    <d v="2020-12-03T17:05:37"/>
    <m/>
    <m/>
    <s v="מהות הבקשה"/>
    <s v=" הקמת בית מגורים משותף עם 49 יחד ב-9 קומות מעל קומת עמודים עם חניון תת-קרקעי.                                                                                                                                                                                                                                                                                                                                                                                                                                                                                                                                                                                                                                                                                                                                                                                                                                                                                                                                                          "/>
    <n v="0"/>
    <s v="NULL"/>
    <s v="NULL"/>
    <s v="NULL"/>
    <m/>
    <m/>
    <x v="0"/>
    <m/>
    <m/>
    <m/>
    <m/>
    <m/>
    <m/>
    <m/>
    <m/>
    <m/>
    <m/>
    <m/>
    <s v="NULL"/>
    <s v="NULL"/>
    <s v="לפי גוש חלקה (מרץ 2021)"/>
    <x v="0"/>
    <x v="0"/>
    <x v="1"/>
    <x v="0"/>
    <n v="3"/>
    <m/>
    <m/>
    <x v="0"/>
    <x v="0"/>
    <x v="1"/>
    <m/>
    <x v="0"/>
    <m/>
    <m/>
    <m/>
    <m/>
    <x v="0"/>
    <m/>
    <m/>
    <m/>
    <m/>
    <m/>
    <m/>
    <m/>
    <x v="0"/>
    <n v="94"/>
    <m/>
    <m/>
    <m/>
    <m/>
    <m/>
    <x v="14"/>
    <m/>
    <e v="#NAME?"/>
    <m/>
  </r>
  <r>
    <n v="475"/>
    <m/>
    <m/>
    <m/>
    <m/>
    <m/>
    <m/>
    <m/>
    <m/>
    <m/>
    <m/>
    <n v="32341"/>
    <m/>
    <s v="צפון"/>
    <x v="19"/>
    <x v="80"/>
    <m/>
    <s v="רשויות"/>
    <s v="רשויות מקומיות - פינוי-בינוי"/>
    <s v="בביצוע + מבנים מאוכלסים"/>
    <n v="5218890"/>
    <s v="210 20120179"/>
    <n v="210"/>
    <n v="20120179"/>
    <s v="בקשה להיתר"/>
    <s v="בניה חדשה                               "/>
    <n v="2369"/>
    <s v="נהרייה"/>
    <n v="9100"/>
    <s v="עגנון"/>
    <n v="447"/>
    <n v="17"/>
    <n v="17"/>
    <m/>
    <d v="2012-07-06T00:00:00"/>
    <n v="0"/>
    <n v="0"/>
    <m/>
    <m/>
    <n v="38"/>
    <m/>
    <m/>
    <m/>
    <m/>
    <m/>
    <s v=" הקמת בניין מגורים בשני אגפים במסגרת &quot;פינוי בינוי&quot; עם 38 יח&quot;ד ב-9 קומות וחניון תת- קרקעי.                                                                                                                                                                      "/>
    <m/>
    <m/>
    <m/>
    <n v="1495899"/>
    <n v="20120179"/>
    <m/>
    <x v="151"/>
    <m/>
    <n v="0"/>
    <n v="0"/>
    <m/>
    <m/>
    <m/>
    <m/>
    <n v="38"/>
    <m/>
    <m/>
    <s v="מר, מתקנים ומערכות טכניות בשטח של 53.50 מ&quot;ר, 2 חדרי ועד בשטח של 120.26 מ&quot;ר, קומת עמודים מפולשת בשטח של 253.80 מ&quot;ר וקומת מרתף לחניית רכבים ואחסנה בשטח כולל של 1706.3 מ&quot;ר. בנוסף, גזוזטראות ומרפסות גג  בשטח של 961.80 מ&quot;ר ו-4 פרגולות במרפסות הגג בשטח של 43.26"/>
    <m/>
    <m/>
    <m/>
    <x v="8"/>
    <x v="10"/>
    <x v="1"/>
    <x v="2"/>
    <n v="1"/>
    <m/>
    <m/>
    <x v="0"/>
    <x v="1"/>
    <x v="1"/>
    <m/>
    <x v="1"/>
    <m/>
    <m/>
    <m/>
    <n v="5218890"/>
    <x v="131"/>
    <m/>
    <m/>
    <m/>
    <m/>
    <m/>
    <m/>
    <m/>
    <x v="0"/>
    <n v="94"/>
    <m/>
    <m/>
    <m/>
    <m/>
    <m/>
    <x v="1"/>
    <m/>
    <e v="#NAME?"/>
    <m/>
  </r>
  <r>
    <n v="476"/>
    <m/>
    <m/>
    <m/>
    <m/>
    <m/>
    <m/>
    <m/>
    <m/>
    <m/>
    <m/>
    <n v="32848"/>
    <m/>
    <s v="צפון"/>
    <x v="19"/>
    <x v="81"/>
    <m/>
    <s v="רשויות"/>
    <s v="רשויות מקומיות - פינוי-בינוי"/>
    <s v="בביצוע + מבנים מאוכלסים"/>
    <n v="5219764"/>
    <s v="210 20130034"/>
    <n v="210"/>
    <n v="20130034"/>
    <s v="בקשה להיתר"/>
    <s v="בניה חדשה                               "/>
    <n v="2425"/>
    <s v="נהרייה"/>
    <n v="9100"/>
    <s v="ויצמן"/>
    <n v="411"/>
    <n v="67"/>
    <n v="67"/>
    <m/>
    <d v="2013-02-08T00:00:00"/>
    <n v="0"/>
    <n v="0"/>
    <n v="6"/>
    <n v="42"/>
    <n v="48"/>
    <m/>
    <m/>
    <m/>
    <m/>
    <m/>
    <s v=" הריסת מבנים והקמת בניין למגורים (48 יח&quot;ד) ומסחר - 10 קומות ומרתף חנייה.                                                                                                                                                                                       "/>
    <m/>
    <m/>
    <m/>
    <n v="1501319"/>
    <n v="20130034"/>
    <m/>
    <x v="152"/>
    <m/>
    <n v="0"/>
    <n v="0"/>
    <n v="6"/>
    <m/>
    <n v="42"/>
    <m/>
    <n v="48"/>
    <m/>
    <m/>
    <s v="הריסת 2 בנייני מגורים במסגרת פינוי בינוי במתחם ישורון&quot; והקמת בניין מגורים בשני אגפים עם 48 יח&quot;ד ועם חזית מסחרית לרח' ויצמן ב- 10 קומות מעל מרתף חנייה. היתר בנייה זה הוא השלב הראשון מתוך 3 שלבי התכנית לחידוש פני המתחם. פירוט השטחים: מגורים 5157.75 מ&quot;ר + מש"/>
    <m/>
    <m/>
    <m/>
    <x v="6"/>
    <x v="8"/>
    <x v="3"/>
    <x v="3"/>
    <n v="3"/>
    <m/>
    <m/>
    <x v="0"/>
    <x v="1"/>
    <x v="1"/>
    <m/>
    <x v="1"/>
    <m/>
    <m/>
    <m/>
    <n v="5219764"/>
    <x v="132"/>
    <m/>
    <m/>
    <m/>
    <m/>
    <m/>
    <m/>
    <m/>
    <x v="1"/>
    <n v="0"/>
    <m/>
    <m/>
    <m/>
    <m/>
    <m/>
    <x v="1"/>
    <m/>
    <e v="#NAME?"/>
    <m/>
  </r>
  <r>
    <n v="477"/>
    <m/>
    <m/>
    <m/>
    <m/>
    <m/>
    <m/>
    <m/>
    <m/>
    <m/>
    <m/>
    <n v="32848"/>
    <m/>
    <s v="צפון"/>
    <x v="19"/>
    <x v="81"/>
    <m/>
    <s v="רשויות"/>
    <s v="רשויות מקומיות - פינוי-בינוי"/>
    <s v="בביצוע + מבנים מאוכלסים"/>
    <n v="5220435"/>
    <s v="210 20130201"/>
    <n v="210"/>
    <n v="20130201"/>
    <s v="בקשה להיתר"/>
    <s v="בניה חדשה                               "/>
    <n v="1633"/>
    <s v="נהריה                         "/>
    <n v="9100"/>
    <s v="עגנון"/>
    <n v="447"/>
    <n v="3"/>
    <n v="3"/>
    <m/>
    <d v="2013-08-14T00:00:00"/>
    <n v="0"/>
    <n v="0"/>
    <n v="6"/>
    <n v="17"/>
    <n v="23"/>
    <m/>
    <m/>
    <m/>
    <m/>
    <m/>
    <s v=" הקמת בניין מגורים עם 23 יח&quot;ד ב - 8 קומות מעל קומת עמודים עם חניון תת-קרקעי והריסת מבנים קיימים.                                                                                                                                                               "/>
    <m/>
    <m/>
    <m/>
    <n v="1501084"/>
    <n v="20130201"/>
    <m/>
    <x v="153"/>
    <m/>
    <n v="0"/>
    <n v="0"/>
    <n v="6"/>
    <m/>
    <n v="17"/>
    <m/>
    <n v="23"/>
    <m/>
    <m/>
    <s v="הקמת בניין מגורים חדש עם 23 יחד ב- 8 קומות מעל קומת עמודים וחניון תת-קרקעי. פירוט חישוב שטחים עיקריים : מגורים 2210.42 + 381.08 (העברת שטח עיקרי לשטח שרות) = 2592.38 מ&quot;ר  שהם % 266.98  ,  מותר :  % 270 סה&quot;כ שטחי שירות מוצעים: 582.60 מ&quot;ר שהם % 60  + 381.96"/>
    <m/>
    <m/>
    <m/>
    <x v="6"/>
    <x v="10"/>
    <x v="3"/>
    <x v="2"/>
    <n v="2"/>
    <m/>
    <m/>
    <x v="0"/>
    <x v="1"/>
    <x v="1"/>
    <m/>
    <x v="1"/>
    <m/>
    <m/>
    <m/>
    <n v="5220435"/>
    <x v="133"/>
    <m/>
    <m/>
    <m/>
    <m/>
    <m/>
    <m/>
    <m/>
    <x v="1"/>
    <n v="0"/>
    <m/>
    <m/>
    <m/>
    <m/>
    <m/>
    <x v="1"/>
    <m/>
    <e v="#NAME?"/>
    <m/>
  </r>
  <r>
    <n v="478"/>
    <m/>
    <m/>
    <m/>
    <m/>
    <m/>
    <m/>
    <m/>
    <m/>
    <m/>
    <m/>
    <n v="32848"/>
    <m/>
    <s v="צפון"/>
    <x v="19"/>
    <x v="81"/>
    <m/>
    <s v="רשויות"/>
    <s v="רשויות מקומיות - פינוי-בינוי"/>
    <s v="בביצוע + מבנים מאוכלסים"/>
    <n v="5411887"/>
    <s v="210 20160157"/>
    <n v="210"/>
    <n v="20160157"/>
    <s v="בקשה להיתר"/>
    <s v="פינוי בינוי                             "/>
    <n v="973"/>
    <s v="נהרייה"/>
    <n v="9100"/>
    <s v="עגנון"/>
    <n v="447"/>
    <n v="6"/>
    <n v="6"/>
    <m/>
    <d v="2016-07-21T00:00:00"/>
    <n v="0"/>
    <n v="69"/>
    <n v="12"/>
    <n v="57"/>
    <n v="69"/>
    <m/>
    <m/>
    <m/>
    <m/>
    <m/>
    <s v=" הריסת 3 מבני מגורים עם 12 יח&quot;ד ובמקומם  הקמת 2 בנייני מגורים חדשים עם 69 יח&quot;ד בני 10 קומות ומרתף משותף במסגרת &quot;פינוי בינוי-מתחם ישורון&quot;.                                                                                                                      "/>
    <m/>
    <m/>
    <m/>
    <n v="1559424"/>
    <n v="20160157"/>
    <m/>
    <x v="154"/>
    <m/>
    <n v="0"/>
    <n v="69"/>
    <n v="12"/>
    <m/>
    <n v="57"/>
    <m/>
    <n v="69"/>
    <m/>
    <m/>
    <s v="הריסת 3 מבני מגורים עם 12 יח&quot;ד ובמקומם הקמת 2 בנייני מגורים חדשים עם 69 יח&quot;ד בני ‏10 קומות ומרתף משותף במסגרת &quot;פינוי בינוי-מתחם ישורון&quot;."/>
    <m/>
    <m/>
    <m/>
    <x v="4"/>
    <x v="3"/>
    <x v="3"/>
    <x v="3"/>
    <n v="1"/>
    <m/>
    <m/>
    <x v="0"/>
    <x v="1"/>
    <x v="1"/>
    <m/>
    <x v="1"/>
    <m/>
    <m/>
    <m/>
    <n v="5411887"/>
    <x v="134"/>
    <m/>
    <m/>
    <m/>
    <m/>
    <m/>
    <m/>
    <m/>
    <x v="1"/>
    <n v="0"/>
    <m/>
    <m/>
    <m/>
    <m/>
    <m/>
    <x v="1"/>
    <m/>
    <e v="#NAME?"/>
    <m/>
  </r>
  <r>
    <n v="479"/>
    <m/>
    <m/>
    <m/>
    <m/>
    <m/>
    <m/>
    <m/>
    <m/>
    <m/>
    <m/>
    <n v="31215"/>
    <m/>
    <s v="צפון"/>
    <x v="19"/>
    <x v="82"/>
    <m/>
    <s v="רשויות"/>
    <s v="רשויות מקומיות - פינוי-בינוי"/>
    <s v="בביצוע"/>
    <n v="5223357"/>
    <s v="210 20150101"/>
    <n v="210"/>
    <n v="20150101"/>
    <s v="בקשה להיתר"/>
    <s v="בניה חדשה                               "/>
    <n v="2349"/>
    <s v="נהריה                         "/>
    <n v="9100"/>
    <s v="ויצמן"/>
    <n v="411"/>
    <n v="54"/>
    <n v="54"/>
    <m/>
    <d v="2015-06-10T00:00:00"/>
    <n v="0"/>
    <n v="0"/>
    <n v="7"/>
    <n v="18"/>
    <n v="25"/>
    <m/>
    <m/>
    <m/>
    <m/>
    <m/>
    <s v=" הקמת בניין מגורים ב- 10 קומות מעל חניון תת-קרקעי עם 25 יח&quot;ד.                                                                                                                                                                                                  "/>
    <m/>
    <m/>
    <m/>
    <n v="1489668"/>
    <n v="20150101"/>
    <m/>
    <x v="155"/>
    <m/>
    <n v="0"/>
    <n v="0"/>
    <n v="7"/>
    <m/>
    <n v="18"/>
    <m/>
    <n v="25"/>
    <m/>
    <m/>
    <s v="הקמת בניין מגורים עם 25 יחד ב - 10 קומות מהקרקע ומרתף חנייה. סה&quot;כ שטח עיקרי: 259.49 מ&quot;ר (גזוזטראות) +  2404.34 מ&quot;ר (מגורים) = 2663.83 מ&quot;ר שהם % 249.66, מותר לפי ג/20465: 2460 מ&quot;ר+210 מ&quot;ר (גזוזטראות) = 2670 מ&quot;ר שהם  % 250.2 סה&quot;כ שטחי שרות מתחת לקרקע : קומת"/>
    <m/>
    <m/>
    <m/>
    <x v="5"/>
    <x v="8"/>
    <x v="1"/>
    <x v="2"/>
    <n v="5"/>
    <m/>
    <m/>
    <x v="0"/>
    <x v="1"/>
    <x v="1"/>
    <m/>
    <x v="1"/>
    <m/>
    <m/>
    <m/>
    <n v="5223357"/>
    <x v="135"/>
    <m/>
    <m/>
    <m/>
    <m/>
    <m/>
    <m/>
    <m/>
    <x v="1"/>
    <n v="0"/>
    <m/>
    <m/>
    <m/>
    <m/>
    <m/>
    <x v="1"/>
    <m/>
    <e v="#NAME?"/>
    <m/>
  </r>
  <r>
    <n v="480"/>
    <m/>
    <m/>
    <m/>
    <m/>
    <m/>
    <m/>
    <m/>
    <m/>
    <m/>
    <m/>
    <n v="31215"/>
    <m/>
    <s v="צפון"/>
    <x v="19"/>
    <x v="82"/>
    <m/>
    <s v="רשויות"/>
    <s v="פינוי-בינוי"/>
    <s v="בביצוע"/>
    <n v="5221951"/>
    <s v="210 20140200"/>
    <n v="210"/>
    <n v="20140200"/>
    <s v="בקשה להיתר"/>
    <s v="בניה חדשה"/>
    <n v="1103"/>
    <s v="נהרייה"/>
    <n v="9100"/>
    <s v="פינסקר"/>
    <n v="415"/>
    <n v="1"/>
    <n v="1"/>
    <m/>
    <d v="2014-10-01T00:00:00"/>
    <n v="0"/>
    <n v="0"/>
    <m/>
    <m/>
    <m/>
    <m/>
    <m/>
    <m/>
    <m/>
    <m/>
    <s v="הריסה מבנים קיימים, חפירה ודיפון ."/>
    <m/>
    <m/>
    <m/>
    <n v="1501266"/>
    <n v="20140200"/>
    <m/>
    <x v="60"/>
    <m/>
    <n v="0"/>
    <n v="0"/>
    <m/>
    <m/>
    <m/>
    <m/>
    <m/>
    <m/>
    <m/>
    <s v="הריסת מבנים קיימים , כריתה והעתקה שלד עצים בוגרים, עבודות חפירה ודיפון במתחם פינסקר לפי תכנית ג/19385. תנאי להתחלת ביצוע עבודות הריסה וחפירה הוא עתקת העצים והיא תבוצע עפי אישור מפורש של מנהל מחלקת גינון בעיריית נהריה. עבודות חפירה תחל רק לאחר השלמת ביצוע"/>
    <m/>
    <m/>
    <s v="שליפה לפי תבעות (אוגוסט 2020)"/>
    <x v="9"/>
    <x v="7"/>
    <x v="2"/>
    <x v="1"/>
    <s v="1,2,3,4,5"/>
    <m/>
    <m/>
    <x v="0"/>
    <x v="5"/>
    <x v="1"/>
    <m/>
    <x v="7"/>
    <m/>
    <m/>
    <m/>
    <n v="5221951"/>
    <x v="136"/>
    <m/>
    <m/>
    <m/>
    <m/>
    <m/>
    <m/>
    <m/>
    <x v="1"/>
    <n v="0"/>
    <m/>
    <m/>
    <m/>
    <m/>
    <m/>
    <x v="1"/>
    <m/>
    <e v="#NAME?"/>
    <m/>
  </r>
  <r>
    <n v="481"/>
    <m/>
    <m/>
    <m/>
    <m/>
    <m/>
    <m/>
    <m/>
    <m/>
    <m/>
    <m/>
    <n v="31215"/>
    <m/>
    <s v="צפון"/>
    <x v="19"/>
    <x v="82"/>
    <m/>
    <s v="רשויות"/>
    <s v="פינוי-בינוי"/>
    <s v="בביצוע"/>
    <n v="5222324"/>
    <s v="210 20140233"/>
    <n v="210"/>
    <n v="20140233"/>
    <s v="בקשה להיתר"/>
    <s v="בניה חדשה"/>
    <n v="1103"/>
    <s v="נהרייה"/>
    <n v="9100"/>
    <s v="פינסקר"/>
    <n v="415"/>
    <n v="1"/>
    <n v="1"/>
    <m/>
    <d v="2014-11-27T00:00:00"/>
    <n v="0"/>
    <n v="0"/>
    <m/>
    <m/>
    <m/>
    <m/>
    <m/>
    <m/>
    <m/>
    <m/>
    <s v="תכנית בינוי עפ&quot;י תכנית מאושרשת ג/19385 ."/>
    <m/>
    <m/>
    <m/>
    <s v="NULL"/>
    <m/>
    <m/>
    <x v="0"/>
    <m/>
    <m/>
    <m/>
    <m/>
    <m/>
    <m/>
    <m/>
    <m/>
    <m/>
    <m/>
    <m/>
    <m/>
    <m/>
    <s v="שליפה לפי תבעות (אוגוסט 2020)"/>
    <x v="9"/>
    <x v="0"/>
    <x v="1"/>
    <x v="0"/>
    <s v="1,2,3,4,5"/>
    <m/>
    <m/>
    <x v="0"/>
    <x v="0"/>
    <x v="1"/>
    <m/>
    <x v="0"/>
    <m/>
    <m/>
    <m/>
    <m/>
    <x v="0"/>
    <m/>
    <m/>
    <m/>
    <m/>
    <m/>
    <m/>
    <m/>
    <x v="1"/>
    <n v="0"/>
    <m/>
    <m/>
    <m/>
    <m/>
    <m/>
    <x v="1"/>
    <m/>
    <e v="#NAME?"/>
    <m/>
  </r>
  <r>
    <n v="482"/>
    <m/>
    <m/>
    <m/>
    <m/>
    <m/>
    <m/>
    <m/>
    <m/>
    <m/>
    <m/>
    <n v="31215"/>
    <m/>
    <s v="צפון"/>
    <x v="19"/>
    <x v="82"/>
    <m/>
    <s v="רשויות"/>
    <s v="רשויות מקומיות - פינוי-בינוי"/>
    <s v="בביצוע"/>
    <n v="5222714"/>
    <s v="210 20150062"/>
    <n v="210"/>
    <n v="20150062"/>
    <s v="בקשה להיתר"/>
    <s v="בניה חדשה                               "/>
    <n v="1103"/>
    <s v="נהרייה"/>
    <n v="9100"/>
    <s v="פינסקר"/>
    <n v="415"/>
    <n v="1"/>
    <n v="1"/>
    <m/>
    <d v="2015-03-29T00:00:00"/>
    <n v="0"/>
    <n v="28"/>
    <n v="8"/>
    <n v="20"/>
    <n v="28"/>
    <m/>
    <m/>
    <m/>
    <m/>
    <m/>
    <s v=" מבנה מגורים הכולל 28 יח&quot;ד בן 10 קומות .                                                                                                                                                                                                                       "/>
    <m/>
    <m/>
    <m/>
    <n v="1494091"/>
    <n v="20150062"/>
    <m/>
    <x v="156"/>
    <m/>
    <n v="0"/>
    <n v="28"/>
    <n v="8"/>
    <m/>
    <n v="18"/>
    <m/>
    <n v="26"/>
    <m/>
    <m/>
    <s v="הקמת בית מגורים משותף חדש בן 9 קומות הכולל 26 יחד. במגרש מס' 301  אושר עפ&quot;י תכנית מפורטת מס' ג/19385 במתחם פינוי בינוי, אשר פורסמה בילקוט הפרסומים 6755 ביום 13/2/2014. במגרש נהרסו 2 מבנים בני סה&quot;כ 8 יח&quot;ד, בשטח  675.30 מ&quot;ר . היתר כולל: צפיפות:*  26 יח&quot;ד מס"/>
    <m/>
    <m/>
    <m/>
    <x v="5"/>
    <x v="8"/>
    <x v="1"/>
    <x v="2"/>
    <n v="1"/>
    <m/>
    <m/>
    <x v="0"/>
    <x v="1"/>
    <x v="1"/>
    <m/>
    <x v="1"/>
    <m/>
    <m/>
    <m/>
    <n v="5222714"/>
    <x v="137"/>
    <m/>
    <m/>
    <m/>
    <m/>
    <m/>
    <m/>
    <m/>
    <x v="1"/>
    <n v="0"/>
    <m/>
    <m/>
    <m/>
    <m/>
    <m/>
    <x v="1"/>
    <m/>
    <e v="#NAME?"/>
    <m/>
  </r>
  <r>
    <n v="483"/>
    <m/>
    <m/>
    <m/>
    <m/>
    <m/>
    <m/>
    <m/>
    <m/>
    <m/>
    <m/>
    <n v="31215"/>
    <m/>
    <s v="צפון"/>
    <x v="19"/>
    <x v="82"/>
    <m/>
    <s v="רשויות"/>
    <s v="רשויות מקומיות - פינוי-בינוי"/>
    <s v="בביצוע"/>
    <n v="5223340"/>
    <s v="210 20150106"/>
    <n v="210"/>
    <n v="20150106"/>
    <s v="בקשה להיתר"/>
    <s v="בניה חדשה                               "/>
    <n v="1103"/>
    <s v="נהרייה"/>
    <n v="9100"/>
    <s v="פינסקר"/>
    <n v="415"/>
    <n v="1"/>
    <n v="1"/>
    <m/>
    <d v="2015-06-11T00:00:00"/>
    <n v="0"/>
    <n v="39"/>
    <n v="7"/>
    <n v="32"/>
    <n v="39"/>
    <m/>
    <m/>
    <m/>
    <m/>
    <m/>
    <s v=" מבנה מגורים 39 יח&quot;ד בן 11 קומות.                                                                                                                                                                                                                              "/>
    <m/>
    <m/>
    <m/>
    <n v="1501960"/>
    <n v="20150106"/>
    <m/>
    <x v="156"/>
    <m/>
    <n v="0"/>
    <n v="39"/>
    <n v="7"/>
    <m/>
    <n v="32"/>
    <m/>
    <n v="39"/>
    <m/>
    <m/>
    <s v="הקמת בית מגורים משותף חדש בן 9 קומות מעל קומת עמודים הכולל 39 יחד במגרש 302. אושרה ונבדקה עפ&quot;י תכנית מפורטת מס' ג/19385 במתחם פינוי בינוי, אשר פורסמה בילקוט הפרסומים 6755 ביום 13/2/2014. מס' הקומות: מוצע בניין בן 9 קומות כולל קומת עמודים-סה&quot;כ 10. גובה הבנ"/>
    <m/>
    <m/>
    <m/>
    <x v="5"/>
    <x v="8"/>
    <x v="1"/>
    <x v="2"/>
    <n v="2"/>
    <m/>
    <m/>
    <x v="0"/>
    <x v="1"/>
    <x v="1"/>
    <m/>
    <x v="1"/>
    <m/>
    <m/>
    <m/>
    <n v="5223340"/>
    <x v="138"/>
    <m/>
    <m/>
    <m/>
    <m/>
    <m/>
    <m/>
    <m/>
    <x v="1"/>
    <n v="0"/>
    <m/>
    <m/>
    <m/>
    <m/>
    <m/>
    <x v="1"/>
    <m/>
    <e v="#NAME?"/>
    <m/>
  </r>
  <r>
    <n v="484"/>
    <m/>
    <m/>
    <m/>
    <m/>
    <m/>
    <m/>
    <m/>
    <m/>
    <m/>
    <m/>
    <n v="31215"/>
    <m/>
    <s v="צפון"/>
    <x v="19"/>
    <x v="82"/>
    <m/>
    <s v="רשויות"/>
    <s v="רשויות מקומיות - פינוי-בינוי"/>
    <s v="בביצוע"/>
    <n v="5223464"/>
    <s v="210 20150140"/>
    <n v="210"/>
    <n v="20150140"/>
    <s v="בקשה להיתר"/>
    <s v="בניה חדשה                               "/>
    <n v="1103"/>
    <s v="נהרייה"/>
    <n v="9100"/>
    <s v="פינסקר"/>
    <n v="415"/>
    <n v="1"/>
    <n v="1"/>
    <m/>
    <d v="2015-08-06T00:00:00"/>
    <n v="0"/>
    <n v="39"/>
    <n v="7"/>
    <n v="32"/>
    <n v="39"/>
    <m/>
    <m/>
    <m/>
    <m/>
    <m/>
    <s v=" מבנה מגורים הכולל 39 יח&quot;ד בן 11 קומות .                                                                                                                                                                                                                       "/>
    <m/>
    <m/>
    <m/>
    <n v="1490467"/>
    <n v="20150140"/>
    <m/>
    <x v="156"/>
    <m/>
    <n v="0"/>
    <n v="39"/>
    <n v="7"/>
    <m/>
    <n v="32"/>
    <m/>
    <n v="39"/>
    <m/>
    <m/>
    <s v="הקמת בית מגורים חדש משותף בן 11 קומות הכולל 39 יחד במגרש 303 . במגרש מס' 303  עפ&quot;י תכנית מפורטת מס' ג/19385 במתחם פינוי בינוי, אשר פורסמה בילקוט הפרסומים 6755 ביום 13/2/2014. ההיתר כולל:צפיפות: 39 יח&quot;ד, בקומות 9 ו-10 מתוכננות 4 דירות דופלקסים .  מס' קומות"/>
    <m/>
    <m/>
    <m/>
    <x v="5"/>
    <x v="8"/>
    <x v="1"/>
    <x v="2"/>
    <n v="3"/>
    <m/>
    <m/>
    <x v="0"/>
    <x v="1"/>
    <x v="1"/>
    <m/>
    <x v="1"/>
    <m/>
    <m/>
    <m/>
    <n v="5223464"/>
    <x v="139"/>
    <m/>
    <m/>
    <m/>
    <m/>
    <m/>
    <m/>
    <m/>
    <x v="1"/>
    <n v="0"/>
    <m/>
    <m/>
    <m/>
    <m/>
    <m/>
    <x v="1"/>
    <m/>
    <e v="#NAME?"/>
    <m/>
  </r>
  <r>
    <n v="485"/>
    <m/>
    <m/>
    <m/>
    <m/>
    <m/>
    <m/>
    <m/>
    <m/>
    <m/>
    <m/>
    <n v="31215"/>
    <m/>
    <s v="צפון"/>
    <x v="19"/>
    <x v="82"/>
    <m/>
    <s v="רשויות"/>
    <s v="רשויות מקומיות - פינוי-בינוי"/>
    <s v="בביצוע"/>
    <n v="5223622"/>
    <s v="210 20150179"/>
    <n v="210"/>
    <n v="20150179"/>
    <s v="בקשה להיתר"/>
    <s v="בניה חדשה                               "/>
    <n v="1103"/>
    <s v="נהרייה"/>
    <n v="9100"/>
    <s v="פינסקר"/>
    <n v="415"/>
    <n v="1"/>
    <n v="1"/>
    <m/>
    <d v="2015-11-01T00:00:00"/>
    <n v="0"/>
    <n v="0"/>
    <n v="7"/>
    <n v="51"/>
    <n v="58"/>
    <m/>
    <m/>
    <m/>
    <m/>
    <m/>
    <s v=" מבנה מגורים בעל 2 אגפים עם חזית מסחרית.                                                                                                                                                                                                                       "/>
    <m/>
    <m/>
    <m/>
    <n v="1497425"/>
    <n v="20150179"/>
    <m/>
    <x v="156"/>
    <m/>
    <n v="0"/>
    <n v="0"/>
    <n v="7"/>
    <m/>
    <n v="51"/>
    <m/>
    <n v="58"/>
    <m/>
    <m/>
    <s v="הקמת בית מגורים חדש משותף במגרשים  מס' 304  ו-305 בעל 2 אגפים  באגף א'21 יחד ב-6 קומות ובאגף ב'  37 יח&quot;ד ב10- קומות  כולל חזית מסחרית לרחוב וויצמן במתחם פינוי ובינוי עפ&quot;י תכנית ג/19385 . סה&quot;כ יח&quot;ד 304 א+ב : 58 יח&quot;ד .ההיתר עפ&quot;י תכנית מפורטת מס' ג/ 19385 במ"/>
    <m/>
    <m/>
    <m/>
    <x v="5"/>
    <x v="8"/>
    <x v="1"/>
    <x v="2"/>
    <n v="4"/>
    <m/>
    <m/>
    <x v="0"/>
    <x v="1"/>
    <x v="1"/>
    <m/>
    <x v="1"/>
    <m/>
    <m/>
    <m/>
    <n v="5223622"/>
    <x v="140"/>
    <m/>
    <m/>
    <m/>
    <m/>
    <m/>
    <m/>
    <m/>
    <x v="1"/>
    <n v="0"/>
    <m/>
    <m/>
    <m/>
    <m/>
    <m/>
    <x v="1"/>
    <m/>
    <e v="#NAME?"/>
    <m/>
  </r>
  <r>
    <n v="486"/>
    <m/>
    <m/>
    <m/>
    <m/>
    <m/>
    <m/>
    <m/>
    <m/>
    <m/>
    <m/>
    <n v="31073"/>
    <m/>
    <s v="מרכז"/>
    <x v="20"/>
    <x v="83"/>
    <m/>
    <s v="רשויות"/>
    <s v="רשויות מקומיות - פינוי-בינוי"/>
    <s v="בביצוע"/>
    <n v="679902"/>
    <s v="407 2015103"/>
    <n v="407"/>
    <n v="2015103"/>
    <s v="בקשה להיתר"/>
    <s v="הריסה ובניה חדשה"/>
    <n v="2331"/>
    <s v="נס ציונה"/>
    <n v="7200"/>
    <s v="שאול המלך"/>
    <n v="163"/>
    <n v="2"/>
    <n v="2"/>
    <m/>
    <d v="2015-02-26T00:00:00"/>
    <n v="0"/>
    <n v="28"/>
    <n v="8"/>
    <n v="20"/>
    <n v="28"/>
    <m/>
    <m/>
    <m/>
    <m/>
    <m/>
    <s v="הריסת בית משותף קיים בן 8 יח&quot;ד והקמת בית משותף חדש בן 28 יח&quot;ד, קומת קרקע + 7 קומות + קומת גג + 2 קומות מרתפי חניה. "/>
    <m/>
    <m/>
    <m/>
    <n v="1454206"/>
    <n v="2016119"/>
    <m/>
    <x v="157"/>
    <m/>
    <n v="0"/>
    <n v="28"/>
    <n v="8"/>
    <m/>
    <n v="20"/>
    <m/>
    <n v="28"/>
    <m/>
    <m/>
    <s v="הריסת בית משותף קיים בן 8 יח&quot;ד והקמת בית משותף חדש בן 28 יח&quot;ד, קומת קרקע + 7 קומות + קומת גג + 2 קומות מרתפי חניה. "/>
    <m/>
    <m/>
    <m/>
    <x v="5"/>
    <x v="8"/>
    <x v="3"/>
    <x v="3"/>
    <n v="1"/>
    <m/>
    <m/>
    <x v="0"/>
    <x v="1"/>
    <x v="1"/>
    <m/>
    <x v="1"/>
    <m/>
    <m/>
    <m/>
    <n v="679902"/>
    <x v="141"/>
    <m/>
    <m/>
    <m/>
    <m/>
    <m/>
    <m/>
    <m/>
    <x v="0"/>
    <n v="249"/>
    <m/>
    <m/>
    <m/>
    <m/>
    <m/>
    <x v="1"/>
    <m/>
    <e v="#NAME?"/>
    <m/>
  </r>
  <r>
    <n v="1247"/>
    <m/>
    <m/>
    <m/>
    <s v="במהות הבקשה כתוב 28 יחד במדלן כתוב 3 בניינים עם  84 יחד. זה בדיוק פי3 ככה שזה לגמרי מסתדר השאלה איזה מהיחד לכתוב ?"/>
    <m/>
    <s v="כפול רק מהנתונים החדשים"/>
    <m/>
    <m/>
    <m/>
    <m/>
    <n v="31073"/>
    <m/>
    <s v="מרכז"/>
    <x v="20"/>
    <x v="83"/>
    <m/>
    <s v="רשויות"/>
    <s v="פינוי-בינוי"/>
    <s v="בביצוע"/>
    <n v="7079911"/>
    <s v="407 20200391"/>
    <n v="407"/>
    <n v="20200391"/>
    <s v="בקשה מקוונת עם הקלות"/>
    <s v="תוספת למבנה קיים"/>
    <n v="2331"/>
    <s v="נס ציונה"/>
    <n v="7200"/>
    <s v="שאול המלך"/>
    <n v="163"/>
    <n v="2"/>
    <n v="2"/>
    <s v="     "/>
    <d v="2020-05-17T00:00:00"/>
    <n v="0"/>
    <n v="0"/>
    <m/>
    <m/>
    <n v="28"/>
    <s v="2020_01"/>
    <d v="2020-11-01T21:00:40"/>
    <m/>
    <m/>
    <s v="מהות הבקשה"/>
    <s v="1. הגבהת ק. הכניסה ושטחי שרות מ-2.4 מ' לכ- 5.1 מ' 2. הגבהת קומות המרתף מ-2.4 מ' לכ-5.00 מ' הבקשה פורסמה , פרסום אחרון בתאריך  26.5.17 לא התקבלו התנגדויות מבוקשות ההקלות הבאות : שינויים פנימיים שינוי במרפסות ובמפלסי קומות בבית משותף קיים בהיתר בן 28 יח&quot;ד הכולל קומת קרקע+7 קומות +קומת גג "/>
    <s v="NULL"/>
    <s v="NULL"/>
    <s v="NULL"/>
    <n v="2014367"/>
    <n v="2020078"/>
    <s v="בקשה מקוונת עם הקלות"/>
    <x v="158"/>
    <s v="תוספת למבנה קיים"/>
    <n v="0"/>
    <n v="0"/>
    <m/>
    <m/>
    <m/>
    <m/>
    <m/>
    <m/>
    <m/>
    <s v="שינויים פנימיים, שינוי במרפסות ובמפלסי הקומות בבית משותף קיים בהיתר בן 28 יח&quot;ד הכולל קומת קרקע+7 קומות +קומת גג "/>
    <s v="2020_01"/>
    <d v="2020-11-01T21:00:44"/>
    <s v="לפי גוש חלקה (מרץ 2021)"/>
    <x v="0"/>
    <x v="2"/>
    <x v="1"/>
    <x v="2"/>
    <n v="1"/>
    <m/>
    <m/>
    <x v="0"/>
    <x v="0"/>
    <x v="4"/>
    <m/>
    <x v="2"/>
    <m/>
    <m/>
    <m/>
    <m/>
    <x v="0"/>
    <m/>
    <m/>
    <m/>
    <m/>
    <m/>
    <m/>
    <m/>
    <x v="0"/>
    <n v="249"/>
    <m/>
    <m/>
    <m/>
    <m/>
    <m/>
    <x v="1"/>
    <m/>
    <e v="#NAME?"/>
    <m/>
  </r>
  <r>
    <n v="488"/>
    <m/>
    <m/>
    <m/>
    <m/>
    <m/>
    <m/>
    <m/>
    <m/>
    <m/>
    <m/>
    <n v="31073"/>
    <m/>
    <s v="מרכז"/>
    <x v="20"/>
    <x v="83"/>
    <m/>
    <s v="רשויות"/>
    <s v="רשויות מקומיות - פינוי-בינוי"/>
    <s v="בביצוע"/>
    <n v="679904"/>
    <s v="407 2015107"/>
    <n v="407"/>
    <n v="2015107"/>
    <s v="בקשה להיתר"/>
    <s v="הריסה ובניה חדשה"/>
    <n v="2911"/>
    <s v="נס ציונה"/>
    <n v="7200"/>
    <s v="שאול המלך"/>
    <n v="163"/>
    <n v="4"/>
    <n v="4"/>
    <m/>
    <d v="2015-03-01T00:00:00"/>
    <n v="0"/>
    <n v="26"/>
    <n v="8"/>
    <n v="18"/>
    <n v="26"/>
    <m/>
    <m/>
    <m/>
    <m/>
    <m/>
    <s v="הריסת בית משותף קיים בן 8 יח&quot;ד והקמת בית משותף חדש בן 26 יח&quot;ד, קומת קרקע + 7 קומות + קומת גג + 2 קומות מרתפי חניה. "/>
    <m/>
    <m/>
    <m/>
    <n v="1454204"/>
    <n v="2016120"/>
    <m/>
    <x v="157"/>
    <m/>
    <n v="0"/>
    <n v="26"/>
    <n v="8"/>
    <m/>
    <n v="22"/>
    <m/>
    <n v="30"/>
    <m/>
    <m/>
    <s v="הריסת בית משותף קיים בן 8 יח&quot;ד והקמת בית משותף חדש בן 26 יח&quot;ד, קומת קרקע + 7 קומות + קומת גג + 2 קומות מרתפי חניה. "/>
    <m/>
    <m/>
    <m/>
    <x v="5"/>
    <x v="8"/>
    <x v="3"/>
    <x v="3"/>
    <n v="3"/>
    <m/>
    <m/>
    <x v="0"/>
    <x v="1"/>
    <x v="1"/>
    <m/>
    <x v="1"/>
    <m/>
    <m/>
    <m/>
    <n v="679904"/>
    <x v="142"/>
    <m/>
    <s v="נספרו 88 יח&quot;ד בדוח בשנת 2016, לכן נרשמו 30 יח&quot;ד מוצע ולא 26 כפי שמופיע במהות הבקשה."/>
    <m/>
    <m/>
    <m/>
    <m/>
    <m/>
    <x v="0"/>
    <n v="249"/>
    <m/>
    <m/>
    <m/>
    <m/>
    <m/>
    <x v="1"/>
    <m/>
    <e v="#NAME?"/>
    <m/>
  </r>
  <r>
    <n v="489"/>
    <m/>
    <m/>
    <m/>
    <m/>
    <m/>
    <m/>
    <m/>
    <m/>
    <m/>
    <m/>
    <n v="31073"/>
    <m/>
    <s v="מרכז"/>
    <x v="20"/>
    <x v="83"/>
    <m/>
    <s v="רשויות"/>
    <s v="רשויות מקומיות - פינוי-בינוי"/>
    <s v="בביצוע"/>
    <n v="679905"/>
    <s v="407 2015108"/>
    <n v="407"/>
    <n v="2015108"/>
    <s v="בקשה להיתר"/>
    <s v="הריסה ובניה חדשה"/>
    <n v="2093"/>
    <s v="נס ציונה"/>
    <n v="7200"/>
    <s v="שאול המלך"/>
    <n v="163"/>
    <n v="6"/>
    <n v="6"/>
    <m/>
    <d v="2015-03-02T00:00:00"/>
    <n v="0"/>
    <n v="30"/>
    <n v="8"/>
    <n v="22"/>
    <n v="30"/>
    <m/>
    <m/>
    <m/>
    <m/>
    <m/>
    <s v="הריסת בית משותף קיים בן 8 יח&quot;ד והקמת בית משותף חדש בן 30 יח&quot;ד, קומת קרקע + 7 קומות + קומת גג + 2 קומות מרתפי חניה. "/>
    <m/>
    <m/>
    <m/>
    <n v="1454356"/>
    <n v="2016118"/>
    <m/>
    <x v="157"/>
    <m/>
    <n v="0"/>
    <n v="30"/>
    <n v="8"/>
    <m/>
    <n v="22"/>
    <m/>
    <n v="30"/>
    <m/>
    <m/>
    <s v="הריסת בית משותף קיים בן 8 יח&quot;ד והקמת בית משותף חדש בן 30 יח&quot;ד, קומת קרקע + 7 קומות + קומת גג + 2 קומות מרתפי חניה. "/>
    <m/>
    <m/>
    <m/>
    <x v="5"/>
    <x v="8"/>
    <x v="3"/>
    <x v="3"/>
    <n v="2"/>
    <m/>
    <m/>
    <x v="0"/>
    <x v="1"/>
    <x v="1"/>
    <m/>
    <x v="1"/>
    <m/>
    <m/>
    <m/>
    <n v="679905"/>
    <x v="143"/>
    <m/>
    <m/>
    <m/>
    <m/>
    <m/>
    <m/>
    <m/>
    <x v="0"/>
    <n v="249"/>
    <m/>
    <m/>
    <m/>
    <m/>
    <m/>
    <x v="1"/>
    <m/>
    <e v="#NAME?"/>
    <m/>
  </r>
  <r>
    <n v="496"/>
    <m/>
    <m/>
    <m/>
    <m/>
    <m/>
    <m/>
    <m/>
    <m/>
    <m/>
    <m/>
    <n v="31073"/>
    <m/>
    <s v="מרכז"/>
    <x v="20"/>
    <x v="83"/>
    <m/>
    <s v="רשויות"/>
    <s v="רשויות מקומיות - פינוי-בינוי"/>
    <s v="בביצוע"/>
    <n v="679860"/>
    <s v="407 2014525"/>
    <n v="407"/>
    <n v="2014525"/>
    <s v="בקשה להיתר"/>
    <s v="בניה חדשה"/>
    <m/>
    <s v="נס ציונה"/>
    <n v="7200"/>
    <m/>
    <n v="0"/>
    <m/>
    <n v="0"/>
    <m/>
    <d v="2014-12-22T00:00:00"/>
    <n v="0"/>
    <n v="26"/>
    <n v="0"/>
    <n v="0"/>
    <n v="26"/>
    <m/>
    <m/>
    <m/>
    <m/>
    <m/>
    <s v="הקמת בית  מגורים הדש (בנין מזרחי) , 7 קומות מעל קומת קרקע, 26 יח&quot;ד. "/>
    <m/>
    <m/>
    <m/>
    <n v="199673"/>
    <n v="2015112"/>
    <m/>
    <x v="159"/>
    <m/>
    <n v="0"/>
    <n v="26"/>
    <n v="0"/>
    <m/>
    <n v="0"/>
    <m/>
    <n v="26"/>
    <m/>
    <m/>
    <s v="הקמת בית  מגורים חדש (בנין מזרחי) , 7 קומות מעל קומת קרקע, 26 יח&quot;ד. "/>
    <m/>
    <m/>
    <m/>
    <x v="9"/>
    <x v="4"/>
    <x v="1"/>
    <x v="2"/>
    <n v="4"/>
    <m/>
    <m/>
    <x v="0"/>
    <x v="1"/>
    <x v="1"/>
    <m/>
    <x v="1"/>
    <m/>
    <s v="דטה מהעבר"/>
    <s v="דטה מהעבר"/>
    <n v="679860"/>
    <x v="144"/>
    <m/>
    <m/>
    <m/>
    <m/>
    <m/>
    <m/>
    <m/>
    <x v="0"/>
    <n v="249"/>
    <m/>
    <m/>
    <m/>
    <m/>
    <m/>
    <x v="1"/>
    <m/>
    <e v="#NAME?"/>
    <m/>
  </r>
  <r>
    <n v="497"/>
    <m/>
    <m/>
    <m/>
    <m/>
    <m/>
    <m/>
    <m/>
    <m/>
    <m/>
    <m/>
    <n v="31073"/>
    <m/>
    <s v="מרכז"/>
    <x v="20"/>
    <x v="83"/>
    <m/>
    <s v="רשויות"/>
    <s v="רשויות מקומיות - פינוי-בינוי"/>
    <s v="בביצוע"/>
    <n v="679862"/>
    <s v="407 2014534"/>
    <n v="407"/>
    <n v="2014534"/>
    <s v="בקשה להיתר"/>
    <s v="בניה חדשה"/>
    <m/>
    <s v="נס ציונה"/>
    <n v="7200"/>
    <m/>
    <n v="0"/>
    <m/>
    <n v="0"/>
    <m/>
    <d v="2014-12-23T00:00:00"/>
    <n v="0"/>
    <n v="27"/>
    <n v="0"/>
    <n v="0"/>
    <n v="27"/>
    <m/>
    <m/>
    <m/>
    <m/>
    <m/>
    <s v="הקמת בית  מגורים הדש (בנין מערבי) , 8 קומות מעל קומת קרקע, 27 יח&quot;ד. "/>
    <m/>
    <m/>
    <m/>
    <n v="199675"/>
    <n v="2015113"/>
    <m/>
    <x v="159"/>
    <m/>
    <n v="0"/>
    <n v="27"/>
    <n v="0"/>
    <m/>
    <n v="0"/>
    <m/>
    <n v="27"/>
    <m/>
    <m/>
    <s v="הקמת בית  מגורים חדש (בנין מערבי) , 8 קומות מעל קומת קרקע, 27 יח&quot;ד. "/>
    <m/>
    <m/>
    <m/>
    <x v="9"/>
    <x v="4"/>
    <x v="1"/>
    <x v="2"/>
    <n v="5"/>
    <m/>
    <m/>
    <x v="0"/>
    <x v="1"/>
    <x v="1"/>
    <m/>
    <x v="1"/>
    <m/>
    <s v="דטה מהעבר"/>
    <s v="דטה מהעבר"/>
    <n v="679862"/>
    <x v="145"/>
    <m/>
    <m/>
    <m/>
    <m/>
    <m/>
    <m/>
    <m/>
    <x v="0"/>
    <n v="249"/>
    <m/>
    <m/>
    <m/>
    <m/>
    <m/>
    <x v="1"/>
    <m/>
    <e v="#NAME?"/>
    <m/>
  </r>
  <r>
    <n v="498"/>
    <m/>
    <m/>
    <m/>
    <m/>
    <m/>
    <m/>
    <m/>
    <m/>
    <m/>
    <m/>
    <n v="31769"/>
    <m/>
    <s v="מרכז"/>
    <x v="21"/>
    <x v="84"/>
    <m/>
    <s v="רשויות"/>
    <s v="רשויות מקומיות - פינוי-בינוי"/>
    <s v="בביצוע"/>
    <n v="707709"/>
    <s v="408 20140403"/>
    <n v="408"/>
    <n v="20140403"/>
    <s v="בקשה להיתר"/>
    <s v="בניין  מגורים גבוה (מעל 13מ')"/>
    <n v="9290"/>
    <s v="נתניה"/>
    <n v="7400"/>
    <s v="הרב קוק"/>
    <n v="323"/>
    <n v="0"/>
    <n v="0"/>
    <m/>
    <d v="2014-11-03T00:00:00"/>
    <n v="0"/>
    <n v="78"/>
    <n v="0"/>
    <m/>
    <n v="78"/>
    <m/>
    <m/>
    <m/>
    <m/>
    <m/>
    <s v="הקמת בניין משותף בן 20 קומות מעל קומת קרקע גבוה ( סה&quot;כ 78 יח&quot;ד) , פיתוח שטח "/>
    <m/>
    <m/>
    <m/>
    <s v="NULL"/>
    <m/>
    <m/>
    <x v="0"/>
    <m/>
    <m/>
    <m/>
    <m/>
    <m/>
    <m/>
    <m/>
    <m/>
    <m/>
    <m/>
    <m/>
    <m/>
    <m/>
    <m/>
    <x v="9"/>
    <x v="0"/>
    <x v="1"/>
    <x v="0"/>
    <n v="1"/>
    <m/>
    <m/>
    <x v="1"/>
    <x v="1"/>
    <x v="1"/>
    <m/>
    <x v="0"/>
    <m/>
    <m/>
    <m/>
    <m/>
    <x v="146"/>
    <m/>
    <m/>
    <m/>
    <m/>
    <m/>
    <m/>
    <m/>
    <x v="0"/>
    <n v="56"/>
    <m/>
    <m/>
    <m/>
    <m/>
    <m/>
    <x v="1"/>
    <m/>
    <e v="#NAME?"/>
    <m/>
  </r>
  <r>
    <n v="499"/>
    <m/>
    <m/>
    <m/>
    <m/>
    <m/>
    <m/>
    <m/>
    <m/>
    <m/>
    <m/>
    <n v="31769"/>
    <m/>
    <s v="מרכז"/>
    <x v="21"/>
    <x v="84"/>
    <m/>
    <s v="רשויות"/>
    <s v="רשויות מקומיות - פינוי-בינוי"/>
    <s v="בביצוע"/>
    <n v="707733"/>
    <s v="408 20140427"/>
    <n v="408"/>
    <n v="20140427"/>
    <s v="בקשה להיתר"/>
    <s v="מגדל מגורים מעל 20 קומות"/>
    <n v="9290"/>
    <s v="נתניה"/>
    <n v="7400"/>
    <s v="הרב קוק"/>
    <n v="323"/>
    <n v="0"/>
    <n v="0"/>
    <m/>
    <d v="2014-11-17T00:00:00"/>
    <n v="0"/>
    <n v="86"/>
    <n v="0"/>
    <m/>
    <n v="86"/>
    <m/>
    <m/>
    <m/>
    <m/>
    <m/>
    <s v="הקמת בית מגורים משותף בן 22 קומות מעל קומת קרקע הכולל 86 יח&quot;ד כולל ממדים ו-3 קומות מרתפי חניה. "/>
    <m/>
    <m/>
    <m/>
    <s v="NULL"/>
    <n v="2017092"/>
    <m/>
    <x v="160"/>
    <m/>
    <m/>
    <m/>
    <m/>
    <m/>
    <m/>
    <m/>
    <n v="86"/>
    <m/>
    <m/>
    <m/>
    <m/>
    <m/>
    <m/>
    <x v="9"/>
    <x v="6"/>
    <x v="1"/>
    <x v="0"/>
    <n v="2"/>
    <m/>
    <m/>
    <x v="0"/>
    <x v="1"/>
    <x v="1"/>
    <m/>
    <x v="1"/>
    <m/>
    <m/>
    <s v="אתר העירייה"/>
    <n v="707733"/>
    <x v="0"/>
    <s v="היתר מאתר העירייה, לכן אין היתר ID"/>
    <m/>
    <m/>
    <m/>
    <m/>
    <m/>
    <m/>
    <x v="0"/>
    <n v="56"/>
    <m/>
    <m/>
    <m/>
    <m/>
    <m/>
    <x v="1"/>
    <m/>
    <e v="#NAME?"/>
    <m/>
  </r>
  <r>
    <n v="500"/>
    <m/>
    <m/>
    <m/>
    <m/>
    <m/>
    <m/>
    <m/>
    <m/>
    <m/>
    <m/>
    <n v="31769"/>
    <m/>
    <s v="מרכז"/>
    <x v="21"/>
    <x v="84"/>
    <m/>
    <s v="רשויות"/>
    <s v="רשויות מקומיות - פינוי-בינוי"/>
    <s v="בביצוע"/>
    <n v="707734"/>
    <s v="408 20140428"/>
    <n v="408"/>
    <n v="20140428"/>
    <s v="בקשה להיתר"/>
    <s v="מגדל מגורים מעל 20 קומות"/>
    <n v="9290"/>
    <s v="נתניה"/>
    <n v="7400"/>
    <s v="הרב קוק"/>
    <n v="323"/>
    <n v="0"/>
    <n v="0"/>
    <m/>
    <d v="2014-11-17T00:00:00"/>
    <n v="0"/>
    <n v="82"/>
    <n v="0"/>
    <m/>
    <n v="82"/>
    <m/>
    <m/>
    <m/>
    <m/>
    <m/>
    <s v="הקמת בית מגורים משותף בן 21 קומות מעל קומת קרקע הכולל 82 יח&quot;ד כולל ממ&quot;דים ו-3 קומות מרתפי חניה "/>
    <m/>
    <m/>
    <m/>
    <s v="NULL"/>
    <m/>
    <m/>
    <x v="0"/>
    <m/>
    <m/>
    <m/>
    <m/>
    <m/>
    <m/>
    <m/>
    <m/>
    <m/>
    <m/>
    <m/>
    <m/>
    <m/>
    <m/>
    <x v="9"/>
    <x v="0"/>
    <x v="1"/>
    <x v="0"/>
    <n v="3"/>
    <m/>
    <m/>
    <x v="1"/>
    <x v="1"/>
    <x v="1"/>
    <m/>
    <x v="0"/>
    <m/>
    <m/>
    <m/>
    <m/>
    <x v="147"/>
    <m/>
    <m/>
    <m/>
    <m/>
    <m/>
    <m/>
    <m/>
    <x v="0"/>
    <n v="56"/>
    <m/>
    <m/>
    <m/>
    <m/>
    <m/>
    <x v="1"/>
    <m/>
    <e v="#NAME?"/>
    <m/>
  </r>
  <r>
    <n v="501"/>
    <m/>
    <m/>
    <m/>
    <m/>
    <m/>
    <m/>
    <m/>
    <m/>
    <m/>
    <m/>
    <n v="31769"/>
    <m/>
    <s v="מרכז"/>
    <x v="21"/>
    <x v="84"/>
    <m/>
    <s v="רשויות"/>
    <s v="רשויות מקומיות - פינוי-בינוי"/>
    <s v="בביצוע"/>
    <n v="707741"/>
    <s v="408 20140435"/>
    <n v="408"/>
    <n v="20140435"/>
    <s v="בקשה להיתר"/>
    <s v="מגדל מגורים מעל 20 קומות"/>
    <n v="9290"/>
    <s v="נתניה"/>
    <n v="7400"/>
    <s v="הרב קוק"/>
    <n v="323"/>
    <n v="0"/>
    <n v="0"/>
    <m/>
    <d v="2014-11-24T00:00:00"/>
    <n v="0"/>
    <n v="86"/>
    <n v="0"/>
    <m/>
    <n v="86"/>
    <m/>
    <m/>
    <m/>
    <m/>
    <m/>
    <s v="הקמת בית מגורים משותף בן 22 קומות מעל קומת קרקע הכולל 86 יח&quot;ד כולל ממ&quot;דים ו-3 קומות מרתפי חניה "/>
    <m/>
    <m/>
    <m/>
    <s v="NULL"/>
    <n v="2017100"/>
    <m/>
    <x v="65"/>
    <m/>
    <m/>
    <m/>
    <m/>
    <m/>
    <m/>
    <m/>
    <n v="86"/>
    <m/>
    <m/>
    <m/>
    <m/>
    <m/>
    <m/>
    <x v="9"/>
    <x v="6"/>
    <x v="1"/>
    <x v="0"/>
    <n v="4"/>
    <m/>
    <m/>
    <x v="0"/>
    <x v="1"/>
    <x v="1"/>
    <m/>
    <x v="1"/>
    <m/>
    <m/>
    <s v="אתר העירייה"/>
    <n v="707741"/>
    <x v="0"/>
    <s v="היתר מאתר העירייה, לכן אין היתר ID"/>
    <m/>
    <m/>
    <m/>
    <m/>
    <m/>
    <m/>
    <x v="0"/>
    <n v="56"/>
    <m/>
    <m/>
    <m/>
    <m/>
    <m/>
    <x v="1"/>
    <m/>
    <e v="#NAME?"/>
    <m/>
  </r>
  <r>
    <n v="502"/>
    <m/>
    <m/>
    <m/>
    <m/>
    <m/>
    <m/>
    <m/>
    <m/>
    <m/>
    <m/>
    <n v="31769"/>
    <m/>
    <s v="מרכז"/>
    <x v="21"/>
    <x v="84"/>
    <m/>
    <s v="רשויות"/>
    <s v="רשויות מקומיות - פינוי-בינוי"/>
    <s v="בביצוע"/>
    <n v="5328764"/>
    <s v="408 20180437"/>
    <n v="408"/>
    <n v="20180437"/>
    <s v="בקשה להיתר"/>
    <s v="מגדל מגורים מעל 20 קומות"/>
    <n v="9290"/>
    <s v="נתניה"/>
    <n v="7400"/>
    <s v="הרב קוק"/>
    <n v="323"/>
    <n v="0"/>
    <n v="0"/>
    <m/>
    <d v="2018-07-16T00:00:00"/>
    <n v="0"/>
    <n v="82"/>
    <m/>
    <m/>
    <n v="82"/>
    <m/>
    <m/>
    <m/>
    <m/>
    <m/>
    <s v="הקמת בניין משותף במגרש 5 בן 21 קומות וקומת קרקע גבוה חלקי כולל ק. גלריה מעל 3 קומות מרתפי חניה (בקשה מס' 20180439) ( סה&quot;כ 82 יח&quot;ד) , פיתוח שטח"/>
    <m/>
    <m/>
    <m/>
    <n v="1981390"/>
    <n v="2019174"/>
    <m/>
    <x v="161"/>
    <m/>
    <n v="0"/>
    <n v="82"/>
    <m/>
    <m/>
    <m/>
    <m/>
    <n v="82"/>
    <m/>
    <m/>
    <s v="אושר גם בועדת רשות רשוי מס' 156 מיום 14.08.18 הקמת בניין משותף במגרש 5 בן 21 קומות וקומת קרקע גבוה חלקי כולל ק. גלריה מעל 3 קומות מרתפי חניה (בקשה מס' 20180439) סה&quot;כ 82 יח&quot;ד , פיתוח שטח המכיל:שטח מעברים 171.64 מ&quot;ר; מרפסות 983.00 מ&quot;ר; מרפסת גג 91.31 מ&quot;ר; הכל בהתאם לתכנית. עיקרי מגורים 9009.20 מ&quot;ר; מרפסות כשטח עיקרי 114.65 מ&quot;ר;שטח עיקרי פנאי 101.30 מ&quot;ר;שטחי עזר : ממ&quot;דים 984.00 מ&quot;ר;מתקנים ומערכות טכניות 117.00 מ&quot;ר;אחסנה 335.61 מ&quot;ר; מבואות וח. מדרגות 1980.50 מ&quot;ר;"/>
    <m/>
    <m/>
    <m/>
    <x v="2"/>
    <x v="5"/>
    <x v="1"/>
    <x v="2"/>
    <n v="3"/>
    <m/>
    <m/>
    <x v="0"/>
    <x v="0"/>
    <x v="1"/>
    <m/>
    <x v="1"/>
    <m/>
    <m/>
    <s v="דטה ידנית"/>
    <n v="707734"/>
    <x v="0"/>
    <m/>
    <m/>
    <m/>
    <m/>
    <m/>
    <m/>
    <m/>
    <x v="0"/>
    <n v="56"/>
    <m/>
    <m/>
    <m/>
    <m/>
    <m/>
    <x v="1"/>
    <m/>
    <e v="#NAME?"/>
    <m/>
  </r>
  <r>
    <n v="503"/>
    <m/>
    <m/>
    <m/>
    <m/>
    <m/>
    <m/>
    <m/>
    <m/>
    <m/>
    <m/>
    <n v="31769"/>
    <m/>
    <s v="מרכז"/>
    <x v="21"/>
    <x v="84"/>
    <m/>
    <s v="רשויות"/>
    <s v="רשויות מקומיות - פינוי-בינוי"/>
    <s v="בביצוע"/>
    <n v="5328765"/>
    <s v="408 20180438"/>
    <n v="408"/>
    <n v="20180438"/>
    <s v="בקשה להיתר"/>
    <s v="בניה חדשה-מגורים"/>
    <n v="9290"/>
    <s v="נתניה"/>
    <n v="7400"/>
    <s v="הרב קוק"/>
    <n v="323"/>
    <n v="0"/>
    <n v="0"/>
    <m/>
    <d v="2018-07-17T00:00:00"/>
    <n v="0"/>
    <n v="78"/>
    <m/>
    <m/>
    <n v="78"/>
    <m/>
    <m/>
    <m/>
    <m/>
    <m/>
    <s v="(בקשה מס' 20180439), חדר שנאים ( סה&quot;כ 78 יח&quot;ד) , פיתוח שטח הקמת בניין משותף במגרש 4A בן 20 קומות וקומת קרקע גבוה חלקי כולל ק. גלריה מעל 3 קומות מרתפי חניה"/>
    <m/>
    <m/>
    <m/>
    <s v="NULL"/>
    <m/>
    <m/>
    <x v="0"/>
    <m/>
    <m/>
    <m/>
    <m/>
    <m/>
    <m/>
    <m/>
    <m/>
    <m/>
    <m/>
    <m/>
    <m/>
    <m/>
    <m/>
    <x v="2"/>
    <x v="0"/>
    <x v="1"/>
    <x v="0"/>
    <m/>
    <m/>
    <m/>
    <x v="0"/>
    <x v="2"/>
    <x v="1"/>
    <m/>
    <x v="0"/>
    <m/>
    <m/>
    <m/>
    <m/>
    <x v="0"/>
    <m/>
    <m/>
    <m/>
    <m/>
    <m/>
    <m/>
    <m/>
    <x v="0"/>
    <n v="56"/>
    <m/>
    <m/>
    <m/>
    <m/>
    <m/>
    <x v="1"/>
    <m/>
    <e v="#NAME?"/>
    <m/>
  </r>
  <r>
    <n v="504"/>
    <m/>
    <m/>
    <m/>
    <m/>
    <m/>
    <m/>
    <m/>
    <m/>
    <m/>
    <m/>
    <n v="31769"/>
    <m/>
    <s v="מרכז"/>
    <x v="21"/>
    <x v="84"/>
    <m/>
    <s v="רשויות"/>
    <s v="רשויות מקומיות - פינוי-בינוי"/>
    <s v="בביצוע"/>
    <n v="7009659"/>
    <s v="408 20180438"/>
    <n v="408"/>
    <n v="20180438"/>
    <s v="בקשה להיתר"/>
    <s v="בניה חדשה-מגורים"/>
    <n v="9290"/>
    <s v="נתניה"/>
    <n v="7400"/>
    <s v="הרב קוק אברהם"/>
    <n v="323"/>
    <n v="0"/>
    <n v="0"/>
    <m/>
    <d v="2018-07-17T00:00:00"/>
    <n v="0"/>
    <n v="78"/>
    <m/>
    <m/>
    <n v="78"/>
    <m/>
    <m/>
    <m/>
    <m/>
    <m/>
    <s v="(בקשה מס' 20180439), חדר שנאים ( סה&quot;כ 78 יח&quot;ד) , פיתוח שטח הקמת בניין משותף במגרש 4A בן 20 קומות וקומת קרקע גבוה חלקי כולל ק. גלריה מעל 3 קומות מרתפי חניה"/>
    <m/>
    <m/>
    <m/>
    <n v="1981407"/>
    <n v="2019175"/>
    <m/>
    <x v="162"/>
    <m/>
    <n v="0"/>
    <n v="78"/>
    <m/>
    <m/>
    <m/>
    <m/>
    <n v="78"/>
    <m/>
    <m/>
    <s v="299.60 מ&quot;ר; מבואות וח. מדרגות 1897.98מ&quot;ר; מעברים152.62 מ&quot;ר; מרפסות 933.00 מ&quot;ר; מרפסת גג 91.31 מ&quot;ר; הכל בהתאם לתכנית. אושר גם בועדת רשות רשוי מס' 156 מיום 14.08.18;הקמת בניין משותף במגרש 4A בן 20 קומות וקומת קרקע גבוה חלקי כולל ק. גלריה מעל 3 קומות מרתפי חניה (בקשה מס' 20180439), חדר שנאים - סה&quot;כ 78 יח&quot;ד , פיתוח שטח המכיל:שטח עיקרי מגורים 8591.90 מ&quot;ר; מרפסות כשטח עיקרי 114.65 מ&quot;ר;שטח עיקרי פנאי 101.30 מ&quot;ר;שטחי עזר : ממ&quot;דים936.00מ&quot;ר;מתקנים ומערכות טכניות 158.41 מ&quot;ר;אחסנה"/>
    <m/>
    <m/>
    <m/>
    <x v="2"/>
    <x v="5"/>
    <x v="1"/>
    <x v="2"/>
    <n v="1"/>
    <m/>
    <m/>
    <x v="0"/>
    <x v="0"/>
    <x v="1"/>
    <m/>
    <x v="1"/>
    <m/>
    <m/>
    <m/>
    <n v="707709"/>
    <x v="0"/>
    <m/>
    <m/>
    <m/>
    <m/>
    <m/>
    <m/>
    <m/>
    <x v="0"/>
    <n v="56"/>
    <m/>
    <m/>
    <m/>
    <m/>
    <m/>
    <x v="1"/>
    <m/>
    <e v="#NAME?"/>
    <m/>
  </r>
  <r>
    <n v="1263"/>
    <m/>
    <m/>
    <m/>
    <m/>
    <m/>
    <m/>
    <m/>
    <m/>
    <m/>
    <m/>
    <n v="31769"/>
    <m/>
    <s v="מרכז"/>
    <x v="21"/>
    <x v="84"/>
    <m/>
    <s v="רשויות"/>
    <s v="פינוי-בינוי"/>
    <s v="בביצוע"/>
    <n v="7124231"/>
    <s v="408 8738833596"/>
    <n v="408"/>
    <n v="8738833596"/>
    <s v="בקשת מידע להיתר"/>
    <s v="תוספות בניה במגורים מעל 25 מ&quot;ר"/>
    <n v="9290"/>
    <s v="נתניה"/>
    <n v="7400"/>
    <s v="הרב קוק אברהם"/>
    <n v="323"/>
    <n v="0"/>
    <n v="0"/>
    <s v="     "/>
    <d v="2020-01-19T00:00:00"/>
    <n v="0"/>
    <n v="12"/>
    <m/>
    <m/>
    <n v="12"/>
    <s v="2020_01"/>
    <d v="2020-11-01T21:00:40"/>
    <m/>
    <m/>
    <s v="מהות הבקשה"/>
    <s v=" תוספת 3 קומות ו-12 יח&quot;ד למגדל מגורים מאושר בהיתר מס' 2019175 ,הגדלת 2 דירות בקומה 8 , הגדלת מרפסות בכפוף להקלה כמצוין בהנחיות מרחביות בקומה 9 ומעלה תוספת 3 קומות סטנדרטיות -4 דירות 5 ח' בכל קומה , והגבהת 3 קומות שבהיתר מעלה.הקלה לגובה שתי קומות מגורים עליונות ביחס לדרישה בתב&quot;ע נת 7/400 לגובה מקסימלי 3.20 לקומה (רצפה רצפה) לגובה 3.50 מ' "/>
    <m/>
    <m/>
    <m/>
    <s v="NULL"/>
    <m/>
    <m/>
    <x v="0"/>
    <m/>
    <m/>
    <m/>
    <m/>
    <m/>
    <m/>
    <m/>
    <m/>
    <m/>
    <m/>
    <m/>
    <m/>
    <m/>
    <s v="לפי גוש חלקה (מרץ 2021)"/>
    <x v="0"/>
    <x v="0"/>
    <x v="1"/>
    <x v="0"/>
    <n v="1"/>
    <n v="1"/>
    <m/>
    <x v="0"/>
    <x v="1"/>
    <x v="0"/>
    <s v="המשכית אך יש תוספת 12 יח&quot;ד"/>
    <x v="0"/>
    <m/>
    <m/>
    <m/>
    <m/>
    <x v="0"/>
    <m/>
    <m/>
    <m/>
    <m/>
    <m/>
    <m/>
    <m/>
    <x v="0"/>
    <n v="56"/>
    <m/>
    <m/>
    <m/>
    <m/>
    <m/>
    <x v="10"/>
    <m/>
    <e v="#NAME?"/>
    <m/>
  </r>
  <r>
    <n v="1265"/>
    <m/>
    <m/>
    <m/>
    <m/>
    <m/>
    <m/>
    <m/>
    <m/>
    <m/>
    <m/>
    <n v="31769"/>
    <m/>
    <s v="מרכז"/>
    <x v="21"/>
    <x v="84"/>
    <m/>
    <s v="רשויות"/>
    <s v="פינוי-בינוי"/>
    <s v="בביצוע"/>
    <n v="7124261"/>
    <s v="408 5170176300"/>
    <n v="408"/>
    <n v="5170176300"/>
    <s v="בקשת מידע להיתר"/>
    <s v="תוספות בניה במגורים מעל 25 מ&quot;ר"/>
    <n v="9290"/>
    <s v="נתניה"/>
    <n v="7400"/>
    <s v="הרב קוק אברהם"/>
    <n v="323"/>
    <n v="0"/>
    <n v="0"/>
    <s v="     "/>
    <d v="2020-01-26T00:00:00"/>
    <n v="0"/>
    <n v="12"/>
    <m/>
    <m/>
    <n v="12"/>
    <s v="2020_01"/>
    <d v="2020-11-01T21:00:40"/>
    <m/>
    <m/>
    <s v="מהות הבקשה"/>
    <s v="בהיתר 20190174 לבקשה 20180437  . הגדלת מרפסות קומות 9 ומעלה. בקשה להקלה בשתי הקומות העליונות המוצעות מגובה 3.20  כנדרש בתבע נת 7/400 לגובה 3.50 מ&quot;ר ברוטו תוספת 3 קומות ו 12 יח&quot;ד למגדל מגורים קיים בהיתר  20190174  בקשה 20180437 והגדלת מרפסות החל מקומה 9 ומעלה. תוספת 3 קומות ו 12 יח&quot;ד  , בכל קומה 4 יח&quot;ד בנות 5 חדרים, הגבהת 3 קומות עליונות מאושרות "/>
    <m/>
    <m/>
    <m/>
    <s v="NULL"/>
    <m/>
    <m/>
    <x v="0"/>
    <m/>
    <m/>
    <m/>
    <m/>
    <m/>
    <m/>
    <m/>
    <m/>
    <m/>
    <m/>
    <m/>
    <m/>
    <m/>
    <s v="לפי גוש חלקה (מרץ 2021)"/>
    <x v="0"/>
    <x v="0"/>
    <x v="1"/>
    <x v="0"/>
    <n v="3"/>
    <n v="1"/>
    <m/>
    <x v="0"/>
    <x v="1"/>
    <x v="0"/>
    <s v="המשכית אך יש תוספת 12 יח&quot;ד"/>
    <x v="0"/>
    <m/>
    <m/>
    <m/>
    <m/>
    <x v="0"/>
    <m/>
    <m/>
    <m/>
    <m/>
    <m/>
    <m/>
    <m/>
    <x v="0"/>
    <n v="56"/>
    <m/>
    <m/>
    <m/>
    <m/>
    <m/>
    <x v="10"/>
    <m/>
    <e v="#NAME?"/>
    <m/>
  </r>
  <r>
    <n v="1296"/>
    <m/>
    <m/>
    <m/>
    <m/>
    <m/>
    <m/>
    <m/>
    <m/>
    <m/>
    <m/>
    <n v="31769"/>
    <m/>
    <s v="מרכז"/>
    <x v="21"/>
    <x v="84"/>
    <m/>
    <s v="רשויות"/>
    <s v="פינוי-בינוי"/>
    <s v="בביצוע"/>
    <n v="7213185"/>
    <s v="408 20200354"/>
    <n v="408"/>
    <n v="20200354"/>
    <s v="בקשה מקוונת עם הקלות"/>
    <s v="תוספות בניה במגורים מעל 25 מ&quot;ר"/>
    <n v="9290"/>
    <s v="נתניה"/>
    <n v="7400"/>
    <s v="הרב קוק אברהם"/>
    <n v="323"/>
    <n v="0"/>
    <n v="0"/>
    <s v="     "/>
    <d v="2020-12-28T00:00:00"/>
    <n v="0"/>
    <n v="12"/>
    <m/>
    <m/>
    <n v="12"/>
    <s v="2020_04"/>
    <d v="2021-01-28T10:43:04"/>
    <m/>
    <m/>
    <m/>
    <s v="בקשה להקלה בשתי הקומות העליונות המוצעות מגובה 3.20 כנדרש בתבע נת 7/400 לגובה 3.50 מ&quot;ר ברוטו הגבהת 3 קומות עליונות מאושרות בהיתר 20190175 בקשה 20180438 הגדלת מרפסות החל מקומה 9 ומעלה. בכל קומה 4 יח&quot;ד בנות 5 חדרים. תוספת 3 קומות ו -12 יח&quot;ד למגדל מגורים קיים בהיתר 20190175 בקשה 20180438 "/>
    <m/>
    <m/>
    <m/>
    <s v="NULL"/>
    <m/>
    <m/>
    <x v="0"/>
    <m/>
    <m/>
    <m/>
    <m/>
    <m/>
    <m/>
    <m/>
    <m/>
    <m/>
    <m/>
    <m/>
    <m/>
    <m/>
    <s v="לפי גוש חלקה (מרץ 2021)"/>
    <x v="0"/>
    <x v="0"/>
    <x v="1"/>
    <x v="0"/>
    <n v="1"/>
    <m/>
    <m/>
    <x v="0"/>
    <x v="1"/>
    <x v="4"/>
    <s v="המשכית אך יש תוספת 12 יח&quot;ד"/>
    <x v="0"/>
    <m/>
    <m/>
    <m/>
    <m/>
    <x v="0"/>
    <m/>
    <m/>
    <m/>
    <m/>
    <m/>
    <m/>
    <m/>
    <x v="0"/>
    <n v="56"/>
    <m/>
    <m/>
    <m/>
    <m/>
    <m/>
    <x v="10"/>
    <m/>
    <e v="#NAME?"/>
    <m/>
  </r>
  <r>
    <n v="1821"/>
    <s v="אוקטובר 2021 - טיוב בקשה וסמל כפולים"/>
    <s v="כן"/>
    <m/>
    <m/>
    <s v="טויב"/>
    <m/>
    <m/>
    <m/>
    <m/>
    <m/>
    <n v="31769"/>
    <m/>
    <s v="מרכז"/>
    <x v="21"/>
    <x v="84"/>
    <m/>
    <s v="רשויות"/>
    <s v="פינוי-בינוי"/>
    <s v="בביצוע"/>
    <n v="7271455"/>
    <s v="408 20200319"/>
    <n v="408"/>
    <n v="20200319"/>
    <s v="בקשה מקוונת עם הקלות"/>
    <s v="תוספות בניה במגורים מעל 25 מ&quot;ר"/>
    <n v="9290"/>
    <s v="נתניה"/>
    <n v="7400"/>
    <s v="הרב קוק אברהם"/>
    <n v="323"/>
    <n v="0"/>
    <n v="0"/>
    <s v="     "/>
    <d v="2021-01-03T00:00:00"/>
    <n v="0"/>
    <n v="12"/>
    <m/>
    <m/>
    <n v="12"/>
    <s v="2021_01"/>
    <d v="2021-06-14T12:45:52"/>
    <m/>
    <m/>
    <s v="מהות הבקשה (קיים 82 שכבר נספרו בהיתר, תוספת 12, מוצע 94)"/>
    <s v="(בנין בן 24 קומות, מעל קומת קרקע וקומת ביניים בחלל קומת הכניסה, 3 מרתפי חניה, סה&quot;כ 94 יח&quot;ד) בקשה להקלה בשתי הקומות העליונות המוצעות מגובה 3.20 כנדרש בתבע נת 7/400 לגובה 3.50 מ&quot;ר ברוטו. הגדלת מרפסות מקומה 9 ומעלה. תוספת 3 קומות ו-12 יח&quot;ד למגדל מגורים קיים בהיתר 20190174 בקשה 20180437 ת.ב 9290 "/>
    <m/>
    <m/>
    <m/>
    <s v="NULL"/>
    <m/>
    <s v="NULL"/>
    <x v="0"/>
    <m/>
    <m/>
    <m/>
    <m/>
    <m/>
    <m/>
    <m/>
    <m/>
    <m/>
    <m/>
    <m/>
    <m/>
    <m/>
    <s v="גוש חלקה"/>
    <x v="1"/>
    <x v="0"/>
    <x v="1"/>
    <x v="0"/>
    <n v="3"/>
    <m/>
    <m/>
    <x v="0"/>
    <x v="1"/>
    <x v="4"/>
    <s v="המשכית אך יש תוספת 12 יח&quot;ד"/>
    <x v="0"/>
    <m/>
    <m/>
    <m/>
    <m/>
    <x v="0"/>
    <m/>
    <m/>
    <m/>
    <m/>
    <m/>
    <m/>
    <m/>
    <x v="0"/>
    <n v="56"/>
    <m/>
    <m/>
    <m/>
    <m/>
    <m/>
    <x v="1"/>
    <m/>
    <m/>
    <m/>
  </r>
  <r>
    <n v="505"/>
    <m/>
    <m/>
    <m/>
    <m/>
    <m/>
    <m/>
    <m/>
    <m/>
    <m/>
    <m/>
    <n v="4176"/>
    <m/>
    <s v="מרכז"/>
    <x v="21"/>
    <x v="85"/>
    <m/>
    <s v="מיסוי"/>
    <s v="מיסוי - פינוי-בינוי"/>
    <s v="תכנית מאושרת עם פעילות יזמית"/>
    <n v="6789630"/>
    <s v="408 20190192"/>
    <n v="408"/>
    <n v="20190192"/>
    <s v="בקשה מקוונת עם הקלות"/>
    <s v="בניה חדשה למגורים - מבנה גבוה מעל 13 מ'"/>
    <n v="9348"/>
    <s v="נתניה"/>
    <n v="7400"/>
    <s v="מרחב תכנון נתניה"/>
    <n v="1"/>
    <n v="0"/>
    <n v="0"/>
    <m/>
    <d v="2019-03-26T00:00:00"/>
    <n v="0"/>
    <n v="58"/>
    <m/>
    <m/>
    <n v="58"/>
    <m/>
    <m/>
    <m/>
    <m/>
    <m/>
    <s v="הקמת בניין חדש למגורים בין 7 קומות מעל קומת קרקע + יציאה על הגג, לרבות צובר גז, מחסנים, ממד&quot;ים, גדרות ופיתוח שטח"/>
    <m/>
    <m/>
    <m/>
    <s v="NULL"/>
    <m/>
    <m/>
    <x v="0"/>
    <m/>
    <m/>
    <m/>
    <m/>
    <m/>
    <m/>
    <m/>
    <m/>
    <m/>
    <m/>
    <m/>
    <m/>
    <m/>
    <m/>
    <x v="3"/>
    <x v="0"/>
    <x v="1"/>
    <x v="0"/>
    <n v="1"/>
    <m/>
    <m/>
    <x v="0"/>
    <x v="1"/>
    <x v="4"/>
    <m/>
    <x v="0"/>
    <m/>
    <m/>
    <m/>
    <m/>
    <x v="0"/>
    <m/>
    <m/>
    <m/>
    <m/>
    <m/>
    <m/>
    <m/>
    <x v="0"/>
    <n v="114"/>
    <m/>
    <m/>
    <m/>
    <m/>
    <s v="לא ניתן להכנס לאתר העירייה אבל בחוץ מופיע - &quot;החלטה לאשר בתנאים&quot;. אין כתובת לבירור מול מדלן"/>
    <x v="10"/>
    <m/>
    <e v="#NAME?"/>
    <m/>
  </r>
  <r>
    <n v="1253"/>
    <s v="חסר מספר בית"/>
    <m/>
    <m/>
    <s v="אין כתובת ואתר העיריה לא מאפשר להסתכל בבקשה בלי ת&quot;ז"/>
    <m/>
    <s v="כפול רק מהנתונים החדשים"/>
    <m/>
    <m/>
    <m/>
    <m/>
    <n v="4176"/>
    <m/>
    <s v="מרכז"/>
    <x v="21"/>
    <x v="85"/>
    <m/>
    <s v="מיסוי"/>
    <s v="פינוי-בינוי"/>
    <s v="תכנית מאושרת עם פעילות יזמית"/>
    <n v="7124120"/>
    <s v="408 20190192"/>
    <n v="408"/>
    <n v="20190192"/>
    <s v="בקשה מקוונת עם הקלות"/>
    <s v="בניה חדשה למגורים - מבנה גבוה מעל 13 מ'"/>
    <n v="9348"/>
    <s v="נתניה"/>
    <n v="7400"/>
    <s v="מרחב תכנון נתניה"/>
    <n v="1"/>
    <n v="0"/>
    <n v="0"/>
    <s v="     "/>
    <d v="2020-06-18T00:00:00"/>
    <n v="0"/>
    <n v="58"/>
    <m/>
    <m/>
    <n v="58"/>
    <s v="2020_01"/>
    <d v="2020-11-01T21:00:40"/>
    <m/>
    <m/>
    <m/>
    <s v="הקמת בניין מגורים בן 8 קומות ובו 58 דירות, לרבות הטמנת צובר גז תת קרקעי בנפח של 1000 ק&quot;ג, מחסנים ופיתוח שטח הכולל גדר ,פח טמון, חדר טרפו במגרש 46. "/>
    <s v="NULL"/>
    <s v="NULL"/>
    <s v="NULL"/>
    <s v="NULL"/>
    <m/>
    <m/>
    <x v="0"/>
    <m/>
    <m/>
    <m/>
    <m/>
    <m/>
    <m/>
    <m/>
    <m/>
    <m/>
    <m/>
    <m/>
    <s v="NULL"/>
    <s v="NULL"/>
    <s v="לפי גוש חלקה (מרץ 2021)"/>
    <x v="0"/>
    <x v="0"/>
    <x v="1"/>
    <x v="0"/>
    <n v="1"/>
    <m/>
    <m/>
    <x v="0"/>
    <x v="0"/>
    <x v="4"/>
    <m/>
    <x v="0"/>
    <m/>
    <m/>
    <m/>
    <m/>
    <x v="0"/>
    <m/>
    <m/>
    <m/>
    <m/>
    <m/>
    <m/>
    <m/>
    <x v="0"/>
    <n v="114"/>
    <m/>
    <m/>
    <m/>
    <m/>
    <m/>
    <x v="1"/>
    <m/>
    <e v="#NAME?"/>
    <m/>
  </r>
  <r>
    <n v="1822"/>
    <s v="אוקטובר 2021 - טיוב בקשות שאינן כפולות"/>
    <s v="לא"/>
    <m/>
    <m/>
    <s v="טויב"/>
    <m/>
    <m/>
    <s v="הכתובת לא במתחם"/>
    <m/>
    <m/>
    <n v="4176"/>
    <m/>
    <s v="מרכז"/>
    <x v="21"/>
    <x v="85"/>
    <m/>
    <s v="מיסוי"/>
    <s v="פינוי-בינוי"/>
    <s v="תכנית מאושרת עם פעילות יזמית"/>
    <n v="7264366"/>
    <s v="408 20210010"/>
    <n v="408"/>
    <n v="20210010"/>
    <s v="בקשה מקוונת עם הקלות"/>
    <s v="מרפסות גזוזטרא"/>
    <n v="4699"/>
    <s v="נתניה"/>
    <n v="7400"/>
    <s v="נווה שלום"/>
    <n v="243"/>
    <n v="3"/>
    <n v="3"/>
    <s v="     "/>
    <d v="2021-01-11T00:00:00"/>
    <n v="0"/>
    <n v="0"/>
    <s v="NULL"/>
    <s v="NULL"/>
    <s v="NULL"/>
    <s v="2021_01"/>
    <d v="2021-06-14T12:45:52"/>
    <s v="NULL"/>
    <s v="NULL"/>
    <s v="NULL"/>
    <s v=" בית קיים בהיתר מס' 39 מיום 11.07.07 מבוקש: תוספת מרפסת + תוספת שטח עיקרי. "/>
    <s v="NULL"/>
    <s v="NULL"/>
    <s v="NULL"/>
    <s v="NULL"/>
    <m/>
    <s v="NULL"/>
    <x v="0"/>
    <m/>
    <m/>
    <m/>
    <m/>
    <m/>
    <m/>
    <m/>
    <m/>
    <m/>
    <m/>
    <m/>
    <m/>
    <m/>
    <s v="גוש חלקה"/>
    <x v="1"/>
    <x v="0"/>
    <x v="5"/>
    <x v="0"/>
    <m/>
    <m/>
    <m/>
    <x v="0"/>
    <x v="3"/>
    <x v="4"/>
    <m/>
    <x v="0"/>
    <m/>
    <m/>
    <m/>
    <m/>
    <x v="0"/>
    <m/>
    <m/>
    <m/>
    <m/>
    <m/>
    <m/>
    <m/>
    <x v="0"/>
    <m/>
    <m/>
    <m/>
    <m/>
    <m/>
    <m/>
    <x v="1"/>
    <m/>
    <m/>
    <m/>
  </r>
  <r>
    <n v="507"/>
    <m/>
    <m/>
    <m/>
    <m/>
    <m/>
    <m/>
    <m/>
    <m/>
    <m/>
    <m/>
    <n v="4426"/>
    <n v="30830"/>
    <s v="מרכז"/>
    <x v="21"/>
    <x v="86"/>
    <s v="הלפרין"/>
    <s v="מיסוי"/>
    <s v="מיסוי - פינוי-בינוי"/>
    <m/>
    <n v="7124128"/>
    <s v="408 20200034"/>
    <n v="408"/>
    <n v="20200034"/>
    <s v="בקשה מקוונת ללא הקלות"/>
    <s v="בניה חדשה למגורים - מבנה רב קומות מעל 29"/>
    <n v="9606"/>
    <s v="נתניה"/>
    <n v="7400"/>
    <s v="הלפרין ירמיהו"/>
    <n v="534"/>
    <n v="10"/>
    <n v="10"/>
    <m/>
    <d v="2020-08-20T00:00:00"/>
    <m/>
    <m/>
    <n v="16"/>
    <n v="50"/>
    <n v="66"/>
    <m/>
    <m/>
    <s v="מתחמים"/>
    <s v="חישוב מתמטי"/>
    <s v="מינהלת"/>
    <s v="הריסת מבנים מגורים והקמת מגדל מגורים בן 21 קומות הכולל: קומת כניסה כפולה (כולל קומת גלריה)17 קומות מגורים,עליית גג וקומת גג טכנית חלקית מעל שלוש קומות מרתפי חניה,מחסנים,צובר גז . "/>
    <m/>
    <m/>
    <m/>
    <s v="NULL"/>
    <m/>
    <m/>
    <x v="0"/>
    <m/>
    <m/>
    <m/>
    <m/>
    <m/>
    <m/>
    <m/>
    <m/>
    <m/>
    <m/>
    <m/>
    <m/>
    <m/>
    <m/>
    <x v="0"/>
    <x v="0"/>
    <x v="3"/>
    <x v="0"/>
    <n v="2"/>
    <m/>
    <m/>
    <x v="0"/>
    <x v="1"/>
    <x v="4"/>
    <m/>
    <x v="0"/>
    <m/>
    <m/>
    <m/>
    <m/>
    <x v="0"/>
    <m/>
    <m/>
    <m/>
    <m/>
    <m/>
    <m/>
    <m/>
    <x v="0"/>
    <e v="#N/A"/>
    <m/>
    <m/>
    <m/>
    <m/>
    <m/>
    <x v="10"/>
    <m/>
    <e v="#NAME?"/>
    <m/>
  </r>
  <r>
    <n v="1823"/>
    <s v="אוקטובר 2021 - טיוב בקשה וסמל כפולים"/>
    <s v="כן"/>
    <m/>
    <m/>
    <s v="טויב"/>
    <m/>
    <m/>
    <m/>
    <m/>
    <m/>
    <n v="4426"/>
    <n v="30830"/>
    <s v="מרכז"/>
    <x v="21"/>
    <x v="86"/>
    <s v="הלפרין"/>
    <s v="רשויות"/>
    <s v="פינוי-בינוי"/>
    <s v="תכנית מאושרת עם פעילות יזמית"/>
    <n v="7324708"/>
    <s v="408 20210180"/>
    <n v="408"/>
    <n v="20210180"/>
    <s v="בקשה מקוונת ללא הקלות"/>
    <s v="חפירה ו/או דיפון למגורים"/>
    <n v="9606"/>
    <s v="נתניה"/>
    <n v="7400"/>
    <s v="הלפרין ירמיהו"/>
    <n v="534"/>
    <n v="10"/>
    <n v="10"/>
    <s v="     "/>
    <d v="2021-06-03T00:00:00"/>
    <n v="0"/>
    <n v="0"/>
    <n v="16"/>
    <n v="50"/>
    <n v="66"/>
    <s v="2021_02"/>
    <d v="2021-06-23T10:47:40"/>
    <s v="מהות הבקשה"/>
    <s v="חישוב מתמטי"/>
    <s v="מינהלת"/>
    <s v="הריסת 2 מבני מגורים ובהם 16 יח&quot;ד, חפירה ודיפון עם עוגנים זמניים למרתפי חניה. "/>
    <s v="NULL"/>
    <s v="NULL"/>
    <s v="NULL"/>
    <s v="NULL"/>
    <m/>
    <s v="NULL"/>
    <x v="0"/>
    <m/>
    <m/>
    <m/>
    <m/>
    <m/>
    <m/>
    <m/>
    <m/>
    <m/>
    <m/>
    <m/>
    <m/>
    <m/>
    <s v="גוש חלקה"/>
    <x v="1"/>
    <x v="0"/>
    <x v="2"/>
    <x v="0"/>
    <n v="2"/>
    <m/>
    <m/>
    <x v="0"/>
    <x v="0"/>
    <x v="4"/>
    <m/>
    <x v="0"/>
    <m/>
    <m/>
    <m/>
    <m/>
    <x v="0"/>
    <m/>
    <m/>
    <m/>
    <m/>
    <m/>
    <m/>
    <m/>
    <x v="0"/>
    <m/>
    <m/>
    <m/>
    <m/>
    <m/>
    <m/>
    <x v="1"/>
    <m/>
    <m/>
    <m/>
  </r>
  <r>
    <n v="508"/>
    <m/>
    <m/>
    <m/>
    <m/>
    <m/>
    <m/>
    <m/>
    <m/>
    <m/>
    <m/>
    <n v="4316"/>
    <n v="30830"/>
    <s v="מרכז"/>
    <x v="21"/>
    <x v="87"/>
    <s v="הלפרין"/>
    <s v="מיסוי"/>
    <s v="מיסוי - פינוי-בינוי"/>
    <m/>
    <n v="7009734"/>
    <s v="408 20190536"/>
    <n v="408"/>
    <n v="20190536"/>
    <s v="בקשה מקוונת ללא הקלות"/>
    <s v="בניה חדשה למגורים - מבנה רב קומות מעל 29"/>
    <n v="9920"/>
    <s v="נתניה"/>
    <n v="7400"/>
    <s v="הלפרין ירמיהו"/>
    <n v="534"/>
    <n v="6"/>
    <n v="6"/>
    <m/>
    <d v="2019-12-17T00:00:00"/>
    <n v="0"/>
    <n v="66"/>
    <n v="16"/>
    <n v="50"/>
    <n v="66"/>
    <m/>
    <m/>
    <s v="מהות הבקשה"/>
    <s v="חישוב מתמטי"/>
    <s v="מדלן"/>
    <s v="הריסה ופינוי של שני מבנים קיימים בני 2 קומות. והקמת מגדל מגורים בן 20 קומות הכולל: קומת כניסה גבוהה, קומת גלריה, 18 קומות מגורים וק.גג טכנית מעל שתי קומות מרתפים עבור 66 יח&quot;ד. לרבות: תחנת שנאים במרתף, צובר גז, ממד&quot;ים, מרפסות גדרות ופיתוח שטח."/>
    <m/>
    <m/>
    <m/>
    <s v="NULL"/>
    <m/>
    <m/>
    <x v="0"/>
    <m/>
    <m/>
    <m/>
    <m/>
    <m/>
    <m/>
    <m/>
    <m/>
    <m/>
    <m/>
    <m/>
    <m/>
    <m/>
    <m/>
    <x v="3"/>
    <x v="0"/>
    <x v="3"/>
    <x v="0"/>
    <n v="1"/>
    <m/>
    <m/>
    <x v="1"/>
    <x v="1"/>
    <x v="4"/>
    <m/>
    <x v="0"/>
    <m/>
    <m/>
    <m/>
    <m/>
    <x v="148"/>
    <m/>
    <m/>
    <m/>
    <m/>
    <m/>
    <m/>
    <m/>
    <x v="1"/>
    <e v="#N/A"/>
    <m/>
    <m/>
    <m/>
    <m/>
    <m/>
    <x v="10"/>
    <m/>
    <e v="#NAME?"/>
    <m/>
  </r>
  <r>
    <n v="1254"/>
    <m/>
    <m/>
    <m/>
    <s v="כפול אך תאריך שונה"/>
    <m/>
    <m/>
    <m/>
    <m/>
    <m/>
    <m/>
    <n v="4316"/>
    <n v="30830"/>
    <s v="מרכז"/>
    <x v="21"/>
    <x v="87"/>
    <s v="הלפרין"/>
    <s v="מיסוי"/>
    <s v="פינוי-בינוי"/>
    <s v="בתכנון"/>
    <n v="7124126"/>
    <s v="408 20190536"/>
    <n v="408"/>
    <n v="20190536"/>
    <s v="בקשה מקוונת ללא הקלות"/>
    <s v="בניה חדשה למגורים - מבנה רב קומות מעל 29"/>
    <n v="9920"/>
    <s v="נתניה"/>
    <n v="7400"/>
    <s v="הלפרין ירמיהו"/>
    <n v="534"/>
    <n v="6"/>
    <n v="6"/>
    <s v="     "/>
    <d v="2020-03-31T00:00:00"/>
    <n v="0"/>
    <n v="66"/>
    <n v="16"/>
    <n v="50"/>
    <n v="66"/>
    <s v="2020_01"/>
    <d v="2020-11-01T21:00:40"/>
    <s v="מהות הבקשה"/>
    <s v="חישוב מתמטי"/>
    <s v="מדלן"/>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s v="NULL"/>
    <m/>
    <m/>
    <x v="0"/>
    <m/>
    <m/>
    <m/>
    <m/>
    <m/>
    <m/>
    <m/>
    <m/>
    <m/>
    <m/>
    <s v="NULL"/>
    <s v="NULL"/>
    <s v="NULL"/>
    <s v="לפי גוש חלקה (מרץ 2021)"/>
    <x v="0"/>
    <x v="0"/>
    <x v="3"/>
    <x v="0"/>
    <m/>
    <m/>
    <m/>
    <x v="0"/>
    <x v="2"/>
    <x v="4"/>
    <m/>
    <x v="0"/>
    <m/>
    <m/>
    <m/>
    <m/>
    <x v="0"/>
    <m/>
    <m/>
    <m/>
    <m/>
    <s v="כן"/>
    <m/>
    <s v="מתחם רלוונטי מסלול מיסוי (המשכי)"/>
    <x v="1"/>
    <e v="#N/A"/>
    <m/>
    <m/>
    <m/>
    <m/>
    <m/>
    <x v="10"/>
    <m/>
    <e v="#NAME?"/>
    <m/>
  </r>
  <r>
    <n v="1295"/>
    <m/>
    <m/>
    <m/>
    <s v="כפול - מתחם אב (רשויות)"/>
    <m/>
    <m/>
    <m/>
    <m/>
    <m/>
    <m/>
    <n v="4316"/>
    <n v="30830"/>
    <s v="מרכז"/>
    <x v="21"/>
    <x v="87"/>
    <s v="הלפרין"/>
    <s v="מיסוי"/>
    <s v="פינוי-בינוי"/>
    <s v="תכנית מאושרת עם פעילות יזמית"/>
    <n v="7124984"/>
    <s v="408 20190536"/>
    <n v="408"/>
    <n v="20190536"/>
    <s v="בקשה מקוונת ללא הקלות"/>
    <s v="בניה חדשה למגורים - מבנה רב קומות מעל 29"/>
    <n v="9920"/>
    <s v="נתניה"/>
    <n v="7400"/>
    <s v="הלפרין ירמיהו"/>
    <n v="534"/>
    <n v="6"/>
    <n v="6"/>
    <s v="     "/>
    <d v="2020-03-31T00:00:00"/>
    <n v="0"/>
    <n v="66"/>
    <m/>
    <m/>
    <m/>
    <s v="2020_01"/>
    <d v="2020-11-01T21:00:40"/>
    <m/>
    <m/>
    <m/>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s v="NULL"/>
    <m/>
    <m/>
    <x v="0"/>
    <m/>
    <m/>
    <m/>
    <m/>
    <m/>
    <m/>
    <m/>
    <m/>
    <m/>
    <m/>
    <s v="NULL"/>
    <s v="NULL"/>
    <s v="NULL"/>
    <s v="לפי גוש חלקה (מרץ 2021)"/>
    <x v="0"/>
    <x v="0"/>
    <x v="5"/>
    <x v="0"/>
    <m/>
    <m/>
    <m/>
    <x v="0"/>
    <x v="2"/>
    <x v="4"/>
    <m/>
    <x v="0"/>
    <m/>
    <m/>
    <m/>
    <m/>
    <x v="0"/>
    <m/>
    <m/>
    <m/>
    <m/>
    <s v="כן"/>
    <m/>
    <s v="מתחם לא רלוונטי מסלול רשויות (אב)"/>
    <x v="1"/>
    <e v="#N/A"/>
    <m/>
    <m/>
    <m/>
    <m/>
    <m/>
    <x v="1"/>
    <m/>
    <e v="#NAME?"/>
    <m/>
  </r>
  <r>
    <n v="1824"/>
    <s v="אוקטובר 2021 - טיוב בקשה וסמל כפולים"/>
    <s v="כן"/>
    <m/>
    <m/>
    <s v="טויב - היתר"/>
    <m/>
    <m/>
    <m/>
    <m/>
    <m/>
    <n v="4316"/>
    <n v="30830"/>
    <s v="מרכז"/>
    <x v="21"/>
    <x v="87"/>
    <s v="הלפרין"/>
    <s v="מיסוי"/>
    <s v="פינוי-בינוי"/>
    <s v="תכנית מאושרת עם פעילות יזמית"/>
    <n v="7263837"/>
    <s v="408 20190536"/>
    <n v="408"/>
    <n v="20190536"/>
    <s v="בקשה מקוונת ללא הקלות"/>
    <s v="פינוי בינוי"/>
    <n v="9920"/>
    <s v="נתניה"/>
    <n v="7400"/>
    <s v="הלפרין ירמיהו"/>
    <n v="534"/>
    <n v="6"/>
    <n v="6"/>
    <s v="     "/>
    <d v="2020-03-31T00:00:00"/>
    <n v="0"/>
    <n v="66"/>
    <n v="16"/>
    <n v="50"/>
    <n v="66"/>
    <s v="2021_01"/>
    <d v="2021-06-14T12:45:52"/>
    <s v="מהות הבקשה"/>
    <s v="חישוב מתמטי"/>
    <s v="מדלן"/>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n v="2075916"/>
    <n v="2021065"/>
    <s v="בקשה מקוונת ללא הקלות"/>
    <x v="163"/>
    <s v="פינוי בינוי"/>
    <n v="0"/>
    <n v="66"/>
    <n v="16"/>
    <s v="מהות ההיתר"/>
    <n v="50"/>
    <s v="חישוב מתמטי"/>
    <n v="66"/>
    <s v="מהות ההיתר"/>
    <s v="NULL"/>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הכל בהתאם לתכנית ראשית להיתר. "/>
    <s v="2021_01"/>
    <d v="2021-06-14T12:45:55"/>
    <s v="כתובת"/>
    <x v="0"/>
    <x v="1"/>
    <x v="3"/>
    <x v="3"/>
    <n v="1"/>
    <m/>
    <m/>
    <x v="0"/>
    <x v="0"/>
    <x v="4"/>
    <m/>
    <x v="1"/>
    <m/>
    <m/>
    <m/>
    <n v="7009734"/>
    <x v="0"/>
    <m/>
    <m/>
    <m/>
    <m/>
    <m/>
    <m/>
    <m/>
    <x v="1"/>
    <m/>
    <m/>
    <m/>
    <m/>
    <m/>
    <m/>
    <x v="1"/>
    <m/>
    <e v="#NAME?"/>
    <s v="היתר נספר ב2021"/>
  </r>
  <r>
    <n v="1825"/>
    <s v="אוקטובר 2021 - טיוב בקשות ID כפולות"/>
    <s v="כן"/>
    <m/>
    <m/>
    <s v="טויב - מתחם המשכי"/>
    <m/>
    <m/>
    <m/>
    <m/>
    <m/>
    <n v="4316"/>
    <n v="30830"/>
    <s v="מרכז"/>
    <x v="21"/>
    <x v="87"/>
    <s v="הלפרין"/>
    <s v="מיסוי"/>
    <s v="פינוי-בינוי"/>
    <s v="בתכנון"/>
    <n v="7478024"/>
    <s v="408 20210299"/>
    <n v="408"/>
    <n v="20210299"/>
    <s v="בקשה מקוונת ללא הקלות"/>
    <s v="בניה חדשה למגורים - מבנה רב קומות מעל 29"/>
    <n v="9920"/>
    <s v="נתניה"/>
    <n v="7400"/>
    <s v="הלפרין ירמיהו"/>
    <n v="534"/>
    <n v="6"/>
    <n v="6"/>
    <s v="     "/>
    <d v="2021-09-09T00:00:00"/>
    <n v="0"/>
    <n v="0"/>
    <m/>
    <m/>
    <m/>
    <s v="2021_04"/>
    <d v="2021-09-14T12:11:07"/>
    <m/>
    <m/>
    <m/>
    <s v="תכנית עוגנים זמניים להיתר בניה קיים 2021065 לבניין מגורים "/>
    <s v="NULL"/>
    <s v="NULL"/>
    <s v="NULL"/>
    <s v="NULL"/>
    <s v="NULL"/>
    <s v="NULL"/>
    <x v="0"/>
    <m/>
    <m/>
    <m/>
    <m/>
    <m/>
    <m/>
    <m/>
    <m/>
    <m/>
    <m/>
    <m/>
    <m/>
    <m/>
    <s v="גוש חלקה"/>
    <x v="1"/>
    <x v="0"/>
    <x v="5"/>
    <x v="0"/>
    <n v="1"/>
    <m/>
    <m/>
    <x v="0"/>
    <x v="0"/>
    <x v="4"/>
    <m/>
    <x v="0"/>
    <m/>
    <m/>
    <m/>
    <m/>
    <x v="0"/>
    <m/>
    <m/>
    <m/>
    <m/>
    <m/>
    <m/>
    <m/>
    <x v="1"/>
    <m/>
    <m/>
    <m/>
    <m/>
    <m/>
    <m/>
    <x v="1"/>
    <m/>
    <m/>
    <m/>
  </r>
  <r>
    <n v="510"/>
    <m/>
    <m/>
    <m/>
    <m/>
    <m/>
    <m/>
    <m/>
    <m/>
    <m/>
    <m/>
    <n v="4072"/>
    <n v="31125"/>
    <s v="מרכז"/>
    <x v="21"/>
    <x v="88"/>
    <s v="הרב קוק 1"/>
    <s v="מיסוי"/>
    <s v="מיסוי - פינוי-בינוי"/>
    <s v="תכנית מאושרת עם פעילות יזמית"/>
    <n v="706049"/>
    <s v="408 20110197"/>
    <n v="408"/>
    <n v="20110197"/>
    <s v="בקשה להיתר"/>
    <s v="מגדל מגורים מעל 20 קומות"/>
    <n v="9141"/>
    <s v="נתניה"/>
    <n v="7400"/>
    <s v="שלמה המלך"/>
    <n v="240"/>
    <n v="0"/>
    <n v="0"/>
    <m/>
    <d v="2011-05-05T00:00:00"/>
    <n v="0"/>
    <n v="72"/>
    <n v="0"/>
    <n v="0"/>
    <n v="72"/>
    <m/>
    <m/>
    <m/>
    <m/>
    <m/>
    <s v="במסגרת &quot;פינוי בינוי הרב קוק  ד'&quot;,הריסת כל המבנים במגרש והקמת בניין מגורים בן 23 קומות +ק.ק. כפולה+ גג טכני+ק' חניה+ 2 מרתפי חנייה(כולל חניה מתחת לשצ&quot;פ במגרש 14) + פיתוח שטח וגדרות .   סה&quot;כ 72 יח&quot;ד."/>
    <m/>
    <m/>
    <m/>
    <s v="NULL"/>
    <m/>
    <m/>
    <x v="0"/>
    <m/>
    <m/>
    <m/>
    <m/>
    <m/>
    <m/>
    <m/>
    <m/>
    <m/>
    <m/>
    <m/>
    <m/>
    <m/>
    <m/>
    <x v="11"/>
    <x v="0"/>
    <x v="3"/>
    <x v="0"/>
    <n v="1"/>
    <m/>
    <m/>
    <x v="0"/>
    <x v="1"/>
    <x v="1"/>
    <m/>
    <x v="0"/>
    <m/>
    <m/>
    <m/>
    <m/>
    <x v="0"/>
    <m/>
    <m/>
    <m/>
    <m/>
    <m/>
    <m/>
    <m/>
    <x v="0"/>
    <n v="93"/>
    <m/>
    <m/>
    <m/>
    <m/>
    <m/>
    <x v="10"/>
    <m/>
    <e v="#NAME?"/>
    <m/>
  </r>
  <r>
    <n v="509"/>
    <m/>
    <m/>
    <m/>
    <m/>
    <m/>
    <m/>
    <m/>
    <m/>
    <m/>
    <m/>
    <n v="4072"/>
    <n v="31125"/>
    <s v="מרכז"/>
    <x v="21"/>
    <x v="88"/>
    <s v="הרב קוק 1"/>
    <s v="מיסוי"/>
    <s v="מיסוי - פינוי-בינוי"/>
    <s v="תכנית מאושרת עם פעילות יזמית"/>
    <n v="707381"/>
    <s v="408 20140072"/>
    <n v="408"/>
    <n v="20140072"/>
    <s v="בקשה להיתר"/>
    <s v="מגדל מגורים מעל 20 קומות"/>
    <n v="9141"/>
    <s v="נתניה"/>
    <n v="7400"/>
    <s v="שלמה המלך"/>
    <n v="240"/>
    <n v="0"/>
    <n v="0"/>
    <m/>
    <d v="2014-02-12T00:00:00"/>
    <n v="0"/>
    <n v="72"/>
    <m/>
    <m/>
    <n v="72"/>
    <m/>
    <m/>
    <m/>
    <m/>
    <m/>
    <s v="במסגרת &quot;פינוי בינוי הרב קוק ד &quot; הריסת כל המבנים במגרש, והקמת בניין מגורים בן 23 קומות + ק.ק כפולה + גג טכני + ק. חניה + 2 מרתפי חניה (כולל חניה מתחת לשצ&quot;פ במגרש 14) + פיתוח שטח וגדרות סה&quot;כ 72 יח&quot;ד"/>
    <m/>
    <m/>
    <m/>
    <s v="NULL"/>
    <m/>
    <m/>
    <x v="0"/>
    <m/>
    <m/>
    <m/>
    <m/>
    <m/>
    <m/>
    <m/>
    <m/>
    <m/>
    <m/>
    <m/>
    <m/>
    <m/>
    <s v="שליפה לפי תבעות (אוגוסט 2020)"/>
    <x v="9"/>
    <x v="0"/>
    <x v="3"/>
    <x v="0"/>
    <n v="1"/>
    <m/>
    <m/>
    <x v="0"/>
    <x v="0"/>
    <x v="1"/>
    <m/>
    <x v="0"/>
    <m/>
    <m/>
    <m/>
    <m/>
    <x v="0"/>
    <m/>
    <m/>
    <m/>
    <m/>
    <m/>
    <m/>
    <m/>
    <x v="0"/>
    <n v="93"/>
    <m/>
    <m/>
    <m/>
    <m/>
    <m/>
    <x v="1"/>
    <m/>
    <e v="#NAME?"/>
    <m/>
  </r>
  <r>
    <n v="511"/>
    <m/>
    <m/>
    <m/>
    <m/>
    <m/>
    <m/>
    <m/>
    <m/>
    <m/>
    <m/>
    <n v="4245"/>
    <m/>
    <s v="מרכז"/>
    <x v="21"/>
    <x v="89"/>
    <m/>
    <s v="מיסוי"/>
    <s v="מיסוי - פינוי-בינוי"/>
    <m/>
    <n v="6789508"/>
    <s v="408 20190034"/>
    <n v="408"/>
    <n v="20190034"/>
    <s v="בקשה מקוונת ללא הקלות"/>
    <s v="בניה חדשה למגורים - מגדל מעל 20 קומות, ה"/>
    <n v="4517"/>
    <s v="נתניה"/>
    <n v="7400"/>
    <s v="הרב קוק אברהם"/>
    <n v="323"/>
    <n v="58"/>
    <n v="58"/>
    <m/>
    <d v="2019-04-10T00:00:00"/>
    <n v="0"/>
    <n v="325"/>
    <n v="36"/>
    <n v="289"/>
    <n v="325"/>
    <m/>
    <m/>
    <m/>
    <m/>
    <m/>
    <s v="הריסה והקמת פרויקט דיור להשכרה לזוגות ובודדים ארוכת טווח, בניין בן 25 קומות מעל קומת עמודים הכוללת 325 יחידות דיור."/>
    <m/>
    <m/>
    <m/>
    <n v="2028872"/>
    <n v="2020038"/>
    <m/>
    <x v="164"/>
    <m/>
    <m/>
    <n v="325"/>
    <n v="36"/>
    <m/>
    <n v="289"/>
    <m/>
    <n v="325"/>
    <m/>
    <m/>
    <s v=" בניין בן 25 קומות מעל קומת עמודים הכוללת 325 יחידות דיור המכיל: מגורים בשטח 12687.30 מ&quot;ר; אנטנה, גדר, פיתוח; הכל בהתאם לתכנית. הריסת מבנה קיים והקמת פרויקט דיור להשכרה ארוכה עבור קשישים, עולים חדשים,וזכאי ממשלת ישראל , מועדון דיירים בשטח 225.32 מ&quot;רמערכות טכניות ב-253.19 מ&quot;ר; ממ&quot;קים בשטח 1082.48 מ&quot;ר; ממ&quot;ד ב-15.04.מ&quot;ר; מרפסות בשטח 1181.37 מ&quot;ר;  שטח מסחרי ב-145.47 מ&quot;ר; שטח שירות ב-32.11 מ&quot;ר; מדרגות ב-3681.57 מ&quot;ר; "/>
    <m/>
    <m/>
    <m/>
    <x v="3"/>
    <x v="2"/>
    <x v="3"/>
    <x v="3"/>
    <n v="1"/>
    <m/>
    <m/>
    <x v="0"/>
    <x v="1"/>
    <x v="4"/>
    <m/>
    <x v="1"/>
    <m/>
    <m/>
    <m/>
    <n v="6789508"/>
    <x v="149"/>
    <m/>
    <m/>
    <m/>
    <m/>
    <m/>
    <m/>
    <m/>
    <x v="1"/>
    <n v="0"/>
    <m/>
    <m/>
    <m/>
    <m/>
    <m/>
    <x v="12"/>
    <m/>
    <e v="#NAME?"/>
    <m/>
  </r>
  <r>
    <n v="1279"/>
    <m/>
    <m/>
    <m/>
    <m/>
    <m/>
    <s v="כפול רק מהנתונים החדשים"/>
    <m/>
    <m/>
    <m/>
    <m/>
    <n v="4091"/>
    <m/>
    <s v="מרכז"/>
    <x v="21"/>
    <x v="90"/>
    <m/>
    <s v="מיסוי"/>
    <s v="פינוי-בינוי"/>
    <s v="תכנית מאושרת עם פעילות יזמית"/>
    <n v="7124532"/>
    <s v="408 20200030"/>
    <n v="408"/>
    <n v="20200030"/>
    <s v="בקשה מקוונת ללא הקלות"/>
    <s v="בניה חדשה למגורים - מגדל מעל 20 קומות"/>
    <n v="5396"/>
    <s v="נתניה"/>
    <n v="7400"/>
    <s v="הרצוג יצחק"/>
    <n v="250"/>
    <n v="8"/>
    <n v="8"/>
    <s v="     "/>
    <d v="2020-06-28T00:00:00"/>
    <n v="0"/>
    <n v="206"/>
    <m/>
    <m/>
    <n v="206"/>
    <s v="2020_01"/>
    <d v="2020-11-01T21:00:40"/>
    <m/>
    <m/>
    <s v="מהות הבקשה"/>
    <s v="בנין 1 - 23 קומות 96 יח&quot;ד בנין 2 - 27 קומות 110 יח&quot;ד הריסה 3 מבנים קיימים ובנייה 2 בנייני מגורים 23,27 קומות כל אחד, 4 קומות מרתף וחדר טרפו. סה&quot;כ 206 יחידות דיור "/>
    <s v="NULL"/>
    <s v="NULL"/>
    <s v="NULL"/>
    <s v="NULL"/>
    <m/>
    <m/>
    <x v="0"/>
    <m/>
    <m/>
    <m/>
    <m/>
    <m/>
    <m/>
    <m/>
    <m/>
    <m/>
    <m/>
    <m/>
    <s v="NULL"/>
    <s v="NULL"/>
    <s v="לפי גוש חלקה (מרץ 2021)"/>
    <x v="0"/>
    <x v="0"/>
    <x v="3"/>
    <x v="0"/>
    <n v="1"/>
    <m/>
    <m/>
    <x v="0"/>
    <x v="1"/>
    <x v="4"/>
    <m/>
    <x v="0"/>
    <m/>
    <m/>
    <m/>
    <m/>
    <x v="0"/>
    <m/>
    <m/>
    <m/>
    <m/>
    <m/>
    <m/>
    <m/>
    <x v="0"/>
    <n v="206"/>
    <m/>
    <m/>
    <m/>
    <m/>
    <m/>
    <x v="32"/>
    <m/>
    <e v="#NAME?"/>
    <m/>
  </r>
  <r>
    <n v="1276"/>
    <m/>
    <m/>
    <m/>
    <m/>
    <m/>
    <s v="כפול רק מהנתונים החדשים"/>
    <m/>
    <m/>
    <m/>
    <m/>
    <n v="4091"/>
    <m/>
    <s v="מרכז"/>
    <x v="21"/>
    <x v="90"/>
    <m/>
    <s v="מיסוי"/>
    <s v="פינוי-בינוי"/>
    <s v="תכנית מאושרת עם פעילות יזמית"/>
    <n v="7124375"/>
    <s v="408 20200030"/>
    <n v="408"/>
    <n v="20200030"/>
    <s v="בקשה מקוונת ללא הקלות"/>
    <s v="בניה חדשה למגורים - מגדל מעל 20 קומות"/>
    <n v="5396"/>
    <s v="נתניה"/>
    <n v="7400"/>
    <s v="הרצוג יצחק"/>
    <n v="250"/>
    <n v="8"/>
    <n v="8"/>
    <s v="     "/>
    <d v="2020-09-03T00:00:00"/>
    <n v="0"/>
    <n v="206"/>
    <m/>
    <m/>
    <n v="206"/>
    <s v="2020_01"/>
    <d v="2020-11-01T21:00:40"/>
    <m/>
    <m/>
    <s v="מהות הבקשה"/>
    <s v="בנין 1 - 23 קומות 96 יח&quot;ד בנין 2 - 27 קומות 110 יח&quot;ד הריסה 3 מבנים קיימים ובנייה 2 בנייני מגורים 23,27 קומות כל אחד, 4 קומות מרתף וחדר טרפו. סה&quot;כ 206 יחידות דיור "/>
    <s v="NULL"/>
    <s v="NULL"/>
    <s v="NULL"/>
    <s v="NULL"/>
    <m/>
    <m/>
    <x v="0"/>
    <m/>
    <m/>
    <m/>
    <m/>
    <m/>
    <m/>
    <m/>
    <m/>
    <m/>
    <m/>
    <s v="NULL"/>
    <s v="NULL"/>
    <s v="NULL"/>
    <s v="לפי גוש חלקה (מרץ 2021)"/>
    <x v="0"/>
    <x v="0"/>
    <x v="3"/>
    <x v="0"/>
    <m/>
    <m/>
    <m/>
    <x v="0"/>
    <x v="2"/>
    <x v="4"/>
    <m/>
    <x v="0"/>
    <m/>
    <m/>
    <m/>
    <m/>
    <x v="0"/>
    <m/>
    <m/>
    <m/>
    <m/>
    <m/>
    <m/>
    <m/>
    <x v="0"/>
    <n v="206"/>
    <m/>
    <m/>
    <m/>
    <m/>
    <m/>
    <x v="32"/>
    <m/>
    <e v="#NAME?"/>
    <m/>
  </r>
  <r>
    <n v="1828"/>
    <s v="אוקטובר 2021 - טיוב בקשות ID כפולות"/>
    <s v="כן"/>
    <m/>
    <m/>
    <s v="טויב - מתחם המשכי"/>
    <m/>
    <m/>
    <m/>
    <m/>
    <m/>
    <n v="4330"/>
    <n v="31124"/>
    <s v="מרכז"/>
    <x v="21"/>
    <x v="91"/>
    <s v="ויצמן צפון-בארי"/>
    <s v="מיסוי"/>
    <s v="פינוי בינוי"/>
    <s v="בתכנון"/>
    <n v="7271094"/>
    <s v="408 20200273"/>
    <n v="408"/>
    <n v="20200273"/>
    <s v="בקשה מקוונת ללא הקלות"/>
    <s v="בניה חדשה למגורים - מגדל מעל 20 קומות"/>
    <n v="9539"/>
    <s v="נתניה"/>
    <n v="7400"/>
    <s v="בארי"/>
    <n v="303"/>
    <n v="61"/>
    <n v="61"/>
    <s v="     "/>
    <d v="2021-02-23T00:00:00"/>
    <n v="0"/>
    <n v="0"/>
    <n v="72"/>
    <n v="220"/>
    <n v="292"/>
    <s v="2021_01"/>
    <d v="2021-06-14T12:45:52"/>
    <s v="מתחמים"/>
    <s v="חישוב מתמטי"/>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 גז. "/>
    <s v="NULL"/>
    <s v="NULL"/>
    <s v="NULL"/>
    <s v="NULL"/>
    <s v="NULL"/>
    <s v="NULL"/>
    <x v="0"/>
    <m/>
    <m/>
    <m/>
    <m/>
    <m/>
    <m/>
    <m/>
    <m/>
    <m/>
    <m/>
    <m/>
    <m/>
    <m/>
    <s v="תוכנית"/>
    <x v="1"/>
    <x v="0"/>
    <x v="1"/>
    <x v="0"/>
    <n v="1"/>
    <m/>
    <m/>
    <x v="0"/>
    <x v="1"/>
    <x v="4"/>
    <m/>
    <x v="0"/>
    <m/>
    <m/>
    <m/>
    <m/>
    <x v="0"/>
    <m/>
    <m/>
    <m/>
    <m/>
    <m/>
    <m/>
    <m/>
    <x v="0"/>
    <n v="292"/>
    <m/>
    <m/>
    <m/>
    <m/>
    <m/>
    <x v="1"/>
    <m/>
    <m/>
    <m/>
  </r>
  <r>
    <n v="1829"/>
    <s v="אוקטובר 2021 - טיוב בקשות ID כפולות"/>
    <s v="כן"/>
    <m/>
    <m/>
    <s v="טויב - מתחם המשכי"/>
    <m/>
    <m/>
    <m/>
    <m/>
    <m/>
    <n v="4330"/>
    <n v="31124"/>
    <s v="מרכז"/>
    <x v="21"/>
    <x v="91"/>
    <s v="ויצמן צפון-בארי"/>
    <s v="מיסוי"/>
    <s v="פינוי בינוי"/>
    <s v="בתכנון"/>
    <n v="7310337"/>
    <s v="408 20200272"/>
    <n v="408"/>
    <n v="20200272"/>
    <s v="בקשה מקוונת ללא הקלות"/>
    <s v="בניה חדשה למגורים - מגדל מעל 20 קומות"/>
    <n v="9539"/>
    <s v="נתניה"/>
    <n v="7400"/>
    <s v="בארי"/>
    <n v="303"/>
    <n v="61"/>
    <n v="61"/>
    <s v="     "/>
    <d v="2021-02-24T00:00:00"/>
    <n v="0"/>
    <n v="0"/>
    <n v="72"/>
    <n v="220"/>
    <n v="292"/>
    <s v="2021_01"/>
    <d v="2021-06-14T12:45:52"/>
    <s v="מתחמים"/>
    <s v="חישוב מתמטי"/>
    <s v="בקשה מובילה"/>
    <s v="חפירה ודיפון אחרי הריסת 6 בניינים קיימים והחדרת עוגנים זמניים למגרשים גובלים . "/>
    <s v="NULL"/>
    <s v="NULL"/>
    <s v="NULL"/>
    <s v="NULL"/>
    <s v="NULL"/>
    <s v="NULL"/>
    <x v="0"/>
    <m/>
    <m/>
    <m/>
    <m/>
    <m/>
    <m/>
    <m/>
    <m/>
    <m/>
    <m/>
    <m/>
    <m/>
    <m/>
    <s v="תוכנית"/>
    <x v="1"/>
    <x v="0"/>
    <x v="13"/>
    <x v="0"/>
    <n v="1"/>
    <m/>
    <m/>
    <x v="0"/>
    <x v="0"/>
    <x v="4"/>
    <m/>
    <x v="0"/>
    <m/>
    <m/>
    <m/>
    <m/>
    <x v="0"/>
    <m/>
    <m/>
    <m/>
    <m/>
    <m/>
    <m/>
    <m/>
    <x v="0"/>
    <n v="292"/>
    <m/>
    <m/>
    <m/>
    <m/>
    <m/>
    <x v="1"/>
    <m/>
    <m/>
    <m/>
  </r>
  <r>
    <n v="1831"/>
    <s v="אוקטובר 2021 - טיוב בקשות ID כפולות"/>
    <s v="כן"/>
    <m/>
    <m/>
    <s v="טויב - מתחם המשכי"/>
    <m/>
    <m/>
    <m/>
    <m/>
    <m/>
    <n v="4330"/>
    <n v="31124"/>
    <s v="מרכז"/>
    <x v="21"/>
    <x v="91"/>
    <s v="ויצמן צפון-בארי"/>
    <s v="מיסוי"/>
    <s v="פינוי בינוי"/>
    <s v="בתכנון"/>
    <n v="7264218"/>
    <s v="408 20200273"/>
    <n v="408"/>
    <n v="20200273"/>
    <s v="בקשה מקוונת ללא הקלות"/>
    <s v="בניה חדשה למגורים - מגדל מעל 20 קומות"/>
    <n v="9539"/>
    <s v="נתניה"/>
    <n v="7400"/>
    <s v="בארי"/>
    <n v="303"/>
    <n v="61"/>
    <n v="61"/>
    <s v="     "/>
    <d v="2021-04-07T00:00:00"/>
    <n v="0"/>
    <n v="0"/>
    <n v="72"/>
    <n v="220"/>
    <n v="292"/>
    <s v="2021_01"/>
    <d v="2021-06-14T12:45:52"/>
    <s v="מתחמים"/>
    <s v="חישוב מתמטי"/>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 גז. "/>
    <s v="NULL"/>
    <s v="NULL"/>
    <s v="NULL"/>
    <s v="NULL"/>
    <s v="NULL"/>
    <s v="NULL"/>
    <x v="0"/>
    <m/>
    <m/>
    <m/>
    <m/>
    <m/>
    <m/>
    <m/>
    <m/>
    <m/>
    <m/>
    <m/>
    <m/>
    <m/>
    <s v="תוכנית"/>
    <x v="1"/>
    <x v="0"/>
    <x v="1"/>
    <x v="0"/>
    <n v="1"/>
    <m/>
    <m/>
    <x v="0"/>
    <x v="0"/>
    <x v="4"/>
    <m/>
    <x v="0"/>
    <m/>
    <m/>
    <m/>
    <m/>
    <x v="0"/>
    <m/>
    <m/>
    <m/>
    <m/>
    <m/>
    <m/>
    <m/>
    <x v="0"/>
    <n v="292"/>
    <m/>
    <m/>
    <m/>
    <m/>
    <m/>
    <x v="1"/>
    <m/>
    <m/>
    <m/>
  </r>
  <r>
    <n v="1832"/>
    <s v="אוקטובר 2021 - טיוב בקשות ID כפולות"/>
    <s v="כן"/>
    <m/>
    <m/>
    <s v="טויב - מתחם המשכי"/>
    <m/>
    <m/>
    <m/>
    <m/>
    <m/>
    <n v="4330"/>
    <n v="31124"/>
    <s v="מרכז"/>
    <x v="21"/>
    <x v="91"/>
    <s v="ויצמן צפון-בארי"/>
    <s v="מיסוי"/>
    <s v="פינוי בינוי"/>
    <s v="בתכנון"/>
    <n v="7310335"/>
    <s v="408 20200271"/>
    <n v="408"/>
    <n v="20200271"/>
    <s v="בקשה מקוונת ללא הקלות"/>
    <s v="בניה חדשה למגורים - מגדל מעל 20 קומות"/>
    <n v="9539"/>
    <s v="נתניה"/>
    <n v="7400"/>
    <s v="בארי"/>
    <n v="303"/>
    <n v="61"/>
    <n v="61"/>
    <s v="     "/>
    <d v="2021-04-22T00:00:00"/>
    <n v="0"/>
    <n v="0"/>
    <n v="72"/>
    <n v="220"/>
    <n v="292"/>
    <s v="2021_01"/>
    <d v="2021-06-14T12:45:52"/>
    <s v="מתחמים"/>
    <s v="חישוב מתמטי"/>
    <s v="בקשה מובילה"/>
    <s v="הריסה 6 מבנים קיימים בני 3 קומות, גידור ושילוט המתחם. "/>
    <s v="NULL"/>
    <s v="NULL"/>
    <s v="NULL"/>
    <s v="NULL"/>
    <s v="NULL"/>
    <s v="NULL"/>
    <x v="0"/>
    <m/>
    <m/>
    <m/>
    <m/>
    <m/>
    <m/>
    <m/>
    <m/>
    <m/>
    <m/>
    <m/>
    <m/>
    <m/>
    <s v="תוכנית"/>
    <x v="1"/>
    <x v="0"/>
    <x v="7"/>
    <x v="0"/>
    <n v="1"/>
    <m/>
    <m/>
    <x v="0"/>
    <x v="0"/>
    <x v="4"/>
    <m/>
    <x v="0"/>
    <m/>
    <m/>
    <m/>
    <m/>
    <x v="0"/>
    <m/>
    <m/>
    <m/>
    <m/>
    <m/>
    <m/>
    <m/>
    <x v="0"/>
    <n v="292"/>
    <m/>
    <m/>
    <m/>
    <m/>
    <m/>
    <x v="1"/>
    <m/>
    <m/>
    <m/>
  </r>
  <r>
    <n v="1833"/>
    <s v="אוקטובר 2021 - טיוב בקשות ID כפולות"/>
    <s v="כן"/>
    <m/>
    <m/>
    <s v="טויב - מתחם המשכי"/>
    <m/>
    <m/>
    <m/>
    <m/>
    <m/>
    <n v="4330"/>
    <n v="31124"/>
    <s v="מרכז"/>
    <x v="21"/>
    <x v="91"/>
    <s v="ויצמן צפון-בארי"/>
    <s v="מיסוי"/>
    <s v="פינוי בינוי"/>
    <s v="בתכנון"/>
    <n v="7268854"/>
    <s v="408 20200272"/>
    <n v="408"/>
    <n v="20200272"/>
    <s v="בקשה מקוונת ללא הקלות"/>
    <s v="בניה חדשה למגורים - מגדל מעל 20 קומות"/>
    <n v="9539"/>
    <s v="נתניה"/>
    <n v="7400"/>
    <s v="בארי"/>
    <n v="303"/>
    <n v="61"/>
    <n v="61"/>
    <s v="     "/>
    <d v="2021-04-22T00:00:00"/>
    <n v="0"/>
    <n v="0"/>
    <s v="NULL"/>
    <s v="NULL"/>
    <s v="NULL"/>
    <s v="2021_01"/>
    <d v="2021-06-14T12:45:52"/>
    <s v="NULL"/>
    <s v="NULL"/>
    <s v="NULL"/>
    <s v="חפירה ודיפון אחרי הריסת 6 בניינים קיימים והחדרת עוגנים זמניים למגרשים גובלים . "/>
    <s v="NULL"/>
    <s v="NULL"/>
    <s v="NULL"/>
    <s v="NULL"/>
    <m/>
    <s v="NULL"/>
    <x v="0"/>
    <m/>
    <m/>
    <m/>
    <m/>
    <m/>
    <m/>
    <m/>
    <m/>
    <m/>
    <m/>
    <m/>
    <m/>
    <m/>
    <s v="תוכנית"/>
    <x v="1"/>
    <x v="0"/>
    <x v="13"/>
    <x v="0"/>
    <n v="1"/>
    <m/>
    <m/>
    <x v="0"/>
    <x v="2"/>
    <x v="4"/>
    <m/>
    <x v="0"/>
    <m/>
    <m/>
    <m/>
    <m/>
    <x v="0"/>
    <m/>
    <m/>
    <m/>
    <m/>
    <m/>
    <m/>
    <m/>
    <x v="0"/>
    <n v="292"/>
    <m/>
    <m/>
    <m/>
    <m/>
    <m/>
    <x v="1"/>
    <m/>
    <m/>
    <m/>
  </r>
  <r>
    <n v="1834"/>
    <s v="אוקטובר 2021 - טיוב בקשה וסמל כפולים"/>
    <s v="כן"/>
    <m/>
    <m/>
    <s v="טויב"/>
    <m/>
    <m/>
    <m/>
    <m/>
    <m/>
    <n v="4330"/>
    <n v="31124"/>
    <s v="מרכז"/>
    <x v="21"/>
    <x v="91"/>
    <s v="ויצמן צפון-בארי"/>
    <s v="מיסוי"/>
    <s v="פינוי-בינוי"/>
    <s v="תכנית מאושרת עם פעילות יזמית"/>
    <n v="7324673"/>
    <s v="408 20200272"/>
    <n v="408"/>
    <n v="20200272"/>
    <s v="בקשה מקוונת ללא הקלות"/>
    <s v="בניה חדשה למגורים - מגדל מעל 20 קומות"/>
    <n v="9539"/>
    <s v="נתניה"/>
    <n v="7400"/>
    <s v="בארי"/>
    <n v="303"/>
    <n v="61"/>
    <n v="61"/>
    <s v="     "/>
    <d v="2021-06-08T00:00:00"/>
    <n v="0"/>
    <n v="0"/>
    <n v="72"/>
    <n v="220"/>
    <n v="292"/>
    <s v="2021_02"/>
    <d v="2021-06-23T10:47:40"/>
    <s v="מתחמים"/>
    <s v="חישוב מתמטי"/>
    <s v="בקשה מובילה"/>
    <s v="דיפון וחפירה והחדרת עוגנים זמניים למגרשים גובלים. "/>
    <s v="NULL"/>
    <s v="NULL"/>
    <s v="NULL"/>
    <s v="NULL"/>
    <s v="NULL"/>
    <s v="NULL"/>
    <x v="0"/>
    <m/>
    <m/>
    <m/>
    <m/>
    <m/>
    <m/>
    <m/>
    <m/>
    <m/>
    <m/>
    <m/>
    <m/>
    <m/>
    <s v="כתובת"/>
    <x v="1"/>
    <x v="0"/>
    <x v="13"/>
    <x v="0"/>
    <n v="1"/>
    <m/>
    <m/>
    <x v="0"/>
    <x v="0"/>
    <x v="4"/>
    <m/>
    <x v="0"/>
    <m/>
    <m/>
    <m/>
    <m/>
    <x v="0"/>
    <m/>
    <m/>
    <m/>
    <m/>
    <m/>
    <m/>
    <m/>
    <x v="0"/>
    <n v="292"/>
    <m/>
    <m/>
    <m/>
    <m/>
    <m/>
    <x v="1"/>
    <m/>
    <m/>
    <m/>
  </r>
  <r>
    <n v="1278"/>
    <m/>
    <m/>
    <m/>
    <s v="אין רחוב"/>
    <m/>
    <m/>
    <m/>
    <m/>
    <m/>
    <m/>
    <n v="4330"/>
    <n v="31124"/>
    <s v="מרכז"/>
    <x v="21"/>
    <x v="91"/>
    <s v="ויצמן צפון-בארי"/>
    <s v="מיסוי"/>
    <s v="פינוי-בינוי"/>
    <s v="תכנית מאושרת עם פעילות יזמית"/>
    <n v="7124476"/>
    <s v="408 918644351"/>
    <n v="408"/>
    <n v="918644351"/>
    <s v="בקשת מידע להיתר"/>
    <s v="בניה חדשה למגורים - מגדל מעל 20 קומות"/>
    <n v="9539"/>
    <s v="נתניה"/>
    <n v="7400"/>
    <s v="מרחב תכנון נתניה"/>
    <n v="1"/>
    <n v="0"/>
    <n v="0"/>
    <s v="     "/>
    <d v="2020-01-02T00:00:00"/>
    <n v="0"/>
    <n v="292"/>
    <n v="72"/>
    <n v="220"/>
    <n v="292"/>
    <s v="2020_01"/>
    <d v="2020-11-01T21:00:40"/>
    <s v="מתחמים"/>
    <s v="חישוב מתמטי"/>
    <s v="מהות הבקשה"/>
    <s v=" 3 מגדלי מגורים הכוללים סה&quot;כ 292 יח&quot;ד -2 כיתות גן בקומת הקרקע מבני ציבור: המגדלים יושבים ע&quot;ג חניון תת&quot;ק משותף מוסד ציבורי "/>
    <s v="NULL"/>
    <s v="NULL"/>
    <s v="NULL"/>
    <s v="NULL"/>
    <m/>
    <m/>
    <x v="0"/>
    <m/>
    <m/>
    <m/>
    <m/>
    <m/>
    <m/>
    <m/>
    <m/>
    <m/>
    <m/>
    <m/>
    <m/>
    <m/>
    <s v="לפי גוש חלקה (מרץ 2021)"/>
    <x v="0"/>
    <x v="0"/>
    <x v="1"/>
    <x v="0"/>
    <n v="1"/>
    <n v="1"/>
    <m/>
    <x v="0"/>
    <x v="1"/>
    <x v="0"/>
    <m/>
    <x v="0"/>
    <m/>
    <m/>
    <m/>
    <m/>
    <x v="0"/>
    <m/>
    <m/>
    <m/>
    <m/>
    <m/>
    <m/>
    <m/>
    <x v="0"/>
    <n v="292"/>
    <m/>
    <m/>
    <m/>
    <m/>
    <m/>
    <x v="32"/>
    <m/>
    <e v="#NAME?"/>
    <m/>
  </r>
  <r>
    <n v="1300"/>
    <m/>
    <m/>
    <m/>
    <s v="אין רחוב"/>
    <m/>
    <s v="סמל לא כפול - לטייב רגיל"/>
    <m/>
    <m/>
    <m/>
    <m/>
    <n v="4330"/>
    <n v="31124"/>
    <s v="מרכז"/>
    <x v="21"/>
    <x v="91"/>
    <s v="ויצמן צפון-בארי"/>
    <s v="מיסוי"/>
    <s v="פינוי-בינוי"/>
    <s v="תכנית מאושרת עם פעילות יזמית"/>
    <n v="7213403"/>
    <s v="408 20200273"/>
    <n v="408"/>
    <n v="20200273"/>
    <s v="בקשה מקוונת ללא הקלות"/>
    <s v="בניה חדשה למגורים - מגדל מעל 20 קומות"/>
    <n v="9539"/>
    <s v="נתניה"/>
    <n v="7400"/>
    <s v="מרחב תכנון נתניה"/>
    <n v="1"/>
    <n v="0"/>
    <n v="0"/>
    <s v="     "/>
    <d v="2020-10-15T00:00:00"/>
    <n v="0"/>
    <n v="0"/>
    <m/>
    <m/>
    <n v="292"/>
    <s v="2020_04"/>
    <d v="2021-01-28T10:43:04"/>
    <m/>
    <m/>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ר גז. "/>
    <s v="NULL"/>
    <s v="NULL"/>
    <s v="NULL"/>
    <s v="NULL"/>
    <m/>
    <m/>
    <x v="0"/>
    <m/>
    <m/>
    <m/>
    <m/>
    <m/>
    <m/>
    <m/>
    <m/>
    <m/>
    <m/>
    <m/>
    <s v="NULL"/>
    <s v="NULL"/>
    <s v="לפי גוש חלקה (מרץ 2021)"/>
    <x v="0"/>
    <x v="0"/>
    <x v="1"/>
    <x v="0"/>
    <n v="1"/>
    <m/>
    <m/>
    <x v="0"/>
    <x v="2"/>
    <x v="4"/>
    <m/>
    <x v="0"/>
    <m/>
    <m/>
    <m/>
    <m/>
    <x v="0"/>
    <m/>
    <m/>
    <m/>
    <m/>
    <m/>
    <m/>
    <m/>
    <x v="0"/>
    <n v="292"/>
    <m/>
    <m/>
    <m/>
    <m/>
    <m/>
    <x v="32"/>
    <m/>
    <e v="#NAME?"/>
    <m/>
  </r>
  <r>
    <n v="1298"/>
    <m/>
    <m/>
    <m/>
    <s v="אין רחוב"/>
    <m/>
    <s v="סמל לא כפול - לטייב רגיל"/>
    <m/>
    <m/>
    <m/>
    <m/>
    <n v="4330"/>
    <n v="31124"/>
    <s v="מרכז"/>
    <x v="21"/>
    <x v="91"/>
    <s v="ויצמן צפון-בארי"/>
    <s v="מיסוי"/>
    <s v="פינוי-בינוי"/>
    <s v="תכנית מאושרת עם פעילות יזמית"/>
    <n v="7213264"/>
    <s v="408 20200271"/>
    <n v="408"/>
    <n v="20200271"/>
    <s v="בקשה מקוונת ללא הקלות"/>
    <s v="בניה חדשה למגורים - מגדל מעל 20 קומות"/>
    <n v="9539"/>
    <s v="נתניה"/>
    <n v="7400"/>
    <s v="מרחב תכנון נתניה"/>
    <n v="1"/>
    <n v="0"/>
    <n v="0"/>
    <s v="     "/>
    <d v="2020-12-14T00:00:00"/>
    <n v="0"/>
    <n v="0"/>
    <m/>
    <m/>
    <m/>
    <s v="2020_04"/>
    <d v="2021-01-28T10:43:04"/>
    <m/>
    <m/>
    <m/>
    <s v="הריסה 6 מבנים קיימים בני 3 קומות, גידור ושילוט המתחם. "/>
    <s v="NULL"/>
    <s v="NULL"/>
    <s v="NULL"/>
    <s v="NULL"/>
    <m/>
    <m/>
    <x v="0"/>
    <m/>
    <m/>
    <m/>
    <m/>
    <m/>
    <m/>
    <m/>
    <m/>
    <m/>
    <m/>
    <m/>
    <s v="NULL"/>
    <s v="NULL"/>
    <s v="לפי גוש חלקה (מרץ 2021)"/>
    <x v="0"/>
    <x v="0"/>
    <x v="7"/>
    <x v="0"/>
    <n v="1"/>
    <m/>
    <m/>
    <x v="0"/>
    <x v="2"/>
    <x v="4"/>
    <m/>
    <x v="0"/>
    <m/>
    <m/>
    <m/>
    <m/>
    <x v="0"/>
    <m/>
    <m/>
    <m/>
    <m/>
    <m/>
    <m/>
    <m/>
    <x v="0"/>
    <n v="292"/>
    <m/>
    <m/>
    <m/>
    <m/>
    <m/>
    <x v="32"/>
    <m/>
    <e v="#NAME?"/>
    <m/>
  </r>
  <r>
    <n v="1299"/>
    <m/>
    <m/>
    <m/>
    <s v="אין רחוב"/>
    <m/>
    <s v="סמל לא כפול - לטייב רגיל"/>
    <m/>
    <m/>
    <m/>
    <m/>
    <n v="4330"/>
    <n v="31124"/>
    <s v="מרכז"/>
    <x v="21"/>
    <x v="91"/>
    <s v="ויצמן צפון-בארי"/>
    <s v="מיסוי"/>
    <s v="פינוי-בינוי"/>
    <s v="תכנית מאושרת עם פעילות יזמית"/>
    <n v="7213265"/>
    <s v="408 20200272"/>
    <n v="408"/>
    <n v="20200272"/>
    <s v="בקשה מקוונת ללא הקלות"/>
    <s v="בניה חדשה למגורים - מגדל מעל 20 קומות"/>
    <n v="9539"/>
    <s v="נתניה"/>
    <n v="7400"/>
    <s v="מרחב תכנון נתניה"/>
    <n v="1"/>
    <n v="0"/>
    <n v="0"/>
    <s v="     "/>
    <d v="2020-12-15T00:00:00"/>
    <n v="0"/>
    <n v="0"/>
    <m/>
    <m/>
    <m/>
    <s v="2020_04"/>
    <d v="2021-01-28T10:43:04"/>
    <m/>
    <m/>
    <m/>
    <s v="חפירה ודיפון אחרי הריסת 6 בניינים קיימים והחדרת עוגנים זמניים למגרשים גובלים . "/>
    <s v="NULL"/>
    <s v="NULL"/>
    <s v="NULL"/>
    <s v="NULL"/>
    <m/>
    <m/>
    <x v="0"/>
    <m/>
    <m/>
    <m/>
    <m/>
    <m/>
    <m/>
    <m/>
    <m/>
    <m/>
    <m/>
    <m/>
    <s v="NULL"/>
    <s v="NULL"/>
    <s v="לפי גוש חלקה (מרץ 2021)"/>
    <x v="0"/>
    <x v="0"/>
    <x v="2"/>
    <x v="0"/>
    <n v="1"/>
    <m/>
    <m/>
    <x v="0"/>
    <x v="2"/>
    <x v="4"/>
    <m/>
    <x v="0"/>
    <m/>
    <m/>
    <m/>
    <m/>
    <x v="0"/>
    <m/>
    <m/>
    <m/>
    <m/>
    <m/>
    <m/>
    <m/>
    <x v="0"/>
    <n v="292"/>
    <m/>
    <m/>
    <m/>
    <m/>
    <m/>
    <x v="32"/>
    <m/>
    <e v="#NAME?"/>
    <m/>
  </r>
  <r>
    <n v="1275"/>
    <m/>
    <m/>
    <m/>
    <m/>
    <m/>
    <m/>
    <m/>
    <m/>
    <m/>
    <m/>
    <n v="4275"/>
    <n v="31122"/>
    <s v="מרכז"/>
    <x v="21"/>
    <x v="92"/>
    <s v="ויצמן סוקולוב"/>
    <s v="מיסוי"/>
    <s v="פינוי-בינוי"/>
    <s v="תכנית מאושרת עם פעילות יזמית"/>
    <n v="7124325"/>
    <s v="408 20200065"/>
    <n v="408"/>
    <n v="20200065"/>
    <s v="בקשה מקוונת ללא הקלות"/>
    <s v="בניה חדשה למגורים - מגדל מעל 20 קומות"/>
    <n v="4421"/>
    <s v="נתניה"/>
    <n v="7400"/>
    <s v="סוקולוב"/>
    <n v="235"/>
    <n v="22"/>
    <n v="22"/>
    <s v="     "/>
    <d v="2020-02-27T00:00:00"/>
    <n v="0"/>
    <n v="264"/>
    <m/>
    <m/>
    <n v="264"/>
    <s v="2020_01"/>
    <d v="2020-11-01T21:00:40"/>
    <m/>
    <m/>
    <s v="מהות הבקשה"/>
    <s v="הקמת 3 מגדלי מגורים בני 25 קומות (מעל הקרקע) ו-4 קומות תת קרקעיות הכוללים 264 יח&quot;ד, שטחי מסחר, 2 כיתות גן, שטחים לרווחת הדיירים, חניון תת קרקעי, מחסנים, שטחי שירות, חדרים טכניים כולל חדרי חשמל וצוברי גז. "/>
    <s v="NULL"/>
    <s v="NULL"/>
    <s v="NULL"/>
    <s v="NULL"/>
    <m/>
    <m/>
    <x v="0"/>
    <m/>
    <m/>
    <m/>
    <m/>
    <m/>
    <m/>
    <m/>
    <m/>
    <m/>
    <m/>
    <m/>
    <s v="NULL"/>
    <s v="NULL"/>
    <s v="לפי גוש חלקה (מרץ 2021)"/>
    <x v="0"/>
    <x v="0"/>
    <x v="1"/>
    <x v="0"/>
    <n v="1"/>
    <m/>
    <m/>
    <x v="0"/>
    <x v="1"/>
    <x v="4"/>
    <m/>
    <x v="0"/>
    <m/>
    <m/>
    <m/>
    <m/>
    <x v="0"/>
    <m/>
    <m/>
    <m/>
    <s v="כן"/>
    <s v="כן"/>
    <m/>
    <s v="מתחם רלוונטי לפי כתובת ומסלול מיסוי (המשכי)"/>
    <x v="0"/>
    <n v="264"/>
    <m/>
    <m/>
    <m/>
    <m/>
    <m/>
    <x v="10"/>
    <m/>
    <e v="#NAME?"/>
    <m/>
  </r>
  <r>
    <n v="1290"/>
    <m/>
    <m/>
    <m/>
    <m/>
    <m/>
    <s v="כפול"/>
    <m/>
    <m/>
    <m/>
    <m/>
    <n v="4275"/>
    <n v="31122"/>
    <s v="מרכז"/>
    <x v="21"/>
    <x v="92"/>
    <s v="ויצמן סוקולוב"/>
    <s v="מיסוי"/>
    <s v="פינוי-בינוי"/>
    <s v="תכנית מאושרת עם פעילות יזמית"/>
    <n v="7124844"/>
    <s v="408 20200065"/>
    <n v="408"/>
    <n v="20200065"/>
    <s v="בקשה מקוונת ללא הקלות"/>
    <s v="בניה חדשה למגורים - מגדל מעל 20 קומות"/>
    <n v="4421"/>
    <s v="נתניה"/>
    <n v="7400"/>
    <s v="סוקולוב"/>
    <n v="235"/>
    <n v="22"/>
    <n v="22"/>
    <s v="     "/>
    <d v="2020-02-27T00:00:00"/>
    <n v="0"/>
    <n v="264"/>
    <m/>
    <m/>
    <m/>
    <s v="2020_01"/>
    <d v="2020-11-01T21:00:40"/>
    <m/>
    <m/>
    <m/>
    <s v="הקמת 3 מגדלי מגורים בני 25 קומות (מעל הקרקע) ו-4 קומות תת קרקעיות הכוללים 264 יח&quot;ד, שטחי מסחר, 2 כיתות גן, שטחים לרווחת הדיירים, חניון תת קרקעי, מחסנים, שטחי שירות, חדרים טכניים כולל חדרי חשמל וצוברי גז. "/>
    <s v="NULL"/>
    <s v="NULL"/>
    <s v="NULL"/>
    <s v="NULL"/>
    <m/>
    <m/>
    <x v="0"/>
    <m/>
    <m/>
    <m/>
    <m/>
    <m/>
    <m/>
    <m/>
    <m/>
    <m/>
    <m/>
    <s v="NULL"/>
    <s v="NULL"/>
    <s v="NULL"/>
    <s v="לפי גוש חלקה (מרץ 2021)"/>
    <x v="0"/>
    <x v="0"/>
    <x v="1"/>
    <x v="0"/>
    <m/>
    <m/>
    <m/>
    <x v="0"/>
    <x v="2"/>
    <x v="4"/>
    <m/>
    <x v="0"/>
    <m/>
    <m/>
    <m/>
    <m/>
    <x v="0"/>
    <m/>
    <m/>
    <m/>
    <s v="כן"/>
    <s v="כן"/>
    <m/>
    <s v="מתחם רלוונטי לפי כתובת ומסלול מיסוי (המשכי)"/>
    <x v="0"/>
    <n v="264"/>
    <m/>
    <m/>
    <m/>
    <m/>
    <m/>
    <x v="10"/>
    <m/>
    <e v="#NAME?"/>
    <m/>
  </r>
  <r>
    <n v="1268"/>
    <m/>
    <m/>
    <m/>
    <m/>
    <m/>
    <m/>
    <m/>
    <m/>
    <m/>
    <m/>
    <n v="4275"/>
    <n v="31122"/>
    <s v="מרכז"/>
    <x v="21"/>
    <x v="92"/>
    <s v="ויצמן סוקולוב"/>
    <s v="מיסוי"/>
    <s v="פינוי-בינוי"/>
    <s v="תכנית מאושרת עם פעילות יזמית"/>
    <n v="7124322"/>
    <s v="408 20200062"/>
    <n v="408"/>
    <n v="20200062"/>
    <s v="בקשה מקוונת ללא הקלות"/>
    <s v="בניה חדשה למגורים - מגדל מעל 20 קומות"/>
    <n v="4421"/>
    <s v="נתניה"/>
    <n v="7400"/>
    <s v="סוקולוב"/>
    <n v="235"/>
    <n v="22"/>
    <n v="22"/>
    <s v="     "/>
    <d v="2020-06-17T00:00:00"/>
    <n v="0"/>
    <n v="0"/>
    <m/>
    <m/>
    <m/>
    <s v="2020_01"/>
    <d v="2020-11-01T21:00:40"/>
    <m/>
    <m/>
    <m/>
    <s v="חפירה ודיפון לאחר הריסת 3 מבנים ומקלט קיים, גידור ושילוט המתחם. "/>
    <s v="NULL"/>
    <s v="NULL"/>
    <s v="NULL"/>
    <s v="NULL"/>
    <m/>
    <m/>
    <x v="0"/>
    <m/>
    <m/>
    <m/>
    <m/>
    <m/>
    <m/>
    <m/>
    <m/>
    <m/>
    <m/>
    <m/>
    <s v="NULL"/>
    <s v="NULL"/>
    <s v="לפי גוש חלקה (מרץ 2021)"/>
    <x v="0"/>
    <x v="0"/>
    <x v="2"/>
    <x v="0"/>
    <n v="1"/>
    <m/>
    <m/>
    <x v="0"/>
    <x v="0"/>
    <x v="4"/>
    <m/>
    <x v="0"/>
    <m/>
    <m/>
    <m/>
    <m/>
    <x v="0"/>
    <m/>
    <m/>
    <m/>
    <s v="כן"/>
    <s v="כן"/>
    <m/>
    <s v="מתחם רלוונטי לפי כתובת ומסלול מיסוי (המשכי)"/>
    <x v="0"/>
    <n v="264"/>
    <m/>
    <m/>
    <m/>
    <m/>
    <m/>
    <x v="10"/>
    <m/>
    <e v="#NAME?"/>
    <m/>
  </r>
  <r>
    <n v="1283"/>
    <m/>
    <m/>
    <m/>
    <m/>
    <m/>
    <s v="כפול"/>
    <m/>
    <m/>
    <m/>
    <m/>
    <n v="4275"/>
    <n v="31122"/>
    <s v="מרכז"/>
    <x v="21"/>
    <x v="92"/>
    <s v="ויצמן סוקולוב"/>
    <s v="מיסוי"/>
    <s v="פינוי-בינוי"/>
    <s v="תכנית מאושרת עם פעילות יזמית"/>
    <n v="7124841"/>
    <s v="408 20200062"/>
    <n v="408"/>
    <n v="20200062"/>
    <s v="בקשה מקוונת ללא הקלות"/>
    <s v="בניה חדשה למגורים - מגדל מעל 20 קומות"/>
    <n v="4421"/>
    <s v="נתניה"/>
    <n v="7400"/>
    <s v="סוקולוב"/>
    <n v="235"/>
    <n v="22"/>
    <n v="22"/>
    <s v="     "/>
    <d v="2020-06-17T00:00:00"/>
    <n v="0"/>
    <n v="0"/>
    <m/>
    <m/>
    <m/>
    <s v="2020_01"/>
    <d v="2020-11-01T21:00:40"/>
    <m/>
    <m/>
    <m/>
    <s v="חפירה ודיפון לאחר הריסת 3 מבנים ומקלט קיים, גידור ושילוט המתחם. "/>
    <s v="NULL"/>
    <s v="NULL"/>
    <s v="NULL"/>
    <s v="NULL"/>
    <m/>
    <m/>
    <x v="0"/>
    <m/>
    <m/>
    <m/>
    <m/>
    <m/>
    <m/>
    <m/>
    <m/>
    <m/>
    <m/>
    <s v="NULL"/>
    <s v="NULL"/>
    <s v="NULL"/>
    <s v="לפי גוש חלקה (מרץ 2021)"/>
    <x v="0"/>
    <x v="0"/>
    <x v="2"/>
    <x v="0"/>
    <m/>
    <m/>
    <m/>
    <x v="0"/>
    <x v="2"/>
    <x v="4"/>
    <m/>
    <x v="0"/>
    <m/>
    <m/>
    <m/>
    <m/>
    <x v="0"/>
    <m/>
    <m/>
    <m/>
    <s v="כן"/>
    <s v="כן"/>
    <m/>
    <s v="מתחם רלוונטי לפי כתובת ומסלול מיסוי (המשכי)"/>
    <x v="0"/>
    <n v="264"/>
    <m/>
    <m/>
    <m/>
    <m/>
    <m/>
    <x v="10"/>
    <m/>
    <e v="#NAME?"/>
    <m/>
  </r>
  <r>
    <n v="1287"/>
    <m/>
    <m/>
    <m/>
    <m/>
    <m/>
    <s v="כפול"/>
    <m/>
    <m/>
    <m/>
    <m/>
    <n v="4275"/>
    <n v="31122"/>
    <s v="מרכז"/>
    <x v="21"/>
    <x v="92"/>
    <s v="ויצמן סוקולוב"/>
    <s v="מיסוי"/>
    <s v="פינוי-בינוי"/>
    <s v="תכנית מאושרת עם פעילות יזמית"/>
    <n v="7124842"/>
    <s v="408 20200064"/>
    <n v="408"/>
    <n v="20200064"/>
    <s v="בקשה מקוונת ללא הקלות"/>
    <s v="בניה חדשה למגורים - מגדל מעל 20 קומות"/>
    <n v="4421"/>
    <s v="נתניה"/>
    <n v="7400"/>
    <s v="סוקולוב"/>
    <n v="235"/>
    <n v="22"/>
    <n v="22"/>
    <s v="     "/>
    <d v="2020-06-18T00:00:00"/>
    <n v="0"/>
    <n v="0"/>
    <m/>
    <m/>
    <m/>
    <s v="2020_01"/>
    <d v="2020-11-01T21:00:40"/>
    <m/>
    <m/>
    <m/>
    <s v="הריסת שלושה מבנים קיימים בני 3 קומות, גידור ושילוט המתחם. "/>
    <s v="NULL"/>
    <s v="NULL"/>
    <s v="NULL"/>
    <s v="NULL"/>
    <m/>
    <m/>
    <x v="0"/>
    <m/>
    <m/>
    <m/>
    <m/>
    <m/>
    <m/>
    <m/>
    <m/>
    <m/>
    <m/>
    <s v="NULL"/>
    <s v="NULL"/>
    <s v="NULL"/>
    <s v="לפי גוש חלקה (מרץ 2021)"/>
    <x v="0"/>
    <x v="0"/>
    <x v="7"/>
    <x v="0"/>
    <m/>
    <m/>
    <m/>
    <x v="0"/>
    <x v="2"/>
    <x v="4"/>
    <m/>
    <x v="0"/>
    <m/>
    <m/>
    <m/>
    <m/>
    <x v="0"/>
    <m/>
    <m/>
    <m/>
    <s v="כן"/>
    <s v="כן"/>
    <m/>
    <s v="מתחם רלוונטי לפי כתובת ומסלול מיסוי (המשכי)"/>
    <x v="0"/>
    <n v="264"/>
    <m/>
    <m/>
    <m/>
    <m/>
    <m/>
    <x v="10"/>
    <m/>
    <e v="#NAME?"/>
    <m/>
  </r>
  <r>
    <n v="1272"/>
    <m/>
    <m/>
    <m/>
    <m/>
    <m/>
    <m/>
    <m/>
    <m/>
    <m/>
    <m/>
    <n v="4275"/>
    <n v="31122"/>
    <s v="מרכז"/>
    <x v="21"/>
    <x v="92"/>
    <s v="ויצמן סוקולוב"/>
    <s v="מיסוי"/>
    <s v="פינוי-בינוי"/>
    <s v="תכנית מאושרת עם פעילות יזמית"/>
    <n v="7124323"/>
    <s v="408 20200064"/>
    <n v="408"/>
    <n v="20200064"/>
    <s v="בקשה מקוונת ללא הקלות"/>
    <s v="בניה חדשה למגורים - מגדל מעל 20 קומות"/>
    <n v="4421"/>
    <s v="נתניה"/>
    <n v="7400"/>
    <s v="סוקולוב"/>
    <n v="235"/>
    <n v="22"/>
    <n v="22"/>
    <s v="     "/>
    <d v="2020-09-15T00:00:00"/>
    <n v="0"/>
    <n v="0"/>
    <m/>
    <m/>
    <m/>
    <s v="2020_01"/>
    <d v="2020-11-01T21:00:40"/>
    <m/>
    <m/>
    <m/>
    <s v="הריסת שלושה מבנים קיימים בני 3 קומות, גידור ושילוט המתחם. "/>
    <s v="NULL"/>
    <s v="NULL"/>
    <s v="NULL"/>
    <s v="NULL"/>
    <m/>
    <m/>
    <x v="0"/>
    <m/>
    <m/>
    <m/>
    <m/>
    <m/>
    <m/>
    <m/>
    <m/>
    <m/>
    <m/>
    <m/>
    <s v="NULL"/>
    <s v="NULL"/>
    <s v="לפי גוש חלקה (מרץ 2021)"/>
    <x v="0"/>
    <x v="0"/>
    <x v="7"/>
    <x v="0"/>
    <n v="1"/>
    <m/>
    <m/>
    <x v="0"/>
    <x v="0"/>
    <x v="4"/>
    <m/>
    <x v="0"/>
    <m/>
    <m/>
    <m/>
    <m/>
    <x v="0"/>
    <m/>
    <m/>
    <m/>
    <s v="כן"/>
    <s v="כן"/>
    <m/>
    <s v="מתחם רלוונטי לפי כתובת ומסלול מיסוי (המשכי)"/>
    <x v="0"/>
    <n v="264"/>
    <m/>
    <m/>
    <m/>
    <m/>
    <m/>
    <x v="10"/>
    <m/>
    <e v="#NAME?"/>
    <m/>
  </r>
  <r>
    <n v="1291"/>
    <s v="חסר מספר בית"/>
    <m/>
    <m/>
    <s v="הרחוב גובל בקו ירוק מעבר לזה אי אפשר לדעת בגלל שהאתר עירייה לא מאפשר לבדוק בקשות בלי ת&quot;ז"/>
    <m/>
    <s v="כפול רק מהנתונים החדשים"/>
    <m/>
    <m/>
    <m/>
    <m/>
    <n v="31220"/>
    <m/>
    <s v="מרכז"/>
    <x v="21"/>
    <x v="93"/>
    <m/>
    <s v="רשויות"/>
    <s v="פינוי-בינוי"/>
    <s v="תכנית מאושרת עם פעילות יזמית"/>
    <n v="7124935"/>
    <s v="408 20200143"/>
    <n v="408"/>
    <n v="20200143"/>
    <s v="בקשה מקוונת עם הקלות"/>
    <s v="בניה חדשה למגורים - מבנה רב קומות מעל 29"/>
    <n v="10206"/>
    <s v="נתניה"/>
    <n v="7400"/>
    <s v="שפינוזה"/>
    <n v="9001"/>
    <n v="0"/>
    <n v="0"/>
    <s v="     "/>
    <d v="2020-07-08T00:00:00"/>
    <n v="0"/>
    <n v="0"/>
    <m/>
    <m/>
    <m/>
    <s v="2020_01"/>
    <d v="2020-11-01T21:00:40"/>
    <m/>
    <m/>
    <m/>
    <s v="בניין מגורים קרקע + קומה טכנית על קומת כניסה כפולה (כולל קומת בניינים למחסנים/מגורים) +16 קומות מגורים, צובר גז, תחנת טרנספורמציה תת קרקעית. "/>
    <s v="NULL"/>
    <s v="NULL"/>
    <s v="NULL"/>
    <s v="NULL"/>
    <m/>
    <m/>
    <x v="0"/>
    <m/>
    <m/>
    <m/>
    <m/>
    <m/>
    <m/>
    <m/>
    <m/>
    <m/>
    <m/>
    <m/>
    <s v="NULL"/>
    <s v="NULL"/>
    <s v="לפי תכנית (מרץ 2021)"/>
    <x v="0"/>
    <x v="0"/>
    <x v="5"/>
    <x v="0"/>
    <n v="1"/>
    <m/>
    <m/>
    <x v="0"/>
    <x v="1"/>
    <x v="4"/>
    <m/>
    <x v="0"/>
    <m/>
    <m/>
    <m/>
    <m/>
    <x v="0"/>
    <m/>
    <m/>
    <m/>
    <m/>
    <m/>
    <m/>
    <m/>
    <x v="0"/>
    <n v="569"/>
    <m/>
    <m/>
    <m/>
    <m/>
    <m/>
    <x v="1"/>
    <m/>
    <e v="#NAME?"/>
    <m/>
  </r>
  <r>
    <n v="1292"/>
    <s v="חסר מספר בית"/>
    <m/>
    <m/>
    <s v="הרחוב גובל בקו ירוק מעבר לזה אי אפשר לדעת בגלל שהאתר עירייה לא מאפשר לבדוק בקשות בלי ת&quot;ז"/>
    <m/>
    <s v="כפול רק מהנתונים החדשים"/>
    <m/>
    <m/>
    <m/>
    <m/>
    <n v="31220"/>
    <m/>
    <s v="מרכז"/>
    <x v="21"/>
    <x v="93"/>
    <m/>
    <s v="רשויות"/>
    <s v="פינוי-בינוי"/>
    <s v="תכנית מאושרת עם פעילות יזמית"/>
    <n v="7124936"/>
    <s v="408 20200144"/>
    <n v="408"/>
    <n v="20200144"/>
    <s v="בקשה מקוונת עם הקלות"/>
    <s v="בניה חדשה למגורים - מבנה רב קומות מעל 29"/>
    <n v="10206"/>
    <s v="נתניה"/>
    <n v="7400"/>
    <s v="שפינוזה"/>
    <n v="9001"/>
    <n v="0"/>
    <n v="0"/>
    <s v="     "/>
    <d v="2020-07-08T00:00:00"/>
    <n v="0"/>
    <n v="0"/>
    <m/>
    <m/>
    <m/>
    <s v="2020_01"/>
    <d v="2020-11-01T21:00:40"/>
    <m/>
    <m/>
    <m/>
    <s v="בניין מגורים קרקע + קומה טכנית על קומת כניסה כפולה (כולל קומת בניינים למחסנים/מגורים) + 16 קומות מגורים וצובר גז "/>
    <s v="NULL"/>
    <s v="NULL"/>
    <s v="NULL"/>
    <s v="NULL"/>
    <m/>
    <m/>
    <x v="0"/>
    <m/>
    <m/>
    <m/>
    <m/>
    <m/>
    <m/>
    <m/>
    <m/>
    <m/>
    <m/>
    <m/>
    <s v="NULL"/>
    <s v="NULL"/>
    <s v="לפי תכנית (מרץ 2021)"/>
    <x v="0"/>
    <x v="0"/>
    <x v="5"/>
    <x v="0"/>
    <n v="1"/>
    <m/>
    <m/>
    <x v="0"/>
    <x v="0"/>
    <x v="4"/>
    <m/>
    <x v="0"/>
    <m/>
    <m/>
    <m/>
    <m/>
    <x v="0"/>
    <m/>
    <m/>
    <m/>
    <m/>
    <m/>
    <m/>
    <m/>
    <x v="0"/>
    <n v="569"/>
    <m/>
    <m/>
    <m/>
    <m/>
    <m/>
    <x v="1"/>
    <m/>
    <e v="#NAME?"/>
    <m/>
  </r>
  <r>
    <n v="1281"/>
    <s v="חסר מספר בית"/>
    <m/>
    <m/>
    <s v="אין רחוב"/>
    <m/>
    <m/>
    <m/>
    <m/>
    <m/>
    <m/>
    <n v="31220"/>
    <m/>
    <s v="מרכז"/>
    <x v="21"/>
    <x v="93"/>
    <m/>
    <s v="רשויות"/>
    <s v="פינוי-בינוי"/>
    <s v="תכנית מאושרת עם פעילות יזמית"/>
    <n v="7124808"/>
    <s v="408 1861594826"/>
    <n v="408"/>
    <n v="1861594826"/>
    <s v="בקשת מידע להיתר"/>
    <s v="בניה חדשה למגורים - מבנה רב קומות מעל 29"/>
    <n v="9927"/>
    <s v="נתניה"/>
    <n v="7400"/>
    <m/>
    <n v="0"/>
    <n v="0"/>
    <n v="0"/>
    <s v="     "/>
    <d v="2019-12-17T00:00:00"/>
    <n v="0"/>
    <n v="0"/>
    <m/>
    <m/>
    <m/>
    <s v="2020_01"/>
    <d v="2020-11-01T21:00:40"/>
    <m/>
    <m/>
    <m/>
    <s v="בניין מגורים קרקע+ קומה טכנית על קומת כניסה כפולה (כולל קומת בניינים למחסנים/מגורים) 16+ קמות מגורים, צובר גז ותחנת טרנספורמציה תת קרקעית. הריסת המבנים הקיימים בחלקה. "/>
    <s v="NULL"/>
    <s v="NULL"/>
    <s v="NULL"/>
    <s v="NULL"/>
    <m/>
    <m/>
    <x v="0"/>
    <m/>
    <m/>
    <m/>
    <m/>
    <m/>
    <m/>
    <m/>
    <m/>
    <m/>
    <m/>
    <m/>
    <s v="NULL"/>
    <s v="NULL"/>
    <s v="לפי תכנית (מרץ 2021)"/>
    <x v="3"/>
    <x v="0"/>
    <x v="7"/>
    <x v="0"/>
    <n v="1"/>
    <n v="1"/>
    <m/>
    <x v="0"/>
    <x v="1"/>
    <x v="0"/>
    <m/>
    <x v="0"/>
    <m/>
    <m/>
    <m/>
    <m/>
    <x v="0"/>
    <m/>
    <m/>
    <m/>
    <m/>
    <m/>
    <m/>
    <m/>
    <x v="0"/>
    <n v="569"/>
    <m/>
    <m/>
    <m/>
    <m/>
    <m/>
    <x v="1"/>
    <m/>
    <e v="#NAME?"/>
    <m/>
  </r>
  <r>
    <n v="513"/>
    <m/>
    <m/>
    <m/>
    <m/>
    <m/>
    <m/>
    <m/>
    <m/>
    <m/>
    <m/>
    <n v="4334"/>
    <m/>
    <s v="מרכז"/>
    <x v="21"/>
    <x v="94"/>
    <m/>
    <s v="מיסוי"/>
    <s v="מיסוי - פינוי-בינוי"/>
    <s v="תכנית מאושרת עם פעילות יזמית"/>
    <n v="7009737"/>
    <s v="408 20190560"/>
    <n v="408"/>
    <n v="20190560"/>
    <s v="בקשה מקוונת עם הקלות"/>
    <s v="בניה חדשה למגורים - מגדל מעל 20 קומות"/>
    <n v="10574"/>
    <s v="נתניה"/>
    <n v="7400"/>
    <s v="מרחב תכנון נתניה"/>
    <n v="1"/>
    <n v="0"/>
    <n v="0"/>
    <m/>
    <d v="2019-12-26T00:00:00"/>
    <n v="0"/>
    <n v="0"/>
    <m/>
    <m/>
    <m/>
    <m/>
    <m/>
    <m/>
    <m/>
    <m/>
    <s v="הקמת מבנה רב קומות בן 25 קומות (23 קומות מעל קומת כניסה + קומת גג) וגג טכני"/>
    <m/>
    <m/>
    <m/>
    <s v="NULL"/>
    <m/>
    <m/>
    <x v="0"/>
    <m/>
    <m/>
    <m/>
    <m/>
    <m/>
    <m/>
    <m/>
    <m/>
    <m/>
    <m/>
    <m/>
    <m/>
    <m/>
    <m/>
    <x v="3"/>
    <x v="0"/>
    <x v="1"/>
    <x v="0"/>
    <n v="2"/>
    <m/>
    <m/>
    <x v="0"/>
    <x v="1"/>
    <x v="4"/>
    <m/>
    <x v="0"/>
    <m/>
    <m/>
    <m/>
    <m/>
    <x v="0"/>
    <m/>
    <m/>
    <m/>
    <m/>
    <m/>
    <m/>
    <m/>
    <x v="0"/>
    <n v="680"/>
    <m/>
    <m/>
    <m/>
    <m/>
    <m/>
    <x v="1"/>
    <m/>
    <e v="#NAME?"/>
    <m/>
  </r>
  <r>
    <n v="1256"/>
    <s v="חסר מספר בית"/>
    <m/>
    <m/>
    <s v="אין רחוב"/>
    <m/>
    <m/>
    <m/>
    <m/>
    <m/>
    <m/>
    <n v="4334"/>
    <m/>
    <s v="מרכז"/>
    <x v="21"/>
    <x v="94"/>
    <m/>
    <s v="מיסוי"/>
    <s v="פינוי-בינוי"/>
    <s v="תכנית מאושרת עם פעילות יזמית"/>
    <n v="7124132"/>
    <s v="408 20200167"/>
    <n v="408"/>
    <n v="20200167"/>
    <s v="בקשה מקוונת עם הקלות"/>
    <s v="בניה חדשה למגורים - מגדל מעל 20 קומות"/>
    <n v="10574"/>
    <s v="נתניה"/>
    <n v="7400"/>
    <s v="מרחב תכנון נתניה"/>
    <n v="1"/>
    <n v="0"/>
    <n v="0"/>
    <s v="     "/>
    <d v="2020-09-10T00:00:00"/>
    <n v="0"/>
    <n v="38"/>
    <m/>
    <m/>
    <n v="38"/>
    <s v="2020_01"/>
    <d v="2020-11-01T21:00:40"/>
    <m/>
    <m/>
    <m/>
    <s v="הקמת בניין גבוה בן 10 קומות (8 קומות מעל קומת כניסה + קומת גג) וגג טכני, סה&quot;כ 38 יח&quot;ד מבוקשות. "/>
    <s v="NULL"/>
    <s v="NULL"/>
    <s v="NULL"/>
    <s v="NULL"/>
    <m/>
    <m/>
    <x v="0"/>
    <m/>
    <m/>
    <m/>
    <m/>
    <m/>
    <m/>
    <m/>
    <m/>
    <m/>
    <m/>
    <m/>
    <s v="NULL"/>
    <s v="NULL"/>
    <s v="לפי גוש חלקה (מרץ 2021)"/>
    <x v="0"/>
    <x v="0"/>
    <x v="1"/>
    <x v="0"/>
    <n v="1"/>
    <m/>
    <m/>
    <x v="0"/>
    <x v="0"/>
    <x v="4"/>
    <m/>
    <x v="0"/>
    <m/>
    <m/>
    <m/>
    <m/>
    <x v="0"/>
    <m/>
    <m/>
    <m/>
    <m/>
    <m/>
    <m/>
    <m/>
    <x v="0"/>
    <n v="680"/>
    <m/>
    <m/>
    <m/>
    <m/>
    <m/>
    <x v="1"/>
    <m/>
    <e v="#NAME?"/>
    <m/>
  </r>
  <r>
    <n v="1257"/>
    <s v="חסר מספר בית"/>
    <m/>
    <m/>
    <s v="אין רחוב"/>
    <m/>
    <m/>
    <m/>
    <m/>
    <m/>
    <m/>
    <n v="4334"/>
    <m/>
    <s v="מרכז"/>
    <x v="21"/>
    <x v="94"/>
    <m/>
    <s v="מיסוי"/>
    <s v="פינוי-בינוי"/>
    <s v="תכנית מאושרת עם פעילות יזמית"/>
    <n v="7124133"/>
    <s v="408 20200227"/>
    <n v="408"/>
    <n v="20200227"/>
    <s v="בקשה מקוונת עם הקלות"/>
    <s v="בניה חדשה למגורים - מגדל מעל 20 קומות"/>
    <n v="10574"/>
    <s v="נתניה"/>
    <n v="7400"/>
    <s v="מרחב תכנון נתניה"/>
    <n v="1"/>
    <n v="0"/>
    <n v="0"/>
    <s v="     "/>
    <d v="2020-09-10T00:00:00"/>
    <n v="0"/>
    <n v="38"/>
    <m/>
    <m/>
    <n v="38"/>
    <s v="2020_01"/>
    <d v="2020-11-01T21:00:40"/>
    <m/>
    <m/>
    <s v="נתוני העירייה"/>
    <s v="הקמת בניין גבוה בן 10 קומות (8 קומות מעל קומת כניסה + קומת גג) וגג טכני, סה&quot;כ 38 יח&quot;ד מבוקשות. "/>
    <s v="NULL"/>
    <s v="NULL"/>
    <s v="NULL"/>
    <s v="NULL"/>
    <m/>
    <m/>
    <x v="0"/>
    <m/>
    <m/>
    <m/>
    <m/>
    <m/>
    <m/>
    <m/>
    <m/>
    <m/>
    <m/>
    <m/>
    <s v="NULL"/>
    <s v="NULL"/>
    <s v="לפי גוש חלקה (מרץ 2021)"/>
    <x v="0"/>
    <x v="0"/>
    <x v="1"/>
    <x v="0"/>
    <m/>
    <m/>
    <m/>
    <x v="0"/>
    <x v="6"/>
    <x v="4"/>
    <s v="מוביל או המשכי"/>
    <x v="0"/>
    <m/>
    <m/>
    <m/>
    <m/>
    <x v="0"/>
    <m/>
    <m/>
    <m/>
    <m/>
    <m/>
    <m/>
    <m/>
    <x v="0"/>
    <n v="680"/>
    <m/>
    <m/>
    <m/>
    <m/>
    <m/>
    <x v="1"/>
    <m/>
    <e v="#NAME?"/>
    <m/>
  </r>
  <r>
    <n v="1259"/>
    <s v="חסר מספר בית"/>
    <m/>
    <m/>
    <s v="אין רחוב"/>
    <m/>
    <m/>
    <m/>
    <m/>
    <m/>
    <m/>
    <n v="4334"/>
    <m/>
    <s v="מרכז"/>
    <x v="21"/>
    <x v="94"/>
    <m/>
    <s v="מיסוי"/>
    <s v="פינוי-בינוי"/>
    <s v="תכנית מאושרת עם פעילות יזמית"/>
    <n v="7124135"/>
    <s v="408 20200166"/>
    <n v="408"/>
    <n v="20200166"/>
    <s v="בקשה מקוונת עם הקלות"/>
    <s v="בניה חדשה למגורים - מגדל מעל 20 קומות"/>
    <n v="10575"/>
    <s v="נתניה"/>
    <n v="7400"/>
    <s v="מרחב תכנון נתניה"/>
    <n v="1"/>
    <n v="0"/>
    <n v="0"/>
    <s v="     "/>
    <d v="2020-07-09T00:00:00"/>
    <n v="0"/>
    <n v="38"/>
    <m/>
    <m/>
    <n v="38"/>
    <s v="2020_01"/>
    <d v="2020-11-01T21:00:40"/>
    <m/>
    <m/>
    <m/>
    <s v="הקמת בניין 1.2  בן 9 קומות וגג טכני  מעל קומת כניסה ו-2 מרתפי חניה  (סה&quot;כ 38 יח&quot;ד), פיתוח שטח "/>
    <s v="NULL"/>
    <s v="NULL"/>
    <s v="NULL"/>
    <s v="NULL"/>
    <m/>
    <m/>
    <x v="0"/>
    <m/>
    <m/>
    <m/>
    <m/>
    <m/>
    <m/>
    <m/>
    <m/>
    <m/>
    <m/>
    <m/>
    <s v="NULL"/>
    <s v="NULL"/>
    <s v="לפי גוש חלקה (מרץ 2021)"/>
    <x v="0"/>
    <x v="0"/>
    <x v="1"/>
    <x v="0"/>
    <n v="3"/>
    <m/>
    <m/>
    <x v="0"/>
    <x v="1"/>
    <x v="4"/>
    <m/>
    <x v="0"/>
    <m/>
    <m/>
    <m/>
    <m/>
    <x v="0"/>
    <m/>
    <m/>
    <m/>
    <m/>
    <m/>
    <m/>
    <m/>
    <x v="0"/>
    <n v="680"/>
    <m/>
    <m/>
    <m/>
    <m/>
    <m/>
    <x v="1"/>
    <m/>
    <e v="#NAME?"/>
    <m/>
  </r>
  <r>
    <n v="1260"/>
    <s v="חסר מספר בית"/>
    <m/>
    <m/>
    <s v="אין כתובת ואתר העיריה לא מאפשר להסתכל בבקשה בלי ת&quot;ז"/>
    <m/>
    <s v="כפול רק מהנתונים החדשים"/>
    <m/>
    <m/>
    <m/>
    <m/>
    <n v="4334"/>
    <m/>
    <s v="מרכז"/>
    <x v="21"/>
    <x v="94"/>
    <m/>
    <s v="מיסוי"/>
    <s v="פינוי-בינוי"/>
    <s v="תכנית מאושרת עם פעילות יזמית"/>
    <n v="7124136"/>
    <s v="408 20200141"/>
    <n v="408"/>
    <n v="20200141"/>
    <s v="בקשה מקוונת ללא הקלות"/>
    <s v="בניה חדשה למגורים - מגדל מעל 20 קומות"/>
    <n v="10575"/>
    <s v="נתניה"/>
    <n v="7400"/>
    <s v="מרחב תכנון נתניה"/>
    <n v="1"/>
    <n v="0"/>
    <n v="0"/>
    <s v="     "/>
    <d v="2020-09-10T00:00:00"/>
    <n v="0"/>
    <n v="0"/>
    <m/>
    <m/>
    <n v="94"/>
    <s v="2020_01"/>
    <d v="2020-11-01T21:00:40"/>
    <m/>
    <m/>
    <m/>
    <s v="הקמת מבנה מגורים 1.1 בן 24 קומות וגג טכני מעל קומת כניסה ו-2 קומות מרתפי חניה, פיתוח שטח (סה&quot;כ 94 יח&quot;ד) "/>
    <s v="NULL"/>
    <s v="NULL"/>
    <s v="NULL"/>
    <s v="NULL"/>
    <m/>
    <m/>
    <x v="0"/>
    <m/>
    <m/>
    <m/>
    <m/>
    <m/>
    <m/>
    <m/>
    <m/>
    <m/>
    <m/>
    <m/>
    <s v="NULL"/>
    <s v="NULL"/>
    <s v="לפי גוש חלקה (מרץ 2021)"/>
    <x v="0"/>
    <x v="0"/>
    <x v="1"/>
    <x v="0"/>
    <n v="4"/>
    <m/>
    <m/>
    <x v="0"/>
    <x v="1"/>
    <x v="4"/>
    <m/>
    <x v="0"/>
    <m/>
    <m/>
    <m/>
    <m/>
    <x v="0"/>
    <m/>
    <m/>
    <m/>
    <m/>
    <m/>
    <m/>
    <m/>
    <x v="0"/>
    <n v="680"/>
    <m/>
    <m/>
    <m/>
    <m/>
    <m/>
    <x v="1"/>
    <m/>
    <e v="#NAME?"/>
    <m/>
  </r>
  <r>
    <n v="1258"/>
    <s v="חסר מספר בית"/>
    <m/>
    <m/>
    <s v="אין רחוב"/>
    <m/>
    <m/>
    <m/>
    <m/>
    <m/>
    <m/>
    <n v="4334"/>
    <m/>
    <s v="מרכז"/>
    <x v="21"/>
    <x v="94"/>
    <m/>
    <s v="מיסוי"/>
    <s v="פינוי-בינוי"/>
    <s v="תכנית מאושרת עם פעילות יזמית"/>
    <n v="7124134"/>
    <s v="408 20200165"/>
    <n v="408"/>
    <n v="20200165"/>
    <s v="בקשה מקוונת עם הקלות"/>
    <s v="בניה חדשה למגורים - מגדל מעל 20 קומות"/>
    <n v="10575"/>
    <s v="נתניה"/>
    <n v="7400"/>
    <s v="מרחב תכנון נתניה"/>
    <n v="1"/>
    <n v="0"/>
    <n v="0"/>
    <s v="     "/>
    <d v="2020-09-10T00:00:00"/>
    <n v="0"/>
    <n v="0"/>
    <m/>
    <m/>
    <m/>
    <s v="2020_01"/>
    <d v="2020-11-01T21:00:40"/>
    <m/>
    <m/>
    <m/>
    <s v="הקמת מבנה מגורים בן 10 קומות מעל 2 קומות מרתפי חניה "/>
    <s v="NULL"/>
    <s v="NULL"/>
    <s v="NULL"/>
    <s v="NULL"/>
    <m/>
    <m/>
    <x v="0"/>
    <m/>
    <m/>
    <m/>
    <m/>
    <m/>
    <m/>
    <m/>
    <m/>
    <m/>
    <m/>
    <m/>
    <s v="NULL"/>
    <s v="NULL"/>
    <s v="לפי גוש חלקה (מרץ 2021)"/>
    <x v="0"/>
    <x v="0"/>
    <x v="1"/>
    <x v="0"/>
    <n v="5"/>
    <m/>
    <m/>
    <x v="0"/>
    <x v="1"/>
    <x v="4"/>
    <m/>
    <x v="0"/>
    <m/>
    <m/>
    <m/>
    <m/>
    <x v="0"/>
    <m/>
    <m/>
    <m/>
    <m/>
    <m/>
    <m/>
    <m/>
    <x v="0"/>
    <n v="680"/>
    <m/>
    <m/>
    <m/>
    <m/>
    <m/>
    <x v="1"/>
    <m/>
    <e v="#NAME?"/>
    <m/>
  </r>
  <r>
    <n v="1261"/>
    <s v="חסר מספר בית"/>
    <m/>
    <m/>
    <s v="אין רחוב"/>
    <m/>
    <m/>
    <m/>
    <m/>
    <m/>
    <m/>
    <n v="4334"/>
    <m/>
    <s v="מרכז"/>
    <x v="21"/>
    <x v="94"/>
    <m/>
    <s v="מיסוי"/>
    <s v="פינוי-בינוי"/>
    <s v="תכנית מאושרת עם פעילות יזמית"/>
    <n v="7124137"/>
    <s v="408 20200225"/>
    <n v="408"/>
    <n v="20200225"/>
    <s v="בקשה מקוונת ללא הקלות"/>
    <s v="בניה חדשה למגורים - מגדל מעל 20 קומות"/>
    <n v="10575"/>
    <s v="נתניה"/>
    <n v="7400"/>
    <s v="מרחב תכנון נתניה"/>
    <n v="1"/>
    <n v="0"/>
    <n v="0"/>
    <s v="     "/>
    <d v="2020-09-10T00:00:00"/>
    <n v="0"/>
    <n v="0"/>
    <m/>
    <m/>
    <m/>
    <s v="2020_01"/>
    <d v="2020-11-01T21:00:40"/>
    <m/>
    <m/>
    <m/>
    <s v="הריסת שלושה מבנים בני 4 קומות ומקלט תת קרקעי, חפירה, דיפון עבור מרתפי חניה. "/>
    <s v="NULL"/>
    <s v="NULL"/>
    <s v="NULL"/>
    <s v="NULL"/>
    <m/>
    <m/>
    <x v="0"/>
    <m/>
    <m/>
    <m/>
    <m/>
    <m/>
    <m/>
    <m/>
    <m/>
    <m/>
    <m/>
    <m/>
    <s v="NULL"/>
    <s v="NULL"/>
    <s v="לפי גוש חלקה (מרץ 2021)"/>
    <x v="0"/>
    <x v="0"/>
    <x v="2"/>
    <x v="0"/>
    <n v="5"/>
    <m/>
    <m/>
    <x v="0"/>
    <x v="0"/>
    <x v="4"/>
    <s v="המשכי או מוביל"/>
    <x v="0"/>
    <m/>
    <m/>
    <m/>
    <m/>
    <x v="0"/>
    <m/>
    <m/>
    <m/>
    <m/>
    <m/>
    <m/>
    <m/>
    <x v="0"/>
    <n v="680"/>
    <m/>
    <m/>
    <m/>
    <m/>
    <m/>
    <x v="1"/>
    <m/>
    <e v="#NAME?"/>
    <m/>
  </r>
  <r>
    <n v="1262"/>
    <s v="חסר מספר בית"/>
    <m/>
    <m/>
    <s v="אין רחוב"/>
    <m/>
    <m/>
    <m/>
    <m/>
    <m/>
    <m/>
    <n v="4334"/>
    <m/>
    <s v="מרכז"/>
    <x v="21"/>
    <x v="94"/>
    <m/>
    <s v="מיסוי"/>
    <s v="פינוי-בינוי"/>
    <s v="תכנית מאושרת עם פעילות יזמית"/>
    <n v="7124138"/>
    <s v="408 20200226"/>
    <n v="408"/>
    <n v="20200226"/>
    <s v="בקשה מקוונת עם הקלות"/>
    <s v="בניה חדשה למגורים - מגדל מעל 20 קומות"/>
    <n v="10575"/>
    <s v="נתניה"/>
    <n v="7400"/>
    <s v="מרחב תכנון נתניה"/>
    <n v="1"/>
    <n v="0"/>
    <n v="0"/>
    <s v="     "/>
    <d v="2020-09-10T00:00:00"/>
    <n v="0"/>
    <n v="0"/>
    <m/>
    <m/>
    <m/>
    <s v="2020_01"/>
    <d v="2020-11-01T21:00:40"/>
    <m/>
    <m/>
    <m/>
    <s v="הקמת מבנה ציבור בקומת הקרקע ומבנה מגורים בן 10 קומות מעל 2 קומות מרתף "/>
    <s v="NULL"/>
    <s v="NULL"/>
    <s v="NULL"/>
    <s v="NULL"/>
    <m/>
    <m/>
    <x v="0"/>
    <m/>
    <m/>
    <m/>
    <m/>
    <m/>
    <m/>
    <m/>
    <m/>
    <m/>
    <m/>
    <m/>
    <s v="NULL"/>
    <s v="NULL"/>
    <s v="לפי גוש חלקה (מרץ 2021)"/>
    <x v="0"/>
    <x v="0"/>
    <x v="1"/>
    <x v="0"/>
    <n v="6"/>
    <m/>
    <m/>
    <x v="0"/>
    <x v="1"/>
    <x v="4"/>
    <s v="המשכי או מוביל"/>
    <x v="0"/>
    <m/>
    <m/>
    <m/>
    <m/>
    <x v="0"/>
    <m/>
    <m/>
    <m/>
    <m/>
    <m/>
    <m/>
    <m/>
    <x v="0"/>
    <n v="680"/>
    <m/>
    <m/>
    <m/>
    <m/>
    <m/>
    <x v="1"/>
    <m/>
    <e v="#NAME?"/>
    <m/>
  </r>
  <r>
    <n v="512"/>
    <m/>
    <m/>
    <m/>
    <m/>
    <m/>
    <m/>
    <m/>
    <m/>
    <m/>
    <m/>
    <n v="4334"/>
    <m/>
    <s v="מרכז"/>
    <x v="21"/>
    <x v="94"/>
    <m/>
    <s v="מיסוי"/>
    <s v="מיסוי - פינוי-בינוי"/>
    <s v="תכנית מאושרת עם פעילות יזמית"/>
    <n v="7009735"/>
    <s v="408 20190558"/>
    <n v="408"/>
    <n v="20190558"/>
    <s v="בקשה מקוונת ללא הקלות"/>
    <s v="בניה חדשה למגורים - מגדל מעל 20 קומות"/>
    <n v="10574"/>
    <s v="נתניה"/>
    <n v="7400"/>
    <s v="קרן היסוד"/>
    <m/>
    <n v="2"/>
    <n v="2"/>
    <m/>
    <d v="2019-12-26T00:00:00"/>
    <n v="0"/>
    <n v="0"/>
    <n v="32"/>
    <n v="160"/>
    <n v="192"/>
    <m/>
    <m/>
    <s v="אתר העירייה"/>
    <s v="חישוב מתמטי"/>
    <s v="מנהלת"/>
    <s v="הריסת מבנה בן 4 קומות, חפירה, דיפון עבור מרתפי חניה"/>
    <m/>
    <m/>
    <m/>
    <s v="NULL"/>
    <n v="2021155"/>
    <m/>
    <x v="165"/>
    <m/>
    <m/>
    <m/>
    <n v="32"/>
    <s v="אתר העירייה"/>
    <n v="160"/>
    <s v="חישוב מתמטי"/>
    <n v="192"/>
    <s v="מנהלת"/>
    <m/>
    <s v="הריסת מבנה ובו 32 יח&quot;ד, בן 4 קומות מעל קומת עמודים, דיפון וחפירה כולל עוגנים זמניים וגידור."/>
    <m/>
    <m/>
    <m/>
    <x v="3"/>
    <x v="1"/>
    <x v="2"/>
    <x v="1"/>
    <n v="1"/>
    <m/>
    <m/>
    <x v="0"/>
    <x v="1"/>
    <x v="4"/>
    <m/>
    <x v="1"/>
    <m/>
    <m/>
    <m/>
    <n v="7009735"/>
    <x v="0"/>
    <s v="אין היתר ID "/>
    <m/>
    <m/>
    <m/>
    <m/>
    <m/>
    <m/>
    <x v="0"/>
    <n v="680"/>
    <m/>
    <m/>
    <m/>
    <m/>
    <m/>
    <x v="10"/>
    <m/>
    <e v="#NAME?"/>
    <m/>
  </r>
  <r>
    <n v="514"/>
    <m/>
    <m/>
    <m/>
    <m/>
    <m/>
    <m/>
    <m/>
    <m/>
    <m/>
    <m/>
    <n v="4495"/>
    <m/>
    <s v="מרכז"/>
    <x v="22"/>
    <x v="95"/>
    <m/>
    <s v="מיסוי"/>
    <s v="מיסוי - פינוי-בינוי"/>
    <m/>
    <n v="6819128"/>
    <s v="410 20181495"/>
    <n v="410"/>
    <n v="20181495"/>
    <s v="בקשה להיתר"/>
    <s v="בניה חדשה                               "/>
    <n v="15555"/>
    <s v="פתח תקווה"/>
    <n v="7900"/>
    <s v="אורלוב זאב                                                  "/>
    <n v="124"/>
    <n v="4"/>
    <n v="4"/>
    <m/>
    <d v="2018-07-19T00:00:00"/>
    <n v="0"/>
    <n v="88"/>
    <n v="24"/>
    <n v="64"/>
    <n v="88"/>
    <m/>
    <m/>
    <m/>
    <m/>
    <m/>
    <s v=" 2 בניינים חדשים למגורים בני 44 יח&quot;ד כ&quot;א , ו  88 יח&quot;ד סה&quot;כ. בני 9  קומות +  קומה חלקית  מעל קומת מרתף וקומת עמודים והריסת בניינים קיימים                                                                                                                                                                                                                                                                                                                                                                                                                                                                                                                                                                                                                                                                                                                                                                                                                                                                                                "/>
    <m/>
    <m/>
    <m/>
    <s v="NULL"/>
    <n v="2020340"/>
    <m/>
    <x v="166"/>
    <m/>
    <m/>
    <n v="88"/>
    <n v="24"/>
    <m/>
    <n v="64"/>
    <m/>
    <n v="88"/>
    <m/>
    <m/>
    <s v="2 בניינים חדשים למגורים בני 44 יח&quot;ד כ&quot;א, 88 יח&quot;ד סה&quot;כ, בני 9 קומות + קומה_x000a_חלקית מעל קומת מרתף וקומת עמודים והריסת בניינים קיימים."/>
    <m/>
    <m/>
    <m/>
    <x v="2"/>
    <x v="2"/>
    <x v="3"/>
    <x v="3"/>
    <n v="1"/>
    <m/>
    <m/>
    <x v="0"/>
    <x v="1"/>
    <x v="1"/>
    <m/>
    <x v="1"/>
    <m/>
    <m/>
    <s v="אתר העירייה"/>
    <n v="6819128"/>
    <x v="0"/>
    <s v="היתר ידני מאתר העירייה ולכן חסר ID"/>
    <m/>
    <m/>
    <m/>
    <m/>
    <m/>
    <m/>
    <x v="1"/>
    <n v="0"/>
    <m/>
    <m/>
    <m/>
    <m/>
    <m/>
    <x v="1"/>
    <m/>
    <e v="#NAME?"/>
    <m/>
  </r>
  <r>
    <n v="515"/>
    <m/>
    <m/>
    <m/>
    <m/>
    <m/>
    <m/>
    <m/>
    <m/>
    <m/>
    <m/>
    <n v="4033"/>
    <m/>
    <s v="מרכז"/>
    <x v="22"/>
    <x v="96"/>
    <m/>
    <s v="מיסוי"/>
    <s v="מיסוי - פינוי-בינוי"/>
    <s v="בביצוע"/>
    <n v="5268460"/>
    <s v="410 20170583"/>
    <n v="410"/>
    <n v="20170583"/>
    <s v="בקשה להיתר"/>
    <s v="בניה חדשה                               "/>
    <n v="14919"/>
    <s v="פתח תקווה"/>
    <n v="7900"/>
    <s v="וולפסון דוד"/>
    <n v="226"/>
    <n v="39"/>
    <n v="39"/>
    <m/>
    <d v="2017-05-24T00:00:00"/>
    <n v="0"/>
    <n v="152"/>
    <n v="12"/>
    <n v="64"/>
    <n v="76"/>
    <m/>
    <m/>
    <m/>
    <m/>
    <m/>
    <s v=" שני בניינים חדשים בני 19 קומות כ&quot;א + קומת עמודים כפולה + 2 מרתפי חניה סה&quot;כ 152 יח&quot;ד (76בכל בניין)                                                                                                                                                             "/>
    <m/>
    <m/>
    <m/>
    <n v="1531848"/>
    <n v="2017371"/>
    <m/>
    <x v="167"/>
    <m/>
    <n v="0"/>
    <n v="152"/>
    <n v="12"/>
    <m/>
    <n v="64"/>
    <m/>
    <n v="76"/>
    <m/>
    <m/>
    <s v="שלב א' : הריסת מבנים המיועדים להריסה ובניית בניין מגורים מערבי בן 19 קומות עע וקומת גלריה + שתי קומות טכני מעל שתי קומות מרתפי חניה משותפים לשני בניניים. תנאי לתחילת עבודות דיפון וחפירה לפי התחייבות היזם מיום 22.11.17: 1. פתרון לשימור עצים בשטח ציבורי ועד"/>
    <m/>
    <m/>
    <m/>
    <x v="7"/>
    <x v="6"/>
    <x v="1"/>
    <x v="7"/>
    <n v="1"/>
    <m/>
    <m/>
    <x v="0"/>
    <x v="1"/>
    <x v="1"/>
    <s v="בקשה לשני הבניינים אך נספר לבניין הראשון"/>
    <x v="1"/>
    <s v="היתר לבניין ראשון"/>
    <m/>
    <m/>
    <n v="5268460"/>
    <x v="150"/>
    <m/>
    <s v="היתר הריסה לא נספר. היתר הבנייה נספר."/>
    <m/>
    <m/>
    <m/>
    <m/>
    <m/>
    <x v="1"/>
    <n v="0"/>
    <m/>
    <m/>
    <m/>
    <m/>
    <m/>
    <x v="1"/>
    <m/>
    <e v="#NAME?"/>
    <m/>
  </r>
  <r>
    <n v="518"/>
    <m/>
    <m/>
    <m/>
    <m/>
    <m/>
    <m/>
    <m/>
    <m/>
    <m/>
    <m/>
    <n v="4033"/>
    <m/>
    <s v="מרכז"/>
    <x v="22"/>
    <x v="96"/>
    <m/>
    <s v="מיסוי"/>
    <s v="מיסוי - פינוי-בינוי"/>
    <s v="בביצוע"/>
    <n v="5319235"/>
    <s v="410 20171571"/>
    <n v="410"/>
    <n v="20171571"/>
    <s v="בקשה להיתר"/>
    <s v="בניה חדשה"/>
    <n v="14919"/>
    <s v="פתח תקווה"/>
    <n v="7900"/>
    <s v="וולפסון דוד"/>
    <n v="226"/>
    <n v="39"/>
    <n v="39"/>
    <m/>
    <d v="2017-12-13T00:00:00"/>
    <n v="0"/>
    <n v="76"/>
    <m/>
    <m/>
    <n v="76"/>
    <m/>
    <m/>
    <m/>
    <m/>
    <m/>
    <s v="בניין חדש בן 19 קומות ע&quot;ע (מתוך 2) + 2 קומות מרתפי חניה, סה&quot;כ 76 יח&quot;ד- בניין ב'"/>
    <m/>
    <m/>
    <m/>
    <s v="NULL"/>
    <m/>
    <m/>
    <x v="0"/>
    <m/>
    <m/>
    <m/>
    <m/>
    <m/>
    <m/>
    <m/>
    <m/>
    <m/>
    <m/>
    <m/>
    <m/>
    <m/>
    <m/>
    <x v="7"/>
    <x v="0"/>
    <x v="1"/>
    <x v="0"/>
    <m/>
    <m/>
    <m/>
    <x v="0"/>
    <x v="2"/>
    <x v="1"/>
    <m/>
    <x v="0"/>
    <m/>
    <m/>
    <m/>
    <m/>
    <x v="0"/>
    <m/>
    <m/>
    <m/>
    <m/>
    <m/>
    <m/>
    <m/>
    <x v="1"/>
    <n v="0"/>
    <m/>
    <m/>
    <m/>
    <m/>
    <m/>
    <x v="1"/>
    <m/>
    <e v="#NAME?"/>
    <m/>
  </r>
  <r>
    <n v="516"/>
    <m/>
    <m/>
    <m/>
    <m/>
    <m/>
    <m/>
    <m/>
    <m/>
    <m/>
    <m/>
    <n v="4033"/>
    <m/>
    <s v="מרכז"/>
    <x v="22"/>
    <x v="96"/>
    <m/>
    <s v="מיסוי"/>
    <s v="פינוי-בינוי"/>
    <s v="בביצוע"/>
    <n v="5435992"/>
    <s v="410 20171571"/>
    <n v="410"/>
    <n v="20171571"/>
    <s v="בקשה להיתר"/>
    <s v="בניה חדשה"/>
    <n v="14919"/>
    <s v="פתח תקווה"/>
    <n v="7900"/>
    <s v="וולפסון דוד"/>
    <n v="226"/>
    <n v="39"/>
    <n v="39"/>
    <m/>
    <d v="2017-12-13T00:00:00"/>
    <n v="0"/>
    <n v="76"/>
    <m/>
    <m/>
    <n v="76"/>
    <m/>
    <m/>
    <m/>
    <m/>
    <m/>
    <s v="בניין חדש בן 19 קומות ע&quot;ע (מתוך 2) + 2 קומות מרתפי חניה, סה&quot;כ 76 יח&quot;ד- בניין ב'"/>
    <m/>
    <m/>
    <m/>
    <s v="NULL"/>
    <m/>
    <m/>
    <x v="0"/>
    <m/>
    <m/>
    <m/>
    <m/>
    <m/>
    <m/>
    <m/>
    <m/>
    <m/>
    <m/>
    <m/>
    <m/>
    <m/>
    <s v="שליפת כתובות (אוגוסט 2020)"/>
    <x v="7"/>
    <x v="0"/>
    <x v="1"/>
    <x v="0"/>
    <m/>
    <m/>
    <m/>
    <x v="0"/>
    <x v="2"/>
    <x v="1"/>
    <m/>
    <x v="0"/>
    <m/>
    <m/>
    <m/>
    <m/>
    <x v="0"/>
    <m/>
    <m/>
    <m/>
    <m/>
    <m/>
    <m/>
    <m/>
    <x v="1"/>
    <n v="0"/>
    <m/>
    <m/>
    <m/>
    <m/>
    <m/>
    <x v="1"/>
    <m/>
    <e v="#NAME?"/>
    <m/>
  </r>
  <r>
    <n v="517"/>
    <m/>
    <m/>
    <m/>
    <m/>
    <m/>
    <m/>
    <m/>
    <m/>
    <m/>
    <m/>
    <n v="4033"/>
    <m/>
    <s v="מרכז"/>
    <x v="22"/>
    <x v="96"/>
    <m/>
    <s v="מיסוי"/>
    <s v="מיסוי - פינוי-בינוי"/>
    <s v="בביצוע"/>
    <n v="6818806"/>
    <s v="410 20171571"/>
    <n v="410"/>
    <n v="20171571"/>
    <s v="בקשה להיתר"/>
    <s v="בניה חדשה"/>
    <n v="14919"/>
    <s v="פתח תקווה"/>
    <n v="7900"/>
    <s v="וולפסון דוד"/>
    <n v="226"/>
    <n v="39"/>
    <n v="39"/>
    <m/>
    <d v="2017-12-13T00:00:00"/>
    <n v="0"/>
    <n v="76"/>
    <n v="12"/>
    <n v="64"/>
    <n v="76"/>
    <m/>
    <m/>
    <m/>
    <m/>
    <m/>
    <s v="בניין חדש בן 19 קומות ע&quot;ע (מתוך 2) + 2 קומות מרתפי חניה, סה&quot;כ 76 יח&quot;ד- בניין ב'"/>
    <m/>
    <m/>
    <m/>
    <n v="1921217"/>
    <n v="2019058"/>
    <m/>
    <x v="168"/>
    <m/>
    <n v="0"/>
    <n v="76"/>
    <n v="12"/>
    <m/>
    <n v="64"/>
    <m/>
    <n v="76"/>
    <m/>
    <m/>
    <s v="סהכ 76 יח&quot;ד- בנייןB מילוי דרישות איכות הסביבה מיום 18.10.17 לטופס איכלוס. רישום זיקת הנאה ברשם המקרקעין לגבי מגרש 001 בהתאם לתנאי בתב&quot;ע פת/52/1210א פיתוח בקומת קרקע לא נכלל בהיתר בשלב זה . תדרש תוכנית שינויים לפי המצב הסטטוטורי העדכני וכפוף לכתב שיפוי בעל"/>
    <m/>
    <m/>
    <m/>
    <x v="7"/>
    <x v="5"/>
    <x v="1"/>
    <x v="2"/>
    <n v="2"/>
    <m/>
    <m/>
    <x v="0"/>
    <x v="1"/>
    <x v="1"/>
    <m/>
    <x v="1"/>
    <s v="היתר לבניין שני"/>
    <m/>
    <m/>
    <n v="6818806"/>
    <x v="151"/>
    <m/>
    <m/>
    <m/>
    <m/>
    <m/>
    <m/>
    <m/>
    <x v="1"/>
    <n v="0"/>
    <m/>
    <m/>
    <m/>
    <m/>
    <m/>
    <x v="1"/>
    <m/>
    <e v="#NAME?"/>
    <m/>
  </r>
  <r>
    <n v="519"/>
    <m/>
    <m/>
    <m/>
    <m/>
    <m/>
    <m/>
    <m/>
    <m/>
    <m/>
    <m/>
    <n v="4033"/>
    <m/>
    <s v="מרכז"/>
    <x v="22"/>
    <x v="96"/>
    <m/>
    <s v="מיסוי"/>
    <s v="מיסוי - פינוי-בינוי"/>
    <s v="בביצוע"/>
    <n v="5307440"/>
    <s v="410 20180029"/>
    <n v="410"/>
    <n v="20180029"/>
    <s v="בקשה למידע"/>
    <m/>
    <n v="14919"/>
    <s v="פתח תקווה"/>
    <n v="7900"/>
    <s v="וולפסון דוד"/>
    <n v="226"/>
    <n v="39"/>
    <n v="39"/>
    <m/>
    <d v="2018-01-03T00:00:00"/>
    <n v="0"/>
    <n v="0"/>
    <m/>
    <m/>
    <m/>
    <m/>
    <m/>
    <m/>
    <m/>
    <m/>
    <s v="הריסת מבנה מגורים בן 3 קומות במסגרת תכנית פת/1210 / 52 / א"/>
    <m/>
    <m/>
    <m/>
    <s v="NULL"/>
    <m/>
    <m/>
    <x v="0"/>
    <m/>
    <m/>
    <m/>
    <m/>
    <m/>
    <m/>
    <m/>
    <m/>
    <m/>
    <m/>
    <m/>
    <m/>
    <m/>
    <m/>
    <x v="2"/>
    <x v="0"/>
    <x v="7"/>
    <x v="0"/>
    <n v="1"/>
    <n v="1"/>
    <n v="1"/>
    <x v="0"/>
    <x v="1"/>
    <x v="0"/>
    <m/>
    <x v="0"/>
    <m/>
    <m/>
    <m/>
    <m/>
    <x v="0"/>
    <m/>
    <m/>
    <m/>
    <m/>
    <m/>
    <m/>
    <m/>
    <x v="1"/>
    <n v="0"/>
    <m/>
    <m/>
    <m/>
    <m/>
    <m/>
    <x v="4"/>
    <m/>
    <e v="#NAME?"/>
    <m/>
  </r>
  <r>
    <n v="1303"/>
    <m/>
    <m/>
    <m/>
    <m/>
    <m/>
    <m/>
    <m/>
    <m/>
    <m/>
    <m/>
    <n v="4033"/>
    <m/>
    <s v="מרכז"/>
    <x v="22"/>
    <x v="96"/>
    <m/>
    <s v="מיסוי"/>
    <s v="פינוי-בינוי"/>
    <s v="בביצוע"/>
    <n v="7129731"/>
    <s v="410 20191578"/>
    <n v="410"/>
    <n v="20191578"/>
    <s v="בקשה להיתר                                                                      "/>
    <s v="תוספת                                   "/>
    <n v="14919"/>
    <s v="פתח תקווה"/>
    <n v="7900"/>
    <s v="וולפסון דוד                                                 "/>
    <n v="226"/>
    <n v="39"/>
    <n v="39"/>
    <m/>
    <d v="2019-11-24T00:00:00"/>
    <n v="148"/>
    <n v="8"/>
    <m/>
    <m/>
    <n v="4"/>
    <s v="2020_01"/>
    <d v="2020-11-01T21:02:44"/>
    <m/>
    <m/>
    <m/>
    <s v=" תוספת שטחים ותוספת יחד (פנטהאוזים בקומת הגג) עפי המותר בתבע מס' 1210/ 52 /א                                                                                                                                                                                                                                                                                                                                                                                                                                                                                                                                                                                                                                                                                                                                                                                                                                                                                                                                                          "/>
    <n v="20200003"/>
    <d v="2020-01-23T00:00:00"/>
    <s v="  לאשר בכפוף לתיקון שטח שרות כמותר או עח שטח עיקרי ובתנאי מילוי דרישות מהע.  החלטה זו אינה מהווה היתר בניה.  יש להוציא היתר בניה כחוק."/>
    <n v="2048812"/>
    <n v="2020084"/>
    <s v="בקשה להיתר                                                                      "/>
    <x v="169"/>
    <s v="מגורים                                                                                    "/>
    <n v="148"/>
    <n v="8"/>
    <m/>
    <m/>
    <m/>
    <m/>
    <n v="4"/>
    <s v="מהות ההיתר"/>
    <m/>
    <s v="( בנינים A+B) תוספת קומת חלקית 20 פנטהאוים לכל בנין + תוספת 2 יחד לכל בנין בקומה 20 . תוכנית שינויים להיתר מס' 2017371 מיום  22.11.17 , היתר מס' 2019058 מיום 14.02.19 סהכ תוספת 4 יחד. סהכ לשני בניניים 156 יחד עפי המותר בתבע מס' פת/52/1210 א' תנאים בהיתר : 1. רישום זיקת הנאה למגרש 001 - תנאי לאיכלוס 2. העתקת עמוד חשמל על חשבון היזם - לפי דרישת מח' חשמל. 3. פיתוח בקומת קרקע אינו כולל בהיתר זה עם מתן תוקף לתוכנית 410-0468918     תדרש תוכנית שינויים לפי המצב הסטטוטורי העדכני וכפוף לכתב שיפוי שניתן     בבקשה מס' 20171571 4. פיתרון לשימור עצים בשטח ציבורי ועדכון תוכנית פיתוח בהתאם. 5. יתואם מיקום חלופי למדי מים בחזית 6. פינוי גדר זמני לכיוון וולפסון לפי דרישת אגף דרכים. לא יאוחר מ-60 יום עבודה     לפני איכלוס."/>
    <s v="2020_01"/>
    <d v="2020-11-01T21:02:45"/>
    <s v="לפי גוש חלקה (מרץ 2021)"/>
    <x v="3"/>
    <x v="2"/>
    <x v="1"/>
    <x v="2"/>
    <s v="1,2"/>
    <m/>
    <m/>
    <x v="0"/>
    <x v="1"/>
    <x v="1"/>
    <s v="המשכית אך יש תוספת יחד"/>
    <x v="1"/>
    <s v="המשכית אך יש תוספת יחד"/>
    <m/>
    <m/>
    <n v="7129731"/>
    <x v="152"/>
    <m/>
    <m/>
    <m/>
    <m/>
    <m/>
    <m/>
    <m/>
    <x v="1"/>
    <n v="0"/>
    <m/>
    <m/>
    <m/>
    <m/>
    <m/>
    <x v="1"/>
    <m/>
    <e v="#NAME?"/>
    <m/>
  </r>
  <r>
    <n v="1315"/>
    <m/>
    <m/>
    <m/>
    <m/>
    <m/>
    <m/>
    <m/>
    <m/>
    <m/>
    <m/>
    <n v="4033"/>
    <m/>
    <s v="מרכז"/>
    <x v="22"/>
    <x v="96"/>
    <m/>
    <s v="מיסוי"/>
    <s v="פינוי-בינוי"/>
    <s v="בביצוע"/>
    <n v="7174673"/>
    <s v="410 20200638"/>
    <n v="410"/>
    <n v="20200638"/>
    <s v="בקשה למידע                                                                      "/>
    <s v="תוספת                                   "/>
    <n v="14919"/>
    <s v="פתח תקווה"/>
    <n v="7900"/>
    <s v="וולפסון דוד                                                 "/>
    <n v="226"/>
    <n v="39"/>
    <n v="39"/>
    <m/>
    <d v="2020-06-15T00:00:00"/>
    <n v="156"/>
    <n v="16"/>
    <m/>
    <m/>
    <n v="16"/>
    <s v="2020_03"/>
    <d v="2020-12-03T17:05:37"/>
    <m/>
    <m/>
    <s v="מהות הבקשה"/>
    <s v="  תוספת 2 קומות ו-8 יחד בכל בניין, ב-2 בניינים בני 19 קומות כא, סהכ תוספת 16 יחד                                                                                                                                                                                                                                                                                                                                                                                                                                                                                                                                                                                                                                                                                                                                                                                                                                                                                                                                                    "/>
    <n v="0"/>
    <s v="NULL"/>
    <s v="NULL"/>
    <s v="NULL"/>
    <m/>
    <m/>
    <x v="0"/>
    <m/>
    <m/>
    <m/>
    <m/>
    <m/>
    <m/>
    <m/>
    <m/>
    <m/>
    <m/>
    <m/>
    <s v="NULL"/>
    <s v="NULL"/>
    <s v="לפי גוש חלקה (מרץ 2021)"/>
    <x v="0"/>
    <x v="0"/>
    <x v="1"/>
    <x v="0"/>
    <s v="1,2"/>
    <n v="1"/>
    <n v="1"/>
    <x v="0"/>
    <x v="1"/>
    <x v="0"/>
    <s v="המשכית אך יש תוספת יחד"/>
    <x v="0"/>
    <m/>
    <m/>
    <m/>
    <m/>
    <x v="0"/>
    <m/>
    <m/>
    <m/>
    <m/>
    <m/>
    <m/>
    <m/>
    <x v="1"/>
    <n v="0"/>
    <m/>
    <m/>
    <m/>
    <m/>
    <m/>
    <x v="0"/>
    <m/>
    <e v="#NAME?"/>
    <m/>
  </r>
  <r>
    <n v="1306"/>
    <m/>
    <m/>
    <m/>
    <m/>
    <m/>
    <m/>
    <m/>
    <m/>
    <m/>
    <m/>
    <n v="4033"/>
    <m/>
    <s v="מרכז"/>
    <x v="22"/>
    <x v="96"/>
    <m/>
    <s v="מיסוי"/>
    <s v="פינוי-בינוי"/>
    <s v="בביצוע"/>
    <n v="7449504"/>
    <s v="410 20200751"/>
    <n v="410"/>
    <n v="20200751"/>
    <s v="בקשה להיתר                                                                      "/>
    <s v="תוספת                                   "/>
    <n v="14919"/>
    <s v="פתח תקווה"/>
    <n v="7900"/>
    <s v="וולפסון דוד                                                 "/>
    <n v="226"/>
    <n v="39"/>
    <n v="39"/>
    <m/>
    <d v="2020-07-08T00:00:00"/>
    <n v="0"/>
    <n v="0"/>
    <m/>
    <m/>
    <n v="16"/>
    <s v="2020_02"/>
    <d v="2020-11-24T10:27:21"/>
    <m/>
    <m/>
    <s v="מהות הבקשה"/>
    <s v=" תוספת 2קומות ו-8 יחד בכל בניין, ב-2 בניינים בני 19 קומות כא, סהכ תוספת 16 יחד.                                                                                                                                                                                                                                                                                                                                                                                                                                                                                                                                                                                                                                                                                                                                                                                                                                       "/>
    <n v="20200020"/>
    <d v="2020-09-30T00:00:00"/>
    <s v="  לשוב ולדון בבקשה מתוקנת כדלקמן:  1.  יש לתקן שטח שרות מעל קרקע ומתחת לקרקע לפי מותר.  2.  תנאים להיתר :       - לצרף סקיצה שטחים משותפים, לכלול בה חניות נכים ורכוש משותף.      - רישום הערת אזהרה ברשם המקרקעין שטח מועדון דיירים כי שטח משותף.       -התחייבות להתקשרות עם חברת תחזוקה ל- 10 שנים לפחות.       -אישור רשות התעופה       -כתב שיפוי       -הגשת הצהרה ע' הקבלן/יזם, כי הוא מתחייב להשתמש בפסולת בניין גרוסה  לתשתיות        הפיתוח בכמות שתהווה 20% מכמות החומרים.  3. תנאים לתעודת גמר:      -תחילת פעולות בפועל של חברת תחזוקה, חוזי המכר יכללו בתקנון הבית משותף,       הוראות לפיהן על דיירים לדאוג לתחזוקה תקינה ושוטפת של המבנה על כל מערכותיו       השונות ועל כלל הרכוש המשותף.      -רישום כל זיקות הנאה הנל בלשכת רישום המקרקעין ללא גדר בשטח       זיקת הנאה לציבור."/>
    <n v="2132499"/>
    <n v="2021109"/>
    <m/>
    <x v="170"/>
    <s v="מגורים"/>
    <n v="0"/>
    <n v="0"/>
    <m/>
    <m/>
    <m/>
    <m/>
    <n v="16"/>
    <m/>
    <m/>
    <s v="תוספת 2קומות ו-8 יחד בכל בניין, ב-2 בניינים בני 19 קומות כא, סהכ תוספת 16 יחד. סהכ שני בניניים בני 21 קומות עע + קומה חלקית + קומה טכנית . סהכ לשני בנינים 172 יחד . 86 יחד לכל בנין מילוי תנאים רתא להיתר ולהתארגנות אתר. כפוף לערבות בנקאית להבטחת התחייבות לאישור תוכנית בסמכות הועדה המחוזית להסדרת שטחי השירות החסרים. תנאי לתעודת גמר : רישום כל זיקות הנאה בלשכת רישום המקרקעין ללא גדר בשטח זיקת הנאה לציבור."/>
    <s v="NULL"/>
    <s v="NULL"/>
    <s v="לפי גוש חלקה (מרץ 2021)"/>
    <x v="0"/>
    <x v="1"/>
    <x v="1"/>
    <x v="2"/>
    <s v="1,2"/>
    <m/>
    <m/>
    <x v="0"/>
    <x v="1"/>
    <x v="1"/>
    <s v="המשכית אך יש תוספת יחד"/>
    <x v="1"/>
    <s v="המשכית אך יש תוספת יחד"/>
    <m/>
    <m/>
    <n v="7449504"/>
    <x v="153"/>
    <m/>
    <m/>
    <m/>
    <m/>
    <m/>
    <m/>
    <m/>
    <x v="1"/>
    <n v="0"/>
    <m/>
    <m/>
    <m/>
    <m/>
    <m/>
    <x v="9"/>
    <s v="  לשוב ולדון בבקשה מתוקנת כדלקמן:  1.  יש לתקן שטח שרות מעל קרקע ומתחת לקרקע לפי מותר.  2.  תנאים להיתר :       - לצרף סקיצה שטחים משותפים, לכלול בה חניות נכים ורכוש משותף.      - רישום הערת אזהרה ברשם המקרקעין שטח מועדון דיירים כי שטח משותף.       -התחייבות להתקשרות עם חברת תחזוקה ל- 10 שנים לפחות.       -אישור רשות התעופה       -כתב שיפוי       -הגשת הצהרה ע' הקבלן/יזם, כי הוא מתחייב להשתמש בפסולת בניין גרוסה  לתשתיות        הפיתוח בכמות שתהווה 20% מכמות החומרים.  3. תנאים לתעודת גמר:      -תחילת פעולות בפועל של חברת תחזוקה, חוזי המכר יכללו בתקנון הבית משותף,       הוראות לפיהן על דיירים לדאוג לתחזוקה תקינה ושוטפת של המבנה על כל מערכותיו       השונות ועל כלל הרכוש המשותף.      -רישום כל זיקות הנאה הנל בלשכת רישום המקרקעין ללא גדר בשטח       זיקת הנאה לציבור."/>
    <e v="#NAME?"/>
    <s v="היתר נספר ב2021"/>
  </r>
  <r>
    <n v="520"/>
    <m/>
    <m/>
    <m/>
    <m/>
    <m/>
    <m/>
    <m/>
    <m/>
    <m/>
    <m/>
    <n v="31786"/>
    <m/>
    <s v="מרכז"/>
    <x v="22"/>
    <x v="97"/>
    <m/>
    <s v="רשויות"/>
    <s v="רשויות מקומיות - פינוי-בינוי"/>
    <s v="בביצוע + מבנים מאוכלסים"/>
    <n v="260469"/>
    <s v="410 20110543"/>
    <n v="410"/>
    <n v="20110543"/>
    <s v="בקשה להיתר"/>
    <s v="חדש                                     "/>
    <m/>
    <s v="פתח תקווה"/>
    <n v="7900"/>
    <s v="בן צבי יצחק"/>
    <n v="1224"/>
    <n v="25"/>
    <n v="25"/>
    <m/>
    <d v="2011-05-08T00:00:00"/>
    <n v="0"/>
    <n v="360"/>
    <n v="22"/>
    <n v="68"/>
    <n v="90"/>
    <m/>
    <m/>
    <m/>
    <m/>
    <m/>
    <s v="  פרוייקט פינוי 90 יח&quot;ד .בנוי 360 יח&quot;ד ב- 4  בניניים בני 25 קומות + דירת גג מעל 4  קומות חניון תת קרקעי.(3 מלאות +1 חלקי). אישור של יוסי קרווני."/>
    <m/>
    <m/>
    <m/>
    <n v="66286"/>
    <n v="2011447"/>
    <m/>
    <x v="171"/>
    <m/>
    <n v="0"/>
    <n v="360"/>
    <n v="22"/>
    <m/>
    <n v="68"/>
    <m/>
    <n v="90"/>
    <m/>
    <m/>
    <s v="פרוייקט פינוי 90 יחד . בנוי 360 יח&quot;ד ב- 4 בניינים בני 25 קומות מעל 4 קומות חניון תת קרקעי. שלב ג': בנין בן 24 קומות ע&quot;ע + 2 קומות חלקיות ללא קומת גג. סה&quot;כ 90 יח&quot;ד. תנאי להיתר: מילוי דרישות איכות הסביבה מתאריך 3.05.2012 לפני טופס 4 השלמת הזמנה מעבדה מוסמכת לגבי חיפוי חיצוני לפני טופס 4 תנאים ת.ב.ע. סעיף 6.4.2 : תנאי לקבלת טופס 4 יהיה ביצוע בפועל של הסדרי התנועה, שיאושרו על ידי משרד התחבורה לרחובות יוספסברג כץ.&quot;"/>
    <m/>
    <m/>
    <m/>
    <x v="11"/>
    <x v="9"/>
    <x v="1"/>
    <x v="2"/>
    <n v="1"/>
    <m/>
    <m/>
    <x v="0"/>
    <x v="1"/>
    <x v="1"/>
    <m/>
    <x v="1"/>
    <m/>
    <s v="דטה מהעבר"/>
    <s v="דטה מהעבר"/>
    <n v="260469"/>
    <x v="154"/>
    <m/>
    <m/>
    <m/>
    <m/>
    <m/>
    <m/>
    <m/>
    <x v="1"/>
    <n v="0"/>
    <m/>
    <m/>
    <m/>
    <m/>
    <m/>
    <x v="1"/>
    <m/>
    <e v="#NAME?"/>
    <m/>
  </r>
  <r>
    <n v="521"/>
    <m/>
    <m/>
    <m/>
    <m/>
    <m/>
    <m/>
    <m/>
    <m/>
    <m/>
    <m/>
    <n v="31786"/>
    <m/>
    <s v="מרכז"/>
    <x v="22"/>
    <x v="97"/>
    <m/>
    <s v="רשויות"/>
    <s v="רשויות מקומיות - פינוי-בינוי"/>
    <s v="בביצוע + מבנים מאוכלסים"/>
    <n v="2236"/>
    <s v="410 20130934"/>
    <n v="410"/>
    <n v="20130934"/>
    <s v="בקשה להיתר"/>
    <s v="חדש                                     "/>
    <m/>
    <s v="פתח תקווה"/>
    <n v="7900"/>
    <s v="בן צבי יצחק"/>
    <n v="1224"/>
    <n v="25"/>
    <n v="25"/>
    <m/>
    <d v="2013-08-20T00:00:00"/>
    <n v="0"/>
    <n v="90"/>
    <n v="22"/>
    <n v="68"/>
    <n v="90"/>
    <m/>
    <m/>
    <m/>
    <m/>
    <m/>
    <s v=" בניין ב' 90 יח&quot;ד, 24 קומות+2 קומות חלקיות.מרתפים וקומת קרקע בהיתר."/>
    <m/>
    <m/>
    <m/>
    <n v="67407"/>
    <n v="2013412"/>
    <m/>
    <x v="97"/>
    <m/>
    <n v="0"/>
    <n v="90"/>
    <n v="22"/>
    <m/>
    <n v="68"/>
    <m/>
    <n v="90"/>
    <m/>
    <m/>
    <s v="גובה לפי פת/16/1238 תנאי להיתר : מילו דרישדות איכות הסביבה מתאריך 3.05.2013 לפני טופס 4 תנאים ת.ב.ע פת/16/1238 סעיף 6.4.2 : תנאי לקבלת טופס 4 יהיה ביצוע בפועל של הסדרי התנוה, שאישורו על ידי משרד התחבורה לרחובות יוספסברג כץ רשיון קבלן רשום לפני תחילת הבנייה.  שלב א' - ללא קומת גג   בניין ב' 90 יחד, 24 קומות+2 קומות חלקיות מעל מרתף וקומת קרקע לפי היתר קיים מס' 2011447&quot;"/>
    <m/>
    <m/>
    <m/>
    <x v="6"/>
    <x v="10"/>
    <x v="1"/>
    <x v="2"/>
    <n v="2"/>
    <m/>
    <m/>
    <x v="0"/>
    <x v="1"/>
    <x v="1"/>
    <m/>
    <x v="1"/>
    <m/>
    <s v="דטה מהעבר"/>
    <s v="דטה מהעבר"/>
    <n v="2236"/>
    <x v="155"/>
    <m/>
    <m/>
    <m/>
    <m/>
    <m/>
    <m/>
    <m/>
    <x v="1"/>
    <n v="0"/>
    <m/>
    <m/>
    <m/>
    <m/>
    <m/>
    <x v="1"/>
    <m/>
    <e v="#NAME?"/>
    <m/>
  </r>
  <r>
    <n v="522"/>
    <m/>
    <m/>
    <m/>
    <m/>
    <m/>
    <m/>
    <m/>
    <m/>
    <m/>
    <m/>
    <n v="31786"/>
    <m/>
    <s v="מרכז"/>
    <x v="22"/>
    <x v="97"/>
    <m/>
    <s v="רשויות"/>
    <s v="רשויות מקומיות - פינוי-בינוי"/>
    <s v="בביצוע + מבנים מאוכלסים"/>
    <n v="7225"/>
    <s v="410 20150006"/>
    <n v="410"/>
    <n v="20150006"/>
    <s v="בקשה להיתר"/>
    <s v="חדש                                     "/>
    <m/>
    <s v="פתח תקווה"/>
    <n v="7900"/>
    <s v="יוספסברג"/>
    <n v="727"/>
    <n v="0"/>
    <n v="0"/>
    <m/>
    <d v="2015-01-01T00:00:00"/>
    <n v="0"/>
    <n v="90"/>
    <n v="23"/>
    <n v="67"/>
    <n v="90"/>
    <m/>
    <m/>
    <m/>
    <m/>
    <m/>
    <s v=" בניין ד' חדש , 90 יח&quot;ד , 24 קומות +2 קומות חלקיות. סה&quot;כ 4 בניינים במגרש +4 קומות מרתפים. הבקשה נפתחה באישור המחלקה המשפטית, עו&quot;ד אביגיל פריי."/>
    <m/>
    <m/>
    <m/>
    <n v="67948"/>
    <n v="2016265"/>
    <m/>
    <x v="172"/>
    <m/>
    <n v="0"/>
    <n v="90"/>
    <n v="23"/>
    <m/>
    <n v="67"/>
    <m/>
    <n v="90"/>
    <m/>
    <m/>
    <s v="בניין ד' חדש, 90 יחד, 24 קומות +2 קומות חלקיות. סה&quot;כ 4 בניינים במגרש +4 קומות מרתפים. 1. מילוי דרישות איכות הסביבה לפני טופס 4 ות.גמר מתאריך 3.05.2016 2. מילוי דרישות רשות התעופה לפני טופס 4 מתאריך 23.05.13 3. הסכם עם חב' ניהול לפני טופס 4 לפי התחייבות היזם. תשומת לב בעלי היתר לפני מתן טופס 4 לבניניים א' וב' יש להגיש תכנית התארגנות אתר מעודכן הכוללת הפרדה בטיחותית בין אתר מאוכלס ואתר בנייה. תנאים ת.ב.ע. סעיף 6.4.2 : תנאי לקבלת טופס 4 יהיה ביצוע בפועל של הסדרי התנועה, שיאושרו על ידי משרד התחבורה לרחובות יוספסברג כץ.&quot;"/>
    <m/>
    <m/>
    <m/>
    <x v="5"/>
    <x v="8"/>
    <x v="1"/>
    <x v="2"/>
    <n v="3"/>
    <m/>
    <m/>
    <x v="0"/>
    <x v="1"/>
    <x v="1"/>
    <m/>
    <x v="1"/>
    <m/>
    <s v="דטה מהעבר"/>
    <s v="דטה מהעבר"/>
    <n v="7225"/>
    <x v="156"/>
    <m/>
    <m/>
    <m/>
    <m/>
    <m/>
    <m/>
    <m/>
    <x v="1"/>
    <n v="0"/>
    <m/>
    <m/>
    <m/>
    <m/>
    <m/>
    <x v="1"/>
    <m/>
    <e v="#NAME?"/>
    <m/>
  </r>
  <r>
    <n v="523"/>
    <m/>
    <m/>
    <m/>
    <m/>
    <m/>
    <m/>
    <m/>
    <m/>
    <m/>
    <m/>
    <n v="31786"/>
    <m/>
    <s v="מרכז"/>
    <x v="22"/>
    <x v="97"/>
    <m/>
    <s v="רשויות"/>
    <s v="רשויות מקומיות - פינוי-בינוי"/>
    <s v="בביצוע + מבנים מאוכלסים"/>
    <n v="7224"/>
    <s v="410 20150005"/>
    <n v="410"/>
    <n v="20150005"/>
    <s v="בקשה להיתר"/>
    <s v="חדש                                     "/>
    <m/>
    <s v="פתח תקווה"/>
    <n v="7900"/>
    <s v="כץ מיכל לייב"/>
    <n v="806"/>
    <n v="94"/>
    <n v="94"/>
    <m/>
    <d v="2015-01-01T00:00:00"/>
    <n v="0"/>
    <n v="90"/>
    <n v="23"/>
    <n v="67"/>
    <n v="90"/>
    <m/>
    <m/>
    <m/>
    <m/>
    <m/>
    <s v=" בניין ג' חדש , 90 יח&quot;ד , 24 קומות +2 קומות חלקיות +תכנית שינוי למרתפים. סה&quot;כ 4 בניינים במגרש+4 קומות מרתפים. הבקשה נפתחה באישור המחלקה המשפטית."/>
    <m/>
    <m/>
    <m/>
    <n v="67947"/>
    <n v="2016184"/>
    <m/>
    <x v="173"/>
    <m/>
    <n v="0"/>
    <n v="90"/>
    <n v="23"/>
    <m/>
    <n v="67"/>
    <m/>
    <n v="90"/>
    <m/>
    <m/>
    <s v="בניין ג' חדש, 90 יחד, 24 קומות +2 קומות חלקיות +תכנית שינוי למרתפים. סה&quot;כ 4 בניינים במגרש+4 קומות מרתפים. 1. תחימת קבלן רשום, אחראי לביצוע שלד ואחראי לביקורת לפני תחילת העבודה 2. מילוי דרישות איכות הסביבה לפני טופס 4 ות.גמר מתאריך 3.05.2016 3. מילוי דרישות רשות התעופה לפני טופס 4 מתאריך 12.01.2012 4. הסכם עם חב' ניהול לפני טופס 4 חפי התחייבות היזם. 5. אישור כבאות מעדכן ללא קומת גלרייה תוך 30 יום. תשומת לב בעלי היתר לפני מתן טופס 4 לבניניים א' וב' יש להגיש תכנית התארגנות אתר מעודכן הכוללת הפרדה בטיחותית בין אתר מאוכלס ואתר בבניה.&quot;"/>
    <m/>
    <m/>
    <m/>
    <x v="5"/>
    <x v="8"/>
    <x v="1"/>
    <x v="2"/>
    <n v="4"/>
    <m/>
    <m/>
    <x v="0"/>
    <x v="1"/>
    <x v="1"/>
    <m/>
    <x v="1"/>
    <m/>
    <s v="דטה מהעבר"/>
    <s v="דטה מהעבר"/>
    <n v="7224"/>
    <x v="157"/>
    <m/>
    <m/>
    <m/>
    <m/>
    <m/>
    <m/>
    <m/>
    <x v="1"/>
    <n v="0"/>
    <m/>
    <m/>
    <m/>
    <m/>
    <m/>
    <x v="1"/>
    <m/>
    <e v="#NAME?"/>
    <m/>
  </r>
  <r>
    <n v="1310"/>
    <m/>
    <m/>
    <m/>
    <m/>
    <m/>
    <m/>
    <m/>
    <m/>
    <m/>
    <m/>
    <n v="32844"/>
    <m/>
    <s v="מרכז"/>
    <x v="22"/>
    <x v="98"/>
    <m/>
    <s v="רשויות"/>
    <s v="פינוי-בינוי"/>
    <s v="תכנית מאושרת עם פעילות יזמית"/>
    <n v="7174561"/>
    <s v="410 20200516"/>
    <n v="410"/>
    <n v="20200516"/>
    <s v="בקשה למידע                                                                      "/>
    <s v="בניה חדשה                               "/>
    <n v="3730"/>
    <s v="פתח תקווה"/>
    <n v="7900"/>
    <s v="אורלוב זאב                                                  "/>
    <n v="124"/>
    <n v="14"/>
    <n v="14"/>
    <m/>
    <d v="2020-05-17T00:00:00"/>
    <n v="0"/>
    <n v="126"/>
    <m/>
    <m/>
    <n v="126"/>
    <s v="2020_03"/>
    <d v="2020-12-03T17:05:37"/>
    <m/>
    <m/>
    <s v="מהות הבקשה"/>
    <s v=" הקמת בניין מגורים בן 30 קומות מגורים + קומת עמודים + קומת גג סהכ 32 קומות ו 126 יחידות דיור על 3 קומות מרתפים הבקשה כוללת את אחת או יותר מהעבודות להלן:  חפירה, חניה מקורה                                                                                                                                                                                                                                                                                                                                                                                                                                                                                                                                                                                                                                                                                                                                                                                                                                                            "/>
    <n v="0"/>
    <s v="NULL"/>
    <s v="NULL"/>
    <s v="NULL"/>
    <m/>
    <m/>
    <x v="0"/>
    <m/>
    <m/>
    <m/>
    <m/>
    <m/>
    <m/>
    <m/>
    <m/>
    <m/>
    <m/>
    <m/>
    <s v="NULL"/>
    <s v="NULL"/>
    <s v="לפי גוש חלקה (מרץ 2021)"/>
    <x v="0"/>
    <x v="0"/>
    <x v="1"/>
    <x v="0"/>
    <n v="1"/>
    <n v="1"/>
    <m/>
    <x v="0"/>
    <x v="1"/>
    <x v="0"/>
    <m/>
    <x v="0"/>
    <m/>
    <m/>
    <m/>
    <m/>
    <x v="0"/>
    <m/>
    <m/>
    <m/>
    <m/>
    <m/>
    <m/>
    <m/>
    <x v="0"/>
    <n v="231"/>
    <m/>
    <m/>
    <m/>
    <m/>
    <m/>
    <x v="0"/>
    <m/>
    <e v="#NAME?"/>
    <m/>
  </r>
  <r>
    <n v="1311"/>
    <m/>
    <m/>
    <m/>
    <m/>
    <m/>
    <m/>
    <m/>
    <m/>
    <m/>
    <m/>
    <n v="32844"/>
    <m/>
    <s v="מרכז"/>
    <x v="22"/>
    <x v="98"/>
    <m/>
    <s v="רשויות"/>
    <s v="פינוי-בינוי"/>
    <s v="תכנית מאושרת עם פעילות יזמית"/>
    <n v="7174610"/>
    <s v="410 20200570"/>
    <n v="410"/>
    <n v="20200570"/>
    <s v="בקשה להיתר                                                                      "/>
    <s v="בניה חדשה                               "/>
    <n v="3730"/>
    <s v="פתח תקווה"/>
    <n v="7900"/>
    <s v="אורלוב זאב                                                  "/>
    <n v="124"/>
    <n v="14"/>
    <n v="14"/>
    <m/>
    <d v="2020-06-01T00:00:00"/>
    <n v="0"/>
    <n v="0"/>
    <m/>
    <m/>
    <n v="126"/>
    <s v="2020_03"/>
    <d v="2020-12-03T17:05:37"/>
    <m/>
    <m/>
    <m/>
    <s v=" בקשה לחפירה ודיפון מגרש 2000 מתחם שילר                                                                                                                                                                                                                                                                                                                                                                                                                                                                                                                                                                                                                                                                                                                                                                                                                                                                                                                                                                                                 "/>
    <n v="0"/>
    <s v="NULL"/>
    <s v="NULL"/>
    <s v="NULL"/>
    <m/>
    <m/>
    <x v="0"/>
    <m/>
    <m/>
    <m/>
    <m/>
    <m/>
    <m/>
    <m/>
    <m/>
    <m/>
    <m/>
    <m/>
    <s v="NULL"/>
    <s v="NULL"/>
    <s v="לפי גוש חלקה (מרץ 2021)"/>
    <x v="0"/>
    <x v="0"/>
    <x v="13"/>
    <x v="0"/>
    <n v="1"/>
    <m/>
    <m/>
    <x v="0"/>
    <x v="1"/>
    <x v="1"/>
    <m/>
    <x v="0"/>
    <m/>
    <m/>
    <m/>
    <m/>
    <x v="0"/>
    <m/>
    <m/>
    <m/>
    <m/>
    <m/>
    <m/>
    <m/>
    <x v="0"/>
    <n v="231"/>
    <m/>
    <m/>
    <m/>
    <m/>
    <m/>
    <x v="0"/>
    <m/>
    <e v="#NAME?"/>
    <m/>
  </r>
  <r>
    <n v="1313"/>
    <m/>
    <m/>
    <m/>
    <m/>
    <m/>
    <m/>
    <m/>
    <m/>
    <m/>
    <m/>
    <n v="32844"/>
    <m/>
    <s v="מרכז"/>
    <x v="22"/>
    <x v="98"/>
    <m/>
    <s v="רשויות"/>
    <s v="פינוי-בינוי"/>
    <s v="תכנית מאושרת עם פעילות יזמית"/>
    <n v="7174646"/>
    <s v="410 20200613"/>
    <n v="410"/>
    <n v="20200613"/>
    <s v="בקשה להיתר הקלות ושימושים חורגים                                                "/>
    <s v="בניה חדשה                               "/>
    <n v="3730"/>
    <s v="פתח תקווה"/>
    <n v="7900"/>
    <s v="אורלוב זאב                                                  "/>
    <n v="124"/>
    <n v="14"/>
    <n v="14"/>
    <m/>
    <d v="2020-06-10T00:00:00"/>
    <n v="0"/>
    <n v="126"/>
    <m/>
    <m/>
    <n v="126"/>
    <s v="2020_03"/>
    <d v="2020-12-03T17:05:37"/>
    <m/>
    <m/>
    <s v="מהות הבקשה"/>
    <s v=" בניין מגורים בן 32 קומות , מרתף חנייה סהכ 126 יחידות דיור                                                                                                                                                                                                                                                                                                                                                                                                                                                                                                                                                                                                                                                                                                                                                                                                                                                                                                                                                                             "/>
    <n v="0"/>
    <s v="NULL"/>
    <s v="NULL"/>
    <s v="NULL"/>
    <m/>
    <m/>
    <x v="0"/>
    <m/>
    <m/>
    <m/>
    <m/>
    <m/>
    <m/>
    <m/>
    <m/>
    <m/>
    <m/>
    <m/>
    <s v="NULL"/>
    <s v="NULL"/>
    <s v="לפי גוש חלקה (מרץ 2021)"/>
    <x v="0"/>
    <x v="0"/>
    <x v="1"/>
    <x v="0"/>
    <n v="1"/>
    <m/>
    <m/>
    <x v="0"/>
    <x v="0"/>
    <x v="1"/>
    <m/>
    <x v="0"/>
    <m/>
    <m/>
    <m/>
    <m/>
    <x v="0"/>
    <m/>
    <m/>
    <m/>
    <m/>
    <m/>
    <m/>
    <m/>
    <x v="0"/>
    <n v="231"/>
    <m/>
    <m/>
    <m/>
    <m/>
    <m/>
    <x v="0"/>
    <m/>
    <e v="#NAME?"/>
    <m/>
  </r>
  <r>
    <n v="1316"/>
    <m/>
    <m/>
    <m/>
    <m/>
    <m/>
    <m/>
    <m/>
    <m/>
    <m/>
    <m/>
    <n v="32844"/>
    <m/>
    <s v="מרכז"/>
    <x v="22"/>
    <x v="98"/>
    <m/>
    <s v="רשויות"/>
    <s v="פינוי-בינוי"/>
    <s v="תכנית מאושרת עם פעילות יזמית"/>
    <n v="7178536"/>
    <s v="410 20200842"/>
    <n v="410"/>
    <n v="20200842"/>
    <s v="בקשה להיתר הקלות ושימושים חורגים                                                "/>
    <s v="חפירה ויסודות                           "/>
    <n v="3730"/>
    <s v="פתח תקווה"/>
    <n v="7900"/>
    <s v="אורלוב זאב                                                  "/>
    <n v="124"/>
    <n v="14"/>
    <n v="14"/>
    <m/>
    <d v="2020-07-27T00:00:00"/>
    <n v="0"/>
    <n v="0"/>
    <m/>
    <m/>
    <m/>
    <s v="2020_03"/>
    <d v="2020-12-03T17:05:37"/>
    <m/>
    <m/>
    <m/>
    <s v=" חפירה דיפון התארגנות אתר ועוגנים זמניים                                                                                                                                                                                                                                                                                                                                                                                                                                                                                                                                                                                                                                                                                                                                                                                                                                                                                                                                                                                                "/>
    <n v="0"/>
    <s v="NULL"/>
    <s v="NULL"/>
    <s v="NULL"/>
    <m/>
    <m/>
    <x v="0"/>
    <m/>
    <m/>
    <m/>
    <m/>
    <m/>
    <m/>
    <m/>
    <m/>
    <m/>
    <m/>
    <m/>
    <s v="NULL"/>
    <s v="NULL"/>
    <s v="לפי גוש חלקה (מרץ 2021)"/>
    <x v="0"/>
    <x v="0"/>
    <x v="13"/>
    <x v="0"/>
    <n v="1"/>
    <m/>
    <m/>
    <x v="0"/>
    <x v="0"/>
    <x v="1"/>
    <m/>
    <x v="0"/>
    <m/>
    <m/>
    <m/>
    <m/>
    <x v="0"/>
    <m/>
    <m/>
    <m/>
    <m/>
    <m/>
    <m/>
    <m/>
    <x v="0"/>
    <n v="231"/>
    <m/>
    <m/>
    <m/>
    <m/>
    <m/>
    <x v="0"/>
    <m/>
    <e v="#NAME?"/>
    <m/>
  </r>
  <r>
    <n v="1309"/>
    <m/>
    <m/>
    <m/>
    <m/>
    <m/>
    <m/>
    <m/>
    <m/>
    <m/>
    <m/>
    <n v="32844"/>
    <m/>
    <s v="מרכז"/>
    <x v="22"/>
    <x v="98"/>
    <m/>
    <s v="רשויות"/>
    <s v="פינוי-בינוי"/>
    <s v="תכנית מאושרת עם פעילות יזמית"/>
    <n v="7174560"/>
    <s v="410 20200515"/>
    <n v="410"/>
    <n v="20200515"/>
    <s v="בקשה למידע                                                                      "/>
    <s v="בניה חדשה                               "/>
    <n v="5384"/>
    <s v="פתח תקווה"/>
    <n v="7900"/>
    <s v="אורלוב זאב                                                  "/>
    <n v="124"/>
    <n v="20"/>
    <n v="20"/>
    <m/>
    <d v="2020-05-17T00:00:00"/>
    <n v="0"/>
    <n v="105"/>
    <m/>
    <m/>
    <n v="105"/>
    <s v="2020_03"/>
    <d v="2020-12-03T17:05:37"/>
    <m/>
    <m/>
    <s v="מהות הבקשה"/>
    <s v=" בניין מגורים בן 32 קומות סהכ 105 יחידות דיור על 3 מרתפי חנייה הבקשה כוללת את אחת או יותר מהעבודות להלן:  חפירה, חניה מקורה מידע עבור מגרש 3000                                                                                                                                                                                                                                                                                                                                                                                                                                                                                                                                                                                                                                                                                                                                                                                                                                                                                        "/>
    <n v="0"/>
    <s v="NULL"/>
    <s v="NULL"/>
    <s v="NULL"/>
    <m/>
    <m/>
    <x v="0"/>
    <m/>
    <m/>
    <m/>
    <m/>
    <m/>
    <m/>
    <m/>
    <m/>
    <m/>
    <m/>
    <m/>
    <s v="NULL"/>
    <s v="NULL"/>
    <s v="לפי גוש חלקה (מרץ 2021)"/>
    <x v="0"/>
    <x v="0"/>
    <x v="1"/>
    <x v="0"/>
    <n v="2"/>
    <n v="1"/>
    <m/>
    <x v="0"/>
    <x v="1"/>
    <x v="0"/>
    <m/>
    <x v="0"/>
    <m/>
    <m/>
    <m/>
    <m/>
    <x v="0"/>
    <m/>
    <m/>
    <m/>
    <m/>
    <m/>
    <m/>
    <m/>
    <x v="0"/>
    <n v="231"/>
    <m/>
    <m/>
    <m/>
    <m/>
    <m/>
    <x v="0"/>
    <m/>
    <e v="#NAME?"/>
    <m/>
  </r>
  <r>
    <n v="1312"/>
    <m/>
    <m/>
    <m/>
    <m/>
    <m/>
    <m/>
    <m/>
    <m/>
    <m/>
    <m/>
    <n v="32844"/>
    <m/>
    <s v="מרכז"/>
    <x v="22"/>
    <x v="98"/>
    <m/>
    <s v="רשויות"/>
    <s v="פינוי-בינוי"/>
    <s v="תכנית מאושרת עם פעילות יזמית"/>
    <n v="7174611"/>
    <s v="410 20200571"/>
    <n v="410"/>
    <n v="20200571"/>
    <s v="בקשה להיתר                                                                      "/>
    <s v="בניה חדשה                               "/>
    <n v="5384"/>
    <s v="פתח תקווה"/>
    <n v="7900"/>
    <s v="אורלוב זאב                                                  "/>
    <n v="124"/>
    <n v="20"/>
    <n v="20"/>
    <m/>
    <d v="2020-06-01T00:00:00"/>
    <n v="0"/>
    <n v="0"/>
    <m/>
    <m/>
    <n v="105"/>
    <s v="2020_03"/>
    <d v="2020-12-03T17:05:37"/>
    <m/>
    <m/>
    <s v="מהות הבקשה"/>
    <s v=" חפירה ודיפון עבור מגרש 3000 לבניין מגורים בן 32 קומות סהכ 105 יחידות דיור על 3 מרתפי חנייה                                                                                                                                                                                                                                                                                                                                                                                                                                                                                                                                                                                                                                                                                                                                                                                                                                                                                                                                            "/>
    <n v="0"/>
    <s v="NULL"/>
    <s v="NULL"/>
    <s v="NULL"/>
    <m/>
    <m/>
    <x v="0"/>
    <m/>
    <m/>
    <m/>
    <m/>
    <m/>
    <m/>
    <m/>
    <m/>
    <m/>
    <m/>
    <m/>
    <s v="NULL"/>
    <s v="NULL"/>
    <s v="לפי גוש חלקה (מרץ 2021)"/>
    <x v="0"/>
    <x v="0"/>
    <x v="13"/>
    <x v="0"/>
    <n v="2"/>
    <m/>
    <m/>
    <x v="0"/>
    <x v="1"/>
    <x v="1"/>
    <m/>
    <x v="0"/>
    <m/>
    <m/>
    <m/>
    <m/>
    <x v="0"/>
    <m/>
    <m/>
    <m/>
    <m/>
    <m/>
    <m/>
    <m/>
    <x v="0"/>
    <n v="231"/>
    <m/>
    <m/>
    <m/>
    <m/>
    <m/>
    <x v="0"/>
    <m/>
    <e v="#NAME?"/>
    <m/>
  </r>
  <r>
    <n v="1314"/>
    <m/>
    <m/>
    <m/>
    <m/>
    <m/>
    <m/>
    <m/>
    <m/>
    <m/>
    <m/>
    <n v="32844"/>
    <m/>
    <s v="מרכז"/>
    <x v="22"/>
    <x v="98"/>
    <m/>
    <s v="רשויות"/>
    <s v="פינוי-בינוי"/>
    <s v="תכנית מאושרת עם פעילות יזמית"/>
    <n v="7174647"/>
    <s v="410 20200614"/>
    <n v="410"/>
    <n v="20200614"/>
    <s v="בקשה להיתר הקלות ושימושים חורגים                                                "/>
    <s v="בניה חדשה                               "/>
    <n v="5384"/>
    <s v="פתח תקווה"/>
    <n v="7900"/>
    <s v="אורלוב זאב                                                  "/>
    <n v="124"/>
    <n v="20"/>
    <n v="20"/>
    <m/>
    <d v="2020-06-10T00:00:00"/>
    <n v="0"/>
    <n v="105"/>
    <m/>
    <m/>
    <n v="105"/>
    <s v="2020_03"/>
    <d v="2020-12-03T17:05:37"/>
    <m/>
    <m/>
    <s v="מהות הבקשה"/>
    <s v=" בניין בניין מגורים בן 32 קומות על 3 מרתפיי חנייה סהכ 105 יחידות דיור                                                                                                                                                                                                                                                                                                                                                                                                                                                                                                                                                                                                                                                                                                                                                                                                                                                                                                                                                                  "/>
    <n v="0"/>
    <s v="NULL"/>
    <s v="NULL"/>
    <s v="NULL"/>
    <m/>
    <m/>
    <x v="0"/>
    <m/>
    <m/>
    <m/>
    <m/>
    <m/>
    <m/>
    <m/>
    <m/>
    <m/>
    <m/>
    <m/>
    <s v="NULL"/>
    <s v="NULL"/>
    <s v="לפי גוש חלקה (מרץ 2021)"/>
    <x v="0"/>
    <x v="0"/>
    <x v="1"/>
    <x v="0"/>
    <n v="2"/>
    <m/>
    <m/>
    <x v="0"/>
    <x v="0"/>
    <x v="1"/>
    <m/>
    <x v="0"/>
    <m/>
    <m/>
    <m/>
    <m/>
    <x v="0"/>
    <m/>
    <m/>
    <m/>
    <m/>
    <m/>
    <m/>
    <m/>
    <x v="0"/>
    <n v="231"/>
    <m/>
    <m/>
    <m/>
    <m/>
    <m/>
    <x v="0"/>
    <m/>
    <e v="#NAME?"/>
    <m/>
  </r>
  <r>
    <n v="1317"/>
    <m/>
    <m/>
    <m/>
    <m/>
    <m/>
    <m/>
    <m/>
    <m/>
    <m/>
    <m/>
    <n v="32844"/>
    <m/>
    <s v="מרכז"/>
    <x v="22"/>
    <x v="98"/>
    <m/>
    <s v="רשויות"/>
    <s v="פינוי-בינוי"/>
    <s v="תכנית מאושרת עם פעילות יזמית"/>
    <n v="7178623"/>
    <s v="410 20200850"/>
    <n v="410"/>
    <n v="20200850"/>
    <s v="בקשה להיתר הקלות ושימושים חורגים                                                "/>
    <s v="חפירה ויסודות                           "/>
    <n v="5384"/>
    <s v="פתח תקווה"/>
    <n v="7900"/>
    <s v="אורלוב זאב                                                  "/>
    <n v="124"/>
    <n v="20"/>
    <n v="20"/>
    <m/>
    <d v="2020-07-28T00:00:00"/>
    <n v="0"/>
    <n v="0"/>
    <m/>
    <m/>
    <m/>
    <s v="2020_03"/>
    <d v="2020-12-03T17:05:37"/>
    <m/>
    <m/>
    <m/>
    <s v=" חפירה ודיפון התארגנות אתר והחדרת עוגנים זמניים                                                                                                                                                                                                                                                                                                                                                                                                                                                                                                                                                                                                                                                                                                                                                                                                                                                                                                                                                                                         "/>
    <n v="0"/>
    <s v="NULL"/>
    <s v="NULL"/>
    <s v="NULL"/>
    <m/>
    <m/>
    <x v="0"/>
    <m/>
    <m/>
    <m/>
    <m/>
    <m/>
    <m/>
    <m/>
    <m/>
    <m/>
    <m/>
    <m/>
    <s v="NULL"/>
    <s v="NULL"/>
    <s v="לפי גוש חלקה (מרץ 2021)"/>
    <x v="0"/>
    <x v="0"/>
    <x v="13"/>
    <x v="0"/>
    <n v="2"/>
    <m/>
    <m/>
    <x v="0"/>
    <x v="0"/>
    <x v="1"/>
    <m/>
    <x v="0"/>
    <m/>
    <m/>
    <m/>
    <m/>
    <x v="0"/>
    <m/>
    <m/>
    <m/>
    <m/>
    <m/>
    <m/>
    <m/>
    <x v="0"/>
    <n v="231"/>
    <m/>
    <m/>
    <m/>
    <m/>
    <m/>
    <x v="0"/>
    <m/>
    <e v="#NAME?"/>
    <m/>
  </r>
  <r>
    <n v="524"/>
    <m/>
    <m/>
    <m/>
    <m/>
    <m/>
    <m/>
    <m/>
    <m/>
    <m/>
    <m/>
    <n v="4238"/>
    <n v="31126"/>
    <s v="מרכז"/>
    <x v="22"/>
    <x v="99"/>
    <s v="שלום אש (גן בועז)"/>
    <s v="מיסוי"/>
    <s v="פינוי-בינוי"/>
    <s v="תכנית מאושרת עם פעילות יזמית"/>
    <n v="256043"/>
    <s v="410 20100986"/>
    <n v="410"/>
    <n v="20100986"/>
    <s v="בקשה להיתר"/>
    <s v="תכנית שנויים"/>
    <n v="13750"/>
    <s v="פתח תקווה"/>
    <n v="7900"/>
    <s v="אסירי ציון"/>
    <n v="1011"/>
    <n v="0"/>
    <n v="0"/>
    <m/>
    <d v="2010-08-02T00:00:00"/>
    <n v="0"/>
    <n v="0"/>
    <m/>
    <m/>
    <n v="89"/>
    <m/>
    <m/>
    <m/>
    <m/>
    <m/>
    <s v="תכנית שינויים . בנין בן 23 קומות מגורים-89 יח&quot;ד +קומת מרתף חניה+ קומה טכנית +קומהת מאגר מים עליון."/>
    <m/>
    <m/>
    <m/>
    <s v="NULL"/>
    <m/>
    <m/>
    <x v="0"/>
    <m/>
    <m/>
    <m/>
    <m/>
    <m/>
    <m/>
    <m/>
    <m/>
    <m/>
    <m/>
    <m/>
    <m/>
    <m/>
    <s v="שליפת חלקה 0 (אוגוסט 2020)"/>
    <x v="12"/>
    <x v="0"/>
    <x v="1"/>
    <x v="0"/>
    <n v="2"/>
    <m/>
    <m/>
    <x v="0"/>
    <x v="1"/>
    <x v="1"/>
    <m/>
    <x v="0"/>
    <m/>
    <m/>
    <m/>
    <m/>
    <x v="0"/>
    <m/>
    <m/>
    <m/>
    <m/>
    <m/>
    <m/>
    <m/>
    <x v="0"/>
    <n v="750"/>
    <m/>
    <m/>
    <m/>
    <m/>
    <m/>
    <x v="0"/>
    <m/>
    <e v="#NAME?"/>
    <m/>
  </r>
  <r>
    <n v="525"/>
    <m/>
    <m/>
    <m/>
    <m/>
    <m/>
    <m/>
    <m/>
    <m/>
    <m/>
    <m/>
    <n v="4238"/>
    <n v="31126"/>
    <s v="מרכז"/>
    <x v="22"/>
    <x v="99"/>
    <s v="שלום אש (גן בועז)"/>
    <s v="מיסוי"/>
    <s v="מיסוי - פינוי-בינוי"/>
    <s v="תכנית מאושרת עם פעילות יזמית"/>
    <n v="7014634"/>
    <s v="410 20191386"/>
    <n v="410"/>
    <n v="20191386"/>
    <s v="בקשה למידע"/>
    <s v="בניה חדשה"/>
    <n v="6322"/>
    <s v="פתח תקווה"/>
    <n v="7900"/>
    <s v="קרול יעקב"/>
    <n v="909"/>
    <n v="3"/>
    <n v="3"/>
    <m/>
    <d v="2019-10-28T00:00:00"/>
    <n v="0"/>
    <n v="150"/>
    <m/>
    <m/>
    <n v="150"/>
    <m/>
    <m/>
    <m/>
    <m/>
    <m/>
    <s v="בנייה חדשה- הקמת בניין מגורים חדש 1 מתוך 5 במסגרת פרוייקט פינוי בינוי לפי תכנית      410-0129981 מתחם שלום אש. הבניין בן 150 דירות למגורים ב-32 קומות מעל קומת קרקע ומרתף משותף ל-5 מגדלי מגורים שנמצא בתחום מגרש מגורים ומגרש שצפ לצורך כך הריסה של מבנים קיימים בהתאם לתבע כל זה מגרש 2001C ומגרש שצפ 3002 לפי תבע        410-0129981"/>
    <m/>
    <m/>
    <m/>
    <s v="NULL"/>
    <m/>
    <m/>
    <x v="0"/>
    <m/>
    <m/>
    <m/>
    <m/>
    <m/>
    <m/>
    <m/>
    <m/>
    <m/>
    <m/>
    <m/>
    <m/>
    <m/>
    <m/>
    <x v="3"/>
    <x v="0"/>
    <x v="3"/>
    <x v="0"/>
    <n v="1"/>
    <n v="1"/>
    <m/>
    <x v="0"/>
    <x v="1"/>
    <x v="0"/>
    <m/>
    <x v="0"/>
    <m/>
    <m/>
    <m/>
    <m/>
    <x v="0"/>
    <m/>
    <m/>
    <m/>
    <m/>
    <m/>
    <m/>
    <m/>
    <x v="0"/>
    <n v="750"/>
    <m/>
    <m/>
    <m/>
    <m/>
    <m/>
    <x v="4"/>
    <m/>
    <e v="#NAME?"/>
    <m/>
  </r>
  <r>
    <n v="526"/>
    <m/>
    <m/>
    <m/>
    <m/>
    <m/>
    <m/>
    <m/>
    <m/>
    <m/>
    <m/>
    <n v="4238"/>
    <n v="31126"/>
    <s v="מרכז"/>
    <x v="22"/>
    <x v="99"/>
    <s v="שלום אש (גן בועז)"/>
    <s v="מיסוי"/>
    <s v="מיסוי - פינוי-בינוי"/>
    <s v="תכנית מאושרת עם פעילות יזמית"/>
    <n v="7014332"/>
    <s v="410 20191388"/>
    <n v="410"/>
    <n v="20191388"/>
    <s v="בקשה למידע"/>
    <s v="בניה חדשה"/>
    <n v="6322"/>
    <s v="פתח תקווה"/>
    <n v="7900"/>
    <s v="קרול יעקב"/>
    <n v="909"/>
    <n v="3"/>
    <n v="3"/>
    <m/>
    <d v="2019-10-28T00:00:00"/>
    <n v="0"/>
    <n v="150"/>
    <m/>
    <m/>
    <n v="150"/>
    <m/>
    <m/>
    <m/>
    <m/>
    <m/>
    <s v="הקמת בניין מגורים חדש 1 מתוך 5 מגדלים במגרת פרוייקט פינוי בינוי לפי תכנית 410-0129981 מתחם שלום אש. בתוך הבניין 150 דירות למגורים ב-32 קומות מעל קומת קרקע ומרתף משותף ל-5 מגדלי מגורים שנמצא בתחום מגר"/>
    <m/>
    <m/>
    <m/>
    <s v="NULL"/>
    <m/>
    <m/>
    <x v="0"/>
    <m/>
    <m/>
    <m/>
    <m/>
    <m/>
    <m/>
    <m/>
    <m/>
    <m/>
    <m/>
    <m/>
    <m/>
    <m/>
    <m/>
    <x v="3"/>
    <x v="0"/>
    <x v="1"/>
    <x v="0"/>
    <n v="1"/>
    <m/>
    <m/>
    <x v="0"/>
    <x v="0"/>
    <x v="0"/>
    <m/>
    <x v="0"/>
    <m/>
    <m/>
    <m/>
    <m/>
    <x v="0"/>
    <m/>
    <m/>
    <m/>
    <m/>
    <m/>
    <m/>
    <m/>
    <x v="0"/>
    <n v="750"/>
    <m/>
    <m/>
    <m/>
    <m/>
    <m/>
    <x v="1"/>
    <m/>
    <e v="#NAME?"/>
    <m/>
  </r>
  <r>
    <n v="1308"/>
    <m/>
    <m/>
    <m/>
    <m/>
    <m/>
    <m/>
    <m/>
    <m/>
    <m/>
    <m/>
    <n v="31126"/>
    <m/>
    <s v="מרכז"/>
    <x v="22"/>
    <x v="100"/>
    <m/>
    <s v="רשויות"/>
    <s v="פינוי-בינוי"/>
    <s v="תכנית מאושרת עם פעילות יזמית"/>
    <n v="7174129"/>
    <s v="410 20200079"/>
    <n v="410"/>
    <n v="20200079"/>
    <s v="בקשה למידע                                                                      "/>
    <s v="בניה חדשה                               "/>
    <n v="15626"/>
    <s v="פתח תקווה"/>
    <n v="7900"/>
    <s v="אורלוב זאב                                                  "/>
    <n v="124"/>
    <n v="3"/>
    <n v="3"/>
    <m/>
    <d v="2020-01-20T00:00:00"/>
    <n v="0"/>
    <n v="750"/>
    <m/>
    <m/>
    <n v="150"/>
    <s v="2020_03"/>
    <d v="2020-12-03T17:05:37"/>
    <m/>
    <m/>
    <s v="מהות הבקשה"/>
    <s v=" הקמת שכונת שלום אש במסגרת פרוייקט פינוי ובינוי לפי תכנית 410-0129981 מתחם שלום אש. חמישה בנייני מגורים בני150  דירות מגורים ב-32 קומות מעל קומת הקרקע ומרתף משותף ל- 5 מגדלי מגורים. הבקשה כוללת את אחת או יותר מהעבודות להלן:  חפירה, חניה לא מקורה, עבודות פיתוח,(פירוט: עבודות פיתוח שטח במגרש מגורים ושצפ ), גדרות ושערים                                                                                                                                                                                                                                                                                                                                                                                                                                                                                                                                                                                                                                                                                                          "/>
    <n v="0"/>
    <s v="NULL"/>
    <s v="NULL"/>
    <s v="NULL"/>
    <m/>
    <m/>
    <x v="0"/>
    <m/>
    <m/>
    <m/>
    <m/>
    <m/>
    <m/>
    <m/>
    <m/>
    <m/>
    <m/>
    <m/>
    <s v="NULL"/>
    <s v="NULL"/>
    <s v="לפי גוש חלקה (מרץ 2021)"/>
    <x v="0"/>
    <x v="0"/>
    <x v="15"/>
    <x v="0"/>
    <n v="1"/>
    <m/>
    <m/>
    <x v="0"/>
    <x v="0"/>
    <x v="0"/>
    <m/>
    <x v="0"/>
    <m/>
    <m/>
    <m/>
    <m/>
    <x v="0"/>
    <m/>
    <m/>
    <m/>
    <s v="כן"/>
    <m/>
    <m/>
    <s v="מתחם רלוונטי לפי כתובת"/>
    <x v="0"/>
    <n v="750"/>
    <m/>
    <m/>
    <m/>
    <m/>
    <m/>
    <x v="0"/>
    <m/>
    <e v="#NAME?"/>
    <m/>
  </r>
  <r>
    <n v="1319"/>
    <m/>
    <m/>
    <m/>
    <m/>
    <m/>
    <m/>
    <m/>
    <m/>
    <m/>
    <m/>
    <n v="31126"/>
    <m/>
    <s v="מרכז"/>
    <x v="22"/>
    <x v="100"/>
    <m/>
    <s v="רשויות"/>
    <s v="פינוי-בינוי"/>
    <s v="תכנית מאושרת עם פעילות יזמית"/>
    <n v="7179666"/>
    <s v="410 20200907"/>
    <n v="410"/>
    <n v="20200907"/>
    <s v="בקשה להיתר                                                                      "/>
    <s v="בניה חדשה                               "/>
    <n v="15626"/>
    <s v="פתח תקווה"/>
    <n v="7900"/>
    <s v="אורלוב זאב                                                  "/>
    <n v="124"/>
    <n v="3"/>
    <n v="3"/>
    <m/>
    <d v="2020-08-10T00:00:00"/>
    <n v="0"/>
    <n v="0"/>
    <m/>
    <m/>
    <n v="150"/>
    <s v="2020_03"/>
    <d v="2020-12-03T17:05:37"/>
    <m/>
    <m/>
    <s v="מהות הבקשה"/>
    <s v=" הקמת מגדל מגורים במגרש 2001C עפי תכנית 410-01299811 (13/505 – מתחם שלום אש). הריסת מבנים קיימים בהתאם לתכנית לצורך בניית המגדל הראשון. בניית חלק מקומת הקרקע והמרתפים לטובת חניונים, מחסנים ומתקנים טכנים במגרש 2002C ובשצפ הסמוך. סהכ 150 יחד ב- 31 קומות מגורים, קומת קרקע, שתי קומות מרתפים, קומת גלריה חלקית וקומת גג טכני.                                                                                                                                                                                                                                                                                                                                                                                                                                                                                                                                                                                                                                                                                                    "/>
    <n v="0"/>
    <s v="NULL"/>
    <s v="NULL"/>
    <s v="NULL"/>
    <m/>
    <m/>
    <x v="0"/>
    <m/>
    <m/>
    <m/>
    <m/>
    <m/>
    <m/>
    <m/>
    <m/>
    <m/>
    <m/>
    <m/>
    <s v="NULL"/>
    <s v="NULL"/>
    <s v="לפי גוש חלקה (מרץ 2021)"/>
    <x v="0"/>
    <x v="0"/>
    <x v="3"/>
    <x v="0"/>
    <n v="1"/>
    <m/>
    <m/>
    <x v="0"/>
    <x v="1"/>
    <x v="1"/>
    <m/>
    <x v="0"/>
    <m/>
    <m/>
    <m/>
    <m/>
    <x v="0"/>
    <m/>
    <m/>
    <m/>
    <s v="כן"/>
    <m/>
    <m/>
    <s v="מתחם רלוונטי לפי כתובת"/>
    <x v="0"/>
    <n v="750"/>
    <m/>
    <m/>
    <m/>
    <m/>
    <m/>
    <x v="0"/>
    <m/>
    <e v="#NAME?"/>
    <m/>
  </r>
  <r>
    <n v="1305"/>
    <m/>
    <m/>
    <m/>
    <m/>
    <m/>
    <m/>
    <m/>
    <m/>
    <m/>
    <m/>
    <n v="31126"/>
    <m/>
    <s v="מרכז"/>
    <x v="22"/>
    <x v="100"/>
    <m/>
    <s v="רשויות"/>
    <s v="פינוי-בינוי"/>
    <s v="תכנית מאושרת עם פעילות יזמית"/>
    <n v="7142660"/>
    <s v="410 20201045"/>
    <n v="410"/>
    <n v="20201045"/>
    <s v="בקשה פרטנית/ שולחן עגול                                                         "/>
    <s v="בניה חדשה                               "/>
    <n v="15626"/>
    <s v="פתח תקווה"/>
    <n v="7900"/>
    <s v="אורלוב זאב                                                  "/>
    <n v="124"/>
    <n v="3"/>
    <n v="3"/>
    <m/>
    <d v="2020-09-07T00:00:00"/>
    <n v="0"/>
    <n v="0"/>
    <m/>
    <m/>
    <m/>
    <s v="2020_02"/>
    <d v="2020-11-24T10:27:21"/>
    <m/>
    <m/>
    <m/>
    <s v=" התחדשות עירונית                                                                                                                                                                                                                                                                                                                                                                                                                                                                                                                                                                                                                                                                                                                                                                                                                                                                                                                                                                                                                        "/>
    <n v="20200004"/>
    <d v="2020-11-05T00:00:00"/>
    <s v="  בהמשך להחלטה הקודמת, יש להשלים הדרישות כדלקמן:  1. להציג תוכנית פיתוח הכוללת: גבהים, עומק אדמה גננית, שצפ לרחוב קרול, תשתיות      וכו'.  2. להנמיך גובה ה – 0.00 לחצי מטר, תאום חזיתות, עיצוב הבניינים בתאום עם אדריכל      העיר.  3. יש לעמוד בתקן 5281 לבניה ירוקה.  4. מיקום חדר טרפו' וגנרטור סופי מאושר עי חברת חשמל, תכנון פתחי האוורור של חדרי      טרפו' כך שלא יהיו בתחום השצפ, בתאום עם אדריכל העיר והאישור אגף לאיכות      הסביבה.  5. להראות תכנון ראשוני עקרוני של השצפ.  6. להציג תאום תשתיות.  7. לסמן פירי אשפה.  8. להציג חתימות מול אגף נכסי העירייה בהתייחס לפינוי הקונסרבטריון.  9. אישור אגף התנועה להסדרי התנועה.  10. יש לקיים פגישה עם אדריכל העיר ובודקת הבקשה להיתר.  11. להציג תוכנית כוללת לכל המתחם עם זכות מעבר להולכי רגל, שצפים וכו'.  12. יש לבדוק משפטית בהתייחס למיקום המחסנים בקומת מרתף.  13. בתנאי מילוי גיליון דרישות מצורף."/>
    <s v="NULL"/>
    <m/>
    <m/>
    <x v="0"/>
    <m/>
    <m/>
    <m/>
    <m/>
    <m/>
    <m/>
    <m/>
    <m/>
    <m/>
    <m/>
    <m/>
    <s v="NULL"/>
    <s v="NULL"/>
    <s v="לפי גוש חלקה (מרץ 2021)"/>
    <x v="0"/>
    <x v="0"/>
    <x v="5"/>
    <x v="0"/>
    <n v="1"/>
    <m/>
    <m/>
    <x v="0"/>
    <x v="0"/>
    <x v="0"/>
    <m/>
    <x v="0"/>
    <m/>
    <m/>
    <m/>
    <m/>
    <x v="0"/>
    <m/>
    <m/>
    <m/>
    <s v="כן"/>
    <m/>
    <m/>
    <s v="מתחם רלוונטי לפי כתובת"/>
    <x v="0"/>
    <n v="750"/>
    <m/>
    <m/>
    <m/>
    <m/>
    <m/>
    <x v="0"/>
    <m/>
    <e v="#NAME?"/>
    <m/>
  </r>
  <r>
    <n v="527"/>
    <m/>
    <m/>
    <m/>
    <m/>
    <m/>
    <m/>
    <m/>
    <m/>
    <m/>
    <m/>
    <n v="31126"/>
    <m/>
    <s v="מרכז"/>
    <x v="22"/>
    <x v="100"/>
    <m/>
    <s v="רשויות"/>
    <s v="פינוי-בינוי"/>
    <s v="תכנית מאושרת עם פעילות יזמית"/>
    <n v="256043"/>
    <s v="410 20100986"/>
    <n v="410"/>
    <n v="20100986"/>
    <s v="בקשה להיתר"/>
    <s v="תכנית שנויים"/>
    <n v="13750"/>
    <s v="פתח תקווה"/>
    <n v="7900"/>
    <s v="אסירי ציון"/>
    <n v="1011"/>
    <n v="0"/>
    <n v="0"/>
    <m/>
    <d v="2010-08-02T00:00:00"/>
    <n v="0"/>
    <n v="0"/>
    <m/>
    <m/>
    <n v="89"/>
    <m/>
    <m/>
    <m/>
    <m/>
    <m/>
    <s v="תכנית שינויים . בנין בן 23 קומות מגורים-89 יח&quot;ד +קומת מרתף חניה+ קומה טכנית +קומהת מאגר מים עליון."/>
    <m/>
    <m/>
    <m/>
    <s v="NULL"/>
    <m/>
    <m/>
    <x v="0"/>
    <m/>
    <m/>
    <m/>
    <m/>
    <m/>
    <m/>
    <m/>
    <m/>
    <m/>
    <m/>
    <m/>
    <m/>
    <m/>
    <s v="שליפת חלקה 0 (אוגוסט 2020)"/>
    <x v="12"/>
    <x v="0"/>
    <x v="1"/>
    <x v="2"/>
    <m/>
    <m/>
    <m/>
    <x v="0"/>
    <x v="2"/>
    <x v="1"/>
    <m/>
    <x v="0"/>
    <m/>
    <m/>
    <m/>
    <m/>
    <x v="0"/>
    <m/>
    <m/>
    <m/>
    <m/>
    <m/>
    <m/>
    <m/>
    <x v="0"/>
    <n v="750"/>
    <m/>
    <m/>
    <m/>
    <m/>
    <m/>
    <x v="1"/>
    <m/>
    <e v="#NAME?"/>
    <m/>
  </r>
  <r>
    <n v="533"/>
    <m/>
    <m/>
    <m/>
    <m/>
    <m/>
    <m/>
    <m/>
    <m/>
    <m/>
    <m/>
    <n v="30773"/>
    <m/>
    <s v="מרכז"/>
    <x v="23"/>
    <x v="101"/>
    <m/>
    <s v="רשויות"/>
    <s v="רשויות מקומיות - פינוי-בינוי"/>
    <s v="בביצוע"/>
    <n v="88888891"/>
    <s v="457"/>
    <n v="457"/>
    <m/>
    <m/>
    <m/>
    <m/>
    <s v="קדימה-צורן"/>
    <n v="195"/>
    <m/>
    <s v="NULL"/>
    <m/>
    <s v="NULL"/>
    <m/>
    <d v="2015-12-31T00:00:00"/>
    <m/>
    <m/>
    <m/>
    <m/>
    <n v="151"/>
    <m/>
    <m/>
    <m/>
    <m/>
    <m/>
    <m/>
    <m/>
    <m/>
    <m/>
    <s v="NULL"/>
    <m/>
    <m/>
    <x v="91"/>
    <m/>
    <m/>
    <m/>
    <m/>
    <m/>
    <m/>
    <m/>
    <n v="151"/>
    <m/>
    <m/>
    <m/>
    <m/>
    <m/>
    <m/>
    <x v="5"/>
    <x v="3"/>
    <x v="5"/>
    <x v="0"/>
    <n v="1"/>
    <m/>
    <m/>
    <x v="0"/>
    <x v="1"/>
    <x v="1"/>
    <s v="ידנית - יש למצוא את הבקשה"/>
    <x v="1"/>
    <s v="ידנית - יש למצוא את ההיתר"/>
    <m/>
    <s v="מודיעין אנושי - מבוסס נתוני אלון"/>
    <n v="88888891"/>
    <x v="0"/>
    <s v="בקשה איי די  ידנית -- יש לבצע בדיקה האם קיים בדטה, במידה ולא - יש להכניס את הבקשה וההיתר לדטה "/>
    <m/>
    <m/>
    <m/>
    <m/>
    <m/>
    <m/>
    <x v="0"/>
    <n v="73"/>
    <m/>
    <m/>
    <m/>
    <m/>
    <m/>
    <x v="1"/>
    <m/>
    <e v="#NAME?"/>
    <m/>
  </r>
  <r>
    <n v="535"/>
    <m/>
    <m/>
    <m/>
    <m/>
    <m/>
    <m/>
    <m/>
    <m/>
    <m/>
    <m/>
    <n v="4299"/>
    <m/>
    <s v="תל אביב"/>
    <x v="24"/>
    <x v="102"/>
    <m/>
    <s v="מיסוי"/>
    <s v="מיסוי - פינוי-בינוי"/>
    <s v="תכנית מאושרת עם פעילות יזמית"/>
    <n v="5374428"/>
    <s v="508 20180313"/>
    <n v="508"/>
    <n v="20180313"/>
    <s v="בקשה מקוונת עם הקלות"/>
    <s v="פינוי בינוי"/>
    <n v="6491047"/>
    <s v="קריית אונו"/>
    <n v="2620"/>
    <s v="אחאב"/>
    <n v="208"/>
    <n v="3"/>
    <n v="3"/>
    <m/>
    <d v="2018-08-23T00:00:00"/>
    <n v="0"/>
    <n v="0"/>
    <m/>
    <m/>
    <n v="86"/>
    <m/>
    <m/>
    <m/>
    <m/>
    <m/>
    <s v="בניית מבנה מגורים בן - קומת קרקע + 15 קומות מגורים + קומה טכנית הכולל 91 יח&quot;ד מעל 5 קומות חניון מתחם אחאב - בניין צפוני"/>
    <m/>
    <m/>
    <m/>
    <s v="NULL"/>
    <m/>
    <m/>
    <x v="0"/>
    <m/>
    <m/>
    <m/>
    <m/>
    <m/>
    <m/>
    <m/>
    <m/>
    <m/>
    <m/>
    <m/>
    <m/>
    <m/>
    <m/>
    <x v="2"/>
    <x v="0"/>
    <x v="1"/>
    <x v="0"/>
    <n v="1"/>
    <m/>
    <m/>
    <x v="0"/>
    <x v="0"/>
    <x v="4"/>
    <m/>
    <x v="0"/>
    <m/>
    <m/>
    <m/>
    <m/>
    <x v="0"/>
    <m/>
    <m/>
    <m/>
    <m/>
    <m/>
    <m/>
    <m/>
    <x v="0"/>
    <n v="168"/>
    <m/>
    <m/>
    <m/>
    <m/>
    <m/>
    <x v="1"/>
    <m/>
    <e v="#NAME?"/>
    <m/>
  </r>
  <r>
    <n v="534"/>
    <m/>
    <m/>
    <m/>
    <m/>
    <m/>
    <m/>
    <m/>
    <m/>
    <m/>
    <m/>
    <n v="4299"/>
    <m/>
    <s v="תל אביב"/>
    <x v="24"/>
    <x v="102"/>
    <m/>
    <s v="מיסוי"/>
    <s v="מיסוי - פינוי-בינוי"/>
    <s v="תכנית מאושרת עם פעילות יזמית"/>
    <n v="7006389"/>
    <s v="508 20180313"/>
    <n v="508"/>
    <n v="20180313"/>
    <s v="בקשה מקוונת עם הקלות"/>
    <s v="פינוי בינוי"/>
    <n v="64912016"/>
    <s v="קריית אונו"/>
    <n v="2620"/>
    <s v="אחאב"/>
    <n v="208"/>
    <n v="3"/>
    <n v="3"/>
    <m/>
    <d v="2018-08-23T00:00:00"/>
    <n v="0"/>
    <n v="0"/>
    <m/>
    <m/>
    <n v="86"/>
    <m/>
    <m/>
    <m/>
    <m/>
    <m/>
    <s v="בניין צפוני: בניין משותף הכולל: קומת קרקע (לובי + מצב&quot;ר), 16 קומות מגורים מעל 5 קומות מרתף. ס&quot;ה בבניין 86 יח&quot;ד. פינוי בינוי מתחם אחאב"/>
    <m/>
    <m/>
    <m/>
    <s v="NULL"/>
    <m/>
    <m/>
    <x v="0"/>
    <m/>
    <m/>
    <m/>
    <m/>
    <m/>
    <m/>
    <m/>
    <m/>
    <m/>
    <m/>
    <m/>
    <m/>
    <m/>
    <m/>
    <x v="2"/>
    <x v="0"/>
    <x v="1"/>
    <x v="0"/>
    <n v="1"/>
    <m/>
    <m/>
    <x v="0"/>
    <x v="1"/>
    <x v="4"/>
    <m/>
    <x v="0"/>
    <m/>
    <m/>
    <m/>
    <m/>
    <x v="0"/>
    <m/>
    <m/>
    <m/>
    <m/>
    <m/>
    <m/>
    <m/>
    <x v="0"/>
    <n v="168"/>
    <m/>
    <m/>
    <m/>
    <m/>
    <m/>
    <x v="9"/>
    <m/>
    <e v="#NAME?"/>
    <m/>
  </r>
  <r>
    <n v="536"/>
    <m/>
    <m/>
    <m/>
    <m/>
    <m/>
    <m/>
    <m/>
    <m/>
    <m/>
    <m/>
    <n v="4299"/>
    <m/>
    <s v="תל אביב"/>
    <x v="24"/>
    <x v="102"/>
    <m/>
    <s v="מיסוי"/>
    <s v="פינוי-בינוי"/>
    <s v="תכנית מאושרת עם פעילות יזמית"/>
    <n v="5374427"/>
    <s v="508 20180312"/>
    <n v="508"/>
    <n v="20180312"/>
    <s v="בקשה מקוונת עם הקלות"/>
    <s v="פינוי בינוי"/>
    <n v="64912017"/>
    <s v="קריית אונו"/>
    <n v="2620"/>
    <s v="אחאב"/>
    <n v="208"/>
    <n v="4"/>
    <n v="4"/>
    <m/>
    <d v="2018-08-23T00:00:00"/>
    <n v="0"/>
    <n v="0"/>
    <m/>
    <m/>
    <n v="86"/>
    <m/>
    <m/>
    <m/>
    <m/>
    <m/>
    <s v="בניית מבנה מגורים בן קומת קרקע + 14 קומות מגורים + ק. טכני הכולל 86 יח&quot;ד מעל 5 קומות חניון. בניין דרומי"/>
    <m/>
    <m/>
    <m/>
    <s v="NULL"/>
    <m/>
    <m/>
    <x v="0"/>
    <m/>
    <m/>
    <m/>
    <m/>
    <m/>
    <m/>
    <m/>
    <m/>
    <m/>
    <m/>
    <m/>
    <m/>
    <m/>
    <s v="שליפת כתובות (אוגוסט 2020)"/>
    <x v="2"/>
    <x v="0"/>
    <x v="1"/>
    <x v="0"/>
    <n v="2"/>
    <m/>
    <m/>
    <x v="0"/>
    <x v="0"/>
    <x v="4"/>
    <m/>
    <x v="0"/>
    <m/>
    <m/>
    <m/>
    <m/>
    <x v="0"/>
    <m/>
    <m/>
    <m/>
    <m/>
    <m/>
    <m/>
    <m/>
    <x v="0"/>
    <n v="168"/>
    <m/>
    <m/>
    <m/>
    <m/>
    <m/>
    <x v="1"/>
    <m/>
    <e v="#NAME?"/>
    <m/>
  </r>
  <r>
    <n v="537"/>
    <m/>
    <m/>
    <m/>
    <m/>
    <m/>
    <m/>
    <m/>
    <m/>
    <m/>
    <m/>
    <n v="4299"/>
    <m/>
    <s v="תל אביב"/>
    <x v="24"/>
    <x v="102"/>
    <m/>
    <s v="מיסוי"/>
    <s v="פינוי-בינוי"/>
    <s v="תכנית מאושרת עם פעילות יזמית"/>
    <n v="7006440"/>
    <s v="508 20180312"/>
    <n v="508"/>
    <n v="20180312"/>
    <s v="בקשה מקוונת עם הקלות"/>
    <s v="פינוי בינוי"/>
    <n v="64912017"/>
    <s v="קריית אונו"/>
    <n v="2620"/>
    <s v="אחאב"/>
    <n v="208"/>
    <n v="4"/>
    <n v="4"/>
    <s v=""/>
    <d v="2018-08-23T00:00:00"/>
    <n v="0"/>
    <n v="0"/>
    <m/>
    <m/>
    <n v="82"/>
    <m/>
    <m/>
    <m/>
    <m/>
    <m/>
    <s v="בניין דרומי: בניין משותף הכולל: קומת קרקע, 15 קומות מגורים מעל 5 קומות מרתף. ס&quot;ה בבניין 82 יח&quot;ד. פינוי בינוי מתחם אחאב"/>
    <m/>
    <m/>
    <m/>
    <s v="NULL"/>
    <m/>
    <m/>
    <x v="0"/>
    <m/>
    <m/>
    <m/>
    <m/>
    <m/>
    <m/>
    <m/>
    <m/>
    <m/>
    <m/>
    <m/>
    <m/>
    <m/>
    <s v="שליפת כתובות (אוגוסט 2020)"/>
    <x v="2"/>
    <x v="0"/>
    <x v="1"/>
    <x v="0"/>
    <n v="2"/>
    <m/>
    <m/>
    <x v="0"/>
    <x v="1"/>
    <x v="4"/>
    <m/>
    <x v="0"/>
    <m/>
    <m/>
    <m/>
    <m/>
    <x v="0"/>
    <m/>
    <m/>
    <m/>
    <m/>
    <m/>
    <m/>
    <m/>
    <x v="0"/>
    <n v="168"/>
    <m/>
    <m/>
    <m/>
    <m/>
    <m/>
    <x v="9"/>
    <m/>
    <e v="#NAME?"/>
    <m/>
  </r>
  <r>
    <n v="2032"/>
    <m/>
    <m/>
    <m/>
    <m/>
    <m/>
    <m/>
    <m/>
    <m/>
    <m/>
    <m/>
    <n v="4087"/>
    <m/>
    <m/>
    <x v="24"/>
    <x v="103"/>
    <m/>
    <s v="מיסוי"/>
    <m/>
    <m/>
    <n v="5374359"/>
    <s v="508 20180087"/>
    <n v="508"/>
    <s v="20180087‏"/>
    <s v="בקשה מקוונת"/>
    <s v="הריסה"/>
    <n v="64961000"/>
    <s v="קריית אונו"/>
    <n v="2620"/>
    <s v="אשכול לוי"/>
    <n v="210"/>
    <n v="113"/>
    <n v="113"/>
    <m/>
    <d v="2018-03-07T00:00:00"/>
    <m/>
    <m/>
    <m/>
    <m/>
    <m/>
    <m/>
    <m/>
    <m/>
    <m/>
    <m/>
    <s v="הריסת מבנה מגורים במסגרת פינוי בינוי + בקשה לחפירה ודיפון. "/>
    <m/>
    <m/>
    <m/>
    <n v="1555327"/>
    <n v="3775"/>
    <s v="בקשה מקוונת"/>
    <x v="174"/>
    <s v="הריסה"/>
    <n v="0"/>
    <n v="0"/>
    <m/>
    <m/>
    <m/>
    <m/>
    <m/>
    <m/>
    <m/>
    <s v="פינוי בינוי בר יהודה, הריסת מבנה מגורים + חפירה ודיפון. "/>
    <m/>
    <m/>
    <m/>
    <x v="16"/>
    <x v="3"/>
    <x v="2"/>
    <x v="1"/>
    <n v="8"/>
    <m/>
    <m/>
    <x v="0"/>
    <x v="0"/>
    <x v="4"/>
    <m/>
    <x v="7"/>
    <m/>
    <m/>
    <m/>
    <n v="5374359"/>
    <x v="158"/>
    <m/>
    <m/>
    <m/>
    <m/>
    <m/>
    <m/>
    <m/>
    <x v="0"/>
    <m/>
    <m/>
    <m/>
    <m/>
    <m/>
    <m/>
    <x v="1"/>
    <m/>
    <m/>
    <m/>
  </r>
  <r>
    <n v="538"/>
    <m/>
    <m/>
    <m/>
    <m/>
    <m/>
    <m/>
    <m/>
    <m/>
    <m/>
    <m/>
    <n v="4087"/>
    <m/>
    <s v="תל אביב"/>
    <x v="24"/>
    <x v="103"/>
    <m/>
    <s v="מיסוי"/>
    <s v="פינוי-בינוי"/>
    <s v="בביצוע"/>
    <n v="5250025"/>
    <s v="551 64961007"/>
    <n v="551"/>
    <n v="64961007"/>
    <s v="בקשה להיתר"/>
    <s v="בניה חדשה"/>
    <n v="64901007"/>
    <s v="קריית אונו"/>
    <n v="2620"/>
    <s v="אשכול לוי"/>
    <n v="210"/>
    <n v="119"/>
    <n v="119"/>
    <m/>
    <d v="2017-03-26T00:00:00"/>
    <n v="0"/>
    <n v="0"/>
    <m/>
    <m/>
    <m/>
    <m/>
    <m/>
    <m/>
    <m/>
    <m/>
    <s v="בניין מגורים ובו קומת מסחר לרחוב לוי אשכול ומעל 13 קומות מגורים+ גג טכני"/>
    <m/>
    <m/>
    <m/>
    <s v="NULL"/>
    <m/>
    <m/>
    <x v="0"/>
    <m/>
    <m/>
    <m/>
    <m/>
    <m/>
    <m/>
    <m/>
    <m/>
    <m/>
    <m/>
    <m/>
    <m/>
    <m/>
    <s v="שליפת חלקה 0 (אוגוסט 2020)"/>
    <x v="7"/>
    <x v="0"/>
    <x v="1"/>
    <x v="0"/>
    <n v="7"/>
    <m/>
    <m/>
    <x v="0"/>
    <x v="0"/>
    <x v="1"/>
    <s v="האם מדובר במתחם לוי אשכול?"/>
    <x v="0"/>
    <m/>
    <m/>
    <m/>
    <m/>
    <x v="0"/>
    <m/>
    <m/>
    <m/>
    <m/>
    <m/>
    <m/>
    <m/>
    <x v="1"/>
    <n v="0"/>
    <m/>
    <m/>
    <m/>
    <m/>
    <m/>
    <x v="13"/>
    <m/>
    <e v="#NAME?"/>
    <m/>
  </r>
  <r>
    <n v="539"/>
    <m/>
    <m/>
    <m/>
    <m/>
    <m/>
    <m/>
    <m/>
    <m/>
    <m/>
    <m/>
    <n v="4087"/>
    <m/>
    <s v="תל אביב"/>
    <x v="24"/>
    <x v="103"/>
    <m/>
    <s v="מיסוי"/>
    <s v="פינוי-בינוי"/>
    <s v="בביצוע"/>
    <n v="5374354"/>
    <s v="508 20170083"/>
    <n v="508"/>
    <n v="20170083"/>
    <s v="בקשה להיתר"/>
    <s v="בניה חדשה"/>
    <n v="64961007"/>
    <s v="קריית אונו"/>
    <n v="2620"/>
    <s v="אשכול לוי"/>
    <n v="210"/>
    <n v="119"/>
    <n v="119"/>
    <m/>
    <d v="2017-03-26T00:00:00"/>
    <n v="0"/>
    <n v="84"/>
    <n v="27"/>
    <n v="57"/>
    <n v="84"/>
    <m/>
    <m/>
    <m/>
    <m/>
    <m/>
    <s v="בניין מגורים כולל קומת מסחר לרחוב לוי אשכול, מרתפי חניה במגרש 1006, 13 קומות מגורים מעל הקרקע וגג טכני, סה&quot;כ 84 יח&quot;ד. מבנה מסחרי במגרש 1008."/>
    <m/>
    <m/>
    <m/>
    <n v="1555324"/>
    <n v="3791"/>
    <m/>
    <x v="175"/>
    <m/>
    <n v="0"/>
    <n v="84"/>
    <n v="27"/>
    <m/>
    <n v="57"/>
    <m/>
    <n v="84"/>
    <m/>
    <m/>
    <s v="בניין מגורים כולל קומת מסחר לרחוב לוי אשכול, 3 קומות מרתפי חניה ומחסנים המשותפים למגרשים 1006 ו- 1007, 13 קומות מגורים מעל הקרקע וגג טכני, סה&quot;כ 84 יח&quot;ד."/>
    <m/>
    <m/>
    <s v="שליפה לפי תבעות (אוגוסט 2020)"/>
    <x v="7"/>
    <x v="3"/>
    <x v="1"/>
    <x v="2"/>
    <n v="7"/>
    <m/>
    <m/>
    <x v="0"/>
    <x v="1"/>
    <x v="1"/>
    <m/>
    <x v="1"/>
    <m/>
    <m/>
    <m/>
    <n v="5374354"/>
    <x v="159"/>
    <m/>
    <m/>
    <m/>
    <m/>
    <m/>
    <m/>
    <m/>
    <x v="1"/>
    <n v="0"/>
    <m/>
    <m/>
    <m/>
    <m/>
    <m/>
    <x v="1"/>
    <m/>
    <e v="#NAME?"/>
    <m/>
  </r>
  <r>
    <n v="558"/>
    <m/>
    <m/>
    <m/>
    <m/>
    <m/>
    <m/>
    <m/>
    <m/>
    <m/>
    <m/>
    <n v="4087"/>
    <m/>
    <s v="תל אביב"/>
    <x v="24"/>
    <x v="103"/>
    <m/>
    <s v="מיסוי"/>
    <s v="פינוי-בינוי"/>
    <s v="בביצוע"/>
    <n v="5374355"/>
    <s v="508 20170084"/>
    <n v="508"/>
    <n v="20170084"/>
    <s v="בקשה להיתר"/>
    <s v="בניה חדשה"/>
    <n v="64961006"/>
    <s v="קריית אונו"/>
    <n v="2620"/>
    <s v="אשכול לוי"/>
    <n v="210"/>
    <n v="121"/>
    <n v="121"/>
    <m/>
    <d v="2017-03-26T00:00:00"/>
    <n v="0"/>
    <n v="72"/>
    <n v="27"/>
    <n v="45"/>
    <n v="72"/>
    <s v="2019_01"/>
    <d v="2019-01-22T09:53:02"/>
    <m/>
    <m/>
    <m/>
    <s v="בניין מגורים כולל קומת מסחר לרחוב לוי אשכול, 3 קומות מרתפי חניה המשותפים למגרשים 1006, 1009, 1007 ו- 1008, 12 קומות מגורים מעל הקרקע וגג טכני, סה&quot;כ 72 יח&quot;ד. מבנה ציבורי במגרש 1009 ופיתוח במגרש 416. "/>
    <m/>
    <m/>
    <m/>
    <n v="1555325"/>
    <n v="3790"/>
    <s v="בקשה להיתר"/>
    <x v="175"/>
    <s v="בניה חדשה"/>
    <n v="0"/>
    <n v="72"/>
    <n v="27"/>
    <m/>
    <n v="45"/>
    <m/>
    <n v="72"/>
    <m/>
    <m/>
    <s v=" 12 קומות מגורים מעל הקרקע וגג טכני, סה&quot;כ 72 יח&quot;ד. בניין מגורים כולל קומת מסחר לרחוב לוי אשכול, 3 קומות מרתפי חניה ומחסנים המשותפים למגרשים 1006 ו- 1007, "/>
    <s v="2019_01"/>
    <d v="2019-01-22T09:56:23"/>
    <m/>
    <x v="7"/>
    <x v="3"/>
    <x v="1"/>
    <x v="2"/>
    <n v="6"/>
    <m/>
    <m/>
    <x v="0"/>
    <x v="1"/>
    <x v="1"/>
    <m/>
    <x v="1"/>
    <m/>
    <m/>
    <m/>
    <n v="5374355"/>
    <x v="160"/>
    <m/>
    <m/>
    <m/>
    <m/>
    <m/>
    <m/>
    <m/>
    <x v="1"/>
    <n v="0"/>
    <m/>
    <m/>
    <m/>
    <m/>
    <m/>
    <x v="1"/>
    <m/>
    <e v="#NAME?"/>
    <m/>
  </r>
  <r>
    <n v="1322"/>
    <s v="טיוב בקשות שאינן כפולות"/>
    <m/>
    <m/>
    <m/>
    <m/>
    <m/>
    <m/>
    <m/>
    <m/>
    <m/>
    <n v="4087"/>
    <m/>
    <s v="תל אביב"/>
    <x v="24"/>
    <x v="103"/>
    <m/>
    <s v="מיסוי"/>
    <s v="פינוי-בינוי"/>
    <s v="בביצוע"/>
    <n v="5159254"/>
    <s v="551 20170006"/>
    <n v="551"/>
    <n v="20170006"/>
    <s v="בקשה להיתר"/>
    <s v="הריסה"/>
    <n v="6496101"/>
    <s v="קריית אונו"/>
    <n v="2620"/>
    <s v="בר יהודה"/>
    <n v="237"/>
    <n v="0"/>
    <n v="0"/>
    <m/>
    <d v="2017-01-04T00:00:00"/>
    <n v="0"/>
    <n v="0"/>
    <m/>
    <m/>
    <m/>
    <s v="INSERT DELTA BAR NATANYA &amp; UNO"/>
    <d v="2017-02-20T14:32:37"/>
    <m/>
    <m/>
    <m/>
    <s v="הריסת מבנה מגורים במסגרת פינוי-בינוי "/>
    <s v="NULL"/>
    <s v="NULL"/>
    <s v="NULL"/>
    <n v="1506880"/>
    <n v="3638"/>
    <s v="בקשה להיתר"/>
    <x v="176"/>
    <s v="הריסה"/>
    <n v="0"/>
    <n v="0"/>
    <m/>
    <m/>
    <m/>
    <m/>
    <m/>
    <m/>
    <m/>
    <s v="הריסת מבנה מגורים במסגרת פינוי-בינוי "/>
    <s v="INSERT BAR DELTA 28/06/2017 "/>
    <d v="2017-06-28T15:59:04"/>
    <s v="לפי גוש חלקה (מרץ 2021)"/>
    <x v="7"/>
    <x v="6"/>
    <x v="7"/>
    <x v="5"/>
    <n v="5"/>
    <m/>
    <m/>
    <x v="0"/>
    <x v="5"/>
    <x v="1"/>
    <m/>
    <x v="7"/>
    <m/>
    <m/>
    <m/>
    <m/>
    <x v="0"/>
    <m/>
    <m/>
    <m/>
    <m/>
    <m/>
    <m/>
    <m/>
    <x v="1"/>
    <n v="0"/>
    <m/>
    <m/>
    <m/>
    <m/>
    <m/>
    <x v="1"/>
    <m/>
    <e v="#NAME?"/>
    <m/>
  </r>
  <r>
    <n v="542"/>
    <m/>
    <m/>
    <m/>
    <m/>
    <m/>
    <m/>
    <m/>
    <m/>
    <m/>
    <m/>
    <n v="4087"/>
    <m/>
    <s v="תל אביב"/>
    <x v="24"/>
    <x v="103"/>
    <m/>
    <s v="מיסוי"/>
    <s v="מיסוי - פינוי-בינוי"/>
    <s v="בביצוע"/>
    <n v="5374327"/>
    <s v="508 20170085"/>
    <n v="508"/>
    <n v="20170085"/>
    <s v="בקשה להיתר"/>
    <s v="בניה חדשה"/>
    <n v="64961001"/>
    <s v="קריית אונו"/>
    <n v="2620"/>
    <s v="בר יהודה"/>
    <n v="237"/>
    <n v="2"/>
    <n v="2"/>
    <m/>
    <d v="2017-03-26T00:00:00"/>
    <n v="0"/>
    <n v="87"/>
    <n v="27"/>
    <n v="60"/>
    <n v="87"/>
    <m/>
    <m/>
    <m/>
    <m/>
    <m/>
    <s v="בניין מגורים כולל 6 קומות מרתפי חניה ומחסנים, 14 קומות מגורים מעל הקרקע וגג טכני, סה&quot;כ 87 יח&quot;ד."/>
    <m/>
    <m/>
    <m/>
    <n v="1555311"/>
    <n v="3792"/>
    <m/>
    <x v="175"/>
    <m/>
    <n v="0"/>
    <n v="87"/>
    <n v="27"/>
    <m/>
    <n v="60"/>
    <m/>
    <n v="87"/>
    <m/>
    <m/>
    <s v="בניין מגורים כולל 5 קומות מרתפי חניה ומחסנים, 15 קומות מגורים מעל הקרקע וגג טכני, סה&quot;כ 87 יח&quot;ד."/>
    <m/>
    <m/>
    <m/>
    <x v="7"/>
    <x v="3"/>
    <x v="1"/>
    <x v="2"/>
    <n v="1"/>
    <m/>
    <m/>
    <x v="0"/>
    <x v="1"/>
    <x v="1"/>
    <m/>
    <x v="1"/>
    <m/>
    <m/>
    <m/>
    <n v="5374327"/>
    <x v="161"/>
    <m/>
    <m/>
    <m/>
    <m/>
    <m/>
    <m/>
    <m/>
    <x v="1"/>
    <n v="0"/>
    <m/>
    <m/>
    <m/>
    <m/>
    <m/>
    <x v="1"/>
    <m/>
    <e v="#NAME?"/>
    <m/>
  </r>
  <r>
    <n v="543"/>
    <m/>
    <m/>
    <m/>
    <m/>
    <m/>
    <m/>
    <m/>
    <m/>
    <m/>
    <m/>
    <n v="4087"/>
    <m/>
    <s v="תל אביב"/>
    <x v="24"/>
    <x v="103"/>
    <m/>
    <s v="מיסוי"/>
    <s v="מיסוי - פינוי-בינוי"/>
    <s v="בביצוע"/>
    <n v="5374326"/>
    <s v="508 20170217"/>
    <n v="508"/>
    <n v="20170217"/>
    <s v="בקשה להיתר"/>
    <s v="חפירה, דיפון, ביסוס"/>
    <n v="64961001"/>
    <s v="קריית אונו"/>
    <n v="2620"/>
    <s v="בר יהודה"/>
    <n v="237"/>
    <n v="2"/>
    <n v="2"/>
    <m/>
    <d v="2017-07-18T00:00:00"/>
    <n v="0"/>
    <n v="0"/>
    <m/>
    <m/>
    <m/>
    <m/>
    <m/>
    <m/>
    <m/>
    <m/>
    <s v="מגרש לבניין משותף, בקשה לחפירה ודיפון."/>
    <m/>
    <m/>
    <m/>
    <s v="NULL"/>
    <m/>
    <m/>
    <x v="0"/>
    <m/>
    <m/>
    <m/>
    <m/>
    <m/>
    <m/>
    <m/>
    <m/>
    <m/>
    <m/>
    <m/>
    <m/>
    <m/>
    <m/>
    <x v="7"/>
    <x v="0"/>
    <x v="13"/>
    <x v="0"/>
    <n v="1"/>
    <m/>
    <m/>
    <x v="0"/>
    <x v="0"/>
    <x v="1"/>
    <m/>
    <x v="0"/>
    <m/>
    <m/>
    <m/>
    <m/>
    <x v="0"/>
    <m/>
    <m/>
    <m/>
    <m/>
    <m/>
    <m/>
    <m/>
    <x v="1"/>
    <n v="0"/>
    <m/>
    <m/>
    <m/>
    <m/>
    <m/>
    <x v="1"/>
    <m/>
    <e v="#NAME?"/>
    <m/>
  </r>
  <r>
    <n v="1412"/>
    <m/>
    <m/>
    <m/>
    <m/>
    <m/>
    <m/>
    <m/>
    <m/>
    <m/>
    <m/>
    <n v="4087"/>
    <m/>
    <s v="תל אביב"/>
    <x v="24"/>
    <x v="103"/>
    <m/>
    <s v="מיסוי"/>
    <s v="פינוי-בינוי"/>
    <s v="בביצוע"/>
    <n v="7214850"/>
    <s v="508 20190388"/>
    <n v="508"/>
    <n v="20190388"/>
    <s v="בקשה מקוונת"/>
    <s v="תכנית שינויים"/>
    <n v="64961001"/>
    <s v="קריית אונו"/>
    <n v="2620"/>
    <s v="בר יהודה"/>
    <n v="237"/>
    <n v="2"/>
    <n v="2"/>
    <m/>
    <d v="2019-11-06T00:00:00"/>
    <n v="0"/>
    <n v="0"/>
    <m/>
    <m/>
    <m/>
    <s v="2020_04"/>
    <d v="2021-01-28T10:43:04"/>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n v="2066790"/>
    <n v="4019"/>
    <s v="בקשה מקוונת"/>
    <x v="52"/>
    <s v="תכנית שינויים"/>
    <n v="0"/>
    <n v="0"/>
    <m/>
    <m/>
    <m/>
    <m/>
    <m/>
    <m/>
    <m/>
    <s v="בניין מגורים משותף במתחם פינוי בינוי בר-יהודה, בקשה לתכנית שינויים תוך כדי בנייה הכוללת: שינויים פנימיים במרתפים ובקומות עם שינויים בשטחים ובחזיתות, שינויי מיקום צובר הגז, שינויים בקומה הטכנית על הגג "/>
    <s v="2020_04"/>
    <d v="2021-01-28T10:43:05"/>
    <s v="לפי כתובת (מרץ 2021)"/>
    <x v="3"/>
    <x v="2"/>
    <x v="1"/>
    <x v="2"/>
    <n v="1"/>
    <m/>
    <m/>
    <x v="0"/>
    <x v="0"/>
    <x v="4"/>
    <m/>
    <x v="2"/>
    <m/>
    <m/>
    <m/>
    <n v="7214850"/>
    <x v="162"/>
    <m/>
    <m/>
    <m/>
    <m/>
    <m/>
    <m/>
    <m/>
    <x v="1"/>
    <n v="0"/>
    <m/>
    <m/>
    <m/>
    <m/>
    <m/>
    <x v="1"/>
    <m/>
    <e v="#NAME?"/>
    <m/>
  </r>
  <r>
    <n v="544"/>
    <m/>
    <m/>
    <m/>
    <m/>
    <m/>
    <m/>
    <m/>
    <m/>
    <m/>
    <m/>
    <n v="4087"/>
    <m/>
    <s v="תל אביב"/>
    <x v="24"/>
    <x v="103"/>
    <m/>
    <s v="מיסוי"/>
    <s v="מיסוי - פינוי-בינוי"/>
    <s v="בביצוע"/>
    <n v="5374328"/>
    <s v="508 20170086"/>
    <n v="508"/>
    <n v="20170086"/>
    <s v="בקשה להיתר"/>
    <s v="בניה חדשה"/>
    <n v="64961002"/>
    <s v="קריית אונו"/>
    <n v="2620"/>
    <s v="בר יהודה"/>
    <n v="237"/>
    <n v="4"/>
    <n v="4"/>
    <m/>
    <d v="2017-03-26T00:00:00"/>
    <n v="0"/>
    <n v="87"/>
    <n v="27"/>
    <n v="60"/>
    <n v="87"/>
    <m/>
    <m/>
    <m/>
    <m/>
    <m/>
    <s v="בניין מגורים כולל 5 קומות מרתפי חניה ומחסנים, 15 קומות מגורים מעל הקרקע וגג טכני, סה&quot;כ 87 יח&quot;ד."/>
    <m/>
    <m/>
    <m/>
    <n v="1555312"/>
    <n v="3793"/>
    <m/>
    <x v="175"/>
    <m/>
    <n v="0"/>
    <n v="87"/>
    <n v="27"/>
    <m/>
    <n v="60"/>
    <m/>
    <n v="87"/>
    <m/>
    <m/>
    <s v="בניין מגורים כולל 5 קומות מרתפי חניה ומחסנים, 15 קומות מגורים מעל הקרקע וגג טכני, סה&quot;כ 87 יח&quot;ד."/>
    <m/>
    <m/>
    <m/>
    <x v="7"/>
    <x v="3"/>
    <x v="1"/>
    <x v="2"/>
    <n v="2"/>
    <m/>
    <m/>
    <x v="0"/>
    <x v="1"/>
    <x v="1"/>
    <m/>
    <x v="1"/>
    <m/>
    <m/>
    <m/>
    <n v="5374328"/>
    <x v="163"/>
    <m/>
    <m/>
    <m/>
    <m/>
    <m/>
    <m/>
    <m/>
    <x v="1"/>
    <n v="0"/>
    <m/>
    <m/>
    <m/>
    <m/>
    <m/>
    <x v="1"/>
    <m/>
    <e v="#NAME?"/>
    <m/>
  </r>
  <r>
    <n v="545"/>
    <m/>
    <m/>
    <m/>
    <m/>
    <m/>
    <m/>
    <m/>
    <m/>
    <m/>
    <m/>
    <n v="4087"/>
    <m/>
    <s v="תל אביב"/>
    <x v="24"/>
    <x v="103"/>
    <m/>
    <s v="מיסוי"/>
    <s v="פינוי-בינוי"/>
    <s v="בביצוע"/>
    <n v="5250514"/>
    <s v="551 20170086"/>
    <n v="551"/>
    <n v="20170086"/>
    <s v="בקשה להיתר"/>
    <s v="בניה חדשה"/>
    <n v="64961002"/>
    <s v="קריית אונו"/>
    <n v="2620"/>
    <s v="בר יהודה"/>
    <n v="237"/>
    <n v="4"/>
    <n v="4"/>
    <m/>
    <d v="2017-03-26T00:00:00"/>
    <n v="0"/>
    <n v="87"/>
    <m/>
    <m/>
    <n v="87"/>
    <m/>
    <m/>
    <m/>
    <m/>
    <m/>
    <s v="בניין מגורים כולל 5 קומות מרתפי חניה ומחסנים, 15 קומות מגורים מעל הקרקע וגג טכני, סה&quot;כ 87 יח&quot;ד."/>
    <m/>
    <m/>
    <m/>
    <s v="NULL"/>
    <m/>
    <m/>
    <x v="0"/>
    <m/>
    <m/>
    <m/>
    <m/>
    <m/>
    <m/>
    <m/>
    <m/>
    <m/>
    <m/>
    <m/>
    <m/>
    <m/>
    <s v="שליפת כתובות (אוגוסט 2020)"/>
    <x v="7"/>
    <x v="0"/>
    <x v="5"/>
    <x v="0"/>
    <m/>
    <m/>
    <m/>
    <x v="0"/>
    <x v="2"/>
    <x v="1"/>
    <m/>
    <x v="0"/>
    <m/>
    <m/>
    <m/>
    <m/>
    <x v="0"/>
    <m/>
    <m/>
    <m/>
    <m/>
    <m/>
    <m/>
    <m/>
    <x v="1"/>
    <n v="0"/>
    <m/>
    <m/>
    <m/>
    <m/>
    <m/>
    <x v="1"/>
    <m/>
    <e v="#NAME?"/>
    <m/>
  </r>
  <r>
    <n v="546"/>
    <m/>
    <m/>
    <m/>
    <m/>
    <m/>
    <m/>
    <m/>
    <m/>
    <m/>
    <m/>
    <n v="4087"/>
    <m/>
    <s v="תל אביב"/>
    <x v="24"/>
    <x v="103"/>
    <m/>
    <s v="מיסוי"/>
    <s v="מיסוי - פינוי-בינוי"/>
    <s v="בביצוע"/>
    <n v="5374356"/>
    <s v="508 20170218"/>
    <n v="508"/>
    <n v="20170218"/>
    <s v="בקשה להיתר"/>
    <s v="חפירה, דיפון, ביסוס"/>
    <n v="64961002"/>
    <s v="קריית אונו"/>
    <n v="2620"/>
    <s v="בר יהודה"/>
    <n v="237"/>
    <n v="4"/>
    <n v="4"/>
    <m/>
    <d v="2017-07-18T00:00:00"/>
    <n v="0"/>
    <n v="0"/>
    <m/>
    <m/>
    <m/>
    <m/>
    <m/>
    <m/>
    <m/>
    <m/>
    <s v="מגרש לבניין משותף, בקשה לחפירה ודיפון."/>
    <m/>
    <m/>
    <m/>
    <s v="NULL"/>
    <m/>
    <m/>
    <x v="0"/>
    <m/>
    <m/>
    <m/>
    <m/>
    <m/>
    <m/>
    <m/>
    <m/>
    <m/>
    <m/>
    <m/>
    <m/>
    <m/>
    <m/>
    <x v="7"/>
    <x v="0"/>
    <x v="13"/>
    <x v="0"/>
    <n v="2"/>
    <m/>
    <m/>
    <x v="0"/>
    <x v="0"/>
    <x v="1"/>
    <m/>
    <x v="0"/>
    <m/>
    <m/>
    <m/>
    <m/>
    <x v="0"/>
    <m/>
    <m/>
    <m/>
    <m/>
    <m/>
    <m/>
    <m/>
    <x v="1"/>
    <n v="0"/>
    <m/>
    <m/>
    <m/>
    <m/>
    <m/>
    <x v="1"/>
    <m/>
    <e v="#NAME?"/>
    <m/>
  </r>
  <r>
    <n v="1413"/>
    <s v="טיוב בקשות שאינן כפולות"/>
    <m/>
    <m/>
    <m/>
    <m/>
    <m/>
    <m/>
    <m/>
    <m/>
    <m/>
    <n v="4087"/>
    <m/>
    <s v="תל אביב"/>
    <x v="24"/>
    <x v="103"/>
    <m/>
    <s v="מיסוי"/>
    <s v="פינוי-בינוי"/>
    <s v="בביצוע"/>
    <n v="7214851"/>
    <s v="508 20190389"/>
    <n v="508"/>
    <n v="20190389"/>
    <s v="בקשה מקוונת"/>
    <s v="תכנית שינויים"/>
    <n v="64961002"/>
    <s v="קריית אונו"/>
    <n v="2620"/>
    <s v="בר יהודה"/>
    <n v="237"/>
    <n v="4"/>
    <n v="4"/>
    <m/>
    <d v="2019-11-06T00:00:00"/>
    <n v="0"/>
    <n v="0"/>
    <m/>
    <m/>
    <m/>
    <s v="2020_04"/>
    <d v="2021-01-28T10:43:04"/>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n v="2067057"/>
    <n v="4020"/>
    <s v="בקשה מקוונת"/>
    <x v="52"/>
    <s v="תכנית שינויים"/>
    <n v="0"/>
    <n v="0"/>
    <m/>
    <m/>
    <m/>
    <m/>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2020_04"/>
    <d v="2021-01-28T10:43:05"/>
    <s v="לפי כתובת (מרץ 2021)"/>
    <x v="3"/>
    <x v="2"/>
    <x v="1"/>
    <x v="2"/>
    <n v="2"/>
    <m/>
    <m/>
    <x v="0"/>
    <x v="0"/>
    <x v="4"/>
    <m/>
    <x v="2"/>
    <m/>
    <m/>
    <m/>
    <m/>
    <x v="0"/>
    <m/>
    <m/>
    <m/>
    <m/>
    <m/>
    <m/>
    <m/>
    <x v="1"/>
    <n v="0"/>
    <m/>
    <m/>
    <m/>
    <m/>
    <m/>
    <x v="1"/>
    <m/>
    <e v="#NAME?"/>
    <m/>
  </r>
  <r>
    <n v="1321"/>
    <s v="טיוב בקשות שאינן כפולות"/>
    <m/>
    <m/>
    <m/>
    <m/>
    <m/>
    <m/>
    <m/>
    <m/>
    <m/>
    <n v="4087"/>
    <m/>
    <s v="תל אביב"/>
    <x v="24"/>
    <x v="103"/>
    <m/>
    <s v="מיסוי"/>
    <s v="פינוי-בינוי"/>
    <s v="בביצוע"/>
    <n v="5159219"/>
    <s v="551 20170007"/>
    <n v="551"/>
    <n v="20170007"/>
    <s v="בקשה להיתר"/>
    <s v="הריסה"/>
    <n v="6496097"/>
    <s v="קריית אונו"/>
    <n v="2620"/>
    <s v="בר יהודה"/>
    <n v="237"/>
    <n v="6"/>
    <n v="6"/>
    <m/>
    <d v="2017-01-04T00:00:00"/>
    <n v="0"/>
    <n v="0"/>
    <m/>
    <m/>
    <m/>
    <s v="INSERT DELTA BAR NATANYA &amp; UNO"/>
    <d v="2017-02-20T14:32:37"/>
    <m/>
    <m/>
    <m/>
    <s v="הריסת מבנה מגורים במסגרת פינוי- בינוי "/>
    <s v="NULL"/>
    <s v="NULL"/>
    <s v="NULL"/>
    <n v="1506619"/>
    <n v="3641"/>
    <s v="בקשה להיתר"/>
    <x v="176"/>
    <s v="הריסה"/>
    <n v="0"/>
    <n v="0"/>
    <m/>
    <m/>
    <m/>
    <m/>
    <m/>
    <m/>
    <m/>
    <s v="הריסת מבנה מגורים במסגרת פינוי- בינוי "/>
    <s v="INSERT BAR DELTA 28/06/2017 "/>
    <d v="2017-06-28T15:59:04"/>
    <s v="לפי גוש חלקה (מרץ 2021)"/>
    <x v="7"/>
    <x v="6"/>
    <x v="7"/>
    <x v="5"/>
    <n v="1"/>
    <m/>
    <m/>
    <x v="0"/>
    <x v="5"/>
    <x v="1"/>
    <m/>
    <x v="7"/>
    <m/>
    <m/>
    <m/>
    <m/>
    <x v="0"/>
    <m/>
    <m/>
    <m/>
    <m/>
    <m/>
    <m/>
    <m/>
    <x v="1"/>
    <n v="0"/>
    <m/>
    <m/>
    <m/>
    <m/>
    <m/>
    <x v="1"/>
    <m/>
    <e v="#NAME?"/>
    <m/>
  </r>
  <r>
    <n v="540"/>
    <m/>
    <m/>
    <m/>
    <m/>
    <m/>
    <m/>
    <m/>
    <m/>
    <m/>
    <m/>
    <n v="4087"/>
    <m/>
    <s v="תל אביב"/>
    <x v="24"/>
    <x v="103"/>
    <m/>
    <s v="מיסוי"/>
    <s v="פינוי-בינוי"/>
    <s v="בביצוע"/>
    <n v="5374363"/>
    <s v="508 20180068"/>
    <n v="508"/>
    <n v="20180068"/>
    <s v="בקשה מקוונת עם הקלות"/>
    <s v="פינוי בינוי"/>
    <n v="64961003"/>
    <s v="קריית אונו"/>
    <n v="2620"/>
    <s v="בר יהודה"/>
    <n v="0"/>
    <n v="6"/>
    <n v="6"/>
    <m/>
    <d v="2018-02-25T00:00:00"/>
    <n v="0"/>
    <n v="0"/>
    <m/>
    <m/>
    <n v="88"/>
    <m/>
    <m/>
    <m/>
    <m/>
    <s v="מהות הבקשה"/>
    <s v="בניין מגורים כולל 4 מרתפי חניה ומחסנים, 15 קומות מגורים מעל הקרקע וגג טכני. סה&quot;כ 88 יח&quot;ד."/>
    <m/>
    <m/>
    <m/>
    <n v="1981087"/>
    <n v="3899"/>
    <s v="בקשה מקוונת עם הקלות"/>
    <x v="177"/>
    <s v="פינוי בינוי"/>
    <n v="0"/>
    <n v="0"/>
    <m/>
    <m/>
    <m/>
    <m/>
    <n v="88"/>
    <s v="מהות ההיתר"/>
    <m/>
    <s v="בניין מגורים כולל 4 מרתפי חניה ומחסנים, 15 קומות מגורים מעל הקרקע וגג טכני. סה&quot;כ 88 יח&quot;ד. "/>
    <m/>
    <m/>
    <s v="שליפת חלקה 0 (אוגוסט 2020)"/>
    <x v="2"/>
    <x v="5"/>
    <x v="1"/>
    <x v="2"/>
    <n v="3"/>
    <m/>
    <m/>
    <x v="1"/>
    <x v="1"/>
    <x v="4"/>
    <m/>
    <x v="2"/>
    <m/>
    <m/>
    <m/>
    <m/>
    <x v="164"/>
    <m/>
    <m/>
    <m/>
    <m/>
    <m/>
    <m/>
    <s v="חסרה כתובת מלאה באתר העירייה"/>
    <x v="1"/>
    <n v="0"/>
    <m/>
    <m/>
    <m/>
    <m/>
    <m/>
    <x v="1"/>
    <m/>
    <e v="#NAME?"/>
    <m/>
  </r>
  <r>
    <n v="541"/>
    <m/>
    <m/>
    <m/>
    <m/>
    <m/>
    <m/>
    <m/>
    <m/>
    <m/>
    <m/>
    <n v="4087"/>
    <m/>
    <s v="תל אביב"/>
    <x v="24"/>
    <x v="103"/>
    <m/>
    <s v="מיסוי"/>
    <s v="פינוי-בינוי"/>
    <s v="בביצוע"/>
    <n v="5374364"/>
    <s v="508 20180088"/>
    <n v="508"/>
    <n v="20180088"/>
    <s v="בקשה מקוונת"/>
    <s v="הריסה"/>
    <n v="64961003"/>
    <s v="קריית אונו"/>
    <n v="2620"/>
    <s v="בר יהודה"/>
    <n v="0"/>
    <n v="6"/>
    <n v="6"/>
    <m/>
    <d v="2018-03-07T00:00:00"/>
    <n v="0"/>
    <n v="0"/>
    <n v="27"/>
    <n v="61"/>
    <n v="88"/>
    <m/>
    <m/>
    <m/>
    <m/>
    <m/>
    <s v="הריסת מבנה מגורים במסגרת פינוי בינוי + בקשה לחפירה ודיפון."/>
    <m/>
    <m/>
    <m/>
    <n v="1555330"/>
    <n v="3776"/>
    <m/>
    <x v="174"/>
    <m/>
    <n v="0"/>
    <n v="0"/>
    <n v="27"/>
    <m/>
    <n v="61"/>
    <m/>
    <n v="88"/>
    <m/>
    <m/>
    <s v="פינוי בינוי בר יהודה, הריסת מבנה מגורים + חפירה ודיפון."/>
    <m/>
    <m/>
    <s v="שליפת חלקה 0 (אוגוסט 2020)"/>
    <x v="2"/>
    <x v="3"/>
    <x v="16"/>
    <x v="14"/>
    <n v="3"/>
    <m/>
    <m/>
    <x v="0"/>
    <x v="0"/>
    <x v="4"/>
    <m/>
    <x v="1"/>
    <m/>
    <m/>
    <m/>
    <n v="5374363"/>
    <x v="0"/>
    <m/>
    <m/>
    <m/>
    <m/>
    <m/>
    <m/>
    <s v="חסרה כתובת מלאה באתר העירייה"/>
    <x v="1"/>
    <n v="0"/>
    <m/>
    <m/>
    <m/>
    <m/>
    <m/>
    <x v="1"/>
    <m/>
    <e v="#NAME?"/>
    <m/>
  </r>
  <r>
    <n v="1846"/>
    <s v="אוקטובר 2021 - טיוב בקשות ID כפולות"/>
    <s v="כן"/>
    <m/>
    <m/>
    <m/>
    <m/>
    <m/>
    <m/>
    <m/>
    <m/>
    <n v="4087"/>
    <m/>
    <s v="תל אביב"/>
    <x v="24"/>
    <x v="103"/>
    <m/>
    <s v="מיסוי"/>
    <s v="משולב"/>
    <s v="בביצוע"/>
    <n v="7481468"/>
    <s v="508 20210233"/>
    <n v="508"/>
    <n v="20210233"/>
    <s v="בקשה מקוונת"/>
    <s v="שינויים ללא תוספת"/>
    <n v="64961003"/>
    <s v="קריית אונו"/>
    <n v="2620"/>
    <s v="בר יהודה"/>
    <n v="237"/>
    <n v="6"/>
    <n v="6"/>
    <s v="     "/>
    <d v="2021-06-29T00:00:00"/>
    <n v="0"/>
    <n v="0"/>
    <s v="NULL"/>
    <s v="NULL"/>
    <s v="NULL"/>
    <s v="2021_04"/>
    <d v="2021-09-14T12:11:07"/>
    <s v="NULL"/>
    <s v="NULL"/>
    <s v="NULL"/>
    <s v="תונית שינויים להיתר מס' 3899 "/>
    <s v="NULL"/>
    <s v="NULL"/>
    <s v="NULL"/>
    <s v="NULL"/>
    <m/>
    <s v="NULL"/>
    <x v="0"/>
    <m/>
    <m/>
    <m/>
    <m/>
    <m/>
    <m/>
    <m/>
    <m/>
    <m/>
    <m/>
    <m/>
    <m/>
    <m/>
    <s v="תוכנית"/>
    <x v="1"/>
    <x v="0"/>
    <x v="12"/>
    <x v="0"/>
    <n v="3"/>
    <m/>
    <m/>
    <x v="0"/>
    <x v="0"/>
    <x v="4"/>
    <m/>
    <x v="0"/>
    <m/>
    <m/>
    <m/>
    <m/>
    <x v="0"/>
    <m/>
    <m/>
    <m/>
    <m/>
    <m/>
    <m/>
    <m/>
    <x v="1"/>
    <m/>
    <m/>
    <m/>
    <m/>
    <m/>
    <m/>
    <x v="1"/>
    <m/>
    <m/>
    <m/>
  </r>
  <r>
    <n v="547"/>
    <m/>
    <m/>
    <m/>
    <m/>
    <m/>
    <m/>
    <m/>
    <m/>
    <m/>
    <m/>
    <n v="4087"/>
    <m/>
    <s v="תל אביב"/>
    <x v="24"/>
    <x v="103"/>
    <m/>
    <s v="מיסוי"/>
    <s v="מיסוי - פינוי-בינוי"/>
    <s v="בביצוע"/>
    <n v="5374366"/>
    <s v="508 20180069"/>
    <n v="508"/>
    <n v="20180069"/>
    <s v="בקשה מקוונת עם הקלות"/>
    <s v="פינוי בינוי"/>
    <n v="64961004"/>
    <s v="קריית אונו"/>
    <n v="2620"/>
    <s v="בר יהודה"/>
    <n v="237"/>
    <n v="16"/>
    <n v="16"/>
    <m/>
    <d v="2018-02-25T00:00:00"/>
    <n v="0"/>
    <n v="0"/>
    <m/>
    <m/>
    <n v="83"/>
    <m/>
    <m/>
    <m/>
    <m/>
    <s v="מהות הבקשה"/>
    <s v="בניין מגורים כולל 4 קומות מרתף ומרתף חמישי חלקי בעבור חניה, מחסנים, 14 קומות מגורים מעל הקרקע וגג טכני. סה&quot;כ 83 יח&quot;ד."/>
    <m/>
    <m/>
    <m/>
    <s v="NULL"/>
    <m/>
    <m/>
    <x v="0"/>
    <m/>
    <m/>
    <m/>
    <m/>
    <m/>
    <m/>
    <m/>
    <m/>
    <m/>
    <m/>
    <m/>
    <m/>
    <m/>
    <m/>
    <x v="2"/>
    <x v="0"/>
    <x v="1"/>
    <x v="0"/>
    <n v="4"/>
    <m/>
    <m/>
    <x v="1"/>
    <x v="1"/>
    <x v="4"/>
    <m/>
    <x v="0"/>
    <m/>
    <m/>
    <m/>
    <m/>
    <x v="165"/>
    <m/>
    <m/>
    <m/>
    <m/>
    <m/>
    <m/>
    <m/>
    <x v="1"/>
    <n v="0"/>
    <m/>
    <m/>
    <m/>
    <m/>
    <m/>
    <x v="1"/>
    <m/>
    <e v="#NAME?"/>
    <m/>
  </r>
  <r>
    <n v="1334"/>
    <m/>
    <m/>
    <m/>
    <s v="הגיע היתר ומהות הבקשה זהה"/>
    <m/>
    <s v="כפול עם נתוני עבר"/>
    <m/>
    <m/>
    <m/>
    <m/>
    <n v="4087"/>
    <m/>
    <s v="תל אביב"/>
    <x v="24"/>
    <x v="103"/>
    <m/>
    <s v="מיסוי"/>
    <s v="פינוי-בינוי"/>
    <s v="בביצוע"/>
    <n v="7006346"/>
    <s v="508 20180069"/>
    <n v="508"/>
    <n v="20180069"/>
    <s v="בקשה מקוונת עם הקלות"/>
    <s v="פינוי בינוי"/>
    <n v="64961004"/>
    <s v="קריית אונו"/>
    <n v="2620"/>
    <s v="בר יהודה"/>
    <n v="237"/>
    <n v="16"/>
    <n v="16"/>
    <s v="     "/>
    <d v="2018-02-25T00:00:00"/>
    <n v="0"/>
    <n v="0"/>
    <m/>
    <m/>
    <n v="83"/>
    <s v="2019_03"/>
    <d v="2020-01-09T13:13:16"/>
    <m/>
    <m/>
    <s v="מהות הבקשה"/>
    <s v="בניין מגורים כולל 4 קומות מרתף ומרתף חמישי חלקי בעבור חניה, מחסנים, 14 קומות מגורים מעל הקרקע וגג טכני. סה&quot;כ 83 יח&quot;ד. "/>
    <s v="NULL"/>
    <s v="NULL"/>
    <s v="NULL"/>
    <n v="1981125"/>
    <n v="3901"/>
    <s v="בקשה מקוונת עם הקלות"/>
    <x v="177"/>
    <s v="פינוי בינוי"/>
    <n v="0"/>
    <n v="0"/>
    <m/>
    <m/>
    <m/>
    <m/>
    <n v="83"/>
    <s v="מהות ההיתר"/>
    <m/>
    <s v="בניין מגורים כולל 4 קומות מרתף ומרתף חמישי חלקי בעבור חניה, מחסנים, 14 קומות מגורים מעל הקרקע וגג טכני. סה&quot;כ 83 יח&quot;ד. "/>
    <s v="2019_03"/>
    <d v="2020-01-09T13:13:18"/>
    <s v="לפי כתובת (מרץ 2021)"/>
    <x v="2"/>
    <x v="5"/>
    <x v="1"/>
    <x v="2"/>
    <n v="4"/>
    <m/>
    <m/>
    <x v="0"/>
    <x v="0"/>
    <x v="4"/>
    <m/>
    <x v="2"/>
    <m/>
    <m/>
    <m/>
    <n v="7006346"/>
    <x v="166"/>
    <m/>
    <m/>
    <m/>
    <m/>
    <m/>
    <m/>
    <m/>
    <x v="1"/>
    <n v="0"/>
    <m/>
    <m/>
    <m/>
    <m/>
    <m/>
    <x v="1"/>
    <m/>
    <e v="#NAME?"/>
    <m/>
  </r>
  <r>
    <n v="548"/>
    <m/>
    <m/>
    <m/>
    <m/>
    <m/>
    <m/>
    <m/>
    <m/>
    <m/>
    <m/>
    <n v="4087"/>
    <m/>
    <s v="תל אביב"/>
    <x v="24"/>
    <x v="103"/>
    <m/>
    <s v="מיסוי"/>
    <s v="מיסוי - פינוי-בינוי"/>
    <s v="בביצוע"/>
    <n v="5374365"/>
    <s v="508 20180089"/>
    <n v="508"/>
    <n v="20180089"/>
    <s v="בקשה מקוונת"/>
    <s v="הריסה"/>
    <n v="64961004"/>
    <s v="קריית אונו"/>
    <n v="2620"/>
    <s v="בר יהודה"/>
    <n v="237"/>
    <n v="16"/>
    <n v="16"/>
    <m/>
    <d v="2018-03-07T00:00:00"/>
    <n v="0"/>
    <n v="0"/>
    <n v="27"/>
    <n v="56"/>
    <n v="83"/>
    <m/>
    <m/>
    <m/>
    <m/>
    <m/>
    <s v="פינוי בינוי בר יהודה, הריסת מבנה מגורים + חפירה ודיפון."/>
    <m/>
    <m/>
    <m/>
    <n v="1555331"/>
    <n v="3774"/>
    <m/>
    <x v="174"/>
    <m/>
    <n v="0"/>
    <n v="0"/>
    <n v="27"/>
    <m/>
    <n v="56"/>
    <m/>
    <n v="83"/>
    <m/>
    <m/>
    <s v="פינוי בינוי בר יהודה, הריסת מבנה מגורים + חפירה ודיפון."/>
    <m/>
    <m/>
    <m/>
    <x v="2"/>
    <x v="3"/>
    <x v="2"/>
    <x v="1"/>
    <n v="4"/>
    <m/>
    <m/>
    <x v="0"/>
    <x v="0"/>
    <x v="4"/>
    <m/>
    <x v="1"/>
    <m/>
    <m/>
    <m/>
    <n v="5374366"/>
    <x v="0"/>
    <m/>
    <m/>
    <m/>
    <m/>
    <m/>
    <m/>
    <m/>
    <x v="1"/>
    <n v="0"/>
    <m/>
    <m/>
    <m/>
    <m/>
    <m/>
    <x v="1"/>
    <m/>
    <e v="#NAME?"/>
    <m/>
  </r>
  <r>
    <n v="1848"/>
    <s v="אוקטובר 2021 - טיוב בקשות שאינן כפולות"/>
    <s v="לא"/>
    <m/>
    <m/>
    <m/>
    <m/>
    <m/>
    <m/>
    <m/>
    <m/>
    <n v="4087"/>
    <m/>
    <s v="תל אביב"/>
    <x v="24"/>
    <x v="103"/>
    <m/>
    <s v="מיסוי"/>
    <s v="פינוי-בינוי"/>
    <s v="בביצוע"/>
    <n v="7326287"/>
    <s v="508 20210096"/>
    <n v="508"/>
    <n v="20210096"/>
    <s v="בקשה למידע להיתר"/>
    <s v="שימוש חורג, שינויים ללא תוספת"/>
    <n v="64961004"/>
    <s v="קריית אונו"/>
    <n v="2620"/>
    <s v="בר יהודה"/>
    <n v="237"/>
    <n v="16"/>
    <n v="16"/>
    <s v="     "/>
    <d v="2021-04-21T00:00:00"/>
    <n v="0"/>
    <n v="0"/>
    <s v="NULL"/>
    <s v="NULL"/>
    <s v="NULL"/>
    <s v="2021_02"/>
    <d v="2021-06-23T10:47:40"/>
    <s v="NULL"/>
    <s v="NULL"/>
    <s v="NULL"/>
    <s v=" הקלת בניה לגובה 106.80+ מ' מעל פני הים (במקום 105.80+ מ' מעל פני הים) "/>
    <s v="NULL"/>
    <s v="NULL"/>
    <s v="NULL"/>
    <s v="NULL"/>
    <m/>
    <s v="NULL"/>
    <x v="0"/>
    <m/>
    <m/>
    <m/>
    <m/>
    <m/>
    <m/>
    <m/>
    <m/>
    <m/>
    <m/>
    <m/>
    <m/>
    <m/>
    <s v="כתובת"/>
    <x v="1"/>
    <x v="0"/>
    <x v="5"/>
    <x v="0"/>
    <m/>
    <m/>
    <m/>
    <x v="0"/>
    <x v="3"/>
    <x v="2"/>
    <m/>
    <x v="0"/>
    <m/>
    <m/>
    <m/>
    <m/>
    <x v="0"/>
    <m/>
    <m/>
    <m/>
    <m/>
    <m/>
    <m/>
    <m/>
    <x v="1"/>
    <m/>
    <m/>
    <m/>
    <m/>
    <m/>
    <m/>
    <x v="1"/>
    <m/>
    <m/>
    <m/>
  </r>
  <r>
    <n v="1851"/>
    <s v="אוקטובר 2021 - טיוב בקשות ID כפולות"/>
    <s v="כן"/>
    <m/>
    <m/>
    <s v="לטייב - הכתובת במתחם"/>
    <m/>
    <m/>
    <s v="תוכנית שינויים שקשורה להיתר 3901, ספק המשכי"/>
    <m/>
    <m/>
    <n v="4087"/>
    <m/>
    <s v="תל אביב"/>
    <x v="24"/>
    <x v="103"/>
    <m/>
    <s v="מיסוי"/>
    <s v="פינוי-בינוי"/>
    <s v="בביצוע"/>
    <n v="7481230"/>
    <s v="508 20210231"/>
    <n v="508"/>
    <n v="20210231"/>
    <s v="בקשה מקוונת"/>
    <s v="שינויים ללא תוספת"/>
    <n v="64961004"/>
    <s v="קריית אונו"/>
    <n v="2620"/>
    <s v="בר יהודה"/>
    <n v="237"/>
    <n v="16"/>
    <n v="16"/>
    <s v="     "/>
    <d v="2021-06-29T00:00:00"/>
    <n v="0"/>
    <n v="0"/>
    <s v="NULL"/>
    <s v="NULL"/>
    <s v="NULL"/>
    <s v="2021_04"/>
    <d v="2021-09-14T12:11:07"/>
    <s v="NULL"/>
    <s v="NULL"/>
    <s v="NULL"/>
    <s v="תוכנית שינויים להיתר מס' 3901 "/>
    <s v="NULL"/>
    <s v="NULL"/>
    <s v="NULL"/>
    <s v="NULL"/>
    <m/>
    <s v="NULL"/>
    <x v="0"/>
    <m/>
    <m/>
    <m/>
    <m/>
    <m/>
    <m/>
    <m/>
    <m/>
    <m/>
    <m/>
    <m/>
    <m/>
    <m/>
    <s v="כתובת"/>
    <x v="1"/>
    <x v="0"/>
    <x v="12"/>
    <x v="0"/>
    <n v="4"/>
    <m/>
    <m/>
    <x v="0"/>
    <x v="0"/>
    <x v="4"/>
    <m/>
    <x v="0"/>
    <m/>
    <m/>
    <m/>
    <m/>
    <x v="0"/>
    <m/>
    <m/>
    <m/>
    <m/>
    <m/>
    <m/>
    <m/>
    <x v="1"/>
    <m/>
    <m/>
    <m/>
    <m/>
    <m/>
    <m/>
    <x v="1"/>
    <m/>
    <m/>
    <m/>
  </r>
  <r>
    <n v="549"/>
    <m/>
    <m/>
    <m/>
    <m/>
    <m/>
    <m/>
    <m/>
    <m/>
    <m/>
    <m/>
    <n v="4087"/>
    <m/>
    <s v="תל אביב"/>
    <x v="24"/>
    <x v="103"/>
    <m/>
    <s v="מיסוי"/>
    <s v="מיסוי - פינוי-בינוי"/>
    <s v="בביצוע"/>
    <n v="5374367"/>
    <s v="508 20180073"/>
    <n v="508"/>
    <n v="20180073"/>
    <s v="בקשה מקוונת עם הקלות"/>
    <s v="פינוי בינוי"/>
    <n v="64961005"/>
    <s v="קריית אונו"/>
    <n v="2620"/>
    <s v="בר יהודה"/>
    <n v="237"/>
    <n v="24"/>
    <n v="24"/>
    <m/>
    <d v="2018-02-26T00:00:00"/>
    <n v="0"/>
    <n v="0"/>
    <m/>
    <m/>
    <n v="77"/>
    <m/>
    <m/>
    <m/>
    <m/>
    <m/>
    <s v="בניין מגורים כולל 5 קומות מרתף בעבור חניה ומחסנים, 13 קומות מגורים מעל הקרקע וגג טכני. סה&quot;כ 77 יח&quot;ד."/>
    <m/>
    <m/>
    <m/>
    <s v="NULL"/>
    <m/>
    <m/>
    <x v="0"/>
    <m/>
    <m/>
    <m/>
    <m/>
    <m/>
    <m/>
    <m/>
    <m/>
    <m/>
    <m/>
    <m/>
    <m/>
    <m/>
    <m/>
    <x v="2"/>
    <x v="0"/>
    <x v="1"/>
    <x v="0"/>
    <m/>
    <m/>
    <m/>
    <x v="0"/>
    <x v="2"/>
    <x v="4"/>
    <m/>
    <x v="0"/>
    <m/>
    <m/>
    <m/>
    <m/>
    <x v="0"/>
    <m/>
    <m/>
    <m/>
    <m/>
    <m/>
    <m/>
    <m/>
    <x v="1"/>
    <n v="0"/>
    <m/>
    <m/>
    <m/>
    <m/>
    <m/>
    <x v="1"/>
    <m/>
    <e v="#NAME?"/>
    <m/>
  </r>
  <r>
    <n v="550"/>
    <m/>
    <m/>
    <m/>
    <m/>
    <m/>
    <m/>
    <m/>
    <m/>
    <m/>
    <m/>
    <n v="4087"/>
    <m/>
    <s v="תל אביב"/>
    <x v="24"/>
    <x v="103"/>
    <m/>
    <s v="מיסוי"/>
    <s v="פינוי-בינוי"/>
    <s v="בביצוע"/>
    <n v="6786642"/>
    <s v="508 20180073"/>
    <n v="508"/>
    <n v="20180073"/>
    <s v="בקשה מקוונת עם הקלות"/>
    <s v="פינוי בינוי"/>
    <n v="64961005"/>
    <s v="קריית אונו"/>
    <n v="2620"/>
    <s v="בר יהודה"/>
    <n v="237"/>
    <n v="24"/>
    <n v="24"/>
    <s v=""/>
    <d v="2018-02-26T00:00:00"/>
    <n v="0"/>
    <n v="0"/>
    <m/>
    <m/>
    <n v="77"/>
    <m/>
    <m/>
    <m/>
    <m/>
    <m/>
    <s v="בניין מגורים כולל 5 קומות מרתף בעבור חניה ומחסנים, 13 קומות מגורים מעל הקרקע וגג טכני. סה&quot;כ 77 יח&quot;ד."/>
    <m/>
    <m/>
    <m/>
    <s v="NULL"/>
    <m/>
    <m/>
    <x v="0"/>
    <m/>
    <m/>
    <m/>
    <m/>
    <m/>
    <m/>
    <m/>
    <m/>
    <m/>
    <m/>
    <m/>
    <m/>
    <m/>
    <s v="שליפת כתובות (אוגוסט 2020)"/>
    <x v="2"/>
    <x v="0"/>
    <x v="1"/>
    <x v="0"/>
    <m/>
    <m/>
    <m/>
    <x v="0"/>
    <x v="2"/>
    <x v="4"/>
    <m/>
    <x v="0"/>
    <m/>
    <m/>
    <m/>
    <m/>
    <x v="0"/>
    <m/>
    <m/>
    <m/>
    <m/>
    <m/>
    <m/>
    <m/>
    <x v="1"/>
    <n v="0"/>
    <m/>
    <m/>
    <m/>
    <m/>
    <m/>
    <x v="1"/>
    <m/>
    <e v="#NAME?"/>
    <m/>
  </r>
  <r>
    <n v="551"/>
    <m/>
    <m/>
    <m/>
    <m/>
    <m/>
    <m/>
    <m/>
    <m/>
    <m/>
    <m/>
    <n v="4087"/>
    <m/>
    <s v="תל אביב"/>
    <x v="24"/>
    <x v="103"/>
    <m/>
    <s v="מיסוי"/>
    <s v="פינוי-בינוי"/>
    <s v="בביצוע"/>
    <n v="7006350"/>
    <s v="508 20180073"/>
    <n v="508"/>
    <n v="20180073"/>
    <s v="בקשה מקוונת עם הקלות"/>
    <s v="פינוי בינוי"/>
    <n v="64961005"/>
    <s v="קריית אונו"/>
    <n v="2620"/>
    <s v="בר יהודה"/>
    <n v="237"/>
    <n v="24"/>
    <n v="24"/>
    <s v=""/>
    <d v="2018-02-26T00:00:00"/>
    <n v="0"/>
    <n v="0"/>
    <n v="27"/>
    <n v="50"/>
    <n v="77"/>
    <m/>
    <m/>
    <m/>
    <m/>
    <m/>
    <s v="בניין מגורים כולל 5 קומות מרתף בעבור חניה ומחסנים, 13 קומות מגורים מעל הקרקע וגג טכני. סה&quot;כ 77 יח&quot;ד."/>
    <m/>
    <m/>
    <m/>
    <n v="1981920"/>
    <n v="3902"/>
    <m/>
    <x v="177"/>
    <m/>
    <n v="0"/>
    <n v="0"/>
    <n v="27"/>
    <m/>
    <n v="50"/>
    <m/>
    <n v="77"/>
    <m/>
    <m/>
    <s v="בניין מגורים כולל 5 קומות מרתף בעבור חניה ומחסנים, 13 קומות מגורים מעל הקרקע וגג טכני. סה&quot;כ 77 יח&quot;ד."/>
    <m/>
    <m/>
    <s v="שליפת כתובות (אוגוסט 2020)"/>
    <x v="2"/>
    <x v="5"/>
    <x v="1"/>
    <x v="2"/>
    <n v="5"/>
    <m/>
    <m/>
    <x v="0"/>
    <x v="1"/>
    <x v="4"/>
    <m/>
    <x v="1"/>
    <m/>
    <m/>
    <m/>
    <n v="7006350"/>
    <x v="167"/>
    <m/>
    <m/>
    <m/>
    <m/>
    <m/>
    <m/>
    <m/>
    <x v="1"/>
    <n v="0"/>
    <m/>
    <m/>
    <m/>
    <m/>
    <m/>
    <x v="1"/>
    <m/>
    <e v="#NAME?"/>
    <m/>
  </r>
  <r>
    <n v="552"/>
    <m/>
    <m/>
    <m/>
    <m/>
    <m/>
    <m/>
    <m/>
    <m/>
    <m/>
    <m/>
    <n v="4087"/>
    <m/>
    <s v="תל אביב"/>
    <x v="24"/>
    <x v="103"/>
    <m/>
    <s v="מיסוי"/>
    <s v="מיסוי - פינוי-בינוי"/>
    <s v="בביצוע"/>
    <n v="5374368"/>
    <s v="508 20180090"/>
    <n v="508"/>
    <n v="20180090"/>
    <s v="בקשה מקוונת"/>
    <s v="הריסה"/>
    <n v="64961005"/>
    <s v="קריית אונו"/>
    <n v="2620"/>
    <s v="בר יהודה"/>
    <n v="237"/>
    <n v="24"/>
    <n v="24"/>
    <m/>
    <d v="2018-03-07T00:00:00"/>
    <n v="0"/>
    <n v="0"/>
    <m/>
    <m/>
    <m/>
    <m/>
    <m/>
    <m/>
    <m/>
    <m/>
    <s v="הריסת מבנה מגורים במסגרת פינוי בינוי + בקשה לחפירה ודיפון."/>
    <m/>
    <m/>
    <m/>
    <n v="1555332"/>
    <n v="3778"/>
    <m/>
    <x v="178"/>
    <m/>
    <n v="0"/>
    <n v="0"/>
    <m/>
    <m/>
    <m/>
    <m/>
    <n v="77"/>
    <m/>
    <m/>
    <s v="מתחם פינוי בינוי בר יהודה, הריסת מבנה מגורים + חפירה ודיפון."/>
    <m/>
    <m/>
    <m/>
    <x v="2"/>
    <x v="3"/>
    <x v="2"/>
    <x v="1"/>
    <n v="5"/>
    <m/>
    <m/>
    <x v="0"/>
    <x v="0"/>
    <x v="4"/>
    <m/>
    <x v="7"/>
    <s v="קדום - היתר הריסה"/>
    <m/>
    <m/>
    <m/>
    <x v="0"/>
    <m/>
    <m/>
    <m/>
    <m/>
    <m/>
    <m/>
    <m/>
    <x v="1"/>
    <n v="0"/>
    <m/>
    <m/>
    <m/>
    <m/>
    <m/>
    <x v="1"/>
    <m/>
    <e v="#NAME?"/>
    <m/>
  </r>
  <r>
    <n v="1853"/>
    <s v="אוקטובר 2021 - טיוב בקשה וסמל כפולים"/>
    <s v="כן"/>
    <m/>
    <m/>
    <s v="לטייב"/>
    <m/>
    <m/>
    <m/>
    <m/>
    <m/>
    <n v="4087"/>
    <m/>
    <s v="תל אביב"/>
    <x v="24"/>
    <x v="103"/>
    <m/>
    <s v="מיסוי"/>
    <s v="פינוי-בינוי"/>
    <s v="בביצוע"/>
    <n v="7292097"/>
    <s v="508 20210097"/>
    <n v="508"/>
    <n v="20210097"/>
    <s v="בקשה למידע להיתר"/>
    <s v="שינויים ללא תוספת"/>
    <n v="64961005"/>
    <s v="קריית אונו"/>
    <n v="2620"/>
    <s v="בר יהודה"/>
    <n v="237"/>
    <n v="24"/>
    <n v="24"/>
    <s v="     "/>
    <d v="2021-04-11T00:00:00"/>
    <n v="0"/>
    <n v="0"/>
    <s v="NULL"/>
    <s v="NULL"/>
    <s v="NULL"/>
    <s v="2021_01"/>
    <d v="2021-06-14T12:45:52"/>
    <s v="NULL"/>
    <s v="NULL"/>
    <s v="NULL"/>
    <s v="הקלת בניה לגובה +102.55מ' מעל פני הים (במקום +101.55מ' מעל פני הים) שינוי תכנון בפנים המבנה, שינויים ללא תוספת שטח "/>
    <s v="NULL"/>
    <s v="NULL"/>
    <s v="NULL"/>
    <s v="NULL"/>
    <m/>
    <s v="NULL"/>
    <x v="0"/>
    <m/>
    <m/>
    <m/>
    <m/>
    <m/>
    <m/>
    <m/>
    <m/>
    <m/>
    <m/>
    <m/>
    <m/>
    <m/>
    <s v="כתובת"/>
    <x v="1"/>
    <x v="0"/>
    <x v="1"/>
    <x v="0"/>
    <n v="5"/>
    <m/>
    <m/>
    <x v="0"/>
    <x v="3"/>
    <x v="5"/>
    <m/>
    <x v="0"/>
    <m/>
    <m/>
    <m/>
    <m/>
    <x v="0"/>
    <m/>
    <m/>
    <m/>
    <m/>
    <m/>
    <m/>
    <m/>
    <x v="1"/>
    <m/>
    <m/>
    <m/>
    <m/>
    <m/>
    <m/>
    <x v="1"/>
    <m/>
    <m/>
    <m/>
  </r>
  <r>
    <n v="1857"/>
    <s v="אוקטובר 2021 - טיוב בקשות ID כפולות"/>
    <s v="כן"/>
    <m/>
    <m/>
    <s v="לטייב - הכתובת במתחם"/>
    <m/>
    <m/>
    <s v="תוכנית שינויים שקשורה להיתר 3902, ספק המשכי"/>
    <m/>
    <m/>
    <n v="4087"/>
    <m/>
    <s v="תל אביב"/>
    <x v="24"/>
    <x v="103"/>
    <m/>
    <s v="מיסוי"/>
    <s v="פינוי-בינוי"/>
    <s v="בביצוע"/>
    <n v="7481467"/>
    <s v="508 20210232"/>
    <n v="508"/>
    <n v="20210232"/>
    <s v="בקשה מקוונת"/>
    <s v="שינויים ללא תוספת"/>
    <n v="64961005"/>
    <s v="קריית אונו"/>
    <n v="2620"/>
    <s v="בר יהודה"/>
    <n v="237"/>
    <n v="24"/>
    <n v="24"/>
    <s v="     "/>
    <d v="2021-06-29T00:00:00"/>
    <n v="0"/>
    <n v="0"/>
    <s v="NULL"/>
    <s v="NULL"/>
    <s v="NULL"/>
    <s v="2021_04"/>
    <d v="2021-09-14T12:11:07"/>
    <s v="NULL"/>
    <s v="NULL"/>
    <s v="NULL"/>
    <s v="תוכנית שינויים להיתר מס' 3902 "/>
    <s v="NULL"/>
    <s v="NULL"/>
    <s v="NULL"/>
    <s v="NULL"/>
    <m/>
    <s v="NULL"/>
    <x v="0"/>
    <m/>
    <m/>
    <m/>
    <m/>
    <m/>
    <m/>
    <m/>
    <m/>
    <m/>
    <m/>
    <m/>
    <m/>
    <m/>
    <s v="כתובת"/>
    <x v="1"/>
    <x v="0"/>
    <x v="12"/>
    <x v="0"/>
    <n v="5"/>
    <m/>
    <m/>
    <x v="0"/>
    <x v="0"/>
    <x v="4"/>
    <m/>
    <x v="0"/>
    <m/>
    <m/>
    <m/>
    <m/>
    <x v="0"/>
    <m/>
    <m/>
    <m/>
    <m/>
    <m/>
    <m/>
    <m/>
    <x v="1"/>
    <m/>
    <m/>
    <m/>
    <m/>
    <m/>
    <m/>
    <x v="1"/>
    <m/>
    <m/>
    <m/>
  </r>
  <r>
    <n v="1320"/>
    <s v="טיוב בקשות שאינן כפולות"/>
    <m/>
    <m/>
    <m/>
    <m/>
    <m/>
    <m/>
    <m/>
    <m/>
    <m/>
    <n v="4087"/>
    <m/>
    <s v="תל אביב"/>
    <x v="24"/>
    <x v="103"/>
    <m/>
    <s v="מיסוי"/>
    <s v="פינוי-בינוי"/>
    <s v="בביצוע"/>
    <n v="5159179"/>
    <s v="551 20170008"/>
    <n v="551"/>
    <n v="20170008"/>
    <s v="בקשה להיתר"/>
    <s v="הריסה"/>
    <n v="6496096"/>
    <s v="קריית אונו"/>
    <n v="2620"/>
    <s v="יחזקאל"/>
    <n v="199"/>
    <n v="14"/>
    <n v="14"/>
    <m/>
    <d v="2017-01-04T00:00:00"/>
    <n v="0"/>
    <n v="0"/>
    <m/>
    <m/>
    <m/>
    <s v="INSERT DELTA BAR NATANYA &amp; UNO"/>
    <d v="2017-02-20T14:32:37"/>
    <m/>
    <m/>
    <m/>
    <s v="הריסת מבנה מגורים במסגרת פינוי- בינוי "/>
    <s v="NULL"/>
    <s v="NULL"/>
    <s v="NULL"/>
    <n v="1506550"/>
    <n v="3640"/>
    <s v="בקשה להיתר"/>
    <x v="176"/>
    <s v="הריסה"/>
    <n v="0"/>
    <n v="0"/>
    <m/>
    <m/>
    <m/>
    <m/>
    <m/>
    <m/>
    <m/>
    <s v="הריסת מבנה מגורים במסגרת פינוי- בינוי "/>
    <s v="INSERT BAR DELTA 28/06/2017 "/>
    <d v="2017-06-28T15:59:04"/>
    <s v="לפי גוש חלקה (מרץ 2021)"/>
    <x v="7"/>
    <x v="6"/>
    <x v="7"/>
    <x v="5"/>
    <n v="8"/>
    <m/>
    <m/>
    <x v="0"/>
    <x v="5"/>
    <x v="1"/>
    <m/>
    <x v="7"/>
    <m/>
    <m/>
    <m/>
    <m/>
    <x v="0"/>
    <m/>
    <m/>
    <m/>
    <m/>
    <m/>
    <m/>
    <m/>
    <x v="1"/>
    <n v="0"/>
    <m/>
    <m/>
    <m/>
    <m/>
    <m/>
    <x v="1"/>
    <m/>
    <e v="#NAME?"/>
    <m/>
  </r>
  <r>
    <n v="553"/>
    <m/>
    <m/>
    <m/>
    <m/>
    <m/>
    <m/>
    <m/>
    <m/>
    <m/>
    <m/>
    <n v="4087"/>
    <m/>
    <s v="תל אביב"/>
    <x v="24"/>
    <x v="103"/>
    <m/>
    <s v="מיסוי"/>
    <s v="פינוי-בינוי"/>
    <s v="בביצוע"/>
    <n v="7006571"/>
    <s v="508 20180062"/>
    <n v="508"/>
    <n v="20180062"/>
    <s v="בקשה מקוונת עם הקלות"/>
    <s v="פינוי בינוי"/>
    <n v="64961000"/>
    <s v="קריית אונו"/>
    <n v="2620"/>
    <s v="לוי אשכול"/>
    <n v="210"/>
    <n v="113"/>
    <n v="113"/>
    <m/>
    <d v="2018-02-21T00:00:00"/>
    <n v="0"/>
    <n v="0"/>
    <n v="27"/>
    <n v="67"/>
    <n v="94"/>
    <m/>
    <m/>
    <m/>
    <m/>
    <m/>
    <s v="4 קומות מרתפי חניה גם בתחומי מגרש 415 , מחסנים, 15 קומות מגורים מעל הקרקע וגג טכני. בניין מגורים על מגרש 1000 הכולל קומת מסחר לרחוב לוי אשכול גם בתחומי מגרש 1010. סה&quot;כ 94 יח&quot;ד."/>
    <m/>
    <m/>
    <m/>
    <n v="1980443"/>
    <n v="3907"/>
    <m/>
    <x v="179"/>
    <m/>
    <n v="0"/>
    <n v="0"/>
    <n v="27"/>
    <m/>
    <n v="67"/>
    <m/>
    <n v="94"/>
    <m/>
    <m/>
    <s v="4 קומות מרתפי חניה גם בתחומי מגרש 415 , מחסנים, 15 קומות מגורים מעל הקרקע וגג טכני,  סה&quot;כ 94 יח&quot;ד. בניין מגורים על מגרש 1000 הכולל קומת מסחר לרחוב לוי אשכול גם בתחומי מגרש 1010."/>
    <m/>
    <m/>
    <s v="שליפת חלקה 0 (אוגוסט 2020)"/>
    <x v="2"/>
    <x v="5"/>
    <x v="1"/>
    <x v="2"/>
    <n v="8"/>
    <m/>
    <m/>
    <x v="0"/>
    <x v="1"/>
    <x v="4"/>
    <m/>
    <x v="1"/>
    <m/>
    <m/>
    <m/>
    <n v="7006571"/>
    <x v="168"/>
    <m/>
    <m/>
    <m/>
    <m/>
    <m/>
    <m/>
    <s v="רלוונטי לפי כתובת או -- לוי אשכול צפון"/>
    <x v="1"/>
    <n v="0"/>
    <m/>
    <m/>
    <m/>
    <m/>
    <m/>
    <x v="1"/>
    <m/>
    <e v="#NAME?"/>
    <m/>
  </r>
  <r>
    <n v="1862"/>
    <s v="אוקטובר 2021 - טיוב בקשות ID כפולות"/>
    <s v="לא"/>
    <m/>
    <m/>
    <m/>
    <m/>
    <m/>
    <m/>
    <m/>
    <m/>
    <n v="4087"/>
    <m/>
    <s v="תל אביב"/>
    <x v="24"/>
    <x v="103"/>
    <m/>
    <s v="מיסוי"/>
    <s v="משולב"/>
    <s v="בביצוע"/>
    <n v="7318342"/>
    <s v="508 20210052"/>
    <n v="508"/>
    <n v="20210052"/>
    <s v="בקשה למידע להיתר"/>
    <s v="שימוש חורג, שינויים ללא תוספת"/>
    <n v="64961000"/>
    <s v="קריית אונו"/>
    <n v="2620"/>
    <s v="לוי אשכול"/>
    <n v="210"/>
    <n v="113"/>
    <n v="113"/>
    <s v="     "/>
    <d v="2021-03-09T00:00:00"/>
    <n v="0"/>
    <n v="0"/>
    <m/>
    <m/>
    <m/>
    <s v="2021_01"/>
    <d v="2021-06-14T12:45:52"/>
    <m/>
    <m/>
    <m/>
    <s v=" הקלת בניה לגובה 114.55+ מ' מעל פני הים (במקום 113.55 מ' מעל פני הים) "/>
    <s v="NULL"/>
    <s v="NULL"/>
    <s v="NULL"/>
    <s v="NULL"/>
    <m/>
    <s v="NULL"/>
    <x v="0"/>
    <m/>
    <m/>
    <m/>
    <m/>
    <m/>
    <m/>
    <m/>
    <m/>
    <m/>
    <m/>
    <m/>
    <m/>
    <m/>
    <s v="תוכנית"/>
    <x v="1"/>
    <x v="0"/>
    <x v="5"/>
    <x v="0"/>
    <m/>
    <m/>
    <m/>
    <x v="0"/>
    <x v="3"/>
    <x v="2"/>
    <m/>
    <x v="0"/>
    <m/>
    <m/>
    <m/>
    <m/>
    <x v="0"/>
    <m/>
    <m/>
    <m/>
    <m/>
    <m/>
    <m/>
    <m/>
    <x v="1"/>
    <n v="0"/>
    <m/>
    <m/>
    <m/>
    <m/>
    <m/>
    <x v="1"/>
    <m/>
    <m/>
    <m/>
  </r>
  <r>
    <n v="1866"/>
    <s v="אוקטובר 2021 - טיוב בקשות ID כפולות"/>
    <s v="כן"/>
    <m/>
    <m/>
    <s v="לטייב"/>
    <m/>
    <m/>
    <m/>
    <m/>
    <m/>
    <n v="4087"/>
    <m/>
    <s v="תל אביב"/>
    <x v="24"/>
    <x v="103"/>
    <m/>
    <s v="מיסוי"/>
    <s v="משולב"/>
    <s v="בביצוע"/>
    <n v="7481469"/>
    <s v="508 20210234"/>
    <n v="508"/>
    <n v="20210234"/>
    <s v="בקשה מקוונת"/>
    <s v="שינויים ללא תוספת"/>
    <n v="64961000"/>
    <s v="קריית אונו"/>
    <n v="2620"/>
    <s v="לוי אשכול"/>
    <n v="210"/>
    <n v="113"/>
    <n v="113"/>
    <s v="     "/>
    <d v="2021-06-29T00:00:00"/>
    <n v="0"/>
    <n v="0"/>
    <m/>
    <m/>
    <m/>
    <s v="2021_04"/>
    <d v="2021-09-14T12:11:07"/>
    <m/>
    <m/>
    <m/>
    <s v="תוכנית שינויים להיתר מס' 3775 "/>
    <s v="NULL"/>
    <s v="NULL"/>
    <s v="NULL"/>
    <s v="NULL"/>
    <m/>
    <s v="NULL"/>
    <x v="0"/>
    <m/>
    <m/>
    <m/>
    <m/>
    <m/>
    <m/>
    <m/>
    <m/>
    <m/>
    <m/>
    <m/>
    <m/>
    <m/>
    <s v="תוכנית"/>
    <x v="1"/>
    <x v="0"/>
    <x v="12"/>
    <x v="0"/>
    <n v="8"/>
    <m/>
    <m/>
    <x v="0"/>
    <x v="0"/>
    <x v="4"/>
    <m/>
    <x v="0"/>
    <m/>
    <m/>
    <m/>
    <m/>
    <x v="0"/>
    <m/>
    <m/>
    <m/>
    <m/>
    <m/>
    <m/>
    <m/>
    <x v="1"/>
    <m/>
    <m/>
    <m/>
    <m/>
    <m/>
    <m/>
    <x v="1"/>
    <m/>
    <m/>
    <m/>
  </r>
  <r>
    <n v="1345"/>
    <m/>
    <m/>
    <m/>
    <m/>
    <m/>
    <s v="כפול רק מהנתונים החדשים"/>
    <m/>
    <m/>
    <m/>
    <m/>
    <n v="4087"/>
    <m/>
    <s v="תל אביב"/>
    <x v="24"/>
    <x v="103"/>
    <m/>
    <s v="מיסוי"/>
    <s v="פינוי-בינוי"/>
    <s v="בביצוע"/>
    <n v="7089042"/>
    <s v="508 20190391"/>
    <n v="508"/>
    <n v="20190391"/>
    <s v="בקשה מקוונת"/>
    <s v="תכנית שינויים"/>
    <n v="64961007"/>
    <s v="קריית אונו"/>
    <n v="2620"/>
    <s v="לוי אשכול"/>
    <n v="210"/>
    <n v="119"/>
    <n v="119"/>
    <s v="     "/>
    <d v="2019-11-06T00:00:00"/>
    <n v="0"/>
    <n v="0"/>
    <m/>
    <m/>
    <m/>
    <s v="2020_01"/>
    <d v="2020-11-01T21:00:40"/>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s v="NULL"/>
    <n v="4017"/>
    <m/>
    <x v="52"/>
    <m/>
    <m/>
    <m/>
    <m/>
    <m/>
    <m/>
    <m/>
    <m/>
    <m/>
    <m/>
    <s v="NULL"/>
    <s v="NULL"/>
    <s v="NULL"/>
    <s v="לפי תכנית (מרץ 2021)"/>
    <x v="3"/>
    <x v="2"/>
    <x v="8"/>
    <x v="0"/>
    <n v="7"/>
    <m/>
    <m/>
    <x v="0"/>
    <x v="0"/>
    <x v="4"/>
    <m/>
    <x v="2"/>
    <m/>
    <m/>
    <s v="אתר העירייה"/>
    <m/>
    <x v="0"/>
    <m/>
    <m/>
    <m/>
    <m/>
    <m/>
    <m/>
    <m/>
    <x v="1"/>
    <n v="0"/>
    <m/>
    <m/>
    <m/>
    <m/>
    <m/>
    <x v="9"/>
    <m/>
    <e v="#NAME?"/>
    <m/>
  </r>
  <r>
    <n v="1346"/>
    <m/>
    <m/>
    <m/>
    <m/>
    <m/>
    <s v="כפול רק מהנתונים החדשים"/>
    <m/>
    <m/>
    <m/>
    <m/>
    <n v="4087"/>
    <m/>
    <s v="תל אביב"/>
    <x v="24"/>
    <x v="103"/>
    <m/>
    <s v="מיסוי"/>
    <s v="פינוי-בינוי"/>
    <s v="בביצוע"/>
    <n v="7089043"/>
    <s v="508 20190390"/>
    <n v="508"/>
    <n v="20190390"/>
    <s v="בקשה מקוונת"/>
    <s v="תכנית שינויים"/>
    <n v="64961006"/>
    <s v="קריית אונו"/>
    <n v="2620"/>
    <s v="לוי אשכול"/>
    <n v="210"/>
    <n v="121"/>
    <n v="121"/>
    <s v="     "/>
    <d v="2019-11-06T00:00:00"/>
    <n v="0"/>
    <n v="0"/>
    <m/>
    <m/>
    <m/>
    <s v="2020_01"/>
    <d v="2020-11-01T21:00:40"/>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s v="NULL"/>
    <n v="4018"/>
    <m/>
    <x v="52"/>
    <m/>
    <m/>
    <m/>
    <m/>
    <m/>
    <m/>
    <m/>
    <m/>
    <m/>
    <m/>
    <s v="NULL"/>
    <s v="NULL"/>
    <s v="NULL"/>
    <s v="לפי תכנית (מרץ 2021)"/>
    <x v="3"/>
    <x v="2"/>
    <x v="8"/>
    <x v="0"/>
    <n v="6"/>
    <m/>
    <m/>
    <x v="0"/>
    <x v="0"/>
    <x v="4"/>
    <m/>
    <x v="2"/>
    <m/>
    <m/>
    <s v="אתר העירייה"/>
    <m/>
    <x v="0"/>
    <m/>
    <m/>
    <m/>
    <m/>
    <m/>
    <m/>
    <m/>
    <x v="1"/>
    <n v="0"/>
    <m/>
    <m/>
    <m/>
    <m/>
    <m/>
    <x v="9"/>
    <m/>
    <e v="#NAME?"/>
    <m/>
  </r>
  <r>
    <n v="555"/>
    <m/>
    <m/>
    <m/>
    <m/>
    <m/>
    <m/>
    <m/>
    <m/>
    <m/>
    <m/>
    <n v="4087"/>
    <m/>
    <s v="תל אביב"/>
    <x v="24"/>
    <x v="103"/>
    <m/>
    <s v="מיסוי"/>
    <s v="פינוי-בינוי"/>
    <s v="בביצוע"/>
    <n v="6786637"/>
    <s v="508 20170093"/>
    <n v="508"/>
    <n v="20170093"/>
    <s v="בקשה להיתר"/>
    <s v="בניה חדשה"/>
    <n v="6496500"/>
    <s v="קריית אונו"/>
    <n v="2620"/>
    <s v="שטרן יאיר"/>
    <n v="241"/>
    <n v="1"/>
    <n v="1"/>
    <s v=""/>
    <d v="2017-03-28T00:00:00"/>
    <n v="0"/>
    <n v="1"/>
    <m/>
    <m/>
    <m/>
    <m/>
    <m/>
    <m/>
    <m/>
    <m/>
    <s v="מגרש לבנייני ציבור, מתחם פינוי בינוי בר יהודה הכולל מבנה משולב לגני ילדים ומחלקת רווחה ופיתוח שטח."/>
    <m/>
    <m/>
    <m/>
    <s v="NULL"/>
    <m/>
    <m/>
    <x v="0"/>
    <m/>
    <m/>
    <m/>
    <m/>
    <m/>
    <m/>
    <m/>
    <m/>
    <m/>
    <m/>
    <m/>
    <m/>
    <m/>
    <s v="שליפת כתובות (אוגוסט 2020)"/>
    <x v="7"/>
    <x v="0"/>
    <x v="5"/>
    <x v="0"/>
    <m/>
    <m/>
    <m/>
    <x v="0"/>
    <x v="2"/>
    <x v="1"/>
    <m/>
    <x v="0"/>
    <m/>
    <m/>
    <m/>
    <m/>
    <x v="0"/>
    <m/>
    <m/>
    <m/>
    <m/>
    <m/>
    <m/>
    <m/>
    <x v="1"/>
    <n v="0"/>
    <m/>
    <m/>
    <m/>
    <m/>
    <m/>
    <x v="1"/>
    <m/>
    <e v="#NAME?"/>
    <m/>
  </r>
  <r>
    <n v="554"/>
    <m/>
    <m/>
    <m/>
    <m/>
    <m/>
    <m/>
    <m/>
    <m/>
    <m/>
    <m/>
    <n v="4087"/>
    <m/>
    <s v="תל אביב"/>
    <x v="24"/>
    <x v="103"/>
    <m/>
    <s v="מיסוי"/>
    <s v="פינוי-בינוי"/>
    <s v="בביצוע"/>
    <n v="5374358"/>
    <s v="508 20170093"/>
    <n v="508"/>
    <n v="20170093"/>
    <s v="בקשה להיתר"/>
    <s v="בניה חדשה"/>
    <n v="6496500"/>
    <s v="קריית אונו"/>
    <n v="2620"/>
    <s v="שטרן יאיר"/>
    <n v="241"/>
    <n v="1"/>
    <n v="1"/>
    <m/>
    <d v="2017-03-28T00:00:00"/>
    <n v="0"/>
    <n v="1"/>
    <m/>
    <m/>
    <m/>
    <m/>
    <m/>
    <m/>
    <m/>
    <m/>
    <s v="מגרש לבנייני ציבור, מתחם פינוי בינוי בר יהודה הכולל מבנה משולב לגני ילדים ומחלקת רווחה ופיתוח שטח."/>
    <m/>
    <m/>
    <m/>
    <s v="NULL"/>
    <n v="3706"/>
    <m/>
    <x v="180"/>
    <m/>
    <m/>
    <m/>
    <m/>
    <m/>
    <m/>
    <m/>
    <m/>
    <m/>
    <m/>
    <m/>
    <m/>
    <m/>
    <s v="שליפת כתובות (אוגוסט 2020)"/>
    <x v="7"/>
    <x v="6"/>
    <x v="1"/>
    <x v="0"/>
    <n v="10"/>
    <m/>
    <m/>
    <x v="0"/>
    <x v="1"/>
    <x v="1"/>
    <m/>
    <x v="1"/>
    <m/>
    <m/>
    <s v="אתר העירייה"/>
    <n v="5374358"/>
    <x v="0"/>
    <s v="היתר מאתר העירייה, לכן אין היתר ID"/>
    <m/>
    <m/>
    <m/>
    <m/>
    <m/>
    <m/>
    <x v="1"/>
    <n v="0"/>
    <m/>
    <m/>
    <m/>
    <m/>
    <m/>
    <x v="16"/>
    <m/>
    <e v="#NAME?"/>
    <m/>
  </r>
  <r>
    <n v="556"/>
    <m/>
    <m/>
    <m/>
    <m/>
    <m/>
    <m/>
    <m/>
    <m/>
    <m/>
    <m/>
    <n v="4087"/>
    <m/>
    <s v="תל אביב"/>
    <x v="24"/>
    <x v="103"/>
    <m/>
    <s v="מיסוי"/>
    <s v="מיסוי - פינוי-בינוי"/>
    <s v="בביצוע"/>
    <n v="689923"/>
    <s v="551 20060320"/>
    <n v="551"/>
    <n v="20060320"/>
    <s v="בקשה להיתר"/>
    <s v="מחסן"/>
    <n v="6496102"/>
    <s v="קריית אונו"/>
    <n v="2620"/>
    <s v="שטרן יאיר"/>
    <n v="241"/>
    <n v="3"/>
    <n v="3"/>
    <m/>
    <d v="2006-06-19T00:00:00"/>
    <n v="0"/>
    <n v="0"/>
    <n v="0"/>
    <n v="0"/>
    <n v="32"/>
    <m/>
    <m/>
    <m/>
    <m/>
    <m/>
    <s v="בית מגורים משותף (32 יח&quot;ד) כולל: בקשה להקמת 7 מחסנים בקומת העמודים, בנוסף ל 14 המחסנים הקיימים."/>
    <m/>
    <m/>
    <m/>
    <s v="NULL"/>
    <m/>
    <m/>
    <x v="0"/>
    <m/>
    <m/>
    <m/>
    <m/>
    <m/>
    <m/>
    <m/>
    <m/>
    <m/>
    <m/>
    <m/>
    <m/>
    <m/>
    <m/>
    <x v="14"/>
    <x v="0"/>
    <x v="1"/>
    <x v="0"/>
    <n v="9"/>
    <m/>
    <m/>
    <x v="1"/>
    <x v="0"/>
    <x v="1"/>
    <s v="מחסנים"/>
    <x v="0"/>
    <m/>
    <m/>
    <m/>
    <m/>
    <x v="0"/>
    <m/>
    <m/>
    <m/>
    <m/>
    <m/>
    <m/>
    <m/>
    <x v="1"/>
    <n v="0"/>
    <m/>
    <m/>
    <m/>
    <m/>
    <m/>
    <x v="0"/>
    <m/>
    <e v="#NAME?"/>
    <m/>
  </r>
  <r>
    <n v="1323"/>
    <s v="טיוב בקשות שאינן כפולות"/>
    <m/>
    <m/>
    <m/>
    <m/>
    <m/>
    <m/>
    <m/>
    <m/>
    <m/>
    <n v="4087"/>
    <m/>
    <s v="תל אביב"/>
    <x v="24"/>
    <x v="103"/>
    <m/>
    <s v="מיסוי"/>
    <s v="פינוי-בינוי"/>
    <s v="בביצוע"/>
    <n v="5159305"/>
    <s v="551 20170005"/>
    <n v="551"/>
    <n v="20170005"/>
    <s v="בקשה להיתר"/>
    <s v="הריסה"/>
    <n v="6496102"/>
    <s v="קריית אונו"/>
    <n v="2620"/>
    <s v="שטרן יאיר"/>
    <n v="241"/>
    <n v="3"/>
    <n v="3"/>
    <m/>
    <d v="2017-01-04T00:00:00"/>
    <n v="0"/>
    <n v="0"/>
    <m/>
    <m/>
    <m/>
    <s v="INSERT DELTA BAR NATANYA &amp; UNO"/>
    <d v="2017-02-20T14:32:37"/>
    <m/>
    <m/>
    <m/>
    <s v="הריסת מבנה מגורים במסגרת פינוי- בינוי "/>
    <s v="NULL"/>
    <s v="NULL"/>
    <s v="NULL"/>
    <n v="1506830"/>
    <n v="3639"/>
    <s v="בקשה להיתר"/>
    <x v="176"/>
    <s v="הריסה"/>
    <n v="0"/>
    <n v="0"/>
    <m/>
    <m/>
    <m/>
    <m/>
    <m/>
    <m/>
    <m/>
    <s v="הריסת מבנה מגורים במסגרת פינוי- בינוי "/>
    <s v="INSERT BAR DELTA 28/06/2017 "/>
    <d v="2017-06-28T15:59:04"/>
    <s v="לפי גוש חלקה (מרץ 2021)"/>
    <x v="7"/>
    <x v="6"/>
    <x v="7"/>
    <x v="5"/>
    <n v="9"/>
    <m/>
    <m/>
    <x v="0"/>
    <x v="5"/>
    <x v="1"/>
    <m/>
    <x v="7"/>
    <m/>
    <m/>
    <m/>
    <n v="5159305"/>
    <x v="169"/>
    <m/>
    <m/>
    <m/>
    <m/>
    <m/>
    <m/>
    <m/>
    <x v="1"/>
    <n v="0"/>
    <m/>
    <m/>
    <m/>
    <m/>
    <m/>
    <x v="1"/>
    <m/>
    <e v="#NAME?"/>
    <m/>
  </r>
  <r>
    <n v="557"/>
    <m/>
    <m/>
    <m/>
    <m/>
    <m/>
    <m/>
    <m/>
    <m/>
    <m/>
    <m/>
    <n v="4087"/>
    <m/>
    <s v="תל אביב"/>
    <x v="24"/>
    <x v="103"/>
    <m/>
    <s v="מיסוי"/>
    <s v="פינוי-בינוי"/>
    <s v="בביצוע"/>
    <n v="5258968"/>
    <s v="551 20170218"/>
    <n v="551"/>
    <n v="20170218"/>
    <s v="בקשה להיתר"/>
    <s v="חפירה, דיפון, ביסוס"/>
    <n v="64961002"/>
    <s v="קריית אונו"/>
    <n v="0"/>
    <m/>
    <n v="0"/>
    <n v="0"/>
    <n v="0"/>
    <m/>
    <d v="2017-07-18T00:00:00"/>
    <n v="0"/>
    <n v="0"/>
    <m/>
    <m/>
    <m/>
    <m/>
    <m/>
    <m/>
    <m/>
    <m/>
    <s v="מגרש לבניין משותף, בקשה לחפירה ודיפון."/>
    <m/>
    <m/>
    <m/>
    <s v="NULL"/>
    <m/>
    <m/>
    <x v="0"/>
    <m/>
    <m/>
    <m/>
    <m/>
    <m/>
    <m/>
    <m/>
    <m/>
    <m/>
    <m/>
    <m/>
    <m/>
    <m/>
    <s v="שליפה לפי תבעות (אוגוסט 2020)"/>
    <x v="7"/>
    <x v="0"/>
    <x v="5"/>
    <x v="0"/>
    <m/>
    <m/>
    <m/>
    <x v="0"/>
    <x v="2"/>
    <x v="1"/>
    <m/>
    <x v="0"/>
    <m/>
    <m/>
    <m/>
    <m/>
    <x v="0"/>
    <m/>
    <m/>
    <m/>
    <m/>
    <m/>
    <m/>
    <m/>
    <x v="1"/>
    <n v="0"/>
    <m/>
    <m/>
    <m/>
    <m/>
    <m/>
    <x v="1"/>
    <m/>
    <e v="#NAME?"/>
    <m/>
  </r>
  <r>
    <n v="1873"/>
    <s v="אוקטובר 2021 - טיוב בקשה וסמל כפולים"/>
    <s v="כן"/>
    <m/>
    <m/>
    <s v="טויב"/>
    <m/>
    <m/>
    <s v="הבקשה לא נמצאה באתר העירייה"/>
    <m/>
    <m/>
    <n v="4466"/>
    <m/>
    <s v="מרכז"/>
    <x v="24"/>
    <x v="104"/>
    <m/>
    <s v="מיסוי"/>
    <s v="פינוי-בינוי"/>
    <s v="בתכנון"/>
    <n v="7431589"/>
    <s v="508 20210092"/>
    <n v="508"/>
    <n v="20210092"/>
    <s v="בקשה למידע להיתר"/>
    <s v="פינוי בינוי"/>
    <n v="64922001"/>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x v="0"/>
    <m/>
    <m/>
    <m/>
    <m/>
    <m/>
    <m/>
    <m/>
    <m/>
    <m/>
    <m/>
    <m/>
    <m/>
    <m/>
    <s v="תוכנית"/>
    <x v="1"/>
    <x v="0"/>
    <x v="13"/>
    <x v="0"/>
    <n v="1"/>
    <m/>
    <m/>
    <x v="0"/>
    <x v="0"/>
    <x v="0"/>
    <s v="אין כתובת ולכן תיתכן חלוקה נוספת למשפחות. כרגע כל הבקשות למידע באותה משפחה. כמו כן, הבקשה כרגע המשכית, תיתכן מובילה."/>
    <x v="0"/>
    <m/>
    <m/>
    <m/>
    <m/>
    <x v="0"/>
    <m/>
    <m/>
    <m/>
    <m/>
    <m/>
    <m/>
    <m/>
    <x v="0"/>
    <m/>
    <m/>
    <m/>
    <m/>
    <m/>
    <m/>
    <x v="1"/>
    <m/>
    <m/>
    <m/>
  </r>
  <r>
    <n v="1875"/>
    <s v="אוקטובר 2021 - טיוב בקשה וסמל כפולים"/>
    <s v="כן"/>
    <m/>
    <m/>
    <s v="טויב"/>
    <m/>
    <m/>
    <s v="הבקשה לא נמצאה באתר העירייה"/>
    <m/>
    <m/>
    <n v="4466"/>
    <m/>
    <s v="מרכז"/>
    <x v="24"/>
    <x v="104"/>
    <m/>
    <s v="מיסוי"/>
    <s v="פינוי-בינוי"/>
    <s v="בתכנון"/>
    <n v="7431590"/>
    <s v="508 20210098"/>
    <n v="508"/>
    <n v="20210098"/>
    <s v="בקשה למידע להיתר"/>
    <s v="הריסה, אחר, פינוי בינוי"/>
    <n v="64922002"/>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x v="0"/>
    <m/>
    <m/>
    <m/>
    <m/>
    <m/>
    <m/>
    <m/>
    <m/>
    <m/>
    <m/>
    <m/>
    <m/>
    <m/>
    <s v="תוכנית"/>
    <x v="1"/>
    <x v="0"/>
    <x v="13"/>
    <x v="0"/>
    <n v="1"/>
    <m/>
    <m/>
    <x v="0"/>
    <x v="0"/>
    <x v="0"/>
    <s v="אין כתובת ולכן תיתכן חלוקה נוספת למשפחות. כרגע כל הבקשות למידע באותה משפחה. כמו כן, הבקשה כרגע המשכית, תיתכן מובילה."/>
    <x v="0"/>
    <m/>
    <m/>
    <m/>
    <m/>
    <x v="0"/>
    <m/>
    <m/>
    <m/>
    <m/>
    <m/>
    <m/>
    <m/>
    <x v="0"/>
    <m/>
    <m/>
    <m/>
    <m/>
    <m/>
    <m/>
    <x v="1"/>
    <m/>
    <m/>
    <m/>
  </r>
  <r>
    <n v="1877"/>
    <s v="אוקטובר 2021 - טיוב בקשה וסמל כפולים"/>
    <s v="כן"/>
    <m/>
    <m/>
    <s v="טויב"/>
    <m/>
    <m/>
    <s v="הבקשה לא נמצאה באתר העירייה"/>
    <m/>
    <m/>
    <n v="4466"/>
    <m/>
    <s v="מרכז"/>
    <x v="24"/>
    <x v="104"/>
    <m/>
    <s v="מיסוי"/>
    <s v="פינוי-בינוי"/>
    <s v="בתכנון"/>
    <n v="7431591"/>
    <s v="508 20210099"/>
    <n v="508"/>
    <n v="20210099"/>
    <s v="בקשה למידע להיתר"/>
    <s v="הריסה, אחר, פינוי בינוי"/>
    <n v="64922003"/>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x v="0"/>
    <m/>
    <m/>
    <m/>
    <m/>
    <m/>
    <m/>
    <m/>
    <m/>
    <m/>
    <m/>
    <m/>
    <m/>
    <m/>
    <s v="תוכנית"/>
    <x v="1"/>
    <x v="0"/>
    <x v="13"/>
    <x v="0"/>
    <n v="1"/>
    <m/>
    <m/>
    <x v="0"/>
    <x v="0"/>
    <x v="0"/>
    <s v="אין כתובת ולכן תיתכן חלוקה נוספת למשפחות. כרגע כל הבקשות למידע באותה משפחה. כמו כן, הבקשה כרגע המשכית, תיתכן מובילה."/>
    <x v="0"/>
    <m/>
    <m/>
    <m/>
    <m/>
    <x v="0"/>
    <m/>
    <m/>
    <m/>
    <m/>
    <m/>
    <m/>
    <m/>
    <x v="0"/>
    <m/>
    <m/>
    <m/>
    <m/>
    <m/>
    <m/>
    <x v="1"/>
    <m/>
    <m/>
    <m/>
  </r>
  <r>
    <n v="1879"/>
    <s v="אוקטובר 2021 - טיוב בקשות שאינן כפולות"/>
    <s v="כן"/>
    <m/>
    <m/>
    <m/>
    <m/>
    <m/>
    <m/>
    <m/>
    <m/>
    <n v="4466"/>
    <m/>
    <s v="מרכז"/>
    <x v="24"/>
    <x v="104"/>
    <m/>
    <s v="מיסוי"/>
    <s v="פינוי-בינוי"/>
    <s v="בתכנון"/>
    <n v="7481826"/>
    <s v="508 20210102"/>
    <n v="508"/>
    <n v="20210102"/>
    <s v="בקשה למידע להיתר"/>
    <s v="הריסה, פינוי בינוי"/>
    <n v="64922021"/>
    <s v="קריית אונו"/>
    <n v="2620"/>
    <m/>
    <n v="0"/>
    <n v="0"/>
    <n v="0"/>
    <s v="     "/>
    <d v="2021-06-08T00:00:00"/>
    <n v="0"/>
    <n v="0"/>
    <s v="NULL"/>
    <s v="NULL"/>
    <s v="NULL"/>
    <s v="2021_04"/>
    <d v="2021-09-14T12:11:07"/>
    <s v="NULL"/>
    <s v="NULL"/>
    <s v="NULL"/>
    <s v="הריסה במסגרת פינוי בינוי וחפירה ודיפון "/>
    <s v="NULL"/>
    <s v="NULL"/>
    <s v="NULL"/>
    <s v="NULL"/>
    <m/>
    <s v="NULL"/>
    <x v="0"/>
    <m/>
    <m/>
    <m/>
    <m/>
    <m/>
    <m/>
    <m/>
    <m/>
    <m/>
    <m/>
    <m/>
    <m/>
    <m/>
    <s v="תוכנית"/>
    <x v="1"/>
    <x v="0"/>
    <x v="7"/>
    <x v="0"/>
    <n v="1"/>
    <m/>
    <m/>
    <x v="0"/>
    <x v="1"/>
    <x v="0"/>
    <s v="אין כתובת ולכן תיתכן חלוקה נוספת למשפחות. כרגע כל הבקשות למידע באותה משפחה."/>
    <x v="0"/>
    <m/>
    <m/>
    <m/>
    <m/>
    <x v="0"/>
    <m/>
    <m/>
    <m/>
    <m/>
    <m/>
    <m/>
    <m/>
    <x v="0"/>
    <m/>
    <m/>
    <m/>
    <m/>
    <m/>
    <m/>
    <x v="1"/>
    <m/>
    <m/>
    <m/>
  </r>
  <r>
    <n v="1880"/>
    <s v="אוקטובר 2021 - טיוב בקשות שאינן כפולות"/>
    <s v="כן"/>
    <m/>
    <m/>
    <m/>
    <m/>
    <m/>
    <m/>
    <m/>
    <m/>
    <n v="4466"/>
    <m/>
    <s v="מרכז"/>
    <x v="24"/>
    <x v="104"/>
    <m/>
    <s v="מיסוי"/>
    <s v="פינוי-בינוי"/>
    <s v="בתכנון"/>
    <n v="7481824"/>
    <s v="508 20210100"/>
    <n v="508"/>
    <n v="20210100"/>
    <s v="בקשה למידע להיתר"/>
    <s v="אחר, פינוי בינוי"/>
    <n v="64922031"/>
    <s v="קריית אונו"/>
    <n v="2620"/>
    <m/>
    <n v="0"/>
    <n v="0"/>
    <n v="0"/>
    <s v="     "/>
    <d v="2021-06-08T00:00:00"/>
    <n v="0"/>
    <n v="0"/>
    <s v="NULL"/>
    <s v="NULL"/>
    <s v="NULL"/>
    <s v="2021_04"/>
    <d v="2021-09-14T12:11:07"/>
    <s v="NULL"/>
    <s v="NULL"/>
    <s v="NULL"/>
    <s v=" עבודות חפירה ודיפון במגרש במסגרת פינוי בינוי "/>
    <s v="NULL"/>
    <s v="NULL"/>
    <s v="NULL"/>
    <s v="NULL"/>
    <m/>
    <s v="NULL"/>
    <x v="0"/>
    <m/>
    <m/>
    <m/>
    <m/>
    <m/>
    <m/>
    <m/>
    <m/>
    <m/>
    <m/>
    <m/>
    <m/>
    <m/>
    <s v="תוכנית"/>
    <x v="1"/>
    <x v="0"/>
    <x v="13"/>
    <x v="0"/>
    <n v="1"/>
    <m/>
    <m/>
    <x v="0"/>
    <x v="0"/>
    <x v="0"/>
    <s v="אין כתובת ולכן תיתכן חלוקה נוספת למשפחות. כרגע כל הבקשות למידע באותה משפחה. כמו כן, הבקשה כרגע המשכית, תיתכן מובילה."/>
    <x v="0"/>
    <m/>
    <m/>
    <m/>
    <m/>
    <x v="0"/>
    <m/>
    <m/>
    <m/>
    <m/>
    <m/>
    <m/>
    <m/>
    <x v="0"/>
    <m/>
    <m/>
    <m/>
    <m/>
    <m/>
    <m/>
    <x v="1"/>
    <m/>
    <m/>
    <m/>
  </r>
  <r>
    <n v="1881"/>
    <s v="אוקטובר 2021 - טיוב בקשה וסמל כפולים"/>
    <s v="כן"/>
    <m/>
    <m/>
    <s v="טויב"/>
    <m/>
    <m/>
    <s v="הבקשה לא נמצאה באתר העירייה"/>
    <m/>
    <m/>
    <n v="4466"/>
    <m/>
    <s v="מרכז"/>
    <x v="24"/>
    <x v="104"/>
    <m/>
    <s v="מיסוי"/>
    <s v="פינוי-בינוי"/>
    <s v="בתכנון"/>
    <n v="7431592"/>
    <s v="508 20210101"/>
    <n v="508"/>
    <n v="20210101"/>
    <s v="בקשה למידע להיתר"/>
    <s v="הריסה, אחר, פינוי בינוי"/>
    <n v="64922032"/>
    <s v="קריית אונו"/>
    <n v="2620"/>
    <m/>
    <n v="0"/>
    <n v="0"/>
    <n v="0"/>
    <s v="     "/>
    <d v="2021-06-08T00:00:00"/>
    <n v="0"/>
    <n v="0"/>
    <s v="NULL"/>
    <s v="NULL"/>
    <s v="NULL"/>
    <s v="2021_03"/>
    <d v="2021-07-15T12:02:06"/>
    <s v="NULL"/>
    <s v="NULL"/>
    <s v="NULL"/>
    <s v=" הריסת מקלטים ציבוריים במסגרת פינוי בינוי ועבודות חפירה ודיפון "/>
    <s v="NULL"/>
    <s v="NULL"/>
    <s v="NULL"/>
    <s v="NULL"/>
    <m/>
    <s v="NULL"/>
    <x v="0"/>
    <m/>
    <m/>
    <m/>
    <m/>
    <m/>
    <m/>
    <m/>
    <m/>
    <m/>
    <m/>
    <m/>
    <m/>
    <m/>
    <s v="תוכנית"/>
    <x v="1"/>
    <x v="0"/>
    <x v="2"/>
    <x v="0"/>
    <n v="1"/>
    <m/>
    <m/>
    <x v="0"/>
    <x v="0"/>
    <x v="0"/>
    <s v="אין כתובת ולכן תיתכן חלוקה נוספת למשפחות. כרגע כל הבקשות למידע באותה משפחה. כמו כן, הבקשה כרגע המשכית, תיתכן מובילה."/>
    <x v="0"/>
    <m/>
    <m/>
    <m/>
    <m/>
    <x v="0"/>
    <m/>
    <m/>
    <m/>
    <m/>
    <m/>
    <m/>
    <m/>
    <x v="0"/>
    <m/>
    <m/>
    <m/>
    <m/>
    <m/>
    <m/>
    <x v="1"/>
    <m/>
    <m/>
    <m/>
  </r>
  <r>
    <n v="559"/>
    <m/>
    <m/>
    <m/>
    <m/>
    <m/>
    <m/>
    <m/>
    <m/>
    <m/>
    <m/>
    <n v="4110"/>
    <m/>
    <s v="תל אביב"/>
    <x v="24"/>
    <x v="105"/>
    <m/>
    <s v="מיסוי"/>
    <s v="עיבוי"/>
    <s v="בביצוע + מבנים מאוכלסים"/>
    <n v="6786570"/>
    <s v="508 20130477"/>
    <n v="508"/>
    <n v="20130477"/>
    <s v="בקשה להיתר"/>
    <s v="תמ&quot;א 38, תוכ' שינויים"/>
    <n v="6491116"/>
    <s v="קריית אונו"/>
    <n v="2620"/>
    <s v="הזמיר"/>
    <n v="245"/>
    <n v="2"/>
    <n v="2"/>
    <s v=""/>
    <d v="2013-12-19T00:00:00"/>
    <n v="0"/>
    <n v="0"/>
    <m/>
    <m/>
    <m/>
    <m/>
    <m/>
    <m/>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m/>
    <m/>
    <m/>
    <s v="NULL"/>
    <m/>
    <m/>
    <x v="0"/>
    <m/>
    <m/>
    <m/>
    <m/>
    <m/>
    <m/>
    <m/>
    <m/>
    <m/>
    <m/>
    <m/>
    <m/>
    <m/>
    <s v="שליפת כתובות (אוגוסט 2020)"/>
    <x v="6"/>
    <x v="0"/>
    <x v="5"/>
    <x v="0"/>
    <m/>
    <m/>
    <m/>
    <x v="0"/>
    <x v="2"/>
    <x v="1"/>
    <m/>
    <x v="0"/>
    <m/>
    <m/>
    <m/>
    <m/>
    <x v="0"/>
    <m/>
    <m/>
    <m/>
    <m/>
    <m/>
    <m/>
    <m/>
    <x v="0"/>
    <n v="17"/>
    <m/>
    <m/>
    <m/>
    <m/>
    <m/>
    <x v="1"/>
    <m/>
    <e v="#NAME?"/>
    <m/>
  </r>
  <r>
    <n v="560"/>
    <m/>
    <m/>
    <m/>
    <m/>
    <m/>
    <m/>
    <m/>
    <m/>
    <m/>
    <m/>
    <n v="4110"/>
    <m/>
    <s v="תל אביב"/>
    <x v="24"/>
    <x v="105"/>
    <m/>
    <s v="מיסוי"/>
    <s v="מיסוי - עיבוי"/>
    <s v="בביצוע + מבנים מאוכלסים"/>
    <n v="691740"/>
    <s v="551 20130477"/>
    <n v="551"/>
    <n v="20130477"/>
    <s v="בקשה להיתר"/>
    <s v="תמ&quot;א 38"/>
    <n v="6491116"/>
    <s v="קריית אונו"/>
    <n v="2620"/>
    <s v="הזמיר"/>
    <n v="245"/>
    <n v="2"/>
    <n v="2"/>
    <m/>
    <d v="2013-12-19T00:00:00"/>
    <n v="0"/>
    <n v="0"/>
    <n v="24"/>
    <n v="0"/>
    <n v="24"/>
    <m/>
    <m/>
    <m/>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
    <m/>
    <m/>
    <m/>
    <n v="182426"/>
    <n v="3541"/>
    <m/>
    <x v="181"/>
    <m/>
    <n v="0"/>
    <n v="0"/>
    <n v="24"/>
    <m/>
    <n v="0"/>
    <m/>
    <n v="24"/>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
    <m/>
    <m/>
    <m/>
    <x v="6"/>
    <x v="8"/>
    <x v="1"/>
    <x v="2"/>
    <n v="4"/>
    <m/>
    <m/>
    <x v="0"/>
    <x v="1"/>
    <x v="1"/>
    <s v="תמא"/>
    <x v="1"/>
    <m/>
    <m/>
    <m/>
    <n v="691740"/>
    <x v="170"/>
    <m/>
    <m/>
    <m/>
    <m/>
    <m/>
    <m/>
    <m/>
    <x v="0"/>
    <n v="17"/>
    <m/>
    <m/>
    <m/>
    <m/>
    <m/>
    <x v="1"/>
    <m/>
    <e v="#NAME?"/>
    <m/>
  </r>
  <r>
    <n v="561"/>
    <m/>
    <m/>
    <m/>
    <m/>
    <m/>
    <m/>
    <m/>
    <m/>
    <m/>
    <m/>
    <n v="4110"/>
    <m/>
    <s v="תל אביב"/>
    <x v="24"/>
    <x v="105"/>
    <m/>
    <s v="מיסוי"/>
    <s v="מיסוי - עיבוי"/>
    <s v="בביצוע + מבנים מאוכלסים"/>
    <n v="691276"/>
    <s v="551 20110366"/>
    <n v="551"/>
    <n v="20110366"/>
    <s v="בקשה להיתר"/>
    <s v="תמ&quot;א 38"/>
    <n v="6491116"/>
    <s v="קריית אונו"/>
    <n v="2620"/>
    <s v="הזמיר"/>
    <n v="245"/>
    <n v="4"/>
    <n v="4"/>
    <m/>
    <d v="2011-08-07T00:00:00"/>
    <n v="0"/>
    <n v="63"/>
    <n v="48"/>
    <n v="15"/>
    <n v="63"/>
    <m/>
    <m/>
    <m/>
    <m/>
    <m/>
    <s v=" חיזוק בניינים במסגרת תמ&quot;א 38 הכולל:  ס&quot;ה 15 יח&quot;ד חדשות, (48 יח&quot;ד קיימות).  שינויים בפיתוח, חניות, תוספת מחסנים ולובי בק.קרקע.  תוספת 2 קומות  ע&quot;ג 3 בניינים בני 4 קומות, 5 יח&quot;ד חדשות לכל בניין (16 קיימות)  תוספת לכל יח&quot;ד קיימת: ממ&quot;ד+מרפסת+מסתור כביסה. "/>
    <m/>
    <m/>
    <m/>
    <n v="182238"/>
    <n v="3043"/>
    <m/>
    <x v="182"/>
    <m/>
    <n v="0"/>
    <n v="63"/>
    <n v="48"/>
    <m/>
    <n v="15"/>
    <m/>
    <n v="63"/>
    <m/>
    <m/>
    <s v="חפירה ודיפון לצורך הכשרת מתחם חניות ע&quot;פ נספח התנועה. שלב א' להיתר לחיזוק בניינים ועיבוי במסגרת קא/מק/213 הכולל: "/>
    <m/>
    <m/>
    <m/>
    <x v="11"/>
    <x v="9"/>
    <x v="1"/>
    <x v="8"/>
    <n v="3"/>
    <m/>
    <m/>
    <x v="0"/>
    <x v="1"/>
    <x v="1"/>
    <m/>
    <x v="1"/>
    <m/>
    <m/>
    <m/>
    <n v="691276"/>
    <x v="171"/>
    <m/>
    <s v="יח&quot;ד לא זהה לדוח"/>
    <m/>
    <m/>
    <m/>
    <n v="1"/>
    <m/>
    <x v="0"/>
    <n v="17"/>
    <m/>
    <m/>
    <m/>
    <m/>
    <m/>
    <x v="1"/>
    <m/>
    <e v="#NAME?"/>
    <m/>
  </r>
  <r>
    <n v="562"/>
    <m/>
    <m/>
    <m/>
    <m/>
    <m/>
    <m/>
    <m/>
    <m/>
    <m/>
    <m/>
    <n v="4110"/>
    <m/>
    <s v="תל אביב"/>
    <x v="24"/>
    <x v="105"/>
    <m/>
    <s v="מיסוי"/>
    <s v="מיסוי - עיבוי"/>
    <s v="בביצוע + מבנים מאוכלסים"/>
    <n v="691276"/>
    <s v="551 20110366"/>
    <n v="551"/>
    <n v="20110366"/>
    <s v="בקשה להיתר"/>
    <s v="תמ&quot;א 38"/>
    <n v="6491116"/>
    <s v="קריית אונו"/>
    <n v="2620"/>
    <s v="הזמיר"/>
    <n v="245"/>
    <n v="4"/>
    <n v="4"/>
    <m/>
    <d v="2011-08-07T00:00:00"/>
    <n v="0"/>
    <n v="63"/>
    <n v="48"/>
    <n v="15"/>
    <n v="63"/>
    <m/>
    <m/>
    <m/>
    <m/>
    <m/>
    <s v=" חיזוק בניינים במסגרת תמ&quot;א 38 הכולל:  ס&quot;ה 15 יח&quot;ד חדשות, (48 יח&quot;ד קיימות).  שינויים בפיתוח, חניות, תוספת מחסנים ולובי בק.קרקע.  תוספת 2 קומות  ע&quot;ג 3 בניינים בני 4 קומות, 5 יח&quot;ד חדשות לכל בניין (16 קיימות)  תוספת לכל יח&quot;ד קיימת: ממ&quot;ד+מרפסת+מסתור כביסה. "/>
    <m/>
    <m/>
    <m/>
    <n v="182239"/>
    <n v="3043"/>
    <m/>
    <x v="183"/>
    <m/>
    <n v="0"/>
    <n v="63"/>
    <n v="48"/>
    <m/>
    <n v="15"/>
    <m/>
    <n v="63"/>
    <m/>
    <m/>
    <s v="חיזוק בניינים במסגרת תמ&quot;א 38/קא413, הכולל: תוספת 2 קומות ל 3 בניינים בני 4 קומות, 5 יח&quot;ד חדשות לכל בניין (ס&quot;כ 48 קיימות ו 15 חדשות) תוספת ממ&quot;ד ומרפסת ליח&quot;ד הקיימות, תוספת לובי ומחסנים בקרקע, שינויים בפיתוח, חניות. "/>
    <m/>
    <m/>
    <m/>
    <x v="11"/>
    <x v="9"/>
    <x v="1"/>
    <x v="2"/>
    <n v="3"/>
    <m/>
    <m/>
    <x v="0"/>
    <x v="2"/>
    <x v="1"/>
    <s v="בקשה כפולה שקיבלה היתר (המשכי) נוסף"/>
    <x v="2"/>
    <m/>
    <m/>
    <m/>
    <m/>
    <x v="0"/>
    <m/>
    <m/>
    <m/>
    <m/>
    <m/>
    <n v="1"/>
    <m/>
    <x v="0"/>
    <n v="17"/>
    <m/>
    <m/>
    <m/>
    <m/>
    <m/>
    <x v="1"/>
    <m/>
    <e v="#NAME?"/>
    <m/>
  </r>
  <r>
    <n v="563"/>
    <m/>
    <m/>
    <m/>
    <m/>
    <m/>
    <m/>
    <m/>
    <m/>
    <m/>
    <m/>
    <n v="4110"/>
    <m/>
    <s v="תל אביב"/>
    <x v="24"/>
    <x v="105"/>
    <m/>
    <s v="מיסוי"/>
    <s v="מיסוי - עיבוי"/>
    <s v="בביצוע + מבנים מאוכלסים"/>
    <n v="691744"/>
    <s v="551 20140002"/>
    <n v="551"/>
    <n v="20140002"/>
    <s v="בקשה להיתר"/>
    <s v="תמ&quot;א 38"/>
    <n v="6491115"/>
    <s v="קריית אונו"/>
    <n v="2620"/>
    <s v="הזמיר"/>
    <n v="245"/>
    <n v="8"/>
    <n v="8"/>
    <m/>
    <d v="2014-01-02T00:00:00"/>
    <n v="0"/>
    <n v="10"/>
    <n v="32"/>
    <n v="10"/>
    <n v="42"/>
    <m/>
    <m/>
    <m/>
    <m/>
    <m/>
    <s v="בניין 10: תוספת 2 קומות וקומה חלקית בנוסף ל4 קומות קיימות. תוספת 7 יח&quot;ד בנוסף ל-16 קיימות, סה&quot;כ 23 יח&quot;ד. בניין 8: תוספת 3 יח&quot;ד בקומת קרקע בנוסף ל-16 קיימות, ס&quot;ה 19 יח&quot;ד. חיזוק בניינים במסגרת תמ&quot;א 38 הכולל: תוספת ממ&quot;דים וגזוסטראות. תוספת מחסנים ומבואה בקרק"/>
    <m/>
    <m/>
    <m/>
    <n v="182691"/>
    <n v="3576"/>
    <m/>
    <x v="184"/>
    <m/>
    <n v="0"/>
    <n v="10"/>
    <n v="32"/>
    <m/>
    <n v="10"/>
    <m/>
    <n v="42"/>
    <m/>
    <m/>
    <s v="בניין 10: תוספת 2 קומות וקומה חלקית בנוסף ל4 קומות קיימות. תוספת 7 יח&quot;ד בנוסף ל-16 קיימות, סה&quot;כ 23 יח&quot;ד. בניין 8: תוספת 3 יח&quot;ד בקומת קרקע בנוסף ל-16 קיימות, ס&quot;ה 19 יח&quot;ד. חיזוק בניינים במסגרת תמ&quot;א 38 הכולל: תוספת ממ&quot;דים וגזוסטראות. תוספת מחסנים ומבואה בקרקע, שינויים בפיתוח ותוספת חניות. "/>
    <m/>
    <m/>
    <m/>
    <x v="9"/>
    <x v="8"/>
    <x v="1"/>
    <x v="2"/>
    <n v="2"/>
    <m/>
    <m/>
    <x v="0"/>
    <x v="1"/>
    <x v="1"/>
    <m/>
    <x v="1"/>
    <m/>
    <m/>
    <m/>
    <n v="691744"/>
    <x v="172"/>
    <m/>
    <m/>
    <m/>
    <m/>
    <m/>
    <m/>
    <m/>
    <x v="0"/>
    <n v="17"/>
    <m/>
    <m/>
    <m/>
    <m/>
    <m/>
    <x v="1"/>
    <m/>
    <e v="#NAME?"/>
    <m/>
  </r>
  <r>
    <n v="564"/>
    <m/>
    <m/>
    <m/>
    <m/>
    <m/>
    <m/>
    <m/>
    <m/>
    <m/>
    <m/>
    <n v="4110"/>
    <m/>
    <s v="תל אביב"/>
    <x v="24"/>
    <x v="105"/>
    <m/>
    <s v="מיסוי"/>
    <s v="מיסוי - עיבוי"/>
    <s v="בביצוע + מבנים מאוכלסים"/>
    <n v="691364"/>
    <s v="551 20120071"/>
    <n v="551"/>
    <n v="20120071"/>
    <s v="בקשה להיתר"/>
    <s v="תמ&quot;א 38"/>
    <n v="6491114"/>
    <s v="קריית אונו"/>
    <n v="2620"/>
    <s v="הזמיר"/>
    <n v="245"/>
    <n v="12"/>
    <n v="12"/>
    <m/>
    <d v="2012-02-19T00:00:00"/>
    <n v="0"/>
    <n v="42"/>
    <n v="32"/>
    <n v="10"/>
    <n v="42"/>
    <m/>
    <m/>
    <m/>
    <m/>
    <m/>
    <s v=" חיזוק בניינים במסגרת תמ&quot;א 38 הכולל:  ס&quot;ה 21 יח&quot;ד לבניין.  שינויים בפיתוח, חניות, תוספת מחסנים ולובי בק. קרקע.  תוספת 2 קומות ע&quot;ג 2 בניינים בני 4 קומות, 5 יח&quot;ד חדשות לכל בניין (16 קיימות)  תוספת לכל יח&quot;ד קיימת: ממ&quot;ד+מרפסת+מסתור כביסה. "/>
    <m/>
    <m/>
    <m/>
    <n v="182400"/>
    <n v="3196"/>
    <m/>
    <x v="116"/>
    <m/>
    <n v="0"/>
    <n v="42"/>
    <n v="32"/>
    <m/>
    <n v="10"/>
    <m/>
    <n v="42"/>
    <m/>
    <m/>
    <s v="הרחבת יח&quot;ד הקיימות: ממ&quot;ד+מרפסת+מסתור כביסה. שינויים בפיתוח, חניות, תוספת מחסנים ולובי בק. קרקע. חיזוק בניינים במסגרת תמ&quot;א 38 הכולל: תוספת 2 קומות ע&quot;ג 2 בניינים בני 4 קומות, 5 יח&quot;ד חדשות לכל בניין (16 קיימות), ס&quot;ה 21 יח&quot;ד לבניין. "/>
    <m/>
    <m/>
    <m/>
    <x v="8"/>
    <x v="10"/>
    <x v="1"/>
    <x v="2"/>
    <n v="1"/>
    <m/>
    <m/>
    <x v="0"/>
    <x v="1"/>
    <x v="1"/>
    <m/>
    <x v="1"/>
    <m/>
    <m/>
    <m/>
    <n v="691364"/>
    <x v="173"/>
    <m/>
    <s v="יח&quot;ד לא זהה לדוח"/>
    <m/>
    <m/>
    <m/>
    <m/>
    <m/>
    <x v="0"/>
    <n v="17"/>
    <m/>
    <m/>
    <m/>
    <m/>
    <m/>
    <x v="1"/>
    <m/>
    <e v="#NAME?"/>
    <m/>
  </r>
  <r>
    <n v="565"/>
    <m/>
    <m/>
    <m/>
    <m/>
    <m/>
    <m/>
    <m/>
    <m/>
    <m/>
    <m/>
    <n v="4110"/>
    <m/>
    <s v="תל אביב"/>
    <x v="24"/>
    <x v="105"/>
    <m/>
    <s v="מיסוי"/>
    <s v="עיבוי"/>
    <s v="בביצוע + מבנים מאוכלסים"/>
    <n v="6786727"/>
    <s v="508 20130150"/>
    <n v="508"/>
    <n v="20130150"/>
    <s v="בקשה להיתר"/>
    <s v="תוכ' שינויים, תמ&quot;א 38"/>
    <n v="6491114"/>
    <s v="קריית אונו"/>
    <n v="2620"/>
    <s v="הזמיר"/>
    <n v="245"/>
    <n v="12"/>
    <n v="12"/>
    <s v=""/>
    <d v="2013-04-29T00:00:00"/>
    <n v="0"/>
    <n v="2"/>
    <m/>
    <m/>
    <n v="44"/>
    <m/>
    <m/>
    <m/>
    <m/>
    <m/>
    <s v="1. תוספת קומה חלקית+קומת גג טכני 2. תוספת 1 יח&quot;ד  לבניין (ס&quot;ה 22 יח&quot;ד בבניין, 44 יח&quot;ד במגרש) 3. 3 מכפילי חנייה 4. הגדלת שטח דירות בקומות החדשות והמרפסות ושינויים בחזיתות תכנית שינויים מהיתר לחיזוק מבנה ע&quot;פ תמ&quot;א 38 וקא/413 לבנין משותף:"/>
    <m/>
    <m/>
    <m/>
    <s v="NULL"/>
    <m/>
    <m/>
    <x v="0"/>
    <m/>
    <m/>
    <m/>
    <m/>
    <m/>
    <m/>
    <m/>
    <m/>
    <m/>
    <m/>
    <m/>
    <m/>
    <m/>
    <s v="שליפת כתובות (אוגוסט 2020)"/>
    <x v="6"/>
    <x v="0"/>
    <x v="5"/>
    <x v="0"/>
    <m/>
    <m/>
    <m/>
    <x v="0"/>
    <x v="2"/>
    <x v="1"/>
    <m/>
    <x v="0"/>
    <m/>
    <m/>
    <m/>
    <m/>
    <x v="0"/>
    <m/>
    <m/>
    <m/>
    <m/>
    <m/>
    <m/>
    <m/>
    <x v="0"/>
    <n v="17"/>
    <m/>
    <m/>
    <m/>
    <m/>
    <m/>
    <x v="1"/>
    <m/>
    <e v="#NAME?"/>
    <m/>
  </r>
  <r>
    <n v="566"/>
    <m/>
    <m/>
    <m/>
    <m/>
    <m/>
    <m/>
    <m/>
    <m/>
    <m/>
    <m/>
    <n v="4110"/>
    <m/>
    <s v="תל אביב"/>
    <x v="24"/>
    <x v="105"/>
    <m/>
    <s v="מיסוי"/>
    <s v="מיסוי - עיבוי"/>
    <s v="בביצוע + מבנים מאוכלסים"/>
    <n v="691616"/>
    <s v="551 20130150"/>
    <n v="551"/>
    <n v="20130150"/>
    <s v="בקשה להיתר"/>
    <s v="תוכ' שינויים"/>
    <n v="6491114"/>
    <s v="קריית אונו"/>
    <n v="2620"/>
    <s v="הזמיר"/>
    <n v="245"/>
    <n v="12"/>
    <n v="12"/>
    <m/>
    <d v="2013-04-29T00:00:00"/>
    <n v="0"/>
    <n v="2"/>
    <n v="32"/>
    <n v="12"/>
    <n v="44"/>
    <m/>
    <m/>
    <m/>
    <m/>
    <m/>
    <s v="1. תוספת קומה חלקית+קומת גג טכני 2. תוספת 1 יח&quot;ד  לבניין (ס&quot;ה 22 יח&quot;ד בבניין, 44 יח&quot;ד במגרש) 3. 3 מכפילי חנייה 4. הגדלת שטח דירות בקומות החדשות והמרפסות ושינויים בחזיתות תכנית שינויים מהיתר לחיזוק מבנה ע&quot;פ תמ&quot;א 38 וקא/413 לבנין משותף: "/>
    <m/>
    <m/>
    <m/>
    <n v="183790"/>
    <n v="3326"/>
    <m/>
    <x v="185"/>
    <m/>
    <n v="0"/>
    <n v="2"/>
    <n v="32"/>
    <m/>
    <n v="12"/>
    <m/>
    <n v="44"/>
    <m/>
    <m/>
    <s v="בחזיתות תוספת 1 יח&quot;ד, תוספת קומה חלקית+קומת גג טכני, 3 מכפילי חניה, הגדלת שטח דירות והמרפסות ושינויים תכנית שינויים מהיתר לחיזוק מבנה ע&quot;פ תמ&quot;א 38 וקא/413 בבנין משותף: "/>
    <m/>
    <m/>
    <m/>
    <x v="6"/>
    <x v="7"/>
    <x v="1"/>
    <x v="2"/>
    <n v="1"/>
    <m/>
    <m/>
    <x v="0"/>
    <x v="0"/>
    <x v="1"/>
    <m/>
    <x v="2"/>
    <m/>
    <m/>
    <m/>
    <m/>
    <x v="0"/>
    <m/>
    <m/>
    <m/>
    <m/>
    <m/>
    <m/>
    <m/>
    <x v="0"/>
    <n v="17"/>
    <m/>
    <m/>
    <m/>
    <m/>
    <m/>
    <x v="1"/>
    <m/>
    <e v="#NAME?"/>
    <m/>
  </r>
  <r>
    <n v="568"/>
    <m/>
    <m/>
    <m/>
    <m/>
    <m/>
    <m/>
    <m/>
    <m/>
    <m/>
    <m/>
    <n v="4089"/>
    <m/>
    <s v="תל אביב"/>
    <x v="24"/>
    <x v="106"/>
    <m/>
    <s v="מיסוי"/>
    <s v="פינוי-בינוי"/>
    <s v="בביצוע"/>
    <n v="6786590"/>
    <s v="508 20180215"/>
    <n v="508"/>
    <n v="20180215"/>
    <s v="בקשה מקוונת"/>
    <s v="תכנית שינויים"/>
    <n v="6496076"/>
    <s v="קריית אונו"/>
    <n v="2620"/>
    <s v="הכלנית"/>
    <n v="215"/>
    <n v="1"/>
    <n v="1"/>
    <s v=""/>
    <d v="2018-06-05T00:00:00"/>
    <n v="0"/>
    <n v="0"/>
    <m/>
    <m/>
    <m/>
    <m/>
    <m/>
    <m/>
    <m/>
    <m/>
    <s v="תכ' שינוייים בבניין משותף (בביצוע עיבוי ע&quot;פ תמא/38), שינוי קומת הביניים ותוספת קירוי לקומת קרקע המסחרית."/>
    <m/>
    <m/>
    <m/>
    <n v="1912125"/>
    <n v="3862"/>
    <m/>
    <x v="186"/>
    <m/>
    <n v="0"/>
    <n v="0"/>
    <m/>
    <m/>
    <m/>
    <m/>
    <m/>
    <m/>
    <m/>
    <s v="תכ' שינוייים בבניין משותף (בביצוע עיבוי ע&quot;פ תמא/38), שינוי קומת הביניים ותוספת קירוי לקומת קרקע המסחרית."/>
    <m/>
    <m/>
    <s v="שליפת כתובות (אוגוסט 2020)"/>
    <x v="2"/>
    <x v="5"/>
    <x v="12"/>
    <x v="10"/>
    <n v="3"/>
    <m/>
    <m/>
    <x v="0"/>
    <x v="0"/>
    <x v="4"/>
    <m/>
    <x v="2"/>
    <m/>
    <m/>
    <m/>
    <m/>
    <x v="0"/>
    <m/>
    <m/>
    <m/>
    <m/>
    <m/>
    <m/>
    <m/>
    <x v="1"/>
    <n v="0"/>
    <m/>
    <m/>
    <m/>
    <m/>
    <m/>
    <x v="1"/>
    <m/>
    <e v="#NAME?"/>
    <m/>
  </r>
  <r>
    <n v="569"/>
    <m/>
    <m/>
    <m/>
    <m/>
    <m/>
    <m/>
    <m/>
    <m/>
    <m/>
    <m/>
    <n v="4089"/>
    <m/>
    <s v="תל אביב"/>
    <x v="24"/>
    <x v="106"/>
    <m/>
    <s v="מיסוי"/>
    <s v="מיסוי - פינוי-בינוי"/>
    <s v="בביצוע"/>
    <n v="692030"/>
    <s v="551 20150294"/>
    <n v="551"/>
    <n v="20150294"/>
    <s v="בקשה להיתר"/>
    <s v="תוספת לקיים + שיפוץ"/>
    <n v="6496076"/>
    <s v="קריית אונו"/>
    <n v="2620"/>
    <s v="הכלנית"/>
    <n v="215"/>
    <n v="13"/>
    <n v="13"/>
    <m/>
    <d v="2015-09-02T00:00:00"/>
    <n v="0"/>
    <n v="18"/>
    <n v="84"/>
    <n v="27"/>
    <n v="111"/>
    <m/>
    <m/>
    <m/>
    <m/>
    <m/>
    <s v="- הרחבת החנויות בקומת קרקע ושינויים בפיתוח, הרחבת  הדירות+ המעבר בקומת הביניים, הרחבת הדירות בקומות - תוספת קומה+קומה חלקית,  ע&quot;ג 4 קומות קיימות מעל קומת בינים וקומת חנויות,  18+9 יח&quot;ד חדשות(84 קיימות) חיזוק  ועיבוי בניין הכלנית הכולל: ס&quot;ה 111 יח&quot;ד. "/>
    <m/>
    <m/>
    <m/>
    <n v="1464094"/>
    <n v="3620"/>
    <m/>
    <x v="187"/>
    <m/>
    <n v="0"/>
    <n v="27"/>
    <n v="84"/>
    <m/>
    <n v="27"/>
    <m/>
    <n v="111"/>
    <m/>
    <m/>
    <s v="- הרחבת החנויות בקומת קרקע ושינויים בפיתוח, הרחבת  הדירות+ המעבר בקומת הביניים, הרחבת הדירות בקומות - תוספת קומה+קומה חלקית,  ע&quot;ג 4 קומות קיימות מעל קומת בינים וקומת חנויות,  18+9 יח&quot;ד חדשות(84 קיימות) חיזוק  ועיבוי בניין הכלנית הכולל: ס&quot;ה 111 יח&quot;ד. "/>
    <m/>
    <m/>
    <m/>
    <x v="5"/>
    <x v="8"/>
    <x v="1"/>
    <x v="2"/>
    <n v="3"/>
    <m/>
    <m/>
    <x v="0"/>
    <x v="1"/>
    <x v="1"/>
    <m/>
    <x v="1"/>
    <m/>
    <m/>
    <m/>
    <n v="692030"/>
    <x v="174"/>
    <m/>
    <m/>
    <m/>
    <m/>
    <m/>
    <m/>
    <m/>
    <x v="1"/>
    <n v="0"/>
    <m/>
    <m/>
    <m/>
    <m/>
    <m/>
    <x v="1"/>
    <m/>
    <e v="#NAME?"/>
    <m/>
  </r>
  <r>
    <n v="1349"/>
    <m/>
    <m/>
    <m/>
    <m/>
    <m/>
    <s v="כפול רק מהנתונים החדשים"/>
    <m/>
    <m/>
    <m/>
    <m/>
    <n v="4089"/>
    <m/>
    <s v="תל אביב"/>
    <x v="24"/>
    <x v="106"/>
    <m/>
    <s v="מיסוי"/>
    <s v="פינוי-בינוי"/>
    <s v="בביצוע"/>
    <n v="7089127"/>
    <s v="508 20200089"/>
    <n v="508"/>
    <n v="20200089"/>
    <s v="בקשה מקוונת"/>
    <s v="תכנית שינויים"/>
    <n v="64912201"/>
    <s v="קריית אונו"/>
    <n v="2620"/>
    <s v="הרוגי מלכות בבל"/>
    <n v="286"/>
    <n v="0"/>
    <n v="0"/>
    <s v="     "/>
    <d v="2020-03-12T00:00:00"/>
    <n v="0"/>
    <n v="0"/>
    <m/>
    <m/>
    <m/>
    <s v="2020_01"/>
    <d v="2020-11-01T21:00:40"/>
    <m/>
    <m/>
    <m/>
    <s v="מתחם הכלנית שלב ג' פינוי בינוי מגרש 2001 תכנית שינויים במרתפים תוך כדי בנייה - עם תוספת שטחים "/>
    <s v="NULL"/>
    <s v="NULL"/>
    <s v="NULL"/>
    <n v="2101381"/>
    <n v="4049"/>
    <s v="בקשה מקוונת"/>
    <x v="188"/>
    <s v="תכנית שינויים"/>
    <n v="0"/>
    <n v="0"/>
    <m/>
    <m/>
    <m/>
    <m/>
    <m/>
    <m/>
    <m/>
    <s v="מתחם הכלנית שלב ג' פינוי בינוי מגרש 2001 תכנית שינויים במרתפים תוך כדי בנייה - עם תוספת שטחים "/>
    <s v="NULL"/>
    <s v="NULL"/>
    <s v="לפי תכנית (מרץ 2021)"/>
    <x v="0"/>
    <x v="1"/>
    <x v="8"/>
    <x v="4"/>
    <n v="2"/>
    <m/>
    <m/>
    <x v="0"/>
    <x v="0"/>
    <x v="4"/>
    <m/>
    <x v="2"/>
    <m/>
    <m/>
    <m/>
    <m/>
    <x v="0"/>
    <m/>
    <m/>
    <s v="כתובת שונה באתר עירייה - שאול המלך 12-14"/>
    <m/>
    <m/>
    <m/>
    <m/>
    <x v="1"/>
    <n v="0"/>
    <m/>
    <m/>
    <m/>
    <m/>
    <m/>
    <x v="9"/>
    <m/>
    <e v="#NAME?"/>
    <s v="היתר המשכי"/>
  </r>
  <r>
    <n v="570"/>
    <m/>
    <m/>
    <m/>
    <m/>
    <m/>
    <m/>
    <m/>
    <m/>
    <m/>
    <m/>
    <n v="4089"/>
    <m/>
    <s v="תל אביב"/>
    <x v="24"/>
    <x v="106"/>
    <m/>
    <s v="מיסוי"/>
    <s v="פינוי-בינוי"/>
    <s v="בביצוע"/>
    <n v="691538"/>
    <s v="551 20120486"/>
    <n v="551"/>
    <n v="20120486"/>
    <s v="בקשה להיתר"/>
    <s v="הריסה"/>
    <n v="64912301"/>
    <s v="קריית אונו"/>
    <n v="2620"/>
    <s v="הרוגי מלכות בבל"/>
    <n v="251"/>
    <n v="0"/>
    <n v="0"/>
    <m/>
    <d v="2012-12-11T00:00:00"/>
    <n v="0"/>
    <n v="0"/>
    <m/>
    <m/>
    <m/>
    <m/>
    <m/>
    <m/>
    <m/>
    <m/>
    <s v="הריסת שני מבנים בחלקות 90 ו- 91 במסגרת תכנית פינוי בינוי כולל  חפירה, דיפון וביסוס"/>
    <m/>
    <m/>
    <m/>
    <n v="182531"/>
    <n v="3221"/>
    <m/>
    <x v="189"/>
    <m/>
    <n v="0"/>
    <n v="0"/>
    <m/>
    <m/>
    <m/>
    <m/>
    <m/>
    <m/>
    <m/>
    <s v="הריסת שני מבנים בחלקות 90 ו- 91 במסגרת תכנית פינוי בינוי"/>
    <m/>
    <m/>
    <s v="שליפת חלקה 0 (אוגוסט 2020)"/>
    <x v="8"/>
    <x v="10"/>
    <x v="16"/>
    <x v="5"/>
    <n v="4"/>
    <m/>
    <m/>
    <x v="0"/>
    <x v="5"/>
    <x v="1"/>
    <m/>
    <x v="7"/>
    <s v="קדום"/>
    <m/>
    <m/>
    <m/>
    <x v="0"/>
    <m/>
    <m/>
    <m/>
    <m/>
    <m/>
    <m/>
    <s v="חסרה כתובת מלאה באתר העירייה"/>
    <x v="1"/>
    <n v="0"/>
    <m/>
    <m/>
    <m/>
    <m/>
    <m/>
    <x v="1"/>
    <m/>
    <e v="#NAME?"/>
    <m/>
  </r>
  <r>
    <n v="571"/>
    <m/>
    <m/>
    <m/>
    <m/>
    <m/>
    <m/>
    <m/>
    <m/>
    <m/>
    <m/>
    <n v="4089"/>
    <m/>
    <s v="תל אביב"/>
    <x v="24"/>
    <x v="106"/>
    <m/>
    <s v="מיסוי"/>
    <s v="מיסוי - פינוי-בינוי"/>
    <s v="בביצוע"/>
    <n v="692079"/>
    <s v="551 20160024"/>
    <n v="551"/>
    <n v="20160024"/>
    <s v="בקשה להיתר"/>
    <s v="בניה חדשה"/>
    <n v="6491087"/>
    <s v="קריית אונו"/>
    <n v="2620"/>
    <s v="הרוגי מלכות בבל"/>
    <n v="0"/>
    <n v="2"/>
    <n v="2"/>
    <m/>
    <d v="2016-03-31T00:00:00"/>
    <n v="0"/>
    <n v="73"/>
    <n v="18"/>
    <n v="42"/>
    <n v="60"/>
    <m/>
    <m/>
    <m/>
    <m/>
    <m/>
    <s v="12 ק. מגורים וחדרי גג. סה&quot;כ 60 יח&quot;ד. בניין מגורים משותף, 3 מרתפי חניה, קומת קרקע הכוללת דירת גן חנייה מקורה ושטחים משותפים מתחם הכלנית שלב ב' פינוי בינוי, מגרש 201, בניין ג. "/>
    <m/>
    <m/>
    <m/>
    <s v="NULL"/>
    <m/>
    <m/>
    <x v="0"/>
    <m/>
    <m/>
    <m/>
    <m/>
    <m/>
    <m/>
    <m/>
    <m/>
    <m/>
    <m/>
    <m/>
    <m/>
    <m/>
    <m/>
    <x v="4"/>
    <x v="0"/>
    <x v="1"/>
    <x v="0"/>
    <m/>
    <m/>
    <m/>
    <x v="0"/>
    <x v="2"/>
    <x v="1"/>
    <m/>
    <x v="0"/>
    <m/>
    <m/>
    <m/>
    <m/>
    <x v="0"/>
    <m/>
    <m/>
    <m/>
    <m/>
    <m/>
    <m/>
    <m/>
    <x v="1"/>
    <n v="0"/>
    <m/>
    <m/>
    <m/>
    <m/>
    <m/>
    <x v="1"/>
    <m/>
    <e v="#NAME?"/>
    <m/>
  </r>
  <r>
    <n v="573"/>
    <m/>
    <m/>
    <m/>
    <m/>
    <m/>
    <m/>
    <m/>
    <m/>
    <m/>
    <m/>
    <n v="4089"/>
    <m/>
    <s v="תל אביב"/>
    <x v="24"/>
    <x v="106"/>
    <m/>
    <s v="מיסוי"/>
    <s v="פינוי-בינוי"/>
    <s v="בביצוע"/>
    <n v="5374376"/>
    <s v="508 20160024"/>
    <n v="508"/>
    <n v="20160024"/>
    <s v="בקשה להיתר"/>
    <s v="בניה חדשה"/>
    <n v="64912202"/>
    <s v="קריית אונו"/>
    <n v="2620"/>
    <s v="הרוגי מלכות בבל"/>
    <n v="286"/>
    <n v="2"/>
    <n v="2"/>
    <m/>
    <d v="2016-03-31T00:00:00"/>
    <n v="0"/>
    <n v="60"/>
    <n v="14"/>
    <n v="60"/>
    <n v="74"/>
    <m/>
    <m/>
    <m/>
    <m/>
    <m/>
    <s v="ס&quot;ה קומת כניסה+ 13 ק. מגורים+קומת גג טכני. סה&quot;כ 60 יח&quot;ד. בניין מגורים משותף הכולל: 3 מרתפי חניה, ק.קרקע+דירת גן, מרתפי חניה, קומה 1 למגורים+מצב&quot;ר. מתחם הכלנית שלב ב' פינוי בינוי, מגרש 202, (לשעבר 201 בניין ג)."/>
    <m/>
    <m/>
    <m/>
    <n v="1555337"/>
    <n v="3762"/>
    <m/>
    <x v="190"/>
    <m/>
    <n v="0"/>
    <n v="60"/>
    <n v="14"/>
    <m/>
    <n v="60"/>
    <m/>
    <n v="74"/>
    <m/>
    <m/>
    <s v="ס&quot;ה קומת כניסה+ 13 ק. מגורים+קומת גג טכני. סה&quot;כ 60 יח&quot;ד. בניין מגורים משותף הכולל: 3 מרתפי חניה, ק.קרקע+דירת גן, מרתפי חניה, קומה 1 למגורים+מצב&quot;ר. מתחם הכלנית שלב ב' פינוי בינוי, מגרש 202, (לשעבר 201 בניין ג). הריסת מבנה קיים +"/>
    <m/>
    <m/>
    <s v="שליפת חלקה 0 (אוגוסט 2020)"/>
    <x v="4"/>
    <x v="3"/>
    <x v="1"/>
    <x v="3"/>
    <n v="1"/>
    <m/>
    <m/>
    <x v="0"/>
    <x v="1"/>
    <x v="1"/>
    <m/>
    <x v="1"/>
    <m/>
    <m/>
    <m/>
    <n v="5374376"/>
    <x v="175"/>
    <m/>
    <m/>
    <m/>
    <m/>
    <m/>
    <m/>
    <s v="רלוונטי לפי כתובת "/>
    <x v="1"/>
    <n v="0"/>
    <m/>
    <m/>
    <m/>
    <m/>
    <m/>
    <x v="1"/>
    <m/>
    <e v="#NAME?"/>
    <m/>
  </r>
  <r>
    <n v="572"/>
    <m/>
    <m/>
    <m/>
    <m/>
    <m/>
    <m/>
    <m/>
    <m/>
    <m/>
    <m/>
    <n v="4089"/>
    <m/>
    <s v="תל אביב"/>
    <x v="24"/>
    <x v="106"/>
    <m/>
    <s v="מיסוי"/>
    <s v="פינוי-בינוי"/>
    <s v="בביצוע"/>
    <n v="5159171"/>
    <s v="551 20160275"/>
    <n v="551"/>
    <n v="20160275"/>
    <s v="בקשה להיתר"/>
    <s v="תוכ' שינויים"/>
    <n v="64912301"/>
    <s v="קריית אונו"/>
    <n v="0"/>
    <s v="הרוגי מלכות בבל"/>
    <n v="0"/>
    <n v="16"/>
    <n v="16"/>
    <m/>
    <d v="2016-10-10T00:00:00"/>
    <n v="0"/>
    <n v="0"/>
    <m/>
    <m/>
    <m/>
    <m/>
    <m/>
    <m/>
    <m/>
    <m/>
    <s v="מתחם פינוי בינוי, הרוגי מלכות בבל, בניינים 301א ו301ב+חניון ציבורי: שינויים בחניון הציבורי: ביטול מתקן חנייה."/>
    <m/>
    <m/>
    <m/>
    <n v="1555308"/>
    <n v="3737"/>
    <m/>
    <x v="191"/>
    <m/>
    <m/>
    <m/>
    <m/>
    <m/>
    <m/>
    <m/>
    <m/>
    <m/>
    <m/>
    <s v="מתחם פינוי בינוי, הרוגי מלכות בבל, בניינים 301א ו301ב+חניון ציבורי: שינויים במרתפי החנייה, ביטול מתקן חנייה. "/>
    <m/>
    <m/>
    <s v="שליפת חלקה 0 (אוגוסט 2020)"/>
    <x v="4"/>
    <x v="3"/>
    <x v="1"/>
    <x v="0"/>
    <n v="4"/>
    <m/>
    <m/>
    <x v="0"/>
    <x v="0"/>
    <x v="1"/>
    <m/>
    <x v="2"/>
    <m/>
    <m/>
    <m/>
    <m/>
    <x v="0"/>
    <m/>
    <m/>
    <m/>
    <m/>
    <m/>
    <m/>
    <s v="רלוונטי לפי כתובת "/>
    <x v="1"/>
    <n v="0"/>
    <m/>
    <m/>
    <m/>
    <m/>
    <m/>
    <x v="1"/>
    <m/>
    <e v="#NAME?"/>
    <m/>
  </r>
  <r>
    <n v="1897"/>
    <s v="אוקטובר 2021 - טיוב בקשות ID כפולות"/>
    <s v="לא"/>
    <m/>
    <m/>
    <s v="לטייב - הכתובת במתחם"/>
    <m/>
    <m/>
    <s v="הבקשה לא נמצאה באתר העירייה"/>
    <m/>
    <m/>
    <n v="4089"/>
    <m/>
    <s v="תל אביב"/>
    <x v="24"/>
    <x v="106"/>
    <m/>
    <s v="מיסוי"/>
    <s v="פינוי-בינוי"/>
    <s v="בביצוע"/>
    <n v="7318342"/>
    <s v="508 20210052"/>
    <n v="508"/>
    <n v="20210052"/>
    <s v="בקשה למידע להיתר"/>
    <s v="שימוש חורג, שינויים ללא תוספת"/>
    <n v="64961000"/>
    <s v="קריית אונו"/>
    <n v="2620"/>
    <s v="לוי אשכול"/>
    <n v="210"/>
    <n v="113"/>
    <n v="113"/>
    <s v="     "/>
    <d v="2021-03-09T00:00:00"/>
    <n v="0"/>
    <n v="0"/>
    <s v="NULL"/>
    <s v="NULL"/>
    <s v="NULL"/>
    <s v="2021_01"/>
    <d v="2021-06-14T12:45:52"/>
    <s v="NULL"/>
    <s v="NULL"/>
    <s v="NULL"/>
    <s v=" הקלת בניה לגובה 114.55+ מ' מעל פני הים (במקום 113.55 מ' מעל פני הים) "/>
    <s v="NULL"/>
    <s v="NULL"/>
    <s v="NULL"/>
    <s v="NULL"/>
    <m/>
    <s v="NULL"/>
    <x v="0"/>
    <m/>
    <m/>
    <m/>
    <m/>
    <m/>
    <m/>
    <m/>
    <m/>
    <m/>
    <m/>
    <m/>
    <m/>
    <m/>
    <s v="חלקה 0"/>
    <x v="1"/>
    <x v="0"/>
    <x v="5"/>
    <x v="0"/>
    <m/>
    <m/>
    <m/>
    <x v="0"/>
    <x v="3"/>
    <x v="2"/>
    <m/>
    <x v="0"/>
    <m/>
    <m/>
    <m/>
    <m/>
    <x v="0"/>
    <m/>
    <m/>
    <m/>
    <m/>
    <m/>
    <m/>
    <m/>
    <x v="1"/>
    <n v="0"/>
    <m/>
    <m/>
    <m/>
    <m/>
    <m/>
    <x v="1"/>
    <m/>
    <m/>
    <m/>
  </r>
  <r>
    <n v="575"/>
    <m/>
    <m/>
    <m/>
    <m/>
    <m/>
    <m/>
    <m/>
    <m/>
    <m/>
    <m/>
    <n v="4089"/>
    <m/>
    <s v="תל אביב"/>
    <x v="24"/>
    <x v="106"/>
    <m/>
    <s v="מיסוי"/>
    <s v="פינוי-בינוי"/>
    <s v="בביצוע"/>
    <n v="5374380"/>
    <s v="508 20180413"/>
    <n v="508"/>
    <n v="20180413"/>
    <s v="בקשה מקוונת"/>
    <s v="הריסה, בנייה חדשה"/>
    <n v="64912201"/>
    <s v="קריית אונו"/>
    <n v="2620"/>
    <s v="שאול המלך"/>
    <n v="147"/>
    <n v="12"/>
    <n v="12"/>
    <m/>
    <d v="2018-12-16T00:00:00"/>
    <n v="0"/>
    <n v="0"/>
    <m/>
    <m/>
    <m/>
    <m/>
    <m/>
    <m/>
    <m/>
    <m/>
    <s v="הריסת מבנה מגורים קיים, חפירה ובניית 3 קומות מרתפי חנייה עבור בנייני א ו-ב מתחם הכלנית שלב ג' פינוי ובינוי מגרש 201/2001:"/>
    <m/>
    <m/>
    <m/>
    <s v="NULL"/>
    <m/>
    <m/>
    <x v="0"/>
    <m/>
    <m/>
    <m/>
    <m/>
    <m/>
    <m/>
    <m/>
    <m/>
    <m/>
    <m/>
    <m/>
    <m/>
    <m/>
    <s v="שליפת חלקה 0 (אוגוסט 2020)"/>
    <x v="2"/>
    <x v="0"/>
    <x v="20"/>
    <x v="0"/>
    <n v="2"/>
    <m/>
    <m/>
    <x v="0"/>
    <x v="5"/>
    <x v="4"/>
    <m/>
    <x v="0"/>
    <m/>
    <m/>
    <m/>
    <m/>
    <x v="0"/>
    <m/>
    <m/>
    <m/>
    <m/>
    <m/>
    <m/>
    <s v="רלוונטי לפי המהות"/>
    <x v="1"/>
    <n v="0"/>
    <m/>
    <m/>
    <m/>
    <m/>
    <m/>
    <x v="1"/>
    <m/>
    <e v="#NAME?"/>
    <m/>
  </r>
  <r>
    <n v="576"/>
    <m/>
    <m/>
    <m/>
    <m/>
    <m/>
    <m/>
    <m/>
    <m/>
    <m/>
    <m/>
    <n v="4089"/>
    <m/>
    <s v="תל אביב"/>
    <x v="24"/>
    <x v="106"/>
    <m/>
    <s v="מיסוי"/>
    <s v="פינוי-בינוי"/>
    <s v="בביצוע"/>
    <n v="6786650"/>
    <s v="508 20190115"/>
    <n v="508"/>
    <n v="20190115"/>
    <s v="בקשה מקוונת"/>
    <s v="בנייה חדשה"/>
    <n v="64912201"/>
    <s v="קריית אונו"/>
    <n v="2620"/>
    <s v="שאול המלך"/>
    <n v="147"/>
    <n v="12"/>
    <n v="12"/>
    <m/>
    <d v="2019-02-27T00:00:00"/>
    <n v="0"/>
    <n v="0"/>
    <n v="13"/>
    <n v="60"/>
    <n v="73"/>
    <m/>
    <m/>
    <m/>
    <m/>
    <m/>
    <s v="בניית בניין א' הכולל 16 קומות מעל קומת קרקע. סה&quot;כ 73 יח&quot;ד ומצב&quot;ר. מתחם הכלנית פינוי בינוי שלב ג' מגרש 201/2001"/>
    <m/>
    <m/>
    <m/>
    <n v="1983120"/>
    <n v="3909"/>
    <m/>
    <x v="179"/>
    <m/>
    <m/>
    <m/>
    <n v="13"/>
    <m/>
    <n v="60"/>
    <m/>
    <n v="73"/>
    <m/>
    <m/>
    <s v="בניית בניין א' הכולל 16 קומות מעל קומת קרקע. סה&quot;כ 73 יח&quot;ד ומצב&quot;ר. מתחם הכלנית פינוי בינוי שלב ג' מגרש 201/2001 "/>
    <m/>
    <m/>
    <s v="שליפת חלקה 0 (אוגוסט 2020)"/>
    <x v="3"/>
    <x v="5"/>
    <x v="1"/>
    <x v="2"/>
    <n v="2"/>
    <m/>
    <m/>
    <x v="0"/>
    <x v="1"/>
    <x v="4"/>
    <m/>
    <x v="1"/>
    <m/>
    <m/>
    <m/>
    <n v="6786650"/>
    <x v="176"/>
    <m/>
    <m/>
    <m/>
    <m/>
    <m/>
    <m/>
    <s v="רלוונטי לפי המהות"/>
    <x v="1"/>
    <n v="0"/>
    <m/>
    <m/>
    <m/>
    <m/>
    <m/>
    <x v="16"/>
    <m/>
    <e v="#NAME?"/>
    <m/>
  </r>
  <r>
    <n v="577"/>
    <m/>
    <m/>
    <m/>
    <m/>
    <m/>
    <m/>
    <m/>
    <m/>
    <m/>
    <m/>
    <n v="4089"/>
    <m/>
    <s v="תל אביב"/>
    <x v="24"/>
    <x v="106"/>
    <m/>
    <s v="מיסוי"/>
    <s v="פינוי-בינוי"/>
    <s v="בביצוע"/>
    <n v="6786651"/>
    <s v="508 20190116"/>
    <n v="508"/>
    <n v="20190116"/>
    <s v="בקשה מקוונת"/>
    <s v="בנייה חדשה"/>
    <n v="64912201"/>
    <s v="קריית אונו"/>
    <n v="2620"/>
    <s v="שאול המלך"/>
    <n v="147"/>
    <n v="12"/>
    <n v="12"/>
    <m/>
    <d v="2019-02-27T00:00:00"/>
    <n v="0"/>
    <n v="0"/>
    <n v="13"/>
    <n v="60"/>
    <n v="73"/>
    <m/>
    <m/>
    <m/>
    <m/>
    <m/>
    <s v="בניית בניין ב' הכולל 16 קומות מעל קומת קרקע. סה&quot;כ 73 יח&quot;ד ומצב&quot;ר. מתחם הכלנית פינוי בינוי שלב ג' מגרש 201/2001"/>
    <m/>
    <m/>
    <m/>
    <n v="1983345"/>
    <n v="3908"/>
    <m/>
    <x v="179"/>
    <m/>
    <m/>
    <m/>
    <n v="13"/>
    <m/>
    <n v="60"/>
    <m/>
    <n v="73"/>
    <m/>
    <m/>
    <s v="בניית בניין ב' הכולל 16 קומות מעל קומת קרקע. סה&quot;כ 73 יח&quot;ד ומצב&quot;ר. מתחם הכלנית פינוי בינוי שלב ג' מגרש 201/2001 "/>
    <m/>
    <m/>
    <s v="שליפת חלקה 0 (אוגוסט 2020)"/>
    <x v="3"/>
    <x v="5"/>
    <x v="1"/>
    <x v="2"/>
    <n v="2"/>
    <m/>
    <m/>
    <x v="0"/>
    <x v="1"/>
    <x v="4"/>
    <m/>
    <x v="1"/>
    <m/>
    <m/>
    <m/>
    <n v="6786651"/>
    <x v="177"/>
    <m/>
    <m/>
    <m/>
    <m/>
    <m/>
    <m/>
    <s v="רלוונטי לפי המהות"/>
    <x v="1"/>
    <n v="0"/>
    <m/>
    <m/>
    <m/>
    <m/>
    <m/>
    <x v="16"/>
    <m/>
    <e v="#NAME?"/>
    <m/>
  </r>
  <r>
    <n v="574"/>
    <m/>
    <m/>
    <m/>
    <m/>
    <m/>
    <m/>
    <m/>
    <m/>
    <m/>
    <m/>
    <n v="4089"/>
    <m/>
    <s v="תל אביב"/>
    <x v="24"/>
    <x v="106"/>
    <m/>
    <s v="מיסוי"/>
    <s v="מיסוי - פינוי-בינוי"/>
    <s v="בביצוע"/>
    <n v="692093"/>
    <s v="551 20160066"/>
    <n v="551"/>
    <n v="20160066"/>
    <s v="בקשה להיתר"/>
    <s v="תוספת"/>
    <n v="64912301"/>
    <s v="קריית אונו"/>
    <n v="2620"/>
    <s v="שאול המלך"/>
    <n v="0"/>
    <n v="15"/>
    <n v="15"/>
    <m/>
    <d v="2016-02-29T00:00:00"/>
    <n v="0"/>
    <n v="18"/>
    <n v="52"/>
    <n v="118"/>
    <n v="146"/>
    <m/>
    <m/>
    <m/>
    <m/>
    <m/>
    <s v="בניינים 301א ו301ב: ס&quot;ה: 3 מרתפי חניה+ קומת קרקע+ 15 קומות מגורים, 73 יח&quot;ד לכל בניין. שינויים בקומות 12+13 ותוספת 2 קומות מגורים, הכוללות 9 יח&quot;ד לכל בניין, שינויים במרתפי החנייה. "/>
    <m/>
    <m/>
    <m/>
    <n v="1464099"/>
    <n v="3597"/>
    <m/>
    <x v="192"/>
    <m/>
    <n v="0"/>
    <n v="18"/>
    <n v="52"/>
    <m/>
    <n v="118"/>
    <m/>
    <n v="146"/>
    <m/>
    <m/>
    <s v="בניינים 301א ו301ב,   ס&quot;ה: 3 מרתפי חניה+ קומת קרקע+ 15 קומות מגורים, 76 יח&quot;ד לכל בניין. שינויים בקומות 12+13 ותוספת 2 קומות מגורים, הכוללות 9 יח&quot;ד לכל בניין, שינויים במרתפי החנייה. "/>
    <m/>
    <m/>
    <m/>
    <x v="4"/>
    <x v="8"/>
    <x v="1"/>
    <x v="2"/>
    <n v="4"/>
    <m/>
    <m/>
    <x v="0"/>
    <x v="1"/>
    <x v="1"/>
    <m/>
    <x v="1"/>
    <m/>
    <m/>
    <m/>
    <n v="692093"/>
    <x v="178"/>
    <m/>
    <m/>
    <m/>
    <m/>
    <m/>
    <m/>
    <m/>
    <x v="1"/>
    <n v="0"/>
    <m/>
    <m/>
    <m/>
    <m/>
    <m/>
    <x v="1"/>
    <m/>
    <e v="#NAME?"/>
    <m/>
  </r>
  <r>
    <n v="578"/>
    <m/>
    <m/>
    <m/>
    <m/>
    <m/>
    <m/>
    <m/>
    <m/>
    <m/>
    <m/>
    <n v="4089"/>
    <m/>
    <s v="תל אביב"/>
    <x v="24"/>
    <x v="106"/>
    <m/>
    <s v="מיסוי"/>
    <s v="פינוי-בינוי"/>
    <s v="בביצוע"/>
    <n v="691842"/>
    <s v="551 20140292"/>
    <n v="551"/>
    <n v="20140292"/>
    <s v="בקשה להיתר"/>
    <s v="חפירה, דיפון, ביסוס"/>
    <n v="64912301"/>
    <s v="קריית אונו"/>
    <n v="0"/>
    <s v="שאול המלך "/>
    <n v="0"/>
    <n v="15"/>
    <n v="15"/>
    <m/>
    <d v="2014-07-20T00:00:00"/>
    <n v="0"/>
    <n v="0"/>
    <m/>
    <m/>
    <m/>
    <m/>
    <m/>
    <m/>
    <m/>
    <m/>
    <s v="מתחם הרוגי מלכות בבל - פינוי בינוי. בקשה לחפירה+דיפון+ביסוס לבניין 301א."/>
    <m/>
    <m/>
    <m/>
    <n v="183772"/>
    <n v="3362"/>
    <m/>
    <x v="193"/>
    <m/>
    <n v="0"/>
    <n v="0"/>
    <m/>
    <m/>
    <m/>
    <m/>
    <m/>
    <m/>
    <m/>
    <s v="מתחם הרוגי מלכות בבל - פינוי בינוי. בקשה לחפירה+דיפון+ביסוס לבניין 301א."/>
    <m/>
    <m/>
    <s v="שליפת חלקה 0 (אוגוסט 2020)"/>
    <x v="9"/>
    <x v="7"/>
    <x v="13"/>
    <x v="8"/>
    <n v="4"/>
    <m/>
    <m/>
    <x v="0"/>
    <x v="0"/>
    <x v="1"/>
    <m/>
    <x v="7"/>
    <m/>
    <m/>
    <m/>
    <m/>
    <x v="0"/>
    <m/>
    <m/>
    <m/>
    <m/>
    <m/>
    <m/>
    <s v="רלוונטי לפי המהות"/>
    <x v="1"/>
    <n v="0"/>
    <m/>
    <m/>
    <m/>
    <m/>
    <m/>
    <x v="1"/>
    <m/>
    <e v="#NAME?"/>
    <m/>
  </r>
  <r>
    <n v="579"/>
    <m/>
    <m/>
    <m/>
    <m/>
    <m/>
    <m/>
    <m/>
    <m/>
    <m/>
    <m/>
    <n v="4089"/>
    <m/>
    <s v="תל אביב"/>
    <x v="24"/>
    <x v="106"/>
    <m/>
    <s v="מיסוי"/>
    <s v="פינוי-בינוי"/>
    <s v="בביצוע"/>
    <n v="5374377"/>
    <s v="508 20180176"/>
    <n v="508"/>
    <n v="20180176"/>
    <s v="בקשה מקוונת"/>
    <m/>
    <n v="64912202"/>
    <s v="קריית אונו"/>
    <n v="2620"/>
    <s v="שאול המלך "/>
    <n v="286"/>
    <n v="16"/>
    <n v="16"/>
    <m/>
    <d v="2018-05-08T00:00:00"/>
    <n v="0"/>
    <n v="14"/>
    <m/>
    <m/>
    <n v="74"/>
    <m/>
    <m/>
    <m/>
    <m/>
    <m/>
    <s v="בניין מגורים משותף, תוספת 3 קומות הכוללות 14 יח&quot;ד, ס&quot;ה 74 יח&quot;ד במקום 60 יח&quot;ד. מתחם הרוגי מלכות שלב ב' פינוי בינוי, מגרש 202, (לשעבר 201 ג'). ס&quot;ה הבניין ק.כניסה + דירת גן + 16 ק. מגורים + ק.גג טכני + 3 מרתפי חניה, + מצב&quot;ר בקרקע. שינויים במרתפים ובקומות 12"/>
    <m/>
    <m/>
    <m/>
    <n v="1555338"/>
    <n v="3836"/>
    <m/>
    <x v="194"/>
    <m/>
    <n v="0"/>
    <n v="14"/>
    <m/>
    <m/>
    <m/>
    <m/>
    <n v="74"/>
    <m/>
    <m/>
    <s v="ב.מגורים משותף, תוספת 3 קומות הכוללות 14 יח&quot;ד, ס&quot;ה 74 יח&quot;ד במקום 60 יח&quot;ד. שינויים במרתפים ובקומות 12 ו 13. מתחם הרוגי מלכות שלב ב' פינוי בינוי, מגרש 202, (לשעבר 201 ג'). ס&quot;ה הבניין ק.כניסה + דירת גן + 16 ק. מגורים + ק.גג טכני + 3 מרתפי חניה, + מצב&quot;ר בקרקע"/>
    <m/>
    <m/>
    <s v="שליפת חלקה 0 (אוגוסט 2020)"/>
    <x v="2"/>
    <x v="3"/>
    <x v="1"/>
    <x v="2"/>
    <n v="1"/>
    <m/>
    <m/>
    <x v="0"/>
    <x v="0"/>
    <x v="4"/>
    <m/>
    <x v="2"/>
    <m/>
    <m/>
    <m/>
    <m/>
    <x v="0"/>
    <m/>
    <m/>
    <m/>
    <m/>
    <m/>
    <m/>
    <s v="רלוונטי לפי המהות"/>
    <x v="1"/>
    <n v="0"/>
    <m/>
    <m/>
    <m/>
    <m/>
    <m/>
    <x v="1"/>
    <m/>
    <e v="#NAME?"/>
    <m/>
  </r>
  <r>
    <n v="580"/>
    <m/>
    <m/>
    <m/>
    <m/>
    <m/>
    <m/>
    <m/>
    <m/>
    <m/>
    <m/>
    <n v="4089"/>
    <m/>
    <s v="תל אביב"/>
    <x v="24"/>
    <x v="106"/>
    <m/>
    <s v="מיסוי"/>
    <s v="פינוי-בינוי"/>
    <s v="בביצוע"/>
    <n v="691626"/>
    <s v="551 20130165"/>
    <n v="551"/>
    <n v="20130165"/>
    <s v="בקשה להיתר"/>
    <s v="בניה חדשה"/>
    <n v="64912301"/>
    <s v="קריית אונו"/>
    <n v="0"/>
    <m/>
    <n v="0"/>
    <n v="0"/>
    <n v="0"/>
    <m/>
    <d v="2013-05-08T00:00:00"/>
    <n v="0"/>
    <n v="64"/>
    <m/>
    <m/>
    <n v="64"/>
    <m/>
    <m/>
    <m/>
    <m/>
    <m/>
    <s v="64 יח&quot;ד. בניין מגורים משותף , בן 3 מרתפי חניה, 2 דירות גן ב 1-, ק.קרקע, 13 קומות מגורים וחדרים על הגג, סה&quot;כ מתחם פינוי בינוי, הרוגי מלכות בבל, בניין א"/>
    <m/>
    <m/>
    <m/>
    <n v="182924"/>
    <n v="3390"/>
    <m/>
    <x v="195"/>
    <m/>
    <n v="0"/>
    <n v="64"/>
    <m/>
    <m/>
    <m/>
    <m/>
    <n v="64"/>
    <m/>
    <m/>
    <s v="64 יח&quot;ד. בניין מגורים משותף, בן 3 מרתפי חניה, 2 דירות גן ב 1-, ק.קרקע, 13 קומות מגורים וחדרים על הגג, סה&quot;כ מתחם פינוי בינוי, הרוגי מלכות בבל,"/>
    <m/>
    <m/>
    <s v="שליפה לפי תבעות (אוגוסט 2020)"/>
    <x v="6"/>
    <x v="7"/>
    <x v="1"/>
    <x v="2"/>
    <n v="4"/>
    <m/>
    <m/>
    <x v="0"/>
    <x v="5"/>
    <x v="1"/>
    <m/>
    <x v="7"/>
    <s v="קדום"/>
    <m/>
    <m/>
    <m/>
    <x v="0"/>
    <m/>
    <m/>
    <m/>
    <m/>
    <m/>
    <m/>
    <m/>
    <x v="1"/>
    <n v="0"/>
    <m/>
    <m/>
    <m/>
    <m/>
    <m/>
    <x v="1"/>
    <m/>
    <e v="#NAME?"/>
    <m/>
  </r>
  <r>
    <n v="581"/>
    <m/>
    <m/>
    <m/>
    <m/>
    <m/>
    <m/>
    <m/>
    <m/>
    <m/>
    <m/>
    <n v="4089"/>
    <m/>
    <s v="תל אביב"/>
    <x v="24"/>
    <x v="106"/>
    <m/>
    <s v="מיסוי"/>
    <s v="פינוי-בינוי"/>
    <s v="בביצוע"/>
    <n v="691745"/>
    <s v="551 20140020"/>
    <n v="551"/>
    <n v="20140020"/>
    <s v="בקשה להיתר"/>
    <s v="פינוי בינוי"/>
    <n v="64912301"/>
    <s v="קריית אונו"/>
    <n v="0"/>
    <m/>
    <n v="0"/>
    <n v="0"/>
    <n v="0"/>
    <m/>
    <d v="2014-01-14T00:00:00"/>
    <n v="0"/>
    <n v="64"/>
    <n v="0"/>
    <n v="0"/>
    <n v="64"/>
    <m/>
    <m/>
    <m/>
    <m/>
    <m/>
    <s v="בניין מגורים משותף, בן 3 מרתפי חנייה, 2 דירות גן ב 1-, ק. קרקע+13 קומות מגורים (חלל כפול בדירות בקומה 13) מתחם פינוי בינוי, הרוגי מלכות בבל, בניין ב. סה&quot;כ 64 יח&quot;ד. כולל חניון ציבורי תת קרקעי וחדר טרנספורמציה."/>
    <m/>
    <m/>
    <m/>
    <n v="182327"/>
    <n v="3427"/>
    <m/>
    <x v="196"/>
    <m/>
    <n v="0"/>
    <n v="64"/>
    <m/>
    <m/>
    <m/>
    <m/>
    <n v="64"/>
    <m/>
    <m/>
    <s v="בניין מגורים משותף, בן 3 מרתפי חנייה, 2 דירות גן ב 1-, ק. קרקע+13 קומות מגורים (חלל כפול בדירות בקומה 13) מתחם פינוי בינוי, הרוגי מלכות בבל. סה&quot;כ 64 יח&quot;ד. כולל חניון ציבורי תת קרקעי וחדר טרנספורמציה."/>
    <m/>
    <m/>
    <s v="שליפה לפי תבעות (אוגוסט 2020)"/>
    <x v="9"/>
    <x v="4"/>
    <x v="1"/>
    <x v="2"/>
    <n v="4"/>
    <m/>
    <m/>
    <x v="0"/>
    <x v="5"/>
    <x v="1"/>
    <m/>
    <x v="7"/>
    <s v="קדום"/>
    <m/>
    <m/>
    <m/>
    <x v="0"/>
    <m/>
    <m/>
    <m/>
    <m/>
    <m/>
    <m/>
    <m/>
    <x v="1"/>
    <n v="0"/>
    <m/>
    <m/>
    <m/>
    <m/>
    <m/>
    <x v="1"/>
    <m/>
    <e v="#NAME?"/>
    <m/>
  </r>
  <r>
    <n v="1904"/>
    <s v="אוקטובר 2021 - טיוב בקשות שאינן כפולות"/>
    <s v="כן"/>
    <m/>
    <m/>
    <m/>
    <m/>
    <m/>
    <m/>
    <m/>
    <m/>
    <n v="4491"/>
    <m/>
    <s v="מרכז"/>
    <x v="24"/>
    <x v="107"/>
    <m/>
    <s v="מיסוי"/>
    <s v="פינוי-בינוי"/>
    <s v="בתכנון"/>
    <n v="7292100"/>
    <s v="508 20210181"/>
    <n v="508"/>
    <n v="20210181"/>
    <s v="בקשה מקוונת עם הקלות"/>
    <s v="פינוי בינוי"/>
    <n v="64903101"/>
    <s v="קריית אונו"/>
    <n v="2620"/>
    <s v="הרימון"/>
    <n v="218"/>
    <n v="1"/>
    <n v="1"/>
    <s v="     "/>
    <d v="2021-05-24T00:00:00"/>
    <n v="0"/>
    <n v="0"/>
    <n v="16"/>
    <n v="39"/>
    <n v="55"/>
    <s v="2021_01"/>
    <d v="2021-06-14T12:45:52"/>
    <s v="נתוני מתחמים"/>
    <s v="נתוני מתחמים"/>
    <s v="מהות הבקשה"/>
    <s v="הריסת מבנה ובניית בנין מגורים חדש בגובה 12 קומות מעל קומת קרקע הכוללת מצב&quot;ר, ו3 קומות מרתף. סה&quot;כ 55 יח&quot;ד. מתחם פינוי בינוי הרימון: "/>
    <s v="NULL"/>
    <s v="NULL"/>
    <s v="NULL"/>
    <s v="NULL"/>
    <m/>
    <s v="NULL"/>
    <x v="0"/>
    <m/>
    <m/>
    <m/>
    <m/>
    <m/>
    <m/>
    <m/>
    <m/>
    <m/>
    <m/>
    <m/>
    <m/>
    <m/>
    <s v="תוכנית"/>
    <x v="1"/>
    <x v="0"/>
    <x v="3"/>
    <x v="0"/>
    <n v="1"/>
    <m/>
    <m/>
    <x v="0"/>
    <x v="1"/>
    <x v="4"/>
    <s v="יאשרו 107 יחד בשני הבניינים ולא 110"/>
    <x v="0"/>
    <m/>
    <m/>
    <m/>
    <m/>
    <x v="0"/>
    <m/>
    <m/>
    <m/>
    <m/>
    <m/>
    <m/>
    <m/>
    <x v="0"/>
    <m/>
    <m/>
    <m/>
    <m/>
    <m/>
    <m/>
    <x v="1"/>
    <m/>
    <m/>
    <m/>
  </r>
  <r>
    <n v="1905"/>
    <s v="אוקטובר 2021 - טיוב בקשות שאינן כפולות"/>
    <s v="כן"/>
    <m/>
    <m/>
    <m/>
    <m/>
    <m/>
    <s v="2 בנינים. סה&quot;כ 110 דירות."/>
    <m/>
    <m/>
    <n v="4491"/>
    <m/>
    <s v="מרכז"/>
    <x v="24"/>
    <x v="107"/>
    <m/>
    <s v="מיסוי"/>
    <s v="פינוי-בינוי"/>
    <s v="בתכנון"/>
    <n v="7291757"/>
    <s v="508 20210182"/>
    <n v="508"/>
    <n v="20210182"/>
    <s v="בקשה מקוונת עם הקלות"/>
    <s v="פינוי בינוי"/>
    <n v="64903102"/>
    <s v="קריית אונו"/>
    <n v="2620"/>
    <s v="הרימון"/>
    <n v="218"/>
    <n v="2"/>
    <n v="2"/>
    <s v="     "/>
    <d v="2021-05-25T00:00:00"/>
    <n v="0"/>
    <n v="0"/>
    <n v="16"/>
    <n v="39"/>
    <n v="55"/>
    <s v="2021_01"/>
    <d v="2021-06-14T12:45:52"/>
    <s v="נתוני מתחמים"/>
    <s v="נתוני מתחמים"/>
    <s v="מהות הבקשה"/>
    <s v="הריסת מבנה ובניית בנין מגורים חדש בגובה 12 קומות מעל קומת קרקע הכוללת מצב&quot;ר, ו3 קומות מרתף. סה&quot;כ 55 יח&quot;ד. מתחם פינוי בינוי הרימון: "/>
    <s v="NULL"/>
    <s v="NULL"/>
    <s v="NULL"/>
    <s v="NULL"/>
    <m/>
    <s v="NULL"/>
    <x v="0"/>
    <m/>
    <m/>
    <m/>
    <m/>
    <m/>
    <m/>
    <m/>
    <m/>
    <m/>
    <m/>
    <m/>
    <m/>
    <m/>
    <s v="תוכנית"/>
    <x v="1"/>
    <x v="0"/>
    <x v="3"/>
    <x v="0"/>
    <n v="2"/>
    <m/>
    <m/>
    <x v="0"/>
    <x v="1"/>
    <x v="4"/>
    <s v="יאשרו 107 יחד בשני הבניינים ולא 110"/>
    <x v="0"/>
    <m/>
    <m/>
    <m/>
    <m/>
    <x v="0"/>
    <m/>
    <m/>
    <m/>
    <m/>
    <m/>
    <m/>
    <m/>
    <x v="0"/>
    <m/>
    <m/>
    <m/>
    <m/>
    <m/>
    <m/>
    <x v="1"/>
    <m/>
    <m/>
    <m/>
  </r>
  <r>
    <n v="1906"/>
    <s v="אוקטובר 2021 - טיוב בקשות ID כפולות"/>
    <s v="כן"/>
    <m/>
    <m/>
    <s v="לטייב - בקשה על שני מתחמים שונים, חסרה כתובת"/>
    <m/>
    <m/>
    <s v="הבקשה לא נמצאה באתר העירייה, מהמהות לא ברור אם מדובר בהריסה/בנייה וכו', רק מצויין כמות יח&quot;ד של 59"/>
    <m/>
    <m/>
    <n v="4490"/>
    <m/>
    <s v="מרכז"/>
    <x v="24"/>
    <x v="108"/>
    <m/>
    <s v="מיסוי"/>
    <s v="פינוי-בינוי"/>
    <s v="בתכנון"/>
    <n v="7278250"/>
    <s v="508 20200207"/>
    <n v="508"/>
    <n v="20200207"/>
    <s v="בקשה למידע להיתר"/>
    <s v="בנייה חדשה, הריסה, פינוי בינוי"/>
    <n v="64902103"/>
    <s v="קריית אונו"/>
    <n v="2620"/>
    <m/>
    <n v="0"/>
    <n v="0"/>
    <n v="0"/>
    <s v="     "/>
    <d v="2021-03-01T00:00:00"/>
    <n v="0"/>
    <n v="59"/>
    <s v="NULL"/>
    <s v="NULL"/>
    <n v="59"/>
    <s v="2021_01"/>
    <d v="2021-06-14T12:45:52"/>
    <s v="NULL"/>
    <s v="NULL"/>
    <s v="מהות הבקשה"/>
    <s v=" מבנה מגורים גבוה. 59 יח&quot;ד מעל קומת קרקע ומרתפי חניה ,גינון ופיתוח "/>
    <s v="NULL"/>
    <s v="NULL"/>
    <s v="NULL"/>
    <s v="NULL"/>
    <m/>
    <s v="NULL"/>
    <x v="0"/>
    <m/>
    <m/>
    <m/>
    <m/>
    <m/>
    <m/>
    <m/>
    <m/>
    <m/>
    <m/>
    <m/>
    <m/>
    <m/>
    <s v="תוכנית"/>
    <x v="1"/>
    <x v="0"/>
    <x v="1"/>
    <x v="0"/>
    <n v="1"/>
    <m/>
    <m/>
    <x v="0"/>
    <x v="1"/>
    <x v="0"/>
    <s v="ספק"/>
    <x v="0"/>
    <m/>
    <m/>
    <m/>
    <m/>
    <x v="0"/>
    <m/>
    <m/>
    <m/>
    <m/>
    <m/>
    <m/>
    <m/>
    <x v="0"/>
    <m/>
    <m/>
    <m/>
    <m/>
    <m/>
    <m/>
    <x v="1"/>
    <m/>
    <m/>
    <m/>
  </r>
  <r>
    <n v="1907"/>
    <s v="אוקטובר 2021 - טיוב בקשות ID כפולות"/>
    <s v="לא"/>
    <m/>
    <m/>
    <s v="לטייב - בקשה על שני מתחמים שונים, חסרה כתובת"/>
    <m/>
    <m/>
    <s v="הבקשה לא נמצאה באתר עירייה, לפי המהות לא מדובר בפינוי בינוי אך בתיאור נרשם פינוי בינוי"/>
    <m/>
    <m/>
    <n v="4490"/>
    <m/>
    <s v="מרכז"/>
    <x v="24"/>
    <x v="108"/>
    <m/>
    <s v="מיסוי"/>
    <s v="פינוי-בינוי"/>
    <s v="בתכנון"/>
    <n v="7291669"/>
    <s v="508 20200209"/>
    <n v="508"/>
    <n v="20200209"/>
    <s v="בקשה למידע להיתר"/>
    <s v="פינוי בינוי"/>
    <n v="64902502"/>
    <s v="קריית אונו"/>
    <n v="2620"/>
    <m/>
    <n v="0"/>
    <n v="0"/>
    <n v="0"/>
    <s v="     "/>
    <d v="2021-03-01T00:00:00"/>
    <n v="0"/>
    <n v="0"/>
    <s v="NULL"/>
    <s v="NULL"/>
    <s v="NULL"/>
    <s v="2021_01"/>
    <d v="2021-06-14T12:45:52"/>
    <s v="NULL"/>
    <s v="NULL"/>
    <s v="NULL"/>
    <s v=" כיכר עירונית. עבודות פיתוח בקרקע מעל מרתפי חניה ציבורית "/>
    <s v="NULL"/>
    <s v="NULL"/>
    <s v="NULL"/>
    <s v="NULL"/>
    <m/>
    <s v="NULL"/>
    <x v="0"/>
    <m/>
    <m/>
    <m/>
    <m/>
    <m/>
    <m/>
    <m/>
    <m/>
    <m/>
    <m/>
    <m/>
    <m/>
    <m/>
    <s v="תוכנית"/>
    <x v="1"/>
    <x v="0"/>
    <x v="5"/>
    <x v="0"/>
    <m/>
    <m/>
    <m/>
    <x v="0"/>
    <x v="3"/>
    <x v="2"/>
    <m/>
    <x v="0"/>
    <m/>
    <m/>
    <m/>
    <m/>
    <x v="0"/>
    <m/>
    <m/>
    <m/>
    <m/>
    <m/>
    <m/>
    <m/>
    <x v="0"/>
    <m/>
    <m/>
    <m/>
    <m/>
    <m/>
    <m/>
    <x v="1"/>
    <m/>
    <m/>
    <m/>
  </r>
  <r>
    <n v="582"/>
    <m/>
    <m/>
    <m/>
    <m/>
    <m/>
    <m/>
    <m/>
    <m/>
    <m/>
    <m/>
    <n v="4005"/>
    <m/>
    <s v="תל אביב"/>
    <x v="24"/>
    <x v="109"/>
    <m/>
    <s v="מיסוי"/>
    <s v="פינוי-בינוי"/>
    <s v="בביצוע + מבנים מאוכלסים"/>
    <n v="690259"/>
    <s v="551 20070482"/>
    <n v="551"/>
    <n v="20070482"/>
    <s v="בקשה להיתר"/>
    <s v="הריסה"/>
    <n v="6496279"/>
    <s v="קריית אונו"/>
    <n v="2620"/>
    <s v="יהודה הלוי"/>
    <n v="138"/>
    <n v="10"/>
    <n v="10"/>
    <m/>
    <d v="2007-08-19T00:00:00"/>
    <n v="0"/>
    <n v="0"/>
    <n v="12"/>
    <m/>
    <m/>
    <m/>
    <m/>
    <m/>
    <m/>
    <m/>
    <s v="הריסת מבנה קיים בן 12 יח&quot;ד"/>
    <m/>
    <m/>
    <m/>
    <s v="NULL"/>
    <m/>
    <m/>
    <x v="0"/>
    <m/>
    <m/>
    <m/>
    <m/>
    <m/>
    <m/>
    <m/>
    <m/>
    <m/>
    <m/>
    <m/>
    <m/>
    <m/>
    <s v="שליפת כתובות (אוגוסט 2020)"/>
    <x v="10"/>
    <x v="0"/>
    <x v="7"/>
    <x v="0"/>
    <n v="2"/>
    <m/>
    <m/>
    <x v="0"/>
    <x v="5"/>
    <x v="1"/>
    <m/>
    <x v="0"/>
    <m/>
    <m/>
    <m/>
    <m/>
    <x v="0"/>
    <m/>
    <m/>
    <m/>
    <m/>
    <m/>
    <m/>
    <m/>
    <x v="1"/>
    <n v="0"/>
    <m/>
    <m/>
    <m/>
    <m/>
    <m/>
    <x v="1"/>
    <m/>
    <e v="#NAME?"/>
    <m/>
  </r>
  <r>
    <n v="583"/>
    <m/>
    <m/>
    <m/>
    <m/>
    <m/>
    <m/>
    <m/>
    <m/>
    <m/>
    <m/>
    <n v="4005"/>
    <m/>
    <s v="תל אביב"/>
    <x v="24"/>
    <x v="109"/>
    <m/>
    <s v="מיסוי"/>
    <s v="מיסוי - פינוי-בינוי"/>
    <s v="בביצוע + מבנים מאוכלסים"/>
    <n v="690715"/>
    <s v="551 20090173"/>
    <n v="551"/>
    <n v="20090173"/>
    <s v="בקשה להיתר"/>
    <s v="בניה חדשה"/>
    <n v="64962001"/>
    <s v="קריית אונו"/>
    <n v="2620"/>
    <s v="יהודה הלוי"/>
    <n v="138"/>
    <n v="12"/>
    <n v="12"/>
    <m/>
    <d v="2009-04-21T00:00:00"/>
    <n v="0"/>
    <n v="24"/>
    <n v="12"/>
    <n v="12"/>
    <n v="24"/>
    <m/>
    <m/>
    <m/>
    <m/>
    <m/>
    <s v=" מעל 3 קומות חנייה במרתף  מתחם פינוי בינוי ישעיהו, בית מגורים משותף B הכולל:  ק.קרקע + 5 קומות (8 דופלקסים+16 דירות) סה&quot;כ 24 יח&quot;ד "/>
    <m/>
    <m/>
    <m/>
    <n v="183557"/>
    <n v="2873"/>
    <m/>
    <x v="197"/>
    <m/>
    <n v="0"/>
    <n v="24"/>
    <n v="12"/>
    <m/>
    <n v="12"/>
    <m/>
    <n v="24"/>
    <m/>
    <m/>
    <s v="מעל 3 קומות חנייה במרתף מתחם פינוי בינוי ישעיהו, בית מגורים משותף B הכולל: ק.קרקע + 5 קומות (8 דופלקסים+16 דירות) סה&quot;כ 24 יח&quot;ד "/>
    <m/>
    <m/>
    <m/>
    <x v="15"/>
    <x v="11"/>
    <x v="1"/>
    <x v="2"/>
    <n v="2"/>
    <m/>
    <m/>
    <x v="0"/>
    <x v="0"/>
    <x v="1"/>
    <m/>
    <x v="1"/>
    <m/>
    <m/>
    <m/>
    <n v="690284"/>
    <x v="0"/>
    <m/>
    <m/>
    <m/>
    <m/>
    <m/>
    <m/>
    <m/>
    <x v="1"/>
    <n v="0"/>
    <m/>
    <m/>
    <m/>
    <m/>
    <m/>
    <x v="1"/>
    <m/>
    <e v="#NAME?"/>
    <m/>
  </r>
  <r>
    <n v="584"/>
    <m/>
    <m/>
    <m/>
    <m/>
    <m/>
    <m/>
    <m/>
    <m/>
    <m/>
    <m/>
    <n v="4005"/>
    <m/>
    <s v="תל אביב"/>
    <x v="24"/>
    <x v="109"/>
    <m/>
    <s v="מיסוי"/>
    <s v="מיסוי - פינוי-בינוי"/>
    <s v="בביצוע + מבנים מאוכלסים"/>
    <n v="690716"/>
    <s v="551 20090174"/>
    <n v="551"/>
    <n v="20090174"/>
    <s v="בקשה להיתר"/>
    <s v="בניה חדשה"/>
    <n v="64962001"/>
    <s v="קריית אונו"/>
    <n v="2620"/>
    <s v="יהודה הלוי"/>
    <n v="138"/>
    <n v="16"/>
    <n v="16"/>
    <m/>
    <d v="2009-04-21T00:00:00"/>
    <n v="0"/>
    <n v="54"/>
    <n v="12"/>
    <n v="44"/>
    <n v="54"/>
    <m/>
    <m/>
    <m/>
    <m/>
    <m/>
    <s v="(מעל 3 קומות חנייה במרתף בהגשה נפרדת של בניין B). מתחם פינוי בינוי ישעיהו, בית מגורים משותף A-1 הכולל: ק.קרקע + 14 קומות, סה&quot;כ 54 יח&quot;ד. "/>
    <m/>
    <m/>
    <m/>
    <n v="182874"/>
    <n v="2872"/>
    <m/>
    <x v="197"/>
    <m/>
    <n v="0"/>
    <n v="54"/>
    <n v="12"/>
    <m/>
    <n v="44"/>
    <m/>
    <n v="54"/>
    <m/>
    <m/>
    <s v="(מעל 3 קומות חנייה במרתף בהגשה נפרדת של בניין B). מתחם פינוי בינוי ישעיהו, בית מגורים משותף A-1 הכולל: ק.קרקע + 14 קומות, סה&quot;כ 54 יח&quot;ד. "/>
    <m/>
    <m/>
    <m/>
    <x v="15"/>
    <x v="11"/>
    <x v="1"/>
    <x v="2"/>
    <n v="1"/>
    <m/>
    <m/>
    <x v="0"/>
    <x v="0"/>
    <x v="1"/>
    <m/>
    <x v="1"/>
    <m/>
    <m/>
    <m/>
    <n v="690286"/>
    <x v="0"/>
    <m/>
    <m/>
    <m/>
    <m/>
    <m/>
    <m/>
    <m/>
    <x v="1"/>
    <n v="0"/>
    <m/>
    <m/>
    <m/>
    <m/>
    <m/>
    <x v="1"/>
    <m/>
    <e v="#NAME?"/>
    <m/>
  </r>
  <r>
    <n v="585"/>
    <m/>
    <m/>
    <m/>
    <m/>
    <m/>
    <m/>
    <m/>
    <m/>
    <m/>
    <m/>
    <n v="4005"/>
    <m/>
    <s v="תל אביב"/>
    <x v="24"/>
    <x v="109"/>
    <m/>
    <s v="מיסוי"/>
    <s v="פינוי-בינוי"/>
    <s v="בביצוע + מבנים מאוכלסים"/>
    <n v="690284"/>
    <s v="551 20070523"/>
    <n v="551"/>
    <n v="20070523"/>
    <s v="בקשה להיתר"/>
    <s v="בניה חדשה"/>
    <n v="64962001"/>
    <s v="קריית אונו"/>
    <n v="2620"/>
    <s v="ישעיהו"/>
    <n v="141"/>
    <n v="0"/>
    <n v="0"/>
    <m/>
    <d v="2007-09-16T00:00:00"/>
    <n v="0"/>
    <n v="0"/>
    <m/>
    <m/>
    <n v="24"/>
    <m/>
    <m/>
    <m/>
    <m/>
    <m/>
    <s v="6 קומות מגורים מעל קומת כניסה + קומה טכנית - סה&quot;כ  24 יח&quot;ד 3 קומות מרתף למבנים A +A1+B בית מגורים משותף, בניין B הכולל:"/>
    <m/>
    <m/>
    <m/>
    <s v="NULL"/>
    <m/>
    <m/>
    <x v="0"/>
    <m/>
    <m/>
    <m/>
    <m/>
    <m/>
    <m/>
    <m/>
    <m/>
    <m/>
    <m/>
    <m/>
    <m/>
    <m/>
    <s v="שליפה לפי תבעות (אוגוסט 2020)"/>
    <x v="10"/>
    <x v="0"/>
    <x v="1"/>
    <x v="0"/>
    <n v="2"/>
    <m/>
    <m/>
    <x v="1"/>
    <x v="1"/>
    <x v="1"/>
    <m/>
    <x v="0"/>
    <m/>
    <m/>
    <m/>
    <m/>
    <x v="179"/>
    <m/>
    <m/>
    <m/>
    <m/>
    <m/>
    <m/>
    <m/>
    <x v="1"/>
    <n v="0"/>
    <m/>
    <m/>
    <m/>
    <m/>
    <m/>
    <x v="1"/>
    <m/>
    <e v="#NAME?"/>
    <m/>
  </r>
  <r>
    <n v="586"/>
    <m/>
    <m/>
    <m/>
    <m/>
    <m/>
    <m/>
    <m/>
    <m/>
    <m/>
    <m/>
    <n v="4005"/>
    <m/>
    <s v="תל אביב"/>
    <x v="24"/>
    <x v="109"/>
    <m/>
    <s v="מיסוי"/>
    <s v="פינוי-בינוי"/>
    <s v="בביצוע + מבנים מאוכלסים"/>
    <n v="690285"/>
    <s v="551 20070524"/>
    <n v="551"/>
    <n v="20070524"/>
    <s v="בקשה להיתר"/>
    <s v="בניה חדשה"/>
    <n v="64962001"/>
    <s v="קריית אונו"/>
    <n v="2620"/>
    <s v="ישעיהו"/>
    <n v="141"/>
    <n v="0"/>
    <n v="0"/>
    <m/>
    <d v="2007-09-16T00:00:00"/>
    <n v="0"/>
    <n v="0"/>
    <m/>
    <m/>
    <n v="51"/>
    <m/>
    <m/>
    <m/>
    <m/>
    <m/>
    <s v="14 קומות מגורים מעל ק.קרקע, (מעל 3 קומות מרתף, בהגשה נפרדת, בבנין B ) בית מגורים משותף - בנין  A הכולל: סה&quot;כ 51 יח&quot;ד"/>
    <m/>
    <m/>
    <m/>
    <s v="NULL"/>
    <m/>
    <m/>
    <x v="0"/>
    <m/>
    <m/>
    <m/>
    <m/>
    <m/>
    <m/>
    <m/>
    <m/>
    <m/>
    <m/>
    <m/>
    <m/>
    <m/>
    <s v="שליפה לפי תבעות (אוגוסט 2020)"/>
    <x v="10"/>
    <x v="0"/>
    <x v="1"/>
    <x v="0"/>
    <n v="5"/>
    <m/>
    <m/>
    <x v="1"/>
    <x v="1"/>
    <x v="1"/>
    <m/>
    <x v="0"/>
    <m/>
    <m/>
    <m/>
    <m/>
    <x v="180"/>
    <m/>
    <m/>
    <m/>
    <m/>
    <m/>
    <m/>
    <m/>
    <x v="1"/>
    <n v="0"/>
    <m/>
    <m/>
    <m/>
    <m/>
    <m/>
    <x v="1"/>
    <m/>
    <e v="#NAME?"/>
    <m/>
  </r>
  <r>
    <n v="587"/>
    <m/>
    <m/>
    <m/>
    <m/>
    <m/>
    <m/>
    <m/>
    <m/>
    <m/>
    <m/>
    <n v="4005"/>
    <m/>
    <s v="תל אביב"/>
    <x v="24"/>
    <x v="109"/>
    <m/>
    <s v="מיסוי"/>
    <s v="פינוי-בינוי"/>
    <s v="בביצוע + מבנים מאוכלסים"/>
    <n v="690286"/>
    <s v="551 20070525"/>
    <n v="551"/>
    <n v="20070525"/>
    <s v="בקשה להיתר"/>
    <s v="בניה חדשה"/>
    <n v="64962001"/>
    <s v="קריית אונו"/>
    <n v="2620"/>
    <s v="ישעיהו"/>
    <n v="141"/>
    <n v="0"/>
    <n v="0"/>
    <m/>
    <d v="2007-09-16T00:00:00"/>
    <n v="0"/>
    <n v="0"/>
    <m/>
    <m/>
    <n v="54"/>
    <m/>
    <m/>
    <m/>
    <m/>
    <m/>
    <s v="(מעל 3 קומות מרתף בהגשה נפרדת בבנין B) 14 קומות מגורים מעל קומת כניסה,  סה&quot;כ  54 יח&quot;ד בית מגורים משותף, בניין A-1 הכולל:"/>
    <m/>
    <m/>
    <m/>
    <s v="NULL"/>
    <m/>
    <m/>
    <x v="0"/>
    <m/>
    <m/>
    <m/>
    <m/>
    <m/>
    <m/>
    <m/>
    <m/>
    <m/>
    <m/>
    <m/>
    <m/>
    <m/>
    <s v="שליפה לפי תבעות (אוגוסט 2020)"/>
    <x v="10"/>
    <x v="0"/>
    <x v="1"/>
    <x v="0"/>
    <n v="1"/>
    <m/>
    <m/>
    <x v="1"/>
    <x v="1"/>
    <x v="1"/>
    <m/>
    <x v="0"/>
    <m/>
    <m/>
    <m/>
    <m/>
    <x v="181"/>
    <m/>
    <m/>
    <m/>
    <m/>
    <m/>
    <m/>
    <m/>
    <x v="1"/>
    <n v="0"/>
    <m/>
    <m/>
    <m/>
    <m/>
    <m/>
    <x v="1"/>
    <m/>
    <e v="#NAME?"/>
    <m/>
  </r>
  <r>
    <n v="588"/>
    <m/>
    <m/>
    <m/>
    <m/>
    <m/>
    <m/>
    <m/>
    <m/>
    <m/>
    <m/>
    <n v="4005"/>
    <m/>
    <s v="תל אביב"/>
    <x v="24"/>
    <x v="109"/>
    <m/>
    <s v="מיסוי"/>
    <s v="פינוי-בינוי"/>
    <s v="בביצוע + מבנים מאוכלסים"/>
    <n v="690717"/>
    <s v="551 20090175"/>
    <n v="551"/>
    <n v="20090175"/>
    <s v="בקשה להיתר"/>
    <s v="חפירה ודיפון"/>
    <n v="64962001"/>
    <s v="קריית אונו"/>
    <n v="2620"/>
    <s v="ישעיהו"/>
    <n v="141"/>
    <n v="0"/>
    <n v="0"/>
    <m/>
    <d v="2009-04-21T00:00:00"/>
    <n v="0"/>
    <n v="0"/>
    <n v="0"/>
    <n v="0"/>
    <n v="0"/>
    <m/>
    <m/>
    <m/>
    <m/>
    <m/>
    <s v="מתחם פינוי בינוי ישעיהו:  ‏1. הריסת מבנים קיימים בחלקות 278, 279.  ‏2. חפירה ודיפון."/>
    <m/>
    <m/>
    <m/>
    <n v="181062"/>
    <n v="2730"/>
    <m/>
    <x v="198"/>
    <m/>
    <n v="0"/>
    <n v="0"/>
    <n v="0"/>
    <m/>
    <n v="0"/>
    <m/>
    <n v="0"/>
    <m/>
    <m/>
    <s v="מתחם פינוי בינוי ישעיהו: ‏1. הריסת מבנים קיימים בחלקות 278, 279. ‏2. חפירה ודיפון בתחומי המגרש."/>
    <m/>
    <m/>
    <s v="שליפה לפי תבעות (אוגוסט 2020)"/>
    <x v="15"/>
    <x v="13"/>
    <x v="7"/>
    <x v="5"/>
    <n v="1"/>
    <m/>
    <m/>
    <x v="0"/>
    <x v="0"/>
    <x v="1"/>
    <m/>
    <x v="2"/>
    <m/>
    <m/>
    <m/>
    <m/>
    <x v="0"/>
    <m/>
    <m/>
    <m/>
    <m/>
    <m/>
    <m/>
    <m/>
    <x v="1"/>
    <n v="0"/>
    <m/>
    <m/>
    <m/>
    <m/>
    <m/>
    <x v="1"/>
    <m/>
    <e v="#NAME?"/>
    <m/>
  </r>
  <r>
    <n v="589"/>
    <m/>
    <m/>
    <m/>
    <m/>
    <m/>
    <m/>
    <m/>
    <m/>
    <m/>
    <m/>
    <n v="4005"/>
    <m/>
    <s v="תל אביב"/>
    <x v="24"/>
    <x v="109"/>
    <m/>
    <s v="מיסוי"/>
    <s v="מיסוי - פינוי-בינוי"/>
    <s v="בביצוע + מבנים מאוכלסים"/>
    <n v="691158"/>
    <s v="551 20110123"/>
    <n v="551"/>
    <n v="20110123"/>
    <s v="בקשה להיתר"/>
    <s v="בניה חדשה"/>
    <n v="64962001"/>
    <s v="קריית אונו"/>
    <n v="2620"/>
    <s v="ישעיהו"/>
    <n v="141"/>
    <n v="0"/>
    <n v="0"/>
    <m/>
    <d v="2011-03-03T00:00:00"/>
    <n v="0"/>
    <n v="36"/>
    <n v="12"/>
    <n v="24"/>
    <n v="36"/>
    <m/>
    <m/>
    <m/>
    <m/>
    <m/>
    <s v=" מתחם פינוי בינוי ישעיהו,  ק.קרקע הכוללת 2 דירות+ 9 קומות מגורים+קומה טכנית, סה&quot;כ 36 יח&quot;ד.  ‏1. הריסת בניין מגורים משותף קיים, בן 12 יח&quot;ד והריסת מקלט ציבורי  ‏2. בית מגורים משותף A הכולל:  ‏3. תכ' שינוי לבקשה 20090173: משלושה מרתפי חנייה לשנים וחצי מרתפים"/>
    <m/>
    <m/>
    <m/>
    <n v="182213"/>
    <n v="3141"/>
    <m/>
    <x v="199"/>
    <m/>
    <n v="0"/>
    <n v="36"/>
    <n v="12"/>
    <m/>
    <n v="24"/>
    <m/>
    <n v="36"/>
    <m/>
    <m/>
    <s v=" 1. הריסת בניין מגורים משותף קיים, בן 12 יח&quot;ד והריסת מקלט ציבורי  2. בית מגורים משותף A הכולל: ק.קרקע + 10 קומות מגורים+קומה טכנית, סה&quot;כ 36 יח&quot;ד.  מתחם פינוי בינוי ישעיהו,  ‏3. תכ' שינויים, משלושה מרתפי חנייה לשני מרתפי חנייה. "/>
    <m/>
    <m/>
    <m/>
    <x v="11"/>
    <x v="9"/>
    <x v="3"/>
    <x v="3"/>
    <n v="1"/>
    <m/>
    <m/>
    <x v="0"/>
    <x v="5"/>
    <x v="1"/>
    <m/>
    <x v="7"/>
    <m/>
    <m/>
    <m/>
    <n v="691158"/>
    <x v="182"/>
    <m/>
    <m/>
    <m/>
    <m/>
    <m/>
    <m/>
    <m/>
    <x v="1"/>
    <n v="0"/>
    <m/>
    <m/>
    <m/>
    <m/>
    <m/>
    <x v="1"/>
    <m/>
    <e v="#NAME?"/>
    <m/>
  </r>
  <r>
    <n v="591"/>
    <m/>
    <m/>
    <m/>
    <m/>
    <m/>
    <m/>
    <m/>
    <m/>
    <m/>
    <m/>
    <n v="4005"/>
    <m/>
    <s v="תל אביב"/>
    <x v="24"/>
    <x v="109"/>
    <m/>
    <s v="מיסוי"/>
    <s v="פינוי-בינוי"/>
    <s v="בביצוע + מבנים מאוכלסים"/>
    <n v="691645"/>
    <s v="551 20130211"/>
    <n v="551"/>
    <n v="20130211"/>
    <s v="בקשה להיתר"/>
    <s v="תוכ' שינויים"/>
    <n v="64962001"/>
    <s v="קריית אונו"/>
    <n v="2620"/>
    <s v="ישעיהו"/>
    <n v="141"/>
    <n v="0"/>
    <n v="0"/>
    <m/>
    <d v="2013-06-10T00:00:00"/>
    <n v="0"/>
    <n v="0"/>
    <n v="0"/>
    <n v="0"/>
    <n v="0"/>
    <m/>
    <m/>
    <m/>
    <m/>
    <m/>
    <s v="מתחם פינוי בינוי ישעיהו, בית מגורים משותף B, תכ' שינויים הכוללת: שינוי בחזיתות, בקירות פנים, הגדלת מרפסות בקומה 1 וח.כביסה בקרקע, והגבהת מעקה הגג בחזיתות צפון מערבית ודרום מזרחית."/>
    <m/>
    <m/>
    <m/>
    <n v="182435"/>
    <n v="3407"/>
    <m/>
    <x v="200"/>
    <m/>
    <n v="0"/>
    <n v="0"/>
    <n v="0"/>
    <m/>
    <n v="0"/>
    <m/>
    <n v="0"/>
    <m/>
    <m/>
    <s v="הגג בחזיתות צפון מערבית ודרום מזרחית. מתחם פינוי בינוי ישעיהו, בית מגורים משותף B, תכ' שינויים הכוללת: שינוי בחזיתות, בקירות פנים, הגדלת מרפסות בקומה 1 וח.כביסה בקרקע, והגבהת מעקה"/>
    <m/>
    <m/>
    <s v="שליפה לפי תבעות (אוגוסט 2020)"/>
    <x v="6"/>
    <x v="7"/>
    <x v="1"/>
    <x v="2"/>
    <n v="2"/>
    <m/>
    <m/>
    <x v="0"/>
    <x v="0"/>
    <x v="1"/>
    <m/>
    <x v="2"/>
    <m/>
    <m/>
    <m/>
    <m/>
    <x v="0"/>
    <m/>
    <m/>
    <m/>
    <m/>
    <m/>
    <m/>
    <m/>
    <x v="1"/>
    <n v="0"/>
    <m/>
    <m/>
    <m/>
    <m/>
    <m/>
    <x v="1"/>
    <m/>
    <e v="#NAME?"/>
    <m/>
  </r>
  <r>
    <n v="594"/>
    <m/>
    <m/>
    <m/>
    <m/>
    <m/>
    <m/>
    <m/>
    <m/>
    <m/>
    <m/>
    <n v="4005"/>
    <m/>
    <s v="תל אביב"/>
    <x v="24"/>
    <x v="109"/>
    <m/>
    <s v="מיסוי"/>
    <s v="פינוי-בינוי"/>
    <s v="בביצוע + מבנים מאוכלסים"/>
    <n v="689715"/>
    <s v="551 20050372"/>
    <n v="551"/>
    <n v="20050372"/>
    <s v="בקשה להיתר"/>
    <s v="הריסה ובניה חדשה"/>
    <n v="6496278"/>
    <s v="קריית אונו"/>
    <n v="2620"/>
    <s v="ישעיהו"/>
    <n v="141"/>
    <n v="1"/>
    <n v="1"/>
    <m/>
    <d v="2005-08-15T00:00:00"/>
    <n v="0"/>
    <n v="0"/>
    <n v="12"/>
    <n v="36"/>
    <n v="48"/>
    <m/>
    <m/>
    <m/>
    <m/>
    <m/>
    <s v="במסגרת פינוי בינוי הריסת בנין בין 12 יח&quot;ד דיור  ובנית  בנין בין  12 קומות + דירות גג סה&quot;כ = 48 יח&quot;ד"/>
    <m/>
    <m/>
    <m/>
    <s v="NULL"/>
    <m/>
    <m/>
    <x v="0"/>
    <m/>
    <m/>
    <m/>
    <m/>
    <m/>
    <m/>
    <m/>
    <m/>
    <m/>
    <m/>
    <m/>
    <m/>
    <m/>
    <s v="שליפת כתובות (אוגוסט 2020)"/>
    <x v="17"/>
    <x v="0"/>
    <x v="3"/>
    <x v="0"/>
    <n v="1"/>
    <m/>
    <m/>
    <x v="0"/>
    <x v="5"/>
    <x v="1"/>
    <m/>
    <x v="0"/>
    <m/>
    <m/>
    <m/>
    <m/>
    <x v="0"/>
    <m/>
    <m/>
    <m/>
    <m/>
    <m/>
    <m/>
    <m/>
    <x v="1"/>
    <n v="0"/>
    <m/>
    <m/>
    <m/>
    <m/>
    <m/>
    <x v="1"/>
    <m/>
    <e v="#NAME?"/>
    <m/>
  </r>
  <r>
    <n v="595"/>
    <m/>
    <m/>
    <m/>
    <m/>
    <m/>
    <m/>
    <m/>
    <m/>
    <m/>
    <m/>
    <n v="4005"/>
    <m/>
    <s v="תל אביב"/>
    <x v="24"/>
    <x v="109"/>
    <m/>
    <s v="מיסוי"/>
    <s v="פינוי-בינוי"/>
    <s v="בביצוע + מבנים מאוכלסים"/>
    <n v="689779"/>
    <s v="551 20050487"/>
    <n v="551"/>
    <n v="20050487"/>
    <s v="בקשה להיתר"/>
    <m/>
    <n v="6496278"/>
    <s v="קריית אונו"/>
    <n v="2620"/>
    <s v="ישעיהו"/>
    <n v="141"/>
    <n v="1"/>
    <n v="1"/>
    <m/>
    <d v="2005-11-17T00:00:00"/>
    <n v="0"/>
    <n v="0"/>
    <m/>
    <m/>
    <m/>
    <m/>
    <m/>
    <m/>
    <m/>
    <m/>
    <s v="הריסת בית מגורים משותף שלב א' של פרויקט פינוי בינוי:"/>
    <m/>
    <m/>
    <m/>
    <s v="NULL"/>
    <m/>
    <m/>
    <x v="0"/>
    <m/>
    <m/>
    <m/>
    <m/>
    <m/>
    <m/>
    <m/>
    <m/>
    <m/>
    <m/>
    <m/>
    <m/>
    <m/>
    <s v="שליפת כתובות (אוגוסט 2020)"/>
    <x v="17"/>
    <x v="0"/>
    <x v="7"/>
    <x v="0"/>
    <n v="1"/>
    <m/>
    <m/>
    <x v="0"/>
    <x v="5"/>
    <x v="1"/>
    <m/>
    <x v="0"/>
    <m/>
    <m/>
    <m/>
    <m/>
    <x v="0"/>
    <m/>
    <m/>
    <m/>
    <m/>
    <m/>
    <m/>
    <m/>
    <x v="1"/>
    <n v="0"/>
    <m/>
    <m/>
    <m/>
    <m/>
    <m/>
    <x v="1"/>
    <m/>
    <e v="#NAME?"/>
    <m/>
  </r>
  <r>
    <n v="596"/>
    <m/>
    <m/>
    <m/>
    <m/>
    <m/>
    <m/>
    <m/>
    <m/>
    <m/>
    <m/>
    <n v="4005"/>
    <m/>
    <s v="תל אביב"/>
    <x v="24"/>
    <x v="109"/>
    <m/>
    <s v="מיסוי"/>
    <s v="פינוי-בינוי"/>
    <s v="בביצוע + מבנים מאוכלסים"/>
    <n v="690173"/>
    <s v="551 20070245"/>
    <n v="551"/>
    <n v="20070245"/>
    <s v="בקשה להיתר"/>
    <s v="הריסה"/>
    <n v="6496278"/>
    <s v="קריית אונו"/>
    <n v="2620"/>
    <s v="ישעיהו"/>
    <n v="141"/>
    <n v="1"/>
    <n v="1"/>
    <m/>
    <d v="2007-05-09T00:00:00"/>
    <n v="0"/>
    <n v="0"/>
    <n v="12"/>
    <m/>
    <m/>
    <m/>
    <m/>
    <m/>
    <m/>
    <m/>
    <s v="הריסת בית מגורים משותף הכולל 12 יח&quot;ד."/>
    <m/>
    <m/>
    <m/>
    <s v="NULL"/>
    <m/>
    <m/>
    <x v="0"/>
    <m/>
    <m/>
    <m/>
    <m/>
    <m/>
    <m/>
    <m/>
    <m/>
    <m/>
    <m/>
    <m/>
    <m/>
    <m/>
    <s v="שליפת כתובות (אוגוסט 2020)"/>
    <x v="10"/>
    <x v="0"/>
    <x v="7"/>
    <x v="0"/>
    <n v="1"/>
    <m/>
    <m/>
    <x v="0"/>
    <x v="5"/>
    <x v="1"/>
    <m/>
    <x v="0"/>
    <m/>
    <m/>
    <m/>
    <m/>
    <x v="0"/>
    <m/>
    <m/>
    <m/>
    <m/>
    <m/>
    <m/>
    <m/>
    <x v="1"/>
    <n v="0"/>
    <m/>
    <m/>
    <m/>
    <m/>
    <m/>
    <x v="1"/>
    <m/>
    <e v="#NAME?"/>
    <m/>
  </r>
  <r>
    <n v="597"/>
    <m/>
    <m/>
    <m/>
    <m/>
    <m/>
    <m/>
    <m/>
    <m/>
    <m/>
    <m/>
    <n v="4005"/>
    <m/>
    <s v="תל אביב"/>
    <x v="24"/>
    <x v="109"/>
    <m/>
    <s v="מיסוי"/>
    <s v="פינוי-בינוי"/>
    <s v="בביצוע + מבנים מאוכלסים"/>
    <n v="690174"/>
    <s v="551 20070247"/>
    <n v="551"/>
    <n v="20070247"/>
    <s v="בקשה להיתר"/>
    <s v="בניה חדשה"/>
    <n v="6496278"/>
    <s v="קריית אונו"/>
    <n v="2620"/>
    <s v="ישעיהו"/>
    <n v="141"/>
    <n v="1"/>
    <n v="1"/>
    <m/>
    <d v="2007-05-09T00:00:00"/>
    <n v="0"/>
    <n v="0"/>
    <m/>
    <m/>
    <n v="114"/>
    <m/>
    <m/>
    <m/>
    <m/>
    <m/>
    <s v="בנין  מגורים  39 יח&quot;ד ב- 11 קומות  בנין מגורים   24 יח&quot;ד ב- 6  קומות  בנין מגורים   51 יח&quot;ד ב- 14 קומות .  סה&quot;כ ---------114 יח&quot;ד."/>
    <m/>
    <m/>
    <m/>
    <s v="NULL"/>
    <m/>
    <m/>
    <x v="0"/>
    <m/>
    <m/>
    <m/>
    <m/>
    <m/>
    <m/>
    <m/>
    <m/>
    <m/>
    <m/>
    <m/>
    <m/>
    <m/>
    <s v="שליפת כתובות (אוגוסט 2020)"/>
    <x v="10"/>
    <x v="0"/>
    <x v="1"/>
    <x v="0"/>
    <s v="1,2"/>
    <m/>
    <m/>
    <x v="0"/>
    <x v="5"/>
    <x v="1"/>
    <m/>
    <x v="0"/>
    <m/>
    <m/>
    <m/>
    <m/>
    <x v="0"/>
    <m/>
    <m/>
    <m/>
    <m/>
    <m/>
    <m/>
    <m/>
    <x v="1"/>
    <n v="0"/>
    <m/>
    <m/>
    <m/>
    <m/>
    <m/>
    <x v="1"/>
    <m/>
    <e v="#NAME?"/>
    <m/>
  </r>
  <r>
    <n v="598"/>
    <m/>
    <m/>
    <m/>
    <m/>
    <m/>
    <m/>
    <m/>
    <m/>
    <m/>
    <m/>
    <n v="4005"/>
    <m/>
    <s v="תל אביב"/>
    <x v="24"/>
    <x v="109"/>
    <m/>
    <s v="מיסוי"/>
    <s v="מיסוי - פינוי-בינוי"/>
    <s v="בביצוע + מבנים מאוכלסים"/>
    <n v="692128"/>
    <s v="551 20160208"/>
    <n v="551"/>
    <n v="20160208"/>
    <s v="בקשה להיתר"/>
    <s v="הריסה ובניה חדשה"/>
    <n v="6496281"/>
    <s v="קריית אונו"/>
    <n v="2620"/>
    <s v="ישעיהו"/>
    <n v="141"/>
    <n v="5"/>
    <n v="5"/>
    <m/>
    <d v="2016-08-04T00:00:00"/>
    <n v="0"/>
    <n v="0"/>
    <n v="0"/>
    <n v="0"/>
    <n v="63"/>
    <m/>
    <m/>
    <m/>
    <m/>
    <m/>
    <s v="2 מפלסי מרתף חנייה תת קרקעית + קומת כניסה + 15 קומות + קומת גג + גג טכני בניין מגורים חדש עם 63 יח&quot;ד הכולל: בניין  D"/>
    <m/>
    <m/>
    <m/>
    <s v="NULL"/>
    <m/>
    <m/>
    <x v="0"/>
    <m/>
    <m/>
    <m/>
    <m/>
    <m/>
    <m/>
    <m/>
    <m/>
    <m/>
    <m/>
    <m/>
    <m/>
    <m/>
    <m/>
    <x v="4"/>
    <x v="0"/>
    <x v="1"/>
    <x v="0"/>
    <n v="4"/>
    <m/>
    <m/>
    <x v="1"/>
    <x v="1"/>
    <x v="1"/>
    <m/>
    <x v="0"/>
    <m/>
    <m/>
    <m/>
    <m/>
    <x v="183"/>
    <m/>
    <m/>
    <m/>
    <m/>
    <m/>
    <m/>
    <m/>
    <x v="1"/>
    <n v="0"/>
    <m/>
    <m/>
    <m/>
    <m/>
    <m/>
    <x v="1"/>
    <m/>
    <e v="#NAME?"/>
    <m/>
  </r>
  <r>
    <n v="599"/>
    <m/>
    <m/>
    <m/>
    <m/>
    <m/>
    <m/>
    <m/>
    <m/>
    <m/>
    <m/>
    <n v="4005"/>
    <m/>
    <s v="תל אביב"/>
    <x v="24"/>
    <x v="109"/>
    <m/>
    <s v="מיסוי"/>
    <s v="מיסוי - פינוי-בינוי"/>
    <s v="בביצוע + מבנים מאוכלסים"/>
    <n v="692129"/>
    <s v="551 20160209"/>
    <n v="551"/>
    <n v="20160209"/>
    <s v="בקשה להיתר"/>
    <s v="הריסה ובניה חדשה"/>
    <n v="6496281"/>
    <s v="קריית אונו"/>
    <n v="2620"/>
    <s v="ישעיהו"/>
    <n v="141"/>
    <n v="5"/>
    <n v="5"/>
    <m/>
    <d v="2016-08-04T00:00:00"/>
    <n v="0"/>
    <n v="0"/>
    <n v="0"/>
    <n v="0"/>
    <n v="29"/>
    <m/>
    <m/>
    <m/>
    <m/>
    <m/>
    <s v="הריסה ובניית בית מגורים חדש עם 29 יח&quot;ד הכולל:  בניין C קומת כניסה + 7 קומות מגורים + קומת גג טכני."/>
    <m/>
    <m/>
    <m/>
    <s v="NULL"/>
    <m/>
    <m/>
    <x v="0"/>
    <m/>
    <m/>
    <m/>
    <m/>
    <m/>
    <m/>
    <m/>
    <m/>
    <m/>
    <m/>
    <m/>
    <m/>
    <m/>
    <m/>
    <x v="4"/>
    <x v="0"/>
    <x v="3"/>
    <x v="0"/>
    <n v="3"/>
    <m/>
    <m/>
    <x v="1"/>
    <x v="1"/>
    <x v="1"/>
    <m/>
    <x v="0"/>
    <m/>
    <m/>
    <m/>
    <m/>
    <x v="184"/>
    <m/>
    <m/>
    <m/>
    <m/>
    <m/>
    <m/>
    <m/>
    <x v="1"/>
    <n v="0"/>
    <m/>
    <m/>
    <m/>
    <m/>
    <m/>
    <x v="1"/>
    <m/>
    <e v="#NAME?"/>
    <m/>
  </r>
  <r>
    <n v="592"/>
    <m/>
    <m/>
    <m/>
    <m/>
    <m/>
    <m/>
    <m/>
    <m/>
    <m/>
    <m/>
    <n v="4005"/>
    <m/>
    <s v="תל אביב"/>
    <x v="24"/>
    <x v="109"/>
    <m/>
    <s v="מיסוי"/>
    <s v="פינוי-בינוי"/>
    <s v="בביצוע + מבנים מאוכלסים"/>
    <n v="691862"/>
    <s v="551 20140331"/>
    <n v="551"/>
    <n v="20140331"/>
    <s v="בקשה להיתר"/>
    <s v="הריסה ובניה חדשה"/>
    <n v="64962002"/>
    <s v="קריית אונו"/>
    <n v="2620"/>
    <s v="ישעיהו"/>
    <n v="141"/>
    <n v="5"/>
    <n v="5"/>
    <m/>
    <d v="2014-08-24T00:00:00"/>
    <n v="0"/>
    <n v="30"/>
    <m/>
    <m/>
    <n v="28"/>
    <m/>
    <m/>
    <m/>
    <m/>
    <m/>
    <s v="הריסת בנין מגורים משותף קיים ובניית בניין משותף חדשהכולל: מתחם פינוי בינוי ישעיהו- בניין מערבי קומת כניסה + 7 קומות + קומת גג טכני. ס&quot;ה  28 יח&quot;ד."/>
    <m/>
    <m/>
    <m/>
    <s v="NULL"/>
    <m/>
    <m/>
    <x v="0"/>
    <m/>
    <m/>
    <m/>
    <m/>
    <m/>
    <m/>
    <m/>
    <m/>
    <m/>
    <m/>
    <m/>
    <m/>
    <m/>
    <s v="שליפת חלקה 0 (אוגוסט 2020)"/>
    <x v="9"/>
    <x v="0"/>
    <x v="3"/>
    <x v="0"/>
    <n v="3"/>
    <m/>
    <m/>
    <x v="0"/>
    <x v="0"/>
    <x v="1"/>
    <m/>
    <x v="0"/>
    <m/>
    <m/>
    <m/>
    <m/>
    <x v="0"/>
    <m/>
    <m/>
    <m/>
    <m/>
    <m/>
    <m/>
    <s v="רלוונטי לפי כתובת"/>
    <x v="1"/>
    <n v="0"/>
    <m/>
    <m/>
    <m/>
    <m/>
    <m/>
    <x v="1"/>
    <m/>
    <e v="#NAME?"/>
    <m/>
  </r>
  <r>
    <n v="593"/>
    <m/>
    <m/>
    <m/>
    <m/>
    <m/>
    <m/>
    <m/>
    <m/>
    <m/>
    <m/>
    <n v="4005"/>
    <m/>
    <s v="תל אביב"/>
    <x v="24"/>
    <x v="109"/>
    <m/>
    <s v="מיסוי"/>
    <s v="פינוי-בינוי"/>
    <s v="בביצוע + מבנים מאוכלסים"/>
    <n v="691863"/>
    <s v="551 20140332"/>
    <n v="551"/>
    <n v="20140332"/>
    <s v="בקשה להיתר"/>
    <s v="הריסה ובניה חדשה"/>
    <n v="64962002"/>
    <s v="קריית אונו"/>
    <n v="2620"/>
    <s v="ישעיהו"/>
    <n v="141"/>
    <n v="5"/>
    <n v="5"/>
    <m/>
    <d v="2014-08-24T00:00:00"/>
    <n v="0"/>
    <n v="0"/>
    <m/>
    <m/>
    <n v="70"/>
    <m/>
    <m/>
    <m/>
    <m/>
    <m/>
    <s v="2 מפלסי מרתף חנייה תת קרקעי + קומת כניסה + 18 קומות + קומת גג + קומת גג טכני. ס&quot;ה 70 יח&quot;ד הריסת בניין מגורים משותף קיים ובניית בניין מגורים חדש הכולל: מתחם פינוי בינוי ישעיהו."/>
    <m/>
    <m/>
    <m/>
    <s v="NULL"/>
    <m/>
    <m/>
    <x v="0"/>
    <m/>
    <m/>
    <m/>
    <m/>
    <m/>
    <m/>
    <m/>
    <m/>
    <m/>
    <m/>
    <m/>
    <m/>
    <m/>
    <s v="שליפת חלקה 0 (אוגוסט 2020)"/>
    <x v="9"/>
    <x v="0"/>
    <x v="3"/>
    <x v="0"/>
    <n v="4"/>
    <m/>
    <m/>
    <x v="0"/>
    <x v="0"/>
    <x v="1"/>
    <m/>
    <x v="0"/>
    <m/>
    <m/>
    <m/>
    <m/>
    <x v="0"/>
    <m/>
    <m/>
    <m/>
    <m/>
    <m/>
    <m/>
    <s v="רלוונטי לפי כתובת "/>
    <x v="1"/>
    <n v="0"/>
    <m/>
    <m/>
    <m/>
    <m/>
    <m/>
    <x v="1"/>
    <m/>
    <e v="#NAME?"/>
    <m/>
  </r>
  <r>
    <n v="600"/>
    <m/>
    <m/>
    <m/>
    <m/>
    <m/>
    <m/>
    <m/>
    <m/>
    <m/>
    <m/>
    <n v="4005"/>
    <m/>
    <s v="תל אביב"/>
    <x v="24"/>
    <x v="109"/>
    <m/>
    <s v="מיסוי"/>
    <s v="פינוי-בינוי"/>
    <s v="בביצוע + מבנים מאוכלסים"/>
    <n v="6786624"/>
    <s v="508 20160301"/>
    <n v="508"/>
    <n v="20160301"/>
    <s v="בקשה להיתר"/>
    <s v="הריסה ובניה חדשה"/>
    <n v="64962002"/>
    <s v="קריית אונו"/>
    <n v="2620"/>
    <s v="ישעיהו"/>
    <n v="141"/>
    <n v="5"/>
    <n v="5"/>
    <s v=""/>
    <d v="2016-11-14T00:00:00"/>
    <n v="0"/>
    <n v="21"/>
    <m/>
    <m/>
    <n v="21"/>
    <m/>
    <m/>
    <m/>
    <m/>
    <m/>
    <s v="מתחם פינוי בינוי ישעיהו- בניין מערבי C,  הריסת בנין מגורים משותף קיים ובניית בניין משותף חדש הכולל: קומת כניסה + 5 קומות + קומת גג טכני. ס&quot;ה  21 יח&quot;ד."/>
    <m/>
    <m/>
    <m/>
    <n v="1911396"/>
    <n v="3857"/>
    <m/>
    <x v="201"/>
    <m/>
    <n v="0"/>
    <n v="21"/>
    <m/>
    <m/>
    <m/>
    <m/>
    <n v="21"/>
    <m/>
    <m/>
    <s v="מתחם פינוי בינוי ישעיהו, מגרש 2A- בניין מערבי C, הריסת בנין מגורים משותף קיים ובניית בניין משותף חדש הכולל: קומת כניסה + 5 קומות + קומת גג טכני. ס&quot;ה  21 יח&quot;ד."/>
    <m/>
    <m/>
    <s v="שליפת כתובות (אוגוסט 2020)"/>
    <x v="4"/>
    <x v="5"/>
    <x v="3"/>
    <x v="3"/>
    <n v="3"/>
    <m/>
    <m/>
    <x v="0"/>
    <x v="0"/>
    <x v="1"/>
    <m/>
    <x v="1"/>
    <m/>
    <m/>
    <m/>
    <n v="692129"/>
    <x v="0"/>
    <m/>
    <m/>
    <m/>
    <m/>
    <m/>
    <m/>
    <m/>
    <x v="1"/>
    <n v="0"/>
    <m/>
    <m/>
    <m/>
    <m/>
    <m/>
    <x v="1"/>
    <m/>
    <e v="#NAME?"/>
    <m/>
  </r>
  <r>
    <n v="601"/>
    <m/>
    <m/>
    <m/>
    <m/>
    <m/>
    <m/>
    <m/>
    <m/>
    <m/>
    <m/>
    <n v="4005"/>
    <m/>
    <s v="תל אביב"/>
    <x v="24"/>
    <x v="109"/>
    <m/>
    <s v="מיסוי"/>
    <s v="פינוי-בינוי"/>
    <s v="בביצוע + מבנים מאוכלסים"/>
    <n v="6786625"/>
    <s v="508 20160302"/>
    <n v="508"/>
    <n v="20160302"/>
    <s v="בקשה להיתר"/>
    <s v="הריסה ובניה חדשה"/>
    <n v="64962002"/>
    <s v="קריית אונו"/>
    <n v="2620"/>
    <s v="ישעיהו"/>
    <n v="141"/>
    <n v="5"/>
    <n v="5"/>
    <s v=""/>
    <d v="2016-11-14T00:00:00"/>
    <n v="0"/>
    <n v="0"/>
    <m/>
    <m/>
    <n v="71"/>
    <m/>
    <m/>
    <m/>
    <m/>
    <m/>
    <s v="2 מפלסי מרתף חנייה תת קרקעי משופתים עם בניין C, קומת כניסה עם 2 דירות , 18 קומות מגורים וקומת גג טכני - סה&quot;כ 71 יח&quot;ד הריסת בניין מגורים משותף קיים ובניית בניין מגורים חדש הכולל: מתחם פינוי בינוי ישעיהו- בניין מזרחי D"/>
    <m/>
    <m/>
    <m/>
    <n v="1910584"/>
    <n v="3858"/>
    <m/>
    <x v="201"/>
    <m/>
    <n v="0"/>
    <n v="0"/>
    <m/>
    <m/>
    <m/>
    <m/>
    <n v="71"/>
    <m/>
    <m/>
    <s v="2 מפלסי מרתף חנייה תת קרקעי + קומת כניסה + 18 קומות +  קומת גג טכני. ס&quot;ה 71 יח&quot;ד. מתחם פינוי בינוי ישעיהו, מגרש 2A- בניין מזרחי D, הריסת בניין מגורים משותף קיים ובניית בניין מגורים חדש הכולל:"/>
    <m/>
    <m/>
    <s v="שליפת כתובות (אוגוסט 2020)"/>
    <x v="4"/>
    <x v="5"/>
    <x v="3"/>
    <x v="3"/>
    <n v="4"/>
    <m/>
    <m/>
    <x v="0"/>
    <x v="0"/>
    <x v="1"/>
    <m/>
    <x v="1"/>
    <m/>
    <m/>
    <m/>
    <n v="692128"/>
    <x v="0"/>
    <m/>
    <m/>
    <m/>
    <m/>
    <m/>
    <m/>
    <m/>
    <x v="1"/>
    <n v="0"/>
    <m/>
    <m/>
    <m/>
    <m/>
    <m/>
    <x v="1"/>
    <m/>
    <e v="#NAME?"/>
    <m/>
  </r>
  <r>
    <n v="602"/>
    <m/>
    <m/>
    <m/>
    <m/>
    <m/>
    <m/>
    <m/>
    <m/>
    <m/>
    <m/>
    <n v="4005"/>
    <m/>
    <s v="תל אביב"/>
    <x v="24"/>
    <x v="109"/>
    <m/>
    <s v="מיסוי"/>
    <s v="פינוי-בינוי"/>
    <s v="בביצוע + מבנים מאוכלסים"/>
    <n v="5374338"/>
    <s v="508 20180226"/>
    <n v="508"/>
    <n v="20180226"/>
    <s v="בקשה להיתר"/>
    <m/>
    <n v="64962002"/>
    <s v="קריית אונו"/>
    <n v="2620"/>
    <s v="ישעיהו"/>
    <n v="141"/>
    <n v="5"/>
    <n v="5"/>
    <m/>
    <d v="2018-06-14T00:00:00"/>
    <n v="0"/>
    <n v="0"/>
    <m/>
    <m/>
    <m/>
    <m/>
    <m/>
    <m/>
    <m/>
    <m/>
    <s v="הריסת בניינים קיימיים חפירה ודיפון והקמת 2 מפלסי מרתפי  חניה מתחם פינוי בינוי ישיעהו - בניינים C+D"/>
    <m/>
    <m/>
    <m/>
    <s v="NULL"/>
    <m/>
    <m/>
    <x v="0"/>
    <m/>
    <m/>
    <m/>
    <m/>
    <m/>
    <m/>
    <m/>
    <m/>
    <m/>
    <m/>
    <m/>
    <m/>
    <m/>
    <s v="שליפת חלקה 0 (אוגוסט 2020)"/>
    <x v="2"/>
    <x v="0"/>
    <x v="0"/>
    <x v="0"/>
    <s v="3,4"/>
    <m/>
    <m/>
    <x v="0"/>
    <x v="0"/>
    <x v="1"/>
    <m/>
    <x v="0"/>
    <m/>
    <m/>
    <m/>
    <m/>
    <x v="0"/>
    <m/>
    <m/>
    <m/>
    <m/>
    <m/>
    <m/>
    <s v="רלוונטי לפי כתובת "/>
    <x v="1"/>
    <n v="0"/>
    <m/>
    <m/>
    <m/>
    <m/>
    <m/>
    <x v="1"/>
    <m/>
    <e v="#NAME?"/>
    <m/>
  </r>
  <r>
    <n v="1342"/>
    <m/>
    <m/>
    <m/>
    <m/>
    <m/>
    <s v="כפול רק מהנתונים החדשים"/>
    <m/>
    <m/>
    <m/>
    <m/>
    <n v="4005"/>
    <m/>
    <s v="תל אביב"/>
    <x v="24"/>
    <x v="109"/>
    <m/>
    <s v="מיסוי"/>
    <s v="פינוי-בינוי"/>
    <s v="בביצוע + מבנים מאוכלסים"/>
    <n v="7089016"/>
    <s v="508 20200021"/>
    <n v="508"/>
    <n v="20200021"/>
    <s v="בקשה למידע להיתר"/>
    <s v="שינויים ללא תוספת, פינוי בינוי"/>
    <n v="64962002"/>
    <s v="קריית אונו"/>
    <n v="2620"/>
    <s v="ישעיהו"/>
    <n v="141"/>
    <n v="5"/>
    <n v="5"/>
    <s v="     "/>
    <d v="2020-07-23T00:00:00"/>
    <n v="0"/>
    <n v="0"/>
    <m/>
    <m/>
    <m/>
    <s v="2020_01"/>
    <d v="2020-11-01T21:00:40"/>
    <m/>
    <m/>
    <m/>
    <s v=" שינויים גאומטריים בחזיתות ובמעטפת הבניין . שינויים פנימיים במבנה. הקטנת שטחים במגדל. , , , , , "/>
    <s v="NULL"/>
    <s v="NULL"/>
    <s v="NULL"/>
    <s v="NULL"/>
    <m/>
    <m/>
    <x v="0"/>
    <m/>
    <m/>
    <m/>
    <m/>
    <m/>
    <m/>
    <m/>
    <m/>
    <m/>
    <m/>
    <m/>
    <s v="NULL"/>
    <s v="NULL"/>
    <s v="לפי כתובת (מרץ 2021)"/>
    <x v="0"/>
    <x v="0"/>
    <x v="8"/>
    <x v="0"/>
    <s v="3,4"/>
    <n v="1"/>
    <n v="1"/>
    <x v="0"/>
    <x v="0"/>
    <x v="0"/>
    <s v="מדובר בבקשה למידע ראשונה שהגיעה לכתובת ולכן אמורה להיות מובילה אך כבר ניתן היתר וזוהי רק בקשה לשינויים ולכן סומן כהמשכית"/>
    <x v="0"/>
    <m/>
    <m/>
    <m/>
    <m/>
    <x v="0"/>
    <m/>
    <m/>
    <m/>
    <m/>
    <m/>
    <m/>
    <m/>
    <x v="1"/>
    <n v="0"/>
    <m/>
    <m/>
    <m/>
    <m/>
    <m/>
    <x v="10"/>
    <m/>
    <e v="#NAME?"/>
    <m/>
  </r>
  <r>
    <n v="1920"/>
    <s v="אוקטובר 2021 - טיוב בקשה וסמל כפולים"/>
    <s v="כן המשכי"/>
    <m/>
    <m/>
    <s v="טויב"/>
    <m/>
    <m/>
    <m/>
    <m/>
    <m/>
    <n v="4005"/>
    <m/>
    <s v="תל אביב"/>
    <x v="24"/>
    <x v="109"/>
    <m/>
    <s v="מיסוי"/>
    <s v="פינוי-בינוי"/>
    <s v="בביצוע + מבנים מאוכלסים"/>
    <n v="7431580"/>
    <s v="508 20210004"/>
    <n v="508"/>
    <n v="20210004"/>
    <s v="בקשה מקוונת"/>
    <s v="תכנית שינויים"/>
    <n v="64962002"/>
    <s v="קריית אונו"/>
    <n v="2620"/>
    <s v="ישעיהו"/>
    <n v="141"/>
    <n v="5"/>
    <n v="5"/>
    <s v="     "/>
    <d v="2021-01-10T00:00:00"/>
    <n v="0"/>
    <n v="0"/>
    <s v="NULL"/>
    <s v="NULL"/>
    <s v="NULL"/>
    <s v="2021_03"/>
    <d v="2021-07-15T12:02:06"/>
    <s v="NULL"/>
    <s v="NULL"/>
    <s v="NULL"/>
    <s v="בקשה להיתר שינויים פנימיים ובחזיתות ללא תוספת שטחים. מתחם פינוי בינוי ישעיהו - בניין מערבי C. "/>
    <s v="NULL"/>
    <s v="NULL"/>
    <s v="NULL"/>
    <s v="NULL"/>
    <m/>
    <s v="NULL"/>
    <x v="0"/>
    <m/>
    <m/>
    <m/>
    <m/>
    <m/>
    <m/>
    <m/>
    <m/>
    <m/>
    <m/>
    <m/>
    <m/>
    <m/>
    <s v="כתובת"/>
    <x v="1"/>
    <x v="0"/>
    <x v="12"/>
    <x v="0"/>
    <n v="3"/>
    <m/>
    <m/>
    <x v="0"/>
    <x v="0"/>
    <x v="4"/>
    <m/>
    <x v="0"/>
    <m/>
    <m/>
    <m/>
    <m/>
    <x v="0"/>
    <m/>
    <m/>
    <m/>
    <m/>
    <m/>
    <m/>
    <m/>
    <x v="1"/>
    <m/>
    <m/>
    <m/>
    <m/>
    <m/>
    <m/>
    <x v="1"/>
    <m/>
    <m/>
    <m/>
  </r>
  <r>
    <n v="1928"/>
    <s v="אוקטובר 2021 - טיוב בקשות ID כפולות"/>
    <s v="כן המשכי"/>
    <m/>
    <m/>
    <s v="טויב"/>
    <m/>
    <m/>
    <m/>
    <m/>
    <m/>
    <n v="4005"/>
    <m/>
    <s v="תל אביב"/>
    <x v="24"/>
    <x v="109"/>
    <m/>
    <s v="מיסוי"/>
    <s v="פינוי בינוי"/>
    <s v="בביצוע + מבנים מאוכלסים"/>
    <n v="7287888"/>
    <s v="508 20210004"/>
    <n v="508"/>
    <n v="20210004"/>
    <s v="בקשה מקוונת"/>
    <s v="פינוי בינוי"/>
    <n v="64962002"/>
    <s v="קריית אונו"/>
    <n v="2620"/>
    <s v="ישעיהו"/>
    <n v="141"/>
    <n v="5"/>
    <n v="5"/>
    <m/>
    <d v="2021-01-10T00:00:00"/>
    <n v="0"/>
    <n v="0"/>
    <s v="NULL"/>
    <s v="NULL"/>
    <s v="NULL"/>
    <s v="2021_01"/>
    <d v="2021-06-14T12:45:52"/>
    <s v="NULL"/>
    <s v="NULL"/>
    <s v="NULL"/>
    <s v=" שינויים גאומטריים בחזיתות ובמעטפת הבניין . שינויים פנימיים במבנה. הקטנת שטחים במגדל. , , , , , "/>
    <s v="NULL"/>
    <s v="NULL"/>
    <s v="NULL"/>
    <s v="NULL"/>
    <m/>
    <s v="NULL"/>
    <x v="0"/>
    <m/>
    <m/>
    <m/>
    <m/>
    <m/>
    <m/>
    <m/>
    <m/>
    <m/>
    <m/>
    <m/>
    <m/>
    <m/>
    <s v="תוכנית"/>
    <x v="1"/>
    <x v="0"/>
    <x v="5"/>
    <x v="0"/>
    <m/>
    <m/>
    <m/>
    <x v="0"/>
    <x v="2"/>
    <x v="4"/>
    <m/>
    <x v="0"/>
    <m/>
    <m/>
    <m/>
    <m/>
    <x v="0"/>
    <m/>
    <m/>
    <m/>
    <m/>
    <m/>
    <m/>
    <m/>
    <x v="1"/>
    <m/>
    <m/>
    <m/>
    <m/>
    <m/>
    <m/>
    <x v="1"/>
    <m/>
    <m/>
    <m/>
  </r>
  <r>
    <n v="1921"/>
    <s v="אוקטובר 2021 - טיוב בקשה וסמל כפולים"/>
    <s v="כן המשכי"/>
    <m/>
    <m/>
    <s v="טויב"/>
    <m/>
    <m/>
    <m/>
    <m/>
    <m/>
    <n v="4005"/>
    <m/>
    <s v="תל אביב"/>
    <x v="24"/>
    <x v="109"/>
    <m/>
    <s v="מיסוי"/>
    <s v="פינוי-בינוי"/>
    <s v="בביצוע + מבנים מאוכלסים"/>
    <n v="7431581"/>
    <s v="508 20210005"/>
    <n v="508"/>
    <n v="20210005"/>
    <s v="בקשה מקוונת"/>
    <s v="תכנית שינויים"/>
    <n v="64962002"/>
    <s v="קריית אונו"/>
    <n v="2620"/>
    <s v="ישעיהו"/>
    <n v="141"/>
    <n v="5"/>
    <n v="5"/>
    <s v="     "/>
    <d v="2021-01-10T00:00:00"/>
    <n v="0"/>
    <n v="0"/>
    <s v="NULL"/>
    <s v="NULL"/>
    <s v="NULL"/>
    <s v="2021_03"/>
    <d v="2021-07-15T12:02:06"/>
    <s v="NULL"/>
    <s v="NULL"/>
    <s v="NULL"/>
    <s v="בקשה להיתר שינויים פנימיים ובחזיתות ללא תוספת שטחים. מתחם פינוי בינוי ישעיהו - בניין מערבי D. "/>
    <s v="NULL"/>
    <s v="NULL"/>
    <s v="NULL"/>
    <s v="NULL"/>
    <m/>
    <s v="NULL"/>
    <x v="0"/>
    <m/>
    <m/>
    <m/>
    <m/>
    <m/>
    <m/>
    <m/>
    <m/>
    <m/>
    <m/>
    <m/>
    <m/>
    <m/>
    <s v="כתובת"/>
    <x v="1"/>
    <x v="0"/>
    <x v="12"/>
    <x v="0"/>
    <n v="4"/>
    <m/>
    <m/>
    <x v="0"/>
    <x v="0"/>
    <x v="4"/>
    <m/>
    <x v="0"/>
    <m/>
    <m/>
    <m/>
    <m/>
    <x v="0"/>
    <m/>
    <m/>
    <m/>
    <m/>
    <m/>
    <m/>
    <m/>
    <x v="1"/>
    <m/>
    <m/>
    <m/>
    <m/>
    <m/>
    <m/>
    <x v="1"/>
    <m/>
    <m/>
    <m/>
  </r>
  <r>
    <n v="1929"/>
    <s v="אוקטובר 2021 - טיוב בקשות ID כפולות"/>
    <s v="כן המשכי"/>
    <m/>
    <m/>
    <s v="טויב"/>
    <m/>
    <m/>
    <m/>
    <m/>
    <m/>
    <n v="4005"/>
    <m/>
    <s v="תל אביב"/>
    <x v="24"/>
    <x v="109"/>
    <m/>
    <s v="מיסוי"/>
    <s v="פינוי בינוי"/>
    <s v="בביצוע + מבנים מאוכלסים"/>
    <n v="7287889"/>
    <s v="508 20210005"/>
    <n v="508"/>
    <n v="20210005"/>
    <s v="בקשה מקוונת"/>
    <s v="פינוי בינוי"/>
    <n v="64962002"/>
    <s v="קריית אונו"/>
    <n v="2620"/>
    <s v="ישעיהו"/>
    <n v="141"/>
    <n v="5"/>
    <n v="5"/>
    <m/>
    <d v="2021-01-10T00:00:00"/>
    <n v="0"/>
    <n v="0"/>
    <s v="NULL"/>
    <s v="NULL"/>
    <s v="NULL"/>
    <s v="2021_01"/>
    <d v="2021-06-14T12:45:52"/>
    <s v="NULL"/>
    <s v="NULL"/>
    <s v="NULL"/>
    <s v=" שינויים גאומטריים בחזיתות ובמעטפת הבניין . שינויים פנימיים במבנה. הקטנת שטחים במגדל. , , , , , "/>
    <s v="NULL"/>
    <s v="NULL"/>
    <s v="NULL"/>
    <s v="NULL"/>
    <m/>
    <s v="NULL"/>
    <x v="0"/>
    <m/>
    <m/>
    <m/>
    <m/>
    <m/>
    <m/>
    <m/>
    <m/>
    <m/>
    <m/>
    <m/>
    <m/>
    <m/>
    <s v="תוכנית"/>
    <x v="1"/>
    <x v="0"/>
    <x v="5"/>
    <x v="0"/>
    <m/>
    <m/>
    <m/>
    <x v="0"/>
    <x v="2"/>
    <x v="4"/>
    <m/>
    <x v="0"/>
    <m/>
    <m/>
    <m/>
    <m/>
    <x v="0"/>
    <m/>
    <m/>
    <m/>
    <m/>
    <m/>
    <m/>
    <m/>
    <x v="1"/>
    <m/>
    <m/>
    <m/>
    <m/>
    <m/>
    <m/>
    <x v="1"/>
    <m/>
    <m/>
    <m/>
  </r>
  <r>
    <n v="590"/>
    <m/>
    <m/>
    <m/>
    <m/>
    <m/>
    <m/>
    <m/>
    <m/>
    <m/>
    <m/>
    <n v="4005"/>
    <m/>
    <s v="תל אביב"/>
    <x v="24"/>
    <x v="109"/>
    <m/>
    <s v="מיסוי"/>
    <s v="מיסוי - פינוי-בינוי"/>
    <s v="בביצוע + מבנים מאוכלסים"/>
    <n v="691567"/>
    <s v="551 20130055"/>
    <n v="551"/>
    <n v="20130055"/>
    <s v="בקשה להיתר"/>
    <s v="תוספת לקיים + שיפוץ"/>
    <n v="64962001"/>
    <s v="קריית אונו"/>
    <n v="2620"/>
    <s v="ישעיהו"/>
    <n v="141"/>
    <n v="18"/>
    <n v="18"/>
    <m/>
    <d v="2013-02-18T00:00:00"/>
    <n v="0"/>
    <n v="22"/>
    <n v="36"/>
    <n v="22"/>
    <n v="58"/>
    <m/>
    <m/>
    <m/>
    <m/>
    <m/>
    <s v=" מתחם פינוי בינוי ישעיהו- בניין A 1. תכנית שינויים הכוללת שינויים בדירות ובחזיתות. הקטנת שטח קומה ב כ15מ&quot;ר. 2. תוספת 22 יח&quot;ד ב-6 קומות מעל 9 קומות קיימות בהיתר. סה&quot;כ 58 יח&quot;ד בבניין. 3. צובר גז. 4. הגדלת מרתפים בהתאם לתכנית קא/422. "/>
    <m/>
    <m/>
    <m/>
    <n v="182413"/>
    <n v="3344"/>
    <m/>
    <x v="202"/>
    <m/>
    <n v="0"/>
    <n v="22"/>
    <n v="36"/>
    <m/>
    <n v="22"/>
    <m/>
    <n v="58"/>
    <m/>
    <m/>
    <s v="1. תוספת 22 יח&quot;ד ב-6 קומות מעל 9 קומות קיימות בהיתר. סה&quot;כ 58 יח&quot;ד בבניין. 2. תכנית שינויים הכוללת שינויים בדירות ובחזיתות.   3. הגדלת מרתפים בהתאם לתכנית קא/422. מתחם פינוי בינוי ישעיהו- בניין A "/>
    <m/>
    <m/>
    <m/>
    <x v="6"/>
    <x v="7"/>
    <x v="8"/>
    <x v="2"/>
    <n v="5"/>
    <m/>
    <m/>
    <x v="0"/>
    <x v="0"/>
    <x v="1"/>
    <m/>
    <x v="1"/>
    <m/>
    <m/>
    <m/>
    <n v="690285"/>
    <x v="0"/>
    <m/>
    <m/>
    <m/>
    <m/>
    <m/>
    <m/>
    <m/>
    <x v="1"/>
    <n v="0"/>
    <m/>
    <m/>
    <m/>
    <m/>
    <m/>
    <x v="1"/>
    <m/>
    <e v="#NAME?"/>
    <m/>
  </r>
  <r>
    <n v="603"/>
    <m/>
    <m/>
    <m/>
    <m/>
    <m/>
    <m/>
    <m/>
    <m/>
    <m/>
    <m/>
    <n v="4005"/>
    <m/>
    <s v="תל אביב"/>
    <x v="24"/>
    <x v="109"/>
    <m/>
    <s v="מיסוי"/>
    <s v="פינוי-בינוי"/>
    <s v="בביצוע + מבנים מאוכלסים"/>
    <n v="691908"/>
    <s v="551 20150005"/>
    <n v="551"/>
    <n v="20150005"/>
    <s v="בקשה להיתר"/>
    <s v="תוכ' שינוי' ללא תוספת"/>
    <n v="64962001"/>
    <s v="קרית אונו"/>
    <n v="0"/>
    <m/>
    <n v="0"/>
    <n v="0"/>
    <n v="0"/>
    <m/>
    <d v="2015-01-05T00:00:00"/>
    <n v="0"/>
    <n v="0"/>
    <n v="0"/>
    <n v="0"/>
    <n v="0"/>
    <m/>
    <m/>
    <m/>
    <m/>
    <m/>
    <s v="מתחם פינוי בינוי ישעיהו, בית מגורים משותף B, תוספת מדרגות פנימיות לדירה 9 א' לצורך עלייה לגג, ללא תוספת שטח."/>
    <m/>
    <m/>
    <m/>
    <n v="1464036"/>
    <n v="3612"/>
    <m/>
    <x v="157"/>
    <m/>
    <n v="0"/>
    <n v="0"/>
    <n v="0"/>
    <m/>
    <n v="0"/>
    <m/>
    <n v="0"/>
    <m/>
    <m/>
    <s v="מתחם פינוי בינוי ישעיהו, בית מגורים משותף B, תוספת מדרגות פנימיות לדירה 9 א' לצורך עלייה לגג, ללא תוספת שטח."/>
    <m/>
    <m/>
    <s v="שליפה לפי תבעות (אוגוסט 2020)"/>
    <x v="5"/>
    <x v="8"/>
    <x v="1"/>
    <x v="2"/>
    <n v="2"/>
    <m/>
    <m/>
    <x v="0"/>
    <x v="0"/>
    <x v="1"/>
    <m/>
    <x v="2"/>
    <m/>
    <m/>
    <m/>
    <m/>
    <x v="0"/>
    <m/>
    <m/>
    <m/>
    <m/>
    <m/>
    <m/>
    <m/>
    <x v="1"/>
    <n v="0"/>
    <m/>
    <m/>
    <m/>
    <m/>
    <m/>
    <x v="1"/>
    <m/>
    <e v="#NAME?"/>
    <m/>
  </r>
  <r>
    <n v="1411"/>
    <m/>
    <m/>
    <m/>
    <m/>
    <m/>
    <s v="כפול רק מהנתונים החדשים"/>
    <m/>
    <m/>
    <m/>
    <m/>
    <n v="4405"/>
    <m/>
    <s v="תל אביב"/>
    <x v="24"/>
    <x v="110"/>
    <m/>
    <s v="מיסוי"/>
    <s v="פינוי-בינוי"/>
    <s v="תכנית מאושרת עם פעילות יזמית"/>
    <n v="7214844"/>
    <s v="508 20190409"/>
    <n v="508"/>
    <n v="20190409"/>
    <s v="בקשה למידע להיתר"/>
    <s v="שימוש חורג, בנייה חדשה, הריסה"/>
    <n v="6497202"/>
    <s v="קריית אונו"/>
    <n v="2620"/>
    <s v="לוי אשכול"/>
    <n v="210"/>
    <n v="141"/>
    <n v="141"/>
    <s v="     "/>
    <d v="2020-01-05T00:00:00"/>
    <n v="0"/>
    <n v="690"/>
    <m/>
    <m/>
    <n v="690"/>
    <s v="2020_04"/>
    <d v="2021-01-28T10:43:04"/>
    <m/>
    <m/>
    <m/>
    <s v=" בניית 10 בניינים מגורים, בני 14-19 קומות, 690 יח&quot;ד בהתאם לתב&quot;ע בתוקף.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הקלה לתוספת קומה 1 בבניין 1, סה&quot;כ 20 קומות מעל הכניסה הקובעת הריסת 11 מבנה מגורים קיימים. "/>
    <s v="NULL"/>
    <s v="NULL"/>
    <s v="NULL"/>
    <s v="NULL"/>
    <m/>
    <m/>
    <x v="0"/>
    <m/>
    <m/>
    <m/>
    <m/>
    <m/>
    <m/>
    <m/>
    <m/>
    <m/>
    <m/>
    <m/>
    <m/>
    <m/>
    <s v="לפי כתובת (מרץ 2021)"/>
    <x v="0"/>
    <x v="0"/>
    <x v="3"/>
    <x v="0"/>
    <s v="1,2,3,4,5"/>
    <n v="1"/>
    <m/>
    <x v="0"/>
    <x v="1"/>
    <x v="0"/>
    <m/>
    <x v="0"/>
    <m/>
    <m/>
    <m/>
    <m/>
    <x v="0"/>
    <m/>
    <m/>
    <m/>
    <m/>
    <m/>
    <m/>
    <m/>
    <x v="0"/>
    <n v="455"/>
    <m/>
    <m/>
    <m/>
    <m/>
    <m/>
    <x v="10"/>
    <m/>
    <e v="#NAME?"/>
    <m/>
  </r>
  <r>
    <n v="1407"/>
    <m/>
    <m/>
    <m/>
    <s v="כפול אבל לא עם אותו מס' בקשה לבקשה 4250"/>
    <m/>
    <m/>
    <m/>
    <m/>
    <m/>
    <m/>
    <n v="4405"/>
    <m/>
    <s v="תל אביב"/>
    <x v="24"/>
    <x v="110"/>
    <m/>
    <s v="מיסוי"/>
    <s v="פינוי-בינוי"/>
    <s v="תכנית מאושרת עם פעילות יזמית"/>
    <n v="7214817"/>
    <s v="508 20200297"/>
    <n v="508"/>
    <n v="20200297"/>
    <s v="בקשה למידע להיתר"/>
    <s v="שימוש חורג, בנייה חדשה, הריסה"/>
    <n v="6497202"/>
    <s v="קריית אונו"/>
    <n v="2620"/>
    <s v="לוי אשכול"/>
    <n v="210"/>
    <n v="141"/>
    <n v="141"/>
    <s v="     "/>
    <d v="2020-01-05T00:00:00"/>
    <n v="0"/>
    <n v="690"/>
    <m/>
    <m/>
    <n v="690"/>
    <s v="2020_04"/>
    <d v="2021-01-28T10:43:04"/>
    <m/>
    <m/>
    <m/>
    <s v="בניית 10 בניינים מגורים, בני 14-19 קומות, 690 יח&quot;ד בהתאם לתב&quot;ע בתוקף. הקלה לתוספת קומה 1 בבניין 1, סה&quot;כ 20 קומות מעל הכניסה הקובעת הריסת 11 מבנה מגורים קיימים.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
    <s v="NULL"/>
    <s v="NULL"/>
    <s v="NULL"/>
    <s v="NULL"/>
    <m/>
    <m/>
    <x v="0"/>
    <m/>
    <m/>
    <m/>
    <m/>
    <m/>
    <m/>
    <m/>
    <m/>
    <m/>
    <m/>
    <m/>
    <m/>
    <m/>
    <s v="לפי גוש חלקה (מרץ 2021)"/>
    <x v="0"/>
    <x v="0"/>
    <x v="3"/>
    <x v="0"/>
    <s v="1,2,3,4,5"/>
    <m/>
    <m/>
    <x v="0"/>
    <x v="0"/>
    <x v="0"/>
    <m/>
    <x v="0"/>
    <m/>
    <m/>
    <m/>
    <m/>
    <x v="0"/>
    <m/>
    <m/>
    <m/>
    <s v="כן"/>
    <m/>
    <m/>
    <s v="מתחם רלוונטי לפי כתובת"/>
    <x v="0"/>
    <n v="455"/>
    <m/>
    <m/>
    <m/>
    <m/>
    <m/>
    <x v="10"/>
    <m/>
    <e v="#NAME?"/>
    <m/>
  </r>
  <r>
    <n v="1401"/>
    <m/>
    <m/>
    <m/>
    <m/>
    <m/>
    <m/>
    <m/>
    <m/>
    <m/>
    <m/>
    <n v="4405"/>
    <m/>
    <s v="תל אביב"/>
    <x v="24"/>
    <x v="110"/>
    <m/>
    <s v="מיסוי"/>
    <s v="פינוי-בינוי"/>
    <s v="תכנית מאושרת עם פעילות יזמית"/>
    <n v="7214264"/>
    <s v="508 4250"/>
    <n v="508"/>
    <n v="4250"/>
    <s v="בקשה למידע להיתר"/>
    <s v="שימוש חורג, בנייה חדשה, הריסה"/>
    <n v="64972302"/>
    <s v="קריית אונו"/>
    <n v="2620"/>
    <s v="לוי אשכול"/>
    <n v="210"/>
    <n v="141"/>
    <n v="141"/>
    <s v="     "/>
    <d v="2020-01-05T00:00:00"/>
    <n v="0"/>
    <n v="690"/>
    <m/>
    <m/>
    <n v="690"/>
    <s v="2020_04"/>
    <d v="2021-01-28T10:43:04"/>
    <m/>
    <m/>
    <m/>
    <s v="בניית 10 בניינים מגורים, בני 14-19 קומות, 690 יח&quot;ד בהתאם לתב&quot;ע בתוקף. הקלה לתוספת קומה 1 בבניין 1, סה&quot;כ 20 קומות מעל הכניסה הקובעת הריסת 11 מבנה מגורים קיימים.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
    <s v="NULL"/>
    <s v="NULL"/>
    <s v="NULL"/>
    <s v="NULL"/>
    <m/>
    <m/>
    <x v="0"/>
    <m/>
    <m/>
    <m/>
    <m/>
    <m/>
    <m/>
    <m/>
    <m/>
    <m/>
    <m/>
    <m/>
    <m/>
    <m/>
    <s v="לפי גוש חלקה (מרץ 2021)"/>
    <x v="0"/>
    <x v="0"/>
    <x v="3"/>
    <x v="0"/>
    <s v="1,2,3,4,5"/>
    <m/>
    <m/>
    <x v="0"/>
    <x v="0"/>
    <x v="0"/>
    <m/>
    <x v="0"/>
    <m/>
    <m/>
    <m/>
    <m/>
    <x v="0"/>
    <m/>
    <m/>
    <m/>
    <s v="כן"/>
    <m/>
    <m/>
    <s v="מתחם רלוונטי לפי כתובת"/>
    <x v="0"/>
    <n v="455"/>
    <m/>
    <m/>
    <m/>
    <m/>
    <m/>
    <x v="10"/>
    <m/>
    <e v="#NAME?"/>
    <m/>
  </r>
  <r>
    <n v="1398"/>
    <m/>
    <m/>
    <m/>
    <m/>
    <m/>
    <m/>
    <m/>
    <m/>
    <m/>
    <m/>
    <n v="4088"/>
    <m/>
    <s v="תל אביב"/>
    <x v="24"/>
    <x v="110"/>
    <m/>
    <s v="מיסוי"/>
    <s v="פינוי-בינוי"/>
    <s v="תכנית מאושרת עם פעילות יזמית"/>
    <n v="7481797"/>
    <s v="508 20200299"/>
    <n v="508"/>
    <n v="20200299"/>
    <s v="בקשה מקוונת"/>
    <s v="בנייה חדשה"/>
    <n v="64972302"/>
    <s v="קריית אונו"/>
    <n v="2620"/>
    <s v="לוי אשכול"/>
    <n v="210"/>
    <n v="141"/>
    <n v="141"/>
    <s v="     "/>
    <d v="2020-10-25T00:00:00"/>
    <n v="0"/>
    <n v="0"/>
    <m/>
    <m/>
    <n v="80"/>
    <s v="2020_04"/>
    <d v="2021-01-28T10:43:04"/>
    <m/>
    <m/>
    <s v="מהות הבקשה"/>
    <s v=" מבנה מגורים 3 בגובה 18 קומות + קומה טכנית, מעל קומת קרקע הכוללת מסחר סה&quot;כ 80 יח&quot;ד. מתחם פינוי בינוי לוי אשכול דרום: שלב א': מרתף הכולל: 5 קומות מרתפי חניה וקומת מחסנים מתחת ל3 בניינים במגרש 302 כחלק ממרתף חניה הכולל את כל המגרשים 301-302-303"/>
    <s v="NULL"/>
    <s v="NULL"/>
    <s v="NULL"/>
    <s v="NULL"/>
    <m/>
    <m/>
    <x v="0"/>
    <m/>
    <m/>
    <m/>
    <m/>
    <m/>
    <m/>
    <m/>
    <m/>
    <m/>
    <m/>
    <m/>
    <s v="NULL"/>
    <s v="NULL"/>
    <s v="לפי גוש חלקה (מרץ 2021)"/>
    <x v="0"/>
    <x v="0"/>
    <x v="1"/>
    <x v="0"/>
    <n v="1"/>
    <m/>
    <m/>
    <x v="0"/>
    <x v="5"/>
    <x v="4"/>
    <s v="מגרש 302"/>
    <x v="0"/>
    <m/>
    <m/>
    <m/>
    <m/>
    <x v="0"/>
    <m/>
    <m/>
    <m/>
    <m/>
    <m/>
    <m/>
    <m/>
    <x v="0"/>
    <n v="590"/>
    <m/>
    <m/>
    <m/>
    <m/>
    <m/>
    <x v="0"/>
    <m/>
    <e v="#NAME?"/>
    <m/>
  </r>
  <r>
    <n v="1399"/>
    <m/>
    <m/>
    <m/>
    <m/>
    <m/>
    <m/>
    <m/>
    <m/>
    <m/>
    <m/>
    <n v="4405"/>
    <m/>
    <s v="תל אביב"/>
    <x v="24"/>
    <x v="110"/>
    <m/>
    <s v="מיסוי"/>
    <s v="פינוי-בינוי"/>
    <s v="תכנית מאושרת עם פעילות יזמית"/>
    <n v="7214260"/>
    <s v="508 20200300"/>
    <n v="508"/>
    <n v="20200300"/>
    <s v="בקשה מקוונת"/>
    <s v="בנייה חדשה"/>
    <n v="64972302"/>
    <s v="קריית אונו"/>
    <n v="2620"/>
    <s v="לוי אשכול"/>
    <n v="210"/>
    <n v="141"/>
    <n v="141"/>
    <s v="     "/>
    <d v="2020-10-25T00:00:00"/>
    <n v="0"/>
    <n v="0"/>
    <m/>
    <m/>
    <n v="79"/>
    <s v="2020_04"/>
    <d v="2021-01-28T10:43:04"/>
    <m/>
    <m/>
    <s v="מהות הבקשה"/>
    <s v="בנין מגורים חדש בגובה 18 קומות מעל קומת קרקע הכוללת מסחר סה&quot;כ 79  יח&quot;ד. מתחם פינוי בינוי לוי אשכול דרום: "/>
    <s v="NULL"/>
    <s v="NULL"/>
    <s v="NULL"/>
    <s v="NULL"/>
    <m/>
    <m/>
    <x v="0"/>
    <m/>
    <m/>
    <m/>
    <m/>
    <m/>
    <m/>
    <m/>
    <m/>
    <m/>
    <m/>
    <m/>
    <m/>
    <m/>
    <s v="לפי גוש חלקה (מרץ 2021)"/>
    <x v="0"/>
    <x v="0"/>
    <x v="1"/>
    <x v="0"/>
    <n v="1"/>
    <m/>
    <m/>
    <x v="0"/>
    <x v="5"/>
    <x v="4"/>
    <s v="בניין מספר 3. יחד עם כתובות 141,143,145."/>
    <x v="0"/>
    <m/>
    <m/>
    <m/>
    <m/>
    <x v="0"/>
    <m/>
    <m/>
    <m/>
    <m/>
    <m/>
    <m/>
    <m/>
    <x v="0"/>
    <n v="455"/>
    <m/>
    <m/>
    <m/>
    <m/>
    <m/>
    <x v="33"/>
    <m/>
    <e v="#NAME?"/>
    <m/>
  </r>
  <r>
    <n v="1933"/>
    <s v="אוקטובר 2021 - טיוב בקשות ID כפולות"/>
    <s v="כן"/>
    <m/>
    <m/>
    <s v="לטייב - הכתובת במתחם"/>
    <m/>
    <m/>
    <m/>
    <m/>
    <m/>
    <n v="4405"/>
    <m/>
    <s v="תל אביב"/>
    <x v="24"/>
    <x v="110"/>
    <m/>
    <s v="מיסוי"/>
    <s v="פינוי-בינוי"/>
    <s v="תכנית מאושרת עם פעילות יזמית"/>
    <n v="7481805"/>
    <s v="508 20210011"/>
    <n v="508"/>
    <n v="20210011"/>
    <s v="בקשה מקוונת"/>
    <s v="פינוי בינוי"/>
    <n v="64972302"/>
    <s v="קריית אונו"/>
    <n v="2620"/>
    <s v="לוי אשכול"/>
    <n v="210"/>
    <n v="141"/>
    <n v="141"/>
    <s v="     "/>
    <d v="2021-01-12T00:00:00"/>
    <n v="0"/>
    <n v="0"/>
    <m/>
    <m/>
    <n v="80"/>
    <s v="2021_04"/>
    <d v="2021-09-14T12:11:07"/>
    <m/>
    <m/>
    <s v="מהות הבקשה"/>
    <s v="מבנה 4 חדש בגובה 18 קומות מעל קומת קרקע הכוללת מסחר סה&quot;כ 80 יח&quot;ד. (מרתף משותף בבקשה נפרדת) מתחם פינוי בינוי לוי אשכול דרום: "/>
    <s v="NULL"/>
    <s v="NULL"/>
    <s v="NULL"/>
    <s v="NULL"/>
    <m/>
    <s v="NULL"/>
    <x v="0"/>
    <m/>
    <m/>
    <m/>
    <m/>
    <m/>
    <m/>
    <m/>
    <m/>
    <m/>
    <m/>
    <m/>
    <m/>
    <m/>
    <s v="גוש חלקה"/>
    <x v="1"/>
    <x v="0"/>
    <x v="5"/>
    <x v="0"/>
    <n v="1"/>
    <m/>
    <m/>
    <x v="0"/>
    <x v="5"/>
    <x v="4"/>
    <m/>
    <x v="0"/>
    <m/>
    <m/>
    <m/>
    <m/>
    <x v="0"/>
    <m/>
    <m/>
    <m/>
    <m/>
    <m/>
    <m/>
    <m/>
    <x v="0"/>
    <n v="455"/>
    <m/>
    <m/>
    <m/>
    <m/>
    <m/>
    <x v="1"/>
    <m/>
    <m/>
    <m/>
  </r>
  <r>
    <n v="1937"/>
    <s v="אוקטובר 2021 - טיוב בקשות ID כפולות"/>
    <s v="כן"/>
    <m/>
    <m/>
    <s v="לטייב - הכתובת במתחם"/>
    <m/>
    <m/>
    <m/>
    <m/>
    <m/>
    <n v="4405"/>
    <m/>
    <s v="תל אביב"/>
    <x v="24"/>
    <x v="110"/>
    <m/>
    <s v="מיסוי"/>
    <s v="פינוי-בינוי"/>
    <s v="תכנית מאושרת עם פעילות יזמית"/>
    <n v="7481838"/>
    <s v="508 20210134"/>
    <n v="508"/>
    <n v="20210134"/>
    <s v="בקשה מקוונת"/>
    <s v="פינוי בינוי"/>
    <n v="64972302"/>
    <s v="קריית אונו"/>
    <n v="2620"/>
    <s v="לוי אשכול"/>
    <n v="210"/>
    <n v="141"/>
    <n v="141"/>
    <s v="     "/>
    <d v="2021-04-29T00:00:00"/>
    <n v="0"/>
    <n v="0"/>
    <m/>
    <m/>
    <n v="300"/>
    <s v="2021_04"/>
    <d v="2021-09-14T12:11:07"/>
    <m/>
    <m/>
    <s v="מנהלת"/>
    <s v="חפירה ודיפון עבור: 6 קומות מרתפי חניה מתחת ל3 בניינים במגרש 302 כחלק ממרתף חניה הכולל את כל המגרשים 301-302-303 מתחם פינוי בינוי לוי אשכול דרום: "/>
    <s v="NULL"/>
    <s v="NULL"/>
    <s v="NULL"/>
    <s v="NULL"/>
    <n v="4118"/>
    <s v="NULL"/>
    <x v="203"/>
    <m/>
    <m/>
    <m/>
    <m/>
    <m/>
    <m/>
    <m/>
    <n v="300"/>
    <s v="מנהלת"/>
    <m/>
    <s v="מתחם פינוי בינוי לוי אשכול דרום: חפירה ודיפון עבור: 6 קומות מרתפי חניה מתחת ל3 בניינים במגרש 302 כחלק ממרתף חניה הכולל את כל המגרשים 301-302-303"/>
    <m/>
    <m/>
    <s v="גוש חלקה"/>
    <x v="1"/>
    <x v="1"/>
    <x v="13"/>
    <x v="8"/>
    <n v="1"/>
    <m/>
    <m/>
    <x v="0"/>
    <x v="1"/>
    <x v="4"/>
    <s v="300יחד לפי מנהלת. האם 240 לפי שלושה בניינים של שמונים יחד"/>
    <x v="1"/>
    <s v="300יחד לפי מנהלת. האם 240 לפי שלושה בניינים של שמונים יחד"/>
    <m/>
    <m/>
    <n v="7481838"/>
    <x v="0"/>
    <s v="אין היתר ID"/>
    <m/>
    <m/>
    <m/>
    <m/>
    <m/>
    <m/>
    <x v="0"/>
    <n v="455"/>
    <m/>
    <m/>
    <m/>
    <m/>
    <m/>
    <x v="1"/>
    <m/>
    <m/>
    <m/>
  </r>
  <r>
    <n v="1405"/>
    <m/>
    <m/>
    <m/>
    <m/>
    <m/>
    <m/>
    <m/>
    <m/>
    <m/>
    <m/>
    <n v="4405"/>
    <m/>
    <s v="תל אביב"/>
    <x v="24"/>
    <x v="110"/>
    <m/>
    <s v="מיסוי"/>
    <s v="פינוי-בינוי"/>
    <s v="תכנית מאושרת עם פעילות יזמית"/>
    <n v="7214816"/>
    <s v="508 20200287"/>
    <n v="508"/>
    <n v="20200287"/>
    <s v="בקשה מקוונת"/>
    <s v="הריסה"/>
    <n v="6497201"/>
    <s v="קריית אונו"/>
    <n v="2620"/>
    <s v="לוי אשכול"/>
    <n v="210"/>
    <n v="151"/>
    <n v="151"/>
    <n v="1"/>
    <d v="2020-10-01T00:00:00"/>
    <n v="0"/>
    <n v="0"/>
    <m/>
    <m/>
    <m/>
    <s v="2020_04"/>
    <d v="2021-01-28T10:43:04"/>
    <m/>
    <m/>
    <m/>
    <s v="הריסת בניין מגורים משותף קיים הכולל 4 קומות. מתחם פינוי בינוי לוי אשכול דרום - "/>
    <s v="NULL"/>
    <s v="NULL"/>
    <s v="NULL"/>
    <s v="NULL"/>
    <m/>
    <m/>
    <x v="0"/>
    <m/>
    <m/>
    <m/>
    <m/>
    <m/>
    <m/>
    <m/>
    <m/>
    <m/>
    <m/>
    <m/>
    <m/>
    <m/>
    <s v="לפי כתובת (מרץ 2021)"/>
    <x v="0"/>
    <x v="0"/>
    <x v="7"/>
    <x v="0"/>
    <n v="2"/>
    <m/>
    <m/>
    <x v="0"/>
    <x v="1"/>
    <x v="4"/>
    <s v="שלב א. יחד עם כתובת 147,149,151"/>
    <x v="0"/>
    <m/>
    <m/>
    <m/>
    <m/>
    <x v="0"/>
    <m/>
    <m/>
    <m/>
    <m/>
    <m/>
    <m/>
    <m/>
    <x v="0"/>
    <n v="455"/>
    <m/>
    <m/>
    <m/>
    <m/>
    <m/>
    <x v="34"/>
    <m/>
    <e v="#NAME?"/>
    <m/>
  </r>
  <r>
    <n v="1404"/>
    <m/>
    <m/>
    <m/>
    <m/>
    <m/>
    <m/>
    <m/>
    <m/>
    <m/>
    <m/>
    <n v="4405"/>
    <m/>
    <s v="תל אביב"/>
    <x v="24"/>
    <x v="110"/>
    <m/>
    <s v="מיסוי"/>
    <s v="פינוי-בינוי"/>
    <s v="תכנית מאושרת עם פעילות יזמית"/>
    <n v="7214815"/>
    <s v="508 20200285"/>
    <n v="508"/>
    <n v="20200285"/>
    <s v="בקשה מקוונת"/>
    <s v="הריסה"/>
    <n v="6497200"/>
    <s v="קריית אונו"/>
    <n v="2620"/>
    <s v="לוי אשכול"/>
    <n v="210"/>
    <n v="153"/>
    <n v="153"/>
    <s v="     "/>
    <d v="2020-10-01T00:00:00"/>
    <n v="0"/>
    <n v="0"/>
    <m/>
    <m/>
    <m/>
    <s v="2020_04"/>
    <d v="2021-01-28T10:43:04"/>
    <m/>
    <m/>
    <m/>
    <s v="הריסת בניין מגורים משותף קיים הכולל 4 קומות + קומת עמודים מתחם פינוי בינוי לוי אשכול דרום - "/>
    <s v="NULL"/>
    <s v="NULL"/>
    <s v="NULL"/>
    <s v="NULL"/>
    <m/>
    <m/>
    <x v="0"/>
    <m/>
    <m/>
    <m/>
    <m/>
    <m/>
    <m/>
    <m/>
    <m/>
    <m/>
    <m/>
    <m/>
    <m/>
    <m/>
    <s v="לפי כתובת (מרץ 2021)"/>
    <x v="0"/>
    <x v="0"/>
    <x v="7"/>
    <x v="0"/>
    <n v="3"/>
    <m/>
    <m/>
    <x v="0"/>
    <x v="1"/>
    <x v="4"/>
    <s v="שלב א"/>
    <x v="0"/>
    <m/>
    <m/>
    <m/>
    <m/>
    <x v="0"/>
    <m/>
    <m/>
    <m/>
    <m/>
    <m/>
    <m/>
    <m/>
    <x v="0"/>
    <n v="455"/>
    <m/>
    <m/>
    <m/>
    <m/>
    <m/>
    <x v="34"/>
    <m/>
    <e v="#NAME?"/>
    <m/>
  </r>
  <r>
    <n v="1403"/>
    <m/>
    <m/>
    <m/>
    <m/>
    <m/>
    <m/>
    <m/>
    <m/>
    <m/>
    <m/>
    <n v="4405"/>
    <m/>
    <s v="תל אביב"/>
    <x v="24"/>
    <x v="110"/>
    <m/>
    <s v="מיסוי"/>
    <s v="פינוי-בינוי"/>
    <s v="תכנית מאושרת עם פעילות יזמית"/>
    <n v="7214814"/>
    <s v="508 20200284"/>
    <n v="508"/>
    <n v="20200284"/>
    <s v="בקשה מקוונת"/>
    <s v="הריסה"/>
    <n v="6497194"/>
    <s v="קריית אונו"/>
    <n v="2620"/>
    <s v="לוי אשכול"/>
    <n v="210"/>
    <n v="155"/>
    <n v="155"/>
    <s v="     "/>
    <d v="2020-10-01T00:00:00"/>
    <n v="0"/>
    <n v="0"/>
    <m/>
    <m/>
    <m/>
    <s v="2020_04"/>
    <d v="2021-01-28T10:43:04"/>
    <m/>
    <m/>
    <m/>
    <s v="הריסת בניין מגורים משותף קיים הכולל 4 קומות + קומת עמודים. מתחם פינוי בינוי לוי אשכול דרום - "/>
    <s v="NULL"/>
    <s v="NULL"/>
    <s v="NULL"/>
    <s v="NULL"/>
    <m/>
    <m/>
    <x v="0"/>
    <m/>
    <m/>
    <m/>
    <m/>
    <m/>
    <m/>
    <m/>
    <m/>
    <m/>
    <m/>
    <m/>
    <m/>
    <m/>
    <s v="לפי כתובת (מרץ 2021)"/>
    <x v="0"/>
    <x v="0"/>
    <x v="7"/>
    <x v="0"/>
    <n v="4"/>
    <m/>
    <m/>
    <x v="0"/>
    <x v="1"/>
    <x v="4"/>
    <m/>
    <x v="0"/>
    <m/>
    <m/>
    <m/>
    <m/>
    <x v="0"/>
    <m/>
    <m/>
    <m/>
    <m/>
    <m/>
    <m/>
    <m/>
    <x v="0"/>
    <n v="455"/>
    <m/>
    <m/>
    <m/>
    <m/>
    <m/>
    <x v="34"/>
    <m/>
    <e v="#NAME?"/>
    <m/>
  </r>
  <r>
    <n v="1648"/>
    <m/>
    <m/>
    <m/>
    <m/>
    <m/>
    <m/>
    <m/>
    <m/>
    <m/>
    <m/>
    <n v="4405"/>
    <m/>
    <s v="תל אביב"/>
    <x v="24"/>
    <x v="110"/>
    <m/>
    <s v="מיסוי"/>
    <m/>
    <m/>
    <n v="7214819"/>
    <s v="508 20200286"/>
    <n v="508"/>
    <n v="20200286"/>
    <s v="בקשה מקוונת"/>
    <s v="הריסה"/>
    <n v="6497206"/>
    <s v="קריית אונו"/>
    <n v="2620"/>
    <s v="לוי אשכול"/>
    <n v="210"/>
    <n v="0"/>
    <m/>
    <m/>
    <d v="2020-10-01T00:00:00"/>
    <n v="0"/>
    <n v="0"/>
    <m/>
    <m/>
    <m/>
    <m/>
    <m/>
    <m/>
    <m/>
    <m/>
    <s v="הריסת מבנה גן ילדים. מתחם פינוי בינוי לוי אשכול דרום - "/>
    <m/>
    <m/>
    <m/>
    <s v="NULL"/>
    <m/>
    <m/>
    <x v="0"/>
    <m/>
    <m/>
    <m/>
    <m/>
    <m/>
    <m/>
    <m/>
    <m/>
    <m/>
    <m/>
    <m/>
    <m/>
    <m/>
    <s v="ידני מהדאטה"/>
    <x v="0"/>
    <x v="0"/>
    <x v="7"/>
    <x v="0"/>
    <n v="5"/>
    <m/>
    <m/>
    <x v="0"/>
    <x v="1"/>
    <x v="4"/>
    <m/>
    <x v="0"/>
    <m/>
    <m/>
    <m/>
    <m/>
    <x v="0"/>
    <m/>
    <m/>
    <m/>
    <m/>
    <m/>
    <m/>
    <m/>
    <x v="0"/>
    <n v="455"/>
    <m/>
    <m/>
    <m/>
    <m/>
    <m/>
    <x v="34"/>
    <m/>
    <e v="#NAME?"/>
    <m/>
  </r>
  <r>
    <n v="1353"/>
    <m/>
    <m/>
    <m/>
    <m/>
    <m/>
    <m/>
    <m/>
    <m/>
    <m/>
    <m/>
    <n v="4088"/>
    <m/>
    <s v="תל אביב"/>
    <x v="24"/>
    <x v="111"/>
    <m/>
    <s v="מיסוי"/>
    <s v="פינוי-בינוי"/>
    <s v="תכנית מאושרת עם פעילות יזמית"/>
    <n v="7089143"/>
    <s v="508 20200129"/>
    <n v="508"/>
    <n v="20200129"/>
    <s v="בקשה מקוונת עם הקלות"/>
    <s v="פינוי בינוי"/>
    <n v="64962103"/>
    <s v="קריית אונו"/>
    <n v="2620"/>
    <s v="אשכול לוי"/>
    <n v="10004"/>
    <n v="0"/>
    <n v="0"/>
    <s v="     "/>
    <d v="2020-05-12T00:00:00"/>
    <n v="0"/>
    <n v="0"/>
    <m/>
    <m/>
    <n v="122"/>
    <s v="2020_01"/>
    <d v="2020-11-01T21:00:40"/>
    <m/>
    <m/>
    <s v="מהות הבקשה"/>
    <s v=" בנין מגורים חדש בגובה 21 קומות מעל קומת קרקע ו4 קומות מרתף הכוללת מסחר ומבנה ציבור, סה&quot;כ 122  יח&quot;ד מתחם פינוי בינוי לוי אשכול צפון: "/>
    <s v="NULL"/>
    <s v="NULL"/>
    <s v="NULL"/>
    <s v="NULL"/>
    <m/>
    <m/>
    <x v="0"/>
    <m/>
    <m/>
    <m/>
    <m/>
    <m/>
    <m/>
    <m/>
    <m/>
    <m/>
    <m/>
    <m/>
    <s v="NULL"/>
    <s v="NULL"/>
    <s v="לפי חלקה 0 (מרץ 2021)"/>
    <x v="0"/>
    <x v="0"/>
    <x v="1"/>
    <x v="0"/>
    <n v="5"/>
    <m/>
    <m/>
    <x v="0"/>
    <x v="1"/>
    <x v="4"/>
    <s v="מגרש 103"/>
    <x v="0"/>
    <m/>
    <m/>
    <m/>
    <m/>
    <x v="0"/>
    <m/>
    <m/>
    <m/>
    <s v="כן"/>
    <m/>
    <m/>
    <s v="מתחם רלוונטי לפי כתובת"/>
    <x v="0"/>
    <n v="590"/>
    <m/>
    <m/>
    <m/>
    <m/>
    <m/>
    <x v="0"/>
    <m/>
    <e v="#NAME?"/>
    <m/>
  </r>
  <r>
    <n v="1940"/>
    <s v="אוקטובר 2021 - טיוב בקשות ID כפולות"/>
    <s v="כן"/>
    <s v="כן"/>
    <m/>
    <s v="לטייב - בקשה על שני מתחמים שונים, חסרה כתובת"/>
    <m/>
    <m/>
    <m/>
    <m/>
    <m/>
    <n v="4088"/>
    <m/>
    <s v="תל אביב"/>
    <x v="24"/>
    <x v="111"/>
    <m/>
    <s v="מיסוי"/>
    <s v="משולב"/>
    <s v="תכנית מאושרת עם פעילות יזמית"/>
    <n v="7280985"/>
    <s v="508 20210010"/>
    <n v="508"/>
    <n v="20210010"/>
    <s v="בקשה מקוונת"/>
    <s v="פינוי בינוי"/>
    <n v="64962105"/>
    <s v="קריית אונו"/>
    <n v="2620"/>
    <s v="אשכול לוי"/>
    <n v="10004"/>
    <n v="0"/>
    <n v="0"/>
    <s v="     "/>
    <d v="2021-01-12T00:00:00"/>
    <n v="0"/>
    <n v="0"/>
    <m/>
    <m/>
    <m/>
    <s v="2021_01"/>
    <d v="2021-06-14T12:45:52"/>
    <m/>
    <m/>
    <m/>
    <s v="חפירה ודיפון ובנין מגורים חדש הכולל מסחר ומבנה ציבור 21 קומות על קרקעיות + קומה טכנית 4 קומות תת קרקעיות (חניון) "/>
    <s v="NULL"/>
    <s v="NULL"/>
    <s v="NULL"/>
    <n v="2084688"/>
    <n v="4057"/>
    <s v="בקשה מקוונת"/>
    <x v="204"/>
    <s v="פינוי בינוי"/>
    <n v="0"/>
    <n v="0"/>
    <m/>
    <m/>
    <m/>
    <m/>
    <m/>
    <m/>
    <s v="מגורים ומסחר"/>
    <s v="חפירה ודיפון לבנין מגורים חדש (הכולל מסחר ומצב&quot;ר 21 קומות, 4 קומות תת קרקעיות). "/>
    <s v="2021_01"/>
    <d v="2021-06-14T12:45:55"/>
    <s v="תוכנית"/>
    <x v="1"/>
    <x v="1"/>
    <x v="13"/>
    <x v="8"/>
    <n v="3"/>
    <m/>
    <m/>
    <x v="0"/>
    <x v="0"/>
    <x v="4"/>
    <s v="מגרש 105"/>
    <x v="2"/>
    <m/>
    <m/>
    <m/>
    <m/>
    <x v="0"/>
    <m/>
    <m/>
    <m/>
    <m/>
    <m/>
    <m/>
    <m/>
    <x v="0"/>
    <m/>
    <m/>
    <m/>
    <m/>
    <m/>
    <m/>
    <x v="1"/>
    <m/>
    <m/>
    <s v="היתרים שיש לטייב"/>
  </r>
  <r>
    <n v="1942"/>
    <s v="אוקטובר 2021 - טיוב בקשות ID כפולות"/>
    <s v="כן"/>
    <s v="כן"/>
    <m/>
    <s v="לטייב - בקשה על שני מתחמים שונים, חסרה כתובת"/>
    <m/>
    <m/>
    <m/>
    <m/>
    <m/>
    <n v="4088"/>
    <m/>
    <s v="תל אביב"/>
    <x v="24"/>
    <x v="111"/>
    <m/>
    <s v="מיסוי"/>
    <s v="משולב"/>
    <s v="תכנית מאושרת עם פעילות יזמית"/>
    <n v="7280986"/>
    <s v="508 20210010"/>
    <n v="508"/>
    <n v="20210010"/>
    <s v="בקשה מקוונת"/>
    <s v="פינוי בינוי"/>
    <n v="64962105"/>
    <s v="קריית אונו"/>
    <n v="2620"/>
    <s v="אשכול לוי"/>
    <n v="10004"/>
    <n v="0"/>
    <n v="0"/>
    <s v="     "/>
    <d v="2021-01-12T00:00:00"/>
    <n v="0"/>
    <n v="0"/>
    <s v="NULL"/>
    <s v="NULL"/>
    <s v="NULL"/>
    <s v="2021_01"/>
    <d v="2021-06-14T12:45:52"/>
    <s v="NULL"/>
    <s v="NULL"/>
    <s v="NULL"/>
    <s v="חפירה ודיפון לבנין מגורים חדש (הכולל מסחר ומצב&quot;ר 21 קומות, 4 קומות תת קרקעיות). "/>
    <s v="NULL"/>
    <s v="NULL"/>
    <s v="NULL"/>
    <n v="2084689"/>
    <n v="4057"/>
    <s v="בקשה מקוונת"/>
    <x v="204"/>
    <s v="פינוי בינוי"/>
    <n v="0"/>
    <n v="0"/>
    <s v="NULL"/>
    <s v="NULL"/>
    <s v="NULL"/>
    <s v="NULL"/>
    <s v="NULL"/>
    <s v="NULL"/>
    <s v="מגורים ומסחר"/>
    <s v="חפירה ודיפון לבנין מגורים חדש (הכולל מסחר ומצב&quot;ר 21 קומות, 4 קומות תת קרקעיות). "/>
    <s v="2021_01"/>
    <d v="2021-06-14T12:45:55"/>
    <s v="תוכנית"/>
    <x v="1"/>
    <x v="0"/>
    <x v="13"/>
    <x v="8"/>
    <m/>
    <m/>
    <m/>
    <x v="0"/>
    <x v="2"/>
    <x v="4"/>
    <m/>
    <x v="5"/>
    <m/>
    <m/>
    <m/>
    <m/>
    <x v="0"/>
    <m/>
    <m/>
    <m/>
    <m/>
    <m/>
    <m/>
    <m/>
    <x v="0"/>
    <m/>
    <m/>
    <m/>
    <m/>
    <m/>
    <m/>
    <x v="1"/>
    <m/>
    <m/>
    <s v="היתרים שיש לטייב"/>
  </r>
  <r>
    <n v="604"/>
    <m/>
    <m/>
    <m/>
    <m/>
    <m/>
    <m/>
    <m/>
    <m/>
    <m/>
    <m/>
    <n v="4088"/>
    <m/>
    <s v="תל אביב"/>
    <x v="24"/>
    <x v="111"/>
    <m/>
    <s v="מיסוי"/>
    <s v="מיסוי - פינוי-בינוי"/>
    <s v="תכנית מאושרת עם פעילות יזמית"/>
    <n v="7006409"/>
    <s v="508 20190431"/>
    <n v="508"/>
    <n v="20190431"/>
    <s v="בקשה מקוונת עם הקלות"/>
    <s v="פינוי בינוי"/>
    <n v="64962107"/>
    <s v="קריית אונו"/>
    <n v="2620"/>
    <s v="אשכול לוי"/>
    <n v="10004"/>
    <n v="0"/>
    <n v="0"/>
    <m/>
    <d v="2019-12-22T00:00:00"/>
    <n v="0"/>
    <n v="0"/>
    <m/>
    <m/>
    <n v="122"/>
    <m/>
    <m/>
    <m/>
    <m/>
    <m/>
    <s v="בנין מגורים חדש הכולל 21 קומות מעל קומת קרקע הכוללת מסחר וארבע קומות  חניה תת קרקעיות + תחנת טרנספורמציה פנימית."/>
    <m/>
    <m/>
    <m/>
    <s v="NULL"/>
    <n v="4056"/>
    <m/>
    <x v="204"/>
    <m/>
    <m/>
    <m/>
    <m/>
    <m/>
    <m/>
    <m/>
    <n v="122"/>
    <m/>
    <m/>
    <s v="בנין מגורים חדש הכולל 21 קומות מעל קומת קרקע הכוללת מסחר וארבע קומות  חניה תת קרקעיות + תחנת טרנספורמציה פנימית."/>
    <m/>
    <m/>
    <m/>
    <x v="3"/>
    <x v="1"/>
    <x v="1"/>
    <x v="2"/>
    <n v="1"/>
    <m/>
    <m/>
    <x v="0"/>
    <x v="0"/>
    <x v="4"/>
    <s v="מגרש 107"/>
    <x v="2"/>
    <m/>
    <m/>
    <s v="אתר העירייה ודטה"/>
    <n v="7006409"/>
    <x v="0"/>
    <m/>
    <m/>
    <m/>
    <m/>
    <m/>
    <m/>
    <m/>
    <x v="0"/>
    <n v="590"/>
    <m/>
    <m/>
    <m/>
    <m/>
    <m/>
    <x v="9"/>
    <m/>
    <e v="#NAME?"/>
    <s v="היתר המשכי"/>
  </r>
  <r>
    <n v="1357"/>
    <m/>
    <m/>
    <m/>
    <m/>
    <m/>
    <m/>
    <m/>
    <m/>
    <m/>
    <m/>
    <n v="4088"/>
    <m/>
    <s v="תל אביב"/>
    <x v="24"/>
    <x v="111"/>
    <m/>
    <s v="מיסוי"/>
    <s v="פינוי-בינוי"/>
    <s v="תכנית מאושרת עם פעילות יזמית"/>
    <n v="7089145"/>
    <s v="508 20200133"/>
    <n v="508"/>
    <n v="20200133"/>
    <s v="בקשה מקוונת עם הקלות"/>
    <s v="פינוי בינוי"/>
    <n v="64962104"/>
    <s v="קריית אונו"/>
    <n v="0"/>
    <s v="לוי אשכול"/>
    <n v="0"/>
    <n v="0"/>
    <n v="0"/>
    <m/>
    <d v="2020-05-12T00:00:00"/>
    <n v="0"/>
    <n v="0"/>
    <m/>
    <m/>
    <n v="122"/>
    <s v="2020_01"/>
    <d v="2020-11-01T21:00:40"/>
    <m/>
    <m/>
    <s v="מהות הבקשה"/>
    <s v=" בנין מגורים חדש בגובה 21 קומות מעל קומת קרקע הכוללת מסחר ומצב&quot;ר, סה&quot;כ 122  יח&quot;ד מתחם פינוי בינוי לוי אשכול צפון: "/>
    <s v="NULL"/>
    <s v="NULL"/>
    <s v="NULL"/>
    <s v="NULL"/>
    <m/>
    <m/>
    <x v="0"/>
    <m/>
    <m/>
    <m/>
    <m/>
    <m/>
    <m/>
    <m/>
    <m/>
    <m/>
    <m/>
    <m/>
    <s v="NULL"/>
    <s v="NULL"/>
    <s v="לפי חלקה 0 (מרץ 2021)"/>
    <x v="0"/>
    <x v="0"/>
    <x v="1"/>
    <x v="0"/>
    <n v="4"/>
    <m/>
    <m/>
    <x v="0"/>
    <x v="0"/>
    <x v="4"/>
    <s v="מגרש 104"/>
    <x v="0"/>
    <m/>
    <m/>
    <m/>
    <m/>
    <x v="0"/>
    <m/>
    <m/>
    <m/>
    <s v="כן"/>
    <m/>
    <m/>
    <s v="מתחם רלוונטי לפי כתובת"/>
    <x v="0"/>
    <n v="590"/>
    <m/>
    <m/>
    <m/>
    <m/>
    <m/>
    <x v="9"/>
    <m/>
    <e v="#NAME?"/>
    <m/>
  </r>
  <r>
    <n v="1361"/>
    <m/>
    <m/>
    <m/>
    <m/>
    <m/>
    <m/>
    <m/>
    <m/>
    <m/>
    <m/>
    <n v="4088"/>
    <m/>
    <s v="תל אביב"/>
    <x v="24"/>
    <x v="111"/>
    <m/>
    <s v="מיסוי"/>
    <s v="פינוי-בינוי"/>
    <s v="תכנית מאושרת עם פעילות יזמית"/>
    <n v="7089146"/>
    <s v="508 20200134"/>
    <n v="508"/>
    <n v="20200134"/>
    <s v="בקשה מקוונת עם הקלות"/>
    <s v="פינוי בינוי"/>
    <n v="64962105"/>
    <s v="קריית אונו"/>
    <n v="0"/>
    <s v="לוי אשכול"/>
    <n v="0"/>
    <n v="0"/>
    <n v="0"/>
    <m/>
    <d v="2020-05-12T00:00:00"/>
    <n v="0"/>
    <n v="0"/>
    <m/>
    <m/>
    <n v="122"/>
    <s v="2020_01"/>
    <d v="2020-11-01T21:00:40"/>
    <m/>
    <m/>
    <s v="מהות הבקשה"/>
    <s v="בנין מגורים חדש בגובה 21 קומות מעל קומת קרקע ו4 קומות מרתף הכוללת מסחר ומצב&quot;ר, סה&quot;כ 122  יח&quot;ד מתחם פינוי בינוי לוי אשכול צפון: "/>
    <s v="NULL"/>
    <s v="NULL"/>
    <s v="NULL"/>
    <s v="NULL"/>
    <m/>
    <m/>
    <x v="0"/>
    <m/>
    <m/>
    <m/>
    <m/>
    <m/>
    <m/>
    <m/>
    <m/>
    <m/>
    <m/>
    <m/>
    <s v="NULL"/>
    <s v="NULL"/>
    <s v="לפי חלקה 0 (מרץ 2021)"/>
    <x v="0"/>
    <x v="0"/>
    <x v="1"/>
    <x v="0"/>
    <n v="3"/>
    <m/>
    <m/>
    <x v="0"/>
    <x v="0"/>
    <x v="4"/>
    <s v="מגרש 105"/>
    <x v="0"/>
    <m/>
    <m/>
    <m/>
    <m/>
    <x v="0"/>
    <m/>
    <m/>
    <m/>
    <s v="כן"/>
    <m/>
    <m/>
    <s v="מתחם רלוונטי לפי כתובת"/>
    <x v="0"/>
    <n v="590"/>
    <m/>
    <m/>
    <m/>
    <m/>
    <m/>
    <x v="9"/>
    <m/>
    <e v="#NAME?"/>
    <m/>
  </r>
  <r>
    <n v="605"/>
    <m/>
    <m/>
    <m/>
    <m/>
    <m/>
    <m/>
    <m/>
    <m/>
    <m/>
    <m/>
    <n v="4088"/>
    <m/>
    <s v="תל אביב"/>
    <x v="24"/>
    <x v="111"/>
    <m/>
    <s v="מיסוי"/>
    <s v="פינוי-בינוי"/>
    <s v="תכנית מאושרת עם פעילות יזמית"/>
    <n v="7006349"/>
    <s v="508 20190420"/>
    <n v="508"/>
    <n v="20190420"/>
    <s v="בקשה מקוונת"/>
    <s v="פינוי בינוי"/>
    <n v="64962106"/>
    <s v="קריית אונו"/>
    <n v="2620"/>
    <s v="לוי אשכול"/>
    <n v="210"/>
    <n v="0"/>
    <n v="0"/>
    <m/>
    <d v="2019-11-28T00:00:00"/>
    <n v="0"/>
    <n v="0"/>
    <m/>
    <m/>
    <n v="243"/>
    <m/>
    <m/>
    <m/>
    <m/>
    <m/>
    <s v="חפירה ודיפון"/>
    <m/>
    <m/>
    <m/>
    <n v="2014399"/>
    <n v="3964"/>
    <m/>
    <x v="205"/>
    <m/>
    <m/>
    <m/>
    <m/>
    <m/>
    <m/>
    <m/>
    <n v="243"/>
    <m/>
    <m/>
    <s v="חפירה ודיפון עבור מגרשים 106, 107. מתחם פינוי בינוי לוי אשכול צפון "/>
    <m/>
    <m/>
    <s v="שליפת חלקה 0 (אוגוסט 2020)"/>
    <x v="3"/>
    <x v="2"/>
    <x v="13"/>
    <x v="8"/>
    <s v="1,2"/>
    <m/>
    <m/>
    <x v="0"/>
    <x v="0"/>
    <x v="4"/>
    <s v="מגרשים 106, 107"/>
    <x v="2"/>
    <m/>
    <m/>
    <s v="אתר העירייה ודטה"/>
    <n v="7006349"/>
    <x v="185"/>
    <m/>
    <m/>
    <m/>
    <m/>
    <m/>
    <m/>
    <s v="חסרה כתובת מלאה באתר העירייה. האם שייך למתחם בר יהודה / הרוגי מלכות בבל?"/>
    <x v="0"/>
    <n v="590"/>
    <m/>
    <m/>
    <m/>
    <m/>
    <m/>
    <x v="1"/>
    <m/>
    <e v="#NAME?"/>
    <m/>
  </r>
  <r>
    <n v="606"/>
    <m/>
    <m/>
    <m/>
    <m/>
    <m/>
    <m/>
    <m/>
    <m/>
    <m/>
    <m/>
    <n v="4088"/>
    <m/>
    <s v="תל אביב"/>
    <x v="24"/>
    <x v="111"/>
    <m/>
    <s v="מיסוי"/>
    <s v="פינוי-בינוי"/>
    <s v="תכנית מאושרת עם פעילות יזמית"/>
    <n v="7006408"/>
    <s v="508 20190430"/>
    <n v="508"/>
    <n v="20190430"/>
    <s v="בקשה מקוונת עם הקלות"/>
    <s v="פינוי בינוי"/>
    <n v="64962106"/>
    <s v="קריית אונו"/>
    <n v="2620"/>
    <s v="לוי אשכול"/>
    <n v="210"/>
    <n v="0"/>
    <n v="0"/>
    <m/>
    <d v="2019-12-22T00:00:00"/>
    <n v="0"/>
    <n v="0"/>
    <m/>
    <m/>
    <n v="121"/>
    <m/>
    <m/>
    <m/>
    <m/>
    <m/>
    <s v=" בנין מגורים חדש בגובה 21 קומות מעל קומת קרקע הכוללת מסחר, סה&quot;כ 121  יח&quot;ד. מתחם פינוי בינוי לוי אשכול צפון: "/>
    <m/>
    <m/>
    <m/>
    <n v="2097944"/>
    <n v="4055"/>
    <s v="בקשה מקוונת עם הקלות"/>
    <x v="204"/>
    <s v="פינוי בינוי"/>
    <n v="0"/>
    <n v="121"/>
    <m/>
    <m/>
    <m/>
    <m/>
    <n v="121"/>
    <m/>
    <m/>
    <s v="מתחם פינוי בינוי לוי אשכול צפון: בנין מגורים חדש בגובה 21 קומות מעל קומת קרקע הכוללת מסחר, סה&quot;כ 121  יח&quot;ד. "/>
    <m/>
    <m/>
    <s v="שליפת חלקה 0 (אוגוסט 2020)"/>
    <x v="3"/>
    <x v="1"/>
    <x v="1"/>
    <x v="2"/>
    <n v="2"/>
    <m/>
    <m/>
    <x v="0"/>
    <x v="0"/>
    <x v="4"/>
    <s v="מגרש 106"/>
    <x v="2"/>
    <m/>
    <m/>
    <m/>
    <n v="7006408"/>
    <x v="186"/>
    <m/>
    <m/>
    <m/>
    <m/>
    <m/>
    <m/>
    <s v="חסרה כתובת מלאה באתר העירייה. האם שייך למתחם בר יהודה / הרוגי מלכות בבל?"/>
    <x v="0"/>
    <n v="590"/>
    <m/>
    <m/>
    <m/>
    <m/>
    <m/>
    <x v="9"/>
    <m/>
    <e v="#NAME?"/>
    <s v="היתר המשכי"/>
  </r>
  <r>
    <n v="1339"/>
    <m/>
    <m/>
    <m/>
    <s v="אותו פרוייקט עם לוי אשכול 75 זאת אומרת שהיח&quot;ד זהה והוא של כלל הפרוייקט יחד."/>
    <m/>
    <s v="כפול רק מהנתונים החדשים"/>
    <m/>
    <m/>
    <m/>
    <m/>
    <n v="4088"/>
    <m/>
    <s v="תל אביב"/>
    <x v="24"/>
    <x v="111"/>
    <m/>
    <s v="מיסוי"/>
    <s v="פינוי-בינוי"/>
    <s v="תכנית מאושרת עם פעילות יזמית"/>
    <n v="7089004"/>
    <s v="508 20200110"/>
    <n v="508"/>
    <n v="20200110"/>
    <s v="בקשה מקוונת"/>
    <s v="הריסה"/>
    <n v="6496371"/>
    <s v="קריית אונו"/>
    <n v="2620"/>
    <s v="לוי אשכול"/>
    <n v="210"/>
    <n v="39"/>
    <n v="39"/>
    <s v="     "/>
    <d v="2020-04-21T00:00:00"/>
    <n v="0"/>
    <n v="0"/>
    <m/>
    <m/>
    <n v="244"/>
    <s v="2020_01"/>
    <d v="2020-11-01T21:00:40"/>
    <m/>
    <m/>
    <s v="מדלן"/>
    <s v="הריסה של 3 בנייני מגורים הכוללים 4 קומות+ קומת עמודים מתחם פינוי בינוי לוי אשכול צפון - "/>
    <s v="NULL"/>
    <s v="NULL"/>
    <s v="NULL"/>
    <s v="NULL"/>
    <m/>
    <m/>
    <x v="0"/>
    <m/>
    <m/>
    <m/>
    <m/>
    <m/>
    <m/>
    <m/>
    <m/>
    <m/>
    <m/>
    <m/>
    <s v="NULL"/>
    <s v="NULL"/>
    <s v="לפי גוש חלקה (מרץ 2021)"/>
    <x v="0"/>
    <x v="0"/>
    <x v="7"/>
    <x v="0"/>
    <n v="6"/>
    <m/>
    <m/>
    <x v="0"/>
    <x v="1"/>
    <x v="4"/>
    <s v="מגרשים 101+102  + (103)"/>
    <x v="0"/>
    <m/>
    <m/>
    <m/>
    <m/>
    <x v="0"/>
    <m/>
    <m/>
    <m/>
    <m/>
    <m/>
    <m/>
    <m/>
    <x v="0"/>
    <n v="590"/>
    <m/>
    <m/>
    <m/>
    <m/>
    <m/>
    <x v="0"/>
    <m/>
    <e v="#NAME?"/>
    <m/>
  </r>
  <r>
    <n v="1953"/>
    <s v="אוקטובר 2021 - טיוב בקשות שאינן כפולות"/>
    <s v="כן"/>
    <m/>
    <m/>
    <m/>
    <m/>
    <m/>
    <m/>
    <m/>
    <m/>
    <n v="4088"/>
    <m/>
    <s v="תל אביב"/>
    <x v="24"/>
    <x v="111"/>
    <m/>
    <s v="מיסוי"/>
    <s v="פינוי-בינוי"/>
    <s v="תכנית מאושרת עם פעילות יזמית"/>
    <n v="7481882"/>
    <s v="508 20210319"/>
    <n v="508"/>
    <n v="20210319"/>
    <s v="בקשה מקוונת"/>
    <s v="הריסה"/>
    <n v="6496371"/>
    <s v="קריית אונו"/>
    <n v="2620"/>
    <s v="לוי אשכול"/>
    <n v="210"/>
    <n v="39"/>
    <n v="39"/>
    <s v="     "/>
    <d v="2021-08-29T00:00:00"/>
    <n v="0"/>
    <n v="0"/>
    <m/>
    <m/>
    <m/>
    <s v="2021_04"/>
    <d v="2021-09-14T12:11:07"/>
    <m/>
    <m/>
    <m/>
    <s v="הריסה של 3 בנייני מגורים הכוללים 4 קומות+ קומת עמודים מתחם A פינוי בינוי לוי אשכול צפון - "/>
    <s v="NULL"/>
    <s v="NULL"/>
    <s v="NULL"/>
    <s v="NULL"/>
    <m/>
    <s v="NULL"/>
    <x v="0"/>
    <m/>
    <m/>
    <m/>
    <m/>
    <m/>
    <m/>
    <m/>
    <m/>
    <m/>
    <m/>
    <m/>
    <m/>
    <m/>
    <s v="גוש חלקה"/>
    <x v="1"/>
    <x v="0"/>
    <x v="3"/>
    <x v="0"/>
    <n v="6"/>
    <m/>
    <m/>
    <x v="0"/>
    <x v="0"/>
    <x v="4"/>
    <s v="מתחם A"/>
    <x v="0"/>
    <m/>
    <m/>
    <m/>
    <m/>
    <x v="0"/>
    <m/>
    <m/>
    <m/>
    <m/>
    <m/>
    <m/>
    <m/>
    <x v="0"/>
    <m/>
    <m/>
    <m/>
    <m/>
    <m/>
    <m/>
    <x v="1"/>
    <m/>
    <m/>
    <m/>
  </r>
  <r>
    <n v="1338"/>
    <m/>
    <m/>
    <m/>
    <m/>
    <m/>
    <s v="כפול רק מהנתונים החדשים"/>
    <m/>
    <m/>
    <m/>
    <m/>
    <n v="4088"/>
    <m/>
    <s v="תל אביב"/>
    <x v="24"/>
    <x v="111"/>
    <m/>
    <s v="מיסוי"/>
    <s v="פינוי-בינוי"/>
    <s v="תכנית מאושרת עם פעילות יזמית"/>
    <n v="7089003"/>
    <s v="508 20200108"/>
    <n v="508"/>
    <n v="20200108"/>
    <s v="בקשה מקוונת"/>
    <s v="הריסה"/>
    <n v="6496370"/>
    <s v="קריית אונו"/>
    <n v="2620"/>
    <s v="לוי אשכול"/>
    <n v="210"/>
    <n v="75"/>
    <n v="75"/>
    <s v="     "/>
    <d v="2020-04-21T00:00:00"/>
    <n v="0"/>
    <n v="0"/>
    <m/>
    <m/>
    <n v="122"/>
    <s v="2020_01"/>
    <d v="2020-11-01T21:00:40"/>
    <m/>
    <m/>
    <s v="מדלן"/>
    <s v="הריסה של בניין מגורים הכולל 4 קומות + קומת עמודים מתחם פינוי בינוי לוי אשכול צפון - "/>
    <s v="NULL"/>
    <s v="NULL"/>
    <s v="NULL"/>
    <n v="2085227"/>
    <n v="4046"/>
    <m/>
    <x v="206"/>
    <m/>
    <m/>
    <m/>
    <m/>
    <m/>
    <m/>
    <m/>
    <n v="122"/>
    <m/>
    <m/>
    <s v="הריסה של בניין מגורים הכולל 4 קומות + קומת עמודים מתחם פינוי בינוי לוי אשכול צפון - "/>
    <s v="NULL"/>
    <s v="NULL"/>
    <s v="לפי גוש חלקה (מרץ 2021)"/>
    <x v="0"/>
    <x v="1"/>
    <x v="7"/>
    <x v="5"/>
    <n v="4"/>
    <m/>
    <m/>
    <x v="0"/>
    <x v="1"/>
    <x v="4"/>
    <s v="מגרש 104"/>
    <x v="1"/>
    <m/>
    <m/>
    <m/>
    <n v="7089003"/>
    <x v="187"/>
    <m/>
    <m/>
    <m/>
    <m/>
    <m/>
    <m/>
    <m/>
    <x v="0"/>
    <n v="590"/>
    <m/>
    <m/>
    <m/>
    <m/>
    <m/>
    <x v="9"/>
    <m/>
    <e v="#NAME?"/>
    <s v="היתר נספר ב2021"/>
  </r>
  <r>
    <n v="607"/>
    <m/>
    <m/>
    <m/>
    <m/>
    <m/>
    <m/>
    <m/>
    <m/>
    <m/>
    <m/>
    <n v="4088"/>
    <m/>
    <s v="תל אביב"/>
    <x v="24"/>
    <x v="111"/>
    <m/>
    <s v="מיסוי"/>
    <s v="מיסוי - פינוי-בינוי"/>
    <s v="תכנית מאושרת עם פעילות יזמית"/>
    <n v="7006461"/>
    <s v="508 20190349"/>
    <n v="508"/>
    <n v="20190349"/>
    <s v="בקשה מקוונת"/>
    <s v="הריסה"/>
    <n v="6496383"/>
    <s v="קריית אונו"/>
    <n v="2620"/>
    <s v="לוי אשכול"/>
    <n v="210"/>
    <n v="77"/>
    <n v="77"/>
    <m/>
    <d v="2019-09-23T00:00:00"/>
    <n v="0"/>
    <n v="0"/>
    <m/>
    <m/>
    <n v="121"/>
    <m/>
    <m/>
    <m/>
    <m/>
    <s v="מנהלת"/>
    <s v="הריסת 3 בנייני מגורים משותפים קיימים בני 4 קומות + קומת עמודים. מתחם פינוי בינוי לוי אשכול צפון -"/>
    <m/>
    <m/>
    <m/>
    <n v="2042776"/>
    <n v="3943"/>
    <m/>
    <x v="207"/>
    <m/>
    <m/>
    <m/>
    <m/>
    <m/>
    <m/>
    <m/>
    <n v="121"/>
    <s v="מנהלת"/>
    <m/>
    <s v="הריסת 3 בנייני מגורים משותפים קיימים בני 4 קומות + קומת עמודים. מתחם פינוי בינוי לוי אשכול צפון - "/>
    <m/>
    <m/>
    <m/>
    <x v="3"/>
    <x v="2"/>
    <x v="7"/>
    <x v="5"/>
    <n v="2"/>
    <m/>
    <m/>
    <x v="0"/>
    <x v="1"/>
    <x v="4"/>
    <s v="מגרש 106"/>
    <x v="1"/>
    <m/>
    <m/>
    <s v="אתר העירייה ודטה"/>
    <n v="7006461"/>
    <x v="188"/>
    <m/>
    <m/>
    <m/>
    <m/>
    <m/>
    <m/>
    <m/>
    <x v="0"/>
    <n v="590"/>
    <m/>
    <m/>
    <m/>
    <m/>
    <m/>
    <x v="12"/>
    <m/>
    <e v="#NAME?"/>
    <m/>
  </r>
  <r>
    <n v="608"/>
    <m/>
    <m/>
    <m/>
    <m/>
    <m/>
    <m/>
    <m/>
    <m/>
    <m/>
    <m/>
    <n v="4088"/>
    <m/>
    <s v="תל אביב"/>
    <x v="24"/>
    <x v="111"/>
    <m/>
    <s v="מיסוי"/>
    <s v="מיסוי - פינוי-בינוי"/>
    <s v="תכנית מאושרת עם פעילות יזמית"/>
    <n v="7006460"/>
    <s v="508 20190348"/>
    <n v="508"/>
    <n v="20190348"/>
    <s v="בקשה מקוונת"/>
    <s v="הריסה"/>
    <n v="6496367"/>
    <s v="קריית אונו"/>
    <n v="2620"/>
    <s v="לוי אשכול"/>
    <n v="210"/>
    <n v="93"/>
    <n v="93"/>
    <m/>
    <d v="2019-09-23T00:00:00"/>
    <n v="0"/>
    <n v="0"/>
    <m/>
    <m/>
    <n v="122"/>
    <m/>
    <m/>
    <m/>
    <m/>
    <m/>
    <s v="הריסת בניין מגורים משותף קיים הכולל 4 קומות + קומת עמודים. מתחם פינוי בינוי לוי אשכול צפון -"/>
    <m/>
    <m/>
    <m/>
    <n v="2042775"/>
    <n v="3944"/>
    <m/>
    <x v="207"/>
    <m/>
    <m/>
    <m/>
    <m/>
    <m/>
    <m/>
    <m/>
    <n v="122"/>
    <m/>
    <m/>
    <s v="הריסת בניין מגורים משותף קיים הכולל 4 קומות + קומת עמודים. מתחם פינוי בינוי לוי אשכול צפון - "/>
    <m/>
    <m/>
    <m/>
    <x v="3"/>
    <x v="2"/>
    <x v="7"/>
    <x v="5"/>
    <n v="1"/>
    <m/>
    <m/>
    <x v="0"/>
    <x v="1"/>
    <x v="4"/>
    <s v="מגרש 107"/>
    <x v="1"/>
    <m/>
    <m/>
    <s v="אתר העירייה ודטה"/>
    <n v="7006460"/>
    <x v="189"/>
    <m/>
    <m/>
    <m/>
    <m/>
    <m/>
    <m/>
    <m/>
    <x v="0"/>
    <n v="590"/>
    <m/>
    <m/>
    <m/>
    <m/>
    <m/>
    <x v="1"/>
    <m/>
    <e v="#NAME?"/>
    <m/>
  </r>
  <r>
    <n v="1337"/>
    <m/>
    <m/>
    <m/>
    <m/>
    <m/>
    <s v="כפול רק מהנתונים החדשים"/>
    <m/>
    <m/>
    <m/>
    <m/>
    <n v="4088"/>
    <m/>
    <s v="תל אביב"/>
    <x v="24"/>
    <x v="111"/>
    <m/>
    <s v="מיסוי"/>
    <s v="פינוי-בינוי"/>
    <s v="תכנית מאושרת עם פעילות יזמית"/>
    <n v="7089002"/>
    <s v="508 20200106"/>
    <n v="508"/>
    <n v="20200106"/>
    <s v="בקשה מקוונת"/>
    <s v="הריסה"/>
    <n v="6496368"/>
    <s v="קריית אונו"/>
    <n v="2620"/>
    <s v="עגנון"/>
    <n v="248"/>
    <n v="0"/>
    <n v="0"/>
    <s v="     "/>
    <d v="2020-04-21T00:00:00"/>
    <n v="0"/>
    <n v="0"/>
    <m/>
    <m/>
    <n v="122"/>
    <s v="2020_01"/>
    <d v="2020-11-01T21:00:40"/>
    <m/>
    <m/>
    <m/>
    <s v="הריסה של 3 בנייני מגורים משותפים הכוללים 4 קומות + קומת עמודים מתחם פינוי בינוי לוי אשכול צפון - "/>
    <s v="NULL"/>
    <s v="NULL"/>
    <s v="NULL"/>
    <n v="2099742"/>
    <n v="4047"/>
    <s v="בקשה מקוונת"/>
    <x v="208"/>
    <s v="הריסה"/>
    <n v="0"/>
    <n v="0"/>
    <m/>
    <m/>
    <m/>
    <m/>
    <n v="122"/>
    <m/>
    <m/>
    <s v="הריסה של 3 בנייני מגורים משותפים הכוללים 4 קומות + קומת עמודים מתחם פינוי בינוי לוי אשכול צפון - "/>
    <s v="NULL"/>
    <s v="NULL"/>
    <s v="לפי גוש חלקה (מרץ 2021)"/>
    <x v="0"/>
    <x v="1"/>
    <x v="7"/>
    <x v="5"/>
    <n v="3"/>
    <m/>
    <m/>
    <x v="0"/>
    <x v="1"/>
    <x v="4"/>
    <s v="מגרש 105"/>
    <x v="1"/>
    <m/>
    <m/>
    <m/>
    <n v="7089002"/>
    <x v="190"/>
    <m/>
    <m/>
    <m/>
    <m/>
    <m/>
    <m/>
    <m/>
    <x v="0"/>
    <n v="590"/>
    <m/>
    <m/>
    <m/>
    <m/>
    <m/>
    <x v="9"/>
    <m/>
    <e v="#NAME?"/>
    <s v="היתר נספר ב2021"/>
  </r>
  <r>
    <n v="1391"/>
    <m/>
    <m/>
    <m/>
    <m/>
    <m/>
    <s v="כפול רק מהנתונים החדשים"/>
    <m/>
    <m/>
    <m/>
    <m/>
    <n v="4088"/>
    <m/>
    <s v="תל אביב"/>
    <x v="24"/>
    <x v="111"/>
    <m/>
    <s v="מיסוי"/>
    <s v="פינוי-בינוי"/>
    <s v="תכנית מאושרת עם פעילות יזמית"/>
    <n v="7113591"/>
    <s v="508 20200106"/>
    <n v="508"/>
    <n v="20200106"/>
    <s v="בקשה מקוונת"/>
    <s v="הריסה"/>
    <n v="6496368"/>
    <s v="קריית אונו"/>
    <n v="2620"/>
    <s v="עגנון"/>
    <n v="248"/>
    <n v="0"/>
    <n v="0"/>
    <s v="     "/>
    <d v="2020-04-21T00:00:00"/>
    <n v="0"/>
    <n v="0"/>
    <m/>
    <m/>
    <m/>
    <s v="2020_01"/>
    <d v="2020-11-01T21:00:40"/>
    <m/>
    <m/>
    <m/>
    <s v="הריסה של 3 בנייני מגורים משותפים הכוללים 4 קומות + קומת עמודים מתחם פינוי בינוי לוי אשכול צפון - "/>
    <s v="NULL"/>
    <s v="NULL"/>
    <s v="NULL"/>
    <s v="NULL"/>
    <m/>
    <m/>
    <x v="0"/>
    <m/>
    <m/>
    <m/>
    <m/>
    <m/>
    <m/>
    <m/>
    <m/>
    <m/>
    <m/>
    <s v="NULL"/>
    <s v="NULL"/>
    <s v="NULL"/>
    <s v="לפי גוש חלקה (מרץ 2021)"/>
    <x v="0"/>
    <x v="0"/>
    <x v="7"/>
    <x v="0"/>
    <m/>
    <m/>
    <m/>
    <x v="0"/>
    <x v="2"/>
    <x v="4"/>
    <m/>
    <x v="0"/>
    <m/>
    <m/>
    <m/>
    <m/>
    <x v="0"/>
    <m/>
    <m/>
    <m/>
    <m/>
    <m/>
    <m/>
    <m/>
    <x v="0"/>
    <n v="590"/>
    <m/>
    <m/>
    <m/>
    <m/>
    <m/>
    <x v="9"/>
    <m/>
    <e v="#NAME?"/>
    <m/>
  </r>
  <r>
    <n v="1415"/>
    <m/>
    <m/>
    <m/>
    <m/>
    <m/>
    <s v="כפול רק מהנתונים החדשים"/>
    <s v="אין כתובת והבקשה לא נמצאה באתר העירייה"/>
    <m/>
    <m/>
    <m/>
    <n v="4088"/>
    <m/>
    <s v="תל אביב"/>
    <x v="24"/>
    <x v="111"/>
    <m/>
    <s v="מיסוי"/>
    <s v="פינוי-בינוי"/>
    <s v="תכנית מאושרת עם פעילות יזמית"/>
    <n v="7215006"/>
    <s v="508 20200063"/>
    <n v="508"/>
    <n v="20200063"/>
    <s v="בקשה למידע להיתר"/>
    <s v="שימוש חורג, בנייה חדשה"/>
    <n v="64962101"/>
    <s v="קריית אונו"/>
    <n v="2620"/>
    <m/>
    <n v="0"/>
    <n v="0"/>
    <n v="0"/>
    <s v="     "/>
    <d v="2020-09-10T00:00:00"/>
    <n v="0"/>
    <n v="244"/>
    <m/>
    <m/>
    <n v="244"/>
    <s v="2020_04"/>
    <d v="2021-01-28T10:43:04"/>
    <m/>
    <m/>
    <m/>
    <s v=" שני בנייני מגורים מעל 4 קומות תת קרקעיות (חניון) בניין במגרש 101 כולל מסחר, 21 קומות על קרקעיות + קומה טכנית, 122 יח&quot;ד בניין במגרש 102 כולל מסחר, מבנה ציבור 21 קומות על קרקעיות + קומה טכנית, 122 יח&quot;ד "/>
    <s v="NULL"/>
    <s v="NULL"/>
    <s v="NULL"/>
    <s v="NULL"/>
    <m/>
    <m/>
    <x v="0"/>
    <m/>
    <m/>
    <m/>
    <m/>
    <m/>
    <m/>
    <m/>
    <m/>
    <m/>
    <m/>
    <m/>
    <s v="NULL"/>
    <s v="NULL"/>
    <s v="לפי תכנית (מרץ 2021)"/>
    <x v="0"/>
    <x v="0"/>
    <x v="1"/>
    <x v="0"/>
    <n v="6"/>
    <n v="1"/>
    <m/>
    <x v="0"/>
    <x v="1"/>
    <x v="0"/>
    <s v="מגרשים 101 102"/>
    <x v="0"/>
    <m/>
    <m/>
    <m/>
    <m/>
    <x v="0"/>
    <m/>
    <m/>
    <m/>
    <m/>
    <m/>
    <m/>
    <m/>
    <x v="0"/>
    <n v="590"/>
    <m/>
    <m/>
    <m/>
    <m/>
    <m/>
    <x v="10"/>
    <m/>
    <e v="#NAME?"/>
    <m/>
  </r>
  <r>
    <n v="609"/>
    <m/>
    <m/>
    <m/>
    <m/>
    <m/>
    <m/>
    <m/>
    <m/>
    <m/>
    <m/>
    <n v="4006"/>
    <m/>
    <s v="תל אביב"/>
    <x v="24"/>
    <x v="112"/>
    <m/>
    <s v="מיסוי"/>
    <s v="פינוי-בינוי"/>
    <s v="הושלם"/>
    <n v="689664"/>
    <s v="551 20050283"/>
    <n v="551"/>
    <n v="20050283"/>
    <s v="בקשה להיתר"/>
    <s v="הריסה"/>
    <n v="64912131"/>
    <s v="קריית אונו"/>
    <n v="2620"/>
    <s v="שאול המלך"/>
    <n v="147"/>
    <n v="0"/>
    <n v="0"/>
    <m/>
    <d v="2005-06-28T00:00:00"/>
    <n v="0"/>
    <n v="0"/>
    <m/>
    <m/>
    <m/>
    <m/>
    <m/>
    <m/>
    <m/>
    <m/>
    <s v="הריסת בנין משותף"/>
    <m/>
    <m/>
    <m/>
    <n v="181861"/>
    <n v="2047"/>
    <m/>
    <x v="209"/>
    <m/>
    <n v="0"/>
    <n v="0"/>
    <m/>
    <m/>
    <m/>
    <m/>
    <m/>
    <m/>
    <m/>
    <s v="הריסת בנין משותף"/>
    <m/>
    <m/>
    <s v="שליפת חלקה 0 (אוגוסט 2020)"/>
    <x v="17"/>
    <x v="16"/>
    <x v="7"/>
    <x v="5"/>
    <s v="?"/>
    <m/>
    <m/>
    <x v="0"/>
    <x v="0"/>
    <x v="1"/>
    <m/>
    <x v="2"/>
    <m/>
    <m/>
    <m/>
    <m/>
    <x v="0"/>
    <m/>
    <m/>
    <m/>
    <m/>
    <m/>
    <m/>
    <m/>
    <x v="1"/>
    <n v="0"/>
    <m/>
    <m/>
    <m/>
    <m/>
    <m/>
    <x v="1"/>
    <m/>
    <e v="#NAME?"/>
    <m/>
  </r>
  <r>
    <n v="612"/>
    <m/>
    <m/>
    <m/>
    <m/>
    <m/>
    <m/>
    <m/>
    <m/>
    <m/>
    <m/>
    <n v="4006"/>
    <m/>
    <s v="תל אביב"/>
    <x v="24"/>
    <x v="112"/>
    <m/>
    <s v="מיסוי"/>
    <s v="פינוי-בינוי"/>
    <s v="הושלם"/>
    <n v="691736"/>
    <s v="551 20130466"/>
    <n v="551"/>
    <n v="20130466"/>
    <s v="בקשה להיתר"/>
    <s v="תוספת בניה"/>
    <n v="6491157"/>
    <s v="קריית אונו"/>
    <n v="2620"/>
    <s v="שאול המלך"/>
    <n v="147"/>
    <n v="3"/>
    <n v="3"/>
    <m/>
    <d v="2013-12-08T00:00:00"/>
    <n v="0"/>
    <n v="43"/>
    <n v="8"/>
    <n v="43"/>
    <n v="51"/>
    <m/>
    <m/>
    <m/>
    <m/>
    <m/>
    <s v="בניין משותף: תוספת 10 קומות+קומה חלקית של חדרי יציאה לגג. שינוי קומות מרתפים + שינוי קומת קרקע והוספת 2 דירות גן. תוספת 43 יח&quot;ד ס&quot;ה 51 יח&quot;ד בבניין. "/>
    <m/>
    <m/>
    <m/>
    <n v="182425"/>
    <n v="3333"/>
    <m/>
    <x v="210"/>
    <m/>
    <n v="0"/>
    <n v="43"/>
    <n v="8"/>
    <m/>
    <n v="43"/>
    <m/>
    <n v="51"/>
    <m/>
    <m/>
    <s v="    והוספת 2 דירות גן. תוספת 43 יח&quot;ד ס&quot;ה 51 יח&quot;ד בבניין. 1. בניין משותף: תוספת 10 קומות+קומה חלקית ליציאה לגג, שינוי קומות מרתפים, שינוי קומת קרקע 2. הקמת חניון ציבורי.      3. הריסת מבנים קיימים כמסומן בתשריט. "/>
    <m/>
    <m/>
    <m/>
    <x v="6"/>
    <x v="7"/>
    <x v="1"/>
    <x v="3"/>
    <n v="1"/>
    <m/>
    <m/>
    <x v="0"/>
    <x v="1"/>
    <x v="1"/>
    <m/>
    <x v="1"/>
    <m/>
    <s v="דטה מהעבר"/>
    <s v="דטה מהעבר"/>
    <n v="691736"/>
    <x v="191"/>
    <m/>
    <m/>
    <m/>
    <m/>
    <m/>
    <m/>
    <m/>
    <x v="1"/>
    <n v="0"/>
    <m/>
    <m/>
    <m/>
    <m/>
    <m/>
    <x v="1"/>
    <m/>
    <e v="#NAME?"/>
    <m/>
  </r>
  <r>
    <n v="613"/>
    <m/>
    <m/>
    <m/>
    <m/>
    <m/>
    <m/>
    <m/>
    <m/>
    <m/>
    <m/>
    <n v="4006"/>
    <m/>
    <s v="תל אביב"/>
    <x v="24"/>
    <x v="112"/>
    <m/>
    <s v="מיסוי"/>
    <s v="פינוי-בינוי"/>
    <s v="הושלם"/>
    <n v="690220"/>
    <s v="551 20070408"/>
    <n v="551"/>
    <n v="20070408"/>
    <s v="בקשה להיתר"/>
    <s v="בניה חדשה"/>
    <n v="6491165"/>
    <s v="קריית אונו"/>
    <n v="2620"/>
    <s v="שאול המלך"/>
    <n v="147"/>
    <n v="3"/>
    <n v="3"/>
    <m/>
    <d v="2007-07-18T00:00:00"/>
    <n v="0"/>
    <n v="0"/>
    <n v="15"/>
    <n v="41"/>
    <n v="56"/>
    <m/>
    <m/>
    <m/>
    <m/>
    <m/>
    <s v=" מעל שתי קומות מרתף קיימות בנין מגורים בן 15 קומות מעל קומת קרקע  + חדרים על הגג,  סה&quot;כ  56 יח&quot;ד "/>
    <m/>
    <m/>
    <m/>
    <n v="182010"/>
    <n v="2532"/>
    <m/>
    <x v="211"/>
    <m/>
    <n v="0"/>
    <n v="0"/>
    <n v="15"/>
    <m/>
    <n v="41"/>
    <m/>
    <n v="56"/>
    <m/>
    <m/>
    <s v=" מעל שתי קומות מרתף קיימות בנין מגורים בן 15 קומות מעל קומת קרקע  + חדרים על הגג,  סה&quot;כ  56 יח&quot;ד "/>
    <m/>
    <m/>
    <m/>
    <x v="10"/>
    <x v="15"/>
    <x v="1"/>
    <x v="2"/>
    <n v="2"/>
    <m/>
    <m/>
    <x v="0"/>
    <x v="1"/>
    <x v="1"/>
    <m/>
    <x v="1"/>
    <m/>
    <s v="דטה מהעבר"/>
    <s v="דטה מהעבר"/>
    <n v="690220"/>
    <x v="192"/>
    <m/>
    <m/>
    <m/>
    <m/>
    <m/>
    <m/>
    <m/>
    <x v="1"/>
    <n v="0"/>
    <m/>
    <m/>
    <m/>
    <m/>
    <m/>
    <x v="1"/>
    <m/>
    <e v="#NAME?"/>
    <m/>
  </r>
  <r>
    <n v="614"/>
    <m/>
    <m/>
    <m/>
    <m/>
    <m/>
    <m/>
    <m/>
    <m/>
    <m/>
    <m/>
    <n v="4006"/>
    <m/>
    <s v="תל אביב"/>
    <x v="24"/>
    <x v="112"/>
    <m/>
    <s v="מיסוי"/>
    <s v="פינוי-בינוי"/>
    <s v="הושלם"/>
    <n v="690221"/>
    <s v="551 20070409"/>
    <n v="551"/>
    <n v="20070409"/>
    <s v="בקשה להיתר"/>
    <s v="בניה חדשה"/>
    <n v="6491166"/>
    <s v="קריית אונו"/>
    <n v="2620"/>
    <s v="שאול המלך"/>
    <n v="147"/>
    <n v="4"/>
    <n v="4"/>
    <m/>
    <d v="2007-07-18T00:00:00"/>
    <n v="0"/>
    <n v="0"/>
    <n v="15"/>
    <n v="41"/>
    <n v="56"/>
    <m/>
    <m/>
    <m/>
    <m/>
    <m/>
    <s v="  ושתי קומות מרתף קיימות בנין מגורים בן 15 קומות מעל ק.קרקע  + חדרים על הגג   סה&quot;כ  56יח&quot;ד "/>
    <m/>
    <m/>
    <m/>
    <n v="183501"/>
    <n v="2505"/>
    <m/>
    <x v="212"/>
    <m/>
    <n v="0"/>
    <n v="0"/>
    <n v="15"/>
    <m/>
    <n v="41"/>
    <m/>
    <n v="56"/>
    <m/>
    <m/>
    <s v="  (מעל שתי קומות מרתף קיימות) בנין מגורים בן 15 קומות מעל ק.קרקע  + חדרים על הגג, סה&quot;כ 56 יח&quot;ד "/>
    <m/>
    <m/>
    <m/>
    <x v="10"/>
    <x v="15"/>
    <x v="1"/>
    <x v="2"/>
    <n v="3"/>
    <m/>
    <m/>
    <x v="0"/>
    <x v="1"/>
    <x v="1"/>
    <m/>
    <x v="1"/>
    <m/>
    <s v="דטה מהעבר"/>
    <s v="דטה מהעבר"/>
    <n v="690221"/>
    <x v="193"/>
    <m/>
    <m/>
    <m/>
    <m/>
    <m/>
    <m/>
    <m/>
    <x v="1"/>
    <n v="0"/>
    <m/>
    <m/>
    <m/>
    <m/>
    <m/>
    <x v="1"/>
    <m/>
    <e v="#NAME?"/>
    <m/>
  </r>
  <r>
    <n v="610"/>
    <m/>
    <m/>
    <m/>
    <m/>
    <m/>
    <m/>
    <m/>
    <m/>
    <m/>
    <m/>
    <n v="4006"/>
    <m/>
    <s v="תל אביב"/>
    <x v="24"/>
    <x v="112"/>
    <m/>
    <s v="מיסוי"/>
    <s v="פינוי-בינוי"/>
    <s v="הושלם"/>
    <n v="690586"/>
    <s v="551 20080400"/>
    <n v="551"/>
    <n v="20080400"/>
    <s v="בקשה להיתר"/>
    <s v="בניה חדשה"/>
    <n v="6491172"/>
    <s v="קריית אונו"/>
    <n v="2620"/>
    <s v="שאול המלך"/>
    <n v="147"/>
    <n v="5"/>
    <n v="5"/>
    <m/>
    <d v="2008-08-13T00:00:00"/>
    <n v="0"/>
    <n v="0"/>
    <n v="0"/>
    <n v="0"/>
    <n v="40"/>
    <m/>
    <m/>
    <m/>
    <m/>
    <m/>
    <s v=" 1. הקמת בנין בן 9 קומות + קומת כניסה, מעל 2 קומות מרתף , סה&quot;כ 40 יח&quot;ד  2. שינוי מיקום דיפון  בית מגורים משותף - 108 ב' - "/>
    <m/>
    <m/>
    <m/>
    <n v="182494"/>
    <n v="2620"/>
    <m/>
    <x v="213"/>
    <m/>
    <n v="0"/>
    <n v="0"/>
    <n v="0"/>
    <m/>
    <n v="0"/>
    <m/>
    <n v="40"/>
    <m/>
    <m/>
    <s v="1. הקמת 2 מרתפים עד מפלס 0.00 +, כולל 2 יח&quot;ד 2. שינוי מיקום דיפון שלב א' בבניית בית מגורים משותף (108 ב') הכולל: "/>
    <m/>
    <m/>
    <m/>
    <x v="13"/>
    <x v="12"/>
    <x v="6"/>
    <x v="2"/>
    <n v="4"/>
    <m/>
    <m/>
    <x v="0"/>
    <x v="0"/>
    <x v="1"/>
    <m/>
    <x v="2"/>
    <m/>
    <s v="דטה מהעבר"/>
    <s v="דטה מהעבר"/>
    <n v="690586"/>
    <x v="194"/>
    <m/>
    <m/>
    <m/>
    <m/>
    <m/>
    <m/>
    <m/>
    <x v="1"/>
    <n v="0"/>
    <m/>
    <m/>
    <m/>
    <m/>
    <m/>
    <x v="1"/>
    <m/>
    <e v="#NAME?"/>
    <m/>
  </r>
  <r>
    <n v="611"/>
    <m/>
    <m/>
    <m/>
    <m/>
    <m/>
    <m/>
    <m/>
    <m/>
    <m/>
    <m/>
    <n v="4006"/>
    <m/>
    <s v="תל אביב"/>
    <x v="24"/>
    <x v="112"/>
    <m/>
    <s v="מיסוי"/>
    <s v="פינוי-בינוי"/>
    <s v="הושלם"/>
    <n v="690745"/>
    <s v="551 20090250"/>
    <n v="551"/>
    <n v="20090250"/>
    <s v="בקשה להיתר"/>
    <s v="בניה חדשה"/>
    <n v="6491172"/>
    <s v="קריית אונו"/>
    <n v="2620"/>
    <s v="שאול המלך"/>
    <n v="147"/>
    <n v="5"/>
    <n v="5"/>
    <m/>
    <d v="2009-06-04T00:00:00"/>
    <n v="0"/>
    <n v="0"/>
    <n v="11"/>
    <n v="29"/>
    <n v="40"/>
    <m/>
    <m/>
    <m/>
    <m/>
    <m/>
    <s v=" בית מגורים משותף - 108ב  בקשה לבנית 10 קומות  מגורים מעל קומת קרקע  סה&quot;כ -  40 יח&quot;ד  מעל 2 קומות מרתף ו2 דירות בקומה 1- קיימות. "/>
    <m/>
    <m/>
    <m/>
    <n v="181066"/>
    <n v="2691"/>
    <m/>
    <x v="214"/>
    <m/>
    <n v="0"/>
    <n v="0"/>
    <n v="11"/>
    <m/>
    <n v="29"/>
    <m/>
    <n v="40"/>
    <m/>
    <m/>
    <s v="בית מגורים משותף - 108ב בקשה לבנית 10 קומות  מגורים מעל קומת קרקע  סה&quot;כ -  40 יח&quot;ד מעל 2 קומות מרתף ו2 דירות בקומה 1- קיימות. "/>
    <m/>
    <m/>
    <m/>
    <x v="15"/>
    <x v="12"/>
    <x v="1"/>
    <x v="2"/>
    <n v="4"/>
    <m/>
    <m/>
    <x v="0"/>
    <x v="1"/>
    <x v="1"/>
    <m/>
    <x v="1"/>
    <m/>
    <s v="דטה מהעבר"/>
    <s v="דטה מהעבר"/>
    <n v="690745"/>
    <x v="195"/>
    <m/>
    <m/>
    <m/>
    <m/>
    <m/>
    <m/>
    <m/>
    <x v="1"/>
    <n v="0"/>
    <m/>
    <m/>
    <m/>
    <m/>
    <m/>
    <x v="1"/>
    <m/>
    <e v="#NAME?"/>
    <m/>
  </r>
  <r>
    <n v="1647"/>
    <m/>
    <m/>
    <m/>
    <m/>
    <m/>
    <m/>
    <m/>
    <m/>
    <m/>
    <m/>
    <n v="4006"/>
    <m/>
    <s v="תל אביב"/>
    <x v="24"/>
    <x v="112"/>
    <m/>
    <s v="מיסוי"/>
    <s v="פינוי-בינוי"/>
    <s v="הושלם"/>
    <n v="690011"/>
    <s v="551 20060562"/>
    <n v="551"/>
    <n v="20060562"/>
    <s v="בקשה להיתר"/>
    <m/>
    <n v="6491167"/>
    <s v="קריית אונו"/>
    <n v="2620"/>
    <s v="שאול המלך"/>
    <n v="147"/>
    <n v="6"/>
    <n v="6"/>
    <m/>
    <d v="2006-11-02T00:00:00"/>
    <m/>
    <m/>
    <n v="24"/>
    <n v="32"/>
    <n v="56"/>
    <m/>
    <m/>
    <m/>
    <m/>
    <m/>
    <s v="בית מגורים משותף (מגרש 103) הכולל: הקמת 56 יח&quot;ד, בבנין בן 15 קומות (כולל ק. קרקע מעל 2 קומות חניה תת קרקעיות קיימות). "/>
    <m/>
    <m/>
    <m/>
    <n v="182579"/>
    <n v="2303"/>
    <s v="בקשה להיתר"/>
    <x v="215"/>
    <m/>
    <m/>
    <m/>
    <n v="24"/>
    <m/>
    <n v="32"/>
    <m/>
    <n v="56"/>
    <m/>
    <m/>
    <s v="בית מגורים משותף (מגרש 103) הכולל: הקמת 56 יח&quot;ד, בבנין בן 15 קומות כולל ק. קרקע מעל 2 קומות חניה תת קרקעיות קיימות. "/>
    <m/>
    <m/>
    <m/>
    <x v="14"/>
    <x v="14"/>
    <x v="1"/>
    <x v="2"/>
    <n v="5"/>
    <m/>
    <m/>
    <x v="0"/>
    <x v="1"/>
    <x v="1"/>
    <m/>
    <x v="1"/>
    <m/>
    <m/>
    <m/>
    <n v="690011"/>
    <x v="196"/>
    <m/>
    <m/>
    <m/>
    <m/>
    <m/>
    <m/>
    <m/>
    <x v="1"/>
    <n v="0"/>
    <m/>
    <m/>
    <m/>
    <m/>
    <m/>
    <x v="1"/>
    <m/>
    <e v="#NAME?"/>
    <m/>
  </r>
  <r>
    <n v="615"/>
    <m/>
    <m/>
    <m/>
    <m/>
    <m/>
    <m/>
    <m/>
    <m/>
    <m/>
    <m/>
    <n v="4006"/>
    <m/>
    <s v="תל אביב"/>
    <x v="24"/>
    <x v="112"/>
    <m/>
    <s v="מיסוי"/>
    <s v="פינוי-בינוי"/>
    <s v="הושלם"/>
    <n v="689577"/>
    <s v="551 20050106"/>
    <n v="551"/>
    <n v="20050106"/>
    <s v="בקשה להיתר"/>
    <s v="תוספת בניה"/>
    <n v="6491171"/>
    <s v="קריית אונו"/>
    <n v="2620"/>
    <s v="שאול המלך"/>
    <n v="147"/>
    <n v="7"/>
    <n v="7"/>
    <m/>
    <d v="2005-03-08T00:00:00"/>
    <n v="0"/>
    <n v="0"/>
    <n v="18"/>
    <n v="22"/>
    <n v="40"/>
    <m/>
    <m/>
    <m/>
    <m/>
    <m/>
    <s v="בנין משותף - 107 ד': מעל ק. קרקע + קומה 1- + 2 מרתפי חניה - סה&quot;כ 40 יח&quot;ד תוספת קומה 9 וחדרי יציאה לגג, לבנין בן 8 קומות "/>
    <m/>
    <m/>
    <m/>
    <n v="183214"/>
    <n v="2078"/>
    <m/>
    <x v="216"/>
    <m/>
    <n v="0"/>
    <n v="0"/>
    <n v="18"/>
    <m/>
    <n v="22"/>
    <m/>
    <n v="40"/>
    <m/>
    <m/>
    <s v="בנין משותף - 107 ד': מעל ק. קרקע + קומה 1- + 2 מרתפי חניה - סה&quot;כ 40 יח&quot;ד תוספת קומה 9 וחדרי יציאה לגג, לבנין בן 8 קומות "/>
    <m/>
    <m/>
    <m/>
    <x v="17"/>
    <x v="16"/>
    <x v="1"/>
    <x v="2"/>
    <n v="6"/>
    <m/>
    <m/>
    <x v="0"/>
    <x v="1"/>
    <x v="1"/>
    <m/>
    <x v="1"/>
    <m/>
    <s v="דטה מהעבר"/>
    <s v="דטה מהעבר"/>
    <n v="689577"/>
    <x v="197"/>
    <m/>
    <m/>
    <m/>
    <m/>
    <m/>
    <m/>
    <m/>
    <x v="1"/>
    <n v="0"/>
    <m/>
    <m/>
    <m/>
    <m/>
    <m/>
    <x v="1"/>
    <m/>
    <e v="#NAME?"/>
    <m/>
  </r>
  <r>
    <n v="616"/>
    <m/>
    <m/>
    <m/>
    <m/>
    <m/>
    <m/>
    <m/>
    <m/>
    <m/>
    <m/>
    <n v="4006"/>
    <m/>
    <s v="תל אביב"/>
    <x v="24"/>
    <x v="112"/>
    <m/>
    <s v="מיסוי"/>
    <s v="פינוי-בינוי"/>
    <s v="הושלם"/>
    <n v="689260"/>
    <s v="551 20040121"/>
    <n v="551"/>
    <n v="20040121"/>
    <s v="בקשה להיתר"/>
    <s v="בניה חדשה"/>
    <n v="6491168"/>
    <s v="קריית אונו"/>
    <n v="2620"/>
    <s v="שאול המלך"/>
    <n v="147"/>
    <n v="8"/>
    <n v="8"/>
    <m/>
    <d v="2004-03-30T00:00:00"/>
    <n v="0"/>
    <n v="0"/>
    <n v="24"/>
    <n v="32"/>
    <n v="56"/>
    <m/>
    <m/>
    <m/>
    <m/>
    <m/>
    <s v="‏1. בנין מגורים בן 14 קומות + 2 קומות חניה תת קרקעית  - סה&quot;כ 56 יח&quot;ד. ‏2. העברת שטחי בניה ממגרש 101 בסך של 264 מ&quot;ר. ‏3. העברת שטחי בניה ממגרש 102 בסך של 161 מ&quot;ר. ‏4. העברת שטחי  בניה ממגרש 103 בסך של 161 מ&quot;ר. ‏5. העברת שטחי שרות ממגרש 101 בסך של 45  מ&quot;ר ."/>
    <m/>
    <m/>
    <m/>
    <n v="181770"/>
    <n v="1935"/>
    <m/>
    <x v="217"/>
    <m/>
    <n v="0"/>
    <n v="0"/>
    <n v="24"/>
    <m/>
    <n v="32"/>
    <m/>
    <n v="56"/>
    <m/>
    <m/>
    <s v="בנין מגורים בן 14 קומות + 2 קומות חניה תת קרקעית  - סה&quot;כ 56 יח&quot;ד. "/>
    <m/>
    <m/>
    <m/>
    <x v="18"/>
    <x v="17"/>
    <x v="1"/>
    <x v="2"/>
    <n v="7"/>
    <m/>
    <m/>
    <x v="0"/>
    <x v="1"/>
    <x v="1"/>
    <m/>
    <x v="1"/>
    <m/>
    <s v="דטה מהעבר"/>
    <s v="דטה מהעבר"/>
    <n v="689260"/>
    <x v="198"/>
    <m/>
    <m/>
    <m/>
    <m/>
    <m/>
    <m/>
    <m/>
    <x v="1"/>
    <n v="0"/>
    <m/>
    <m/>
    <m/>
    <m/>
    <m/>
    <x v="1"/>
    <m/>
    <e v="#NAME?"/>
    <m/>
  </r>
  <r>
    <n v="617"/>
    <m/>
    <m/>
    <m/>
    <m/>
    <m/>
    <m/>
    <m/>
    <m/>
    <m/>
    <m/>
    <n v="4006"/>
    <m/>
    <s v="תל אביב"/>
    <x v="24"/>
    <x v="112"/>
    <m/>
    <s v="מיסוי"/>
    <s v="פינוי-בינוי"/>
    <s v="הושלם"/>
    <n v="689138"/>
    <s v="551 20030168"/>
    <n v="551"/>
    <n v="20030168"/>
    <s v="בקשה להיתר"/>
    <s v="בניה חדשה"/>
    <n v="6491171"/>
    <s v="קריית אונו"/>
    <n v="2620"/>
    <s v="שאול המלך"/>
    <n v="147"/>
    <n v="9"/>
    <n v="9"/>
    <m/>
    <d v="2003-11-02T00:00:00"/>
    <n v="0"/>
    <n v="0"/>
    <n v="11"/>
    <n v="29"/>
    <n v="40"/>
    <m/>
    <m/>
    <m/>
    <m/>
    <m/>
    <s v="בקשה לקבלת היתר בניה לבנין מגורים בן 9 קומות+ קומה 1- וכן 2 מרתפי חניה. סה&quot;כ 40 יח&quot;ד "/>
    <m/>
    <m/>
    <m/>
    <n v="181741"/>
    <n v="1832"/>
    <m/>
    <x v="218"/>
    <m/>
    <n v="0"/>
    <n v="0"/>
    <n v="11"/>
    <m/>
    <n v="29"/>
    <m/>
    <n v="40"/>
    <m/>
    <m/>
    <s v="בנין מגורים בן 9 קומות + 2 קומות מרתף - סה&quot;כ 40 יח&quot;ד. "/>
    <m/>
    <m/>
    <m/>
    <x v="19"/>
    <x v="17"/>
    <x v="1"/>
    <x v="2"/>
    <n v="8"/>
    <m/>
    <m/>
    <x v="0"/>
    <x v="1"/>
    <x v="1"/>
    <m/>
    <x v="1"/>
    <m/>
    <s v="דטה מהעבר"/>
    <s v="דטה מהעבר"/>
    <n v="689138"/>
    <x v="199"/>
    <m/>
    <m/>
    <m/>
    <m/>
    <m/>
    <m/>
    <m/>
    <x v="1"/>
    <n v="0"/>
    <m/>
    <m/>
    <m/>
    <m/>
    <m/>
    <x v="1"/>
    <m/>
    <e v="#NAME?"/>
    <m/>
  </r>
  <r>
    <n v="618"/>
    <m/>
    <m/>
    <m/>
    <m/>
    <m/>
    <m/>
    <m/>
    <m/>
    <m/>
    <m/>
    <n v="4006"/>
    <m/>
    <s v="תל אביב"/>
    <x v="24"/>
    <x v="112"/>
    <m/>
    <s v="מיסוי"/>
    <s v="פינוי-בינוי"/>
    <s v="הושלם"/>
    <n v="689860"/>
    <s v="551 20060116"/>
    <n v="551"/>
    <n v="20060116"/>
    <s v="בקשה להיתר"/>
    <s v="תוכ' שינוי' ללא תוספת"/>
    <n v="6491169"/>
    <s v="קריית אונו"/>
    <n v="2620"/>
    <s v="שאול המלך"/>
    <n v="147"/>
    <n v="10"/>
    <n v="10"/>
    <m/>
    <d v="2006-03-07T00:00:00"/>
    <n v="0"/>
    <n v="0"/>
    <n v="24"/>
    <n v="32"/>
    <n v="56"/>
    <m/>
    <m/>
    <m/>
    <m/>
    <m/>
    <s v="אשור בדיעבד לעמודים וגזוזטראות בחזית המערבית בקשה להקמת עמודים וגזוזטראות בחזית מערבית בדיעבד תוכ' שינויים בבית מגורים משותף (15 קומות + קרקע מעל 2 קומות מרתף) הכוללת: "/>
    <m/>
    <m/>
    <m/>
    <n v="181912"/>
    <n v="2172"/>
    <m/>
    <x v="219"/>
    <m/>
    <n v="0"/>
    <n v="0"/>
    <n v="24"/>
    <m/>
    <n v="32"/>
    <m/>
    <n v="56"/>
    <m/>
    <m/>
    <s v="אשור בדיעבד לעמודים וגזוזטראות בחזית המערבית תוכ' שינויים בבית מגורים משותף (15 קומות + קרקע מעל 2 קומות מרתף) הכוללת: "/>
    <m/>
    <m/>
    <m/>
    <x v="14"/>
    <x v="18"/>
    <x v="1"/>
    <x v="4"/>
    <n v="9"/>
    <m/>
    <m/>
    <x v="0"/>
    <x v="1"/>
    <x v="1"/>
    <m/>
    <x v="1"/>
    <m/>
    <s v="דטה מהעבר"/>
    <s v="דטה מהעבר"/>
    <n v="689860"/>
    <x v="200"/>
    <m/>
    <m/>
    <m/>
    <m/>
    <m/>
    <m/>
    <m/>
    <x v="1"/>
    <n v="0"/>
    <m/>
    <m/>
    <m/>
    <m/>
    <m/>
    <x v="1"/>
    <m/>
    <e v="#NAME?"/>
    <m/>
  </r>
  <r>
    <n v="619"/>
    <m/>
    <m/>
    <m/>
    <m/>
    <m/>
    <m/>
    <m/>
    <m/>
    <m/>
    <m/>
    <n v="4006"/>
    <m/>
    <s v="תל אביב"/>
    <x v="24"/>
    <x v="112"/>
    <m/>
    <s v="מיסוי"/>
    <s v="פינוי-בינוי"/>
    <s v="הושלם"/>
    <n v="689212"/>
    <s v="551 20040023"/>
    <n v="551"/>
    <n v="20040023"/>
    <s v="בקשה להיתר"/>
    <s v="הריסה ובניה חדשה"/>
    <n v="6491170"/>
    <s v="קריית אונו"/>
    <n v="2620"/>
    <s v="שאול המלך"/>
    <n v="147"/>
    <n v="11"/>
    <n v="11"/>
    <m/>
    <d v="2004-01-29T00:00:00"/>
    <n v="0"/>
    <n v="0"/>
    <n v="18"/>
    <n v="22"/>
    <n v="40"/>
    <m/>
    <m/>
    <m/>
    <m/>
    <m/>
    <s v="הקמת בנין בן 9 קומות + קומת כניסה, מעל 2 קומות מרתף קיימות, סה&quot;כ 40 יח&quot;ד שלב ב' בבנית בנין משותף - 106 ו' הכולל: "/>
    <m/>
    <m/>
    <m/>
    <n v="181759"/>
    <n v="2072"/>
    <m/>
    <x v="220"/>
    <m/>
    <n v="0"/>
    <n v="0"/>
    <n v="18"/>
    <m/>
    <n v="22"/>
    <m/>
    <n v="40"/>
    <m/>
    <m/>
    <s v="הקמת בנין בן 9 קומות + קומת כניסה, מעל 2 קומות מרתף קיימות, סה&quot;כ 40 יח&quot;ד שלב ב' בבנית בנין משותף - 106 ו' הכולל: "/>
    <m/>
    <m/>
    <m/>
    <x v="18"/>
    <x v="16"/>
    <x v="1"/>
    <x v="2"/>
    <n v="10"/>
    <m/>
    <m/>
    <x v="0"/>
    <x v="1"/>
    <x v="1"/>
    <m/>
    <x v="1"/>
    <m/>
    <s v="דטה מהעבר"/>
    <s v="דטה מהעבר"/>
    <n v="689212"/>
    <x v="201"/>
    <m/>
    <m/>
    <m/>
    <m/>
    <m/>
    <m/>
    <m/>
    <x v="1"/>
    <n v="0"/>
    <m/>
    <m/>
    <m/>
    <m/>
    <m/>
    <x v="1"/>
    <m/>
    <e v="#NAME?"/>
    <m/>
  </r>
  <r>
    <n v="620"/>
    <m/>
    <m/>
    <m/>
    <m/>
    <m/>
    <m/>
    <m/>
    <m/>
    <m/>
    <m/>
    <n v="4006"/>
    <m/>
    <s v="תל אביב"/>
    <x v="24"/>
    <x v="112"/>
    <m/>
    <s v="מיסוי"/>
    <s v="פינוי-בינוי"/>
    <s v="הושלם"/>
    <n v="689737"/>
    <s v="551 20050402"/>
    <n v="551"/>
    <n v="20050402"/>
    <s v="בקשה להיתר"/>
    <s v="בניה חדשה"/>
    <n v="6491170"/>
    <s v="קריית אונו"/>
    <n v="2620"/>
    <s v="שאול המלך"/>
    <n v="147"/>
    <n v="11"/>
    <n v="11"/>
    <m/>
    <d v="2005-09-12T00:00:00"/>
    <n v="0"/>
    <n v="0"/>
    <n v="12"/>
    <n v="28"/>
    <n v="40"/>
    <m/>
    <m/>
    <m/>
    <m/>
    <m/>
    <s v="הקמת בנין בן 9 קומות + קומת כניסה, מעל 2 קומות מרתף קיימות, סה&quot;כ 40 יח&quot;ד שלב ב' בבית מגורים משותף - 106 ה' - "/>
    <m/>
    <m/>
    <m/>
    <n v="181880"/>
    <n v="2073"/>
    <m/>
    <x v="221"/>
    <m/>
    <n v="0"/>
    <n v="0"/>
    <n v="12"/>
    <m/>
    <n v="28"/>
    <m/>
    <n v="40"/>
    <m/>
    <m/>
    <s v="הקמת בנין בן 9 קומות + קומת כניסה, מעל 2 קומות מרתף קיימות, סה&quot;כ 40 יח&quot;ד שלב ב' בבית מגורים משותף - 106 ה' - "/>
    <m/>
    <m/>
    <m/>
    <x v="17"/>
    <x v="16"/>
    <x v="1"/>
    <x v="2"/>
    <n v="10"/>
    <m/>
    <m/>
    <x v="0"/>
    <x v="1"/>
    <x v="1"/>
    <m/>
    <x v="1"/>
    <m/>
    <s v="דטה מהעבר"/>
    <s v="דטה מהעבר"/>
    <n v="689737"/>
    <x v="202"/>
    <m/>
    <m/>
    <m/>
    <m/>
    <m/>
    <m/>
    <m/>
    <x v="1"/>
    <n v="0"/>
    <m/>
    <m/>
    <m/>
    <m/>
    <m/>
    <x v="1"/>
    <m/>
    <e v="#NAME?"/>
    <m/>
  </r>
  <r>
    <n v="621"/>
    <m/>
    <m/>
    <m/>
    <m/>
    <m/>
    <m/>
    <m/>
    <m/>
    <m/>
    <m/>
    <n v="4028"/>
    <m/>
    <s v="תל אביב"/>
    <x v="24"/>
    <x v="113"/>
    <m/>
    <s v="מיסוי"/>
    <s v="עיבוי"/>
    <s v="בביצוע + מבנים מאוכלסים"/>
    <n v="6786594"/>
    <s v="508 20180179"/>
    <n v="508"/>
    <n v="20180179"/>
    <s v="בקשה מקוונת עם הקלות"/>
    <s v="תוספת למבנה קיים"/>
    <n v="6497308"/>
    <s v="קריית אונו"/>
    <n v="2620"/>
    <s v="שטרן יאיר"/>
    <n v="241"/>
    <n v="105"/>
    <n v="105"/>
    <s v=""/>
    <d v="2018-05-10T00:00:00"/>
    <n v="0"/>
    <n v="19"/>
    <n v="24"/>
    <n v="19"/>
    <n v="43"/>
    <m/>
    <m/>
    <m/>
    <m/>
    <m/>
    <s v="24 יח&quot;ד קיימות + 19 יח&quot;ד חדשות, סה&quot;כ 43 יח&quot;ד. בניין משותף, בקשה לעיבוי חיזוק בניין הכולל: הרחבה ותוספת ממ&quot;דים וגזוסטראות ל-24 יח&quot;ד הקיימות, תוספת 3 קומות עם 16 יח&quot;ד ע&quot;ג 4 קומות קיימות מעל ק&quot;ק, תוספת 3 דירות גן בקומת הקרקע ותוספת קומת חניה תת-קרקעית."/>
    <m/>
    <m/>
    <m/>
    <s v="NULL"/>
    <m/>
    <m/>
    <x v="0"/>
    <m/>
    <m/>
    <m/>
    <m/>
    <m/>
    <m/>
    <m/>
    <m/>
    <m/>
    <m/>
    <m/>
    <m/>
    <m/>
    <s v="שליפת כתובות (אוגוסט 2020)"/>
    <x v="2"/>
    <x v="0"/>
    <x v="1"/>
    <x v="0"/>
    <n v="3"/>
    <m/>
    <m/>
    <x v="0"/>
    <x v="1"/>
    <x v="4"/>
    <m/>
    <x v="0"/>
    <m/>
    <m/>
    <m/>
    <m/>
    <x v="0"/>
    <m/>
    <m/>
    <m/>
    <m/>
    <m/>
    <m/>
    <m/>
    <x v="2"/>
    <n v="28"/>
    <m/>
    <m/>
    <m/>
    <m/>
    <s v="אין מידע באתר העירייה. במדלן - היתר בתנאים"/>
    <x v="35"/>
    <m/>
    <e v="#NAME?"/>
    <m/>
  </r>
  <r>
    <n v="622"/>
    <m/>
    <m/>
    <m/>
    <m/>
    <m/>
    <m/>
    <m/>
    <m/>
    <m/>
    <m/>
    <n v="4028"/>
    <m/>
    <s v="תל אביב"/>
    <x v="24"/>
    <x v="113"/>
    <m/>
    <s v="מיסוי"/>
    <s v="עיבוי"/>
    <s v="בביצוע + מבנים מאוכלסים"/>
    <n v="7006334"/>
    <s v="508 20130091"/>
    <n v="508"/>
    <n v="20130091"/>
    <s v="בקשה להיתר"/>
    <s v="תמ&quot;א 38"/>
    <n v="6497307"/>
    <s v="קריית אונו"/>
    <n v="2620"/>
    <s v="שטרן יאיר"/>
    <n v="241"/>
    <n v="111"/>
    <n v="111"/>
    <s v=""/>
    <d v="2013-03-17T00:00:00"/>
    <n v="0"/>
    <n v="16"/>
    <n v="24"/>
    <n v="16"/>
    <n v="40"/>
    <m/>
    <m/>
    <m/>
    <m/>
    <m/>
    <s v="בנין משותף, עיבוי והרחבת  24 יח&quot;ד  קיימות, כולל ממ&quot;ד, מרפסות ומחסנים. תוספת 16 יח&quot;ד ב 3 קומות  עליונות +2 דירות גן  בקומת עמודים +תוספת חניה תת קרקעית הכוללת גם מתקני חנייה"/>
    <m/>
    <m/>
    <m/>
    <s v="NULL"/>
    <m/>
    <m/>
    <x v="0"/>
    <m/>
    <m/>
    <m/>
    <m/>
    <m/>
    <m/>
    <m/>
    <m/>
    <m/>
    <m/>
    <m/>
    <m/>
    <m/>
    <s v="שליפת כתובות (אוגוסט 2020)"/>
    <x v="6"/>
    <x v="0"/>
    <x v="5"/>
    <x v="0"/>
    <m/>
    <m/>
    <m/>
    <x v="0"/>
    <x v="2"/>
    <x v="1"/>
    <m/>
    <x v="0"/>
    <m/>
    <m/>
    <m/>
    <m/>
    <x v="0"/>
    <m/>
    <m/>
    <m/>
    <m/>
    <m/>
    <m/>
    <m/>
    <x v="2"/>
    <n v="28"/>
    <m/>
    <m/>
    <m/>
    <m/>
    <m/>
    <x v="1"/>
    <m/>
    <e v="#NAME?"/>
    <m/>
  </r>
  <r>
    <n v="623"/>
    <m/>
    <m/>
    <m/>
    <m/>
    <m/>
    <m/>
    <m/>
    <m/>
    <m/>
    <m/>
    <n v="4028"/>
    <m/>
    <s v="תל אביב"/>
    <x v="24"/>
    <x v="113"/>
    <m/>
    <s v="מיסוי"/>
    <s v="מיסוי - עיבוי"/>
    <s v="בביצוע + מבנים מאוכלסים"/>
    <n v="691581"/>
    <s v="551 20130091"/>
    <n v="551"/>
    <n v="20130091"/>
    <s v="בקשה להיתר"/>
    <s v="תוספת לקיים + שיפוץ"/>
    <n v="6497307"/>
    <s v="קריית אונו"/>
    <n v="2620"/>
    <s v="שטרן יאיר"/>
    <n v="241"/>
    <n v="111"/>
    <n v="111"/>
    <m/>
    <d v="2013-03-17T00:00:00"/>
    <n v="0"/>
    <n v="16"/>
    <n v="24"/>
    <n v="16"/>
    <n v="40"/>
    <m/>
    <m/>
    <m/>
    <m/>
    <m/>
    <s v="בנין משותף, עיבוי והרחבת  24 יח&quot;ד  קיימות, כולל ממ&quot;ד, מרפסות ומחסנים. תוספת 16 יח&quot;ד ב 3 קומות  עליונות +2 דירות גן  בקומת עמודים +תוספת חניה תת קרקעית הכוללת גם מתקני חנייה "/>
    <m/>
    <m/>
    <m/>
    <n v="1464106"/>
    <n v="3602"/>
    <m/>
    <x v="222"/>
    <m/>
    <n v="0"/>
    <n v="16"/>
    <n v="24"/>
    <m/>
    <n v="16"/>
    <m/>
    <n v="40"/>
    <m/>
    <m/>
    <s v="בנין משותף, עיבוי והרחבת  24 יח&quot;ד  קיימות, כולל ממ&quot;ד, מרפסות ומחסנים וחיזוק הבניין הקיים. תוספת 16 יח&quot;ד ב 3 קומות  עליונות +2 דירות גן  בקומת עמודים +תוספת חניה תת קרקעית. "/>
    <m/>
    <m/>
    <m/>
    <x v="6"/>
    <x v="8"/>
    <x v="1"/>
    <x v="2"/>
    <n v="2"/>
    <m/>
    <m/>
    <x v="0"/>
    <x v="1"/>
    <x v="1"/>
    <m/>
    <x v="1"/>
    <m/>
    <m/>
    <m/>
    <n v="691581"/>
    <x v="203"/>
    <m/>
    <m/>
    <m/>
    <m/>
    <m/>
    <m/>
    <m/>
    <x v="2"/>
    <n v="28"/>
    <m/>
    <m/>
    <m/>
    <m/>
    <m/>
    <x v="1"/>
    <m/>
    <e v="#NAME?"/>
    <m/>
  </r>
  <r>
    <n v="624"/>
    <m/>
    <m/>
    <m/>
    <m/>
    <m/>
    <m/>
    <m/>
    <m/>
    <m/>
    <m/>
    <n v="4028"/>
    <m/>
    <s v="תל אביב"/>
    <x v="24"/>
    <x v="113"/>
    <m/>
    <s v="מיסוי"/>
    <s v="מיסוי - עיבוי"/>
    <s v="בביצוע + מבנים מאוכלסים"/>
    <n v="690874"/>
    <s v="551 20090577"/>
    <n v="551"/>
    <n v="20090577"/>
    <s v="בקשה להיתר"/>
    <s v="תוספת לקיים + שיפוץ"/>
    <n v="6497306"/>
    <s v="קריית אונו"/>
    <n v="2620"/>
    <s v="שטרן יאיר"/>
    <n v="241"/>
    <n v="117"/>
    <n v="117"/>
    <m/>
    <d v="2009-12-28T00:00:00"/>
    <n v="0"/>
    <n v="0"/>
    <n v="24"/>
    <n v="16"/>
    <n v="40"/>
    <m/>
    <m/>
    <m/>
    <m/>
    <m/>
    <s v="בית משותף,  הוספת קומת חניה תת קרקעית.  סה&quot;כ 18 יח&quot;ד חדשות ו- 24 קיימות  עיבוי והרחבת 24 יח&quot;ד קיימות + ממ&quot;דים, שיפוץ חדר המדרגות ומרפסות.  תוספת 16 יח&quot;ד ב- 3 קומות עליונות ו 2 דירות גן,  תוספת מחסנים ושינויים בפיתוח."/>
    <m/>
    <m/>
    <m/>
    <n v="183897"/>
    <n v="3106"/>
    <m/>
    <x v="223"/>
    <m/>
    <n v="0"/>
    <n v="0"/>
    <n v="24"/>
    <m/>
    <n v="16"/>
    <m/>
    <n v="40"/>
    <m/>
    <m/>
    <s v="בית משותף, עיבוי והרחבת 24 יח&quot;ד קיימות + ממ&quot;דים, לובי וחדר מדרגות, מרפסות, מחסנים. הוספת קומת חניה תת קרקעית. תוספת 16 יח&quot;ד ב- 3 קומות עליונות ו 2 דירות גן בקומת הקרקע, סה&quot;כ 18 יח&quot;ד חדשות ו- 24"/>
    <m/>
    <m/>
    <m/>
    <x v="15"/>
    <x v="9"/>
    <x v="1"/>
    <x v="2"/>
    <n v="1"/>
    <m/>
    <m/>
    <x v="0"/>
    <x v="1"/>
    <x v="1"/>
    <m/>
    <x v="1"/>
    <m/>
    <m/>
    <m/>
    <n v="690874"/>
    <x v="204"/>
    <m/>
    <m/>
    <m/>
    <m/>
    <m/>
    <m/>
    <m/>
    <x v="2"/>
    <n v="28"/>
    <m/>
    <m/>
    <m/>
    <m/>
    <m/>
    <x v="1"/>
    <m/>
    <e v="#NAME?"/>
    <m/>
  </r>
  <r>
    <n v="632"/>
    <m/>
    <m/>
    <m/>
    <m/>
    <m/>
    <m/>
    <m/>
    <m/>
    <m/>
    <m/>
    <n v="31166"/>
    <m/>
    <s v="תל אביב"/>
    <x v="24"/>
    <x v="114"/>
    <m/>
    <s v="רשויות"/>
    <s v="פינוי-בינוי"/>
    <s v="בביצוע"/>
    <n v="692042"/>
    <s v="551 20150364"/>
    <n v="551"/>
    <n v="20150364"/>
    <s v="בקשה להיתר"/>
    <s v="בניה חדשה"/>
    <n v="71842103"/>
    <s v="קריית אונו"/>
    <n v="2620"/>
    <s v="יהושע באום "/>
    <n v="9994"/>
    <n v="2"/>
    <n v="2"/>
    <m/>
    <d v="2015-11-23T00:00:00"/>
    <n v="0"/>
    <n v="0"/>
    <n v="22"/>
    <n v="26"/>
    <n v="48"/>
    <m/>
    <m/>
    <m/>
    <m/>
    <m/>
    <s v="בניין C: בניין משותף הכולל:  קומות מרתף, ק. קרקע הכוללת 2 דירות גן, 12 קומות מגורים+חדרי גג סה&quot;כ 48 יח&quot;ד . פינוי בינוי שלמה המלך,"/>
    <m/>
    <m/>
    <m/>
    <s v="NULL"/>
    <n v="3683"/>
    <m/>
    <x v="224"/>
    <m/>
    <m/>
    <m/>
    <n v="22"/>
    <m/>
    <n v="26"/>
    <m/>
    <n v="48"/>
    <m/>
    <m/>
    <s v="בינוי פינוי שלמה המלך, בניין C:_x000a_בניין משותף הכולל: קומות מרתף, ק. קרקע הכוללת 2 דירות גן, 12 קומות מגורים+חדרי גג, סה&quot;כ 48 יח&quot;ד"/>
    <m/>
    <m/>
    <s v="שליפת חלקה 0 (אוגוסט 2020)"/>
    <x v="5"/>
    <x v="6"/>
    <x v="1"/>
    <x v="2"/>
    <n v="3"/>
    <m/>
    <m/>
    <x v="0"/>
    <x v="1"/>
    <x v="1"/>
    <m/>
    <x v="1"/>
    <m/>
    <m/>
    <s v="אתר העירייה"/>
    <n v="692042"/>
    <x v="0"/>
    <s v="היתר מאתר העירייה ולכן אין ID"/>
    <m/>
    <m/>
    <m/>
    <m/>
    <m/>
    <m/>
    <x v="1"/>
    <n v="0"/>
    <m/>
    <m/>
    <m/>
    <m/>
    <m/>
    <x v="9"/>
    <m/>
    <e v="#NAME?"/>
    <m/>
  </r>
  <r>
    <n v="625"/>
    <m/>
    <m/>
    <m/>
    <m/>
    <m/>
    <m/>
    <m/>
    <m/>
    <m/>
    <m/>
    <n v="31166"/>
    <m/>
    <s v="תל אביב"/>
    <x v="24"/>
    <x v="114"/>
    <m/>
    <s v="רשויות"/>
    <s v="רשויות מקומיות - פינוי-בינוי"/>
    <s v="בביצוע"/>
    <n v="691554"/>
    <s v="551 20130027"/>
    <n v="551"/>
    <n v="20130027"/>
    <s v="בקשה להיתר"/>
    <s v="בניה חדשה"/>
    <n v="71842102"/>
    <s v="קריית אונו"/>
    <n v="2620"/>
    <s v="יהושע באום "/>
    <n v="168"/>
    <n v="6"/>
    <n v="6"/>
    <m/>
    <d v="2013-01-16T00:00:00"/>
    <n v="0"/>
    <n v="48"/>
    <n v="15"/>
    <n v="33"/>
    <n v="48"/>
    <m/>
    <m/>
    <m/>
    <m/>
    <m/>
    <s v=" סה&quot;כ 48 יח&quot;ד. בניין B: בניין משותף חדש - 2 קומות מרתף, קומת קרקע הכוללת גם 2 יח&quot;ד, 13 קומות +חדרי גג "/>
    <m/>
    <m/>
    <m/>
    <n v="183929"/>
    <n v="3411"/>
    <m/>
    <x v="225"/>
    <m/>
    <n v="0"/>
    <n v="48"/>
    <n v="15"/>
    <m/>
    <n v="33"/>
    <m/>
    <n v="48"/>
    <m/>
    <m/>
    <s v="בניין B: בניין משותף הכולל: 2 קומות מרתף, ק.קרקע  הכוללת 2 דירות גן, 13 קומות מגורים +חדרי גג, סה&quot;כ 48 יח&quot;ד. פינוי בינוי שלמה המלך, "/>
    <m/>
    <m/>
    <m/>
    <x v="6"/>
    <x v="7"/>
    <x v="1"/>
    <x v="2"/>
    <n v="2"/>
    <m/>
    <m/>
    <x v="0"/>
    <x v="1"/>
    <x v="1"/>
    <m/>
    <x v="1"/>
    <m/>
    <m/>
    <m/>
    <n v="691554"/>
    <x v="205"/>
    <m/>
    <m/>
    <m/>
    <m/>
    <m/>
    <m/>
    <m/>
    <x v="1"/>
    <n v="0"/>
    <m/>
    <m/>
    <m/>
    <m/>
    <m/>
    <x v="1"/>
    <m/>
    <e v="#NAME?"/>
    <m/>
  </r>
  <r>
    <n v="626"/>
    <m/>
    <m/>
    <m/>
    <m/>
    <m/>
    <m/>
    <m/>
    <m/>
    <m/>
    <m/>
    <n v="31166"/>
    <m/>
    <s v="תל אביב"/>
    <x v="24"/>
    <x v="114"/>
    <m/>
    <s v="רשויות"/>
    <s v="רשויות"/>
    <s v="בביצוע"/>
    <n v="691553"/>
    <s v="551 20130026"/>
    <n v="551"/>
    <n v="20130026"/>
    <s v="בקשה להיתר"/>
    <s v="בניה חדשה"/>
    <m/>
    <s v="קריית אונו"/>
    <n v="2620"/>
    <s v="יהושע באום "/>
    <n v="168"/>
    <n v="8"/>
    <n v="8"/>
    <m/>
    <d v="2013-01-16T00:00:00"/>
    <n v="0"/>
    <n v="42"/>
    <n v="15"/>
    <n v="27"/>
    <n v="42"/>
    <m/>
    <m/>
    <m/>
    <m/>
    <m/>
    <s v=" סה&quot;כ 42 יח&quot;ד. בניין A: בניין  משותף חדש - 2 קומות מרתף, קומת קרקע כולל 2 דירות גן, 11קומות + חדרי גג, "/>
    <m/>
    <m/>
    <m/>
    <n v="182511"/>
    <n v="3410"/>
    <m/>
    <x v="225"/>
    <m/>
    <n v="0"/>
    <n v="42"/>
    <n v="15"/>
    <m/>
    <n v="27"/>
    <m/>
    <n v="42"/>
    <m/>
    <m/>
    <s v="42 יח&quot;ד. בניין A: בניין משותף הכולל: 2 קומות מרתף, ק.קרקע הכוללת 2 דירות גן, 11קומות מגורים+חדרי גג, סה&quot;כ פינוי בינוי שלמה המלך, "/>
    <m/>
    <m/>
    <m/>
    <x v="6"/>
    <x v="7"/>
    <x v="1"/>
    <x v="2"/>
    <n v="1"/>
    <m/>
    <m/>
    <x v="0"/>
    <x v="1"/>
    <x v="1"/>
    <m/>
    <x v="1"/>
    <m/>
    <s v="דטה מהעבר"/>
    <s v="דטה מהעבר"/>
    <n v="691553"/>
    <x v="206"/>
    <m/>
    <m/>
    <m/>
    <m/>
    <m/>
    <m/>
    <m/>
    <x v="1"/>
    <n v="0"/>
    <m/>
    <m/>
    <m/>
    <m/>
    <m/>
    <x v="1"/>
    <m/>
    <e v="#NAME?"/>
    <m/>
  </r>
  <r>
    <n v="627"/>
    <m/>
    <m/>
    <m/>
    <m/>
    <m/>
    <m/>
    <m/>
    <m/>
    <m/>
    <m/>
    <n v="31166"/>
    <m/>
    <s v="תל אביב"/>
    <x v="24"/>
    <x v="114"/>
    <m/>
    <s v="רשויות"/>
    <s v="פינוי-בינוי"/>
    <s v="בביצוע"/>
    <n v="690441"/>
    <s v="551 20080112"/>
    <n v="551"/>
    <n v="20080112"/>
    <s v="בקשה להיתר"/>
    <s v="בניה חדשה"/>
    <n v="71842102"/>
    <s v="קריית אונו"/>
    <n v="2620"/>
    <s v="שלמה המלך"/>
    <n v="168"/>
    <n v="0"/>
    <n v="0"/>
    <m/>
    <d v="2008-02-27T00:00:00"/>
    <n v="0"/>
    <n v="0"/>
    <m/>
    <m/>
    <n v="50"/>
    <m/>
    <m/>
    <m/>
    <m/>
    <m/>
    <s v="2 קומות מרתף, ק. קרקע, 13 קומות מגורים, חדרי גג  - סה&quot;כ  50 יח&quot;ד בנית בית מגורים משותף   - בנין   B הכולל:"/>
    <m/>
    <m/>
    <m/>
    <s v="NULL"/>
    <m/>
    <m/>
    <x v="0"/>
    <m/>
    <m/>
    <m/>
    <m/>
    <m/>
    <m/>
    <m/>
    <m/>
    <m/>
    <m/>
    <m/>
    <m/>
    <m/>
    <s v="שליפת חלקה 0 (אוגוסט 2020)"/>
    <x v="13"/>
    <x v="0"/>
    <x v="1"/>
    <x v="0"/>
    <n v="2"/>
    <m/>
    <m/>
    <x v="0"/>
    <x v="0"/>
    <x v="1"/>
    <m/>
    <x v="0"/>
    <m/>
    <m/>
    <m/>
    <m/>
    <x v="0"/>
    <m/>
    <m/>
    <m/>
    <m/>
    <m/>
    <m/>
    <m/>
    <x v="1"/>
    <n v="0"/>
    <m/>
    <m/>
    <m/>
    <m/>
    <m/>
    <x v="1"/>
    <m/>
    <e v="#NAME?"/>
    <m/>
  </r>
  <r>
    <n v="628"/>
    <m/>
    <m/>
    <m/>
    <m/>
    <m/>
    <m/>
    <m/>
    <m/>
    <m/>
    <m/>
    <n v="31166"/>
    <m/>
    <s v="תל אביב"/>
    <x v="24"/>
    <x v="114"/>
    <m/>
    <s v="רשויות"/>
    <s v="פינוי-בינוי"/>
    <s v="בביצוע"/>
    <n v="690466"/>
    <s v="551 20080148"/>
    <n v="551"/>
    <n v="20080148"/>
    <s v="בקשה להיתר"/>
    <s v="בניה חדשה"/>
    <n v="71842102"/>
    <s v="קריית אונו"/>
    <n v="2620"/>
    <s v="שלמה המלך"/>
    <n v="168"/>
    <n v="0"/>
    <n v="0"/>
    <m/>
    <d v="2008-02-27T00:00:00"/>
    <n v="0"/>
    <n v="0"/>
    <m/>
    <m/>
    <n v="42"/>
    <m/>
    <m/>
    <m/>
    <m/>
    <m/>
    <s v="2 קומות מרתף, ק. קרקע, 11 קומות מגורים, חדרי גג  - סה&quot;כ  42 יח&quot;ד בנית בית מגורים משותף   - בנין   A הכולל:"/>
    <m/>
    <m/>
    <m/>
    <s v="NULL"/>
    <m/>
    <m/>
    <x v="0"/>
    <m/>
    <m/>
    <m/>
    <m/>
    <m/>
    <m/>
    <m/>
    <m/>
    <m/>
    <m/>
    <m/>
    <m/>
    <m/>
    <s v="שליפת חלקה 0 (אוגוסט 2020)"/>
    <x v="13"/>
    <x v="0"/>
    <x v="1"/>
    <x v="0"/>
    <n v="1"/>
    <m/>
    <m/>
    <x v="0"/>
    <x v="0"/>
    <x v="1"/>
    <m/>
    <x v="0"/>
    <m/>
    <m/>
    <m/>
    <m/>
    <x v="0"/>
    <m/>
    <m/>
    <m/>
    <m/>
    <m/>
    <m/>
    <m/>
    <x v="1"/>
    <n v="0"/>
    <m/>
    <m/>
    <m/>
    <m/>
    <m/>
    <x v="1"/>
    <m/>
    <e v="#NAME?"/>
    <m/>
  </r>
  <r>
    <n v="629"/>
    <m/>
    <m/>
    <m/>
    <m/>
    <m/>
    <m/>
    <m/>
    <m/>
    <m/>
    <m/>
    <n v="31166"/>
    <m/>
    <s v="תל אביב"/>
    <x v="24"/>
    <x v="114"/>
    <m/>
    <s v="רשויות"/>
    <s v="פינוי-בינוי"/>
    <s v="בביצוע"/>
    <n v="691081"/>
    <s v="551 20100604"/>
    <n v="551"/>
    <n v="20100604"/>
    <s v="בקשה להיתר"/>
    <s v="בניה חדשה"/>
    <n v="71842102"/>
    <s v="קריית אונו"/>
    <n v="2620"/>
    <s v="שלמה המלך"/>
    <n v="168"/>
    <n v="0"/>
    <n v="0"/>
    <m/>
    <d v="2010-11-25T00:00:00"/>
    <n v="0"/>
    <n v="0"/>
    <m/>
    <m/>
    <n v="50"/>
    <m/>
    <m/>
    <m/>
    <m/>
    <m/>
    <s v="+חדרים על הגג = סה&quot;כ 50 יח&quot;ד  +‏13 קומות מעל קומת קרקע הכולל 2 דירות גן  בניין  B משותף הכולל:  ‏2 קומות מרתף (בהגשה של בניין A)"/>
    <m/>
    <m/>
    <m/>
    <s v="NULL"/>
    <m/>
    <m/>
    <x v="0"/>
    <m/>
    <m/>
    <m/>
    <m/>
    <m/>
    <m/>
    <m/>
    <m/>
    <m/>
    <m/>
    <m/>
    <m/>
    <m/>
    <s v="שליפת חלקה 0 (אוגוסט 2020)"/>
    <x v="12"/>
    <x v="0"/>
    <x v="1"/>
    <x v="0"/>
    <n v="2"/>
    <m/>
    <m/>
    <x v="0"/>
    <x v="0"/>
    <x v="1"/>
    <m/>
    <x v="0"/>
    <m/>
    <m/>
    <m/>
    <m/>
    <x v="0"/>
    <m/>
    <m/>
    <m/>
    <m/>
    <m/>
    <m/>
    <m/>
    <x v="1"/>
    <n v="0"/>
    <m/>
    <m/>
    <m/>
    <m/>
    <m/>
    <x v="1"/>
    <m/>
    <e v="#NAME?"/>
    <m/>
  </r>
  <r>
    <n v="1332"/>
    <m/>
    <m/>
    <m/>
    <m/>
    <m/>
    <m/>
    <m/>
    <m/>
    <m/>
    <m/>
    <n v="31166"/>
    <m/>
    <s v="תל אביב"/>
    <x v="24"/>
    <x v="114"/>
    <m/>
    <s v="רשויות"/>
    <s v="פינוי-בינוי"/>
    <s v="בביצוע"/>
    <n v="5374440"/>
    <s v="508 20170307"/>
    <n v="508"/>
    <n v="20170307"/>
    <s v="בקשה מקוונת"/>
    <s v="הריסה"/>
    <n v="6491102"/>
    <s v="קריית אונו"/>
    <n v="2620"/>
    <s v="שלמה המלך"/>
    <n v="168"/>
    <n v="3"/>
    <n v="3"/>
    <m/>
    <d v="2017-09-27T00:00:00"/>
    <n v="0"/>
    <n v="0"/>
    <n v="8"/>
    <m/>
    <m/>
    <s v="2019_01"/>
    <d v="2019-01-22T09:53:02"/>
    <s v="מהות הבקשה"/>
    <m/>
    <m/>
    <s v="הריסת מבנה מגורים הכולל 8 יח&quot;ד במסגרת תכנון פינוי בינוי קא/346 "/>
    <s v="NULL"/>
    <s v="NULL"/>
    <s v="NULL"/>
    <n v="1555351"/>
    <n v="3736"/>
    <s v="בקשה מקוונת"/>
    <x v="226"/>
    <s v="הריסה"/>
    <n v="0"/>
    <n v="0"/>
    <n v="8"/>
    <s v="מהות ההיתר"/>
    <m/>
    <m/>
    <m/>
    <m/>
    <m/>
    <s v="הריסת מבנה מגורים הכולל 8 יח&quot;ד במסגרת תכנון בינוי פינוי שלמה המלך. "/>
    <s v="2019_01"/>
    <d v="2019-01-22T09:56:23"/>
    <s v="לפי כתובת (מרץ 2021)"/>
    <x v="7"/>
    <x v="3"/>
    <x v="7"/>
    <x v="5"/>
    <s v="1,2,3"/>
    <m/>
    <m/>
    <x v="0"/>
    <x v="0"/>
    <x v="4"/>
    <m/>
    <x v="2"/>
    <m/>
    <m/>
    <m/>
    <m/>
    <x v="0"/>
    <m/>
    <m/>
    <m/>
    <m/>
    <m/>
    <m/>
    <m/>
    <x v="1"/>
    <n v="0"/>
    <m/>
    <m/>
    <m/>
    <m/>
    <m/>
    <x v="1"/>
    <m/>
    <e v="#NAME?"/>
    <m/>
  </r>
  <r>
    <n v="630"/>
    <m/>
    <m/>
    <m/>
    <m/>
    <m/>
    <m/>
    <m/>
    <m/>
    <m/>
    <m/>
    <n v="31166"/>
    <m/>
    <s v="תל אביב"/>
    <x v="24"/>
    <x v="114"/>
    <m/>
    <s v="רשויות"/>
    <s v="פינוי-בינוי"/>
    <s v="בביצוע"/>
    <n v="5374439"/>
    <s v="508 20170308"/>
    <n v="508"/>
    <n v="20170308"/>
    <s v="בקשה מקוונת"/>
    <s v="הריסה"/>
    <n v="6491101"/>
    <s v="קריית אונו"/>
    <n v="2620"/>
    <s v="שלמה המלך"/>
    <n v="168"/>
    <n v="9"/>
    <n v="9"/>
    <m/>
    <d v="2017-09-27T00:00:00"/>
    <n v="0"/>
    <n v="0"/>
    <n v="8"/>
    <n v="34"/>
    <n v="42"/>
    <m/>
    <m/>
    <m/>
    <m/>
    <m/>
    <s v="הריסת מבנה מגורים הכולל 8 יח&quot;ד במסגרת תכנון בינוי פינוי שלמה המלך."/>
    <m/>
    <m/>
    <m/>
    <n v="1555350"/>
    <n v="3735"/>
    <m/>
    <x v="226"/>
    <m/>
    <n v="0"/>
    <n v="0"/>
    <n v="8"/>
    <m/>
    <n v="34"/>
    <m/>
    <n v="42"/>
    <s v="מודיעין אנושי"/>
    <m/>
    <s v="הריסת מבנה מגורים הכולל 8 יח&quot;ד במסגרת תכנון בינוי פינוי שלמה המלך."/>
    <m/>
    <m/>
    <s v="שליפת כתובות (אוגוסט 2020)"/>
    <x v="7"/>
    <x v="3"/>
    <x v="7"/>
    <x v="5"/>
    <n v="4"/>
    <m/>
    <m/>
    <x v="0"/>
    <x v="1"/>
    <x v="4"/>
    <m/>
    <x v="1"/>
    <m/>
    <m/>
    <m/>
    <n v="5374439"/>
    <x v="207"/>
    <m/>
    <m/>
    <m/>
    <m/>
    <m/>
    <m/>
    <m/>
    <x v="1"/>
    <n v="0"/>
    <m/>
    <m/>
    <m/>
    <m/>
    <m/>
    <x v="1"/>
    <m/>
    <e v="#NAME?"/>
    <m/>
  </r>
  <r>
    <n v="1331"/>
    <m/>
    <m/>
    <m/>
    <m/>
    <m/>
    <m/>
    <m/>
    <m/>
    <m/>
    <m/>
    <n v="31166"/>
    <m/>
    <s v="תל אביב"/>
    <x v="24"/>
    <x v="114"/>
    <m/>
    <s v="רשויות"/>
    <s v="פינוי-בינוי"/>
    <s v="בביצוע"/>
    <n v="5374438"/>
    <s v="508 20170304"/>
    <n v="508"/>
    <n v="20170304"/>
    <s v="בקשה מקוונת"/>
    <s v="הריסה"/>
    <n v="6491100"/>
    <s v="קריית אונו"/>
    <n v="2620"/>
    <s v="שלמה המלך"/>
    <n v="168"/>
    <n v="15"/>
    <n v="15"/>
    <m/>
    <d v="2017-09-26T00:00:00"/>
    <n v="0"/>
    <n v="0"/>
    <n v="8"/>
    <m/>
    <m/>
    <s v="2019_01"/>
    <d v="2019-01-22T09:53:02"/>
    <s v="מהות הבקשה"/>
    <m/>
    <m/>
    <s v="הריסת מבנה מגורים הכולל 8 יח&quot;ד במסגרת תכנון בינוי פינוי שלמה המלך. "/>
    <s v="NULL"/>
    <s v="NULL"/>
    <s v="NULL"/>
    <n v="1555349"/>
    <n v="3734"/>
    <s v="בקשה מקוונת"/>
    <x v="226"/>
    <s v="הריסה"/>
    <n v="0"/>
    <n v="0"/>
    <n v="8"/>
    <s v="מהות ההיתר"/>
    <m/>
    <m/>
    <m/>
    <m/>
    <m/>
    <s v="הריסת מבנה מגורים הכולל 8 יח&quot;ד במסגרת תכנון בינוי פינוי שלמה המלך. "/>
    <s v="2019_01"/>
    <d v="2019-01-22T09:56:23"/>
    <s v="לפי כתובת (מרץ 2021)"/>
    <x v="7"/>
    <x v="3"/>
    <x v="7"/>
    <x v="5"/>
    <s v="1,2,3"/>
    <m/>
    <m/>
    <x v="0"/>
    <x v="0"/>
    <x v="4"/>
    <m/>
    <x v="2"/>
    <m/>
    <m/>
    <m/>
    <m/>
    <x v="0"/>
    <m/>
    <m/>
    <m/>
    <m/>
    <m/>
    <m/>
    <m/>
    <x v="1"/>
    <n v="0"/>
    <m/>
    <m/>
    <m/>
    <m/>
    <m/>
    <x v="1"/>
    <m/>
    <e v="#NAME?"/>
    <m/>
  </r>
  <r>
    <n v="631"/>
    <m/>
    <m/>
    <m/>
    <m/>
    <m/>
    <m/>
    <m/>
    <m/>
    <m/>
    <m/>
    <n v="31166"/>
    <m/>
    <s v="תל אביב"/>
    <x v="24"/>
    <x v="114"/>
    <m/>
    <s v="רשויות"/>
    <s v="פינוי-בינוי"/>
    <s v="בביצוע"/>
    <n v="691811"/>
    <s v="551 20140204"/>
    <n v="551"/>
    <n v="20140204"/>
    <s v="בקשה להיתר"/>
    <s v="הריסה"/>
    <n v="6491099"/>
    <s v="קריית אונו"/>
    <n v="2620"/>
    <s v="שלמה המלך"/>
    <n v="168"/>
    <n v="19"/>
    <n v="19"/>
    <m/>
    <d v="2014-06-01T00:00:00"/>
    <n v="0"/>
    <n v="0"/>
    <n v="8"/>
    <m/>
    <m/>
    <m/>
    <m/>
    <m/>
    <m/>
    <m/>
    <s v="הריסת מבנה מגורים הכולל 8 יח&quot;ד במסגרת תכנון פינוי בינוי קא/346"/>
    <m/>
    <m/>
    <m/>
    <s v="NULL"/>
    <m/>
    <m/>
    <x v="0"/>
    <m/>
    <m/>
    <m/>
    <m/>
    <m/>
    <m/>
    <m/>
    <m/>
    <m/>
    <m/>
    <m/>
    <m/>
    <m/>
    <s v="שליפת כתובות (אוגוסט 2020)"/>
    <x v="9"/>
    <x v="0"/>
    <x v="7"/>
    <x v="0"/>
    <s v="1,2,3"/>
    <m/>
    <m/>
    <x v="0"/>
    <x v="5"/>
    <x v="1"/>
    <m/>
    <x v="0"/>
    <m/>
    <m/>
    <m/>
    <m/>
    <x v="0"/>
    <m/>
    <m/>
    <m/>
    <m/>
    <m/>
    <m/>
    <m/>
    <x v="1"/>
    <n v="0"/>
    <m/>
    <m/>
    <m/>
    <m/>
    <m/>
    <x v="1"/>
    <m/>
    <e v="#NAME?"/>
    <m/>
  </r>
  <r>
    <n v="1330"/>
    <m/>
    <m/>
    <m/>
    <m/>
    <m/>
    <m/>
    <m/>
    <m/>
    <m/>
    <m/>
    <n v="31166"/>
    <m/>
    <s v="תל אביב"/>
    <x v="24"/>
    <x v="114"/>
    <m/>
    <s v="רשויות"/>
    <s v="פינוי-בינוי"/>
    <s v="בביצוע"/>
    <n v="5374435"/>
    <s v="508 20170309"/>
    <n v="508"/>
    <n v="20170309"/>
    <s v="בקשה מקוונת"/>
    <s v="הריסה"/>
    <n v="6491097"/>
    <s v="קריית אונו"/>
    <n v="2620"/>
    <s v="שלמה המלך"/>
    <n v="168"/>
    <n v="29"/>
    <n v="29"/>
    <m/>
    <d v="2017-09-27T00:00:00"/>
    <n v="0"/>
    <n v="0"/>
    <n v="8"/>
    <m/>
    <m/>
    <s v="2019_01"/>
    <d v="2019-01-22T09:53:02"/>
    <s v="מהות הבקשה"/>
    <m/>
    <m/>
    <s v="הריסת מבנה מגורים הכולל 8 יח&quot;ד במסגרת תכנון פינוי-בינוי קא/346 "/>
    <s v="NULL"/>
    <s v="NULL"/>
    <s v="NULL"/>
    <n v="1555347"/>
    <n v="3733"/>
    <s v="בקשה מקוונת"/>
    <x v="226"/>
    <s v="הריסה"/>
    <n v="0"/>
    <n v="0"/>
    <n v="8"/>
    <s v="מהות ההיתר"/>
    <m/>
    <m/>
    <m/>
    <m/>
    <m/>
    <s v="הריסת מבנה מגורים הכולל 8 יח&quot;ד במסגרת תכנון פינוי-בינוי קא/346 "/>
    <s v="2019_01"/>
    <d v="2019-01-22T09:56:23"/>
    <s v="לפי כתובת (מרץ 2021)"/>
    <x v="7"/>
    <x v="3"/>
    <x v="7"/>
    <x v="5"/>
    <s v="1,2,3"/>
    <m/>
    <m/>
    <x v="0"/>
    <x v="0"/>
    <x v="4"/>
    <m/>
    <x v="2"/>
    <m/>
    <m/>
    <m/>
    <m/>
    <x v="0"/>
    <m/>
    <m/>
    <m/>
    <m/>
    <m/>
    <m/>
    <m/>
    <x v="1"/>
    <n v="0"/>
    <m/>
    <m/>
    <m/>
    <m/>
    <m/>
    <x v="1"/>
    <m/>
    <e v="#NAME?"/>
    <m/>
  </r>
  <r>
    <n v="633"/>
    <m/>
    <m/>
    <m/>
    <m/>
    <m/>
    <m/>
    <m/>
    <m/>
    <m/>
    <m/>
    <n v="31166"/>
    <m/>
    <s v="תל אביב"/>
    <x v="24"/>
    <x v="114"/>
    <m/>
    <s v="רשויות"/>
    <s v="פינוי-בינוי"/>
    <s v="בביצוע"/>
    <n v="691942"/>
    <s v="551 20150078"/>
    <n v="551"/>
    <n v="20150078"/>
    <s v="בקשה להיתר"/>
    <s v="בניה חדשה"/>
    <n v="71842102"/>
    <s v="קריית אונו"/>
    <n v="2620"/>
    <m/>
    <n v="10002"/>
    <n v="6"/>
    <n v="6"/>
    <m/>
    <d v="2015-02-26T00:00:00"/>
    <n v="0"/>
    <n v="0"/>
    <m/>
    <m/>
    <n v="48"/>
    <m/>
    <m/>
    <m/>
    <m/>
    <m/>
    <s v="בניין B: בניין משותף הכולל: 2 קומות מרתף, ק. קרקע הכוללת 2 דירות גן, 13 קומות מגורים + חדרי גג, סה&quot;כ 48 יח&quot;ד. פינוי בינוי שלמה המלך,"/>
    <m/>
    <m/>
    <m/>
    <n v="182357"/>
    <n v="3536"/>
    <m/>
    <x v="227"/>
    <m/>
    <n v="0"/>
    <n v="0"/>
    <m/>
    <m/>
    <m/>
    <m/>
    <n v="48"/>
    <m/>
    <m/>
    <s v="בניין B: בניין משותף הכולל: 2 קומות מרתף, ק. קרקע הכוללת 2 דירות גן, 13 קומות מגורים + חדרי גג, סה&quot;כ 48 יח&quot;ד. פינוי בינוי שלמה המלך,"/>
    <m/>
    <m/>
    <s v="שליפה לפי תבעות (אוגוסט 2020)"/>
    <x v="5"/>
    <x v="8"/>
    <x v="1"/>
    <x v="2"/>
    <n v="2"/>
    <m/>
    <m/>
    <x v="0"/>
    <x v="0"/>
    <x v="1"/>
    <m/>
    <x v="2"/>
    <m/>
    <m/>
    <m/>
    <m/>
    <x v="0"/>
    <m/>
    <m/>
    <m/>
    <m/>
    <m/>
    <m/>
    <m/>
    <x v="1"/>
    <n v="0"/>
    <m/>
    <m/>
    <m/>
    <m/>
    <m/>
    <x v="1"/>
    <m/>
    <e v="#NAME?"/>
    <m/>
  </r>
  <r>
    <n v="634"/>
    <m/>
    <m/>
    <m/>
    <m/>
    <m/>
    <m/>
    <m/>
    <m/>
    <m/>
    <m/>
    <n v="31166"/>
    <m/>
    <s v="תל אביב"/>
    <x v="24"/>
    <x v="114"/>
    <m/>
    <s v="רשויות"/>
    <s v="פינוי-בינוי"/>
    <s v="בביצוע"/>
    <n v="691943"/>
    <s v="551 20150079"/>
    <n v="551"/>
    <n v="20150079"/>
    <s v="בקשה להיתר"/>
    <s v="בניה חדשה"/>
    <n v="71842101"/>
    <s v="קריית אונו"/>
    <n v="2620"/>
    <m/>
    <n v="10002"/>
    <n v="8"/>
    <n v="8"/>
    <m/>
    <d v="2015-02-26T00:00:00"/>
    <n v="0"/>
    <n v="0"/>
    <m/>
    <m/>
    <n v="42"/>
    <m/>
    <m/>
    <m/>
    <m/>
    <m/>
    <s v="בניין A: בניין משותף הכולל: 2 קומות מרתף, ק.קרקע הכוללת 2 דירות גן, 11 קומות מגורים + חדרי גג, סה&quot;כ 42 יח&quot;ד פינוי בינוי שלמה המלך,"/>
    <m/>
    <m/>
    <m/>
    <n v="182358"/>
    <n v="3537"/>
    <m/>
    <x v="227"/>
    <m/>
    <n v="0"/>
    <n v="0"/>
    <m/>
    <m/>
    <m/>
    <m/>
    <n v="42"/>
    <m/>
    <m/>
    <s v="בניין A: בניין משותף הכולל: 2 קומות מרתף, ק.קרקע הכוללת 2 דירות גן, 11 קומות מגורים + חדרי גג, סה&quot;כ 42 יח&quot;ד פינוי בינוי שלמה המלך,"/>
    <m/>
    <m/>
    <s v="שליפה לפי תבעות (אוגוסט 2020)"/>
    <x v="5"/>
    <x v="8"/>
    <x v="1"/>
    <x v="2"/>
    <n v="1"/>
    <m/>
    <m/>
    <x v="0"/>
    <x v="0"/>
    <x v="1"/>
    <m/>
    <x v="2"/>
    <m/>
    <m/>
    <m/>
    <m/>
    <x v="0"/>
    <m/>
    <m/>
    <m/>
    <m/>
    <m/>
    <m/>
    <m/>
    <x v="1"/>
    <n v="0"/>
    <m/>
    <m/>
    <m/>
    <m/>
    <m/>
    <x v="1"/>
    <m/>
    <e v="#NAME?"/>
    <m/>
  </r>
  <r>
    <n v="636"/>
    <m/>
    <m/>
    <m/>
    <m/>
    <m/>
    <m/>
    <m/>
    <m/>
    <m/>
    <m/>
    <n v="31128"/>
    <m/>
    <s v="חיפה"/>
    <x v="25"/>
    <x v="115"/>
    <m/>
    <s v="רשויות"/>
    <s v="רשויות מקומיות - פינוי-בינוי"/>
    <s v="תכנית מאושרת עם פעילות יזמית"/>
    <n v="6806126"/>
    <s v="305 20180290"/>
    <n v="305"/>
    <n v="20180290"/>
    <s v="בקשה למידע"/>
    <s v="בניה חדשה"/>
    <n v="110060132"/>
    <s v="קריית אתא"/>
    <n v="6800"/>
    <s v="שיבת ציון"/>
    <n v="649"/>
    <n v="5"/>
    <n v="5"/>
    <m/>
    <d v="2018-11-07T00:00:00"/>
    <n v="0"/>
    <n v="120"/>
    <m/>
    <m/>
    <m/>
    <m/>
    <m/>
    <m/>
    <m/>
    <m/>
    <s v="סוג המבנה המבוקש  בניין בגובה 13 מ' עד 29 מ' פירוט לגבי הבניה המבוקשת  פינוי בינוי - 20 דיירים מחמישה בניינים. ובניית קומת חניון תת קרקעית ושני מבנים בני 15.5 קומות מגורים על גבי קומת לובי. הבקשה כוללת את אחת או יותר מהעבודות להלן:  חפירה, חניה מקורה, עבודות פיתוח,(פירוט: שבילי גישה, כניסות, גינון וכו' ), גדרות ושערים"/>
    <m/>
    <m/>
    <m/>
    <s v="NULL"/>
    <m/>
    <m/>
    <x v="0"/>
    <m/>
    <m/>
    <m/>
    <m/>
    <m/>
    <m/>
    <m/>
    <m/>
    <m/>
    <m/>
    <m/>
    <m/>
    <m/>
    <m/>
    <x v="2"/>
    <x v="0"/>
    <x v="4"/>
    <x v="0"/>
    <m/>
    <m/>
    <m/>
    <x v="0"/>
    <x v="2"/>
    <x v="0"/>
    <m/>
    <x v="0"/>
    <m/>
    <m/>
    <m/>
    <m/>
    <x v="0"/>
    <m/>
    <m/>
    <m/>
    <m/>
    <m/>
    <m/>
    <m/>
    <x v="0"/>
    <n v="168"/>
    <m/>
    <m/>
    <m/>
    <m/>
    <m/>
    <x v="1"/>
    <m/>
    <e v="#NAME?"/>
    <m/>
  </r>
  <r>
    <n v="635"/>
    <m/>
    <m/>
    <m/>
    <m/>
    <m/>
    <m/>
    <m/>
    <m/>
    <m/>
    <m/>
    <n v="31128"/>
    <m/>
    <s v="חיפה"/>
    <x v="25"/>
    <x v="115"/>
    <m/>
    <s v="רשויות"/>
    <s v="רשויות מקומיות - פינוי-בינוי"/>
    <s v="תכנית מאושרת עם פעילות יזמית"/>
    <n v="5426504"/>
    <s v="305 20180290"/>
    <n v="305"/>
    <n v="20180290"/>
    <s v="בקשה למידע"/>
    <s v="בניה חדשה"/>
    <n v="110060132"/>
    <s v="קריית אתא"/>
    <n v="6800"/>
    <s v="שיבת ציון"/>
    <n v="649"/>
    <n v="5"/>
    <n v="5"/>
    <m/>
    <d v="2018-11-07T00:00:00"/>
    <n v="0"/>
    <n v="120"/>
    <m/>
    <m/>
    <m/>
    <m/>
    <m/>
    <m/>
    <m/>
    <m/>
    <s v="סוג המבנה המבוקש  בניין בגובה 13 מ' עד 29 מ' פירוט לגבי הבניה המבוקשת  פינוי בינוי - 20 דיירים מחמישה בניינים. ובניית קומת חניון תת קרקעית ושני מבנים בני 15.5 קומות מגורים על גבי קומת לובי. הבקשה כוללת את אחת או יותר מהעבודות להלן:  חפירה, חניה מקורה, עב"/>
    <m/>
    <m/>
    <m/>
    <s v="NULL"/>
    <m/>
    <m/>
    <x v="0"/>
    <m/>
    <m/>
    <m/>
    <m/>
    <m/>
    <m/>
    <m/>
    <m/>
    <m/>
    <m/>
    <m/>
    <m/>
    <m/>
    <m/>
    <x v="2"/>
    <x v="0"/>
    <x v="6"/>
    <x v="0"/>
    <n v="1"/>
    <m/>
    <m/>
    <x v="0"/>
    <x v="1"/>
    <x v="0"/>
    <m/>
    <x v="0"/>
    <m/>
    <m/>
    <m/>
    <m/>
    <x v="0"/>
    <m/>
    <m/>
    <m/>
    <m/>
    <m/>
    <m/>
    <m/>
    <x v="0"/>
    <n v="168"/>
    <m/>
    <m/>
    <m/>
    <m/>
    <m/>
    <x v="1"/>
    <m/>
    <e v="#NAME?"/>
    <m/>
  </r>
  <r>
    <n v="637"/>
    <m/>
    <m/>
    <m/>
    <m/>
    <m/>
    <m/>
    <m/>
    <m/>
    <m/>
    <m/>
    <n v="4196"/>
    <m/>
    <s v="דרום"/>
    <x v="26"/>
    <x v="116"/>
    <m/>
    <s v="מיסוי"/>
    <s v="פינוי-בינוי"/>
    <s v="בביצוע"/>
    <n v="4999391"/>
    <s v="605 20151052"/>
    <n v="605"/>
    <n v="20151052"/>
    <s v="בקשה להיתר"/>
    <s v="הריסת מבנים ובניית מחדש"/>
    <n v="116011100"/>
    <s v="קריית גת"/>
    <n v="2630"/>
    <s v="היסמין"/>
    <n v="116"/>
    <n v="111"/>
    <n v="111"/>
    <m/>
    <d v="2015-08-17T00:00:00"/>
    <n v="0"/>
    <n v="0"/>
    <m/>
    <m/>
    <m/>
    <m/>
    <m/>
    <m/>
    <m/>
    <m/>
    <s v="- אישור תכנית בינוי למתחם היסמין - שלב א' בפרויקט פינוי בינוי במתחם היסמין : בניית מבנה מגורים בן 20 קומות + 4 מרתפי חניה + הריסת מבנים עפ&quot;י התכנית + חדר טרנפורמציה"/>
    <m/>
    <m/>
    <m/>
    <s v="NULL"/>
    <m/>
    <m/>
    <x v="0"/>
    <m/>
    <m/>
    <m/>
    <m/>
    <m/>
    <m/>
    <m/>
    <m/>
    <m/>
    <m/>
    <m/>
    <m/>
    <m/>
    <s v="שליפה לפי תבעות (אוגוסט 2020)"/>
    <x v="5"/>
    <x v="0"/>
    <x v="1"/>
    <x v="0"/>
    <n v="1"/>
    <m/>
    <m/>
    <x v="0"/>
    <x v="0"/>
    <x v="1"/>
    <m/>
    <x v="0"/>
    <m/>
    <m/>
    <m/>
    <m/>
    <x v="0"/>
    <m/>
    <m/>
    <m/>
    <m/>
    <m/>
    <m/>
    <m/>
    <x v="0"/>
    <n v="157"/>
    <m/>
    <m/>
    <m/>
    <m/>
    <m/>
    <x v="1"/>
    <m/>
    <e v="#NAME?"/>
    <m/>
  </r>
  <r>
    <n v="638"/>
    <m/>
    <m/>
    <m/>
    <m/>
    <m/>
    <m/>
    <m/>
    <m/>
    <m/>
    <m/>
    <n v="4196"/>
    <m/>
    <s v="דרום"/>
    <x v="26"/>
    <x v="116"/>
    <m/>
    <s v="מיסוי"/>
    <s v="מיסוי - פינוי-בינוי"/>
    <s v="בביצוע"/>
    <n v="4999475"/>
    <s v="605 20151393"/>
    <n v="605"/>
    <n v="20151393"/>
    <s v="בקשה להיתר"/>
    <s v="בניה חדשה"/>
    <n v="116011100"/>
    <s v="קריית גת"/>
    <n v="2630"/>
    <s v="היסמין"/>
    <n v="116"/>
    <n v="111"/>
    <n v="111"/>
    <m/>
    <d v="2015-11-08T00:00:00"/>
    <n v="0"/>
    <n v="233"/>
    <m/>
    <m/>
    <n v="275"/>
    <m/>
    <m/>
    <m/>
    <m/>
    <m/>
    <s v="בניית שני מבני מגורים + 4 מרתפי חניה + הריסת  מבנה 18+ חדר טרנפורמציה מבנה 202/1 כולל 21 קומות מגורים + גג טכני ו 119 ח&quot;ד מבנה 202/2 כולל 20 קומות מגורים + גג טכני ו 114 יח&quot;ד"/>
    <m/>
    <m/>
    <m/>
    <n v="1498646"/>
    <n v="20170084"/>
    <m/>
    <x v="228"/>
    <m/>
    <n v="0"/>
    <n v="233"/>
    <m/>
    <m/>
    <m/>
    <m/>
    <n v="275"/>
    <m/>
    <m/>
    <s v="בניית שני מבני מגורים + 4 מרתפי חניה + הריסת מבנה 18 + חדר טרנפורמציה. מבנה 202/1 כולל 21 קומות מגורים + גג טכני ו 119 חד מבנה 202/2 כולל 20 קומות מגורים + גג טכני ו 114 יח&quot;ד&quot;"/>
    <m/>
    <m/>
    <m/>
    <x v="5"/>
    <x v="6"/>
    <x v="3"/>
    <x v="3"/>
    <n v="1"/>
    <m/>
    <m/>
    <x v="0"/>
    <x v="1"/>
    <x v="1"/>
    <m/>
    <x v="1"/>
    <m/>
    <s v="דטה מהעבר"/>
    <s v="דטה מהעבר"/>
    <n v="4999475"/>
    <x v="208"/>
    <m/>
    <s v="נספרו 275 יח&quot;ד בדוח, לכן נרשמו 275 יח&quot;ד מוצע ולא 233 יח&quot;ד כפי שמופיע במהות הבקשה וההיתר"/>
    <m/>
    <m/>
    <m/>
    <m/>
    <m/>
    <x v="0"/>
    <n v="157"/>
    <m/>
    <m/>
    <m/>
    <m/>
    <m/>
    <x v="1"/>
    <m/>
    <e v="#NAME?"/>
    <m/>
  </r>
  <r>
    <n v="641"/>
    <m/>
    <m/>
    <m/>
    <m/>
    <m/>
    <m/>
    <m/>
    <m/>
    <m/>
    <m/>
    <n v="4196"/>
    <m/>
    <s v="דרום"/>
    <x v="26"/>
    <x v="116"/>
    <m/>
    <s v="מיסוי"/>
    <s v="פינוי-בינוי"/>
    <s v="בביצוע"/>
    <n v="4999474"/>
    <s v="605 20151392"/>
    <n v="605"/>
    <n v="20151392"/>
    <s v="בקשה להיתר"/>
    <s v="הריסת מבנים קיימים."/>
    <n v="177000500"/>
    <s v="קריית גת"/>
    <n v="2630"/>
    <s v="הציפורן"/>
    <n v="177"/>
    <n v="5"/>
    <n v="5"/>
    <m/>
    <d v="2015-11-08T00:00:00"/>
    <n v="0"/>
    <n v="0"/>
    <m/>
    <m/>
    <m/>
    <m/>
    <m/>
    <m/>
    <m/>
    <m/>
    <s v="הריסת מבנה בחלקה 21"/>
    <m/>
    <m/>
    <m/>
    <n v="1405568"/>
    <n v="20160110"/>
    <m/>
    <x v="229"/>
    <m/>
    <n v="0"/>
    <n v="0"/>
    <m/>
    <m/>
    <m/>
    <m/>
    <m/>
    <m/>
    <m/>
    <s v="הריסת מבנים בגוש 1902 בחלקות 19,21 התארגנות אתר + דיפון + חפירה"/>
    <m/>
    <m/>
    <s v="שליפה לפי תבעות (אוגוסט 2020)"/>
    <x v="5"/>
    <x v="8"/>
    <x v="7"/>
    <x v="5"/>
    <n v="2"/>
    <m/>
    <m/>
    <x v="0"/>
    <x v="0"/>
    <x v="1"/>
    <m/>
    <x v="2"/>
    <m/>
    <m/>
    <m/>
    <m/>
    <x v="0"/>
    <m/>
    <m/>
    <m/>
    <m/>
    <m/>
    <m/>
    <m/>
    <x v="0"/>
    <n v="157"/>
    <m/>
    <m/>
    <m/>
    <m/>
    <m/>
    <x v="1"/>
    <m/>
    <e v="#NAME?"/>
    <m/>
  </r>
  <r>
    <n v="642"/>
    <m/>
    <m/>
    <m/>
    <m/>
    <m/>
    <m/>
    <m/>
    <m/>
    <m/>
    <m/>
    <n v="4196"/>
    <m/>
    <s v="דרום"/>
    <x v="26"/>
    <x v="116"/>
    <m/>
    <s v="מיסוי"/>
    <s v="פינוי-בינוי"/>
    <s v="בביצוע"/>
    <n v="4999476"/>
    <s v="605 20151394"/>
    <n v="605"/>
    <n v="20151394"/>
    <s v="בקשה להיתר"/>
    <s v="פינוי בינוי"/>
    <n v="177000500"/>
    <s v="קריית גת"/>
    <n v="2630"/>
    <s v="הציפורן"/>
    <n v="177"/>
    <n v="5"/>
    <n v="5"/>
    <m/>
    <d v="2015-11-08T00:00:00"/>
    <n v="0"/>
    <n v="228"/>
    <m/>
    <m/>
    <n v="233"/>
    <m/>
    <m/>
    <m/>
    <m/>
    <m/>
    <s v="בניית שני מבני מגורים + 4 מרתפי חניה + הריסת מבנה מס' 17 + התקנת צוברי גז מבנה 201/1 כולל 21 קומות מגורים + גג טכני סה&quot;כ 119 יח&quot;ד מבנה 201/2 כולל 20 קומות מגורים + גג טכני סה&quot;כ 114 יח&quot;ד"/>
    <m/>
    <m/>
    <m/>
    <n v="1496206"/>
    <n v="20170085"/>
    <m/>
    <x v="228"/>
    <m/>
    <n v="0"/>
    <n v="228"/>
    <m/>
    <m/>
    <m/>
    <m/>
    <n v="233"/>
    <m/>
    <m/>
    <s v="בניית שני מבני מגורים + 4 מרתפי חניה + הריסת מבנה בחלקות 17 מבנים + התקנת צוברי גז מבנה 201/1 כולל 21 קומות מגורים + גג טכני ו 119 יחד מבנה 201/2 כולל 20 קומות מגורים + גג טכני ו 114 יח&quot;ד&quot;"/>
    <m/>
    <m/>
    <s v="שליפה לפי תבעות (אוגוסט 2020)"/>
    <x v="5"/>
    <x v="6"/>
    <x v="3"/>
    <x v="3"/>
    <n v="2"/>
    <m/>
    <m/>
    <x v="0"/>
    <x v="0"/>
    <x v="1"/>
    <m/>
    <x v="2"/>
    <m/>
    <m/>
    <m/>
    <m/>
    <x v="0"/>
    <m/>
    <m/>
    <m/>
    <m/>
    <m/>
    <m/>
    <m/>
    <x v="0"/>
    <n v="157"/>
    <m/>
    <m/>
    <m/>
    <m/>
    <m/>
    <x v="1"/>
    <m/>
    <e v="#NAME?"/>
    <m/>
  </r>
  <r>
    <n v="1968"/>
    <s v="אוקטובר 2021 - טיוב בקשות שאינן כפולות"/>
    <s v="לא"/>
    <m/>
    <m/>
    <m/>
    <m/>
    <m/>
    <s v="לא פינוי בינוי במדלן. לא נמצא באתר העירייה"/>
    <m/>
    <m/>
    <n v="4373"/>
    <m/>
    <s v="דרום"/>
    <x v="26"/>
    <x v="117"/>
    <m/>
    <s v="מיסוי"/>
    <s v="בינוי פינוי"/>
    <s v="בתכנון"/>
    <n v="7369615"/>
    <s v="606 20210439"/>
    <n v="606"/>
    <n v="20210439"/>
    <s v="בקשה לתיק מידע                                                                  "/>
    <s v="בניה חדשה                               "/>
    <n v="100000000145"/>
    <s v="קריית גת"/>
    <n v="2630"/>
    <s v="יהודה                                                       "/>
    <n v="102"/>
    <n v="23"/>
    <n v="23"/>
    <s v=" "/>
    <d v="2021-02-24T00:00:00"/>
    <n v="0"/>
    <n v="0"/>
    <s v="NULL"/>
    <s v="NULL"/>
    <s v="NULL"/>
    <s v="2021_02"/>
    <d v="2021-06-23T10:48:05"/>
    <s v="NULL"/>
    <s v="NULL"/>
    <s v="NULL"/>
    <s v=" בניית מבנה מגורים                                                                                                                                                                                                                                                                                                                                                                                                                                                                                                                                                                                                                                                                                                                                                                                                                                                                                                                                                                                                                      "/>
    <n v="0"/>
    <s v="NULL"/>
    <s v="NULL"/>
    <s v="NULL"/>
    <m/>
    <s v="NULL"/>
    <x v="0"/>
    <m/>
    <m/>
    <m/>
    <m/>
    <m/>
    <m/>
    <m/>
    <m/>
    <m/>
    <m/>
    <m/>
    <m/>
    <m/>
    <s v="תוכנית"/>
    <x v="1"/>
    <x v="0"/>
    <x v="5"/>
    <x v="0"/>
    <m/>
    <m/>
    <m/>
    <x v="0"/>
    <x v="3"/>
    <x v="2"/>
    <m/>
    <x v="0"/>
    <m/>
    <m/>
    <m/>
    <m/>
    <x v="0"/>
    <m/>
    <m/>
    <m/>
    <m/>
    <m/>
    <m/>
    <m/>
    <x v="0"/>
    <m/>
    <m/>
    <m/>
    <m/>
    <m/>
    <m/>
    <x v="1"/>
    <m/>
    <m/>
    <m/>
  </r>
  <r>
    <n v="1429"/>
    <s v="טיוב בקשות שאינן כפולות"/>
    <s v="בבדיקה"/>
    <m/>
    <s v="כנראה שכן"/>
    <m/>
    <m/>
    <s v="הכתובת במתחם"/>
    <m/>
    <m/>
    <m/>
    <n v="38941"/>
    <m/>
    <s v="חיפה"/>
    <x v="27"/>
    <x v="118"/>
    <m/>
    <s v="רשויות"/>
    <s v="פינוי-בינוי"/>
    <s v="בתכנון"/>
    <n v="7074193"/>
    <s v="352 20202839"/>
    <n v="352"/>
    <n v="20202839"/>
    <s v="בקשה למידע להיתר"/>
    <s v="שינוי שימוש, בנייה חדשה, הריסה"/>
    <n v="312020"/>
    <s v="קריית ים"/>
    <n v="9600"/>
    <s v="יששכר"/>
    <n v="222"/>
    <n v="0"/>
    <n v="0"/>
    <n v="6"/>
    <d v="2020-09-29T00:00:00"/>
    <n v="0"/>
    <n v="122"/>
    <m/>
    <m/>
    <n v="122"/>
    <s v="2020_01"/>
    <d v="2020-11-01T21:00:40"/>
    <m/>
    <m/>
    <s v="נתוני העירייה"/>
    <s v=" בניית  3 בניני מגורים  בשילוב מסחרי תוך הריסת מבנים קיימים "/>
    <s v="NULL"/>
    <s v="NULL"/>
    <s v="NULL"/>
    <s v="NULL"/>
    <m/>
    <m/>
    <x v="0"/>
    <m/>
    <m/>
    <m/>
    <m/>
    <m/>
    <m/>
    <m/>
    <m/>
    <m/>
    <m/>
    <m/>
    <s v="NULL"/>
    <s v="NULL"/>
    <s v="לפי גוש חלקה (מרץ 2021)"/>
    <x v="0"/>
    <x v="0"/>
    <x v="3"/>
    <x v="0"/>
    <m/>
    <m/>
    <m/>
    <x v="0"/>
    <x v="6"/>
    <x v="0"/>
    <s v="?"/>
    <x v="0"/>
    <m/>
    <m/>
    <m/>
    <m/>
    <x v="0"/>
    <m/>
    <m/>
    <m/>
    <m/>
    <m/>
    <m/>
    <m/>
    <x v="0"/>
    <n v="1538"/>
    <m/>
    <m/>
    <m/>
    <m/>
    <m/>
    <x v="10"/>
    <m/>
    <e v="#NAME?"/>
    <m/>
  </r>
  <r>
    <n v="1443"/>
    <s v="טיוב בקשות שאינן כפולות"/>
    <s v="בבדיקה"/>
    <m/>
    <s v="כנראה שכן"/>
    <m/>
    <m/>
    <s v="הכתובת במתחם"/>
    <m/>
    <m/>
    <m/>
    <n v="38941"/>
    <m/>
    <s v="חיפה"/>
    <x v="27"/>
    <x v="118"/>
    <m/>
    <s v="רשויות"/>
    <s v="פינוי-בינוי"/>
    <s v="בתכנון"/>
    <n v="7203303"/>
    <s v="352 20203173"/>
    <n v="352"/>
    <n v="20203173"/>
    <s v="בקשה מקוונת ללא הקלות"/>
    <s v="הריסה"/>
    <n v="312020"/>
    <s v="קריית ים"/>
    <n v="9600"/>
    <s v="יששכר"/>
    <n v="222"/>
    <n v="0"/>
    <n v="0"/>
    <n v="6"/>
    <d v="2020-11-09T00:00:00"/>
    <n v="0"/>
    <n v="0"/>
    <m/>
    <m/>
    <m/>
    <s v="2020_04"/>
    <d v="2021-01-28T10:43:04"/>
    <m/>
    <m/>
    <m/>
    <s v=" בניית  3 בניני מגורים  בשילוב מסחרי תוך הריסת מבנים קיימים "/>
    <s v="NULL"/>
    <s v="NULL"/>
    <s v="NULL"/>
    <s v="NULL"/>
    <m/>
    <m/>
    <x v="0"/>
    <m/>
    <m/>
    <m/>
    <m/>
    <m/>
    <m/>
    <m/>
    <m/>
    <m/>
    <m/>
    <m/>
    <s v="NULL"/>
    <s v="NULL"/>
    <s v="לפי גוש חלקה (מרץ 2021)"/>
    <x v="0"/>
    <x v="0"/>
    <x v="3"/>
    <x v="0"/>
    <m/>
    <m/>
    <m/>
    <x v="0"/>
    <x v="6"/>
    <x v="4"/>
    <s v="?"/>
    <x v="0"/>
    <m/>
    <m/>
    <m/>
    <m/>
    <x v="0"/>
    <m/>
    <m/>
    <m/>
    <m/>
    <m/>
    <m/>
    <m/>
    <x v="0"/>
    <n v="1538"/>
    <m/>
    <m/>
    <m/>
    <m/>
    <m/>
    <x v="0"/>
    <m/>
    <e v="#NAME?"/>
    <m/>
  </r>
  <r>
    <n v="1969"/>
    <s v="אוקטובר 2021 - טיוב בקשות שאינן כפולות"/>
    <s v="?"/>
    <m/>
    <m/>
    <m/>
    <m/>
    <m/>
    <s v="לא פינוי בינוי במדלן. אין פירוט באתר העירייה"/>
    <m/>
    <m/>
    <n v="38941"/>
    <m/>
    <s v="חיפה"/>
    <x v="27"/>
    <x v="118"/>
    <m/>
    <s v="רשויות"/>
    <s v="פינוי-בינוי"/>
    <s v="בתכנון"/>
    <n v="7262752"/>
    <s v="352 20210247"/>
    <n v="352"/>
    <n v="20210247"/>
    <s v="בקשה להיתר"/>
    <m/>
    <n v="31272"/>
    <s v="קריית ים"/>
    <n v="9600"/>
    <s v="שמעון"/>
    <n v="224"/>
    <n v="2"/>
    <n v="2"/>
    <s v="     "/>
    <d v="2021-01-27T00:00:00"/>
    <n v="0"/>
    <n v="0"/>
    <m/>
    <m/>
    <m/>
    <s v="2021_01"/>
    <d v="2021-06-14T12:45:52"/>
    <s v="NULL"/>
    <s v="NULL"/>
    <s v="NULL"/>
    <m/>
    <s v="NULL"/>
    <s v="NULL"/>
    <s v="NULL"/>
    <s v="NULL"/>
    <m/>
    <s v="NULL"/>
    <x v="0"/>
    <m/>
    <m/>
    <m/>
    <m/>
    <m/>
    <m/>
    <m/>
    <m/>
    <m/>
    <m/>
    <m/>
    <m/>
    <m/>
    <s v="גוש חלקה"/>
    <x v="1"/>
    <x v="0"/>
    <x v="5"/>
    <x v="0"/>
    <m/>
    <m/>
    <m/>
    <x v="0"/>
    <x v="6"/>
    <x v="1"/>
    <s v="האם פב"/>
    <x v="0"/>
    <m/>
    <m/>
    <m/>
    <m/>
    <x v="0"/>
    <m/>
    <m/>
    <m/>
    <m/>
    <m/>
    <m/>
    <m/>
    <x v="0"/>
    <m/>
    <m/>
    <m/>
    <m/>
    <m/>
    <m/>
    <x v="1"/>
    <m/>
    <m/>
    <m/>
  </r>
  <r>
    <n v="645"/>
    <m/>
    <m/>
    <m/>
    <m/>
    <m/>
    <m/>
    <m/>
    <m/>
    <m/>
    <m/>
    <n v="33085"/>
    <m/>
    <s v="חיפה"/>
    <x v="28"/>
    <x v="101"/>
    <m/>
    <s v="רשויות"/>
    <s v="רשויות מקומיות - פינוי-בינוי"/>
    <s v="בביצוע"/>
    <n v="1565544"/>
    <s v="352 20161610"/>
    <n v="352"/>
    <n v="20161610"/>
    <s v="בקשה להיתר"/>
    <s v="חדש"/>
    <n v="342016"/>
    <s v="קריית מוצקין"/>
    <n v="8200"/>
    <s v="יוספטל"/>
    <n v="169"/>
    <n v="0"/>
    <n v="0"/>
    <m/>
    <d v="2016-05-29T00:00:00"/>
    <n v="0"/>
    <n v="0"/>
    <n v="0"/>
    <n v="0"/>
    <n v="168"/>
    <m/>
    <m/>
    <m/>
    <m/>
    <m/>
    <s v="בנין מס' 4 בן 21 קומות מגורים ובנין מס' 3 בן 15 קומות מגורים, שניהם מעל קומת לובי כפולה,  2 קומות מרתף הקמת 2 מבני מגורים במסגרת התחדשות עירונית במסלול פינוי בינוי (תא שטח 2). ומבנה טרנספורמציה. מבנים קיימים יהרסו. שלב א' בלבד - 148 יח&quot;ד."/>
    <m/>
    <m/>
    <m/>
    <s v="NULL"/>
    <m/>
    <m/>
    <x v="0"/>
    <m/>
    <m/>
    <m/>
    <m/>
    <m/>
    <m/>
    <m/>
    <m/>
    <m/>
    <m/>
    <m/>
    <m/>
    <m/>
    <m/>
    <x v="4"/>
    <x v="0"/>
    <x v="3"/>
    <x v="0"/>
    <n v="1"/>
    <m/>
    <m/>
    <x v="0"/>
    <x v="1"/>
    <x v="1"/>
    <m/>
    <x v="0"/>
    <m/>
    <m/>
    <m/>
    <m/>
    <x v="0"/>
    <m/>
    <m/>
    <m/>
    <m/>
    <m/>
    <m/>
    <m/>
    <x v="0"/>
    <n v="480"/>
    <m/>
    <m/>
    <m/>
    <m/>
    <m/>
    <x v="36"/>
    <m/>
    <e v="#NAME?"/>
    <m/>
  </r>
  <r>
    <n v="646"/>
    <m/>
    <m/>
    <m/>
    <m/>
    <m/>
    <m/>
    <m/>
    <m/>
    <m/>
    <m/>
    <n v="33085"/>
    <m/>
    <s v="חיפה"/>
    <x v="28"/>
    <x v="101"/>
    <m/>
    <s v="רשויות"/>
    <s v="רשויות מקומיות - פינוי-בינוי"/>
    <s v="בביצוע"/>
    <n v="5249240"/>
    <s v="352 20171058"/>
    <n v="352"/>
    <n v="20171058"/>
    <s v="בקשה להיתר"/>
    <s v="חדש"/>
    <n v="342016"/>
    <s v="קריית מוצקין"/>
    <n v="8200"/>
    <s v="יוספטל"/>
    <n v="169"/>
    <n v="0"/>
    <n v="0"/>
    <m/>
    <d v="2017-03-27T00:00:00"/>
    <n v="0"/>
    <n v="0"/>
    <m/>
    <m/>
    <n v="168"/>
    <m/>
    <m/>
    <m/>
    <m/>
    <m/>
    <s v="בנין מס' 4 בן 21 קומות מגורים ובנין מס' 3 בן 20 קומות מגורים, שניהם מעל קומת לובי כפולה, 2 קומות מרתף הקמת 2 מבני מגורים במסגרת התחדשות עירונית במסלול פינוי בינוי (תא שטח 2). ומבנה טרנספורמציה - 168 יח&quot;ד. מבנים קיימים יהרסו."/>
    <m/>
    <m/>
    <m/>
    <s v="NULL"/>
    <m/>
    <m/>
    <x v="0"/>
    <m/>
    <m/>
    <m/>
    <m/>
    <m/>
    <m/>
    <m/>
    <m/>
    <m/>
    <m/>
    <m/>
    <m/>
    <m/>
    <m/>
    <x v="7"/>
    <x v="0"/>
    <x v="3"/>
    <x v="0"/>
    <n v="1"/>
    <m/>
    <m/>
    <x v="0"/>
    <x v="0"/>
    <x v="1"/>
    <m/>
    <x v="0"/>
    <m/>
    <m/>
    <m/>
    <m/>
    <x v="0"/>
    <m/>
    <m/>
    <m/>
    <m/>
    <m/>
    <m/>
    <m/>
    <x v="0"/>
    <n v="480"/>
    <m/>
    <m/>
    <m/>
    <m/>
    <m/>
    <x v="1"/>
    <m/>
    <e v="#NAME?"/>
    <m/>
  </r>
  <r>
    <n v="647"/>
    <m/>
    <m/>
    <m/>
    <m/>
    <m/>
    <m/>
    <m/>
    <m/>
    <m/>
    <m/>
    <n v="33085"/>
    <m/>
    <s v="חיפה"/>
    <x v="28"/>
    <x v="101"/>
    <m/>
    <s v="רשויות"/>
    <s v="רשויות מקומיות - פינוי-בינוי"/>
    <s v="בביצוע"/>
    <n v="5361932"/>
    <s v="352 20181443"/>
    <n v="352"/>
    <n v="20181443"/>
    <s v="בקשה להיתר"/>
    <s v="חדש"/>
    <n v="342016"/>
    <s v="קריית מוצקין"/>
    <n v="8200"/>
    <s v="יוספטל"/>
    <n v="169"/>
    <n v="0"/>
    <n v="0"/>
    <m/>
    <d v="2018-05-15T00:00:00"/>
    <n v="0"/>
    <n v="168"/>
    <m/>
    <m/>
    <n v="168"/>
    <m/>
    <m/>
    <m/>
    <m/>
    <m/>
    <s v="בנין מס' 4 בן 21 קומות מגורים ובנין מס' 3 בן 20 קומות מגורים, שניהם מעל קומת לובי כפולה, 2 קומות מרתף הקמת 2 מבני מגורים במסגרת התחדשות עירונית במסלול פינוי בינוי (תא שטח 2 עפ&quot;י תב&quot;ע ק/440). ומבנה טרנספורמציה - 168 יח&quot;ד. מבנים קיימים יהרסו."/>
    <m/>
    <m/>
    <m/>
    <s v="NULL"/>
    <m/>
    <m/>
    <x v="0"/>
    <m/>
    <m/>
    <m/>
    <m/>
    <m/>
    <m/>
    <m/>
    <m/>
    <m/>
    <m/>
    <m/>
    <m/>
    <m/>
    <m/>
    <x v="2"/>
    <x v="0"/>
    <x v="3"/>
    <x v="0"/>
    <n v="1"/>
    <m/>
    <m/>
    <x v="0"/>
    <x v="0"/>
    <x v="1"/>
    <m/>
    <x v="0"/>
    <m/>
    <m/>
    <m/>
    <m/>
    <x v="0"/>
    <m/>
    <m/>
    <m/>
    <m/>
    <m/>
    <m/>
    <m/>
    <x v="0"/>
    <n v="480"/>
    <m/>
    <m/>
    <m/>
    <m/>
    <m/>
    <x v="1"/>
    <m/>
    <e v="#NAME?"/>
    <m/>
  </r>
  <r>
    <n v="649"/>
    <m/>
    <m/>
    <m/>
    <m/>
    <m/>
    <m/>
    <m/>
    <m/>
    <m/>
    <m/>
    <n v="4025"/>
    <m/>
    <s v="דרום"/>
    <x v="29"/>
    <x v="119"/>
    <m/>
    <s v="מיסוי"/>
    <s v="מיסוי - פינוי-בינוי"/>
    <m/>
    <n v="88888880"/>
    <s v="617 20190123"/>
    <n v="617"/>
    <n v="20190123"/>
    <s v="בקשה להיתר"/>
    <s v="עבודות פיתוח וסלילה"/>
    <n v="152800"/>
    <s v="קריית מלאכי"/>
    <n v="1034"/>
    <s v="ז'בוטינסקי                                                  "/>
    <n v="139"/>
    <n v="39"/>
    <n v="39"/>
    <m/>
    <d v="2019-03-03T00:00:00"/>
    <m/>
    <m/>
    <m/>
    <m/>
    <n v="195"/>
    <m/>
    <m/>
    <m/>
    <m/>
    <m/>
    <s v="‏בקשה לדיפון וחפירה, בגוש 2474, חלקות 24,25,92."/>
    <m/>
    <m/>
    <m/>
    <s v="NULL"/>
    <n v="20190123"/>
    <m/>
    <x v="230"/>
    <m/>
    <m/>
    <m/>
    <m/>
    <m/>
    <m/>
    <m/>
    <n v="195"/>
    <m/>
    <m/>
    <s v="בקשה לדיפון וחפירה בגוש 2474 חלקות 24,25,92."/>
    <m/>
    <m/>
    <m/>
    <x v="3"/>
    <x v="2"/>
    <x v="13"/>
    <x v="8"/>
    <n v="1"/>
    <m/>
    <m/>
    <x v="0"/>
    <x v="1"/>
    <x v="1"/>
    <m/>
    <x v="1"/>
    <m/>
    <s v="אתר העירייה"/>
    <s v="אתר העירייה"/>
    <n v="88888880"/>
    <x v="0"/>
    <s v="בקשה איי די  ידנית -- יש לבצע בדיקה האם קיים בדטה, במידה ולא - יש להכניס את הבקשה וההיתר לדטה "/>
    <m/>
    <m/>
    <m/>
    <m/>
    <m/>
    <m/>
    <x v="0"/>
    <n v="45"/>
    <m/>
    <m/>
    <m/>
    <m/>
    <m/>
    <x v="37"/>
    <m/>
    <e v="#NAME?"/>
    <m/>
  </r>
  <r>
    <n v="650"/>
    <m/>
    <m/>
    <m/>
    <m/>
    <m/>
    <m/>
    <m/>
    <m/>
    <m/>
    <m/>
    <n v="4025"/>
    <m/>
    <s v="דרום"/>
    <x v="29"/>
    <x v="119"/>
    <m/>
    <s v="מיסוי"/>
    <s v="מיסוי - פינוי-בינוי"/>
    <m/>
    <n v="88888883"/>
    <s v="617 20190402"/>
    <n v="617"/>
    <n v="20190402"/>
    <s v="בקשה להיתר"/>
    <s v="הריסת מבנה קיים ובניה חדשה"/>
    <n v="152800"/>
    <s v="קריית מלאכי"/>
    <n v="1034"/>
    <s v="ז'בוטינסקי                                                  "/>
    <n v="139"/>
    <n v="39"/>
    <n v="39"/>
    <m/>
    <d v="2019-08-14T00:00:00"/>
    <m/>
    <n v="195"/>
    <m/>
    <m/>
    <n v="195"/>
    <m/>
    <m/>
    <m/>
    <m/>
    <m/>
    <s v="‏בקשה להריסת מבנה קיים והקמת בניין מגורים ומסחר הכולל: 5 קומות מרתף שהעליונה ‏תשמש גם למסחר והיתר לאחסנה וחניה, 2.5 קומות מסחר ו21 קומות מגורים, סה&quot;כ 195 ‏יח&quot;ד"/>
    <m/>
    <m/>
    <m/>
    <s v="NULL"/>
    <m/>
    <m/>
    <x v="0"/>
    <m/>
    <m/>
    <m/>
    <m/>
    <m/>
    <m/>
    <m/>
    <m/>
    <m/>
    <m/>
    <m/>
    <m/>
    <m/>
    <m/>
    <x v="3"/>
    <x v="0"/>
    <x v="3"/>
    <x v="0"/>
    <n v="1"/>
    <m/>
    <m/>
    <x v="0"/>
    <x v="0"/>
    <x v="1"/>
    <m/>
    <x v="0"/>
    <m/>
    <s v="אתר העירייה"/>
    <m/>
    <m/>
    <x v="0"/>
    <s v="בקשה איי די  ידנית -- יש לבצע בדיקה האם קיים בדטה, במידה ולא - יש להכניס את הבקשה וההיתר לדטה "/>
    <m/>
    <m/>
    <m/>
    <m/>
    <m/>
    <m/>
    <x v="0"/>
    <n v="45"/>
    <m/>
    <m/>
    <m/>
    <m/>
    <m/>
    <x v="1"/>
    <m/>
    <e v="#NAME?"/>
    <m/>
  </r>
  <r>
    <n v="1970"/>
    <s v="אוקטובר 2021 - טיוב בקשות שאינן כפולות"/>
    <s v="לא"/>
    <m/>
    <m/>
    <m/>
    <m/>
    <m/>
    <s v="בנייה חדשה. הכתובת במתחם אך לפי טבלת המתחמים, המתחם מבוטל."/>
    <m/>
    <m/>
    <n v="30782"/>
    <m/>
    <s v="מרכז"/>
    <x v="30"/>
    <x v="120"/>
    <m/>
    <s v="רשויות"/>
    <s v="פינוי-בינוי"/>
    <s v="תכנית מאושרת ללא יזם"/>
    <n v="7450593"/>
    <s v="413 20210539"/>
    <n v="413"/>
    <n v="20210539"/>
    <s v="בקשה למידע                                                                      "/>
    <s v="בניה חדשה                               "/>
    <n v="3931009000"/>
    <s v="ראשון לציון"/>
    <n v="8300"/>
    <s v="בלפור                                                       "/>
    <n v="713"/>
    <n v="18"/>
    <n v="18"/>
    <s v="NULL"/>
    <d v="2021-04-21T00:00:00"/>
    <n v="0"/>
    <n v="24"/>
    <s v="NULL"/>
    <s v="NULL"/>
    <n v="24"/>
    <s v="2021_03"/>
    <d v="2021-07-15T12:02:09"/>
    <s v="NULL"/>
    <s v="NULL"/>
    <s v="מהות הבקשה"/>
    <s v=" פירוט לגבי הבניה המבוקשת הקמת 2 מבני מגורים של 24 יחד מרתף חנייה+7 קומות מעל הכניסה הקובעת. הקלה / שימוש חורג:  הקלה סוג ההקלה המבוקשת:  הקלה במספר יחידות דיור, הקלה בזכויות בנייה, הקלה במספר קומות, הקלה בתכסית תאור ההקלה המבוקשת:  תוספת 2 קומות, תוספת 10% שבס תוספת 6 % שיפור תכנון תוספת  תוספת 5% 2.5 לקומה. הבקשה כוללת את אחת או יותר מהעבודות להלן:  חפירה, חניה מקורה, גדרות ושערים                                                                                                                                                                                                                                                                                                                                                                                                                                                                                                                                                                                                                                      "/>
    <n v="0"/>
    <s v="NULL"/>
    <s v="NULL"/>
    <s v="NULL"/>
    <m/>
    <s v="NULL"/>
    <x v="0"/>
    <m/>
    <m/>
    <m/>
    <m/>
    <m/>
    <m/>
    <m/>
    <m/>
    <m/>
    <m/>
    <m/>
    <m/>
    <m/>
    <s v="גוש חלקה"/>
    <x v="1"/>
    <x v="0"/>
    <x v="5"/>
    <x v="0"/>
    <m/>
    <m/>
    <m/>
    <x v="0"/>
    <x v="3"/>
    <x v="2"/>
    <m/>
    <x v="0"/>
    <m/>
    <m/>
    <m/>
    <m/>
    <x v="0"/>
    <m/>
    <m/>
    <m/>
    <m/>
    <m/>
    <m/>
    <m/>
    <x v="0"/>
    <m/>
    <m/>
    <m/>
    <m/>
    <m/>
    <m/>
    <x v="1"/>
    <m/>
    <m/>
    <m/>
  </r>
  <r>
    <n v="652"/>
    <m/>
    <m/>
    <m/>
    <m/>
    <m/>
    <m/>
    <m/>
    <m/>
    <m/>
    <m/>
    <n v="4097"/>
    <m/>
    <s v="מרכז"/>
    <x v="30"/>
    <x v="121"/>
    <m/>
    <s v="מיסוי"/>
    <s v="מיסוי - פינוי-בינוי"/>
    <s v="תכנית מאושרת עם פעילות יזמית"/>
    <n v="7129926"/>
    <s v="413 20190187"/>
    <n v="413"/>
    <n v="20190187"/>
    <s v="בקשה להיתר -  רישוי עם הקלות ו/או ש.חורג"/>
    <s v="בניה חדשה"/>
    <n v="5110000900"/>
    <s v="ראשון לציון"/>
    <n v="8300"/>
    <s v="שולמית אלוני"/>
    <n v="5110"/>
    <n v="9"/>
    <n v="9"/>
    <m/>
    <d v="2019-02-14T00:00:00"/>
    <n v="0"/>
    <n v="212"/>
    <m/>
    <m/>
    <n v="212"/>
    <m/>
    <m/>
    <m/>
    <m/>
    <m/>
    <s v=" 1. שינוי בינוי במגרש. 2. הקמת מבנה מגורים, 2 בנינים, קומת קרקע+ 27 קומות מעל 2 קומות מרתף, 212 יחד.     המרתפים כוללים חניות ומחסנים. חדר טרפו במרתף. 2 צוברי גז בחצר.     בקומת הקרקע מתוכנן מועדון דיירים עם מטבחון ושרותים בכל בניין, כשטח עיקרי.                                                                                                                                                                                                                                                                                                                                                                                                                                                                                                                                                                                                                                                                                                                                                                                  "/>
    <m/>
    <m/>
    <m/>
    <n v="2047171"/>
    <n v="202000090"/>
    <m/>
    <x v="231"/>
    <m/>
    <n v="0"/>
    <n v="212"/>
    <m/>
    <m/>
    <m/>
    <m/>
    <n v="212"/>
    <m/>
    <m/>
    <s v="ביצוע, פיתוח, ממד, חניה, תברואה, אינסטלציה סניטרית, גדרות, חזיתות, גינון והשקיה בהתאם לאישורים כחלק בלתי נפרד מההיתר. 1. שינוי בינוי במגרש. 2. הקמת מבנה מגורים, 2 בנינים, קומת קרקע+ 27 קומות מעל 2 קומות מרתף, 212 יחד.     המרתפים כוללים חניות ומחסנים. חדר טרפו במרתף. 2 צוברי גז בחצר.     בקומת הקרקע מתוכנן מועדון דיירים עם מטבחון ושרותים בכל בניין, כשטח עיקרי."/>
    <m/>
    <m/>
    <m/>
    <x v="3"/>
    <x v="2"/>
    <x v="1"/>
    <x v="2"/>
    <n v="1"/>
    <m/>
    <m/>
    <x v="0"/>
    <x v="3"/>
    <x v="1"/>
    <m/>
    <x v="8"/>
    <m/>
    <m/>
    <m/>
    <n v="7129926"/>
    <x v="209"/>
    <m/>
    <m/>
    <m/>
    <m/>
    <m/>
    <m/>
    <m/>
    <x v="0"/>
    <n v="800"/>
    <m/>
    <m/>
    <m/>
    <m/>
    <m/>
    <x v="1"/>
    <m/>
    <m/>
    <m/>
  </r>
  <r>
    <n v="653"/>
    <m/>
    <m/>
    <m/>
    <m/>
    <m/>
    <m/>
    <m/>
    <m/>
    <m/>
    <m/>
    <n v="4011"/>
    <m/>
    <s v="מרכז"/>
    <x v="30"/>
    <x v="122"/>
    <m/>
    <s v="מיסוי"/>
    <s v="מיסוי - פינוי-בינוי"/>
    <s v="בביצוע + מבנים מאוכלסים"/>
    <n v="119464"/>
    <s v="413 20100032"/>
    <n v="413"/>
    <n v="20100032"/>
    <s v="בקשה להיתר"/>
    <s v="תוספת למבנה קיים                        "/>
    <n v="38900110"/>
    <s v="ראשון לציון"/>
    <n v="8300"/>
    <s v="אלירז שלמה"/>
    <n v="303"/>
    <n v="1"/>
    <n v="1"/>
    <m/>
    <d v="2010-01-11T00:00:00"/>
    <n v="0"/>
    <n v="8"/>
    <n v="0"/>
    <n v="8"/>
    <n v="8"/>
    <m/>
    <m/>
    <m/>
    <m/>
    <m/>
    <s v="בנין מס'1  -  שינויים בבנין מס'1 קיים בהיתר . שטח המגרש :3835 מ&quot;ר  (תא מס'1  ל-2 בנינים עפ&quot;י ת.ב.ע. ) מס' קומות  : 24                             מס' יח&quot;ד : 92 -תוספת 3 קומות מגורים +קומה טכנית עם מדריגות יציאה לגג מתוך הדירות  ל-21 קומות קיימים בהיתר."/>
    <m/>
    <m/>
    <m/>
    <n v="8207"/>
    <n v="201100049"/>
    <m/>
    <x v="232"/>
    <m/>
    <n v="0"/>
    <n v="8"/>
    <n v="0"/>
    <m/>
    <n v="8"/>
    <m/>
    <n v="8"/>
    <m/>
    <m/>
    <s v="בנין מס' 1  - תוכנית שינויים בבנין מס' 1 שקיים בהיתר. שטח המגרש :3835 מר  (תא מס' 1  ל-2 בנינים עפ&quot;י תב&quot;ע). מס' קומות  : 24                             מס' יח&quot;ד : 92 - תוספת 3 קומות מגורים+קומה טכנית עם מדרגות יציאה לגג מתוך הדירות ל-21 קומות   קיימים בהיתר.  סה&quot;כ 24 קומות מגורים +קומה טכנית. - תוספת 8 יח&quot;ד  ( 4 דירות טיפוסיות ו-4 דו-פלקסים ) ל-84 יח&quot;ד קיימות בהיתר.   סה&quot;כ 92 יח&quot;ד. - שינויים בקומות מרתפי חניה.&quot;"/>
    <m/>
    <m/>
    <m/>
    <x v="12"/>
    <x v="11"/>
    <x v="1"/>
    <x v="2"/>
    <n v="1"/>
    <m/>
    <m/>
    <x v="0"/>
    <x v="1"/>
    <x v="1"/>
    <m/>
    <x v="1"/>
    <m/>
    <m/>
    <m/>
    <n v="119464"/>
    <x v="210"/>
    <m/>
    <m/>
    <m/>
    <m/>
    <m/>
    <m/>
    <m/>
    <x v="0"/>
    <n v="927"/>
    <m/>
    <m/>
    <m/>
    <m/>
    <m/>
    <x v="1"/>
    <m/>
    <e v="#NAME?"/>
    <m/>
  </r>
  <r>
    <n v="654"/>
    <m/>
    <m/>
    <m/>
    <m/>
    <m/>
    <m/>
    <m/>
    <m/>
    <m/>
    <m/>
    <n v="4011"/>
    <m/>
    <s v="מרכז"/>
    <x v="30"/>
    <x v="122"/>
    <m/>
    <s v="מיסוי"/>
    <s v="מיסוי - פינוי-בינוי"/>
    <s v="בביצוע + מבנים מאוכלסים"/>
    <n v="117907"/>
    <s v="413 20090674"/>
    <n v="413"/>
    <n v="20090674"/>
    <s v="בקשה להיתר"/>
    <s v="בניה חדשה"/>
    <n v="38900110"/>
    <s v="ראשון לציון"/>
    <n v="8300"/>
    <s v="אלירז שלמה"/>
    <n v="303"/>
    <n v="3"/>
    <n v="3"/>
    <m/>
    <d v="2009-06-29T00:00:00"/>
    <n v="0"/>
    <n v="92"/>
    <n v="0"/>
    <n v="92"/>
    <n v="92"/>
    <m/>
    <m/>
    <m/>
    <m/>
    <m/>
    <s v="בנין מס'2 ( תא מס'1 לפי ת.ב.ע. ) שטח המגרש מס' 1 : 3835 מ&quot;ר (ל-2 בנינים )          יח&quot;ד :  180 יח&quot;ד  ( ל-2 בנינים )   קומות:24 ‏1. הקמת בית משותף חדש ( בנין מס' 2 )  הכולל  :  2 קומות מרתף (מאושר בהיתר ) , קומת    לובי , 2  חדרי   מדריגות , ‏3 מעליות,"/>
    <m/>
    <m/>
    <m/>
    <n v="7912"/>
    <n v="201100495"/>
    <m/>
    <x v="233"/>
    <m/>
    <n v="0"/>
    <n v="92"/>
    <n v="0"/>
    <m/>
    <n v="92"/>
    <m/>
    <n v="92"/>
    <m/>
    <m/>
    <s v="ביצוע, פיתוח, ממד, חניה, תברואה, אינסטלציה סניטרית, גדרות, חזיתות, גינון והשקיה בהתאם לאישורים כחלק בלתי נפרד מההיתר. בנין מס' 2 ( תא מס' 1 לפי תב&quot;ע) שטח המגרש מס' 1 : 3835 מ&quot;ר (ל-2 בנינים )          יח&quot;ד :  180 יח&quot;ד  ( ל-2 בנינים )   קומות:24 ‏1. הקמת בית משותף חדש ( בנין מס' 2 ) הכולל: 2 קומות מרתף (מאושר בהיתר), קומת לובי ,    ‏2 חדרי מדרגות, ‏3 מעליות, 22 קומות דירות טיפוסיות + 2 קומות של 4 דירות דופלקס  + קומה    טכנית עם חדר מכונות למעליות. בכל קומה מתוכננים מחסנים  פרטיים . ‏2.  התארגנות בשטח.&quot;"/>
    <m/>
    <m/>
    <m/>
    <x v="15"/>
    <x v="11"/>
    <x v="1"/>
    <x v="2"/>
    <n v="5"/>
    <m/>
    <m/>
    <x v="0"/>
    <x v="1"/>
    <x v="1"/>
    <m/>
    <x v="1"/>
    <m/>
    <m/>
    <m/>
    <n v="117907"/>
    <x v="211"/>
    <m/>
    <m/>
    <m/>
    <m/>
    <m/>
    <m/>
    <m/>
    <x v="0"/>
    <n v="927"/>
    <m/>
    <m/>
    <m/>
    <m/>
    <m/>
    <x v="1"/>
    <m/>
    <e v="#NAME?"/>
    <m/>
  </r>
  <r>
    <n v="655"/>
    <m/>
    <m/>
    <m/>
    <m/>
    <m/>
    <m/>
    <m/>
    <m/>
    <m/>
    <m/>
    <n v="4011"/>
    <m/>
    <s v="מרכז"/>
    <x v="30"/>
    <x v="122"/>
    <m/>
    <s v="מיסוי"/>
    <s v="מיסוי - פינוי-בינוי"/>
    <s v="בביצוע + מבנים מאוכלסים"/>
    <n v="119530"/>
    <s v="413 20100109"/>
    <n v="413"/>
    <n v="20100109"/>
    <s v="בקשה להיתר"/>
    <s v="בניה חדשה                               "/>
    <n v="81000050"/>
    <s v="ראשון לציון"/>
    <n v="8300"/>
    <s v="אלירז שלמה"/>
    <n v="303"/>
    <n v="5"/>
    <n v="5"/>
    <m/>
    <d v="2010-01-31T00:00:00"/>
    <n v="0"/>
    <n v="92"/>
    <n v="0"/>
    <n v="92"/>
    <n v="92"/>
    <m/>
    <m/>
    <m/>
    <m/>
    <m/>
    <s v="בנין מס'3 ( תא מס' 2 לפי ת.ב.ע. ) שטח המגרש  : 5472 מ&quot;ר (ל-3 בנינים )          יח&quot;ד :  270 יח&quot;ד  ( ל-3 בנינים )   קומות:24 ‏1. הקמת בית משותף חדש ( בנין מס' 3 )  הכולל  :  2 קומות מרתף  , קומת לובי , 2  חדרי    מדריגות , ‏3 מעליות,   22 קומות דירות טיפוס"/>
    <m/>
    <m/>
    <m/>
    <n v="8242"/>
    <n v="201200690"/>
    <m/>
    <x v="24"/>
    <m/>
    <n v="0"/>
    <n v="92"/>
    <n v="0"/>
    <m/>
    <n v="92"/>
    <m/>
    <n v="92"/>
    <m/>
    <m/>
    <s v="ביצוע, פיתוח, ממד, חניה, תברואה, אינסטלציה סניטרית, גדרות, חזיתות, גינון והשקיה בהתאם לאישורים כחלק בלתי נפרד מההיתר. בנין מס' 3 ( תא מס' 2 לפי תב&quot;ע) שטח המגרש  : 5472 מ&quot;ר (ל-3 בנינים )          יח&quot;ד :  270 יח&quot;ד  ( ל-3 בנינים )   קומות:24 ‏1. הקמת בית משותף חדש ( בנין מס' 3 )  הכולל  :   קומת לובי , 2  חדרי    מדרגות , ‏3 מעליות,   22 קומות דירות טיפוסיות + 2 קומות של 4 דירות    דופלקס  + קומה    טכנית עם חדר מכונות למעליות.    בכל קומה מתוכננים מחסנים  פרטיים . ‏2.  התארגנות בשטח.&quot;"/>
    <m/>
    <m/>
    <m/>
    <x v="12"/>
    <x v="9"/>
    <x v="1"/>
    <x v="2"/>
    <n v="9"/>
    <m/>
    <m/>
    <x v="0"/>
    <x v="1"/>
    <x v="1"/>
    <m/>
    <x v="1"/>
    <m/>
    <m/>
    <m/>
    <n v="119530"/>
    <x v="212"/>
    <m/>
    <m/>
    <m/>
    <m/>
    <m/>
    <m/>
    <m/>
    <x v="0"/>
    <n v="927"/>
    <m/>
    <m/>
    <m/>
    <m/>
    <m/>
    <x v="1"/>
    <m/>
    <e v="#NAME?"/>
    <m/>
  </r>
  <r>
    <n v="656"/>
    <m/>
    <m/>
    <m/>
    <m/>
    <m/>
    <m/>
    <m/>
    <m/>
    <m/>
    <m/>
    <n v="4011"/>
    <m/>
    <s v="מרכז"/>
    <x v="30"/>
    <x v="122"/>
    <m/>
    <s v="מיסוי"/>
    <s v="מיסוי - פינוי-בינוי"/>
    <s v="בביצוע + מבנים מאוכלסים"/>
    <n v="126507"/>
    <s v="413 20130356"/>
    <n v="413"/>
    <n v="20130356"/>
    <s v="בקשה להיתר"/>
    <m/>
    <n v="81000050"/>
    <s v="ראשון לציון"/>
    <n v="8300"/>
    <s v="אלירז שלמה"/>
    <n v="303"/>
    <n v="7"/>
    <n v="7"/>
    <m/>
    <d v="2013-04-07T00:00:00"/>
    <n v="0"/>
    <n v="92"/>
    <n v="0"/>
    <n v="92"/>
    <n v="92"/>
    <m/>
    <m/>
    <m/>
    <m/>
    <m/>
    <s v="בנין מס' 4 ( תא מס' 2 לפי ת.ב.ע. ) שטח המגרש: 5472 מ&quot;ר (ל-3 בנינים )    יח&quot;ד: 270 יח&quot;ד  ( ל-3 בנינים ) ‏1.  הקמת בית משותף חדש ( בנין מס' 4 )  הכולל  22  קומות מגורים עם 4 דירות בקומה  +     4 דירות  טריפלקס עם מעלית פנימית , סה&quot;כ  92 יח&quot;ד .     2 קומות"/>
    <m/>
    <m/>
    <m/>
    <n v="10552"/>
    <n v="201400318"/>
    <m/>
    <x v="234"/>
    <m/>
    <n v="0"/>
    <n v="92"/>
    <n v="0"/>
    <m/>
    <n v="92"/>
    <m/>
    <n v="92"/>
    <m/>
    <m/>
    <s v="בנין מס' 4 (תא מס' 2 לפי תבע) שטח המגרש: 5472 מ&quot;ר (ל-3 בנינים )    יח&quot;ד: 270 יח&quot;ד  ( ל-3 בנינים ) ‏1.  הקמת בית משותף חדש ( בנין מס' 4 )  הכולל  22  קומות מגורים עם 4 דירות בקומה  +     4 דירות  טריפלקס עם מעלית פנימית , סה&quot;כ  92 יח&quot;ד .     2 קומות מרתף ( מאושר בהיתר ) + קומת לובי עם חדרי כושר,  משחקים, גנרטור, דואר,      אשפה, חשמל, עגלות ,  2  חדרי מדריגות , ‏3 מעליות , מאגר מים  בקומה 25. ‏2.  התארגנות בשטח. ביצוע, פיתוח, ממ&quot;ד, חניה, תברואה, אינסטלציה סניטרית, גדרות, חזיתות, גינון והשקיה בהתאם לאישורים כחלק בלתי נפרד מההיתר.&quot;"/>
    <m/>
    <m/>
    <m/>
    <x v="6"/>
    <x v="7"/>
    <x v="1"/>
    <x v="2"/>
    <n v="13"/>
    <m/>
    <m/>
    <x v="0"/>
    <x v="1"/>
    <x v="1"/>
    <m/>
    <x v="1"/>
    <m/>
    <m/>
    <m/>
    <n v="126507"/>
    <x v="213"/>
    <m/>
    <m/>
    <m/>
    <m/>
    <m/>
    <m/>
    <m/>
    <x v="0"/>
    <n v="927"/>
    <m/>
    <m/>
    <m/>
    <m/>
    <m/>
    <x v="1"/>
    <m/>
    <e v="#NAME?"/>
    <m/>
  </r>
  <r>
    <n v="657"/>
    <m/>
    <m/>
    <m/>
    <m/>
    <m/>
    <m/>
    <m/>
    <m/>
    <m/>
    <m/>
    <n v="4011"/>
    <m/>
    <s v="מרכז"/>
    <x v="30"/>
    <x v="122"/>
    <m/>
    <s v="מיסוי"/>
    <s v="מיסוי - פינוי-בינוי"/>
    <s v="בביצוע + מבנים מאוכלסים"/>
    <n v="132645"/>
    <s v="413 20160073"/>
    <n v="413"/>
    <n v="20160073"/>
    <s v="בקשה להיתר"/>
    <s v="שינויים מתכנית מאושרת"/>
    <n v="81000050"/>
    <s v="ראשון לציון"/>
    <n v="8300"/>
    <s v="אלירז שלמה"/>
    <n v="303"/>
    <n v="7"/>
    <n v="7"/>
    <m/>
    <d v="2016-01-13T00:00:00"/>
    <n v="0"/>
    <n v="0"/>
    <m/>
    <m/>
    <m/>
    <m/>
    <m/>
    <m/>
    <m/>
    <m/>
    <s v="בנייו מס' 4 שינויים מתוכנית מאושרת ."/>
    <m/>
    <m/>
    <m/>
    <s v="NULL"/>
    <m/>
    <m/>
    <x v="0"/>
    <m/>
    <m/>
    <m/>
    <m/>
    <m/>
    <m/>
    <m/>
    <m/>
    <m/>
    <m/>
    <m/>
    <m/>
    <m/>
    <m/>
    <x v="4"/>
    <x v="0"/>
    <x v="12"/>
    <x v="0"/>
    <n v="13"/>
    <m/>
    <m/>
    <x v="0"/>
    <x v="0"/>
    <x v="1"/>
    <m/>
    <x v="0"/>
    <m/>
    <m/>
    <m/>
    <m/>
    <x v="0"/>
    <m/>
    <m/>
    <m/>
    <m/>
    <m/>
    <m/>
    <m/>
    <x v="0"/>
    <n v="927"/>
    <m/>
    <m/>
    <m/>
    <m/>
    <m/>
    <x v="1"/>
    <m/>
    <e v="#NAME?"/>
    <m/>
  </r>
  <r>
    <n v="658"/>
    <m/>
    <m/>
    <m/>
    <m/>
    <m/>
    <m/>
    <m/>
    <m/>
    <m/>
    <m/>
    <n v="4011"/>
    <m/>
    <s v="מרכז"/>
    <x v="30"/>
    <x v="122"/>
    <m/>
    <s v="מיסוי"/>
    <s v="מיסוי - פינוי-בינוי"/>
    <s v="בביצוע + מבנים מאוכלסים"/>
    <n v="129332"/>
    <s v="413 20140751"/>
    <n v="413"/>
    <n v="20140751"/>
    <s v="בקשה להיתר"/>
    <s v="בניה חדשה                               "/>
    <n v="81000050"/>
    <s v="ראשון לציון"/>
    <n v="8300"/>
    <s v="אלירז שלמה"/>
    <n v="303"/>
    <n v="9"/>
    <n v="9"/>
    <m/>
    <d v="2014-09-16T00:00:00"/>
    <n v="0"/>
    <n v="92"/>
    <n v="42"/>
    <n v="50"/>
    <n v="92"/>
    <m/>
    <m/>
    <m/>
    <m/>
    <m/>
    <s v="הקמת בניין מס' 5 מעל מרתף מאושר ( תא מס' 2 לפי ת.ב.ע. ) שטח המגרש: 5472 מ&quot;ר (ל-3 בנינים )    יח&quot;ד: 270 יח&quot;ד  ( ל-3 בנינים ) ‏1.  הקמת בית משותף חדש  הכולל  22  קומות מגורים  עם 4 דירות בכל קומה,      4 דירות טריפלקס בקומות 23-25 , סה&quot;כ  92 יח&quot;ד , מעל  2"/>
    <m/>
    <m/>
    <m/>
    <n v="11251"/>
    <n v="201600005"/>
    <m/>
    <x v="235"/>
    <m/>
    <n v="0"/>
    <n v="92"/>
    <n v="42"/>
    <m/>
    <n v="50"/>
    <m/>
    <n v="92"/>
    <m/>
    <m/>
    <s v="ביצוע, פיתוח, ממד, חניה, תברואה, אינסטלציה סניטרית, גדרות, חזיתות, גינון והשקיה בהתאם לאישורים כחלק בלתי נפרד מההיתר. הקמת בניין מס' 5 מעל מרתף מאושר ( תא מס' 2 לפי ת.ב.ע. ) שטח המגרש: 5472 מ&quot;ר (ל-3 בנינים )    יח&quot;ד: 270 יח&quot;ד  ( ל-3 בנינים ) ‏1.  הקמת בית משותף חדש  הכולל  22  קומות מגורים  עם 4 דירות בכל קומה,      4 דירות טריפלקס בקומות 23-25 , סה&quot;כ  92 יח&quot;ד , מעל  2 קומות מרתף ( מאושר      בהיתר ) + קומת לובי עם חדרי כושר,  משחקים, גנרטור, דואר, אשפה, חשמל, עגלות ,      2  חדרי מדריגות , ‏3 מעליות , מאגר מים 2.  התארגנות בשטח.&quot;"/>
    <m/>
    <m/>
    <m/>
    <x v="9"/>
    <x v="8"/>
    <x v="1"/>
    <x v="2"/>
    <n v="15"/>
    <m/>
    <m/>
    <x v="0"/>
    <x v="1"/>
    <x v="1"/>
    <m/>
    <x v="1"/>
    <m/>
    <m/>
    <m/>
    <n v="129332"/>
    <x v="214"/>
    <m/>
    <m/>
    <m/>
    <m/>
    <m/>
    <m/>
    <m/>
    <x v="0"/>
    <n v="927"/>
    <m/>
    <m/>
    <m/>
    <m/>
    <m/>
    <x v="1"/>
    <m/>
    <e v="#NAME?"/>
    <m/>
  </r>
  <r>
    <n v="659"/>
    <m/>
    <m/>
    <m/>
    <m/>
    <m/>
    <m/>
    <m/>
    <m/>
    <m/>
    <m/>
    <n v="4011"/>
    <m/>
    <s v="מרכז"/>
    <x v="30"/>
    <x v="122"/>
    <m/>
    <s v="מיסוי"/>
    <s v="מיסוי - פינוי-בינוי"/>
    <s v="בביצוע + מבנים מאוכלסים"/>
    <n v="6822679"/>
    <s v="413 20190692"/>
    <n v="413"/>
    <n v="20190692"/>
    <s v="בקשה להיתר - רישוי מלא"/>
    <s v="בניה חדשה"/>
    <n v="38900030"/>
    <s v="ראשון לציון"/>
    <n v="8300"/>
    <s v="גבעתי"/>
    <n v="389"/>
    <n v="5"/>
    <n v="5"/>
    <m/>
    <d v="2019-05-27T00:00:00"/>
    <n v="0"/>
    <n v="0"/>
    <m/>
    <m/>
    <n v="106"/>
    <m/>
    <m/>
    <m/>
    <m/>
    <m/>
    <s v="הקמת בניין בן 27 קומות ו 106 יח&quot;ד עם 3 מרתפי חניה"/>
    <m/>
    <m/>
    <m/>
    <s v="NULL"/>
    <m/>
    <m/>
    <x v="0"/>
    <m/>
    <m/>
    <m/>
    <m/>
    <m/>
    <m/>
    <m/>
    <m/>
    <m/>
    <m/>
    <m/>
    <m/>
    <m/>
    <m/>
    <x v="3"/>
    <x v="0"/>
    <x v="1"/>
    <x v="0"/>
    <n v="8"/>
    <m/>
    <m/>
    <x v="0"/>
    <x v="1"/>
    <x v="1"/>
    <s v="כן. האם מוביל?"/>
    <x v="0"/>
    <m/>
    <m/>
    <m/>
    <m/>
    <x v="0"/>
    <m/>
    <m/>
    <m/>
    <m/>
    <m/>
    <m/>
    <m/>
    <x v="0"/>
    <n v="927"/>
    <m/>
    <m/>
    <m/>
    <m/>
    <s v="אין מידע באתר העירייה. במדלן מופיע היתר בנייה"/>
    <x v="0"/>
    <m/>
    <e v="#NAME?"/>
    <m/>
  </r>
  <r>
    <n v="660"/>
    <m/>
    <m/>
    <m/>
    <m/>
    <m/>
    <m/>
    <m/>
    <m/>
    <m/>
    <m/>
    <n v="4011"/>
    <m/>
    <s v="מרכז"/>
    <x v="30"/>
    <x v="122"/>
    <m/>
    <s v="מיסוי"/>
    <s v="מיסוי - פינוי-בינוי"/>
    <s v="בביצוע + מבנים מאוכלסים"/>
    <n v="5270668"/>
    <s v="413 20170665"/>
    <n v="413"/>
    <n v="20170665"/>
    <s v="בקשה למידע"/>
    <s v="בניה חדשה                               "/>
    <n v="38900030"/>
    <s v="ראשון לציון"/>
    <n v="8300"/>
    <s v="גבעתי"/>
    <n v="389"/>
    <n v="7"/>
    <n v="7"/>
    <m/>
    <d v="2017-07-09T00:00:00"/>
    <n v="0"/>
    <n v="0"/>
    <m/>
    <m/>
    <m/>
    <m/>
    <m/>
    <m/>
    <m/>
    <m/>
    <s v="בנייה חדשה למגורים כולל הריסת בניין קיים במסגרת פינוי בינוי היקף בנייה מוצע (שטחים עיקריים) 8955 במ&quot;ר בניין בעל קומת קרקע +28 קומות מגורים ו3 קומות מרתפים כחלק ממתחם קרית האמנים"/>
    <m/>
    <m/>
    <m/>
    <s v="NULL"/>
    <m/>
    <m/>
    <x v="0"/>
    <m/>
    <m/>
    <m/>
    <m/>
    <m/>
    <m/>
    <m/>
    <m/>
    <m/>
    <m/>
    <m/>
    <m/>
    <m/>
    <m/>
    <x v="7"/>
    <x v="0"/>
    <x v="3"/>
    <x v="0"/>
    <n v="12"/>
    <m/>
    <m/>
    <x v="0"/>
    <x v="1"/>
    <x v="0"/>
    <m/>
    <x v="0"/>
    <m/>
    <m/>
    <m/>
    <m/>
    <x v="0"/>
    <m/>
    <m/>
    <m/>
    <m/>
    <m/>
    <m/>
    <m/>
    <x v="0"/>
    <n v="927"/>
    <m/>
    <m/>
    <m/>
    <m/>
    <m/>
    <x v="1"/>
    <m/>
    <e v="#NAME?"/>
    <m/>
  </r>
  <r>
    <n v="661"/>
    <m/>
    <m/>
    <m/>
    <m/>
    <m/>
    <m/>
    <m/>
    <m/>
    <m/>
    <m/>
    <n v="4011"/>
    <m/>
    <s v="מרכז"/>
    <x v="30"/>
    <x v="122"/>
    <m/>
    <s v="מיסוי"/>
    <s v="מיסוי - פינוי-בינוי"/>
    <s v="בביצוע + מבנים מאוכלסים"/>
    <n v="5272436"/>
    <s v="413 20170598"/>
    <n v="413"/>
    <n v="20170598"/>
    <s v="בקשה להיתר"/>
    <s v="בניה חדשה                               "/>
    <n v="38900030"/>
    <s v="ראשון לציון"/>
    <n v="8300"/>
    <s v="גבעתי"/>
    <n v="389"/>
    <n v="9"/>
    <n v="9"/>
    <m/>
    <d v="2017-07-10T00:00:00"/>
    <n v="0"/>
    <n v="106"/>
    <n v="74"/>
    <n v="32"/>
    <n v="106"/>
    <m/>
    <m/>
    <m/>
    <m/>
    <m/>
    <s v="פרויקט &quot;קרית האומנים &quot; סה&quot;כ בכל הפרויקט : 1128 יח&quot;ד , 16 בנינים , שטח עיקרי 112800 מ&quot;ר -הריסת ופינוי מבנה בחלקה 459 -הקמת בניין מס' 6 ( תא מס' 3 לפי ת.ב.ע. ) הכולל  27 קומות , 106 יח&quot;ד . -רמפה ירידה לחניון תת קרקעי מרח' גבעתי בתחום שצ&quot;פ עבור בנייני מגורי"/>
    <m/>
    <m/>
    <m/>
    <s v="NULL"/>
    <n v="201800127"/>
    <m/>
    <x v="236"/>
    <m/>
    <m/>
    <m/>
    <m/>
    <m/>
    <m/>
    <m/>
    <m/>
    <m/>
    <m/>
    <s v="פרויקט &quot;קרית האומנים &quot;_x000a_סה&quot;כ בכל הפרויקט : 1128 יח&quot;ד , 16 בנינים , שטח עיקרי 112800 מ&quot;ר_x000a_‏-הריסת ופינוי מבנה בחלקה 459_x000a_‏-הקמת בניין מס' 6 ( תא מס' 3 לפי ת.ב.ע. ) הכולל 27 קומות , 106 יח&quot;ד ._x000a_‏-רמפה ירידה לחניון תת קרקעי מרח' גבעתי בתחום שצ&quot;פ עבור בנייני מגורים במתחם‏ פרויקט קרית האמנים בהתאם לשלביות הפרויקט._x000a_‏-תכנית פיתוח, הכוללת סימון של השטח המיועד לזיקת הנאה להולכי רגל (כמפורט‏ בהוראות התב&quot;ע בסעיף 4.3.2)._x000a_‏ לאחר קבלת היתר בניה לבניין המבוקש מס' 6 המצב יהיה כדלקמן:_x000a_‏ סה&quot;כ שטח עיקר : 49077 מ&quot;ר מתוך 112800 מ&quot;ר_x000a_‏ סה&quot;כ שטח שרות מעל קרקע : 31670 מ&quot;ר מתוך 42384 מ&quot;ר._x000a_‏ סה&quot;כ שטח שרות מתחת לקרקע : 25655 מ&quot;ר מתוך 73320 מ&quot;ר_x000a_‏ סה&quot;כ 570 יח&quot;ד"/>
    <m/>
    <m/>
    <m/>
    <x v="7"/>
    <x v="3"/>
    <x v="3"/>
    <x v="3"/>
    <n v="14"/>
    <m/>
    <m/>
    <x v="0"/>
    <x v="1"/>
    <x v="1"/>
    <m/>
    <x v="1"/>
    <m/>
    <m/>
    <s v="אתר העירייה"/>
    <n v="5272436"/>
    <x v="0"/>
    <s v="היתר מאתר העירייה, לכן אין היתר ID"/>
    <m/>
    <m/>
    <m/>
    <m/>
    <m/>
    <m/>
    <x v="0"/>
    <n v="927"/>
    <m/>
    <m/>
    <m/>
    <m/>
    <m/>
    <x v="1"/>
    <m/>
    <e v="#NAME?"/>
    <m/>
  </r>
  <r>
    <n v="662"/>
    <m/>
    <m/>
    <m/>
    <m/>
    <m/>
    <m/>
    <m/>
    <m/>
    <m/>
    <m/>
    <n v="4011"/>
    <m/>
    <s v="מרכז"/>
    <x v="30"/>
    <x v="122"/>
    <m/>
    <s v="מיסוי"/>
    <s v="מיסוי - פינוי-בינוי"/>
    <s v="בביצוע + מבנים מאוכלסים"/>
    <n v="7015317"/>
    <s v="413 20191448"/>
    <n v="413"/>
    <n v="20191448"/>
    <s v="בקשה למידע"/>
    <s v="תוספת למבנה קיים"/>
    <n v="38900030"/>
    <s v="ראשון לציון"/>
    <n v="8300"/>
    <s v="גבעתי"/>
    <n v="389"/>
    <n v="9"/>
    <n v="9"/>
    <m/>
    <d v="2019-11-12T00:00:00"/>
    <n v="106"/>
    <n v="20"/>
    <m/>
    <n v="20"/>
    <m/>
    <m/>
    <m/>
    <m/>
    <m/>
    <m/>
    <s v="תוספת למבנה קיים בקשה להיתר שינויים מהיתר קיים מספר 201800127 תוספת של 5 קומות ו 20 יחד מיקום התוספת המבוקשת ביחס למבנה הקיים קומות שאינן קומת קרקע פרט מיקום תוספת תוספת 5 קומות - 2 קומות לפי תכנון של דירות 4 חדרים ו 3- קומות לפי תכנון של 5 חדרים הקלה הקלה בגובה המבנה / גובה הקומה הקלה במספר יחידות דיור הקלה במספר קומות תיאור ההקלה המבוקשת תוספת 5 קומות תוספת 20 יחד"/>
    <m/>
    <m/>
    <m/>
    <s v="NULL"/>
    <m/>
    <m/>
    <x v="0"/>
    <m/>
    <m/>
    <m/>
    <m/>
    <m/>
    <m/>
    <m/>
    <m/>
    <m/>
    <m/>
    <m/>
    <m/>
    <m/>
    <m/>
    <x v="3"/>
    <x v="0"/>
    <x v="1"/>
    <x v="0"/>
    <n v="14"/>
    <m/>
    <m/>
    <x v="0"/>
    <x v="0"/>
    <x v="0"/>
    <m/>
    <x v="0"/>
    <m/>
    <m/>
    <m/>
    <m/>
    <x v="0"/>
    <m/>
    <m/>
    <m/>
    <m/>
    <m/>
    <m/>
    <m/>
    <x v="0"/>
    <n v="927"/>
    <m/>
    <m/>
    <m/>
    <m/>
    <m/>
    <x v="1"/>
    <m/>
    <e v="#NAME?"/>
    <m/>
  </r>
  <r>
    <n v="1453"/>
    <m/>
    <m/>
    <m/>
    <m/>
    <m/>
    <m/>
    <m/>
    <m/>
    <m/>
    <m/>
    <n v="4011"/>
    <m/>
    <s v="מרכז"/>
    <x v="30"/>
    <x v="122"/>
    <m/>
    <s v="מיסוי"/>
    <s v="פינוי-בינוי"/>
    <s v="בביצוע + מבנים מאוכלסים"/>
    <n v="7236449"/>
    <s v="413 20201735"/>
    <n v="413"/>
    <n v="20201735"/>
    <s v="בקשה להיתר - רישוי מלא                                                          "/>
    <s v="שינויים מתכנית מאושרת                   "/>
    <n v="38900030"/>
    <s v="ראשון לציון"/>
    <n v="8300"/>
    <s v="גבעתי                                                       "/>
    <n v="389"/>
    <n v="9"/>
    <n v="9"/>
    <s v=" "/>
    <d v="2020-12-24T00:00:00"/>
    <n v="0"/>
    <n v="0"/>
    <m/>
    <m/>
    <m/>
    <s v="2020_04"/>
    <d v="2021-01-28T10:47:10"/>
    <m/>
    <m/>
    <m/>
    <s v=" בניין 6 - הגשת שינויים (עדות)                                                                                                                                                                                                                                                                                                                                                                                                                                                                                                                                                                                                                                                                                                                                                                                                                                                                                                                                                                                                          "/>
    <n v="0"/>
    <s v="NULL"/>
    <s v="NULL"/>
    <s v="NULL"/>
    <m/>
    <m/>
    <x v="0"/>
    <m/>
    <m/>
    <m/>
    <m/>
    <m/>
    <m/>
    <m/>
    <m/>
    <m/>
    <m/>
    <m/>
    <s v="NULL"/>
    <s v="NULL"/>
    <s v="לפי גוש חלקה (מרץ 2021)"/>
    <x v="0"/>
    <x v="0"/>
    <x v="8"/>
    <x v="0"/>
    <n v="14"/>
    <m/>
    <m/>
    <x v="0"/>
    <x v="0"/>
    <x v="1"/>
    <m/>
    <x v="0"/>
    <m/>
    <m/>
    <m/>
    <m/>
    <x v="0"/>
    <m/>
    <m/>
    <m/>
    <m/>
    <m/>
    <m/>
    <m/>
    <x v="0"/>
    <n v="927"/>
    <m/>
    <m/>
    <m/>
    <m/>
    <m/>
    <x v="0"/>
    <m/>
    <e v="#NAME?"/>
    <m/>
  </r>
  <r>
    <n v="663"/>
    <m/>
    <m/>
    <m/>
    <m/>
    <m/>
    <m/>
    <m/>
    <m/>
    <m/>
    <m/>
    <n v="4011"/>
    <m/>
    <s v="מרכז"/>
    <x v="30"/>
    <x v="122"/>
    <m/>
    <s v="מיסוי"/>
    <s v="מיסוי - פינוי-בינוי"/>
    <s v="בביצוע + מבנים מאוכלסים"/>
    <n v="5265223"/>
    <s v="413 20170764"/>
    <n v="413"/>
    <n v="20170764"/>
    <s v="בקשה למידע"/>
    <s v="חיזוק ותוספת לפי תמא 38&quot;                "/>
    <n v="39700040"/>
    <s v="ראשון לציון"/>
    <n v="8300"/>
    <s v="חי&quot;ש"/>
    <n v="397"/>
    <n v="4"/>
    <n v="4"/>
    <m/>
    <d v="2017-08-28T00:00:00"/>
    <n v="0"/>
    <n v="0"/>
    <m/>
    <m/>
    <n v="106"/>
    <m/>
    <m/>
    <m/>
    <m/>
    <m/>
    <s v="הריסה לפינוי בינוי 323.3 מ&quot;ר, בניין 3 קומות. ללא הקלות, יש עצים בוגרים."/>
    <m/>
    <m/>
    <m/>
    <s v="NULL"/>
    <m/>
    <m/>
    <x v="0"/>
    <m/>
    <m/>
    <m/>
    <m/>
    <m/>
    <m/>
    <m/>
    <m/>
    <m/>
    <m/>
    <m/>
    <m/>
    <m/>
    <m/>
    <x v="7"/>
    <x v="0"/>
    <x v="7"/>
    <x v="0"/>
    <n v="6"/>
    <n v="1"/>
    <n v="1"/>
    <x v="0"/>
    <x v="1"/>
    <x v="0"/>
    <m/>
    <x v="0"/>
    <m/>
    <m/>
    <m/>
    <m/>
    <x v="0"/>
    <m/>
    <m/>
    <m/>
    <m/>
    <m/>
    <m/>
    <m/>
    <x v="0"/>
    <n v="927"/>
    <m/>
    <m/>
    <m/>
    <m/>
    <m/>
    <x v="22"/>
    <m/>
    <e v="#NAME?"/>
    <m/>
  </r>
  <r>
    <n v="664"/>
    <m/>
    <m/>
    <m/>
    <m/>
    <m/>
    <m/>
    <m/>
    <m/>
    <m/>
    <m/>
    <n v="4011"/>
    <m/>
    <s v="מרכז"/>
    <x v="30"/>
    <x v="122"/>
    <m/>
    <s v="מיסוי"/>
    <s v="מיסוי - פינוי-בינוי"/>
    <s v="בביצוע + מבנים מאוכלסים"/>
    <n v="5311633"/>
    <s v="413 20171047"/>
    <n v="413"/>
    <n v="20171047"/>
    <s v="בקשה להיתר - רישוי מלא"/>
    <s v="הריסה, שיפוץ"/>
    <n v="39700040"/>
    <s v="ראשון לציון"/>
    <n v="8300"/>
    <s v="חי&quot;ש"/>
    <n v="397"/>
    <n v="4"/>
    <n v="4"/>
    <m/>
    <d v="2017-11-21T00:00:00"/>
    <n v="0"/>
    <n v="0"/>
    <n v="12"/>
    <m/>
    <n v="12"/>
    <m/>
    <m/>
    <m/>
    <m/>
    <m/>
    <s v="תכנית הריסה ‏1. בקשה להיתר להריסת מבנה  ( בית משותף בן 3 קומות, 12 יח&quot;ד )"/>
    <m/>
    <m/>
    <m/>
    <s v="NULL"/>
    <n v="201800082"/>
    <m/>
    <x v="237"/>
    <m/>
    <m/>
    <m/>
    <m/>
    <m/>
    <m/>
    <m/>
    <m/>
    <m/>
    <m/>
    <s v="‏תכנית הריסה_x000a_‏‏1. בקשה להיתר להריסת מבנה ( בית משותף בן 3 קומות, 12 יח&quot;ד )"/>
    <m/>
    <m/>
    <m/>
    <x v="7"/>
    <x v="3"/>
    <x v="7"/>
    <x v="5"/>
    <n v="6"/>
    <m/>
    <m/>
    <x v="0"/>
    <x v="1"/>
    <x v="1"/>
    <m/>
    <x v="1"/>
    <m/>
    <m/>
    <s v="אתר העירייה"/>
    <n v="5311633"/>
    <x v="0"/>
    <s v="היתר מאתר העירייה, לכן אין היתר ID"/>
    <m/>
    <m/>
    <m/>
    <m/>
    <m/>
    <m/>
    <x v="0"/>
    <n v="927"/>
    <m/>
    <m/>
    <m/>
    <m/>
    <m/>
    <x v="1"/>
    <m/>
    <e v="#NAME?"/>
    <m/>
  </r>
  <r>
    <n v="665"/>
    <m/>
    <m/>
    <m/>
    <m/>
    <m/>
    <m/>
    <m/>
    <m/>
    <m/>
    <m/>
    <n v="4011"/>
    <m/>
    <s v="מרכז"/>
    <x v="30"/>
    <x v="122"/>
    <m/>
    <s v="מיסוי"/>
    <s v="מיסוי - פינוי-בינוי"/>
    <s v="בביצוע + מבנים מאוכלסים"/>
    <n v="5316339"/>
    <s v="413 20171141"/>
    <n v="413"/>
    <n v="20171141"/>
    <s v="בקשה למידע"/>
    <s v="הריסה"/>
    <n v="39700060"/>
    <s v="ראשון לציון"/>
    <n v="8300"/>
    <s v="חי&quot;ש"/>
    <n v="397"/>
    <n v="6"/>
    <n v="6"/>
    <m/>
    <d v="2017-12-07T00:00:00"/>
    <n v="0"/>
    <n v="0"/>
    <m/>
    <m/>
    <m/>
    <m/>
    <m/>
    <m/>
    <m/>
    <m/>
    <s v="הריסה - 845 מ&quot;ר"/>
    <m/>
    <m/>
    <m/>
    <s v="NULL"/>
    <m/>
    <m/>
    <x v="0"/>
    <m/>
    <m/>
    <m/>
    <m/>
    <m/>
    <m/>
    <m/>
    <m/>
    <m/>
    <m/>
    <m/>
    <m/>
    <m/>
    <m/>
    <x v="7"/>
    <x v="0"/>
    <x v="7"/>
    <x v="0"/>
    <n v="11"/>
    <m/>
    <m/>
    <x v="0"/>
    <x v="1"/>
    <x v="0"/>
    <s v="למידע מוביל או המשכי"/>
    <x v="0"/>
    <m/>
    <m/>
    <m/>
    <m/>
    <x v="0"/>
    <m/>
    <m/>
    <m/>
    <m/>
    <m/>
    <m/>
    <m/>
    <x v="0"/>
    <n v="927"/>
    <m/>
    <m/>
    <m/>
    <m/>
    <m/>
    <x v="1"/>
    <m/>
    <e v="#NAME?"/>
    <m/>
  </r>
  <r>
    <n v="666"/>
    <m/>
    <m/>
    <m/>
    <m/>
    <m/>
    <m/>
    <m/>
    <m/>
    <m/>
    <m/>
    <n v="4011"/>
    <m/>
    <s v="מרכז"/>
    <x v="30"/>
    <x v="122"/>
    <m/>
    <s v="מיסוי"/>
    <s v="מיסוי - פינוי-בינוי"/>
    <s v="בביצוע + מבנים מאוכלסים"/>
    <n v="7015456"/>
    <s v="413 20191744"/>
    <n v="413"/>
    <n v="20191744"/>
    <s v="בקשה למידע"/>
    <s v="בניה חדשה"/>
    <n v="39700040"/>
    <s v="ראשון לציון"/>
    <n v="8300"/>
    <s v="חיש (חיל השדה)"/>
    <n v="397"/>
    <n v="4"/>
    <n v="4"/>
    <m/>
    <d v="2019-12-30T00:00:00"/>
    <n v="0"/>
    <n v="106"/>
    <m/>
    <m/>
    <n v="106"/>
    <m/>
    <m/>
    <m/>
    <m/>
    <m/>
    <s v="הקמת בניין מגורים בן 27 קומות ו 106 יחד עג מרתף קיים. 94 מ' גובה"/>
    <m/>
    <m/>
    <m/>
    <s v="NULL"/>
    <m/>
    <m/>
    <x v="0"/>
    <m/>
    <m/>
    <m/>
    <m/>
    <m/>
    <m/>
    <m/>
    <m/>
    <m/>
    <m/>
    <m/>
    <m/>
    <m/>
    <m/>
    <x v="3"/>
    <x v="0"/>
    <x v="1"/>
    <x v="0"/>
    <n v="6"/>
    <m/>
    <m/>
    <x v="0"/>
    <x v="0"/>
    <x v="0"/>
    <m/>
    <x v="0"/>
    <m/>
    <m/>
    <m/>
    <m/>
    <x v="0"/>
    <m/>
    <m/>
    <m/>
    <m/>
    <m/>
    <m/>
    <m/>
    <x v="0"/>
    <n v="927"/>
    <m/>
    <m/>
    <m/>
    <m/>
    <m/>
    <x v="1"/>
    <m/>
    <e v="#NAME?"/>
    <m/>
  </r>
  <r>
    <n v="1450"/>
    <s v="טויב"/>
    <m/>
    <m/>
    <s v="המשכי לחיש 4 או בניין חדש?"/>
    <m/>
    <s v="סמל לא כפול - לטייב רגיל"/>
    <m/>
    <m/>
    <m/>
    <m/>
    <n v="4011"/>
    <m/>
    <s v="מרכז"/>
    <x v="30"/>
    <x v="122"/>
    <m/>
    <s v="מיסוי"/>
    <s v="פינוי-בינוי"/>
    <s v="בביצוע + מבנים מאוכלסים"/>
    <n v="7174912"/>
    <s v="413 20200077"/>
    <n v="413"/>
    <n v="20200077"/>
    <s v="בקשה למידע                                                                      "/>
    <s v="בניה חדשה                               "/>
    <n v="39700020"/>
    <s v="ראשון לציון"/>
    <n v="8300"/>
    <s v="חיש (חיל השדה)                                             "/>
    <n v="397"/>
    <n v="2"/>
    <n v="2"/>
    <m/>
    <d v="2020-01-14T00:00:00"/>
    <n v="0"/>
    <n v="106"/>
    <m/>
    <m/>
    <n v="106"/>
    <s v="2020_03"/>
    <d v="2020-12-03T17:05:37"/>
    <m/>
    <m/>
    <s v="מהות הבקשה"/>
    <s v=" פירוט לגבי הבניה המבוקשת הקמת בניין מס' 8 -קומת קרקע + 27 קומות 106 יחד על מרתף חניה קיים                                                                                                                                                                                                                                                                                                                                                                                                                                                                                                                                                                                                                                                                                                                                                                                                                                                                                                                                             "/>
    <n v="0"/>
    <s v="NULL"/>
    <s v="NULL"/>
    <s v="NULL"/>
    <m/>
    <m/>
    <x v="0"/>
    <m/>
    <m/>
    <m/>
    <m/>
    <m/>
    <m/>
    <m/>
    <m/>
    <m/>
    <m/>
    <m/>
    <s v="NULL"/>
    <s v="NULL"/>
    <s v="לפי גוש חלקה (מרץ 2021)"/>
    <x v="0"/>
    <x v="0"/>
    <x v="1"/>
    <x v="0"/>
    <n v="2"/>
    <m/>
    <m/>
    <x v="0"/>
    <x v="1"/>
    <x v="0"/>
    <m/>
    <x v="0"/>
    <m/>
    <m/>
    <m/>
    <m/>
    <x v="0"/>
    <m/>
    <m/>
    <m/>
    <m/>
    <m/>
    <m/>
    <m/>
    <x v="0"/>
    <n v="927"/>
    <m/>
    <m/>
    <m/>
    <m/>
    <m/>
    <x v="10"/>
    <m/>
    <e v="#NAME?"/>
    <m/>
  </r>
  <r>
    <n v="667"/>
    <m/>
    <m/>
    <m/>
    <m/>
    <m/>
    <m/>
    <m/>
    <m/>
    <m/>
    <m/>
    <n v="4011"/>
    <m/>
    <s v="מרכז"/>
    <x v="30"/>
    <x v="122"/>
    <m/>
    <s v="מיסוי"/>
    <s v="מיסוי - פינוי-בינוי"/>
    <s v="בביצוע + מבנים מאוכלסים"/>
    <n v="112436"/>
    <s v="413 20070155"/>
    <n v="413"/>
    <n v="20070155"/>
    <s v="בקשה להיתר"/>
    <s v="בניה חדשה"/>
    <n v="55300010"/>
    <s v="ראשון לציון"/>
    <n v="8300"/>
    <s v="נהריים"/>
    <n v="811"/>
    <n v="2"/>
    <n v="2"/>
    <m/>
    <d v="2007-02-05T00:00:00"/>
    <n v="0"/>
    <n v="84"/>
    <n v="0"/>
    <n v="84"/>
    <n v="84"/>
    <m/>
    <m/>
    <m/>
    <m/>
    <m/>
    <s v="שטח המגרש מס' 101  :  2908 מ&quot;ר           יח&quot;ד :84               קומות: 21 ‏1. הקמת בית משותף חדש הכולל  :  2  קומות מרתף , קומת לובי   ,  2  חדרי מדריגות ,    ‏2 מעליות, 21  קומות מגורים עם  ממ&quot;ד בכל דירה ומחסנים פרטיים  בכל   קומה.     סה&quot;כ שטח עיקרי:"/>
    <m/>
    <m/>
    <m/>
    <n v="6381"/>
    <n v="200700559"/>
    <m/>
    <x v="238"/>
    <m/>
    <n v="0"/>
    <n v="84"/>
    <n v="0"/>
    <m/>
    <n v="84"/>
    <m/>
    <n v="84"/>
    <m/>
    <m/>
    <s v="שטח המגרש מס' 101  :  2908 מר           יח&quot;ד :84               קומות: 21 ‏1. הקמת בית משותף חדש הכולל  :  2  קומות מרתף , קומת לובי   ,  2  חדרי מדריגות ,    ‏2 מעליות, 21  קומות מגורים עם  ממ&quot;ד בכל דירה ומחסנים פרטיים  בכל   קומה.     סה&quot;כ שטח עיקרי:  7507.63 מ&quot;ר     סה&quot;כ שטח שרות:  7497.25 מ&quot;ר ‏2.  התארגנות בשטח. ביצוע, פיתוח, ממ&quot;ד, חניה, תברואה, אינסטלציה סניטרית, גדרות, חזיתות, גינון והשקיה בהתאם לאישורים כחלק בלתי נפרד מההיתר.&quot;"/>
    <m/>
    <m/>
    <m/>
    <x v="10"/>
    <x v="14"/>
    <x v="1"/>
    <x v="2"/>
    <n v="3"/>
    <m/>
    <m/>
    <x v="0"/>
    <x v="1"/>
    <x v="1"/>
    <m/>
    <x v="1"/>
    <m/>
    <m/>
    <m/>
    <n v="112436"/>
    <x v="215"/>
    <m/>
    <m/>
    <m/>
    <m/>
    <m/>
    <m/>
    <m/>
    <x v="0"/>
    <n v="927"/>
    <m/>
    <m/>
    <m/>
    <m/>
    <m/>
    <x v="1"/>
    <m/>
    <e v="#NAME?"/>
    <m/>
  </r>
  <r>
    <n v="668"/>
    <m/>
    <m/>
    <m/>
    <m/>
    <m/>
    <m/>
    <m/>
    <m/>
    <m/>
    <m/>
    <n v="4011"/>
    <m/>
    <s v="מרכז"/>
    <x v="30"/>
    <x v="122"/>
    <m/>
    <s v="מיסוי"/>
    <s v="מיסוי - פינוי-בינוי"/>
    <s v="בביצוע + מבנים מאוכלסים"/>
    <n v="6822989"/>
    <s v="413 20190404"/>
    <n v="413"/>
    <n v="20190404"/>
    <s v="בקשה להיתר - רישוי מלא"/>
    <s v="הריסה, שיפוץ"/>
    <n v="36100020"/>
    <s v="ראשון לציון"/>
    <n v="8300"/>
    <s v="נהריים"/>
    <n v="811"/>
    <n v="5"/>
    <n v="5"/>
    <m/>
    <d v="2019-03-31T00:00:00"/>
    <n v="0"/>
    <n v="0"/>
    <m/>
    <m/>
    <m/>
    <m/>
    <m/>
    <m/>
    <m/>
    <m/>
    <s v="הריסת 2 מבנים למגורים"/>
    <m/>
    <m/>
    <m/>
    <s v="NULL"/>
    <m/>
    <m/>
    <x v="0"/>
    <m/>
    <m/>
    <m/>
    <m/>
    <m/>
    <m/>
    <m/>
    <m/>
    <m/>
    <m/>
    <m/>
    <m/>
    <m/>
    <m/>
    <x v="3"/>
    <x v="0"/>
    <x v="7"/>
    <x v="0"/>
    <m/>
    <m/>
    <m/>
    <x v="0"/>
    <x v="2"/>
    <x v="1"/>
    <m/>
    <x v="0"/>
    <m/>
    <m/>
    <m/>
    <m/>
    <x v="0"/>
    <m/>
    <m/>
    <m/>
    <m/>
    <m/>
    <m/>
    <m/>
    <x v="0"/>
    <n v="927"/>
    <m/>
    <m/>
    <m/>
    <m/>
    <m/>
    <x v="1"/>
    <m/>
    <e v="#NAME?"/>
    <m/>
  </r>
  <r>
    <n v="669"/>
    <m/>
    <m/>
    <m/>
    <m/>
    <m/>
    <m/>
    <m/>
    <m/>
    <m/>
    <m/>
    <n v="4011"/>
    <m/>
    <s v="מרכז"/>
    <x v="30"/>
    <x v="122"/>
    <m/>
    <s v="מיסוי"/>
    <s v="מיסוי - פינוי-בינוי"/>
    <s v="בביצוע + מבנים מאוכלסים"/>
    <n v="7014983"/>
    <s v="413 20190404"/>
    <n v="413"/>
    <n v="20190404"/>
    <s v="בקשה להיתר - רישוי מלא"/>
    <s v="הריסה"/>
    <n v="36100020"/>
    <s v="ראשון לציון"/>
    <n v="8300"/>
    <s v="נהריים"/>
    <n v="811"/>
    <n v="5"/>
    <n v="5"/>
    <m/>
    <d v="2019-03-31T00:00:00"/>
    <n v="0"/>
    <n v="0"/>
    <m/>
    <m/>
    <m/>
    <m/>
    <m/>
    <m/>
    <m/>
    <m/>
    <s v="הריסת 2 מבנים למגורים"/>
    <m/>
    <m/>
    <m/>
    <n v="1988156"/>
    <n v="201900376"/>
    <m/>
    <x v="239"/>
    <m/>
    <n v="0"/>
    <n v="0"/>
    <m/>
    <m/>
    <m/>
    <m/>
    <m/>
    <m/>
    <m/>
    <s v="הריסת 2 מבנים למגורים"/>
    <m/>
    <m/>
    <m/>
    <x v="3"/>
    <x v="5"/>
    <x v="7"/>
    <x v="5"/>
    <n v="7"/>
    <m/>
    <m/>
    <x v="0"/>
    <x v="1"/>
    <x v="1"/>
    <s v="כנראה"/>
    <x v="1"/>
    <s v="כנראה"/>
    <m/>
    <m/>
    <n v="7014983"/>
    <x v="216"/>
    <m/>
    <m/>
    <m/>
    <m/>
    <m/>
    <m/>
    <m/>
    <x v="0"/>
    <n v="927"/>
    <m/>
    <m/>
    <m/>
    <m/>
    <m/>
    <x v="1"/>
    <m/>
    <e v="#NAME?"/>
    <m/>
  </r>
  <r>
    <n v="670"/>
    <m/>
    <m/>
    <m/>
    <m/>
    <m/>
    <m/>
    <m/>
    <m/>
    <m/>
    <m/>
    <n v="4011"/>
    <m/>
    <s v="מרכז"/>
    <x v="30"/>
    <x v="122"/>
    <m/>
    <s v="מיסוי"/>
    <s v="מיסוי - פינוי-בינוי"/>
    <s v="בביצוע + מבנים מאוכלסים"/>
    <n v="6822727"/>
    <s v="413 20190391"/>
    <n v="413"/>
    <n v="20190391"/>
    <s v="בקשה להיתר - רישוי מלא"/>
    <s v="הריסה, שיפוץ"/>
    <n v="81100090"/>
    <s v="ראשון לציון"/>
    <n v="8300"/>
    <s v="נהריים"/>
    <n v="811"/>
    <n v="9"/>
    <n v="9"/>
    <m/>
    <d v="2019-03-27T00:00:00"/>
    <n v="0"/>
    <n v="0"/>
    <m/>
    <m/>
    <m/>
    <m/>
    <m/>
    <m/>
    <m/>
    <m/>
    <s v="הריסה מבנה קיים בין 3 קומות"/>
    <m/>
    <m/>
    <m/>
    <s v="NULL"/>
    <m/>
    <m/>
    <x v="0"/>
    <m/>
    <m/>
    <m/>
    <m/>
    <m/>
    <m/>
    <m/>
    <m/>
    <m/>
    <m/>
    <m/>
    <m/>
    <m/>
    <m/>
    <x v="3"/>
    <x v="0"/>
    <x v="7"/>
    <x v="0"/>
    <m/>
    <m/>
    <m/>
    <x v="0"/>
    <x v="2"/>
    <x v="1"/>
    <m/>
    <x v="0"/>
    <m/>
    <m/>
    <m/>
    <m/>
    <x v="0"/>
    <m/>
    <m/>
    <m/>
    <m/>
    <m/>
    <m/>
    <m/>
    <x v="0"/>
    <n v="927"/>
    <m/>
    <m/>
    <m/>
    <m/>
    <m/>
    <x v="1"/>
    <m/>
    <e v="#NAME?"/>
    <m/>
  </r>
  <r>
    <n v="671"/>
    <m/>
    <m/>
    <m/>
    <m/>
    <m/>
    <m/>
    <m/>
    <m/>
    <m/>
    <m/>
    <n v="4011"/>
    <m/>
    <s v="מרכז"/>
    <x v="30"/>
    <x v="122"/>
    <m/>
    <s v="מיסוי"/>
    <s v="מיסוי - פינוי-בינוי"/>
    <s v="בביצוע + מבנים מאוכלסים"/>
    <n v="7014981"/>
    <s v="413 20190391"/>
    <n v="413"/>
    <n v="20190391"/>
    <s v="בקשה להיתר - רישוי מלא"/>
    <s v="הריסה"/>
    <n v="81100090"/>
    <s v="ראשון לציון"/>
    <n v="8300"/>
    <s v="נהריים"/>
    <n v="811"/>
    <n v="9"/>
    <n v="9"/>
    <m/>
    <d v="2019-03-27T00:00:00"/>
    <n v="0"/>
    <n v="0"/>
    <m/>
    <m/>
    <m/>
    <m/>
    <m/>
    <m/>
    <m/>
    <m/>
    <s v="הריסה מבנה קיים בין 3 קומות"/>
    <m/>
    <m/>
    <m/>
    <n v="1987031"/>
    <n v="201900375"/>
    <m/>
    <x v="239"/>
    <m/>
    <n v="0"/>
    <n v="0"/>
    <m/>
    <m/>
    <m/>
    <m/>
    <m/>
    <m/>
    <m/>
    <s v="הריסה מבנה קיים בין 3 קומות"/>
    <m/>
    <m/>
    <m/>
    <x v="3"/>
    <x v="5"/>
    <x v="7"/>
    <x v="5"/>
    <n v="16"/>
    <m/>
    <m/>
    <x v="0"/>
    <x v="1"/>
    <x v="1"/>
    <s v="כנראה"/>
    <x v="1"/>
    <s v="כנראה"/>
    <m/>
    <m/>
    <n v="7014981"/>
    <x v="217"/>
    <m/>
    <m/>
    <m/>
    <m/>
    <m/>
    <m/>
    <m/>
    <x v="0"/>
    <n v="927"/>
    <m/>
    <m/>
    <m/>
    <m/>
    <m/>
    <x v="1"/>
    <m/>
    <e v="#NAME?"/>
    <m/>
  </r>
  <r>
    <n v="673"/>
    <m/>
    <m/>
    <m/>
    <m/>
    <m/>
    <m/>
    <m/>
    <m/>
    <m/>
    <m/>
    <n v="4011"/>
    <m/>
    <s v="מרכז"/>
    <x v="30"/>
    <x v="122"/>
    <m/>
    <s v="מיסוי"/>
    <s v="מיסוי - פינוי-בינוי"/>
    <s v="בביצוע + מבנים מאוכלסים"/>
    <n v="7015044"/>
    <s v="413 20190725"/>
    <n v="413"/>
    <n v="20190725"/>
    <s v="בקשה להיתר - רישוי מלא"/>
    <s v="הריסה"/>
    <n v="81100130"/>
    <s v="ראשון לציון"/>
    <n v="8300"/>
    <s v="נהריים"/>
    <n v="811"/>
    <n v="13"/>
    <n v="13"/>
    <m/>
    <d v="2019-06-02T00:00:00"/>
    <n v="0"/>
    <n v="0"/>
    <m/>
    <m/>
    <m/>
    <m/>
    <m/>
    <m/>
    <m/>
    <m/>
    <s v="הריסה בניין מגורים בן 3 קומות"/>
    <m/>
    <m/>
    <m/>
    <s v="NULL"/>
    <m/>
    <m/>
    <x v="0"/>
    <m/>
    <m/>
    <m/>
    <m/>
    <m/>
    <m/>
    <m/>
    <m/>
    <m/>
    <m/>
    <m/>
    <m/>
    <m/>
    <m/>
    <x v="3"/>
    <x v="0"/>
    <x v="7"/>
    <x v="0"/>
    <m/>
    <m/>
    <m/>
    <x v="0"/>
    <x v="2"/>
    <x v="1"/>
    <m/>
    <x v="0"/>
    <m/>
    <m/>
    <m/>
    <m/>
    <x v="0"/>
    <m/>
    <m/>
    <m/>
    <m/>
    <m/>
    <m/>
    <m/>
    <x v="0"/>
    <n v="927"/>
    <m/>
    <m/>
    <m/>
    <m/>
    <m/>
    <x v="1"/>
    <m/>
    <e v="#NAME?"/>
    <m/>
  </r>
  <r>
    <n v="672"/>
    <m/>
    <m/>
    <m/>
    <m/>
    <m/>
    <m/>
    <m/>
    <m/>
    <m/>
    <m/>
    <n v="4011"/>
    <m/>
    <s v="מרכז"/>
    <x v="30"/>
    <x v="122"/>
    <m/>
    <s v="מיסוי"/>
    <s v="מיסוי - פינוי-בינוי"/>
    <s v="בביצוע + מבנים מאוכלסים"/>
    <n v="6822958"/>
    <s v="413 20190725"/>
    <n v="413"/>
    <n v="20190725"/>
    <s v="בקשה להיתר - רישוי מלא"/>
    <s v="הריסה"/>
    <n v="81100130"/>
    <s v="ראשון לציון"/>
    <n v="8300"/>
    <s v="נהריים"/>
    <n v="811"/>
    <n v="13"/>
    <n v="13"/>
    <m/>
    <d v="2019-06-02T00:00:00"/>
    <n v="0"/>
    <n v="0"/>
    <m/>
    <m/>
    <m/>
    <m/>
    <m/>
    <m/>
    <m/>
    <m/>
    <s v="הריסה בניין מגורים בן 3 קומות"/>
    <m/>
    <m/>
    <m/>
    <s v="NULL"/>
    <m/>
    <m/>
    <x v="0"/>
    <m/>
    <m/>
    <m/>
    <m/>
    <m/>
    <m/>
    <m/>
    <m/>
    <m/>
    <m/>
    <m/>
    <m/>
    <m/>
    <m/>
    <x v="3"/>
    <x v="0"/>
    <x v="7"/>
    <x v="0"/>
    <n v="18"/>
    <m/>
    <m/>
    <x v="0"/>
    <x v="1"/>
    <x v="1"/>
    <m/>
    <x v="0"/>
    <m/>
    <m/>
    <m/>
    <m/>
    <x v="0"/>
    <m/>
    <m/>
    <m/>
    <m/>
    <m/>
    <m/>
    <m/>
    <x v="0"/>
    <n v="927"/>
    <m/>
    <m/>
    <m/>
    <m/>
    <m/>
    <x v="9"/>
    <m/>
    <e v="#NAME?"/>
    <m/>
  </r>
  <r>
    <n v="674"/>
    <m/>
    <m/>
    <m/>
    <m/>
    <m/>
    <m/>
    <m/>
    <m/>
    <m/>
    <m/>
    <n v="4011"/>
    <m/>
    <s v="מרכז"/>
    <x v="30"/>
    <x v="122"/>
    <m/>
    <s v="מיסוי"/>
    <s v="מיסוי - פינוי-בינוי"/>
    <s v="בביצוע + מבנים מאוכלסים"/>
    <n v="6822693"/>
    <s v="413 20190377"/>
    <n v="413"/>
    <n v="20190377"/>
    <s v="בקשה למידע"/>
    <s v="הריסה"/>
    <n v="361000200"/>
    <s v="ראשון לציון"/>
    <n v="8300"/>
    <s v="עטרות"/>
    <n v="361"/>
    <n v="2"/>
    <n v="2"/>
    <m/>
    <d v="2019-03-25T00:00:00"/>
    <n v="0"/>
    <n v="0"/>
    <n v="8"/>
    <m/>
    <m/>
    <m/>
    <m/>
    <m/>
    <m/>
    <m/>
    <s v="הריסת מבנה קיים בן 2 קומות ו-8 יח&quot;ד. 770 מ&quot;ר"/>
    <m/>
    <m/>
    <m/>
    <s v="NULL"/>
    <m/>
    <m/>
    <x v="0"/>
    <m/>
    <m/>
    <m/>
    <m/>
    <m/>
    <m/>
    <m/>
    <m/>
    <m/>
    <m/>
    <m/>
    <m/>
    <m/>
    <m/>
    <x v="3"/>
    <x v="0"/>
    <x v="7"/>
    <x v="0"/>
    <n v="4"/>
    <n v="1"/>
    <n v="1"/>
    <x v="0"/>
    <x v="1"/>
    <x v="0"/>
    <m/>
    <x v="0"/>
    <m/>
    <m/>
    <m/>
    <m/>
    <x v="0"/>
    <m/>
    <m/>
    <m/>
    <m/>
    <m/>
    <m/>
    <m/>
    <x v="0"/>
    <n v="927"/>
    <m/>
    <m/>
    <m/>
    <m/>
    <m/>
    <x v="1"/>
    <m/>
    <e v="#NAME?"/>
    <m/>
  </r>
  <r>
    <n v="675"/>
    <m/>
    <m/>
    <m/>
    <m/>
    <m/>
    <m/>
    <m/>
    <m/>
    <m/>
    <m/>
    <n v="4011"/>
    <m/>
    <s v="מרכז"/>
    <x v="30"/>
    <x v="122"/>
    <m/>
    <s v="מיסוי"/>
    <s v="מיסוי - פינוי-בינוי"/>
    <s v="בביצוע + מבנים מאוכלסים"/>
    <n v="6822971"/>
    <s v="413 20190696"/>
    <n v="413"/>
    <n v="20190696"/>
    <s v="בקשה להיתר - רישוי מלא"/>
    <s v="בניה חדשה"/>
    <n v="361000200"/>
    <s v="ראשון לציון"/>
    <n v="8300"/>
    <s v="עטרות"/>
    <n v="361"/>
    <n v="2"/>
    <n v="2"/>
    <m/>
    <d v="2019-05-28T00:00:00"/>
    <n v="0"/>
    <n v="0"/>
    <m/>
    <m/>
    <m/>
    <m/>
    <m/>
    <m/>
    <m/>
    <m/>
    <s v="הריסת מבנה בן 2 קומות"/>
    <m/>
    <m/>
    <m/>
    <s v="NULL"/>
    <m/>
    <m/>
    <x v="0"/>
    <m/>
    <m/>
    <m/>
    <m/>
    <m/>
    <m/>
    <m/>
    <m/>
    <m/>
    <m/>
    <m/>
    <m/>
    <m/>
    <m/>
    <x v="3"/>
    <x v="0"/>
    <x v="7"/>
    <x v="0"/>
    <m/>
    <m/>
    <m/>
    <x v="0"/>
    <x v="2"/>
    <x v="1"/>
    <m/>
    <x v="0"/>
    <m/>
    <m/>
    <m/>
    <m/>
    <x v="0"/>
    <m/>
    <m/>
    <m/>
    <m/>
    <m/>
    <m/>
    <m/>
    <x v="0"/>
    <n v="927"/>
    <m/>
    <m/>
    <m/>
    <m/>
    <m/>
    <x v="1"/>
    <m/>
    <e v="#NAME?"/>
    <m/>
  </r>
  <r>
    <n v="676"/>
    <m/>
    <m/>
    <m/>
    <m/>
    <m/>
    <m/>
    <m/>
    <m/>
    <m/>
    <m/>
    <n v="4011"/>
    <m/>
    <s v="מרכז"/>
    <x v="30"/>
    <x v="122"/>
    <m/>
    <s v="מיסוי"/>
    <s v="מיסוי - פינוי-בינוי"/>
    <s v="בביצוע + מבנים מאוכלסים"/>
    <n v="7015037"/>
    <s v="413 20190696"/>
    <n v="413"/>
    <n v="20190696"/>
    <s v="בקשה להיתר - רישוי מלא"/>
    <s v="הריסה"/>
    <n v="361000200"/>
    <s v="ראשון לציון"/>
    <n v="8300"/>
    <s v="עטרות"/>
    <n v="361"/>
    <n v="2"/>
    <n v="2"/>
    <m/>
    <d v="2019-05-28T00:00:00"/>
    <n v="0"/>
    <n v="0"/>
    <m/>
    <m/>
    <m/>
    <m/>
    <m/>
    <m/>
    <m/>
    <m/>
    <s v="הריסת מבנה בן 2 קומות"/>
    <m/>
    <m/>
    <m/>
    <n v="1989224"/>
    <n v="201900374"/>
    <m/>
    <x v="239"/>
    <m/>
    <n v="0"/>
    <n v="0"/>
    <m/>
    <m/>
    <m/>
    <m/>
    <m/>
    <m/>
    <m/>
    <s v="הריסת מבנה בן 2 קומות"/>
    <m/>
    <m/>
    <m/>
    <x v="3"/>
    <x v="5"/>
    <x v="7"/>
    <x v="5"/>
    <n v="4"/>
    <m/>
    <m/>
    <x v="0"/>
    <x v="1"/>
    <x v="1"/>
    <s v="כנראה"/>
    <x v="1"/>
    <s v="כנראה"/>
    <m/>
    <m/>
    <n v="7015037"/>
    <x v="218"/>
    <m/>
    <m/>
    <m/>
    <m/>
    <m/>
    <m/>
    <m/>
    <x v="0"/>
    <n v="927"/>
    <m/>
    <m/>
    <m/>
    <m/>
    <m/>
    <x v="1"/>
    <m/>
    <e v="#NAME?"/>
    <m/>
  </r>
  <r>
    <n v="677"/>
    <m/>
    <m/>
    <m/>
    <m/>
    <m/>
    <m/>
    <m/>
    <m/>
    <m/>
    <m/>
    <n v="4011"/>
    <m/>
    <s v="מרכז"/>
    <x v="30"/>
    <x v="122"/>
    <m/>
    <s v="מיסוי"/>
    <s v="מיסוי - פינוי-בינוי"/>
    <s v="בביצוע + מבנים מאוכלסים"/>
    <n v="6822599"/>
    <s v="413 20190403"/>
    <n v="413"/>
    <n v="20190403"/>
    <s v="בקשה להיתר - רישוי מלא"/>
    <s v="הריסה, שיפוץ"/>
    <n v="36100060"/>
    <s v="ראשון לציון"/>
    <n v="8300"/>
    <s v="עטרות"/>
    <n v="361"/>
    <n v="6"/>
    <n v="6"/>
    <m/>
    <d v="2019-03-31T00:00:00"/>
    <n v="0"/>
    <n v="0"/>
    <m/>
    <m/>
    <m/>
    <m/>
    <m/>
    <m/>
    <m/>
    <m/>
    <s v="הריסה מבנה קיים בין 2 קומות"/>
    <m/>
    <m/>
    <m/>
    <s v="NULL"/>
    <m/>
    <m/>
    <x v="0"/>
    <m/>
    <m/>
    <m/>
    <m/>
    <m/>
    <m/>
    <m/>
    <m/>
    <m/>
    <m/>
    <m/>
    <m/>
    <m/>
    <m/>
    <x v="3"/>
    <x v="0"/>
    <x v="7"/>
    <x v="0"/>
    <n v="10"/>
    <m/>
    <m/>
    <x v="0"/>
    <x v="1"/>
    <x v="1"/>
    <m/>
    <x v="0"/>
    <m/>
    <m/>
    <m/>
    <m/>
    <x v="0"/>
    <m/>
    <m/>
    <m/>
    <m/>
    <m/>
    <m/>
    <m/>
    <x v="0"/>
    <n v="927"/>
    <m/>
    <m/>
    <m/>
    <m/>
    <m/>
    <x v="0"/>
    <m/>
    <e v="#NAME?"/>
    <m/>
  </r>
  <r>
    <n v="678"/>
    <m/>
    <m/>
    <m/>
    <m/>
    <m/>
    <m/>
    <m/>
    <m/>
    <m/>
    <m/>
    <n v="4011"/>
    <m/>
    <s v="מרכז"/>
    <x v="30"/>
    <x v="122"/>
    <m/>
    <s v="מיסוי"/>
    <s v="מיסוי - פינוי-בינוי"/>
    <s v="בביצוע + מבנים מאוכלסים"/>
    <n v="6822918"/>
    <s v="413 20190401"/>
    <n v="413"/>
    <n v="20190401"/>
    <s v="בקשה להיתר - רישוי מלא"/>
    <s v="הריסה, שיפוץ"/>
    <n v="36100120"/>
    <s v="ראשון לציון"/>
    <n v="8300"/>
    <s v="עטרות"/>
    <n v="361"/>
    <n v="12"/>
    <n v="12"/>
    <m/>
    <d v="2019-03-31T00:00:00"/>
    <n v="0"/>
    <n v="0"/>
    <m/>
    <m/>
    <m/>
    <m/>
    <m/>
    <m/>
    <m/>
    <m/>
    <s v="הריסה מבנה קיים בין 2 קומות"/>
    <m/>
    <m/>
    <m/>
    <s v="NULL"/>
    <m/>
    <m/>
    <x v="0"/>
    <m/>
    <m/>
    <m/>
    <m/>
    <m/>
    <m/>
    <m/>
    <m/>
    <m/>
    <m/>
    <m/>
    <m/>
    <m/>
    <m/>
    <x v="3"/>
    <x v="0"/>
    <x v="7"/>
    <x v="0"/>
    <n v="17"/>
    <m/>
    <m/>
    <x v="0"/>
    <x v="1"/>
    <x v="1"/>
    <m/>
    <x v="0"/>
    <m/>
    <m/>
    <m/>
    <m/>
    <x v="0"/>
    <m/>
    <m/>
    <m/>
    <m/>
    <m/>
    <m/>
    <m/>
    <x v="0"/>
    <n v="927"/>
    <m/>
    <m/>
    <m/>
    <m/>
    <m/>
    <x v="0"/>
    <m/>
    <e v="#NAME?"/>
    <m/>
  </r>
  <r>
    <n v="1971"/>
    <s v="אוקטובר 2021 - טיוב בקשות שאינן כפולות"/>
    <s v="?"/>
    <m/>
    <m/>
    <m/>
    <m/>
    <m/>
    <s v="הבקשה לא נמצאת באתר העירייה_x000a_לא פינוי בינוי במדלן"/>
    <m/>
    <m/>
    <n v="4011"/>
    <m/>
    <s v="מרכז"/>
    <x v="30"/>
    <x v="123"/>
    <m/>
    <s v="מיסוי"/>
    <s v="פינוי-בינוי"/>
    <s v="בביצוע + מבנים מאוכלסים"/>
    <n v="7450761"/>
    <s v="413 20210742"/>
    <n v="413"/>
    <n v="20210742"/>
    <s v="בקשה למידע                                                                      "/>
    <s v="הריסה                                   "/>
    <n v="81100130"/>
    <s v="ראשון לציון"/>
    <n v="8300"/>
    <s v="נהריים                                                      "/>
    <n v="811"/>
    <n v="13"/>
    <n v="13"/>
    <s v="NULL"/>
    <d v="2021-05-30T00:00:00"/>
    <n v="0"/>
    <n v="0"/>
    <m/>
    <m/>
    <m/>
    <s v="2021_03"/>
    <d v="2021-07-15T12:02:09"/>
    <s v="NULL"/>
    <s v="NULL"/>
    <s v="NULL"/>
    <s v="NULL"/>
    <n v="0"/>
    <s v="NULL"/>
    <s v="NULL"/>
    <s v="NULL"/>
    <m/>
    <s v="NULL"/>
    <x v="0"/>
    <m/>
    <m/>
    <m/>
    <m/>
    <m/>
    <m/>
    <m/>
    <m/>
    <m/>
    <m/>
    <m/>
    <m/>
    <m/>
    <s v="גוש חלקה"/>
    <x v="1"/>
    <x v="0"/>
    <x v="7"/>
    <x v="0"/>
    <m/>
    <m/>
    <m/>
    <x v="0"/>
    <x v="6"/>
    <x v="0"/>
    <s v="האם פב"/>
    <x v="0"/>
    <m/>
    <m/>
    <m/>
    <m/>
    <x v="0"/>
    <m/>
    <m/>
    <m/>
    <m/>
    <m/>
    <m/>
    <m/>
    <x v="0"/>
    <m/>
    <m/>
    <m/>
    <m/>
    <m/>
    <m/>
    <x v="1"/>
    <m/>
    <m/>
    <m/>
  </r>
  <r>
    <n v="1972"/>
    <s v="אוקטובר 2021 - טיוב בקשות שאינן כפולות"/>
    <s v="?"/>
    <m/>
    <m/>
    <m/>
    <m/>
    <m/>
    <s v="הבקשה לא נמצאת באתר העירייה"/>
    <m/>
    <m/>
    <n v="4011"/>
    <m/>
    <s v="מרכז"/>
    <x v="30"/>
    <x v="123"/>
    <m/>
    <s v="מיסוי"/>
    <s v="פינוי-בינוי"/>
    <s v="בביצוע + מבנים מאוכלסים"/>
    <n v="7450765"/>
    <s v="413 20210740"/>
    <n v="413"/>
    <n v="20210740"/>
    <s v="בקשה למידע                                                                      "/>
    <s v="הריסה                                   "/>
    <n v="36100060"/>
    <s v="ראשון לציון"/>
    <n v="8300"/>
    <s v="עטרות                                                       "/>
    <n v="361"/>
    <n v="6"/>
    <n v="6"/>
    <s v="NULL"/>
    <d v="2021-05-30T00:00:00"/>
    <n v="0"/>
    <n v="0"/>
    <m/>
    <m/>
    <m/>
    <s v="2021_03"/>
    <d v="2021-07-15T12:02:09"/>
    <s v="NULL"/>
    <s v="NULL"/>
    <s v="NULL"/>
    <s v=" הריסת מבנה מגורים לצורך פינוי השטח לטובת הקמת פארק שטח להריסה בקומת הקרקע של 661 מר                                                                                                                                                                                                                                                                                                                                                                                                                                                                                                                                                                                                                                                                                                                                                                                                                                                                                                                                                   "/>
    <n v="0"/>
    <s v="NULL"/>
    <s v="NULL"/>
    <s v="NULL"/>
    <m/>
    <s v="NULL"/>
    <x v="0"/>
    <m/>
    <m/>
    <m/>
    <m/>
    <m/>
    <m/>
    <m/>
    <m/>
    <m/>
    <m/>
    <m/>
    <m/>
    <m/>
    <s v="גוש חלקה"/>
    <x v="1"/>
    <x v="0"/>
    <x v="7"/>
    <x v="0"/>
    <m/>
    <m/>
    <m/>
    <x v="0"/>
    <x v="6"/>
    <x v="0"/>
    <s v="האם פב"/>
    <x v="0"/>
    <m/>
    <m/>
    <m/>
    <m/>
    <x v="0"/>
    <m/>
    <m/>
    <m/>
    <m/>
    <m/>
    <m/>
    <m/>
    <x v="0"/>
    <m/>
    <m/>
    <m/>
    <m/>
    <m/>
    <m/>
    <x v="1"/>
    <m/>
    <m/>
    <m/>
  </r>
  <r>
    <n v="1973"/>
    <s v="אוקטובר 2021 - טיוב בקשות שאינן כפולות"/>
    <s v="?"/>
    <m/>
    <m/>
    <m/>
    <m/>
    <m/>
    <m/>
    <m/>
    <m/>
    <n v="4011"/>
    <m/>
    <s v="מרכז"/>
    <x v="30"/>
    <x v="123"/>
    <m/>
    <s v="מיסוי"/>
    <s v="פינוי-בינוי"/>
    <s v="בביצוע + מבנים מאוכלסים"/>
    <n v="7491434"/>
    <s v="413 20211228"/>
    <n v="413"/>
    <n v="20211228"/>
    <s v="בקשה להיתר - רישוי מלא                                                          "/>
    <s v="הריסה                                   "/>
    <n v="36100060"/>
    <s v="ראשון לציון"/>
    <n v="8300"/>
    <s v="עטרות                                                       "/>
    <n v="361"/>
    <n v="6"/>
    <n v="6"/>
    <s v="NULL"/>
    <d v="2021-08-31T00:00:00"/>
    <n v="0"/>
    <n v="0"/>
    <m/>
    <m/>
    <m/>
    <s v="2021_04"/>
    <d v="2021-09-14T12:11:11"/>
    <s v="NULL"/>
    <s v="NULL"/>
    <s v="NULL"/>
    <s v=" הריסת מבנה קיים בין 2 קומות.                                                                                                                                                                                                                                                                                                                                                                                                                                                                                                                                                                                                                                                                                                                                                                                                                                                                                                                                                                                                           "/>
    <n v="0"/>
    <s v="NULL"/>
    <s v="NULL"/>
    <s v="NULL"/>
    <m/>
    <s v="NULL"/>
    <x v="0"/>
    <m/>
    <m/>
    <m/>
    <m/>
    <m/>
    <m/>
    <m/>
    <m/>
    <m/>
    <m/>
    <m/>
    <m/>
    <m/>
    <s v="גוש חלקה"/>
    <x v="1"/>
    <x v="0"/>
    <x v="7"/>
    <x v="0"/>
    <m/>
    <m/>
    <m/>
    <x v="0"/>
    <x v="6"/>
    <x v="1"/>
    <s v="האם פב"/>
    <x v="0"/>
    <m/>
    <m/>
    <m/>
    <m/>
    <x v="0"/>
    <m/>
    <m/>
    <m/>
    <m/>
    <m/>
    <m/>
    <m/>
    <x v="0"/>
    <m/>
    <m/>
    <m/>
    <m/>
    <m/>
    <m/>
    <x v="1"/>
    <m/>
    <m/>
    <m/>
  </r>
  <r>
    <n v="1974"/>
    <s v="אוקטובר 2021 - טיוב בקשות שאינן כפולות"/>
    <s v="?"/>
    <m/>
    <m/>
    <m/>
    <m/>
    <m/>
    <s v="הבקשה לא נמצאת באתר העירייה"/>
    <m/>
    <m/>
    <n v="4011"/>
    <m/>
    <s v="מרכז"/>
    <x v="30"/>
    <x v="123"/>
    <m/>
    <s v="מיסוי"/>
    <s v="פינוי-בינוי"/>
    <s v="בביצוע + מבנים מאוכלסים"/>
    <n v="7450766"/>
    <s v="413 20210741"/>
    <n v="413"/>
    <n v="20210741"/>
    <s v="בקשה למידע                                                                      "/>
    <s v="הריסה                                   "/>
    <n v="36100120"/>
    <s v="ראשון לציון"/>
    <n v="8300"/>
    <s v="עטרות                                                       "/>
    <n v="361"/>
    <n v="12"/>
    <n v="12"/>
    <s v="NULL"/>
    <d v="2021-05-30T00:00:00"/>
    <n v="0"/>
    <n v="0"/>
    <m/>
    <m/>
    <m/>
    <s v="2021_03"/>
    <d v="2021-07-15T12:02:09"/>
    <s v="NULL"/>
    <s v="NULL"/>
    <s v="NULL"/>
    <s v="NULL"/>
    <n v="0"/>
    <s v="NULL"/>
    <s v="NULL"/>
    <s v="NULL"/>
    <m/>
    <s v="NULL"/>
    <x v="0"/>
    <m/>
    <m/>
    <m/>
    <m/>
    <m/>
    <m/>
    <m/>
    <m/>
    <m/>
    <m/>
    <m/>
    <m/>
    <m/>
    <s v="גוש חלקה"/>
    <x v="1"/>
    <x v="0"/>
    <x v="7"/>
    <x v="0"/>
    <m/>
    <m/>
    <m/>
    <x v="0"/>
    <x v="6"/>
    <x v="0"/>
    <s v="האם פב"/>
    <x v="0"/>
    <m/>
    <m/>
    <m/>
    <m/>
    <x v="0"/>
    <m/>
    <m/>
    <m/>
    <m/>
    <m/>
    <m/>
    <m/>
    <x v="0"/>
    <m/>
    <m/>
    <m/>
    <m/>
    <m/>
    <m/>
    <x v="1"/>
    <m/>
    <m/>
    <m/>
  </r>
  <r>
    <n v="1975"/>
    <s v="אוקטובר 2021 - טיוב בקשות שאינן כפולות"/>
    <s v="?"/>
    <m/>
    <m/>
    <m/>
    <m/>
    <m/>
    <m/>
    <m/>
    <m/>
    <n v="4011"/>
    <m/>
    <s v="מרכז"/>
    <x v="30"/>
    <x v="123"/>
    <m/>
    <s v="מיסוי"/>
    <s v="פינוי-בינוי"/>
    <s v="בביצוע + מבנים מאוכלסים"/>
    <n v="7495023"/>
    <s v="413 20211233"/>
    <n v="413"/>
    <n v="20211233"/>
    <s v="בקשה להיתר - רישוי מלא                                                          "/>
    <s v="הריסה                                   "/>
    <n v="36100120"/>
    <s v="ראשון לציון"/>
    <n v="8300"/>
    <s v="עטרות                                                       "/>
    <n v="361"/>
    <n v="12"/>
    <n v="12"/>
    <s v="NULL"/>
    <d v="2021-08-31T00:00:00"/>
    <n v="0"/>
    <n v="0"/>
    <m/>
    <m/>
    <m/>
    <s v="2021_04"/>
    <d v="2021-09-14T12:11:11"/>
    <s v="NULL"/>
    <s v="NULL"/>
    <s v="NULL"/>
    <s v=" הריסה מבנה קיים בין 2 קומות                                                                                                                                                                                                                                                                                                                                                                                                                                                                                                                                                                                                                                                                                                                                                                                                                                                                                                                                                                                                            "/>
    <n v="0"/>
    <s v="NULL"/>
    <s v="NULL"/>
    <s v="NULL"/>
    <m/>
    <s v="NULL"/>
    <x v="0"/>
    <m/>
    <m/>
    <m/>
    <m/>
    <m/>
    <m/>
    <m/>
    <m/>
    <m/>
    <m/>
    <m/>
    <m/>
    <m/>
    <s v="גוש חלקה"/>
    <x v="1"/>
    <x v="0"/>
    <x v="7"/>
    <x v="0"/>
    <m/>
    <m/>
    <m/>
    <x v="0"/>
    <x v="6"/>
    <x v="1"/>
    <s v="האם פב"/>
    <x v="0"/>
    <m/>
    <m/>
    <m/>
    <m/>
    <x v="0"/>
    <m/>
    <m/>
    <m/>
    <m/>
    <m/>
    <m/>
    <m/>
    <x v="0"/>
    <m/>
    <m/>
    <m/>
    <m/>
    <m/>
    <m/>
    <x v="1"/>
    <m/>
    <m/>
    <m/>
  </r>
  <r>
    <n v="1976"/>
    <s v="אוקטובר 2021 - טיוב בקשות שאינן כפולות"/>
    <s v="?"/>
    <m/>
    <m/>
    <m/>
    <m/>
    <m/>
    <s v="הבקשה לא נמצאת באתר העירייה ובמדלן"/>
    <m/>
    <m/>
    <n v="4011"/>
    <m/>
    <s v="מרכז"/>
    <x v="30"/>
    <x v="123"/>
    <m/>
    <s v="מיסוי"/>
    <s v="פינוי-בינוי"/>
    <s v="בביצוע + מבנים מאוכלסים"/>
    <n v="7450762"/>
    <s v="413 20210743"/>
    <n v="413"/>
    <n v="20210743"/>
    <s v="בקשה למידע                                                                      "/>
    <s v="הריסה                                   "/>
    <n v="361120100"/>
    <s v="ראשון לציון"/>
    <n v="8300"/>
    <s v="עטרות                                                       "/>
    <n v="361"/>
    <n v="1201"/>
    <n v="1201"/>
    <s v="NULL"/>
    <d v="2021-05-30T00:00:00"/>
    <n v="0"/>
    <n v="0"/>
    <m/>
    <m/>
    <m/>
    <s v="2021_03"/>
    <d v="2021-07-15T12:02:09"/>
    <s v="NULL"/>
    <s v="NULL"/>
    <s v="NULL"/>
    <s v="NULL"/>
    <n v="0"/>
    <s v="NULL"/>
    <s v="NULL"/>
    <s v="NULL"/>
    <m/>
    <s v="NULL"/>
    <x v="0"/>
    <m/>
    <m/>
    <m/>
    <m/>
    <m/>
    <m/>
    <m/>
    <m/>
    <m/>
    <m/>
    <m/>
    <m/>
    <m/>
    <s v="גוש חלקה"/>
    <x v="1"/>
    <x v="0"/>
    <x v="7"/>
    <x v="0"/>
    <m/>
    <m/>
    <m/>
    <x v="0"/>
    <x v="6"/>
    <x v="0"/>
    <s v="האם פב"/>
    <x v="0"/>
    <m/>
    <m/>
    <m/>
    <m/>
    <x v="0"/>
    <m/>
    <m/>
    <m/>
    <m/>
    <m/>
    <m/>
    <m/>
    <x v="0"/>
    <m/>
    <m/>
    <m/>
    <m/>
    <m/>
    <m/>
    <x v="1"/>
    <m/>
    <m/>
    <m/>
  </r>
  <r>
    <n v="681"/>
    <m/>
    <m/>
    <m/>
    <m/>
    <m/>
    <m/>
    <m/>
    <m/>
    <m/>
    <m/>
    <n v="4010"/>
    <m/>
    <s v="מרכז"/>
    <x v="30"/>
    <x v="124"/>
    <m/>
    <s v="מיסוי"/>
    <s v="מיסוי - פינוי-בינוי"/>
    <s v="תכנית מאושרת עם פעילות יזמית"/>
    <n v="6822018"/>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quot;ד, 2 קומות מרתף, כולל צובר גז."/>
    <m/>
    <m/>
    <m/>
    <s v="NULL"/>
    <m/>
    <m/>
    <x v="0"/>
    <m/>
    <m/>
    <m/>
    <m/>
    <m/>
    <m/>
    <m/>
    <m/>
    <m/>
    <m/>
    <m/>
    <m/>
    <m/>
    <m/>
    <x v="2"/>
    <x v="0"/>
    <x v="1"/>
    <x v="0"/>
    <m/>
    <m/>
    <m/>
    <x v="0"/>
    <x v="2"/>
    <x v="1"/>
    <m/>
    <x v="0"/>
    <m/>
    <m/>
    <m/>
    <m/>
    <x v="0"/>
    <m/>
    <m/>
    <m/>
    <m/>
    <m/>
    <m/>
    <m/>
    <x v="0"/>
    <n v="232"/>
    <m/>
    <m/>
    <m/>
    <m/>
    <m/>
    <x v="1"/>
    <m/>
    <e v="#NAME?"/>
    <m/>
  </r>
  <r>
    <n v="680"/>
    <m/>
    <m/>
    <m/>
    <m/>
    <m/>
    <m/>
    <m/>
    <m/>
    <m/>
    <m/>
    <n v="4010"/>
    <m/>
    <s v="מרכז"/>
    <x v="30"/>
    <x v="124"/>
    <m/>
    <s v="מיסוי"/>
    <s v="מיסוי - פינוי-בינוי"/>
    <s v="תכנית מאושרת עם פעילות יזמית"/>
    <n v="7014829"/>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ד, 2 קומות מרתף, כולל צובר גז."/>
    <m/>
    <m/>
    <m/>
    <n v="1985744"/>
    <n v="201900450"/>
    <m/>
    <x v="240"/>
    <m/>
    <n v="0"/>
    <n v="58"/>
    <m/>
    <m/>
    <m/>
    <m/>
    <n v="58"/>
    <m/>
    <m/>
    <s v="הקמת בניין מגורים בפרוייקט פינוי בינוי (פוזננסקי), בן 14 קומות מעל קומת עמודים עם חלל כפול , דירות גג, 58 יחד, מעל 2 קומות מרתף. בתחום המגרש צובר גז. ביצוע, פיתוח, ממד, חניה, תברואה, אינסטלציה סניטרית, גדרות, חזיתות, גינון והשקיה בהתאם לאישורים כחלק בלתי נפרד מההיתר."/>
    <m/>
    <m/>
    <m/>
    <x v="2"/>
    <x v="5"/>
    <x v="1"/>
    <x v="2"/>
    <n v="1"/>
    <m/>
    <m/>
    <x v="0"/>
    <x v="1"/>
    <x v="1"/>
    <m/>
    <x v="1"/>
    <m/>
    <m/>
    <m/>
    <n v="7014829"/>
    <x v="219"/>
    <m/>
    <m/>
    <m/>
    <m/>
    <m/>
    <m/>
    <m/>
    <x v="0"/>
    <n v="232"/>
    <m/>
    <m/>
    <m/>
    <m/>
    <m/>
    <x v="1"/>
    <m/>
    <e v="#NAME?"/>
    <m/>
  </r>
  <r>
    <n v="682"/>
    <m/>
    <m/>
    <m/>
    <m/>
    <m/>
    <m/>
    <m/>
    <m/>
    <m/>
    <m/>
    <n v="4010"/>
    <m/>
    <s v="מרכז"/>
    <x v="30"/>
    <x v="124"/>
    <m/>
    <s v="מיסוי"/>
    <s v="מיסוי - פינוי-בינוי"/>
    <s v="תכנית מאושרת עם פעילות יזמית"/>
    <n v="7014856"/>
    <s v="413 20180514"/>
    <n v="413"/>
    <n v="20180514"/>
    <s v="בקשה להיתר - רישוי מלא"/>
    <s v="הריסה"/>
    <n v="10100020"/>
    <s v="ראשון לציון"/>
    <n v="8300"/>
    <s v="פוזננסקי (מנחם)"/>
    <n v="101"/>
    <n v="2"/>
    <n v="2"/>
    <m/>
    <d v="2018-05-24T00:00:00"/>
    <n v="0"/>
    <n v="0"/>
    <m/>
    <m/>
    <m/>
    <m/>
    <m/>
    <m/>
    <m/>
    <m/>
    <s v="הגשה לצורך הריסת מבנה קיים במגרש, בנפח של 2680 מק + התארגנות באתר."/>
    <m/>
    <m/>
    <m/>
    <n v="1987440"/>
    <n v="201900365"/>
    <m/>
    <x v="46"/>
    <m/>
    <n v="0"/>
    <n v="0"/>
    <m/>
    <m/>
    <m/>
    <m/>
    <m/>
    <m/>
    <m/>
    <s v="הריסת מבנה קיים בנפח של 2680 מק + התארגנות באתר."/>
    <m/>
    <m/>
    <m/>
    <x v="2"/>
    <x v="5"/>
    <x v="7"/>
    <x v="5"/>
    <n v="1"/>
    <m/>
    <m/>
    <x v="0"/>
    <x v="0"/>
    <x v="1"/>
    <m/>
    <x v="2"/>
    <m/>
    <m/>
    <m/>
    <m/>
    <x v="0"/>
    <m/>
    <m/>
    <m/>
    <m/>
    <m/>
    <m/>
    <m/>
    <x v="0"/>
    <n v="232"/>
    <m/>
    <m/>
    <m/>
    <m/>
    <m/>
    <x v="1"/>
    <m/>
    <e v="#NAME?"/>
    <m/>
  </r>
  <r>
    <n v="683"/>
    <m/>
    <m/>
    <m/>
    <m/>
    <m/>
    <m/>
    <m/>
    <m/>
    <m/>
    <m/>
    <n v="4010"/>
    <m/>
    <s v="מרכז"/>
    <x v="30"/>
    <x v="124"/>
    <m/>
    <s v="מיסוי"/>
    <s v="מיסוי - פינוי-בינוי"/>
    <s v="תכנית מאושרת עם פעילות יזמית"/>
    <n v="6822502"/>
    <s v="413 20180993"/>
    <n v="413"/>
    <n v="20180993"/>
    <s v="בקשה להיתר - רישוי מלא"/>
    <s v="חפירה ודיפון"/>
    <n v="10100020"/>
    <s v="ראשון לציון"/>
    <n v="8300"/>
    <s v="פוזננסקי (מנחם)"/>
    <n v="101"/>
    <n v="2"/>
    <n v="2"/>
    <m/>
    <d v="2018-10-03T00:00:00"/>
    <n v="0"/>
    <n v="0"/>
    <m/>
    <m/>
    <m/>
    <m/>
    <m/>
    <m/>
    <m/>
    <m/>
    <s v="תכנית חפירה ודיפון, התארגנות באתר עבור בניין מגורים בן 15 קומות מגורים מעל 2 מרתפים (הוגשה בקשת היתר למבנה מס' 20180088)"/>
    <m/>
    <m/>
    <m/>
    <n v="1931163"/>
    <n v="201800440"/>
    <m/>
    <x v="241"/>
    <m/>
    <n v="0"/>
    <n v="0"/>
    <m/>
    <m/>
    <m/>
    <m/>
    <m/>
    <m/>
    <m/>
    <s v="תכנית חפירה ודיפון, התארגנות באתר עבור בניין מגורים בן 15 קומות מגורים מעל 2 מרתפים (הוגשה בקשת היתר למבנה מס' 20180088)"/>
    <m/>
    <m/>
    <m/>
    <x v="2"/>
    <x v="3"/>
    <x v="13"/>
    <x v="8"/>
    <n v="1"/>
    <m/>
    <m/>
    <x v="0"/>
    <x v="0"/>
    <x v="1"/>
    <m/>
    <x v="2"/>
    <m/>
    <m/>
    <m/>
    <m/>
    <x v="0"/>
    <m/>
    <m/>
    <m/>
    <m/>
    <m/>
    <m/>
    <m/>
    <x v="0"/>
    <n v="232"/>
    <m/>
    <m/>
    <m/>
    <m/>
    <m/>
    <x v="1"/>
    <m/>
    <e v="#NAME?"/>
    <m/>
  </r>
  <r>
    <n v="684"/>
    <m/>
    <m/>
    <m/>
    <m/>
    <m/>
    <m/>
    <m/>
    <m/>
    <m/>
    <m/>
    <n v="4010"/>
    <m/>
    <s v="מרכז"/>
    <x v="30"/>
    <x v="124"/>
    <m/>
    <s v="מיסוי"/>
    <s v="מיסוי - פינוי-בינוי"/>
    <s v="תכנית מאושרת עם פעילות יזמית"/>
    <n v="7015765"/>
    <s v="413 20191171"/>
    <n v="413"/>
    <n v="20191171"/>
    <s v="בקשה עקרונית"/>
    <s v="שונות"/>
    <n v="10100020"/>
    <s v="ראשון לציון"/>
    <n v="8300"/>
    <s v="פוזננסקי (מנחם)"/>
    <n v="101"/>
    <n v="2"/>
    <n v="2"/>
    <m/>
    <d v="2019-09-05T00:00:00"/>
    <n v="0"/>
    <n v="0"/>
    <m/>
    <m/>
    <m/>
    <m/>
    <m/>
    <m/>
    <m/>
    <m/>
    <s v="תוכנית בינוי ופיתוח - מתחם פוזננסקי"/>
    <m/>
    <m/>
    <m/>
    <s v="NULL"/>
    <m/>
    <m/>
    <x v="0"/>
    <m/>
    <m/>
    <m/>
    <m/>
    <m/>
    <m/>
    <m/>
    <m/>
    <m/>
    <m/>
    <m/>
    <m/>
    <m/>
    <m/>
    <x v="3"/>
    <x v="0"/>
    <x v="1"/>
    <x v="0"/>
    <n v="1"/>
    <m/>
    <m/>
    <x v="0"/>
    <x v="0"/>
    <x v="1"/>
    <m/>
    <x v="0"/>
    <m/>
    <m/>
    <m/>
    <m/>
    <x v="0"/>
    <m/>
    <m/>
    <m/>
    <m/>
    <m/>
    <m/>
    <m/>
    <x v="0"/>
    <n v="232"/>
    <m/>
    <m/>
    <m/>
    <m/>
    <m/>
    <x v="1"/>
    <m/>
    <e v="#NAME?"/>
    <m/>
  </r>
  <r>
    <n v="685"/>
    <m/>
    <m/>
    <m/>
    <m/>
    <m/>
    <m/>
    <m/>
    <m/>
    <m/>
    <m/>
    <n v="4010"/>
    <m/>
    <s v="מרכז"/>
    <x v="30"/>
    <x v="124"/>
    <m/>
    <s v="מיסוי"/>
    <s v="מיסוי - פינוי-בינוי"/>
    <s v="תכנית מאושרת עם פעילות יזמית"/>
    <n v="5273156"/>
    <s v="413 20170441"/>
    <n v="413"/>
    <n v="20170441"/>
    <s v="בקשה למידע"/>
    <m/>
    <n v="10100020"/>
    <s v="ראשון לציון"/>
    <n v="8300"/>
    <s v="פוזננסקי מנחם"/>
    <n v="101"/>
    <n v="2"/>
    <n v="2"/>
    <m/>
    <d v="2017-05-23T00:00:00"/>
    <n v="0"/>
    <n v="0"/>
    <n v="8"/>
    <n v="50"/>
    <n v="58"/>
    <m/>
    <m/>
    <m/>
    <m/>
    <m/>
    <s v=" פינוי בינוי: הקמת בניין מגורים בן 16 קומות ו- 2 קומות מרתף חניה. 58 יחידות דיור. כולל צובר גז. עיקרי מבוקש: 6100 מ&quot;ר. 57 מ' גובה. 58 יח&quot;ד.                                                                                                                    "/>
    <m/>
    <m/>
    <m/>
    <s v="NULL"/>
    <m/>
    <m/>
    <x v="0"/>
    <m/>
    <m/>
    <m/>
    <m/>
    <m/>
    <m/>
    <m/>
    <m/>
    <m/>
    <m/>
    <m/>
    <m/>
    <m/>
    <m/>
    <x v="7"/>
    <x v="0"/>
    <x v="1"/>
    <x v="0"/>
    <n v="1"/>
    <n v="1"/>
    <n v="1"/>
    <x v="0"/>
    <x v="1"/>
    <x v="0"/>
    <m/>
    <x v="0"/>
    <m/>
    <m/>
    <m/>
    <m/>
    <x v="0"/>
    <m/>
    <m/>
    <m/>
    <m/>
    <m/>
    <m/>
    <m/>
    <x v="0"/>
    <n v="232"/>
    <m/>
    <m/>
    <m/>
    <m/>
    <m/>
    <x v="1"/>
    <m/>
    <e v="#NAME?"/>
    <m/>
  </r>
  <r>
    <n v="686"/>
    <m/>
    <m/>
    <m/>
    <m/>
    <m/>
    <m/>
    <m/>
    <m/>
    <m/>
    <m/>
    <n v="4010"/>
    <m/>
    <s v="מרכז"/>
    <x v="30"/>
    <x v="124"/>
    <m/>
    <s v="מיסוי"/>
    <s v="מיסוי - פינוי-בינוי"/>
    <s v="תכנית מאושרת עם פעילות יזמית"/>
    <n v="5438332"/>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quot;ד, 2 קומות מרתף, כולל צובר גז."/>
    <m/>
    <m/>
    <m/>
    <s v="NULL"/>
    <m/>
    <m/>
    <x v="0"/>
    <m/>
    <m/>
    <m/>
    <m/>
    <m/>
    <m/>
    <m/>
    <m/>
    <m/>
    <m/>
    <m/>
    <m/>
    <m/>
    <m/>
    <x v="2"/>
    <x v="0"/>
    <x v="1"/>
    <x v="0"/>
    <m/>
    <m/>
    <m/>
    <x v="0"/>
    <x v="2"/>
    <x v="1"/>
    <m/>
    <x v="0"/>
    <m/>
    <m/>
    <m/>
    <m/>
    <x v="0"/>
    <m/>
    <m/>
    <m/>
    <m/>
    <m/>
    <m/>
    <m/>
    <x v="0"/>
    <n v="232"/>
    <m/>
    <m/>
    <m/>
    <m/>
    <m/>
    <x v="1"/>
    <m/>
    <e v="#NAME?"/>
    <m/>
  </r>
  <r>
    <n v="687"/>
    <m/>
    <m/>
    <m/>
    <m/>
    <m/>
    <m/>
    <m/>
    <m/>
    <m/>
    <m/>
    <n v="4010"/>
    <m/>
    <s v="מרכז"/>
    <x v="30"/>
    <x v="124"/>
    <m/>
    <s v="מיסוי"/>
    <s v="מיסוי - פינוי-בינוי"/>
    <s v="תכנית מאושרת עם פעילות יזמית"/>
    <n v="5438368"/>
    <s v="413 20180993"/>
    <n v="413"/>
    <n v="20180993"/>
    <s v="בקשה להיתר - רישוי מלא"/>
    <s v="חפירה ודיפון"/>
    <n v="10100020"/>
    <s v="ראשון לציון"/>
    <n v="8300"/>
    <s v="פוזננסקי מנחם"/>
    <n v="101"/>
    <n v="2"/>
    <n v="2"/>
    <m/>
    <d v="2018-10-03T00:00:00"/>
    <n v="0"/>
    <n v="0"/>
    <m/>
    <m/>
    <m/>
    <m/>
    <m/>
    <m/>
    <m/>
    <m/>
    <s v="תכנית חפירה ודיפון, התארגנות באתר עבור בניין מגורים בן 15 קומות מגורים מעל 2 מרתפים (הוגשה בקשת היתר למבנה מס' 20180088)"/>
    <m/>
    <m/>
    <m/>
    <n v="1565056"/>
    <n v="201800440"/>
    <m/>
    <x v="241"/>
    <m/>
    <n v="0"/>
    <n v="0"/>
    <m/>
    <m/>
    <m/>
    <m/>
    <m/>
    <m/>
    <m/>
    <s v="תכנית חפירה ודיפון, התארגנות באתר עבור בניין מגורים בן 15 קומות מגורים מעל 2 מרתפים (הוגשה בקשת היתר למבנה מס' 20180088)"/>
    <m/>
    <m/>
    <m/>
    <x v="2"/>
    <x v="3"/>
    <x v="13"/>
    <x v="8"/>
    <m/>
    <m/>
    <m/>
    <x v="0"/>
    <x v="2"/>
    <x v="1"/>
    <m/>
    <x v="5"/>
    <m/>
    <m/>
    <m/>
    <m/>
    <x v="0"/>
    <m/>
    <m/>
    <m/>
    <m/>
    <m/>
    <m/>
    <m/>
    <x v="0"/>
    <n v="232"/>
    <m/>
    <m/>
    <m/>
    <m/>
    <m/>
    <x v="1"/>
    <m/>
    <e v="#NAME?"/>
    <m/>
  </r>
  <r>
    <n v="688"/>
    <m/>
    <m/>
    <m/>
    <m/>
    <m/>
    <m/>
    <m/>
    <m/>
    <m/>
    <m/>
    <n v="31755"/>
    <m/>
    <s v="מרכז"/>
    <x v="31"/>
    <x v="125"/>
    <m/>
    <s v="רשויות"/>
    <s v="רשויות מקומיות - פינוי-בינוי"/>
    <s v="בביצוע"/>
    <n v="6825428"/>
    <s v="414 20180790"/>
    <n v="414"/>
    <n v="20180790"/>
    <s v="בקשה למידע"/>
    <s v="בניה חדשה"/>
    <n v="135150000"/>
    <s v="רחובות"/>
    <n v="8400"/>
    <s v="איזנברג"/>
    <n v="459"/>
    <n v="2"/>
    <n v="2"/>
    <m/>
    <d v="2018-10-24T00:00:00"/>
    <n v="0"/>
    <n v="64"/>
    <m/>
    <m/>
    <n v="64"/>
    <m/>
    <m/>
    <m/>
    <m/>
    <m/>
    <s v="הקמת בניין בן 17 קומות הכולל 64 יח&quot;ד ו-4 מרתפי חניה משולב עם מסחר. הבקשה כוללת חפירה, חניה מקורה. בניין בגובה 29 מ' ומעלה"/>
    <m/>
    <m/>
    <m/>
    <s v="NULL"/>
    <m/>
    <m/>
    <x v="0"/>
    <m/>
    <m/>
    <m/>
    <m/>
    <m/>
    <m/>
    <m/>
    <m/>
    <m/>
    <m/>
    <m/>
    <m/>
    <m/>
    <m/>
    <x v="2"/>
    <x v="0"/>
    <x v="4"/>
    <x v="0"/>
    <n v="1"/>
    <n v="1"/>
    <n v="1"/>
    <x v="0"/>
    <x v="1"/>
    <x v="0"/>
    <m/>
    <x v="0"/>
    <m/>
    <m/>
    <m/>
    <m/>
    <x v="0"/>
    <m/>
    <m/>
    <m/>
    <m/>
    <m/>
    <m/>
    <m/>
    <x v="1"/>
    <n v="0"/>
    <m/>
    <m/>
    <m/>
    <m/>
    <m/>
    <x v="1"/>
    <m/>
    <e v="#NAME?"/>
    <m/>
  </r>
  <r>
    <n v="689"/>
    <m/>
    <m/>
    <m/>
    <m/>
    <m/>
    <m/>
    <m/>
    <m/>
    <m/>
    <m/>
    <n v="31755"/>
    <m/>
    <s v="מרכז"/>
    <x v="31"/>
    <x v="125"/>
    <m/>
    <s v="רשויות"/>
    <s v="רשויות מקומיות - פינוי-בינוי"/>
    <s v="בביצוע"/>
    <n v="6825700"/>
    <s v="414 20190101"/>
    <n v="414"/>
    <n v="20190101"/>
    <s v="בקשה מקדמית"/>
    <s v="הריסה + בניה חדשה"/>
    <n v="135150000"/>
    <s v="רחובות"/>
    <n v="8400"/>
    <s v="איזנברג"/>
    <n v="459"/>
    <n v="2"/>
    <n v="2"/>
    <m/>
    <d v="2019-02-05T00:00:00"/>
    <n v="0"/>
    <n v="0"/>
    <m/>
    <m/>
    <n v="64"/>
    <m/>
    <m/>
    <m/>
    <m/>
    <m/>
    <s v="הקמת ביניין בן 17 קומות הכולל 64 יח&quot;ד ו-4 מרתפי חניה משולב עם מסחר + הריסת מבנה קיים"/>
    <m/>
    <m/>
    <m/>
    <s v="NULL"/>
    <m/>
    <m/>
    <x v="0"/>
    <m/>
    <m/>
    <m/>
    <m/>
    <m/>
    <m/>
    <m/>
    <m/>
    <m/>
    <m/>
    <m/>
    <m/>
    <m/>
    <m/>
    <x v="3"/>
    <x v="0"/>
    <x v="3"/>
    <x v="0"/>
    <n v="1"/>
    <n v="1"/>
    <n v="1"/>
    <x v="0"/>
    <x v="1"/>
    <x v="3"/>
    <s v="מקדמית מובילה בעולם שלה (המשכית כביכול לבקשה למידע)"/>
    <x v="0"/>
    <m/>
    <m/>
    <m/>
    <m/>
    <x v="0"/>
    <m/>
    <m/>
    <m/>
    <m/>
    <m/>
    <m/>
    <m/>
    <x v="1"/>
    <n v="0"/>
    <m/>
    <m/>
    <m/>
    <m/>
    <m/>
    <x v="10"/>
    <m/>
    <e v="#NAME?"/>
    <m/>
  </r>
  <r>
    <n v="690"/>
    <m/>
    <m/>
    <m/>
    <m/>
    <m/>
    <m/>
    <m/>
    <m/>
    <m/>
    <m/>
    <n v="31755"/>
    <m/>
    <s v="מרכז"/>
    <x v="31"/>
    <x v="125"/>
    <m/>
    <s v="רשויות"/>
    <s v="רשויות מקומיות - פינוי-בינוי"/>
    <s v="בביצוע"/>
    <n v="7143500"/>
    <s v="414 20200763"/>
    <n v="414"/>
    <n v="20200763"/>
    <s v="בקשה להיתר - רישוי מלא"/>
    <s v="הריסה"/>
    <n v="135150010"/>
    <s v="רחובות"/>
    <n v="8400"/>
    <s v="איזנברג"/>
    <n v="459"/>
    <n v="2"/>
    <n v="2"/>
    <m/>
    <d v="2020-09-10T00:00:00"/>
    <m/>
    <m/>
    <m/>
    <m/>
    <n v="64"/>
    <m/>
    <m/>
    <m/>
    <m/>
    <m/>
    <s v="‏ הריסת מבנה מסחר קיים+ גידור תחום העבודות.                                                                                                                                                                                                                                                                                                                                                                                                                                                                                                                                                                                                                                                                                                                                                                                                                                                                                                                                                                                              "/>
    <m/>
    <m/>
    <m/>
    <n v="2055454"/>
    <n v="20200763"/>
    <m/>
    <x v="242"/>
    <m/>
    <m/>
    <m/>
    <m/>
    <m/>
    <m/>
    <m/>
    <n v="64"/>
    <m/>
    <m/>
    <s v="הריסת מבנה מסחר קיים+ גידור תחום העבודות."/>
    <m/>
    <m/>
    <m/>
    <x v="0"/>
    <x v="2"/>
    <x v="7"/>
    <x v="5"/>
    <n v="1"/>
    <m/>
    <m/>
    <x v="0"/>
    <x v="1"/>
    <x v="1"/>
    <m/>
    <x v="1"/>
    <m/>
    <s v="אתר העירייה ודטה"/>
    <s v="אתר העירייה ודטה"/>
    <n v="7143500"/>
    <x v="220"/>
    <m/>
    <m/>
    <m/>
    <m/>
    <m/>
    <m/>
    <m/>
    <x v="1"/>
    <n v="0"/>
    <m/>
    <m/>
    <m/>
    <m/>
    <m/>
    <x v="1"/>
    <m/>
    <e v="#NAME?"/>
    <m/>
  </r>
  <r>
    <n v="1466"/>
    <m/>
    <m/>
    <m/>
    <m/>
    <m/>
    <m/>
    <m/>
    <m/>
    <m/>
    <m/>
    <n v="31755"/>
    <m/>
    <s v="מרכז"/>
    <x v="31"/>
    <x v="125"/>
    <m/>
    <s v="רשויות"/>
    <s v="פינוי-בינוי"/>
    <s v="בביצוע"/>
    <n v="7233781"/>
    <s v="414 20201074"/>
    <n v="414"/>
    <n v="20201074"/>
    <s v="בקשה למידע                                                                      "/>
    <s v="בניה חדשה                               "/>
    <n v="135150000"/>
    <s v="רחובות"/>
    <n v="8400"/>
    <s v="איזנברג                                                     "/>
    <n v="459"/>
    <n v="2"/>
    <n v="2"/>
    <s v=" "/>
    <d v="2020-12-16T00:00:00"/>
    <n v="0"/>
    <n v="64"/>
    <m/>
    <m/>
    <n v="64"/>
    <s v="2020_04"/>
    <d v="2021-01-28T10:47:10"/>
    <m/>
    <m/>
    <s v="מהות הבקשה"/>
    <s v=" בנייה חדשה: בניית בניין בעל 17 קומות מגורים עם 64 יחידות דיור מעל הכניסה הקובעת,5 קומות מתחת לכניסה הקובעת ומסחר בקומת הקרקע .   64 יחידות דיור  ב23 קומות כולל מרתף.  הקלות: 1. הגדלת מספר יחידות המגורים בבניין לפי שב&quot;ס 22% מ 52 ל- 64 יחידות ( 2. הקלה בגובה קומות- תוספת 5 קומות (מ 14 ל 17- 3. העברת שטחי שירות מסחר לשטחי שירות מגורים 4. תוספת שטחי שרות עבור ממד&quot;ים 5. החדרת עוגנים למגרשים סמוכים 6. העברת שטחי שרות ממתחת לכניסה                                                                                                                                                                                                                                                                                                                                                                                                                                                                                                                                                                                            "/>
    <n v="0"/>
    <s v="NULL"/>
    <s v="NULL"/>
    <s v="NULL"/>
    <m/>
    <m/>
    <x v="0"/>
    <m/>
    <m/>
    <m/>
    <m/>
    <m/>
    <m/>
    <m/>
    <m/>
    <m/>
    <m/>
    <m/>
    <s v="NULL"/>
    <s v="NULL"/>
    <s v="לפי גוש חלקה (מרץ 2021)"/>
    <x v="0"/>
    <x v="0"/>
    <x v="1"/>
    <x v="0"/>
    <n v="1"/>
    <m/>
    <m/>
    <x v="0"/>
    <x v="0"/>
    <x v="0"/>
    <m/>
    <x v="0"/>
    <m/>
    <m/>
    <m/>
    <m/>
    <x v="0"/>
    <m/>
    <m/>
    <m/>
    <m/>
    <m/>
    <m/>
    <m/>
    <x v="1"/>
    <n v="0"/>
    <m/>
    <m/>
    <m/>
    <m/>
    <m/>
    <x v="10"/>
    <m/>
    <e v="#NAME?"/>
    <m/>
  </r>
  <r>
    <n v="1977"/>
    <s v="אוקטובר 2021 - טיוב בקשה וסמל כפולים"/>
    <s v="כן"/>
    <m/>
    <m/>
    <s v="לטייב"/>
    <m/>
    <m/>
    <s v="הבקשה לא נמצאה באתר העירייה"/>
    <m/>
    <m/>
    <n v="31755"/>
    <m/>
    <s v="מרכז"/>
    <x v="31"/>
    <x v="125"/>
    <m/>
    <s v="רשויות"/>
    <s v="פינוי-בינוי"/>
    <s v="בביצוע"/>
    <n v="7234726"/>
    <s v="414 20210026"/>
    <n v="414"/>
    <n v="20210026"/>
    <s v="בקשה למידע                                                                      "/>
    <s v="חפירה                                   "/>
    <n v="135150000"/>
    <s v="רחובות"/>
    <n v="8400"/>
    <s v="איזנברג                                                     "/>
    <n v="459"/>
    <n v="2"/>
    <n v="2"/>
    <s v=" "/>
    <d v="2021-01-06T00:00:00"/>
    <n v="0"/>
    <n v="0"/>
    <m/>
    <m/>
    <n v="64"/>
    <s v="2020_04"/>
    <d v="2021-01-28T10:47:10"/>
    <m/>
    <m/>
    <s v="מדלן"/>
    <s v=" חפירה ודיפון - לקראת בניית מרתף חניה לבניין מגורים                                                                                                                                                                                                                                                                                                                                                                                                                                                                                                                                                                                                                                                                                                                                                                                                                                                                                                                                                                                     "/>
    <n v="0"/>
    <s v="NULL"/>
    <s v="NULL"/>
    <s v="NULL"/>
    <m/>
    <s v="NULL"/>
    <x v="0"/>
    <m/>
    <m/>
    <m/>
    <m/>
    <m/>
    <m/>
    <m/>
    <m/>
    <m/>
    <m/>
    <m/>
    <m/>
    <m/>
    <s v="גוש חלקה"/>
    <x v="1"/>
    <x v="0"/>
    <x v="13"/>
    <x v="0"/>
    <n v="1"/>
    <m/>
    <m/>
    <x v="0"/>
    <x v="0"/>
    <x v="0"/>
    <m/>
    <x v="0"/>
    <m/>
    <m/>
    <m/>
    <m/>
    <x v="0"/>
    <m/>
    <m/>
    <m/>
    <m/>
    <m/>
    <m/>
    <m/>
    <x v="1"/>
    <m/>
    <m/>
    <m/>
    <m/>
    <m/>
    <m/>
    <x v="1"/>
    <m/>
    <m/>
    <m/>
  </r>
  <r>
    <n v="1979"/>
    <s v="אוקטובר 2021 - טיוב בקשות שאינן כפולות"/>
    <s v="כן"/>
    <m/>
    <m/>
    <m/>
    <m/>
    <m/>
    <m/>
    <m/>
    <m/>
    <n v="31755"/>
    <m/>
    <s v="מרכז"/>
    <x v="31"/>
    <x v="125"/>
    <m/>
    <s v="רשויות"/>
    <s v="פינוי-בינוי"/>
    <s v="בביצוע"/>
    <n v="7451358"/>
    <s v="414 20210104"/>
    <n v="414"/>
    <n v="20210104"/>
    <s v="בקשה להיתר - רישוי מלא                                                          "/>
    <s v="הריסה + בניה חדשה                       "/>
    <n v="135150010"/>
    <s v="רחובות"/>
    <n v="8400"/>
    <s v="איזנברג                                                     "/>
    <n v="459"/>
    <n v="2"/>
    <n v="2"/>
    <s v="NULL"/>
    <d v="2021-02-10T00:00:00"/>
    <n v="0"/>
    <n v="0"/>
    <m/>
    <m/>
    <n v="64"/>
    <s v="2021_03"/>
    <d v="2021-07-15T12:02:09"/>
    <m/>
    <m/>
    <s v="מהות הבקשה"/>
    <s v=" חפירה ודיפון -  לטובת הקמת מבנה חדש בן 17 קומות הכולל 64 יחידות דיור ו-4 מרתפי חניה משולב עם מיסחר                                                                                                                                                                                                                                                                                                                                                                                                                                                                                                                                                                                                                                                                                                                                                                                                                                                                                                                                     "/>
    <n v="2021007"/>
    <d v="2021-02-24T00:00:00"/>
    <s v="  לאשר הבקשה בתנאי השלמת בקרת התכן                                                                                                                                                                                                                                                                                                                                                                                                                                                                                                                                                                                                                                                                                                                                                                                                                                                                                                                                                                                                      "/>
    <n v="2132985"/>
    <n v="20210104"/>
    <s v="בקשה להיתר - רישוי מלא                                                          "/>
    <x v="243"/>
    <s v="בית משותף                                                                                 "/>
    <n v="0"/>
    <n v="0"/>
    <m/>
    <m/>
    <m/>
    <m/>
    <n v="64"/>
    <s v="מהות ההיתר"/>
    <m/>
    <s v="חפירה ודיפון -  לטובת הקמת מבנה חדש בן 17 קומות הכולל 64 יחידות דיור ו-4 מרתפי חניה משולב עם מיסחר"/>
    <s v="2021_03"/>
    <d v="2021-07-15T12:02:11"/>
    <s v="גוש חלקה"/>
    <x v="1"/>
    <x v="1"/>
    <x v="6"/>
    <x v="13"/>
    <n v="1"/>
    <m/>
    <m/>
    <x v="0"/>
    <x v="0"/>
    <x v="1"/>
    <m/>
    <x v="2"/>
    <m/>
    <m/>
    <m/>
    <m/>
    <x v="0"/>
    <m/>
    <m/>
    <m/>
    <m/>
    <m/>
    <m/>
    <m/>
    <x v="1"/>
    <n v="0"/>
    <m/>
    <m/>
    <m/>
    <m/>
    <m/>
    <x v="1"/>
    <m/>
    <m/>
    <s v="היתרים שלא טויבו אך מיצוי יחד במתחם"/>
  </r>
  <r>
    <n v="691"/>
    <m/>
    <m/>
    <m/>
    <m/>
    <m/>
    <m/>
    <m/>
    <m/>
    <m/>
    <m/>
    <n v="31755"/>
    <m/>
    <s v="מרכז"/>
    <x v="31"/>
    <x v="125"/>
    <m/>
    <s v="רשויות"/>
    <s v="רשויות מקומיות - פינוי-בינוי"/>
    <s v="בביצוע"/>
    <n v="523550"/>
    <s v="414 20160178"/>
    <n v="414"/>
    <n v="20160178"/>
    <s v="בקשה להיתר"/>
    <s v="בניה חדשה                               "/>
    <n v="139800010"/>
    <s v="רחובות"/>
    <n v="8400"/>
    <s v="הרצל"/>
    <n v="403"/>
    <n v="199"/>
    <n v="199"/>
    <m/>
    <d v="2016-04-17T00:00:00"/>
    <n v="0"/>
    <n v="0"/>
    <n v="4"/>
    <n v="148"/>
    <n v="152"/>
    <m/>
    <m/>
    <m/>
    <m/>
    <m/>
    <s v=" הריסת מבנים קיימים והקמת בניין הכולל:4 קומות מרתף+ק.קרקע מסחרית+ 2 בניינים מגורים הכוללים:14 קומות+שטחים בקומות חלקיות (במסגרת רח/2000/ג/2-3)+קומת חדרי גג.76 יח&quot;ד לכל בניין סה&quot;כ 152 יח&quot;ד."/>
    <m/>
    <m/>
    <m/>
    <s v="NULL"/>
    <m/>
    <m/>
    <x v="0"/>
    <m/>
    <m/>
    <m/>
    <m/>
    <m/>
    <m/>
    <m/>
    <m/>
    <m/>
    <m/>
    <m/>
    <m/>
    <m/>
    <m/>
    <x v="4"/>
    <x v="0"/>
    <x v="3"/>
    <x v="0"/>
    <m/>
    <m/>
    <m/>
    <x v="0"/>
    <x v="2"/>
    <x v="1"/>
    <m/>
    <x v="0"/>
    <m/>
    <m/>
    <m/>
    <m/>
    <x v="0"/>
    <m/>
    <m/>
    <m/>
    <m/>
    <m/>
    <m/>
    <m/>
    <x v="1"/>
    <n v="0"/>
    <m/>
    <m/>
    <m/>
    <m/>
    <m/>
    <x v="1"/>
    <m/>
    <e v="#NAME?"/>
    <m/>
  </r>
  <r>
    <n v="692"/>
    <m/>
    <m/>
    <m/>
    <m/>
    <m/>
    <m/>
    <m/>
    <m/>
    <m/>
    <m/>
    <n v="31755"/>
    <m/>
    <s v="מרכז"/>
    <x v="31"/>
    <x v="125"/>
    <m/>
    <s v="רשויות"/>
    <s v="רשויות מקומיות - פינוי-בינוי"/>
    <s v="בביצוע"/>
    <n v="6824550"/>
    <s v="414 20160178"/>
    <n v="414"/>
    <n v="20160178"/>
    <s v="בקשה להיתר - רישוי מלא"/>
    <s v="בניה חדשה"/>
    <n v="139800010"/>
    <s v="רחובות"/>
    <n v="8400"/>
    <s v="הרצל"/>
    <n v="403"/>
    <n v="199"/>
    <n v="199"/>
    <m/>
    <d v="2016-04-17T00:00:00"/>
    <n v="0"/>
    <n v="152"/>
    <m/>
    <m/>
    <n v="152"/>
    <m/>
    <m/>
    <m/>
    <m/>
    <m/>
    <s v="* הריסת מבנים קיימים והקמת בניין הכולל:4 קומות מרתף+ק.קרקע מסחרית+ 2 בניינים מגורים הכוללים:14 קומות+שטחים בקומות חלקיות (במסגרת רח/2000/ג/2-3)+קומת חדרי גג.76 יח&quot;ד לכל בניין סה&quot;כ 152 יח&quot;ד. * הארכת תוקף ההחלטה"/>
    <m/>
    <m/>
    <m/>
    <n v="1917850"/>
    <n v="20160178"/>
    <m/>
    <x v="34"/>
    <m/>
    <n v="0"/>
    <n v="152"/>
    <m/>
    <m/>
    <m/>
    <m/>
    <n v="152"/>
    <m/>
    <m/>
    <s v="הריסת מבנים קיימים והקמת בניין הכולל:4 קומות מרתף+ק.קרקע מסחרית+ 2 בניינים מגורים הכוללים:14 קומות+שטחים בקומות חלקיות (במסגרת רח/2000/ג/2-3)+קומת חדרי גג.   76 יחד בכל בניין,  סה&quot;כ 152 יח&quot;ד.&quot;"/>
    <m/>
    <m/>
    <m/>
    <x v="4"/>
    <x v="3"/>
    <x v="3"/>
    <x v="3"/>
    <n v="2"/>
    <m/>
    <m/>
    <x v="0"/>
    <x v="1"/>
    <x v="1"/>
    <m/>
    <x v="1"/>
    <m/>
    <m/>
    <m/>
    <n v="6824550"/>
    <x v="221"/>
    <m/>
    <m/>
    <m/>
    <m/>
    <m/>
    <m/>
    <m/>
    <x v="1"/>
    <n v="0"/>
    <m/>
    <m/>
    <m/>
    <m/>
    <m/>
    <x v="1"/>
    <m/>
    <e v="#NAME?"/>
    <m/>
  </r>
  <r>
    <n v="1981"/>
    <s v="אוקטובר 2021 - טיוב בקשות ID כפולות"/>
    <s v="לא"/>
    <m/>
    <m/>
    <s v="טויב"/>
    <m/>
    <m/>
    <s v="הכתובת לא נמצאת במתחם, הבקשה לא נמצאה באתר עירייה_x000a_בחיפוש במדלן לפי הכתובת מדובר בפרויקט בנייה חדשה, לפי המהות יש סיכוי קטן שאולי פינוי בינוי, לכן כתבתי ספק בגלל הספק הקטן הזה."/>
    <m/>
    <m/>
    <n v="31217"/>
    <m/>
    <s v="מרכז"/>
    <x v="31"/>
    <x v="126"/>
    <m/>
    <s v="רשויות"/>
    <s v="פינוי-בינוי"/>
    <s v="תכנית מאושרת ללא יזם"/>
    <n v="7451582"/>
    <s v="414 20210494"/>
    <n v="414"/>
    <n v="20210494"/>
    <s v="בקשה למידע                                                                      "/>
    <s v="בניה חדשה                               "/>
    <n v="141080000"/>
    <s v="רחובות"/>
    <n v="8400"/>
    <s v="טלר                                                         "/>
    <n v="415"/>
    <n v="10"/>
    <n v="10"/>
    <s v="NULL"/>
    <d v="2021-06-27T00:00:00"/>
    <n v="0"/>
    <n v="36"/>
    <s v="NULL"/>
    <s v="NULL"/>
    <s v="NULL"/>
    <s v="2021_03"/>
    <d v="2021-07-15T12:02:09"/>
    <s v="NULL"/>
    <s v="NULL"/>
    <s v="NULL"/>
    <s v=" מבוקש: הריסת מבנה קיים והקמת מבנה מגורים הכולל קומת מרתף חנייה + קומת קרקע + 7 קומות + קומת גג (דירות גג) סהכ 36 יחד היקף בניה מבוקש - 6185 מר מס' יחד - 36 סך הקומות כולל מרתף - 11 (קומת מרתף 1) שטח מרתף מבוקש - 1440 מר מבוקש: מבנים קיימים בחלקה להריסה . מבוקשות הקלות :  1. תוספת יחד כך שיהיו 36 יחד במקום 33 יחד 2. הקמת חניות בקונטור המגרש 3. שטחי שירות על פי 2000/ב/6 4. תוספת קומה בהקלה. גובה המבנה ריצפה אחרונה -28.7 מ'. הבקשה כוללת את אחת או יותר מהעבודות להלן: חפירה, חניה מקורה, עבודות פיתוח,(פירוט: פיתוח פני השטח, גדרות, קירות תומכים, טרסות ), גדרות ושערים (בשיחה עם עורך הבקשה ביקש הקלה לקומה נוספת כך שיהיו 11 קומות כולל מרתף) , כמו כן ציין כי ישנם מבנים להריסה בחלקה , ואת גובה הריצפה האחרונה במבנה ).                                                                                                                                                                                                                                                                                     "/>
    <n v="0"/>
    <s v="NULL"/>
    <s v="NULL"/>
    <s v="NULL"/>
    <m/>
    <s v="NULL"/>
    <x v="0"/>
    <m/>
    <m/>
    <m/>
    <m/>
    <m/>
    <m/>
    <m/>
    <m/>
    <m/>
    <m/>
    <m/>
    <m/>
    <m/>
    <s v="חלקה 0"/>
    <x v="1"/>
    <x v="0"/>
    <x v="5"/>
    <x v="0"/>
    <m/>
    <m/>
    <m/>
    <x v="0"/>
    <x v="3"/>
    <x v="2"/>
    <m/>
    <x v="0"/>
    <m/>
    <m/>
    <m/>
    <m/>
    <x v="0"/>
    <m/>
    <m/>
    <m/>
    <m/>
    <m/>
    <m/>
    <m/>
    <x v="0"/>
    <m/>
    <m/>
    <m/>
    <m/>
    <m/>
    <m/>
    <x v="1"/>
    <m/>
    <m/>
    <m/>
  </r>
  <r>
    <n v="693"/>
    <m/>
    <m/>
    <m/>
    <m/>
    <m/>
    <m/>
    <m/>
    <m/>
    <m/>
    <m/>
    <n v="31216"/>
    <m/>
    <s v="מרכז"/>
    <x v="31"/>
    <x v="127"/>
    <m/>
    <s v="רשויות"/>
    <s v="רשויות מקומיות - פינוי-בינוי"/>
    <s v="תכנית מאושרת ללא יזם"/>
    <n v="6826012"/>
    <s v="414 20190456"/>
    <n v="414"/>
    <n v="20190456"/>
    <s v="בקשה מקדמית"/>
    <s v="בניה חדשה"/>
    <n v="151250000"/>
    <s v="רחובות"/>
    <n v="8400"/>
    <s v="בנימין"/>
    <n v="442"/>
    <n v="5"/>
    <n v="5"/>
    <m/>
    <d v="2019-06-18T00:00:00"/>
    <n v="0"/>
    <n v="0"/>
    <m/>
    <m/>
    <m/>
    <m/>
    <m/>
    <m/>
    <m/>
    <m/>
    <s v="מבנה מגורים רב קומות , מסחר בקומת קרקע וחנייה תת קרקעית"/>
    <m/>
    <m/>
    <m/>
    <s v="NULL"/>
    <m/>
    <m/>
    <x v="0"/>
    <m/>
    <m/>
    <m/>
    <m/>
    <m/>
    <m/>
    <m/>
    <m/>
    <m/>
    <m/>
    <m/>
    <m/>
    <m/>
    <m/>
    <x v="3"/>
    <x v="0"/>
    <x v="1"/>
    <x v="0"/>
    <n v="1"/>
    <m/>
    <m/>
    <x v="0"/>
    <x v="1"/>
    <x v="3"/>
    <s v="מקדמית"/>
    <x v="0"/>
    <m/>
    <m/>
    <m/>
    <m/>
    <x v="0"/>
    <m/>
    <m/>
    <m/>
    <m/>
    <m/>
    <m/>
    <m/>
    <x v="0"/>
    <n v="300"/>
    <m/>
    <m/>
    <m/>
    <m/>
    <m/>
    <x v="10"/>
    <m/>
    <e v="#NAME?"/>
    <m/>
  </r>
  <r>
    <n v="694"/>
    <m/>
    <m/>
    <m/>
    <m/>
    <m/>
    <m/>
    <m/>
    <m/>
    <m/>
    <m/>
    <n v="31216"/>
    <m/>
    <s v="מרכז"/>
    <x v="31"/>
    <x v="127"/>
    <m/>
    <s v="רשויות"/>
    <s v="רשויות מקומיות - פינוי-בינוי"/>
    <s v="תכנית מאושרת ללא יזם"/>
    <n v="6825881"/>
    <s v="414 20190313"/>
    <n v="414"/>
    <n v="20190313"/>
    <s v="בקשה למידע"/>
    <s v="בניה חדשה"/>
    <n v="152670000"/>
    <s v="רחובות"/>
    <n v="8400"/>
    <s v="יעקב"/>
    <n v="451"/>
    <n v="18"/>
    <n v="18"/>
    <m/>
    <d v="2019-04-16T00:00:00"/>
    <n v="0"/>
    <n v="110"/>
    <m/>
    <m/>
    <n v="110"/>
    <m/>
    <m/>
    <m/>
    <m/>
    <m/>
    <s v="בניין מגורים אחד בתא שטח 15- בתוך המבנה יש מסחר בקומות הקרקע. במנה יש 23 קומות עיליות ו4 תת קרקעיות. החנייה התת קרקעית משותפת ל2 החלקות 15 ו 16 מס' קומות כולל מרתף - 27 גובה המבנה - מס' יח&quot;ד - 110 שטח עתיקות מוכרז !"/>
    <m/>
    <m/>
    <m/>
    <s v="NULL"/>
    <m/>
    <m/>
    <x v="0"/>
    <m/>
    <m/>
    <m/>
    <m/>
    <m/>
    <m/>
    <m/>
    <m/>
    <m/>
    <m/>
    <m/>
    <m/>
    <m/>
    <m/>
    <x v="3"/>
    <x v="0"/>
    <x v="1"/>
    <x v="0"/>
    <n v="2"/>
    <n v="1"/>
    <m/>
    <x v="0"/>
    <x v="1"/>
    <x v="0"/>
    <m/>
    <x v="0"/>
    <m/>
    <m/>
    <m/>
    <m/>
    <x v="0"/>
    <m/>
    <m/>
    <m/>
    <m/>
    <m/>
    <m/>
    <m/>
    <x v="0"/>
    <n v="300"/>
    <m/>
    <m/>
    <m/>
    <m/>
    <m/>
    <x v="1"/>
    <m/>
    <e v="#NAME?"/>
    <m/>
  </r>
  <r>
    <n v="695"/>
    <m/>
    <m/>
    <m/>
    <m/>
    <m/>
    <m/>
    <m/>
    <m/>
    <m/>
    <m/>
    <n v="31216"/>
    <m/>
    <s v="מרכז"/>
    <x v="31"/>
    <x v="127"/>
    <m/>
    <s v="רשויות"/>
    <s v="רשויות מקומיות - פינוי-בינוי"/>
    <s v="תכנית מאושרת ללא יזם"/>
    <n v="6826009"/>
    <s v="414 20190453"/>
    <n v="414"/>
    <n v="20190453"/>
    <s v="בקשה מקדמית"/>
    <s v="בניה חדשה"/>
    <n v="152670000"/>
    <s v="רחובות"/>
    <n v="8400"/>
    <s v="יעקב"/>
    <n v="451"/>
    <n v="18"/>
    <n v="18"/>
    <m/>
    <d v="2019-06-17T00:00:00"/>
    <n v="0"/>
    <n v="0"/>
    <m/>
    <m/>
    <n v="110"/>
    <m/>
    <m/>
    <m/>
    <m/>
    <m/>
    <s v="מבנה מגורים רב קומות , מסחר בקומת קרקע וחנייה תת קרקעית"/>
    <m/>
    <m/>
    <m/>
    <s v="NULL"/>
    <m/>
    <m/>
    <x v="0"/>
    <m/>
    <m/>
    <m/>
    <m/>
    <m/>
    <m/>
    <m/>
    <m/>
    <m/>
    <m/>
    <m/>
    <m/>
    <m/>
    <m/>
    <x v="3"/>
    <x v="0"/>
    <x v="1"/>
    <x v="0"/>
    <n v="2"/>
    <m/>
    <m/>
    <x v="0"/>
    <x v="1"/>
    <x v="3"/>
    <s v="מקדמית"/>
    <x v="0"/>
    <m/>
    <m/>
    <m/>
    <m/>
    <x v="0"/>
    <m/>
    <m/>
    <m/>
    <m/>
    <m/>
    <m/>
    <m/>
    <x v="0"/>
    <n v="300"/>
    <m/>
    <m/>
    <m/>
    <m/>
    <m/>
    <x v="10"/>
    <m/>
    <e v="#NAME?"/>
    <m/>
  </r>
  <r>
    <n v="696"/>
    <m/>
    <m/>
    <m/>
    <m/>
    <m/>
    <m/>
    <m/>
    <m/>
    <m/>
    <m/>
    <n v="4039"/>
    <m/>
    <s v="מרכז"/>
    <x v="31"/>
    <x v="128"/>
    <m/>
    <s v="מיסוי"/>
    <s v="מיסוי - פינוי-בינוי"/>
    <s v="בביצוע + מבנים מאוכלסים"/>
    <n v="499225"/>
    <s v="414 20090035"/>
    <n v="414"/>
    <n v="20090035"/>
    <s v="בקשה להיתר"/>
    <s v="בניה חדשה                               "/>
    <m/>
    <s v="רחובות"/>
    <n v="8400"/>
    <s v="בן גוריון"/>
    <n v="223"/>
    <n v="1"/>
    <n v="1"/>
    <m/>
    <d v="2009-01-26T00:00:00"/>
    <n v="0"/>
    <n v="70"/>
    <n v="3"/>
    <n v="67"/>
    <n v="70"/>
    <m/>
    <m/>
    <m/>
    <m/>
    <m/>
    <s v=" מגדל   מגורים 17 קומות + 2 פנטאוז' (  70  יח&quot;ד)"/>
    <m/>
    <m/>
    <m/>
    <n v="96896"/>
    <n v="20090035"/>
    <m/>
    <x v="244"/>
    <m/>
    <n v="0"/>
    <n v="70"/>
    <n v="3"/>
    <m/>
    <n v="67"/>
    <m/>
    <n v="70"/>
    <m/>
    <m/>
    <s v="בניין מגורים בן 17 קומות + 2 פנטאוז' , סהכ  70  יח&quot;ד&quot;"/>
    <m/>
    <m/>
    <m/>
    <x v="15"/>
    <x v="12"/>
    <x v="1"/>
    <x v="2"/>
    <n v="1"/>
    <m/>
    <m/>
    <x v="0"/>
    <x v="1"/>
    <x v="1"/>
    <m/>
    <x v="1"/>
    <m/>
    <s v="דטה מהעבר"/>
    <s v="דטה מהעבר"/>
    <n v="499225"/>
    <x v="222"/>
    <m/>
    <m/>
    <m/>
    <m/>
    <m/>
    <m/>
    <m/>
    <x v="0"/>
    <n v="365"/>
    <m/>
    <m/>
    <m/>
    <m/>
    <m/>
    <x v="1"/>
    <m/>
    <e v="#NAME?"/>
    <m/>
  </r>
  <r>
    <n v="697"/>
    <m/>
    <m/>
    <m/>
    <m/>
    <m/>
    <m/>
    <m/>
    <m/>
    <m/>
    <m/>
    <n v="4039"/>
    <m/>
    <s v="מרכז"/>
    <x v="31"/>
    <x v="128"/>
    <m/>
    <s v="מיסוי"/>
    <s v="מיסוי - פינוי-בינוי"/>
    <s v="בביצוע + מבנים מאוכלסים"/>
    <n v="452171"/>
    <s v="414 20120486"/>
    <n v="414"/>
    <n v="20120486"/>
    <s v="בקשה להיתר"/>
    <s v="בניה חדשה                               "/>
    <m/>
    <s v="רחובות"/>
    <n v="8400"/>
    <s v="בן גוריון"/>
    <n v="223"/>
    <n v="3"/>
    <n v="3"/>
    <m/>
    <d v="2012-11-05T00:00:00"/>
    <n v="0"/>
    <n v="73"/>
    <n v="3"/>
    <n v="70"/>
    <n v="73"/>
    <m/>
    <m/>
    <m/>
    <m/>
    <m/>
    <s v=" הריסת אלמנטים המסומנים להריסה, ובניית בניין מגורים בן 18 קומות+ 2קומות פנטהאוס+ 2 קומות טכניות ע&quot;ג מרתף חניות, כולל: מחסנים, מרפסות מקורות, פרגולות, ופיתוח שטח סה&quot;כ: 73 יח&quot;ד."/>
    <m/>
    <m/>
    <m/>
    <n v="83341"/>
    <n v="20120486"/>
    <m/>
    <x v="245"/>
    <m/>
    <n v="0"/>
    <n v="73"/>
    <n v="3"/>
    <m/>
    <n v="70"/>
    <m/>
    <n v="73"/>
    <m/>
    <m/>
    <s v="הקמת בניין מגורים בן   18  קומות + 2 קומות פנטאוז+ 2 קומות  טכנית + מרתף חניה ל- 2 בנינים  סהכ 73  יח&quot;ד&quot;"/>
    <m/>
    <m/>
    <m/>
    <x v="8"/>
    <x v="10"/>
    <x v="3"/>
    <x v="2"/>
    <n v="3"/>
    <m/>
    <m/>
    <x v="0"/>
    <x v="1"/>
    <x v="1"/>
    <m/>
    <x v="1"/>
    <m/>
    <s v="דטה מהעבר"/>
    <s v="דטה מהעבר"/>
    <n v="452171"/>
    <x v="223"/>
    <m/>
    <m/>
    <m/>
    <m/>
    <m/>
    <m/>
    <m/>
    <x v="0"/>
    <n v="365"/>
    <m/>
    <m/>
    <m/>
    <m/>
    <m/>
    <x v="1"/>
    <m/>
    <e v="#NAME?"/>
    <m/>
  </r>
  <r>
    <n v="698"/>
    <m/>
    <m/>
    <m/>
    <m/>
    <m/>
    <m/>
    <m/>
    <m/>
    <m/>
    <m/>
    <n v="4039"/>
    <m/>
    <s v="מרכז"/>
    <x v="31"/>
    <x v="128"/>
    <m/>
    <s v="מיסוי"/>
    <s v="מיסוי - פינוי-בינוי"/>
    <s v="בביצוע + מבנים מאוכלסים"/>
    <n v="478062"/>
    <s v="414 20130546"/>
    <n v="414"/>
    <n v="20130546"/>
    <s v="בקשה להיתר"/>
    <s v="בניה חדשה                               "/>
    <m/>
    <s v="רחובות"/>
    <n v="8400"/>
    <s v="בן גוריון"/>
    <n v="223"/>
    <n v="5"/>
    <n v="5"/>
    <m/>
    <d v="2013-11-27T00:00:00"/>
    <n v="0"/>
    <n v="74"/>
    <n v="3"/>
    <n v="71"/>
    <n v="74"/>
    <m/>
    <m/>
    <m/>
    <m/>
    <m/>
    <s v=" הריסת בית כנסת, ובניית בניין מגורים בן 18 קומות+ 2קומות פנטהאוס+ 2 קומות טכניות ע&quot;ג מרתף חניות, כולל: מחסנים, מרפסות מקורות, פרגולות, ופיתוח שטח. סה&quot;כ: 74 יח&quot;ד."/>
    <m/>
    <m/>
    <m/>
    <n v="94013"/>
    <n v="20130546"/>
    <m/>
    <x v="246"/>
    <m/>
    <n v="0"/>
    <n v="74"/>
    <n v="3"/>
    <m/>
    <n v="71"/>
    <m/>
    <n v="74"/>
    <m/>
    <m/>
    <s v="הריסת בית כנסת, ובניית בניין מגורים בן 18 קומות+ 2קומות פנטהאוס+ 2 קומות טכניות עג מרתף חניות, כולל: מחסנים, מרפסות מקורות, פרגולות, ופיתוח שטח. סה&quot;כ: 74 יח&quot;ד.&quot;"/>
    <m/>
    <m/>
    <m/>
    <x v="6"/>
    <x v="8"/>
    <x v="3"/>
    <x v="3"/>
    <n v="5"/>
    <m/>
    <m/>
    <x v="0"/>
    <x v="1"/>
    <x v="1"/>
    <m/>
    <x v="1"/>
    <m/>
    <s v="דטה מהעבר"/>
    <s v="דטה מהעבר"/>
    <n v="478062"/>
    <x v="224"/>
    <m/>
    <m/>
    <m/>
    <m/>
    <m/>
    <m/>
    <m/>
    <x v="0"/>
    <n v="365"/>
    <m/>
    <m/>
    <m/>
    <m/>
    <m/>
    <x v="1"/>
    <m/>
    <e v="#NAME?"/>
    <m/>
  </r>
  <r>
    <n v="1982"/>
    <s v="אוקטובר 2021 - טיוב בקשות שאינן כפולות"/>
    <s v="?"/>
    <m/>
    <m/>
    <m/>
    <m/>
    <m/>
    <s v="בנייה חדשה"/>
    <m/>
    <m/>
    <n v="4039"/>
    <m/>
    <s v="מרכז"/>
    <x v="31"/>
    <x v="128"/>
    <m/>
    <s v="מיסוי"/>
    <s v="פינוי-בינוי"/>
    <s v="בביצוע + מבנים מאוכלסים"/>
    <n v="7451483"/>
    <s v="414 20210349"/>
    <n v="414"/>
    <n v="20210349"/>
    <s v="בקשה למידע                                                                      "/>
    <s v="בניה חדשה                               "/>
    <n v="350900000"/>
    <s v="רחובות"/>
    <n v="8400"/>
    <s v="כפר גבירול                                                  "/>
    <n v="9600"/>
    <n v="0"/>
    <n v="0"/>
    <s v="NULL"/>
    <d v="2021-05-05T00:00:00"/>
    <n v="0"/>
    <n v="0"/>
    <m/>
    <m/>
    <m/>
    <s v="2021_03"/>
    <d v="2021-07-15T12:02:09"/>
    <s v="NULL"/>
    <s v="NULL"/>
    <s v="NULL"/>
    <s v="  הריסת מחסנים הקיימים   וביצוע דיפון וחפירה במגרש 206                                                                                                                                                                                                                                                                                                                                                                                                                                                                                                                                                                                                                                                                                                                                                                                                                                                                                                                                                                                  "/>
    <n v="0"/>
    <s v="NULL"/>
    <s v="NULL"/>
    <s v="NULL"/>
    <m/>
    <s v="NULL"/>
    <x v="0"/>
    <m/>
    <m/>
    <m/>
    <m/>
    <m/>
    <m/>
    <m/>
    <m/>
    <m/>
    <m/>
    <m/>
    <m/>
    <m/>
    <s v="גוש חלקה"/>
    <x v="1"/>
    <x v="0"/>
    <x v="21"/>
    <x v="0"/>
    <m/>
    <m/>
    <m/>
    <x v="0"/>
    <x v="6"/>
    <x v="0"/>
    <s v="האם פב"/>
    <x v="0"/>
    <m/>
    <m/>
    <m/>
    <m/>
    <x v="0"/>
    <m/>
    <m/>
    <m/>
    <m/>
    <m/>
    <m/>
    <m/>
    <x v="0"/>
    <m/>
    <m/>
    <m/>
    <m/>
    <m/>
    <m/>
    <x v="1"/>
    <m/>
    <m/>
    <m/>
  </r>
  <r>
    <n v="701"/>
    <m/>
    <m/>
    <m/>
    <m/>
    <m/>
    <m/>
    <m/>
    <m/>
    <m/>
    <m/>
    <n v="4039"/>
    <m/>
    <s v="מרכז"/>
    <x v="31"/>
    <x v="128"/>
    <m/>
    <s v="מיסוי"/>
    <s v="מיסוי - פינוי-בינוי"/>
    <s v="בביצוע + מבנים מאוכלסים"/>
    <n v="523930"/>
    <s v="414 20100016"/>
    <n v="414"/>
    <n v="20100016"/>
    <s v="בקשה להיתר"/>
    <s v="בניה חדשה                               "/>
    <m/>
    <s v="רחובות"/>
    <n v="8400"/>
    <s v="פקיעין"/>
    <n v="236"/>
    <n v="2"/>
    <n v="2"/>
    <m/>
    <d v="2010-01-12T00:00:00"/>
    <n v="0"/>
    <n v="62"/>
    <n v="3"/>
    <n v="59"/>
    <n v="62"/>
    <m/>
    <m/>
    <m/>
    <m/>
    <m/>
    <s v=" מבנה מגורים, 62 יח&quot;ד, קומת קרקע+ 15 קומות+ 2 קומות פנטהאוס כולל: קומת עמודים מפולשת, מחסנים, ממ&quot;דים, חניות, גדרות, מרפסות, פרגולות ומרתף חלקי."/>
    <m/>
    <m/>
    <m/>
    <n v="107305"/>
    <n v="20100016"/>
    <m/>
    <x v="247"/>
    <m/>
    <n v="0"/>
    <n v="62"/>
    <n v="3"/>
    <m/>
    <n v="59"/>
    <m/>
    <n v="62"/>
    <m/>
    <m/>
    <s v="הקמת בניין מגורים  בן  15 קומות+  2 קומות פנטאוז , סהכ  62 יח&quot;ד&quot;"/>
    <m/>
    <m/>
    <m/>
    <x v="12"/>
    <x v="13"/>
    <x v="1"/>
    <x v="2"/>
    <n v="2"/>
    <m/>
    <m/>
    <x v="0"/>
    <x v="1"/>
    <x v="1"/>
    <m/>
    <x v="1"/>
    <m/>
    <s v="דטה מהעבר"/>
    <s v="דטה מהעבר"/>
    <n v="523930"/>
    <x v="225"/>
    <m/>
    <m/>
    <m/>
    <m/>
    <m/>
    <m/>
    <m/>
    <x v="0"/>
    <n v="365"/>
    <m/>
    <m/>
    <m/>
    <m/>
    <m/>
    <x v="1"/>
    <m/>
    <e v="#NAME?"/>
    <m/>
  </r>
  <r>
    <n v="702"/>
    <m/>
    <m/>
    <m/>
    <m/>
    <m/>
    <m/>
    <m/>
    <m/>
    <m/>
    <m/>
    <n v="4039"/>
    <m/>
    <s v="מרכז"/>
    <x v="31"/>
    <x v="128"/>
    <m/>
    <s v="מיסוי"/>
    <s v="מיסוי - פינוי-בינוי"/>
    <s v="בביצוע + מבנים מאוכלסים"/>
    <n v="523972"/>
    <s v="414 20100060"/>
    <n v="414"/>
    <n v="20100060"/>
    <s v="בקשה להיתר"/>
    <s v="בניה חדשה                               "/>
    <m/>
    <s v="רחובות"/>
    <n v="8400"/>
    <s v="פקיעין"/>
    <n v="236"/>
    <n v="4"/>
    <n v="4"/>
    <m/>
    <d v="2010-02-14T00:00:00"/>
    <n v="0"/>
    <n v="66"/>
    <n v="3"/>
    <n v="63"/>
    <n v="66"/>
    <m/>
    <m/>
    <m/>
    <m/>
    <m/>
    <s v=" מגדל מגורים המכיל 66 יח&quot;ד, קומה תת קרקעית+ קומת קרקע+ 16 קומות+ 2 קומות פנטהאוס כולל: הריסת מבנים קיימים ובניית מועדון דיירים, מחסנים, ממ&quot;דים, חניות, גדרות, מרפסות ופרגולות."/>
    <m/>
    <m/>
    <m/>
    <n v="109262"/>
    <n v="20100060"/>
    <m/>
    <x v="248"/>
    <m/>
    <n v="0"/>
    <n v="66"/>
    <n v="3"/>
    <m/>
    <n v="63"/>
    <m/>
    <n v="66"/>
    <m/>
    <m/>
    <s v="מגדל מגורים המכיל 66 יחד, קומה תת קרקעית+ קומת קרקע+ 16 קומות+ 2 קומות פנטהאוס כולל: הריסת מבנים קיימים ובניית מועדון דיירים, מחסנים, ממ&quot;דים, חניות, גדרות, מרפסות ופרגולות.&quot;"/>
    <m/>
    <m/>
    <m/>
    <x v="12"/>
    <x v="13"/>
    <x v="3"/>
    <x v="3"/>
    <n v="4"/>
    <m/>
    <m/>
    <x v="0"/>
    <x v="1"/>
    <x v="1"/>
    <m/>
    <x v="1"/>
    <m/>
    <s v="דטה מהעבר"/>
    <s v="דטה מהעבר"/>
    <n v="523972"/>
    <x v="226"/>
    <m/>
    <m/>
    <m/>
    <m/>
    <m/>
    <m/>
    <m/>
    <x v="0"/>
    <n v="365"/>
    <m/>
    <m/>
    <m/>
    <m/>
    <m/>
    <x v="1"/>
    <m/>
    <e v="#NAME?"/>
    <m/>
  </r>
  <r>
    <n v="699"/>
    <m/>
    <m/>
    <m/>
    <m/>
    <m/>
    <m/>
    <m/>
    <m/>
    <m/>
    <m/>
    <n v="4039"/>
    <m/>
    <s v="מרכז"/>
    <x v="31"/>
    <x v="128"/>
    <m/>
    <s v="מיסוי"/>
    <s v="מיסוי - פינוי-בינוי"/>
    <s v="בביצוע + מבנים מאוכלסים"/>
    <n v="478109"/>
    <s v="414 20140005"/>
    <n v="414"/>
    <n v="20140005"/>
    <s v="בקשה להיתר"/>
    <s v="בניה חדשה                               "/>
    <m/>
    <s v="רחובות"/>
    <n v="8400"/>
    <s v="פקיעין"/>
    <n v="236"/>
    <n v="6"/>
    <n v="6"/>
    <m/>
    <d v="2014-01-02T00:00:00"/>
    <n v="0"/>
    <n v="42"/>
    <n v="5"/>
    <n v="37"/>
    <n v="42"/>
    <m/>
    <m/>
    <m/>
    <m/>
    <m/>
    <s v=" הקמת מבנה מגורים בן 10 קומות ע&quot;ג קומת מרתף+ק.קרקע+ 2 קומות פנטהאוס , 42 יח&quot;ד הכולל: מרפסות, מצללות, חניות ופיתוח שטח."/>
    <m/>
    <m/>
    <m/>
    <n v="94035"/>
    <n v="20140005"/>
    <m/>
    <x v="249"/>
    <m/>
    <n v="0"/>
    <n v="42"/>
    <n v="5"/>
    <m/>
    <n v="37"/>
    <m/>
    <n v="42"/>
    <m/>
    <m/>
    <s v="הקמת בניין מגורים בן 10 קומות עג קומת מרתף+ק.קרקע+ 2 קומות פנטהאוס הכולל: מרפסות, מצללות, חניות ופיתוח שטח, סה&quot;כ 42 יח&quot;ד&quot;"/>
    <m/>
    <m/>
    <m/>
    <x v="9"/>
    <x v="4"/>
    <x v="1"/>
    <x v="2"/>
    <n v="6"/>
    <m/>
    <m/>
    <x v="0"/>
    <x v="1"/>
    <x v="1"/>
    <m/>
    <x v="1"/>
    <m/>
    <s v="דטה מהעבר"/>
    <s v="דטה מהעבר"/>
    <n v="478109"/>
    <x v="227"/>
    <m/>
    <m/>
    <m/>
    <m/>
    <m/>
    <m/>
    <m/>
    <x v="0"/>
    <n v="365"/>
    <m/>
    <m/>
    <m/>
    <m/>
    <m/>
    <x v="1"/>
    <m/>
    <e v="#NAME?"/>
    <m/>
  </r>
  <r>
    <n v="700"/>
    <m/>
    <m/>
    <m/>
    <m/>
    <m/>
    <m/>
    <m/>
    <m/>
    <m/>
    <m/>
    <n v="4039"/>
    <m/>
    <s v="מרכז"/>
    <x v="31"/>
    <x v="128"/>
    <m/>
    <s v="מיסוי"/>
    <s v="מיסוי - פינוי-בינוי"/>
    <s v="בביצוע + מבנים מאוכלסים"/>
    <n v="478110"/>
    <s v="414 20140006"/>
    <n v="414"/>
    <n v="20140006"/>
    <s v="בקשה להיתר"/>
    <s v="בניה חדשה                               "/>
    <m/>
    <s v="רחובות"/>
    <n v="8400"/>
    <s v="פקיעין"/>
    <n v="236"/>
    <n v="6"/>
    <n v="6"/>
    <m/>
    <d v="2014-01-02T00:00:00"/>
    <n v="0"/>
    <n v="32"/>
    <n v="3"/>
    <n v="29"/>
    <n v="32"/>
    <m/>
    <m/>
    <m/>
    <m/>
    <m/>
    <s v=" הקמת מבנה מגורים בן 4 קומות ( 4 כניסות) 32 יח&quot;ד הכולל: חדרי גג, מצללות, חניות ופיתוח שטח."/>
    <m/>
    <m/>
    <m/>
    <n v="94036"/>
    <n v="20140006"/>
    <m/>
    <x v="250"/>
    <m/>
    <n v="0"/>
    <n v="32"/>
    <n v="3"/>
    <m/>
    <n v="29"/>
    <m/>
    <n v="32"/>
    <m/>
    <m/>
    <s v="הקמת בניין מגורים בן 4 קומות ( 4 כניסות) 32 יחד הכולל: חדרי גג, מצללות, חניות ופיתוח שטח.&quot;"/>
    <m/>
    <m/>
    <m/>
    <x v="9"/>
    <x v="4"/>
    <x v="1"/>
    <x v="2"/>
    <n v="7"/>
    <m/>
    <m/>
    <x v="0"/>
    <x v="1"/>
    <x v="1"/>
    <m/>
    <x v="1"/>
    <m/>
    <s v="דטה מהעבר"/>
    <s v="דטה מהעבר"/>
    <n v="478110"/>
    <x v="228"/>
    <m/>
    <m/>
    <m/>
    <m/>
    <m/>
    <m/>
    <m/>
    <x v="0"/>
    <n v="365"/>
    <m/>
    <m/>
    <m/>
    <m/>
    <m/>
    <x v="1"/>
    <m/>
    <e v="#NAME?"/>
    <m/>
  </r>
  <r>
    <n v="1455"/>
    <s v="טיוב בקשות שאינן כפולות"/>
    <m/>
    <m/>
    <s v="מובילה?"/>
    <m/>
    <m/>
    <m/>
    <m/>
    <m/>
    <m/>
    <n v="4039"/>
    <m/>
    <s v="מרכז"/>
    <x v="31"/>
    <x v="128"/>
    <m/>
    <s v="מיסוי"/>
    <s v="פינוי-בינוי"/>
    <s v="בביצוע + מבנים מאוכלסים"/>
    <n v="6824704"/>
    <s v="414 20170613"/>
    <n v="414"/>
    <n v="20170613"/>
    <s v="בקשה להיתר - רישוי מלא                                                          "/>
    <s v="בניה חדשה                               "/>
    <n v="350900040"/>
    <s v="רחובות"/>
    <n v="8400"/>
    <s v="צאלון                                                       "/>
    <n v="9247"/>
    <n v="2"/>
    <n v="2"/>
    <s v=" "/>
    <d v="2017-08-16T00:00:00"/>
    <n v="0"/>
    <n v="0"/>
    <m/>
    <m/>
    <n v="32"/>
    <s v="2019_02"/>
    <d v="2019-08-19T15:19:43"/>
    <m/>
    <m/>
    <s v="מהות הבקשה"/>
    <s v=" בניית בניין מגורים בן 32 יח&quot;ד בארבע קומות+ חדרים על הגג, 4 כניסות (כניסה נפרדת לדירת גן צפונית+ רמפה לנכה) צובר גז, גדרות, פרגולות ופיתוח שטח.                                                                                                                                                                                                                                                                                                                                                                                                                                                                                                                                                                                                                                                                                                                                                                                                                                                                                         "/>
    <n v="20180107"/>
    <d v="2018-09-06T00:00:00"/>
    <s v="  * הוגש ערר ע&quot;י חב' אביסרור, נקבע דיון ליום 7/10/18.  * ביום 6/9/18 ביקשו מועדת הערר למחוק את העררים ללא צו להוצאות מהסיבה כי נציגי     העוררת הגיעו להסכמות אשר מייתרות את העררים ואת הדיון בהם.  * ביום 6/9/18 החליטה ועדת הערר :&quot; בהתאם לבקשתה של העוררת, העררים יימחקו ללא    צו להוצאות."/>
    <s v="NULL"/>
    <m/>
    <m/>
    <x v="0"/>
    <m/>
    <m/>
    <m/>
    <m/>
    <m/>
    <m/>
    <m/>
    <m/>
    <m/>
    <m/>
    <m/>
    <s v="NULL"/>
    <s v="NULL"/>
    <s v="לפי גוש חלקה (מרץ 2021)"/>
    <x v="7"/>
    <x v="0"/>
    <x v="1"/>
    <x v="0"/>
    <n v="11"/>
    <m/>
    <m/>
    <x v="1"/>
    <x v="1"/>
    <x v="1"/>
    <m/>
    <x v="0"/>
    <m/>
    <m/>
    <m/>
    <m/>
    <x v="229"/>
    <m/>
    <m/>
    <m/>
    <m/>
    <m/>
    <m/>
    <m/>
    <x v="0"/>
    <n v="365"/>
    <m/>
    <m/>
    <m/>
    <m/>
    <m/>
    <x v="0"/>
    <m/>
    <e v="#NAME?"/>
    <m/>
  </r>
  <r>
    <n v="1459"/>
    <s v="טיוב בקשות שאינן כפולות"/>
    <m/>
    <m/>
    <s v="המשכית?"/>
    <m/>
    <m/>
    <m/>
    <m/>
    <m/>
    <m/>
    <n v="4039"/>
    <m/>
    <s v="מרכז"/>
    <x v="31"/>
    <x v="128"/>
    <m/>
    <s v="מיסוי"/>
    <s v="פינוי-בינוי"/>
    <s v="בביצוע + מבנים מאוכלסים"/>
    <n v="7016038"/>
    <s v="414 20180731"/>
    <n v="414"/>
    <n v="20180731"/>
    <s v="בקשה להיתר - רישוי מלא                                                          "/>
    <s v="בניה חדשה                               "/>
    <n v="350900040"/>
    <s v="רחובות"/>
    <n v="8400"/>
    <s v="צאלון                                                       "/>
    <n v="9247"/>
    <n v="2"/>
    <n v="2"/>
    <m/>
    <d v="2018-09-17T00:00:00"/>
    <n v="0"/>
    <n v="0"/>
    <m/>
    <m/>
    <n v="32"/>
    <s v="2019_04"/>
    <d v="2020-01-28T11:17:17"/>
    <m/>
    <m/>
    <s v="מהות הבקשה"/>
    <s v=" הקמת בניין בן בארבע קומות + חדרים על הגג , 4 כניסות (כניסה נפרדת לדירת גן צפונית+רמפה לנכה) צובר גז, גדרות, פרגולות ופיתוח שטח, סהכ 32  יחד                                                                                                                                                                                                                                                                                                                                                                                                                                                                                                                                                                                                                                                                                                                                                                                                                                                                                          "/>
    <n v="2019031"/>
    <d v="2019-09-11T00:00:00"/>
    <s v="  לאשר הבקשה להקמת בניין בן בארבע קומות + חדרים על הגג , 4 כניסות (כניסה נפרדת  לדירת גן צפונית+רמפה לנכה) צובר גז, גדרות, פרגולות ופיתוח שטח, סהכ 32  יחד  בתנאי השלמת בקרת התכן."/>
    <n v="1990767"/>
    <n v="20180731"/>
    <s v="בקשה להיתר - רישוי מלא                                                          "/>
    <x v="251"/>
    <s v="בית משותף                                                                                 "/>
    <n v="0"/>
    <n v="0"/>
    <m/>
    <m/>
    <m/>
    <m/>
    <n v="32"/>
    <s v="מהות ההיתר"/>
    <m/>
    <s v="הקמת בניין בן בארבע קומות + חדרים על הגג , 4 כניסות (כניסה נפרדת לדירת גן צפונית+רמפה לנכה) צובר גז, גדרות, פרגולות ופיתוח שטח, סהכ 32  יחד"/>
    <s v="2019_04"/>
    <d v="2020-01-28T11:17:21"/>
    <s v="לפי גוש חלקה (מרץ 2021)"/>
    <x v="2"/>
    <x v="2"/>
    <x v="1"/>
    <x v="2"/>
    <n v="11"/>
    <m/>
    <m/>
    <x v="0"/>
    <x v="0"/>
    <x v="1"/>
    <m/>
    <x v="1"/>
    <m/>
    <m/>
    <m/>
    <n v="6824704"/>
    <x v="0"/>
    <m/>
    <m/>
    <m/>
    <m/>
    <m/>
    <m/>
    <m/>
    <x v="0"/>
    <n v="365"/>
    <m/>
    <m/>
    <m/>
    <m/>
    <m/>
    <x v="1"/>
    <m/>
    <e v="#NAME?"/>
    <m/>
  </r>
  <r>
    <n v="1456"/>
    <s v="טיוב בקשות שאינן כפולות"/>
    <m/>
    <m/>
    <m/>
    <m/>
    <m/>
    <m/>
    <m/>
    <m/>
    <m/>
    <n v="4039"/>
    <m/>
    <s v="מרכז"/>
    <x v="31"/>
    <x v="128"/>
    <m/>
    <s v="מיסוי"/>
    <s v="פינוי-בינוי"/>
    <s v="בביצוע + מבנים מאוכלסים"/>
    <n v="6825316"/>
    <s v="414 20180664"/>
    <n v="414"/>
    <n v="20180664"/>
    <s v="בקשה להיתר - רישוי מלא                                                          "/>
    <s v="בניה חדשה                               "/>
    <n v="350900040"/>
    <s v="רחובות"/>
    <n v="8400"/>
    <s v="צאלון                                                       "/>
    <n v="9247"/>
    <n v="6"/>
    <n v="6"/>
    <s v=" "/>
    <d v="2018-08-30T00:00:00"/>
    <n v="0"/>
    <n v="42"/>
    <m/>
    <m/>
    <n v="42"/>
    <s v="2019_02"/>
    <d v="2019-08-19T15:19:43"/>
    <m/>
    <m/>
    <s v="מהות הבקשה"/>
    <s v=" בניית בניין מגורים בן 42 יח&quot;ד בעשר קומות+ 2 קומות פנטהאוס+ חדרים על הגג (2000/ג/3 +2) מעל קומת קרקע  ע&quot;ג 2 קומות מתחת לכניסה קובעת הכולל: צובר גז, גדרות, פרגולות ופיתוח שטח.                                                                                                                                                                                                                                                                                                                                                                                                                                                                                                                                                                                                                                                                                                                                                                                                                                                          "/>
    <n v="2019006"/>
    <d v="2019-02-06T00:00:00"/>
    <s v="  לאשר הבקשה להקמת בניין מגורים בן 10 קומות+ 2 קומות פנטהאוס+ חדרים על הגג  (2000/ג/3+2) מעל קומת קרקע  ע&quot;ג 2 קומות מתחת לכניסה קובעת הכולל: צובר גז, גדרות,  פרגולות ופיתוח שטח, סה&quot;כ 42 יח&quot;ד, בתנאים:  1. תיקון הבקשה בתיאום עם מינהל ההנדסה.  2. הריסה עפ&quot;י סעיף 6.7 בתב&quot;ע רח/מק/2001/ 8/ג'  3. פתרון חניה באישור יועצת תנועה ובהתאם לסעיף 6.7 בתב&quot;ע רח/מק/2001/ 8/ג'  4. פער שטחי שירות ילקח מכח רח/2000/ב/6  5. קירות תומכים יותאמו לתקנות     &quot;קיר תומך ובלבד שלגבי קיר תומך שבגבול מגרשים שגובלים זה ע ם זה, לא יעלה צירוף       גובהו עם גובה הגדר הבנויה עליו מפני הקרקע הגובלת עמם - על 3 מטרים: ואולם אם       בשל הפרש גבהים שבין אותם מגרשים, יש לבנות קיר כאמור בגובה העולה על 3 מטרים -      לא יהא הקיר רצוף אלא מדורג בקפיצות אופקיות ש ל 6.0 מטרים&quot;  6. תנאי למתן היתר בניה יהיה רישום זכות מעבר למבני ציבור.  7. חומרי גמר בהתאם להוראות התב&quot;ע, 80% חיפוי אבן לפחות.  8. לא תתורנה הצבת גדרות בין השצ&quot;פ לחצר הבניה (תנאי בהיתר).  9. 20% מתכסית הקרקע תשאר פנויה ומגוננת לשם חילחול ונגר עילי.  10. ניקוז ועצים עפ&quot;י"/>
    <n v="1923966"/>
    <n v="20180664"/>
    <s v="בקשה להיתר - רישוי מלא                                                          "/>
    <x v="252"/>
    <s v="בית משותף                                                                                 "/>
    <n v="0"/>
    <n v="42"/>
    <m/>
    <m/>
    <m/>
    <m/>
    <n v="42"/>
    <s v="מהות ההיתר"/>
    <m/>
    <s v="בניית בניין מגורים בן בעשר קומות+ 2 קומות פנטהאוס+ חדרים על הגג (2000/ג/3 +2) מעל קומת קרקע  עג 2 קומות מתחת לכניסה קובעת הכולל: צובר גז, גדרות, פרגולות ופיתוח שטח. סה&quot;כ  42 יח&quot;ד&quot;"/>
    <s v="2019_02"/>
    <d v="2019-08-19T15:19:53"/>
    <s v="לפי גוש חלקה (מרץ 2021)"/>
    <x v="2"/>
    <x v="5"/>
    <x v="1"/>
    <x v="2"/>
    <n v="10"/>
    <m/>
    <m/>
    <x v="0"/>
    <x v="1"/>
    <x v="1"/>
    <m/>
    <x v="1"/>
    <m/>
    <m/>
    <m/>
    <n v="6825316"/>
    <x v="230"/>
    <m/>
    <m/>
    <m/>
    <m/>
    <m/>
    <m/>
    <m/>
    <x v="0"/>
    <n v="365"/>
    <m/>
    <m/>
    <m/>
    <m/>
    <m/>
    <x v="1"/>
    <m/>
    <e v="#NAME?"/>
    <m/>
  </r>
  <r>
    <n v="1460"/>
    <s v="טיוב בקשות שאינן כפולות"/>
    <m/>
    <m/>
    <m/>
    <m/>
    <m/>
    <m/>
    <m/>
    <m/>
    <m/>
    <n v="4039"/>
    <m/>
    <s v="מרכז"/>
    <x v="31"/>
    <x v="128"/>
    <m/>
    <s v="מיסוי"/>
    <s v="פינוי-בינוי"/>
    <s v="בביצוע + מבנים מאוכלסים"/>
    <n v="7016318"/>
    <s v="414 20190690"/>
    <n v="414"/>
    <n v="20190690"/>
    <s v="בקשה למידע                                                                      "/>
    <s v="בניה חדשה                               "/>
    <n v="350900010"/>
    <s v="רחובות"/>
    <n v="8400"/>
    <s v="צאלון                                                       "/>
    <n v="9247"/>
    <n v="10"/>
    <n v="10"/>
    <m/>
    <d v="2019-11-13T00:00:00"/>
    <n v="0"/>
    <n v="0"/>
    <m/>
    <m/>
    <n v="62"/>
    <s v="2019_04"/>
    <d v="2020-01-28T11:17:17"/>
    <m/>
    <m/>
    <s v="מהות הבקשה"/>
    <s v=" בניין מגורים בן 62 יחד ב 15 קומות + 2 קומות פנטהאוז + חדרים על הגג + קומת קרקע + קומת מרתף עבור חניה, מחסנים ושטחים טכניים. המבנה כולל צובר גז, גדרות ופיתוח שטח. כולל הריסת מבנים קיימים. שטח עיקרי מבוקש = 11000 מר. שטח שירות מבוקש = 2800 מר. גובה מבוקש = 64 מ'                                                                                                                                                                                                                                                                                                                                                                                                                                                                                                                                                                                                                                                                                                                                                                "/>
    <n v="0"/>
    <s v="NULL"/>
    <m/>
    <s v="NULL"/>
    <m/>
    <m/>
    <x v="0"/>
    <m/>
    <m/>
    <m/>
    <m/>
    <m/>
    <m/>
    <m/>
    <m/>
    <m/>
    <m/>
    <m/>
    <s v="NULL"/>
    <s v="NULL"/>
    <s v="לפי גוש חלקה (מרץ 2021)"/>
    <x v="3"/>
    <x v="0"/>
    <x v="3"/>
    <x v="0"/>
    <n v="8"/>
    <n v="1"/>
    <n v="1"/>
    <x v="0"/>
    <x v="1"/>
    <x v="0"/>
    <m/>
    <x v="0"/>
    <m/>
    <m/>
    <m/>
    <m/>
    <x v="0"/>
    <m/>
    <m/>
    <m/>
    <m/>
    <m/>
    <m/>
    <m/>
    <x v="0"/>
    <n v="365"/>
    <m/>
    <m/>
    <m/>
    <m/>
    <m/>
    <x v="10"/>
    <m/>
    <e v="#NAME?"/>
    <m/>
  </r>
  <r>
    <n v="1463"/>
    <m/>
    <m/>
    <m/>
    <m/>
    <m/>
    <s v="סמל לא כפול - לטייב רגיל"/>
    <m/>
    <m/>
    <m/>
    <m/>
    <n v="4039"/>
    <m/>
    <s v="מרכז"/>
    <x v="31"/>
    <x v="128"/>
    <m/>
    <s v="מיסוי"/>
    <s v="פינוי-בינוי"/>
    <s v="בביצוע + מבנים מאוכלסים"/>
    <n v="7143443"/>
    <s v="414 20200273"/>
    <n v="414"/>
    <n v="20200273"/>
    <s v="בקשה להיתר - הקלת ושימוש חורג                                                   "/>
    <s v="בניה חדשה                               "/>
    <n v="350900010"/>
    <s v="רחובות"/>
    <n v="8400"/>
    <s v="צאלון                                                       "/>
    <n v="9247"/>
    <n v="10"/>
    <n v="10"/>
    <m/>
    <d v="2020-04-26T00:00:00"/>
    <n v="0"/>
    <n v="62"/>
    <m/>
    <m/>
    <n v="62"/>
    <s v="2020_02"/>
    <d v="2020-11-24T10:27:21"/>
    <m/>
    <m/>
    <s v="מהות הבקשה"/>
    <s v=" בניין מגורים בן 62 יחד ב- 15 קומות + 2 קומות פנטהאוס+ חדרים על הגג עג קומת קרקע + מפלס מתחת לכניסה קובעת עבור: חניון, מחסנים ושטחים טכניים, המבנה כולל: צובר גז גדרות ופיתוח שטח והריסת מבנים המיועדים להריסה.                                                                                                                                                                                                                                                                                                                                                                                                                                                                                                                                                                                                                                                                                                                                                                                                                       "/>
    <n v="2020007"/>
    <d v="2020-08-24T00:00:00"/>
    <s v="  לאשר הבקשה להריסת מבנים ולהקמת בניין מגורים בן 15 קומות + 2 קומות פנטהאוס+  חדרים על הגג עג קומת קרקע + מפלס מתחת לכניסה קובעת עבור: חניון, מחסנים  ושטחים טכניים, המבנה כולל: צובר גז, גדרות ופיתוח שטח, סהכ 62 יחד בתנאים:  1. תיקון הבקשה בתיאום עם מינהל ההנדסה.  2. חומרי גמר: המבנים יחופו בלוחות אבן נסורה בלפחות 80% משטח החזית, יתר      החזית תחופה בשליכט צבעוני. יותר שילוב זכוכית ואלומיניום ובטון חשוף במרפסות      המבנים. בחירת הגוונים תהיה בתאום עם מהנדס העיר, תוך השתלבות במרקם      הקיים.  3. 20% מתכסית הקרקע תשאר פנויה ומגוננת לשם חלחול מי נגר עילי.  4.קומת הגג תשמש למתקנים טכניים. יובטח כי כל המתקנים אשר על הגג יוסתרו עי      חלקי מבנה אורגניים.  5.תנאים למתן היתר בניה:      ג. הבנינים המסומנים בתכנית להריסה בכל מגרש יהרסו עי מבקש היתר הבניה ועל          חשבונו.  6. תנאי למתן היתר -שידרוג השצפ המרכזי בכינסה המזרחית - הקמת מתקני משחק וטיפול      בכניסה המערבית לשצפ הכל בכפוף לאישור אגף גנים ונוף.  7. חניה מגוננת בהקלה - בכפוף לאישור יועץ תנועה.  8. ניקוז ועצים בהתאם לתקנה"/>
    <n v="2110514"/>
    <n v="20200273"/>
    <m/>
    <x v="188"/>
    <m/>
    <m/>
    <m/>
    <m/>
    <m/>
    <m/>
    <m/>
    <n v="62"/>
    <s v="אתר העירייה"/>
    <m/>
    <s v="בניין מגורים בן 15 קומות + 2 קומות פנטהאוס+ חדרים על הגג עג קומת קרקע + מפלס מתחת לכניסה קובעת עבור: חניון, מחסנים ושטחים טכניים, המבנה כולל: צובר גז גדרות ופיתוח שטח והריסת מבנים המיועדים להריסה, סהכ  62 יחד"/>
    <s v="NULL"/>
    <s v="NULL"/>
    <s v="לפי גוש חלקה (מרץ 2021)"/>
    <x v="0"/>
    <x v="1"/>
    <x v="3"/>
    <x v="3"/>
    <n v="8"/>
    <m/>
    <m/>
    <x v="0"/>
    <x v="1"/>
    <x v="1"/>
    <m/>
    <x v="1"/>
    <m/>
    <m/>
    <s v="אתר העירייה"/>
    <n v="7143443"/>
    <x v="231"/>
    <m/>
    <m/>
    <m/>
    <m/>
    <m/>
    <m/>
    <m/>
    <x v="0"/>
    <n v="365"/>
    <m/>
    <m/>
    <m/>
    <m/>
    <m/>
    <x v="9"/>
    <m/>
    <e v="#NAME?"/>
    <s v="היתר נספר ב2021"/>
  </r>
  <r>
    <n v="1464"/>
    <m/>
    <m/>
    <m/>
    <m/>
    <m/>
    <s v="סמל לא כפול - לטייב רגיל"/>
    <m/>
    <m/>
    <m/>
    <m/>
    <n v="4039"/>
    <m/>
    <s v="מרכז"/>
    <x v="31"/>
    <x v="128"/>
    <m/>
    <s v="מיסוי"/>
    <s v="פינוי-בינוי"/>
    <s v="בביצוע + מבנים מאוכלסים"/>
    <n v="7176519"/>
    <s v="414 20200273"/>
    <n v="414"/>
    <n v="20200273"/>
    <s v="בקשה מקדמית                                                                     "/>
    <s v="בניה חדשה                               "/>
    <n v="350900010"/>
    <s v="רחובות"/>
    <n v="8400"/>
    <s v="צאלון                                                       "/>
    <n v="9247"/>
    <n v="10"/>
    <n v="10"/>
    <m/>
    <d v="2020-04-26T00:00:00"/>
    <n v="0"/>
    <n v="0"/>
    <m/>
    <m/>
    <n v="62"/>
    <s v="2020_03"/>
    <d v="2020-12-03T17:05:37"/>
    <m/>
    <m/>
    <s v="מהות הבקשה"/>
    <s v=" בניין מגורים בן 62 יחד ב15 קומות +2 קומות פנטהאוס+ חדרים על הגג עג קומת קרקע +מפלס מתחת לכניסה קובעת עבור: חניון , מחסנים ושטחים טכניים , המבנה כולל :צובר גז,גדרות ופיתוח שטח והריסת מבנים המיועדים להריסה                                                                                                                                                                                                                                                                                                                                                                                                                                                                                                                                                                                                                                                                                                                                                                                                                          "/>
    <n v="0"/>
    <s v="NULL"/>
    <s v="NULL"/>
    <s v="NULL"/>
    <m/>
    <m/>
    <x v="0"/>
    <m/>
    <m/>
    <m/>
    <m/>
    <m/>
    <m/>
    <m/>
    <m/>
    <m/>
    <m/>
    <m/>
    <s v="NULL"/>
    <s v="NULL"/>
    <s v="לפי גוש חלקה (מרץ 2021)"/>
    <x v="0"/>
    <x v="0"/>
    <x v="3"/>
    <x v="0"/>
    <n v="8"/>
    <n v="1"/>
    <n v="1"/>
    <x v="0"/>
    <x v="1"/>
    <x v="3"/>
    <m/>
    <x v="0"/>
    <m/>
    <m/>
    <m/>
    <m/>
    <x v="0"/>
    <m/>
    <m/>
    <m/>
    <m/>
    <m/>
    <m/>
    <m/>
    <x v="0"/>
    <n v="365"/>
    <m/>
    <m/>
    <m/>
    <m/>
    <m/>
    <x v="9"/>
    <m/>
    <e v="#NAME?"/>
    <m/>
  </r>
  <r>
    <n v="703"/>
    <m/>
    <m/>
    <m/>
    <m/>
    <m/>
    <m/>
    <m/>
    <m/>
    <m/>
    <m/>
    <n v="4039"/>
    <m/>
    <s v="מרכז"/>
    <x v="31"/>
    <x v="128"/>
    <m/>
    <s v="מיסוי"/>
    <s v="מיסוי - פינוי-בינוי"/>
    <s v="בביצוע + מבנים מאוכלסים"/>
    <n v="88888893"/>
    <s v="414"/>
    <n v="414"/>
    <m/>
    <m/>
    <m/>
    <m/>
    <s v="רחובות"/>
    <n v="8400"/>
    <m/>
    <s v="NULL"/>
    <m/>
    <s v="NULL"/>
    <m/>
    <d v="2014-12-31T00:00:00"/>
    <m/>
    <m/>
    <m/>
    <m/>
    <n v="72"/>
    <m/>
    <m/>
    <m/>
    <m/>
    <m/>
    <m/>
    <m/>
    <m/>
    <m/>
    <s v="NULL"/>
    <m/>
    <m/>
    <x v="14"/>
    <m/>
    <m/>
    <m/>
    <m/>
    <m/>
    <m/>
    <m/>
    <n v="72"/>
    <m/>
    <m/>
    <m/>
    <m/>
    <m/>
    <m/>
    <x v="9"/>
    <x v="6"/>
    <x v="5"/>
    <x v="0"/>
    <n v="9"/>
    <m/>
    <m/>
    <x v="0"/>
    <x v="1"/>
    <x v="1"/>
    <s v="ידנית - יש למצוא את הבקשה"/>
    <x v="1"/>
    <s v="ידנית - יש למצוא את ההיתר"/>
    <m/>
    <s v="מודיעין אנושי - מבוסס נתוני אלון"/>
    <n v="88888893"/>
    <x v="0"/>
    <s v="בקשה איי די  ידנית -- יש לבצע בדיקה האם קיים בדטה, במידה ולא - יש להכניס את הבקשה וההיתר לדטה "/>
    <m/>
    <m/>
    <m/>
    <m/>
    <m/>
    <m/>
    <x v="0"/>
    <n v="365"/>
    <m/>
    <m/>
    <m/>
    <m/>
    <m/>
    <x v="1"/>
    <m/>
    <e v="#NAME?"/>
    <m/>
  </r>
  <r>
    <n v="1984"/>
    <s v="אוקטובר 2021 - טיוב בקשות שאינן כפולות"/>
    <s v="?"/>
    <m/>
    <m/>
    <m/>
    <m/>
    <m/>
    <s v="בנייה חדשה"/>
    <m/>
    <m/>
    <n v="38638"/>
    <m/>
    <s v="מרכז"/>
    <x v="31"/>
    <x v="129"/>
    <m/>
    <s v="רשויות"/>
    <s v="פינוי בינוי"/>
    <s v="בתכנון"/>
    <n v="7363382"/>
    <s v="414 20210097"/>
    <n v="414"/>
    <n v="20210097"/>
    <s v="בקשה למידע                                                                      "/>
    <s v="בניה חדשה                               "/>
    <n v="270580110"/>
    <s v="רחובות"/>
    <n v="8400"/>
    <s v="גבריאלוב                                                    "/>
    <n v="219"/>
    <n v="23"/>
    <n v="23"/>
    <s v=" "/>
    <d v="2021-02-04T00:00:00"/>
    <n v="0"/>
    <n v="260"/>
    <n v="64"/>
    <n v="196"/>
    <n v="260"/>
    <s v="2021_02"/>
    <d v="2021-06-23T10:48:05"/>
    <s v="מהות הבקשה"/>
    <s v="חישוב מתמטי"/>
    <s v="מהות הבקשה"/>
    <s v=" הריסת שני מבננים בעלי 64 יח&quot;ד, ובניית שלושה מגדלים בני 13 קומות מעל מס&quot;ד משותף בעל חמש קומות ומסחר בקומת הקרקע. סה&quot;כ 260 יח&quot;ד. סה&quot;כ 20 קומות כולל קרקע. שלוש קומות חנייה תת קרקעית הבקשה כוללת את אחת או יותר מהעבודות להלן: חפירה, עבודות פיתוח,(פירוט: גינון, שבילים, וגדרות. ), גדרות ושערים תאור ההקלה המבוקשת: הקלה בקווי בניין להבלטת מרפסות. הקלה בגובה מבנה/גובה קומה: תוספת גובה למבנה                                                                                                                                                                                                                                                                                                                                                                                                                                                                                                                                                                                                                                        "/>
    <n v="0"/>
    <s v="NULL"/>
    <s v="NULL"/>
    <s v="NULL"/>
    <m/>
    <s v="NULL"/>
    <x v="0"/>
    <m/>
    <m/>
    <m/>
    <m/>
    <m/>
    <m/>
    <m/>
    <m/>
    <m/>
    <m/>
    <m/>
    <m/>
    <m/>
    <s v="תוכנית"/>
    <x v="1"/>
    <x v="0"/>
    <x v="9"/>
    <x v="0"/>
    <n v="2"/>
    <m/>
    <m/>
    <x v="0"/>
    <x v="6"/>
    <x v="0"/>
    <s v="האם פב?"/>
    <x v="0"/>
    <m/>
    <m/>
    <m/>
    <m/>
    <x v="0"/>
    <m/>
    <m/>
    <m/>
    <m/>
    <m/>
    <m/>
    <m/>
    <x v="0"/>
    <m/>
    <m/>
    <m/>
    <m/>
    <m/>
    <m/>
    <x v="1"/>
    <m/>
    <m/>
    <m/>
  </r>
  <r>
    <n v="1985"/>
    <s v="אוקטובר 2021 - טיוב בקשות שאינן כפולות"/>
    <s v="לא"/>
    <m/>
    <m/>
    <m/>
    <m/>
    <m/>
    <m/>
    <m/>
    <m/>
    <n v="38638"/>
    <m/>
    <s v="מרכז"/>
    <x v="31"/>
    <x v="129"/>
    <m/>
    <s v="רשויות"/>
    <s v="פינוי בינוי"/>
    <s v="בתכנון"/>
    <n v="7362340"/>
    <s v="414 20200531"/>
    <n v="414"/>
    <n v="20200531"/>
    <s v="בקשה להיתר - הקלת ושימוש חורג                                                   "/>
    <s v="תכנית  שינויים                          "/>
    <n v="400003460"/>
    <s v="רחובות"/>
    <n v="8400"/>
    <s v="ידיד החולות                                                 "/>
    <n v="9505"/>
    <n v="6"/>
    <n v="6"/>
    <s v=" "/>
    <d v="2020-07-13T00:00:00"/>
    <n v="0"/>
    <n v="0"/>
    <s v="NULL"/>
    <s v="NULL"/>
    <s v="NULL"/>
    <s v="2021_02"/>
    <d v="2021-06-23T10:48:05"/>
    <s v="NULL"/>
    <s v="NULL"/>
    <s v="NULL"/>
    <s v=" תכנית שינויים להיתר בניה מס' 20190191 הכוללת: תוספת שטחים בקומה א' מכוח רח/ 2000/ס/2, עדכון חלוקה פנימית וביטול בריכת השחייה.                                                                                                                                                                                                                                                                                                                                                                                                                                                                                                                                                                                                                                                                                                                                                                                                                                                                                                          "/>
    <n v="2020009"/>
    <d v="2020-10-28T00:00:00"/>
    <s v="  לאשר הבקשה בתנאים:  1. אישור ר.מ.י.  2. השלמת בקרת התכן."/>
    <n v="2111231"/>
    <n v="20200531"/>
    <s v="בקשה להיתר - הקלת ושימוש חורג                                                   "/>
    <x v="253"/>
    <s v="חד משפחתי                                                                                 "/>
    <n v="0"/>
    <n v="0"/>
    <s v="NULL"/>
    <s v="NULL"/>
    <s v="NULL"/>
    <s v="NULL"/>
    <s v="NULL"/>
    <s v="NULL"/>
    <s v="NULL"/>
    <s v="תכנית שינויים להיתר בניה מס' 20190191 הכוללת: תוספת שטחים בקומה א' מכוח רח/ 2000/ס/2, עדכון חלוקה פנימית וביטול בריכת השחייה."/>
    <s v="2021_02"/>
    <d v="2021-06-23T10:48:09"/>
    <s v="תוכנית"/>
    <x v="0"/>
    <x v="1"/>
    <x v="5"/>
    <x v="0"/>
    <m/>
    <m/>
    <m/>
    <x v="0"/>
    <x v="3"/>
    <x v="2"/>
    <m/>
    <x v="8"/>
    <m/>
    <m/>
    <m/>
    <m/>
    <x v="0"/>
    <m/>
    <m/>
    <m/>
    <m/>
    <m/>
    <m/>
    <m/>
    <x v="0"/>
    <m/>
    <m/>
    <m/>
    <m/>
    <m/>
    <m/>
    <x v="1"/>
    <m/>
    <m/>
    <s v="היתרים שיש לטייב"/>
  </r>
  <r>
    <n v="1986"/>
    <s v="אוקטובר 2021 - טיוב בקשות שאינן כפולות"/>
    <s v="?"/>
    <s v="?"/>
    <m/>
    <m/>
    <m/>
    <m/>
    <s v="160 ב 2 בניינים"/>
    <m/>
    <m/>
    <n v="38638"/>
    <m/>
    <s v="מרכז"/>
    <x v="31"/>
    <x v="129"/>
    <m/>
    <s v="רשויות"/>
    <s v="פינוי בינוי"/>
    <s v="בתכנון"/>
    <n v="7451227"/>
    <s v="414 20200076"/>
    <n v="414"/>
    <n v="20200076"/>
    <s v="בקשה להיתר - הקלת ושימוש חורג                                                   "/>
    <s v="בניה חדשה                               "/>
    <n v="270050101"/>
    <s v="רחובות"/>
    <n v="8400"/>
    <s v="יתום משה                                                    "/>
    <n v="210"/>
    <n v="0"/>
    <n v="0"/>
    <s v="NULL"/>
    <d v="2020-02-04T00:00:00"/>
    <n v="0"/>
    <n v="160"/>
    <m/>
    <m/>
    <n v="160"/>
    <s v="2021_03"/>
    <d v="2021-07-15T12:02:09"/>
    <m/>
    <m/>
    <s v="אתר העירייה"/>
    <s v=" במגרש 101: בניית 160 יחד בשתי בנייני מגורים בני 17 קומות עג קומת קרקע מסחרית  ו2 קומות מרתפי חניה + קומת גג טכנית, הבקשה כוללת: שטחים לרווחת הדיירים בקומת הקרקע, מחסנים בקומות, זיקות הנאה, פיתוח שטח גדרות, צובר גז, כולל ניוד שטח ממגרש 101 למגרש 100.                                                                                                                                                                                                                                                                                                                                                                                                                                                                                                                                                                                                                                                                                                                                                                            "/>
    <n v="2020005"/>
    <d v="2020-06-29T00:00:00"/>
    <s v="  לאשר הבקשה להקמת 2 בנייני מגורים בני 17 קומות עג קומת קרקע מסחרית  ו2 קומות  מרתפי חניה + קומת גג טכנית, הבקשה כוללת: שטחים לרווחת הדיירים בקומת הקרקע,  מחסנים בקומות, זיקות הנאה, פיתוח שטח וגדרות, סהכ 160 יחד, בתנאים:  1. תיקון הבקשה בתיאום עם מינהל ההנדסה.  2. הכנת תצר (תכנית לצרכי רישום) המפריד מהמגרש את השטח המיועד לצרכי ציבור      ואישורו עי הועדה המקומית והפקדתו במפי כתנאי למתן היתר הבניה.      תנאי למתן תעודת גמר - רישום החלקות בטאבו.  3. תנאי למתן היתר בניה הינו אישור תכנית בינוי, פיתוח ועיצוב אדריכלי לכל שטח      התכנית לאישור הועדה המקומית, התכנית תוכן על רקע מפנ טופוגרפית עדכנית.  4. תוספת 30% יחד מ-250 ל- 324 יחד בשני המגרשים: 100, 101     - בכפוף לקבלת      חוות דעת היועמש.  5. יתאפשר ניוד שטחים ויחד בין המגרשים בהתאם להוראות התבע.  6. תאושר חזית מסחרית לרח' ששת הימים בהתאם לחתך ד-ד בנספח בינוי מנחה      ולתכנית - בינוי פיתוח ועיצוב אדריכלי- מאושרת  7. תיקון חישובי השטחים בהתאם להערות הוועדה  8. יש להקטין מצללות בהתאם לתקנה: שטח המצללה – 50 מטרים רבועים או ¼  "/>
    <n v="2131427"/>
    <n v="20200076"/>
    <s v="בקשה להיתר - הקלת ושימוש חורג                                                   "/>
    <x v="243"/>
    <s v="בית משותף                                                                                 "/>
    <n v="0"/>
    <n v="160"/>
    <m/>
    <m/>
    <m/>
    <m/>
    <n v="160"/>
    <s v="מהות ההיתר"/>
    <m/>
    <s v="בניית 160 יחד בשתי בנייני מגורים בני 17 קומות עג קומת קרקע מסחרית  ו2 קומות מרתפי חניה + קומת גג טכנית, הבקשה כוללת: שטחים לרווחת הדיירים בקומת הקרקע, מחסנים בקומות, זיקות הנאה, פיתוח שטח וגדרות, במגרש 101."/>
    <s v="2021_03"/>
    <d v="2021-07-15T12:02:11"/>
    <s v="תוכנית"/>
    <x v="0"/>
    <x v="1"/>
    <x v="1"/>
    <x v="0"/>
    <n v="1"/>
    <m/>
    <m/>
    <x v="0"/>
    <x v="3"/>
    <x v="1"/>
    <s v="לא פב לפי הרשות"/>
    <x v="8"/>
    <s v="לא פב לפי הרשות"/>
    <m/>
    <m/>
    <m/>
    <x v="0"/>
    <m/>
    <m/>
    <m/>
    <m/>
    <m/>
    <m/>
    <m/>
    <x v="0"/>
    <m/>
    <m/>
    <m/>
    <m/>
    <m/>
    <m/>
    <x v="1"/>
    <m/>
    <m/>
    <s v="היתרים שיש לטייב"/>
  </r>
  <r>
    <n v="1987"/>
    <s v="אוקטובר 2021 - טיוב בקשות שאינן כפולות"/>
    <s v="?"/>
    <s v="?"/>
    <m/>
    <m/>
    <m/>
    <m/>
    <m/>
    <m/>
    <m/>
    <n v="38638"/>
    <m/>
    <s v="מרכז"/>
    <x v="31"/>
    <x v="129"/>
    <m/>
    <s v="רשויות"/>
    <s v="פינוי בינוי"/>
    <s v="בתכנון"/>
    <n v="7451270"/>
    <s v="414 20200772"/>
    <n v="414"/>
    <n v="20200772"/>
    <s v="בקשה להיתר - רישוי מלא                                                          "/>
    <s v="חפירה                                   "/>
    <n v="270050100"/>
    <s v="רחובות"/>
    <n v="8400"/>
    <s v="ששת הימים                                                   "/>
    <n v="375"/>
    <n v="0"/>
    <n v="0"/>
    <s v="NULL"/>
    <d v="2020-09-13T00:00:00"/>
    <n v="0"/>
    <n v="0"/>
    <s v="NULL"/>
    <s v="NULL"/>
    <s v="NULL"/>
    <s v="2021_03"/>
    <d v="2021-07-15T12:02:09"/>
    <s v="NULL"/>
    <s v="NULL"/>
    <s v="NULL"/>
    <s v=" חפירה, דיפון, ביסוס ועוגנים, במגרשים 100, 101 כולל:  הצבת מכולות להתארגנות בשבצ 500 וגידור אתר בניה.                                                                                                                                                                                                                                                                                                                                                                                                                                                                                                                                                                                                                                                                                                                                                                                                                                                                                                                                  "/>
    <n v="2020032"/>
    <d v="2020-11-25T00:00:00"/>
    <s v="  לאשר הבקשה בתנאי השלמת בקרת התכן                                                                                                                                                                                                                                                                                                                                                                                                                                                                                                                                                                                                                                                                                                                                                                                                                                                                                                                                                                                                      "/>
    <n v="2132849"/>
    <n v="20200772"/>
    <s v="בקשה להיתר - רישוי מלא                                                          "/>
    <x v="100"/>
    <s v="בית משותף                                                                                 "/>
    <n v="0"/>
    <n v="0"/>
    <s v="NULL"/>
    <s v="NULL"/>
    <s v="NULL"/>
    <s v="NULL"/>
    <s v="NULL"/>
    <s v="NULL"/>
    <s v="NULL"/>
    <s v="חפירה, דיפון, ביסוס ועוגנים, במגרשים 100, 101 כולל:  הצבת מכולות להתארגנות בשבצ 500 וגידור אתר בניה."/>
    <s v="2021_03"/>
    <d v="2021-07-15T12:02:11"/>
    <s v="תוכנית"/>
    <x v="0"/>
    <x v="1"/>
    <x v="13"/>
    <x v="8"/>
    <n v="1"/>
    <m/>
    <m/>
    <x v="0"/>
    <x v="3"/>
    <x v="2"/>
    <s v="לא פב לפי הרשות"/>
    <x v="8"/>
    <s v="לא פב לפי הרשות"/>
    <m/>
    <m/>
    <m/>
    <x v="0"/>
    <m/>
    <m/>
    <m/>
    <m/>
    <m/>
    <m/>
    <m/>
    <x v="0"/>
    <m/>
    <m/>
    <m/>
    <m/>
    <m/>
    <m/>
    <x v="1"/>
    <m/>
    <m/>
    <s v="היתרים שיש לטייב"/>
  </r>
  <r>
    <n v="1471"/>
    <m/>
    <m/>
    <m/>
    <m/>
    <m/>
    <s v="כפול רק מהנתונים החדשים"/>
    <m/>
    <m/>
    <m/>
    <m/>
    <n v="4064"/>
    <m/>
    <s v="תל אביב"/>
    <x v="32"/>
    <x v="130"/>
    <m/>
    <s v="מיסוי"/>
    <s v="פינוי-בינוי"/>
    <s v="בביצוע + מבנים מאוכלסים"/>
    <n v="5394497"/>
    <s v="506 201800015"/>
    <n v="506"/>
    <n v="201800015"/>
    <s v="בקשה להיתר                    "/>
    <s v="חדוש היתר                               "/>
    <n v="15603002"/>
    <s v="רמת גן"/>
    <n v="8600"/>
    <s v="החולה"/>
    <n v="1633"/>
    <n v="8"/>
    <n v="8"/>
    <m/>
    <d v="2018-01-09T00:00:00"/>
    <n v="0"/>
    <n v="0"/>
    <m/>
    <m/>
    <n v="84"/>
    <s v="2019_01"/>
    <d v="2019-01-23T18:07:26"/>
    <m/>
    <m/>
    <s v="אתר העירייה\"/>
    <s v=" חידוש היתר להיתר מס' 2015004 לבקשה מס' 2013163.                                                                                                                                                                                                               "/>
    <s v="NULL"/>
    <s v="NULL"/>
    <s v="NULL"/>
    <n v="1568610"/>
    <n v="2018080"/>
    <s v="בקשה להיתר                    "/>
    <x v="254"/>
    <s v="מגורים                                                                                    "/>
    <n v="0"/>
    <n v="0"/>
    <m/>
    <m/>
    <m/>
    <m/>
    <n v="84"/>
    <s v="אתר העירייה"/>
    <m/>
    <s v="-ארחת תוקף היתר מס' 2015004 מיום 18-01-2015 -קביעת תנאים בהיתר עפי היתר מס' 2017159 מיום 27-06-2017 הארכת תוקף היתר מס' 2015004 מיום 18/01/2015 לשנתיים נוספות עד ליום 18/01/2020 שלפיו יוקם מגדל מגורים בן 22 קומות  ו-83 דירות מעל קומת כניסה ושלושה מרתפי חנ"/>
    <s v="2019_01"/>
    <d v="2019-01-23T20:01:27"/>
    <s v="לפי כתובת (מרץ 2021)"/>
    <x v="2"/>
    <x v="3"/>
    <x v="5"/>
    <x v="0"/>
    <n v="1"/>
    <m/>
    <m/>
    <x v="0"/>
    <x v="0"/>
    <x v="1"/>
    <m/>
    <x v="2"/>
    <m/>
    <m/>
    <m/>
    <n v="5394497"/>
    <x v="232"/>
    <m/>
    <m/>
    <m/>
    <m/>
    <m/>
    <m/>
    <m/>
    <x v="1"/>
    <n v="0"/>
    <m/>
    <m/>
    <m/>
    <m/>
    <m/>
    <x v="1"/>
    <m/>
    <e v="#NAME?"/>
    <m/>
  </r>
  <r>
    <n v="1472"/>
    <m/>
    <m/>
    <m/>
    <m/>
    <m/>
    <s v="כפול רק מהנתונים החדשים"/>
    <m/>
    <m/>
    <m/>
    <m/>
    <n v="4064"/>
    <m/>
    <s v="תל אביב"/>
    <x v="32"/>
    <x v="130"/>
    <m/>
    <s v="מיסוי"/>
    <s v="פינוי-בינוי"/>
    <s v="בביצוע + מבנים מאוכלסים"/>
    <n v="5394649"/>
    <s v="506 201800080"/>
    <n v="506"/>
    <n v="201800080"/>
    <s v="בקשה למידע                    "/>
    <s v="תוספת בניה                              "/>
    <n v="15603003"/>
    <s v="רמת גן"/>
    <n v="8600"/>
    <s v="החולה"/>
    <n v="1633"/>
    <n v="8"/>
    <n v="8"/>
    <m/>
    <d v="2018-01-25T00:00:00"/>
    <n v="83"/>
    <n v="1"/>
    <m/>
    <m/>
    <m/>
    <s v="2019_01"/>
    <d v="2019-01-23T18:07:26"/>
    <m/>
    <m/>
    <m/>
    <s v=" גרסה 5273268687-3 תיאור התוספת המבוקשת: תוספת 1 קומה/ יחידת דיור ע&quot;פ ת.ב.ע. 506-0322073                                                                                                                                                                       "/>
    <s v="NULL"/>
    <s v="NULL"/>
    <s v="NULL"/>
    <s v="NULL"/>
    <m/>
    <m/>
    <x v="0"/>
    <m/>
    <m/>
    <m/>
    <m/>
    <m/>
    <m/>
    <m/>
    <m/>
    <m/>
    <m/>
    <m/>
    <s v="NULL"/>
    <s v="NULL"/>
    <s v="לפי כתובת (מרץ 2021)"/>
    <x v="2"/>
    <x v="0"/>
    <x v="1"/>
    <x v="0"/>
    <n v="1"/>
    <n v="1"/>
    <n v="1"/>
    <x v="0"/>
    <x v="1"/>
    <x v="0"/>
    <m/>
    <x v="0"/>
    <m/>
    <m/>
    <m/>
    <m/>
    <x v="0"/>
    <m/>
    <m/>
    <m/>
    <m/>
    <m/>
    <m/>
    <m/>
    <x v="1"/>
    <n v="0"/>
    <m/>
    <m/>
    <m/>
    <m/>
    <m/>
    <x v="10"/>
    <m/>
    <e v="#NAME?"/>
    <m/>
  </r>
  <r>
    <n v="1469"/>
    <m/>
    <m/>
    <m/>
    <m/>
    <m/>
    <s v="כפול רק מהנתונים החדשים"/>
    <m/>
    <m/>
    <m/>
    <m/>
    <n v="4064"/>
    <m/>
    <s v="תל אביב"/>
    <x v="32"/>
    <x v="130"/>
    <m/>
    <s v="מיסוי"/>
    <s v="פינוי-בינוי"/>
    <s v="בביצוע + מבנים מאוכלסים"/>
    <n v="5394450"/>
    <s v="506 201800316"/>
    <n v="506"/>
    <n v="201800316"/>
    <s v="בקשה להיתר                    "/>
    <s v="שינויים לבנין חדש                       "/>
    <n v="15603003"/>
    <s v="רמת גן"/>
    <n v="8600"/>
    <s v="החולה"/>
    <n v="1633"/>
    <n v="8"/>
    <n v="8"/>
    <m/>
    <d v="2018-04-12T00:00:00"/>
    <n v="83"/>
    <n v="1"/>
    <m/>
    <m/>
    <n v="84"/>
    <s v="2019_01"/>
    <d v="2019-01-23T18:07:26"/>
    <m/>
    <m/>
    <s v="אתר מדלן"/>
    <s v="                                                                                                                                                                                                                                                               "/>
    <s v="NULL"/>
    <s v="NULL"/>
    <s v="NULL"/>
    <n v="1568647"/>
    <n v="2018358"/>
    <s v="בקשה להיתר                    "/>
    <x v="255"/>
    <s v="מגורים                                                                                    "/>
    <n v="83"/>
    <n v="1"/>
    <m/>
    <m/>
    <m/>
    <m/>
    <n v="84"/>
    <s v="אתר מדלן"/>
    <m/>
    <s v="ביצוע שינויים להיתר מס' 2018080 מיום 18/05/2017 : הוספת קומה  23 ומעליה 2 קומות (חלקיות ) טכניות, תוספת יחד אחת, סה&quot;כ 84 יח&quot;ד. שינויים גאומטריים בכל המבנה.   בהיתר מס' 2018080 מיום 18/05/2017 הותר: הקמת מגדל מגורים בן 22 קומות  ו-83 דירות מעל קומת כניסה ו"/>
    <s v="2019_01"/>
    <d v="2019-01-23T20:01:27"/>
    <s v="לפי כתובת (מרץ 2021)"/>
    <x v="2"/>
    <x v="3"/>
    <x v="1"/>
    <x v="4"/>
    <n v="1"/>
    <m/>
    <m/>
    <x v="0"/>
    <x v="0"/>
    <x v="1"/>
    <s v="המשכית הוסיפו יח&quot;ד אחת"/>
    <x v="2"/>
    <s v="המשכי הוסיפו יח&quot;ד אחת"/>
    <m/>
    <m/>
    <n v="5394450"/>
    <x v="233"/>
    <m/>
    <m/>
    <m/>
    <m/>
    <m/>
    <m/>
    <m/>
    <x v="1"/>
    <n v="0"/>
    <m/>
    <m/>
    <m/>
    <m/>
    <m/>
    <x v="1"/>
    <m/>
    <e v="#NAME?"/>
    <m/>
  </r>
  <r>
    <n v="705"/>
    <m/>
    <m/>
    <m/>
    <m/>
    <m/>
    <m/>
    <m/>
    <m/>
    <m/>
    <m/>
    <n v="4064"/>
    <m/>
    <s v="תל אביב"/>
    <x v="32"/>
    <x v="130"/>
    <m/>
    <s v="מיסוי"/>
    <s v="מיסוי - פינוי-בינוי"/>
    <s v="בביצוע + מבנים מאוכלסים"/>
    <n v="79925"/>
    <s v="506 2013379"/>
    <n v="506"/>
    <n v="2013379"/>
    <s v="בקשה להיתר"/>
    <s v="הריסה,חפירה ודיפון                      "/>
    <m/>
    <s v="רמת-גן"/>
    <n v="8600"/>
    <s v="החולה"/>
    <n v="1633"/>
    <n v="8"/>
    <n v="8"/>
    <m/>
    <d v="2013-07-23T00:00:00"/>
    <n v="0"/>
    <n v="0"/>
    <n v="32"/>
    <n v="135"/>
    <n v="167"/>
    <m/>
    <m/>
    <m/>
    <m/>
    <m/>
    <m/>
    <m/>
    <m/>
    <m/>
    <n v="76803"/>
    <n v="2013423"/>
    <m/>
    <x v="256"/>
    <m/>
    <n v="0"/>
    <n v="0"/>
    <n v="32"/>
    <m/>
    <n v="135"/>
    <m/>
    <n v="167"/>
    <m/>
    <m/>
    <s v="*** גידור, הריסה, דיפון, חפירה, והקמת ביתן מכירות ומחסנים *** על מגרשים: 102, ,103 וחלק ממגרש 201 (שצפ). מבקשים להקים גדר בטיחות דקורטיבית, לשם ביצוע עבודות של הריסת 3 מבני מגורים על המגרש, דיפון וחפירה של בור עמוק, (שישמש להקמת מרתף חניה בן 3 מפלסים), כחלק מפרויקט הכולל 2 מגדלי מגורים חדשים בני 22 קומות, מעל קומת עמודים חצי מפולשת ובהם כ - 83 דירות כל אחד. הנ&quot;ל בהתאם לקו המרתפים המסומן בתכניות: רג/2/1255,  רג2/1255/ב' קיר הדיפון הצפוני לכיוון מגרש 101 בהתאם לקו המרתפים המותר בתב' רג/2/1255/ב' כתנאי בהיתר: הסכמת בעלי מגרש 101 לנושאים הבאים: 1. מיקום גדר הבטיחות 1.0 מ' לכיוון מגרש 101. 2. כניסה לאזור ההתארגנות דרך מגרש 101. 3. מעבר שביל הגישה לאיזור ההתארגנות דרך מגרש 101. שטח ביתן מכירות מאושר בהיתר זה : 70.2 מ&quot;ר. שטח מחסני התארגנות מאושרים בהיתר זה : 60.0 מ&quot;ר. ההיתר לביתן המכירות ולמחסנים לשנתיים בלבד מיום קבלת ההיתר.&quot;"/>
    <m/>
    <m/>
    <m/>
    <x v="6"/>
    <x v="10"/>
    <x v="5"/>
    <x v="7"/>
    <n v="1"/>
    <m/>
    <m/>
    <x v="0"/>
    <x v="1"/>
    <x v="1"/>
    <m/>
    <x v="1"/>
    <m/>
    <s v="דטה מהעבר"/>
    <s v="דטה מהעבר"/>
    <n v="79925"/>
    <x v="234"/>
    <m/>
    <m/>
    <m/>
    <m/>
    <m/>
    <m/>
    <m/>
    <x v="1"/>
    <n v="0"/>
    <m/>
    <m/>
    <m/>
    <m/>
    <m/>
    <x v="1"/>
    <m/>
    <e v="#NAME?"/>
    <m/>
  </r>
  <r>
    <n v="1473"/>
    <m/>
    <m/>
    <m/>
    <m/>
    <m/>
    <s v="כפול רק מהנתונים החדשים"/>
    <m/>
    <m/>
    <m/>
    <m/>
    <n v="4064"/>
    <m/>
    <s v="תל אביב"/>
    <x v="32"/>
    <x v="130"/>
    <m/>
    <s v="מיסוי"/>
    <s v="פינוי-בינוי"/>
    <s v="בביצוע + מבנים מאוכלסים"/>
    <n v="5394650"/>
    <s v="506 201800082"/>
    <n v="506"/>
    <n v="201800082"/>
    <s v="בקשה למידע                    "/>
    <s v="תוספת בניה                              "/>
    <n v="15603004"/>
    <s v="רמת גן"/>
    <n v="8600"/>
    <s v="החולה"/>
    <n v="1633"/>
    <n v="10"/>
    <n v="10"/>
    <m/>
    <d v="2018-01-25T00:00:00"/>
    <n v="81"/>
    <n v="3"/>
    <m/>
    <m/>
    <n v="84"/>
    <s v="2019_01"/>
    <d v="2019-01-23T18:07:26"/>
    <m/>
    <m/>
    <s v="אתר העירייה"/>
    <s v=" גרסה 1222319026-3 תיאור התוספת המבוקשת: תוספת קומות 22-23                                                                                                                                                                                                     "/>
    <s v="NULL"/>
    <s v="NULL"/>
    <s v="NULL"/>
    <s v="NULL"/>
    <m/>
    <m/>
    <x v="0"/>
    <m/>
    <m/>
    <m/>
    <m/>
    <m/>
    <m/>
    <m/>
    <m/>
    <m/>
    <m/>
    <m/>
    <s v="NULL"/>
    <s v="NULL"/>
    <s v="לפי כתובת (מרץ 2021)"/>
    <x v="2"/>
    <x v="0"/>
    <x v="1"/>
    <x v="0"/>
    <n v="2"/>
    <n v="1"/>
    <n v="1"/>
    <x v="0"/>
    <x v="1"/>
    <x v="0"/>
    <m/>
    <x v="0"/>
    <m/>
    <m/>
    <m/>
    <m/>
    <x v="0"/>
    <m/>
    <m/>
    <m/>
    <m/>
    <m/>
    <m/>
    <m/>
    <x v="1"/>
    <n v="0"/>
    <m/>
    <m/>
    <m/>
    <m/>
    <m/>
    <x v="10"/>
    <m/>
    <e v="#NAME?"/>
    <m/>
  </r>
  <r>
    <n v="1470"/>
    <m/>
    <m/>
    <m/>
    <m/>
    <m/>
    <s v="כפול רק מהנתונים החדשים"/>
    <m/>
    <m/>
    <m/>
    <m/>
    <n v="4064"/>
    <m/>
    <s v="תל אביב"/>
    <x v="32"/>
    <x v="130"/>
    <m/>
    <s v="מיסוי"/>
    <s v="פינוי-בינוי"/>
    <s v="בביצוע + מבנים מאוכלסים"/>
    <n v="5394451"/>
    <s v="506 201800318"/>
    <n v="506"/>
    <n v="201800318"/>
    <s v="בקשה להיתר                    "/>
    <s v="שינויים לבנין חדש                       "/>
    <n v="15603004"/>
    <s v="רמת גן"/>
    <n v="8600"/>
    <s v="החולה"/>
    <n v="1633"/>
    <n v="10"/>
    <n v="10"/>
    <m/>
    <d v="2018-04-12T00:00:00"/>
    <n v="81"/>
    <n v="3"/>
    <m/>
    <m/>
    <n v="84"/>
    <s v="2019_01"/>
    <d v="2019-01-23T18:07:26"/>
    <m/>
    <m/>
    <s v="אתר מדלן"/>
    <s v=" שינויים פנימיים +תוספת קומות 22 ו23 לבניין בזמן בניה.                                                                                                                                                                                                         "/>
    <s v="NULL"/>
    <s v="NULL"/>
    <s v="NULL"/>
    <n v="1568648"/>
    <n v="2018359"/>
    <s v="בקשה להיתר                    "/>
    <x v="255"/>
    <s v="מגורים                                                                                    "/>
    <n v="81"/>
    <n v="3"/>
    <m/>
    <m/>
    <m/>
    <m/>
    <n v="84"/>
    <s v="אתר מדלן"/>
    <m/>
    <s v="לבצע שינויים להיתר מס' 2017159 מיום 26/06/2017 : הוספת קומות 22-23 ומעליהן 2 קומות (חלקיות) טכניות, הוספת 3 יחד בקומות הנוספות, סה&quot;כ 84 יח&quot;ד. שינויים גאומטריים בכל המבנה.   בהיתר מס' 2017159 מיום 26/06/2017 הותר: הקמת בניין ובו 81 יח&quot;ד, בן 21 קומות + קומה"/>
    <s v="2019_01"/>
    <d v="2019-01-23T20:01:27"/>
    <s v="לפי כתובת (מרץ 2021)"/>
    <x v="2"/>
    <x v="3"/>
    <x v="1"/>
    <x v="4"/>
    <n v="2"/>
    <m/>
    <m/>
    <x v="0"/>
    <x v="0"/>
    <x v="1"/>
    <m/>
    <x v="2"/>
    <m/>
    <m/>
    <m/>
    <n v="5394451"/>
    <x v="235"/>
    <m/>
    <m/>
    <m/>
    <m/>
    <m/>
    <m/>
    <m/>
    <x v="1"/>
    <n v="0"/>
    <m/>
    <m/>
    <m/>
    <m/>
    <m/>
    <x v="1"/>
    <m/>
    <e v="#NAME?"/>
    <m/>
  </r>
  <r>
    <n v="706"/>
    <m/>
    <m/>
    <m/>
    <m/>
    <m/>
    <m/>
    <m/>
    <m/>
    <m/>
    <m/>
    <n v="4064"/>
    <m/>
    <s v="תל אביב"/>
    <x v="32"/>
    <x v="130"/>
    <m/>
    <s v="מיסוי"/>
    <s v="מיסוי - פינוי-בינוי"/>
    <s v="בביצוע + מבנים מאוכלסים"/>
    <n v="5021093"/>
    <s v="506 2016651"/>
    <n v="506"/>
    <n v="2016651"/>
    <s v="בקשה להיתר"/>
    <s v="בניין מגורים משותף חדש                  "/>
    <m/>
    <s v="רמת-גן"/>
    <n v="8600"/>
    <s v="החולה"/>
    <n v="1633"/>
    <n v="10"/>
    <n v="10"/>
    <m/>
    <d v="2013-02-19T00:00:00"/>
    <n v="0"/>
    <n v="83"/>
    <n v="16"/>
    <n v="67"/>
    <n v="83"/>
    <m/>
    <m/>
    <m/>
    <m/>
    <m/>
    <s v=" הקמת מגדל דירות חדש מעל 2 מרתפי חניה תת קרקעיים.                                                                                                                                                                                                              "/>
    <m/>
    <m/>
    <m/>
    <n v="1513090"/>
    <n v="2017159"/>
    <m/>
    <x v="257"/>
    <m/>
    <n v="0"/>
    <n v="83"/>
    <n v="16"/>
    <m/>
    <n v="67"/>
    <m/>
    <n v="83"/>
    <m/>
    <m/>
    <s v="תכנית שינויים להיתר מס' 2016226 מיום  1-09-2016 מעל 3 מרתפי חניה וקומת קרקע קיימת בהיתר מס' 2016226 , בקשה להקמת בניין בן 21 קומות , קומה טכנית חלקית כפולה ,גג עליון כמשטח חילוץ , השלמת פיתוח עפי תוכנית פיתוח מאושרת מתאריך 7-06-2017 למגרשים 102-103. סה&quot;כ "/>
    <m/>
    <m/>
    <m/>
    <x v="6"/>
    <x v="6"/>
    <x v="1"/>
    <x v="2"/>
    <n v="2"/>
    <m/>
    <m/>
    <x v="0"/>
    <x v="1"/>
    <x v="1"/>
    <m/>
    <x v="1"/>
    <m/>
    <s v="דטה מהעבר"/>
    <s v="דטה מהעבר"/>
    <n v="5021093"/>
    <x v="236"/>
    <m/>
    <m/>
    <m/>
    <m/>
    <m/>
    <m/>
    <m/>
    <x v="1"/>
    <n v="0"/>
    <m/>
    <m/>
    <m/>
    <m/>
    <m/>
    <x v="1"/>
    <m/>
    <e v="#NAME?"/>
    <m/>
  </r>
  <r>
    <n v="1988"/>
    <s v="אוקטובר 2021 - טיוב בקשה וסמל כפולים"/>
    <s v="ספק"/>
    <m/>
    <m/>
    <s v="טויב"/>
    <m/>
    <m/>
    <m/>
    <m/>
    <m/>
    <n v="4064"/>
    <m/>
    <s v="תל אביב"/>
    <x v="32"/>
    <x v="130"/>
    <m/>
    <s v="מיסוי"/>
    <s v="פינוי-בינוי"/>
    <s v="בביצוע + מבנים מאוכלסים"/>
    <n v="7457142"/>
    <s v="506 202100557"/>
    <n v="506"/>
    <n v="202100557"/>
    <s v="בקשה לשינויים-סעיף 145ה'                                                        "/>
    <s v="שינוי ללא תוספת שטח                     "/>
    <n v="15603002"/>
    <s v="רמת גן"/>
    <n v="8600"/>
    <s v="עמק החולה                                                   "/>
    <n v="1633"/>
    <n v="8"/>
    <n v="8"/>
    <s v="NULL"/>
    <d v="2021-07-08T00:00:00"/>
    <n v="0"/>
    <n v="0"/>
    <m/>
    <m/>
    <m/>
    <s v="2021_03"/>
    <d v="2021-07-15T12:02:09"/>
    <m/>
    <m/>
    <m/>
    <s v=" תוכנית שינויים להיתר מס 2018080 מיום 17/05/2018                                                                                                                                                                                                                                                                                                                                                                                                                                                                                                                                                                                                                                                                                                                                                                                                                                                                                                                                                                                        "/>
    <n v="0"/>
    <s v="NULL"/>
    <s v="NULL"/>
    <s v="NULL"/>
    <m/>
    <s v="NULL"/>
    <x v="0"/>
    <m/>
    <m/>
    <m/>
    <m/>
    <m/>
    <m/>
    <m/>
    <m/>
    <m/>
    <m/>
    <m/>
    <m/>
    <m/>
    <s v="גוש חלקה"/>
    <x v="1"/>
    <x v="0"/>
    <x v="12"/>
    <x v="0"/>
    <n v="1"/>
    <m/>
    <m/>
    <x v="0"/>
    <x v="0"/>
    <x v="1"/>
    <m/>
    <x v="0"/>
    <m/>
    <m/>
    <m/>
    <m/>
    <x v="0"/>
    <m/>
    <m/>
    <m/>
    <m/>
    <m/>
    <m/>
    <m/>
    <x v="1"/>
    <n v="0"/>
    <m/>
    <m/>
    <m/>
    <m/>
    <m/>
    <x v="1"/>
    <m/>
    <m/>
    <m/>
  </r>
  <r>
    <n v="1990"/>
    <s v="אוקטובר 2021 - טיוב בקשות שאינן כפולות"/>
    <s v="כן"/>
    <s v="כן"/>
    <m/>
    <m/>
    <m/>
    <m/>
    <m/>
    <m/>
    <m/>
    <n v="4064"/>
    <m/>
    <s v="תל אביב"/>
    <x v="32"/>
    <x v="130"/>
    <m/>
    <s v="מיסוי"/>
    <s v="פינוי-בינוי"/>
    <s v="בביצוע + מבנים מאוכלסים"/>
    <n v="7494021"/>
    <s v="506 202100357"/>
    <n v="506"/>
    <n v="202100357"/>
    <s v="בקשה להיתר                                                                      "/>
    <s v="חדוש היתר                               "/>
    <n v="15603003"/>
    <s v="רמת גן"/>
    <n v="8600"/>
    <s v="עמק החולה                                                   "/>
    <n v="1633"/>
    <n v="8"/>
    <n v="8"/>
    <s v="NULL"/>
    <d v="2021-05-11T00:00:00"/>
    <n v="0"/>
    <n v="0"/>
    <m/>
    <m/>
    <m/>
    <s v="2021_04"/>
    <d v="2021-09-14T12:11:11"/>
    <m/>
    <m/>
    <m/>
    <s v=" חידוש תוקף היתר מס 2015004                                                                                                                                                                                                                                                                                                                                                                                                                                                                                                                                                                                                                                                                                                                                                                                                                                                                                                                                                                                                             "/>
    <n v="2021013"/>
    <d v="2021-07-06T00:00:00"/>
    <s v="  לאשר חידוש תוקף היתר מס' 2015004  מיום 18.01.2015, שחודש בהיתר מס' 2018080  לשנתיים עד ליום 18.01.2020, בשנה נוספת עד ליום 18.01.2021 (תוקף אשר פקע)  בהתאם לתקנה 20א לתקנות התכנון והבנייה (בקשה להיתר, תנאיו ואגרות), התשל-  1970 - מטעמים מיוחדים, ובשנה נוספת עד ליום 18.01.2022 מכוח חוק הארכת תקופות  (הוראת שעה – נגיף הקורונה החדש) (אישורים רגולטוריים), התשף-2020.                                                                                                                                                                                                                                                                                                                                                                                                                                                                                                                                                                                                                                                        "/>
    <n v="2139033"/>
    <n v="2021186"/>
    <s v="בקשה להיתר                                                                      "/>
    <x v="258"/>
    <s v="מגורים                                                                                    "/>
    <n v="0"/>
    <n v="0"/>
    <m/>
    <m/>
    <m/>
    <m/>
    <n v="83"/>
    <s v="מהות ההיתר"/>
    <m/>
    <s v="חידוש תוקף היתר מס' 2015004  מיום 18.01.2015, שחודש בהיתר מס'  2018080 עד ליום 18.01.2020, בשנה נוספת עד ליום 18.01.2021 בהתאם לתקנה 20א לתקנות התכנון והבנייה (בקשה להיתר, תנאיו ואגרות), התשל-1970 - מטעמים מיוחדים, ובשנה נוספת עד ליום 18.01.2022 מכוח חוק הארכת תקופות (הוראת שעה נגיף הקורונה החדש) (אישורים רגולטוריים), התשף-2020.  בהיתר מס' 2015004 מיום 18.01.2015 הותר: להקים מגדל מגורים בן 22 קומות ו -83  יחד מעל קומת כניסה ושלושה מרתפי חניה, גג טכני וגג עליון. שלושת מרתפי החניה כוללים 128 מקומות חניה ( מתוכם 3 לנכים ו - 8 לרווחת ציבור ), 44 מחסנים, חדר טרנספורמציה, חדרים טכניים וחדרי אופניים. בקומת הקרקע לובי כניסה, פיר אנכי כולל מעליות מדרגות ופירים, מועדון דיירים עם מטבחון, רחבת דחסנית אשפה, חדר מיחזור, חדר אופניים, חדר דואר, חדר עגלות, חדר ריכוז מונים, חדרים טכניים נוספים ולובי אחורי, בקומות 1-3 שתי דירות 5 חדרים ושתי דירות שלושה חדרים, בקומות 4-13 שתי דירות 5 חדרים, דירה  4 חדרים ודירה  6 חדרים, בקומות 14-15 שלוש דירות  5 חדרים ודירה 4 וחצי חדרים, בקומות 16-19 ארבע דירות  5 חדרים, בקומה 20 שתי דירות 5 חדרים ודירה 6 חדרים, בקומה 21 שתי דירות 5 חדרים, בקומה 22 שתי דירות 6 חדרים. כל הדירות הנל כוללות ממדים, מרפסות, חדרי רחצה, חדרי שירות, ומסתורי כביסה. בקומת הגג הטכני יש עליית פירי אוורור ויניקת עשן, מנועי מזגנים, 23 קולטי שמש ומדרגות עלייה למשטח החילוץ ברחיפה. הגג העליון  מכיל משטח חילוץ ברחיפה, מפוחי דיחוס, חדר משאבות ומאגרי מים."/>
    <s v="2021_04"/>
    <d v="2021-09-14T12:11:12"/>
    <s v="כתובת"/>
    <x v="1"/>
    <x v="1"/>
    <x v="22"/>
    <x v="15"/>
    <n v="1"/>
    <m/>
    <m/>
    <x v="0"/>
    <x v="0"/>
    <x v="1"/>
    <m/>
    <x v="2"/>
    <m/>
    <m/>
    <m/>
    <n v="7494021"/>
    <x v="237"/>
    <m/>
    <m/>
    <m/>
    <m/>
    <m/>
    <m/>
    <m/>
    <x v="1"/>
    <n v="0"/>
    <m/>
    <m/>
    <m/>
    <m/>
    <m/>
    <x v="1"/>
    <m/>
    <m/>
    <s v="היתרים שלא טויבו אך מיצוי יחד במתחם"/>
  </r>
  <r>
    <n v="1501"/>
    <m/>
    <m/>
    <m/>
    <m/>
    <m/>
    <m/>
    <m/>
    <m/>
    <m/>
    <m/>
    <n v="4064"/>
    <m/>
    <s v="תל אביב"/>
    <x v="32"/>
    <x v="130"/>
    <m/>
    <s v="מיסוי"/>
    <s v="פינוי-בינוי"/>
    <s v="בביצוע + מבנים מאוכלסים"/>
    <n v="7193704"/>
    <s v="506 202000639"/>
    <n v="506"/>
    <n v="202000639"/>
    <s v="בקשה לשינויים-סעיף 145ה'                                                        "/>
    <s v="שינוי ללא תוספת שטח                     "/>
    <n v="15603004"/>
    <s v="רמת גן"/>
    <n v="8600"/>
    <s v="עמק החולה                                                   "/>
    <n v="1633"/>
    <n v="10"/>
    <n v="10"/>
    <m/>
    <d v="2020-08-26T00:00:00"/>
    <n v="0"/>
    <n v="0"/>
    <m/>
    <m/>
    <n v="168"/>
    <s v="2020_03"/>
    <d v="2020-12-03T17:05:37"/>
    <m/>
    <m/>
    <s v="מדלן"/>
    <s v=" תוכנית שינויים להיתר מס 2018359 מיום 13/01/2019. שינויים גאומטריים במרתף ובמיקום מעברי מילוט בהתאמה לתכניות הביצוע, ללא שינוי בשטחי הבנייה.                                                                                                                                                                                                                                                                                                                                                                                                                                                                                                                                                                                                                                                                                                                                                                                                                                                                                            "/>
    <n v="0"/>
    <s v="NULL"/>
    <s v="NULL"/>
    <s v="NULL"/>
    <m/>
    <m/>
    <x v="0"/>
    <m/>
    <m/>
    <m/>
    <m/>
    <m/>
    <m/>
    <m/>
    <m/>
    <m/>
    <m/>
    <m/>
    <s v="NULL"/>
    <s v="NULL"/>
    <s v="לפי כתובת (מרץ 2021)"/>
    <x v="0"/>
    <x v="0"/>
    <x v="1"/>
    <x v="0"/>
    <n v="2"/>
    <m/>
    <m/>
    <x v="0"/>
    <x v="0"/>
    <x v="1"/>
    <m/>
    <x v="0"/>
    <m/>
    <m/>
    <m/>
    <m/>
    <x v="0"/>
    <m/>
    <m/>
    <m/>
    <m/>
    <m/>
    <m/>
    <m/>
    <x v="1"/>
    <n v="0"/>
    <m/>
    <m/>
    <m/>
    <m/>
    <m/>
    <x v="0"/>
    <m/>
    <e v="#NAME?"/>
    <m/>
  </r>
  <r>
    <n v="1991"/>
    <s v="אוקטובר 2021 - טיוב בקשות שאינן כפולות"/>
    <s v="כן המשכי"/>
    <m/>
    <m/>
    <m/>
    <m/>
    <m/>
    <s v="מתחם פינוי בינוי במדלן_x000a_"/>
    <m/>
    <m/>
    <n v="4064"/>
    <m/>
    <s v="תל אביב"/>
    <x v="32"/>
    <x v="130"/>
    <m/>
    <s v="מיסוי"/>
    <s v="פינוי-בינוי"/>
    <s v="בביצוע + מבנים מאוכלסים"/>
    <n v="7456886"/>
    <s v="506 202100294"/>
    <n v="506"/>
    <n v="202100294"/>
    <s v="בקשה להיתר                                                                      "/>
    <s v="חדוש היתר                               "/>
    <n v="15603004"/>
    <s v="רמת גן"/>
    <n v="8600"/>
    <s v="עמק החולה                                                   "/>
    <n v="1633"/>
    <n v="10"/>
    <n v="10"/>
    <s v="NULL"/>
    <d v="2021-04-26T00:00:00"/>
    <n v="0"/>
    <n v="0"/>
    <m/>
    <m/>
    <m/>
    <s v="2021_03"/>
    <d v="2021-07-15T12:02:09"/>
    <m/>
    <m/>
    <m/>
    <s v=" חידוש תוקף היתר מס 2016226 מיום 31/10/2016                                                                                                                                                                                                                                                                                                                                                                                                                                                                                                                                                                                                                                                                                                                                                                                                                                                                                                                                                                                             "/>
    <n v="0"/>
    <s v="NULL"/>
    <s v="NULL"/>
    <s v="NULL"/>
    <m/>
    <s v="NULL"/>
    <x v="0"/>
    <m/>
    <m/>
    <m/>
    <m/>
    <m/>
    <m/>
    <m/>
    <m/>
    <m/>
    <m/>
    <m/>
    <m/>
    <m/>
    <s v="כתובת"/>
    <x v="1"/>
    <x v="0"/>
    <x v="5"/>
    <x v="0"/>
    <n v="2"/>
    <m/>
    <m/>
    <x v="0"/>
    <x v="0"/>
    <x v="1"/>
    <m/>
    <x v="0"/>
    <m/>
    <m/>
    <m/>
    <m/>
    <x v="0"/>
    <m/>
    <m/>
    <m/>
    <m/>
    <m/>
    <m/>
    <m/>
    <x v="1"/>
    <n v="0"/>
    <m/>
    <m/>
    <m/>
    <m/>
    <m/>
    <x v="1"/>
    <m/>
    <m/>
    <m/>
  </r>
  <r>
    <n v="1993"/>
    <s v="אוקטובר 2021 - טיוב בקשות שאינן כפולות"/>
    <s v="כן הושלם"/>
    <m/>
    <m/>
    <m/>
    <m/>
    <m/>
    <s v="בנייה חדשה"/>
    <m/>
    <m/>
    <n v="4064"/>
    <m/>
    <s v="תל אביב"/>
    <x v="32"/>
    <x v="130"/>
    <m/>
    <s v="מיסוי"/>
    <s v="פינוי-בינוי"/>
    <s v="בביצוע + מבנים מאוכלסים"/>
    <n v="7457073"/>
    <s v="506 202100486"/>
    <n v="506"/>
    <n v="202100486"/>
    <s v="בקשה למידע                                                                      "/>
    <s v="בניה חדשה                               "/>
    <n v="15702001"/>
    <s v="רמת גן"/>
    <n v="8600"/>
    <s v="עמק החולה                                                   "/>
    <n v="1633"/>
    <n v="14"/>
    <n v="14"/>
    <s v="NULL"/>
    <d v="2021-06-16T00:00:00"/>
    <n v="0"/>
    <n v="82"/>
    <m/>
    <m/>
    <n v="82"/>
    <s v="2021_03"/>
    <d v="2021-07-15T12:02:09"/>
    <m/>
    <m/>
    <s v="מהות הבקשה"/>
    <s v=" 10000048584-2 פירוט לגבי הבניה המבוקשת הקמת מבנה מגורים בן 21 קומות +קומה טכנית על הגג + 2 גני ילדים בקומת קרקע , 2 מרתפי חניה +מחסנים+ח. טרפו+צובר גז. סהכ 82 יחד הבקשה כוללת את אחת או יותר מהעבודות להלן:  חפירה                                                                                                                                                                                                                                                                                                                                                                                                                                                                                                                                                                                                                                                                                                                                                                                                                  "/>
    <n v="0"/>
    <s v="NULL"/>
    <s v="NULL"/>
    <s v="NULL"/>
    <m/>
    <s v="NULL"/>
    <x v="0"/>
    <m/>
    <m/>
    <m/>
    <m/>
    <m/>
    <m/>
    <m/>
    <m/>
    <m/>
    <m/>
    <m/>
    <m/>
    <m/>
    <s v="גוש חלקה"/>
    <x v="1"/>
    <x v="0"/>
    <x v="4"/>
    <x v="0"/>
    <s v="1,2"/>
    <m/>
    <m/>
    <x v="0"/>
    <x v="0"/>
    <x v="0"/>
    <s v="פב או בנייה חדשה"/>
    <x v="0"/>
    <m/>
    <m/>
    <m/>
    <m/>
    <x v="0"/>
    <m/>
    <m/>
    <m/>
    <m/>
    <m/>
    <m/>
    <m/>
    <x v="1"/>
    <m/>
    <m/>
    <m/>
    <m/>
    <m/>
    <m/>
    <x v="1"/>
    <m/>
    <m/>
    <m/>
  </r>
  <r>
    <n v="707"/>
    <m/>
    <m/>
    <m/>
    <m/>
    <m/>
    <m/>
    <m/>
    <m/>
    <m/>
    <m/>
    <n v="4145"/>
    <m/>
    <s v="תל אביב"/>
    <x v="32"/>
    <x v="131"/>
    <m/>
    <s v="מיסוי"/>
    <s v="מיסוי - פינוי-בינוי"/>
    <s v="תכנית מאושרת עם פעילות יזמית"/>
    <n v="7024703"/>
    <s v="506 201900859"/>
    <n v="506"/>
    <n v="201900859"/>
    <s v="בקשה למידע"/>
    <s v="בניה חדשה"/>
    <n v="2214000"/>
    <s v="רמת גן"/>
    <n v="8600"/>
    <s v="ארניה"/>
    <n v="222"/>
    <n v="18"/>
    <n v="18"/>
    <m/>
    <d v="2019-12-30T00:00:00"/>
    <n v="0"/>
    <n v="180"/>
    <m/>
    <m/>
    <m/>
    <m/>
    <m/>
    <m/>
    <m/>
    <m/>
    <s v="סוג המבנה המבוקש בניין בגובה 29 מ' ומעלה פירוט לגבי הבניה המבוקשת  מבנה מגורים מעל קומת מסחר ומרתפים הקלה / שימוש חורג:  הקלה סוג ההקלה המבוקשת:  אחר תאור ההקלה המבוקשת:  40% הבלטת מרפסות בקו בניין קידמי לרחוב אבא הלל הבקשה כוללת את אחת או יותר מהעבודות להלן:  חפירה, חניה מקורה, עבודות פיתוח,(פירוט: גינון ופיתוח ), גדרות ושערים"/>
    <m/>
    <m/>
    <m/>
    <s v="NULL"/>
    <m/>
    <m/>
    <x v="0"/>
    <m/>
    <m/>
    <m/>
    <m/>
    <m/>
    <m/>
    <m/>
    <m/>
    <m/>
    <m/>
    <m/>
    <m/>
    <m/>
    <m/>
    <x v="3"/>
    <x v="0"/>
    <x v="4"/>
    <x v="0"/>
    <n v="2"/>
    <m/>
    <m/>
    <x v="0"/>
    <x v="1"/>
    <x v="0"/>
    <m/>
    <x v="0"/>
    <m/>
    <m/>
    <m/>
    <m/>
    <x v="0"/>
    <m/>
    <m/>
    <m/>
    <m/>
    <m/>
    <m/>
    <m/>
    <x v="0"/>
    <n v="180"/>
    <m/>
    <m/>
    <m/>
    <m/>
    <m/>
    <x v="4"/>
    <m/>
    <e v="#NAME?"/>
    <m/>
  </r>
  <r>
    <n v="709"/>
    <m/>
    <m/>
    <m/>
    <m/>
    <m/>
    <m/>
    <m/>
    <m/>
    <m/>
    <m/>
    <n v="4145"/>
    <m/>
    <s v="תל אביב"/>
    <x v="32"/>
    <x v="131"/>
    <m/>
    <s v="מיסוי"/>
    <s v="מיסוי - פינוי-בינוי"/>
    <s v="תכנית מאושרת עם פעילות יזמית"/>
    <n v="6866769"/>
    <s v="506 201800268"/>
    <n v="506"/>
    <n v="201800268"/>
    <s v="מסלול מלא רישוי (כולל הקלות ושימושים חורגים)"/>
    <s v="בנין מגורים מגדל(מעל 20 ק"/>
    <n v="2214000"/>
    <s v="רמת גן"/>
    <n v="8600"/>
    <s v="המבדיל"/>
    <n v="212"/>
    <n v="26"/>
    <n v="26"/>
    <m/>
    <d v="2018-03-27T00:00:00"/>
    <n v="0"/>
    <n v="0"/>
    <m/>
    <m/>
    <n v="180"/>
    <m/>
    <m/>
    <m/>
    <m/>
    <m/>
    <s v="מגדל מגורים חדש 180 יח&quot;ד הכולל :4 קומות מרתף חניה ,קומת קרקע וביניים למסחר ומבנה ציבור כולל צובר גז. סה&quot;כ 34 קומות בתוכן קומה בגובה כפול וקומות תכניות."/>
    <m/>
    <m/>
    <m/>
    <s v="NULL"/>
    <m/>
    <m/>
    <x v="0"/>
    <m/>
    <m/>
    <m/>
    <m/>
    <m/>
    <m/>
    <m/>
    <m/>
    <m/>
    <m/>
    <m/>
    <m/>
    <m/>
    <m/>
    <x v="2"/>
    <x v="0"/>
    <x v="1"/>
    <x v="0"/>
    <m/>
    <m/>
    <m/>
    <x v="0"/>
    <x v="2"/>
    <x v="1"/>
    <m/>
    <x v="0"/>
    <m/>
    <m/>
    <m/>
    <m/>
    <x v="0"/>
    <m/>
    <m/>
    <m/>
    <m/>
    <m/>
    <m/>
    <m/>
    <x v="0"/>
    <n v="180"/>
    <m/>
    <m/>
    <m/>
    <m/>
    <m/>
    <x v="1"/>
    <m/>
    <e v="#NAME?"/>
    <m/>
  </r>
  <r>
    <n v="708"/>
    <m/>
    <m/>
    <m/>
    <m/>
    <m/>
    <m/>
    <m/>
    <m/>
    <m/>
    <m/>
    <n v="4145"/>
    <m/>
    <s v="תל אביב"/>
    <x v="32"/>
    <x v="131"/>
    <m/>
    <s v="מיסוי"/>
    <s v="מיסוי - פינוי-בינוי"/>
    <s v="תכנית מאושרת עם פעילות יזמית"/>
    <n v="5395715"/>
    <s v="506 201800268"/>
    <n v="506"/>
    <n v="201800268"/>
    <s v="מסלול מלא רישוי (כולל הקלות וש"/>
    <s v="בנין מגורים מגדל(מעל 20 ק"/>
    <n v="2214000"/>
    <s v="רמת גן"/>
    <n v="8600"/>
    <s v="המבדיל"/>
    <n v="212"/>
    <n v="26"/>
    <n v="26"/>
    <m/>
    <d v="2018-03-27T00:00:00"/>
    <n v="0"/>
    <n v="0"/>
    <m/>
    <m/>
    <n v="180"/>
    <m/>
    <m/>
    <m/>
    <m/>
    <m/>
    <s v="מגדל מגורים חדש 180 יח&quot;ד הכולל :4 קומות מרתף חניה ,קומת קרקע וביניים למסחר ומבנה ציבור כולל צובר גז. סה&quot;כ 34 קומות בתוכן קומה בגובה כפול וקומות תכניות."/>
    <m/>
    <m/>
    <m/>
    <s v="NULL"/>
    <m/>
    <m/>
    <x v="0"/>
    <m/>
    <m/>
    <m/>
    <m/>
    <m/>
    <m/>
    <m/>
    <m/>
    <m/>
    <m/>
    <m/>
    <m/>
    <m/>
    <m/>
    <x v="2"/>
    <x v="0"/>
    <x v="1"/>
    <x v="0"/>
    <n v="1"/>
    <m/>
    <m/>
    <x v="0"/>
    <x v="1"/>
    <x v="1"/>
    <m/>
    <x v="0"/>
    <m/>
    <m/>
    <m/>
    <m/>
    <x v="0"/>
    <m/>
    <m/>
    <m/>
    <m/>
    <m/>
    <m/>
    <m/>
    <x v="0"/>
    <n v="180"/>
    <m/>
    <m/>
    <m/>
    <m/>
    <m/>
    <x v="0"/>
    <m/>
    <e v="#NAME?"/>
    <m/>
  </r>
  <r>
    <n v="1634"/>
    <m/>
    <m/>
    <m/>
    <m/>
    <m/>
    <m/>
    <m/>
    <m/>
    <m/>
    <m/>
    <n v="4340"/>
    <m/>
    <s v="תל אביב"/>
    <x v="32"/>
    <x v="132"/>
    <m/>
    <s v="מיסוי"/>
    <m/>
    <m/>
    <n v="7237121"/>
    <s v="506 201900611"/>
    <n v="506"/>
    <n v="201900611"/>
    <s v="בקשה להיתר                                                                      "/>
    <s v="בנין מגורים מגדל(מעל 20 ק               "/>
    <n v="2009000"/>
    <s v="רמת גן"/>
    <n v="8600"/>
    <s v="הפודים                                                      "/>
    <n v="204"/>
    <n v="30"/>
    <n v="30"/>
    <m/>
    <d v="2019-09-05T00:00:00"/>
    <n v="37"/>
    <n v="74"/>
    <n v="37"/>
    <n v="74"/>
    <n v="111"/>
    <m/>
    <m/>
    <m/>
    <m/>
    <m/>
    <s v=" הריסת 2 בניינים קיימים בלי 3 קומות ובניית בניין חדש בעל 22 קומות מעל קומת הקרקע. ו 4.5 מרתפי חניה+חדר טרפו+צובר גז. סה&quot;כ כ- 111 יח&quot;ד+2 גני ילדים.                                                                                                                                                                                                                                                                                                                                                                                                                                                                                                                                                                                                                                                                                                                                                                                                                                                                                      "/>
    <n v="2020028"/>
    <d v="2020-12-02T00:00:00"/>
    <s v="  לאשר הבקשה.     פרטי ההצבעה:  מאושר פה אחד (מר אדם קניגסברגר , עוד מנחם דוד , גב' עדנה וידל , אדר' רננה ירדני)"/>
    <s v="NULL"/>
    <n v="2021264"/>
    <m/>
    <x v="259"/>
    <m/>
    <m/>
    <m/>
    <n v="37"/>
    <s v="נתוני המתחם"/>
    <n v="74"/>
    <s v="אתר העירייה"/>
    <n v="111"/>
    <s v="אתר העירייה"/>
    <m/>
    <s v="הריסת 2 מבני מגורים בני 3 קומות ובהם 37 יח&quot;ד, והקמת בניין מגורים ובו 111 יח&quot;ד, שני גני ילדים, מועדון דיירים. כולל קומת קרקע, קומת ביניים, 19 קומות מגורים, קומת דירות גג וקומה טכנית. סה&quot;כ 23 קומות ברוטו. מעל 5 קומות מרתף ובהם 116 מקומות חנייה כולל 2 מקומות חנייה לציבור ו-3 מקומות חנייה לנכים, ובמרתף העליון חדר שנאים בבעלות חח&quot;י."/>
    <m/>
    <m/>
    <m/>
    <x v="3"/>
    <x v="1"/>
    <x v="3"/>
    <x v="3"/>
    <n v="1"/>
    <m/>
    <m/>
    <x v="0"/>
    <x v="1"/>
    <x v="1"/>
    <m/>
    <x v="1"/>
    <m/>
    <m/>
    <s v="אתר העירייה"/>
    <n v="7237121"/>
    <x v="0"/>
    <s v="אין ID"/>
    <m/>
    <m/>
    <m/>
    <m/>
    <m/>
    <m/>
    <x v="0"/>
    <n v="111"/>
    <m/>
    <m/>
    <m/>
    <m/>
    <m/>
    <x v="11"/>
    <m/>
    <e v="#NAME?"/>
    <m/>
  </r>
  <r>
    <n v="710"/>
    <m/>
    <m/>
    <m/>
    <m/>
    <m/>
    <m/>
    <m/>
    <m/>
    <m/>
    <m/>
    <n v="4190"/>
    <m/>
    <s v="תל אביב"/>
    <x v="32"/>
    <x v="133"/>
    <m/>
    <s v="מיסוי"/>
    <s v="מיסוי - פינוי-בינוי"/>
    <s v="תכנית מאושרת עם פעילות יזמית"/>
    <n v="5274784"/>
    <s v="506 201700431"/>
    <n v="506"/>
    <n v="201700431"/>
    <s v="בקשה למידע"/>
    <s v="כללי"/>
    <n v="6105442"/>
    <s v="רמת גן"/>
    <n v="8600"/>
    <s v="הרא&quot;ה"/>
    <n v="1011"/>
    <n v="90"/>
    <n v="90"/>
    <m/>
    <d v="2017-05-23T00:00:00"/>
    <n v="0"/>
    <n v="240"/>
    <n v="80"/>
    <n v="160"/>
    <n v="240"/>
    <m/>
    <m/>
    <s v="נתוני מתחמים"/>
    <s v="חישוב מתמטי"/>
    <s v="נתוני מתחמים"/>
    <s v="פירוט לגבי הבניה המבוקשת הריסת 7 מבנים קיימים לצורך בניית 3 מבני מגורים חדשים במסגרת הזכויות המאושרות בתחום התכנית לרבות מכח תמ&quot;א 38 על תיקוניה"/>
    <m/>
    <m/>
    <m/>
    <s v="NULL"/>
    <m/>
    <m/>
    <x v="0"/>
    <m/>
    <m/>
    <m/>
    <m/>
    <m/>
    <m/>
    <m/>
    <m/>
    <m/>
    <m/>
    <m/>
    <m/>
    <m/>
    <m/>
    <x v="7"/>
    <x v="0"/>
    <x v="3"/>
    <x v="0"/>
    <n v="1"/>
    <n v="1"/>
    <n v="1"/>
    <x v="0"/>
    <x v="1"/>
    <x v="0"/>
    <m/>
    <x v="0"/>
    <m/>
    <m/>
    <m/>
    <m/>
    <x v="0"/>
    <m/>
    <m/>
    <m/>
    <m/>
    <m/>
    <m/>
    <m/>
    <x v="1"/>
    <n v="0"/>
    <m/>
    <m/>
    <m/>
    <m/>
    <m/>
    <x v="1"/>
    <m/>
    <e v="#NAME?"/>
    <m/>
  </r>
  <r>
    <n v="711"/>
    <m/>
    <m/>
    <m/>
    <m/>
    <m/>
    <m/>
    <m/>
    <m/>
    <m/>
    <m/>
    <n v="4190"/>
    <m/>
    <s v="תל אביב"/>
    <x v="32"/>
    <x v="133"/>
    <m/>
    <s v="מיסוי"/>
    <s v="מיסוי - פינוי-בינוי"/>
    <s v="תכנית מאושרת עם פעילות יזמית"/>
    <n v="5271574"/>
    <s v="506 201700523"/>
    <n v="506"/>
    <n v="201700523"/>
    <s v="בקשה לתמא 38&quot;"/>
    <s v="תמא 38 הריסה ובניה&quot;                     "/>
    <n v="6105442"/>
    <s v="רמת גן"/>
    <n v="8600"/>
    <s v="הרא&quot;ה"/>
    <n v="1011"/>
    <n v="90"/>
    <n v="90"/>
    <m/>
    <d v="2017-06-20T00:00:00"/>
    <n v="80"/>
    <n v="160"/>
    <n v="80"/>
    <n v="160"/>
    <n v="240"/>
    <m/>
    <m/>
    <s v="נתוני מתחמים"/>
    <s v="חישוב מתמטי"/>
    <s v="מהות הבקשה"/>
    <s v="הריסת 7 מבנים חלקות 442-449 בני 2 קומות על עמודים 80 יחד ללא חניות. ובנייה מחדש 3 בניינים בני 12 קומות מעל קומת קרקע הכוללת חזית מסחרית וגני ילדים וקומת גג חלקית (14 קומות ברוטו בכל בניין) מעל 4 מרתפי חניה הכוללים 300 חניות בחניון משותף לכלל החלקות. 240 יחד בסך כל הבניינים 3 דירות גן בכל בניין ו 3 יחד בקומות הגג לכל בניין. תבע מאושרת רג/מק/1667"/>
    <m/>
    <m/>
    <m/>
    <s v="NULL"/>
    <m/>
    <m/>
    <x v="0"/>
    <m/>
    <m/>
    <m/>
    <m/>
    <m/>
    <m/>
    <m/>
    <m/>
    <m/>
    <m/>
    <m/>
    <m/>
    <m/>
    <m/>
    <x v="7"/>
    <x v="0"/>
    <x v="3"/>
    <x v="0"/>
    <n v="1"/>
    <m/>
    <m/>
    <x v="1"/>
    <x v="1"/>
    <x v="1"/>
    <m/>
    <x v="0"/>
    <m/>
    <m/>
    <m/>
    <m/>
    <x v="238"/>
    <m/>
    <m/>
    <m/>
    <m/>
    <m/>
    <m/>
    <m/>
    <x v="1"/>
    <n v="0"/>
    <m/>
    <m/>
    <m/>
    <m/>
    <m/>
    <x v="1"/>
    <m/>
    <e v="#NAME?"/>
    <m/>
  </r>
  <r>
    <n v="712"/>
    <m/>
    <m/>
    <m/>
    <m/>
    <m/>
    <m/>
    <m/>
    <m/>
    <m/>
    <m/>
    <n v="4190"/>
    <m/>
    <s v="תל אביב"/>
    <x v="32"/>
    <x v="133"/>
    <m/>
    <s v="מיסוי"/>
    <s v="פינוי-בינוי"/>
    <s v="תכנית מאושרת עם פעילות יזמית"/>
    <n v="7024128"/>
    <s v="506 201700523"/>
    <n v="506"/>
    <n v="201700523"/>
    <s v="בקשה לתמא 38 (כולל הקלות)"/>
    <s v="תמא 38 הריסה ובניה"/>
    <n v="6105442"/>
    <s v="רמת גן"/>
    <n v="8600"/>
    <s v="הראה"/>
    <n v="1011"/>
    <n v="90"/>
    <n v="90"/>
    <m/>
    <d v="2017-06-20T00:00:00"/>
    <n v="80"/>
    <n v="160"/>
    <m/>
    <m/>
    <n v="240"/>
    <m/>
    <m/>
    <m/>
    <m/>
    <s v="מהות הבקשה"/>
    <s v="הריסת 7 מבנים חלקות 442-449 בני 2 קומות על עמודים 80 יחד ללא חניות. ובנייה מחדש 3 בניינים בני 12 קומות מעל קומת קרקע הכוללת חזית מסחרית וגני ילדים וקומת גג חלקית (14 קומות ברוטו בכל בניין) מעל 4 מרתפי חניה הכוללים 300 חניות בחניון משותף לכלל החלקות. 240 יחד בסך כל הבניינים 3 דירות גן בכל בניין ו 3 יחד בקומות הגג לכל בניין. תבע מאושרת רג/מק/1667"/>
    <m/>
    <m/>
    <m/>
    <s v="NULL"/>
    <m/>
    <m/>
    <x v="0"/>
    <m/>
    <m/>
    <m/>
    <m/>
    <m/>
    <m/>
    <m/>
    <m/>
    <m/>
    <m/>
    <m/>
    <m/>
    <m/>
    <s v="שליפת כתובות (אוגוסט 2020)"/>
    <x v="7"/>
    <x v="0"/>
    <x v="5"/>
    <x v="0"/>
    <m/>
    <m/>
    <m/>
    <x v="0"/>
    <x v="2"/>
    <x v="1"/>
    <m/>
    <x v="0"/>
    <m/>
    <m/>
    <m/>
    <m/>
    <x v="0"/>
    <m/>
    <m/>
    <m/>
    <m/>
    <m/>
    <m/>
    <m/>
    <x v="1"/>
    <n v="0"/>
    <m/>
    <m/>
    <m/>
    <m/>
    <m/>
    <x v="1"/>
    <m/>
    <e v="#NAME?"/>
    <m/>
  </r>
  <r>
    <n v="713"/>
    <m/>
    <m/>
    <m/>
    <m/>
    <m/>
    <m/>
    <m/>
    <m/>
    <m/>
    <m/>
    <n v="4190"/>
    <m/>
    <s v="תל אביב"/>
    <x v="32"/>
    <x v="133"/>
    <m/>
    <s v="מיסוי"/>
    <s v="מיסוי - פינוי-בינוי"/>
    <s v="תכנית מאושרת עם פעילות יזמית"/>
    <n v="7024258"/>
    <s v="506 201800806"/>
    <n v="506"/>
    <n v="201800806"/>
    <s v="בקשה לתמא 38 (כולל הקלות)"/>
    <s v="דיפון וחפירה"/>
    <n v="6105442"/>
    <s v="רמת גן"/>
    <n v="8600"/>
    <s v="הראה"/>
    <n v="1011"/>
    <n v="90"/>
    <n v="90"/>
    <m/>
    <d v="2018-10-25T00:00:00"/>
    <n v="0"/>
    <n v="0"/>
    <n v="80"/>
    <n v="160"/>
    <n v="240"/>
    <m/>
    <m/>
    <s v="נתוני מתחמים"/>
    <s v="חישוב מתמטי"/>
    <s v="נתוני מתחמים"/>
    <s v="חפירה ודיפון"/>
    <m/>
    <m/>
    <m/>
    <n v="1989111"/>
    <n v="2019273"/>
    <m/>
    <x v="260"/>
    <m/>
    <n v="0"/>
    <n v="0"/>
    <n v="80"/>
    <m/>
    <n v="160"/>
    <m/>
    <n v="240"/>
    <m/>
    <m/>
    <s v="להרוס 7 מבנים בגוש 6159 חלקות 442-449 (הראה 90-102) ,חפירה דיפון והקמת גדר ביטחון ואירגון אתר."/>
    <m/>
    <m/>
    <m/>
    <x v="2"/>
    <x v="5"/>
    <x v="13"/>
    <x v="1"/>
    <n v="1"/>
    <m/>
    <m/>
    <x v="0"/>
    <x v="0"/>
    <x v="1"/>
    <m/>
    <x v="1"/>
    <m/>
    <m/>
    <m/>
    <n v="5271574"/>
    <x v="0"/>
    <m/>
    <m/>
    <m/>
    <m/>
    <m/>
    <m/>
    <m/>
    <x v="1"/>
    <n v="0"/>
    <m/>
    <m/>
    <m/>
    <m/>
    <m/>
    <x v="1"/>
    <m/>
    <e v="#NAME?"/>
    <m/>
  </r>
  <r>
    <n v="1994"/>
    <s v="אוקטובר 2021 - טיוב בקשות שאינן כפולות"/>
    <s v="כן"/>
    <m/>
    <m/>
    <m/>
    <m/>
    <m/>
    <s v="240 יח&quot;ד מוצע בסך כל הפרוייקט -3 בניינים"/>
    <m/>
    <m/>
    <n v="4190"/>
    <m/>
    <s v="תל אביב"/>
    <x v="32"/>
    <x v="133"/>
    <m/>
    <s v="מיסוי"/>
    <s v="פינוי-בינוי"/>
    <s v="תכנית מאושרת עם פעילות יזמית"/>
    <n v="7368768"/>
    <s v="506 202100072"/>
    <n v="506"/>
    <n v="202100072"/>
    <s v="בקשה למידע                                                                      "/>
    <s v="בניה חדשה                               "/>
    <n v="6105442"/>
    <s v="רמת גן"/>
    <n v="8600"/>
    <s v="הראה&quot;                                                       "/>
    <n v="1011"/>
    <n v="90"/>
    <n v="90"/>
    <s v=" "/>
    <d v="2021-02-07T00:00:00"/>
    <n v="0"/>
    <n v="240"/>
    <s v="NULL"/>
    <s v="NULL"/>
    <n v="80"/>
    <s v="2021_02"/>
    <d v="2021-06-23T10:48:05"/>
    <m/>
    <s v="מהות הבקשה"/>
    <m/>
    <s v=" 6769488042-2 פירוט לגבי הבניה המבוקשת הריסת 7 מבנים על 8 חלקות 422-449 בני 2 קומות על עמודים סה&quot;כ 80 יח&quot;ד + 12 חנויות בקרקע, ללא חניות.                                                                                                                                                                                                                                                                                                                                                                                                                                                                                                                                                                                                                                                                                                                                                                                                                                                                                                "/>
    <n v="0"/>
    <s v="NULL"/>
    <s v="NULL"/>
    <s v="NULL"/>
    <m/>
    <s v="NULL"/>
    <x v="0"/>
    <m/>
    <m/>
    <m/>
    <m/>
    <m/>
    <m/>
    <m/>
    <m/>
    <m/>
    <m/>
    <m/>
    <m/>
    <m/>
    <s v="גוש חלקה"/>
    <x v="1"/>
    <x v="0"/>
    <x v="3"/>
    <x v="0"/>
    <n v="1"/>
    <m/>
    <m/>
    <x v="0"/>
    <x v="0"/>
    <x v="0"/>
    <m/>
    <x v="0"/>
    <m/>
    <m/>
    <m/>
    <m/>
    <x v="0"/>
    <m/>
    <m/>
    <m/>
    <m/>
    <m/>
    <m/>
    <m/>
    <x v="1"/>
    <n v="0"/>
    <m/>
    <m/>
    <m/>
    <m/>
    <m/>
    <x v="1"/>
    <m/>
    <m/>
    <m/>
  </r>
  <r>
    <n v="714"/>
    <m/>
    <m/>
    <m/>
    <m/>
    <m/>
    <m/>
    <m/>
    <m/>
    <m/>
    <m/>
    <n v="4187"/>
    <m/>
    <s v="תל אביב"/>
    <x v="32"/>
    <x v="134"/>
    <m/>
    <s v="מיסוי"/>
    <s v="מיסוי - פינוי-בינוי"/>
    <s v="תכנית מאושרת עם פעילות יזמית"/>
    <n v="6867601"/>
    <s v="506 201900144"/>
    <n v="506"/>
    <n v="201900144"/>
    <s v="בקשה להיתר"/>
    <s v="בניין מגורים משותף חדש"/>
    <n v="6665000"/>
    <s v="רמת גן"/>
    <n v="8600"/>
    <s v="הרכסים"/>
    <n v="1305"/>
    <n v="31"/>
    <n v="31"/>
    <m/>
    <d v="2019-02-26T00:00:00"/>
    <n v="0"/>
    <n v="0"/>
    <m/>
    <m/>
    <n v="76"/>
    <m/>
    <m/>
    <m/>
    <m/>
    <s v="מהות הבקשה"/>
    <s v="הריסת מבנים קיימים בחלקות 816-813 בנייה מחדש : 2 בנייני מגורים בני 9 קומות מעל קומות הקרקע וקומת גג חלקית , זאת מעל 3 קומות מרתפי חנייה משותפים לכלל החלקות וקומת  מרתף נוספת (רביעית) בחלקות 813-814 בלבד, סה&quot;כ בבניין 2 כניסות ,בכל 19 יח&quot;ד הכוללים דירות גן בקומת ודירות גג סה&quot;כ 76"/>
    <m/>
    <m/>
    <m/>
    <s v="NULL"/>
    <m/>
    <m/>
    <x v="0"/>
    <m/>
    <m/>
    <m/>
    <m/>
    <m/>
    <m/>
    <m/>
    <m/>
    <m/>
    <m/>
    <m/>
    <m/>
    <m/>
    <m/>
    <x v="3"/>
    <x v="0"/>
    <x v="3"/>
    <x v="0"/>
    <n v="1"/>
    <m/>
    <m/>
    <x v="0"/>
    <x v="1"/>
    <x v="1"/>
    <m/>
    <x v="0"/>
    <m/>
    <m/>
    <m/>
    <m/>
    <x v="0"/>
    <m/>
    <m/>
    <s v="תוקף התכנית פג"/>
    <m/>
    <m/>
    <m/>
    <m/>
    <x v="0"/>
    <n v="76"/>
    <m/>
    <m/>
    <m/>
    <m/>
    <m/>
    <x v="15"/>
    <m/>
    <e v="#NAME?"/>
    <m/>
  </r>
  <r>
    <n v="715"/>
    <m/>
    <m/>
    <m/>
    <m/>
    <m/>
    <m/>
    <m/>
    <m/>
    <m/>
    <m/>
    <n v="4187"/>
    <m/>
    <s v="תל אביב"/>
    <x v="32"/>
    <x v="134"/>
    <m/>
    <s v="מיסוי"/>
    <s v="מיסוי - פינוי-בינוי"/>
    <s v="תכנית מאושרת עם פעילות יזמית"/>
    <n v="5260986"/>
    <s v="506 201700524"/>
    <n v="506"/>
    <n v="201700524"/>
    <s v="בקשה למידע"/>
    <s v="כללי"/>
    <n v="6663816"/>
    <s v="רמת גן"/>
    <n v="8600"/>
    <s v="הרכסים"/>
    <n v="1305"/>
    <n v="35"/>
    <n v="35"/>
    <m/>
    <d v="2017-06-20T00:00:00"/>
    <n v="0"/>
    <n v="38"/>
    <m/>
    <m/>
    <n v="76"/>
    <m/>
    <m/>
    <m/>
    <m/>
    <s v="בקשה המשכית"/>
    <s v="פירוט לגבי הבניה המבוקשת התחדשות עירונית ברח' הרכסים 31.33.35.37 בר&quot;גבנייית שני בניינים (בכל בניין שני חדרי מדרגות,בקיר משותף) בני 9 קומות (קומה תשיעיתחלקית)מעל קומת קרקע,הכוללים סה&quot;כ 72 יח&quot;ד בכל בניי"/>
    <m/>
    <m/>
    <m/>
    <s v="NULL"/>
    <m/>
    <m/>
    <x v="0"/>
    <m/>
    <m/>
    <m/>
    <m/>
    <m/>
    <m/>
    <m/>
    <m/>
    <m/>
    <m/>
    <m/>
    <m/>
    <m/>
    <m/>
    <x v="7"/>
    <x v="0"/>
    <x v="1"/>
    <x v="0"/>
    <n v="1"/>
    <n v="1"/>
    <m/>
    <x v="0"/>
    <x v="1"/>
    <x v="0"/>
    <m/>
    <x v="0"/>
    <m/>
    <m/>
    <m/>
    <m/>
    <x v="0"/>
    <m/>
    <m/>
    <s v="תוקף התכנית פג"/>
    <m/>
    <m/>
    <m/>
    <m/>
    <x v="0"/>
    <n v="76"/>
    <m/>
    <m/>
    <m/>
    <m/>
    <m/>
    <x v="1"/>
    <m/>
    <e v="#NAME?"/>
    <m/>
  </r>
  <r>
    <n v="1995"/>
    <s v="אוקטובר 2021 - טיוב בקשות שאינן כפולות"/>
    <s v="כן"/>
    <m/>
    <m/>
    <m/>
    <m/>
    <m/>
    <m/>
    <m/>
    <m/>
    <n v="4187"/>
    <m/>
    <s v="תל אביב"/>
    <x v="32"/>
    <x v="135"/>
    <m/>
    <s v="מיסוי"/>
    <s v="פינוי-בינוי"/>
    <s v="תכנית מאושרת עם פעילות יזמית"/>
    <n v="7457058"/>
    <s v="506 202100471"/>
    <n v="506"/>
    <n v="202100471"/>
    <s v="בקשה למידע                                                                      "/>
    <s v="בניה חדשה                               "/>
    <n v="6665000"/>
    <s v="רמת גן"/>
    <n v="8600"/>
    <s v="הרכסים                                                      "/>
    <n v="1305"/>
    <n v="33"/>
    <n v="33"/>
    <s v="NULL"/>
    <d v="2021-06-14T00:00:00"/>
    <n v="0"/>
    <n v="36"/>
    <s v="NULL"/>
    <s v="NULL"/>
    <n v="76"/>
    <s v="2021_03"/>
    <d v="2021-07-15T12:02:09"/>
    <s v="NULL"/>
    <s v="NULL"/>
    <s v="NULL"/>
    <s v=" פירוט לגבי הבניה המבוקשת התחדשות עירונית- פינוי בינוי._x000a_בנייית שני בניינים (בקיר משותף) בני 9 קומות (קומה תשיעית חלקית) מעל קומת קרקע הבקשה כוללת את אחת או יותר מהעבודות להלן:  חפירה, עבודות פיתוח,(פירוט: פיתוח נופי לבניין )                                                                                                                                                                                                                                                                                                                                                                                                                                                                                                                                                                                                                                                                                                                                                                                                        "/>
    <n v="0"/>
    <s v="NULL"/>
    <s v="NULL"/>
    <s v="NULL"/>
    <m/>
    <s v="NULL"/>
    <x v="0"/>
    <m/>
    <m/>
    <m/>
    <m/>
    <m/>
    <m/>
    <m/>
    <m/>
    <m/>
    <m/>
    <m/>
    <m/>
    <m/>
    <s v="גוש חלקה"/>
    <x v="1"/>
    <x v="0"/>
    <x v="23"/>
    <x v="0"/>
    <n v="1"/>
    <m/>
    <m/>
    <x v="0"/>
    <x v="0"/>
    <x v="0"/>
    <m/>
    <x v="0"/>
    <m/>
    <m/>
    <m/>
    <m/>
    <x v="0"/>
    <m/>
    <m/>
    <m/>
    <m/>
    <m/>
    <m/>
    <m/>
    <x v="0"/>
    <m/>
    <m/>
    <m/>
    <m/>
    <m/>
    <m/>
    <x v="1"/>
    <m/>
    <m/>
    <m/>
  </r>
  <r>
    <n v="1996"/>
    <s v="אוקטובר 2021 - טיוב בקשות שאינן כפולות"/>
    <s v="כן"/>
    <m/>
    <m/>
    <m/>
    <m/>
    <m/>
    <m/>
    <m/>
    <m/>
    <n v="4187"/>
    <m/>
    <s v="תל אביב"/>
    <x v="32"/>
    <x v="135"/>
    <m/>
    <s v="מיסוי"/>
    <s v="פינוי-בינוי"/>
    <s v="תכנית מאושרת עם פעילות יזמית"/>
    <n v="7457060"/>
    <s v="506 202100473"/>
    <n v="506"/>
    <n v="202100473"/>
    <s v="בקשה למידע                                                                      "/>
    <s v="בניה חדשה                               "/>
    <n v="6665000"/>
    <s v="רמת גן"/>
    <n v="8600"/>
    <s v="הרכסים                                                      "/>
    <n v="1305"/>
    <n v="37"/>
    <n v="37"/>
    <s v="NULL"/>
    <d v="2021-06-14T00:00:00"/>
    <n v="0"/>
    <n v="36"/>
    <s v="NULL"/>
    <s v="NULL"/>
    <n v="76"/>
    <s v="2021_03"/>
    <d v="2021-07-15T12:02:09"/>
    <s v="NULL"/>
    <s v="NULL"/>
    <s v="NULL"/>
    <s v=" פירוט לגבי הבניה המבוקשת תחדשות עירונית- פינוי בינוי._x000a_בנייית שני בניינים (בקיר משותף) בני 9 קומות (קומה תשיעית חלקית) מעל קומת קרקע הבקשה כוללת את אחת או יותר מהעבודות להלן:  חפירה, עבודות פיתוח,(פירוט: פיתוח נופי לבניין )                                                                                                                                                                                                                                                                                                                                                                                                                                                                                                                                                                                                                                                                                                                                                                                                         "/>
    <n v="0"/>
    <s v="NULL"/>
    <s v="NULL"/>
    <s v="NULL"/>
    <m/>
    <s v="NULL"/>
    <x v="0"/>
    <m/>
    <m/>
    <m/>
    <m/>
    <m/>
    <m/>
    <m/>
    <m/>
    <m/>
    <m/>
    <m/>
    <m/>
    <m/>
    <s v="גוש חלקה"/>
    <x v="1"/>
    <x v="0"/>
    <x v="23"/>
    <x v="0"/>
    <n v="1"/>
    <m/>
    <m/>
    <x v="0"/>
    <x v="0"/>
    <x v="0"/>
    <m/>
    <x v="0"/>
    <m/>
    <m/>
    <m/>
    <m/>
    <x v="0"/>
    <m/>
    <m/>
    <m/>
    <m/>
    <m/>
    <m/>
    <m/>
    <x v="0"/>
    <m/>
    <m/>
    <m/>
    <m/>
    <m/>
    <m/>
    <x v="1"/>
    <m/>
    <m/>
    <m/>
  </r>
  <r>
    <n v="717"/>
    <m/>
    <m/>
    <m/>
    <m/>
    <m/>
    <m/>
    <m/>
    <m/>
    <m/>
    <m/>
    <n v="4130"/>
    <m/>
    <s v="תל אביב"/>
    <x v="32"/>
    <x v="136"/>
    <m/>
    <s v="מיסוי"/>
    <s v="מיסוי - פינוי-בינוי"/>
    <s v="תכנית מאושרת עם פעילות יזמית"/>
    <n v="6866911"/>
    <s v="506 201800421"/>
    <n v="506"/>
    <n v="201800421"/>
    <s v="בקשה למידע"/>
    <s v="בניה חדשה"/>
    <n v="12700000"/>
    <s v="רמת גן"/>
    <n v="8600"/>
    <s v="הררי"/>
    <n v="1622"/>
    <n v="6"/>
    <n v="6"/>
    <m/>
    <d v="2018-05-22T00:00:00"/>
    <n v="0"/>
    <n v="240"/>
    <m/>
    <m/>
    <n v="240"/>
    <m/>
    <m/>
    <m/>
    <m/>
    <m/>
    <s v="גרסה 1808224043-3 עורך: מגרש 2.התמונות של המגרש צולמו ב26.03.18 פירוט לגבי הבניה המבוקשת  הריסת 6 מבנים ובניים 3 מגדלים מגורים סה&quot;כ 240 יח&quot;ד לפי תבע מס 506-0255620"/>
    <m/>
    <m/>
    <m/>
    <s v="NULL"/>
    <m/>
    <m/>
    <x v="0"/>
    <m/>
    <m/>
    <m/>
    <m/>
    <m/>
    <m/>
    <m/>
    <m/>
    <m/>
    <m/>
    <m/>
    <m/>
    <m/>
    <m/>
    <x v="2"/>
    <x v="0"/>
    <x v="3"/>
    <x v="0"/>
    <m/>
    <m/>
    <m/>
    <x v="0"/>
    <x v="2"/>
    <x v="0"/>
    <m/>
    <x v="0"/>
    <m/>
    <m/>
    <m/>
    <m/>
    <x v="0"/>
    <m/>
    <m/>
    <m/>
    <m/>
    <m/>
    <m/>
    <m/>
    <x v="0"/>
    <n v="240"/>
    <m/>
    <m/>
    <m/>
    <m/>
    <m/>
    <x v="38"/>
    <m/>
    <e v="#NAME?"/>
    <m/>
  </r>
  <r>
    <n v="716"/>
    <m/>
    <m/>
    <m/>
    <m/>
    <m/>
    <m/>
    <m/>
    <m/>
    <m/>
    <m/>
    <n v="4130"/>
    <m/>
    <s v="תל אביב"/>
    <x v="32"/>
    <x v="136"/>
    <m/>
    <s v="מיסוי"/>
    <s v="מיסוי - פינוי-בינוי"/>
    <s v="תכנית מאושרת עם פעילות יזמית"/>
    <n v="5394801"/>
    <s v="506 201800421"/>
    <n v="506"/>
    <n v="201800421"/>
    <s v="בקשה למידע"/>
    <s v="בניה חדשה"/>
    <n v="12700000"/>
    <s v="רמת גן"/>
    <n v="8600"/>
    <s v="הררי"/>
    <n v="1622"/>
    <n v="6"/>
    <n v="6"/>
    <m/>
    <d v="2018-05-22T00:00:00"/>
    <n v="0"/>
    <n v="240"/>
    <m/>
    <m/>
    <n v="240"/>
    <m/>
    <m/>
    <m/>
    <m/>
    <m/>
    <s v="גרסה 1808224043-3 עורך: מגרש 2.התמונות של המגרש צולמו ב26.03.18 פירוט לגבי הבניה המבוקשת  הריסת 6 מבנים ובניים 3 מגדלים מגורים סה&quot;כ 240 יח&quot;ד לפי תבע מס 506-0255620"/>
    <m/>
    <m/>
    <m/>
    <s v="NULL"/>
    <m/>
    <m/>
    <x v="0"/>
    <m/>
    <m/>
    <m/>
    <m/>
    <m/>
    <m/>
    <m/>
    <m/>
    <m/>
    <m/>
    <m/>
    <m/>
    <m/>
    <m/>
    <x v="2"/>
    <x v="0"/>
    <x v="3"/>
    <x v="0"/>
    <n v="1"/>
    <m/>
    <m/>
    <x v="0"/>
    <x v="0"/>
    <x v="0"/>
    <m/>
    <x v="0"/>
    <m/>
    <m/>
    <m/>
    <m/>
    <x v="0"/>
    <m/>
    <m/>
    <m/>
    <m/>
    <m/>
    <m/>
    <m/>
    <x v="0"/>
    <n v="240"/>
    <m/>
    <m/>
    <m/>
    <m/>
    <m/>
    <x v="39"/>
    <m/>
    <e v="#NAME?"/>
    <m/>
  </r>
  <r>
    <n v="718"/>
    <m/>
    <m/>
    <m/>
    <m/>
    <m/>
    <m/>
    <m/>
    <m/>
    <m/>
    <m/>
    <n v="4130"/>
    <m/>
    <s v="תל אביב"/>
    <x v="32"/>
    <x v="136"/>
    <m/>
    <s v="מיסוי"/>
    <s v="מיסוי - פינוי-בינוי"/>
    <s v="תכנית מאושרת עם פעילות יזמית"/>
    <n v="6867633"/>
    <s v="506 201900176"/>
    <n v="506"/>
    <n v="201900176"/>
    <s v="מסלול מלא רישוי (כולל הקלות ושימושים חורגים)"/>
    <s v="בנין מגורים מגדל(מעל 20 ק"/>
    <n v="12700000"/>
    <s v="רמת גן"/>
    <n v="8600"/>
    <s v="הררי"/>
    <n v="1622"/>
    <n v="6"/>
    <n v="6"/>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x v="0"/>
    <m/>
    <m/>
    <m/>
    <m/>
    <m/>
    <m/>
    <m/>
    <m/>
    <m/>
    <m/>
    <m/>
    <m/>
    <m/>
    <m/>
    <x v="3"/>
    <x v="0"/>
    <x v="1"/>
    <x v="0"/>
    <n v="1"/>
    <m/>
    <m/>
    <x v="0"/>
    <x v="1"/>
    <x v="1"/>
    <m/>
    <x v="0"/>
    <m/>
    <m/>
    <m/>
    <m/>
    <x v="0"/>
    <m/>
    <m/>
    <m/>
    <m/>
    <m/>
    <m/>
    <m/>
    <x v="0"/>
    <n v="240"/>
    <m/>
    <m/>
    <m/>
    <m/>
    <s v="לא מופיע באתר העירייה. במדלן מופיע - היתר בתנאים"/>
    <x v="9"/>
    <m/>
    <e v="#NAME?"/>
    <m/>
  </r>
  <r>
    <n v="720"/>
    <m/>
    <m/>
    <m/>
    <m/>
    <m/>
    <m/>
    <m/>
    <m/>
    <m/>
    <m/>
    <n v="4130"/>
    <m/>
    <s v="תל אביב"/>
    <x v="32"/>
    <x v="136"/>
    <m/>
    <s v="מיסוי"/>
    <s v="מיסוי - פינוי-בינוי"/>
    <s v="תכנית מאושרת עם פעילות יזמית"/>
    <n v="6866909"/>
    <s v="506 201800419"/>
    <n v="506"/>
    <n v="201800419"/>
    <s v="בקשה למידע"/>
    <s v="בניה חדשה"/>
    <n v="12701000"/>
    <s v="רמת גן"/>
    <n v="8600"/>
    <s v="הררי"/>
    <n v="1622"/>
    <n v="8"/>
    <n v="8"/>
    <m/>
    <d v="2018-05-22T00:00:00"/>
    <n v="0"/>
    <n v="240"/>
    <m/>
    <m/>
    <n v="240"/>
    <m/>
    <m/>
    <m/>
    <m/>
    <m/>
    <s v="גרסה 8326474580-3 עורך: מגרש 6תמונות מגרש צולמו ב26.03.18 פירוט לגבי הבניה המבוקשת  הריסת 6 מבנים ובניים 3 מגדלים מגורים סה&quot;כ 240 יח&quot;ד לפי תבע מס 506-0255620"/>
    <m/>
    <m/>
    <m/>
    <s v="NULL"/>
    <m/>
    <m/>
    <x v="0"/>
    <m/>
    <m/>
    <m/>
    <m/>
    <m/>
    <m/>
    <m/>
    <m/>
    <m/>
    <m/>
    <m/>
    <m/>
    <m/>
    <m/>
    <x v="2"/>
    <x v="0"/>
    <x v="3"/>
    <x v="0"/>
    <m/>
    <m/>
    <m/>
    <x v="0"/>
    <x v="2"/>
    <x v="0"/>
    <m/>
    <x v="0"/>
    <m/>
    <m/>
    <m/>
    <m/>
    <x v="0"/>
    <m/>
    <m/>
    <m/>
    <m/>
    <m/>
    <m/>
    <m/>
    <x v="0"/>
    <n v="240"/>
    <m/>
    <m/>
    <m/>
    <m/>
    <m/>
    <x v="40"/>
    <m/>
    <e v="#NAME?"/>
    <m/>
  </r>
  <r>
    <n v="719"/>
    <m/>
    <m/>
    <m/>
    <m/>
    <m/>
    <m/>
    <m/>
    <m/>
    <m/>
    <m/>
    <n v="4130"/>
    <m/>
    <s v="תל אביב"/>
    <x v="32"/>
    <x v="136"/>
    <m/>
    <s v="מיסוי"/>
    <s v="מיסוי - פינוי-בינוי"/>
    <s v="תכנית מאושרת עם פעילות יזמית"/>
    <n v="5394800"/>
    <s v="506 201800419"/>
    <n v="506"/>
    <n v="201800419"/>
    <s v="בקשה למידע"/>
    <s v="בניה חדשה"/>
    <n v="12701000"/>
    <s v="רמת גן"/>
    <n v="8600"/>
    <s v="הררי"/>
    <n v="1622"/>
    <n v="8"/>
    <n v="8"/>
    <m/>
    <d v="2018-05-22T00:00:00"/>
    <n v="0"/>
    <n v="240"/>
    <m/>
    <m/>
    <n v="240"/>
    <m/>
    <m/>
    <m/>
    <m/>
    <m/>
    <s v="גרסה 8326474580-3 עורך: מגרש 6תמונות מגרש צולמו ב26.03.18 פירוט לגבי הבניה המבוקשת  הריסת 6 מבנים ובניים 3 מגדלים מגורים סה&quot;כ 240 יח&quot;ד לפי תבע מס 506-0255620"/>
    <m/>
    <m/>
    <m/>
    <s v="NULL"/>
    <m/>
    <m/>
    <x v="0"/>
    <m/>
    <m/>
    <m/>
    <m/>
    <m/>
    <m/>
    <m/>
    <m/>
    <m/>
    <m/>
    <m/>
    <m/>
    <m/>
    <m/>
    <x v="2"/>
    <x v="0"/>
    <x v="3"/>
    <x v="0"/>
    <s v="1,2,3"/>
    <m/>
    <m/>
    <x v="0"/>
    <x v="0"/>
    <x v="0"/>
    <m/>
    <x v="0"/>
    <m/>
    <m/>
    <m/>
    <m/>
    <x v="0"/>
    <m/>
    <m/>
    <m/>
    <m/>
    <m/>
    <m/>
    <m/>
    <x v="0"/>
    <n v="240"/>
    <m/>
    <m/>
    <m/>
    <m/>
    <m/>
    <x v="41"/>
    <m/>
    <e v="#NAME?"/>
    <m/>
  </r>
  <r>
    <n v="722"/>
    <m/>
    <m/>
    <m/>
    <m/>
    <m/>
    <m/>
    <m/>
    <m/>
    <m/>
    <m/>
    <n v="4130"/>
    <m/>
    <s v="תל אביב"/>
    <x v="32"/>
    <x v="136"/>
    <m/>
    <s v="מיסוי"/>
    <s v="מיסוי - פינוי-בינוי"/>
    <s v="תכנית מאושרת עם פעילות יזמית"/>
    <n v="6866912"/>
    <s v="506 201800422"/>
    <n v="506"/>
    <n v="201800422"/>
    <s v="בקשה למידע"/>
    <s v="בניה חדשה"/>
    <n v="12702002"/>
    <s v="רמת גן"/>
    <n v="8600"/>
    <s v="הררי"/>
    <n v="1622"/>
    <n v="10"/>
    <n v="10"/>
    <m/>
    <d v="2018-05-22T00:00:00"/>
    <n v="0"/>
    <n v="80"/>
    <m/>
    <m/>
    <n v="240"/>
    <m/>
    <m/>
    <m/>
    <m/>
    <m/>
    <s v="גרסה 7215231723-3 עורך: מגרש 3 פירוט לגבי הבניה המבוקשת  פינוי בינוי בהתאם לתב&quot;ע 506-0255620הריסת 6 בניינים קיימים ובניין 3 מגדלים מגורים סה&quot;כ 240 יח&quot;ד 80 בכל מגדל"/>
    <m/>
    <m/>
    <m/>
    <s v="NULL"/>
    <m/>
    <m/>
    <x v="0"/>
    <m/>
    <m/>
    <m/>
    <m/>
    <m/>
    <m/>
    <m/>
    <m/>
    <m/>
    <m/>
    <m/>
    <m/>
    <m/>
    <m/>
    <x v="2"/>
    <x v="0"/>
    <x v="3"/>
    <x v="0"/>
    <m/>
    <m/>
    <m/>
    <x v="0"/>
    <x v="2"/>
    <x v="0"/>
    <m/>
    <x v="0"/>
    <m/>
    <m/>
    <m/>
    <m/>
    <x v="0"/>
    <m/>
    <m/>
    <m/>
    <m/>
    <m/>
    <m/>
    <m/>
    <x v="0"/>
    <n v="240"/>
    <m/>
    <m/>
    <m/>
    <m/>
    <m/>
    <x v="1"/>
    <m/>
    <e v="#NAME?"/>
    <m/>
  </r>
  <r>
    <n v="721"/>
    <m/>
    <m/>
    <m/>
    <m/>
    <m/>
    <m/>
    <m/>
    <m/>
    <m/>
    <m/>
    <n v="4130"/>
    <m/>
    <s v="תל אביב"/>
    <x v="32"/>
    <x v="136"/>
    <m/>
    <s v="מיסוי"/>
    <s v="מיסוי - פינוי-בינוי"/>
    <s v="תכנית מאושרת עם פעילות יזמית"/>
    <n v="5394802"/>
    <s v="506 201800422"/>
    <n v="506"/>
    <n v="201800422"/>
    <s v="בקשה למידע"/>
    <s v="בניה חדשה"/>
    <n v="12702002"/>
    <s v="רמת גן"/>
    <n v="8600"/>
    <s v="הררי"/>
    <n v="1622"/>
    <n v="10"/>
    <n v="10"/>
    <m/>
    <d v="2018-05-22T00:00:00"/>
    <n v="0"/>
    <n v="80"/>
    <m/>
    <m/>
    <n v="240"/>
    <m/>
    <m/>
    <m/>
    <m/>
    <m/>
    <s v="גרסה 7215231723-3 עורך: מגרש 3 פירוט לגבי הבניה המבוקשת  פינוי בינוי בהתאם לתב&quot;ע 506-0255620הריסת 6 בניינים קיימים ובניין 3 מגדלים מגורים סה&quot;כ 240 יח&quot;ד 80 בכל מגדל"/>
    <m/>
    <m/>
    <m/>
    <s v="NULL"/>
    <m/>
    <m/>
    <x v="0"/>
    <m/>
    <m/>
    <m/>
    <m/>
    <m/>
    <m/>
    <m/>
    <m/>
    <m/>
    <m/>
    <m/>
    <m/>
    <m/>
    <m/>
    <x v="2"/>
    <x v="0"/>
    <x v="3"/>
    <x v="0"/>
    <s v="1,2,3"/>
    <n v="1"/>
    <m/>
    <x v="0"/>
    <x v="1"/>
    <x v="0"/>
    <m/>
    <x v="0"/>
    <m/>
    <m/>
    <m/>
    <m/>
    <x v="0"/>
    <m/>
    <m/>
    <m/>
    <m/>
    <m/>
    <m/>
    <m/>
    <x v="0"/>
    <n v="240"/>
    <m/>
    <m/>
    <m/>
    <m/>
    <m/>
    <x v="1"/>
    <m/>
    <e v="#NAME?"/>
    <m/>
  </r>
  <r>
    <n v="724"/>
    <m/>
    <m/>
    <m/>
    <m/>
    <m/>
    <m/>
    <m/>
    <m/>
    <m/>
    <m/>
    <n v="4130"/>
    <m/>
    <s v="תל אביב"/>
    <x v="32"/>
    <x v="136"/>
    <m/>
    <s v="מיסוי"/>
    <s v="מיסוי - פינוי-בינוי"/>
    <s v="תכנית מאושרת עם פעילות יזמית"/>
    <n v="7024309"/>
    <s v="506 201900174"/>
    <n v="506"/>
    <n v="201900174"/>
    <s v="מסלול מלא רישוי (כולל הקלות ושימושים חורגים)"/>
    <s v="בנין מגורים מגדל(מעל 20 ק"/>
    <n v="12702002"/>
    <s v="רמת גן"/>
    <n v="8600"/>
    <s v="הררי"/>
    <n v="1622"/>
    <n v="10"/>
    <n v="10"/>
    <m/>
    <d v="2019-03-11T00:00:00"/>
    <n v="0"/>
    <n v="80"/>
    <m/>
    <m/>
    <n v="80"/>
    <m/>
    <m/>
    <m/>
    <m/>
    <m/>
    <s v="הקמת בניין מגורים בן 80 יח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x v="0"/>
    <m/>
    <m/>
    <m/>
    <m/>
    <m/>
    <m/>
    <m/>
    <m/>
    <m/>
    <m/>
    <m/>
    <m/>
    <m/>
    <m/>
    <x v="3"/>
    <x v="0"/>
    <x v="1"/>
    <x v="0"/>
    <m/>
    <m/>
    <m/>
    <x v="0"/>
    <x v="2"/>
    <x v="1"/>
    <m/>
    <x v="0"/>
    <m/>
    <m/>
    <m/>
    <m/>
    <x v="0"/>
    <m/>
    <m/>
    <m/>
    <m/>
    <m/>
    <m/>
    <m/>
    <x v="0"/>
    <n v="240"/>
    <m/>
    <m/>
    <m/>
    <m/>
    <m/>
    <x v="16"/>
    <m/>
    <e v="#NAME?"/>
    <m/>
  </r>
  <r>
    <n v="723"/>
    <m/>
    <m/>
    <m/>
    <m/>
    <m/>
    <m/>
    <m/>
    <m/>
    <m/>
    <m/>
    <n v="4130"/>
    <m/>
    <s v="תל אביב"/>
    <x v="32"/>
    <x v="136"/>
    <m/>
    <s v="מיסוי"/>
    <s v="מיסוי - פינוי-בינוי"/>
    <s v="תכנית מאושרת עם פעילות יזמית"/>
    <n v="6867631"/>
    <s v="506 201900174"/>
    <n v="506"/>
    <n v="201900174"/>
    <s v="מסלול מלא רישוי (כולל הקלות ושימושים חורגים)"/>
    <s v="בנין מגורים מגדל(מעל 20 ק"/>
    <n v="12702002"/>
    <s v="רמת גן"/>
    <n v="8600"/>
    <s v="הררי"/>
    <n v="1622"/>
    <n v="10"/>
    <n v="10"/>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x v="0"/>
    <m/>
    <m/>
    <m/>
    <m/>
    <m/>
    <m/>
    <m/>
    <m/>
    <m/>
    <m/>
    <m/>
    <m/>
    <m/>
    <m/>
    <x v="3"/>
    <x v="0"/>
    <x v="1"/>
    <x v="0"/>
    <n v="2"/>
    <m/>
    <m/>
    <x v="0"/>
    <x v="1"/>
    <x v="1"/>
    <m/>
    <x v="0"/>
    <m/>
    <m/>
    <m/>
    <m/>
    <x v="0"/>
    <m/>
    <m/>
    <m/>
    <m/>
    <m/>
    <m/>
    <m/>
    <x v="0"/>
    <n v="240"/>
    <m/>
    <m/>
    <m/>
    <m/>
    <s v="לא מופיע באתר העירייה. במדלן מופיע - היתר בתנאים"/>
    <x v="9"/>
    <m/>
    <e v="#NAME?"/>
    <m/>
  </r>
  <r>
    <n v="726"/>
    <m/>
    <m/>
    <m/>
    <m/>
    <m/>
    <m/>
    <m/>
    <m/>
    <m/>
    <m/>
    <n v="4130"/>
    <m/>
    <s v="תל אביב"/>
    <x v="32"/>
    <x v="136"/>
    <m/>
    <s v="מיסוי"/>
    <s v="מיסוי - פינוי-בינוי"/>
    <s v="תכנית מאושרת עם פעילות יזמית"/>
    <n v="6866913"/>
    <s v="506 201800423"/>
    <n v="506"/>
    <n v="201800423"/>
    <s v="בקשה למידע"/>
    <s v="בניה חדשה"/>
    <n v="12703000"/>
    <s v="רמת גן"/>
    <n v="8600"/>
    <s v="הררי"/>
    <n v="1622"/>
    <n v="12"/>
    <n v="12"/>
    <m/>
    <d v="2018-05-22T00:00:00"/>
    <n v="0"/>
    <n v="240"/>
    <m/>
    <m/>
    <m/>
    <m/>
    <m/>
    <m/>
    <m/>
    <m/>
    <s v="גרסה 5892785123-4 פירוט לגבי הבניה המבוקשת בניית 3 מבנים רבי קומות על גבי 4 מרתפי חניה משותפים בהתאם לתב&quot;ע מקומית 506-0255620"/>
    <m/>
    <m/>
    <m/>
    <s v="NULL"/>
    <m/>
    <m/>
    <x v="0"/>
    <m/>
    <m/>
    <m/>
    <m/>
    <m/>
    <m/>
    <m/>
    <m/>
    <m/>
    <m/>
    <m/>
    <m/>
    <m/>
    <m/>
    <x v="2"/>
    <x v="0"/>
    <x v="1"/>
    <x v="0"/>
    <m/>
    <m/>
    <m/>
    <x v="0"/>
    <x v="2"/>
    <x v="0"/>
    <m/>
    <x v="0"/>
    <m/>
    <m/>
    <m/>
    <m/>
    <x v="0"/>
    <m/>
    <m/>
    <m/>
    <m/>
    <m/>
    <m/>
    <m/>
    <x v="0"/>
    <n v="240"/>
    <m/>
    <m/>
    <m/>
    <m/>
    <m/>
    <x v="1"/>
    <m/>
    <e v="#NAME?"/>
    <m/>
  </r>
  <r>
    <n v="725"/>
    <m/>
    <m/>
    <m/>
    <m/>
    <m/>
    <m/>
    <m/>
    <m/>
    <m/>
    <m/>
    <n v="4130"/>
    <m/>
    <s v="תל אביב"/>
    <x v="32"/>
    <x v="136"/>
    <m/>
    <s v="מיסוי"/>
    <s v="מיסוי - פינוי-בינוי"/>
    <s v="תכנית מאושרת עם פעילות יזמית"/>
    <n v="5394803"/>
    <s v="506 201800423"/>
    <n v="506"/>
    <n v="201800423"/>
    <s v="בקשה למידע"/>
    <s v="בניה חדשה"/>
    <n v="12703000"/>
    <s v="רמת גן"/>
    <n v="8600"/>
    <s v="הררי"/>
    <n v="1622"/>
    <n v="12"/>
    <n v="12"/>
    <m/>
    <d v="2018-05-22T00:00:00"/>
    <n v="0"/>
    <n v="240"/>
    <m/>
    <m/>
    <m/>
    <m/>
    <m/>
    <m/>
    <m/>
    <m/>
    <s v="גרסה 5892785123-4 פירוט לגבי הבניה המבוקשת בניית 3 מבנים רבי קומות על גבי 4 מרתפי חניה משותפים בהתאם לתב&quot;ע מקומית 506-0255620"/>
    <m/>
    <m/>
    <m/>
    <s v="NULL"/>
    <m/>
    <m/>
    <x v="0"/>
    <m/>
    <m/>
    <m/>
    <m/>
    <m/>
    <m/>
    <m/>
    <m/>
    <m/>
    <m/>
    <m/>
    <m/>
    <m/>
    <m/>
    <x v="2"/>
    <x v="0"/>
    <x v="1"/>
    <x v="0"/>
    <n v="3"/>
    <m/>
    <m/>
    <x v="0"/>
    <x v="0"/>
    <x v="0"/>
    <m/>
    <x v="0"/>
    <m/>
    <m/>
    <m/>
    <m/>
    <x v="0"/>
    <m/>
    <m/>
    <m/>
    <m/>
    <m/>
    <m/>
    <m/>
    <x v="0"/>
    <n v="240"/>
    <m/>
    <m/>
    <m/>
    <m/>
    <m/>
    <x v="1"/>
    <m/>
    <e v="#NAME?"/>
    <m/>
  </r>
  <r>
    <n v="728"/>
    <m/>
    <m/>
    <m/>
    <m/>
    <m/>
    <m/>
    <m/>
    <m/>
    <m/>
    <m/>
    <n v="4130"/>
    <m/>
    <s v="תל אביב"/>
    <x v="32"/>
    <x v="136"/>
    <m/>
    <s v="מיסוי"/>
    <s v="מיסוי - פינוי-בינוי"/>
    <s v="תכנית מאושרת עם פעילות יזמית"/>
    <n v="7024308"/>
    <s v="506 201900173"/>
    <n v="506"/>
    <n v="201900173"/>
    <s v="מסלול מלא רישוי (כולל הקלות ושימושים חורגים)"/>
    <s v="בנין מגורים מגדל(מעל 20 ק"/>
    <n v="12703000"/>
    <s v="רמת גן"/>
    <n v="8600"/>
    <s v="הררי"/>
    <n v="1622"/>
    <n v="12"/>
    <n v="12"/>
    <m/>
    <d v="2019-03-11T00:00:00"/>
    <n v="0"/>
    <n v="80"/>
    <m/>
    <m/>
    <n v="80"/>
    <m/>
    <m/>
    <m/>
    <m/>
    <m/>
    <s v="הקמת בניין מגורים בן 80 יח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x v="0"/>
    <m/>
    <m/>
    <m/>
    <m/>
    <m/>
    <m/>
    <m/>
    <m/>
    <m/>
    <m/>
    <m/>
    <m/>
    <m/>
    <m/>
    <x v="3"/>
    <x v="0"/>
    <x v="1"/>
    <x v="0"/>
    <m/>
    <m/>
    <m/>
    <x v="0"/>
    <x v="2"/>
    <x v="1"/>
    <m/>
    <x v="0"/>
    <m/>
    <m/>
    <m/>
    <m/>
    <x v="0"/>
    <m/>
    <m/>
    <m/>
    <m/>
    <m/>
    <m/>
    <m/>
    <x v="0"/>
    <n v="240"/>
    <m/>
    <m/>
    <m/>
    <m/>
    <m/>
    <x v="1"/>
    <m/>
    <e v="#NAME?"/>
    <m/>
  </r>
  <r>
    <n v="727"/>
    <m/>
    <m/>
    <m/>
    <m/>
    <m/>
    <m/>
    <m/>
    <m/>
    <m/>
    <m/>
    <n v="4130"/>
    <m/>
    <s v="תל אביב"/>
    <x v="32"/>
    <x v="136"/>
    <m/>
    <s v="מיסוי"/>
    <s v="מיסוי - פינוי-בינוי"/>
    <s v="תכנית מאושרת עם פעילות יזמית"/>
    <n v="6867630"/>
    <s v="506 201900173"/>
    <n v="506"/>
    <n v="201900173"/>
    <s v="מסלול מלא רישוי (כולל הקלות ושימושים חורגים)"/>
    <s v="בנין מגורים מגדל(מעל 20 ק"/>
    <n v="12703000"/>
    <s v="רמת גן"/>
    <n v="8600"/>
    <s v="הררי"/>
    <n v="1622"/>
    <n v="12"/>
    <n v="12"/>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x v="0"/>
    <m/>
    <m/>
    <m/>
    <m/>
    <m/>
    <m/>
    <m/>
    <m/>
    <m/>
    <m/>
    <m/>
    <m/>
    <m/>
    <m/>
    <x v="3"/>
    <x v="0"/>
    <x v="1"/>
    <x v="0"/>
    <n v="3"/>
    <m/>
    <m/>
    <x v="0"/>
    <x v="1"/>
    <x v="1"/>
    <m/>
    <x v="0"/>
    <m/>
    <m/>
    <m/>
    <m/>
    <x v="0"/>
    <m/>
    <m/>
    <m/>
    <m/>
    <m/>
    <m/>
    <m/>
    <x v="0"/>
    <n v="240"/>
    <m/>
    <m/>
    <m/>
    <m/>
    <s v="לא מופיע באתר העירייה. במדלן מופיע - היתר בתנאים"/>
    <x v="9"/>
    <m/>
    <e v="#NAME?"/>
    <m/>
  </r>
  <r>
    <n v="729"/>
    <m/>
    <m/>
    <m/>
    <m/>
    <m/>
    <m/>
    <m/>
    <m/>
    <m/>
    <m/>
    <n v="4191"/>
    <m/>
    <s v="תל אביב"/>
    <x v="32"/>
    <x v="137"/>
    <m/>
    <s v="מיסוי"/>
    <s v="מיסוי - פינוי-בינוי"/>
    <s v="תכנית מאושרת עם פעילות יזמית"/>
    <n v="5278184"/>
    <s v="506 201700496"/>
    <n v="506"/>
    <n v="201700496"/>
    <s v="בקשה למידע"/>
    <s v="כללי"/>
    <n v="306002"/>
    <s v="רמת גן"/>
    <n v="8600"/>
    <s v="דרך בן גוריון דוד"/>
    <n v="903"/>
    <n v="52"/>
    <n v="52"/>
    <m/>
    <d v="2017-06-12T00:00:00"/>
    <n v="0"/>
    <n v="198"/>
    <m/>
    <m/>
    <m/>
    <m/>
    <m/>
    <m/>
    <m/>
    <m/>
    <s v="פירוט לגבי הבניה המבוקשת בניין מגורים בן 36 קומות + קומה טכנית מעל קומת קרקע גבוהה + שטחי מסחר + שטחי ציבור בקומת הקרקע כולל כיכר עירונית"/>
    <m/>
    <m/>
    <m/>
    <s v="NULL"/>
    <m/>
    <m/>
    <x v="0"/>
    <m/>
    <m/>
    <m/>
    <m/>
    <m/>
    <m/>
    <m/>
    <m/>
    <m/>
    <m/>
    <m/>
    <m/>
    <m/>
    <m/>
    <x v="7"/>
    <x v="0"/>
    <x v="1"/>
    <x v="0"/>
    <n v="1"/>
    <m/>
    <m/>
    <x v="0"/>
    <x v="5"/>
    <x v="0"/>
    <m/>
    <x v="0"/>
    <m/>
    <m/>
    <m/>
    <m/>
    <x v="0"/>
    <m/>
    <m/>
    <m/>
    <m/>
    <m/>
    <m/>
    <m/>
    <x v="0"/>
    <n v="198"/>
    <m/>
    <m/>
    <m/>
    <m/>
    <m/>
    <x v="4"/>
    <m/>
    <e v="#NAME?"/>
    <m/>
  </r>
  <r>
    <n v="730"/>
    <m/>
    <m/>
    <m/>
    <m/>
    <m/>
    <m/>
    <m/>
    <m/>
    <m/>
    <m/>
    <n v="4191"/>
    <m/>
    <s v="תל אביב"/>
    <x v="32"/>
    <x v="137"/>
    <m/>
    <s v="מיסוי"/>
    <s v="מיסוי - פינוי-בינוי"/>
    <s v="תכנית מאושרת עם פעילות יזמית"/>
    <n v="7024502"/>
    <s v="506 201900641"/>
    <n v="506"/>
    <n v="201900641"/>
    <s v="בקשה למידע"/>
    <s v="בניה חדשה"/>
    <n v="306002"/>
    <s v="רמת גן"/>
    <n v="8600"/>
    <s v="מגדים"/>
    <n v="902"/>
    <n v="9"/>
    <n v="9"/>
    <m/>
    <d v="2019-09-15T00:00:00"/>
    <n v="0"/>
    <n v="198"/>
    <m/>
    <m/>
    <n v="198"/>
    <m/>
    <m/>
    <m/>
    <m/>
    <m/>
    <s v="סוג המבנה המבוקש בניין בגובה 29 מ' ומעלה פירוט לגבי הבניה המבוקשת  הריסת מבנים קיימים במתחם במסגרת פינוי בינוי. הקמת מבנה מגורים חדש הכולל: 198 יחד, שטח מסחרי, גן ילדים, מרתפי חניה, פיתוח כיכר עירונית, מעלית חיצונית. הבקשה כוללת את אחת או יותר מהעבודות להלן:  חפירה, חניה מקורה, עבודות פיתוח,(פירוט: פיתוח כיכר עירונית ), גדרות ושערים, מבני עזר"/>
    <m/>
    <m/>
    <m/>
    <s v="NULL"/>
    <m/>
    <m/>
    <x v="0"/>
    <m/>
    <m/>
    <m/>
    <m/>
    <m/>
    <m/>
    <m/>
    <m/>
    <m/>
    <m/>
    <m/>
    <m/>
    <m/>
    <m/>
    <x v="3"/>
    <x v="0"/>
    <x v="9"/>
    <x v="0"/>
    <n v="1"/>
    <m/>
    <m/>
    <x v="0"/>
    <x v="1"/>
    <x v="0"/>
    <m/>
    <x v="0"/>
    <m/>
    <m/>
    <m/>
    <m/>
    <x v="0"/>
    <m/>
    <m/>
    <m/>
    <m/>
    <m/>
    <m/>
    <m/>
    <x v="0"/>
    <n v="198"/>
    <m/>
    <m/>
    <m/>
    <m/>
    <m/>
    <x v="4"/>
    <m/>
    <e v="#NAME?"/>
    <m/>
  </r>
  <r>
    <n v="1997"/>
    <s v="אוקטובר 2021 - טיוב בקשות שאינן כפולות"/>
    <s v="כן"/>
    <m/>
    <m/>
    <m/>
    <m/>
    <m/>
    <m/>
    <m/>
    <m/>
    <n v="4191"/>
    <m/>
    <s v="תל אביב"/>
    <x v="32"/>
    <x v="137"/>
    <m/>
    <s v="מיסוי"/>
    <s v="פינוי-בינוי"/>
    <s v="תכנית מאושרת עם פעילות יזמית"/>
    <n v="7457130"/>
    <s v="506 202100545"/>
    <n v="506"/>
    <n v="202100545"/>
    <s v="בקשה למידע                                                                      "/>
    <s v="בניה חדשה                               "/>
    <n v="306003"/>
    <s v="רמת גן"/>
    <n v="8600"/>
    <s v="מגדים                                                       "/>
    <n v="902"/>
    <n v="9"/>
    <n v="9"/>
    <s v="NULL"/>
    <d v="2021-07-05T00:00:00"/>
    <n v="0"/>
    <n v="198"/>
    <s v="NULL"/>
    <s v="NULL"/>
    <n v="198"/>
    <s v="2021_03"/>
    <d v="2021-07-15T12:02:09"/>
    <s v="NULL"/>
    <s v="מהות הבקשה"/>
    <s v="NULL"/>
    <s v=" פירוט לגבי הבניה המבוקשת הריסת מבנים קיימים במתחם, הקמת מבנה מגורים חדש הכולל: 198 יחד ( מהם 39 יחד קטנות), שטח מסחרי, שטח למבנה ציבורי _x000a_( גן ילדים או טיפת חלב), מרתפי חניה. הבקשה כוללת את אחת או יותר מהעבודות להלן:  חפירה, חניה מקורה, עבודות פיתוח,(פירוט: פיתוח סביבת הבניין והכיכר הציבורית הצמודה ), גדרות ושערים                                                                                                                                                                                                                                                                                                                                                                                                                                                                                                                                                                                                                                                                                                           "/>
    <n v="0"/>
    <s v="NULL"/>
    <s v="NULL"/>
    <s v="NULL"/>
    <m/>
    <s v="NULL"/>
    <x v="0"/>
    <m/>
    <m/>
    <m/>
    <m/>
    <m/>
    <m/>
    <m/>
    <m/>
    <m/>
    <m/>
    <m/>
    <m/>
    <m/>
    <s v="גוש חלקה"/>
    <x v="1"/>
    <x v="0"/>
    <x v="24"/>
    <x v="0"/>
    <n v="1"/>
    <m/>
    <m/>
    <x v="0"/>
    <x v="0"/>
    <x v="0"/>
    <m/>
    <x v="0"/>
    <m/>
    <m/>
    <m/>
    <m/>
    <x v="0"/>
    <m/>
    <m/>
    <m/>
    <m/>
    <m/>
    <m/>
    <m/>
    <x v="0"/>
    <m/>
    <m/>
    <m/>
    <m/>
    <m/>
    <m/>
    <x v="1"/>
    <m/>
    <m/>
    <m/>
  </r>
  <r>
    <n v="1998"/>
    <s v="אוקטובר 2021 - טיוב בקשות שאינן כפולות"/>
    <s v="לא"/>
    <s v="לא"/>
    <m/>
    <m/>
    <m/>
    <m/>
    <s v="תמ&quot;א 38 חידוש להיתר על חוות סוסים"/>
    <m/>
    <m/>
    <n v="4171"/>
    <m/>
    <s v="תל אביב"/>
    <x v="32"/>
    <x v="138"/>
    <m/>
    <s v="מיסוי"/>
    <s v="תמא 38/2"/>
    <s v="תכנית מאושרת עם פעילות יזמית"/>
    <n v="7456781"/>
    <s v="506 202100148"/>
    <n v="506"/>
    <n v="202100148"/>
    <s v="בקשה לתמא 38 - (45 יום ללא הקלות)                                              "/>
    <s v="חדוש היתר                               "/>
    <n v="11549000"/>
    <s v="רמת גן"/>
    <n v="8600"/>
    <s v="אסף                                                         "/>
    <n v="109"/>
    <n v="15"/>
    <n v="15"/>
    <s v="NULL"/>
    <d v="2021-02-25T00:00:00"/>
    <n v="0"/>
    <n v="0"/>
    <s v="NULL"/>
    <s v="NULL"/>
    <s v="NULL"/>
    <s v="2021_03"/>
    <d v="2021-07-15T12:02:09"/>
    <s v="NULL"/>
    <s v="NULL"/>
    <s v="NULL"/>
    <s v=" חידוש תוקף היתר מס 2016221 מיום 10/11/2016                                                                                                                                                                                                                                                                                                                                                                                                                                                                                                                                                                                                                                                                                                                                                                                                                                                                                                                                                                                             "/>
    <n v="2021007"/>
    <d v="2021-04-21T00:00:00"/>
    <s v="  לאשר חידוש תוקף היתר מס' 2016221, שניתן ביום 10/11/2016 ושתוקפו פג ביום  10/11/2019 - בשנתיים נוספות ועד ליום 10/11/2021.                                                                                                                                                                                                                                                                                                                                                                                                                                                                                                                                                                                                                                                                                                                                                                                                                                                                                                             "/>
    <n v="2133615"/>
    <n v="2021109"/>
    <s v="בקשה לתמא 38 - (45 יום ללא הקלות)                                              "/>
    <x v="17"/>
    <s v="מגורים                                                                                    "/>
    <n v="0"/>
    <n v="0"/>
    <s v="NULL"/>
    <s v="NULL"/>
    <s v="NULL"/>
    <s v="NULL"/>
    <s v="NULL"/>
    <s v="NULL"/>
    <s v="NULL"/>
    <s v="עפי תמא 38 לחדש תוקף היתר מס' 2016221 שניתן ביום 10/11/2016  ועד ליום 10/11/2021.  אושר בהיתר מס' 2016221 שניתן ביום  10/11/2019: להרוס מבנה בן 2 קומות הכולל 8 דירות ולהקים בניין חדש בן 8 קומות + קומת גג חלקית מעל קומת קרקע ו-2 מרתפי חניה. סהכ 32 דירות ו- 34 חניות. סהכ עיקרי 2,170.6 מר, שטח שירות 2,055.41 מר שטח מרפסות 420.07 מר."/>
    <s v="2021_03"/>
    <d v="2021-07-15T12:02:11"/>
    <s v="גוש חלקה"/>
    <x v="1"/>
    <x v="1"/>
    <x v="5"/>
    <x v="0"/>
    <m/>
    <m/>
    <m/>
    <x v="0"/>
    <x v="3"/>
    <x v="2"/>
    <m/>
    <x v="8"/>
    <m/>
    <m/>
    <m/>
    <m/>
    <x v="0"/>
    <m/>
    <m/>
    <m/>
    <m/>
    <m/>
    <m/>
    <m/>
    <x v="0"/>
    <m/>
    <m/>
    <m/>
    <m/>
    <m/>
    <m/>
    <x v="1"/>
    <m/>
    <m/>
    <s v="היתרים שיש לטייב"/>
  </r>
  <r>
    <n v="1999"/>
    <s v="אוקטובר 2021 - טיוב בקשות שאינן כפולות"/>
    <s v="לא"/>
    <s v="לא"/>
    <m/>
    <m/>
    <m/>
    <m/>
    <s v="תמ&quot;א 38"/>
    <m/>
    <m/>
    <n v="4171"/>
    <m/>
    <s v="תל אביב"/>
    <x v="32"/>
    <x v="138"/>
    <m/>
    <s v="מיסוי"/>
    <s v="תמא 38/2"/>
    <s v="תכנית מאושרת עם פעילות יזמית"/>
    <n v="7456780"/>
    <s v="506 202100146"/>
    <n v="506"/>
    <n v="202100146"/>
    <s v="בקשה לתמא 38 - (45 יום ללא הקלות)                                              "/>
    <s v="חדוש היתר                               "/>
    <n v="11565000"/>
    <s v="רמת גן"/>
    <n v="8600"/>
    <s v="יואב                                                        "/>
    <n v="110"/>
    <n v="18"/>
    <n v="18"/>
    <s v="NULL"/>
    <d v="2021-02-25T00:00:00"/>
    <n v="0"/>
    <n v="0"/>
    <s v="NULL"/>
    <s v="NULL"/>
    <s v="NULL"/>
    <s v="2021_03"/>
    <d v="2021-07-15T12:02:09"/>
    <s v="NULL"/>
    <s v="NULL"/>
    <s v="NULL"/>
    <s v=" חידוש תוקף היתר מס 2016024 מיום 14/07/2016                                                                                                                                                                                                                                                                                                                                                                                                                                                                                                                                                                                                                                                                                                                                                                                                                                                                                                                                                                                             "/>
    <n v="2021007"/>
    <d v="2021-04-21T00:00:00"/>
    <s v="  לאשר חידוש תוקף היתר מס' (2)2016024, שניתן ביום 14/07/2016 ושתוקפו פג ביום  14/07/2019 - בשנתיים נוספות ועד ליום 14/07/2021.                                                                                                                                                                                                                                                                                                                                                                                                                                                                                                                                                                                                                                                                                                                                                                                                                                                                                                          "/>
    <n v="2133550"/>
    <n v="2021108"/>
    <s v="בקשה לתמא 38 - (45 יום ללא הקלות)                                              "/>
    <x v="17"/>
    <s v="מגורים                                                                                    "/>
    <n v="0"/>
    <n v="0"/>
    <s v="NULL"/>
    <s v="NULL"/>
    <s v="NULL"/>
    <s v="NULL"/>
    <s v="NULL"/>
    <s v="NULL"/>
    <s v="NULL"/>
    <s v="עפי תמא 38 לחדש תוקף היתר מס' (2)2016024 שניתן ביום 14.7.2016 עד ליום 17.7.2021.  אושר בהיתר מס' (2)2016024 שניתן ביום 14.07.2016 : להרוס בניין קיים בן 3 קומות ובו 10 דירות ולהקים בנין מגורים  בן 9 קומות מעל קומת קרקע וקומת גג חלקית מעל 2 מרתפי חניה , סהכ 34 דירות ו - 39 חניות מתוכן 29 במתקני חניה. שטח עיקרי: 2,561.77 מר  שטח שירות: 2042.11 מר * שטח המרפסות כלול במניין השטחים העיקריים, על פי תכנית רג/מק/1662                                           *** הכל על פי תשריט ההיתר ***"/>
    <s v="2021_03"/>
    <d v="2021-07-15T12:02:11"/>
    <s v="גוש חלקה"/>
    <x v="1"/>
    <x v="1"/>
    <x v="5"/>
    <x v="0"/>
    <m/>
    <m/>
    <m/>
    <x v="0"/>
    <x v="3"/>
    <x v="2"/>
    <m/>
    <x v="8"/>
    <m/>
    <m/>
    <m/>
    <m/>
    <x v="0"/>
    <m/>
    <m/>
    <m/>
    <m/>
    <m/>
    <m/>
    <m/>
    <x v="0"/>
    <m/>
    <m/>
    <m/>
    <m/>
    <m/>
    <m/>
    <x v="1"/>
    <m/>
    <m/>
    <s v="היתרים שיש לטייב"/>
  </r>
  <r>
    <n v="736"/>
    <m/>
    <m/>
    <m/>
    <m/>
    <m/>
    <m/>
    <m/>
    <m/>
    <m/>
    <m/>
    <n v="4054"/>
    <m/>
    <s v="תל אביב"/>
    <x v="32"/>
    <x v="139"/>
    <m/>
    <s v="מיסוי"/>
    <s v="מיסוי - פינוי-בינוי"/>
    <s v="בביצוע + מבנים מאוכלסים"/>
    <n v="81462"/>
    <s v="506 2014295"/>
    <n v="506"/>
    <n v="2014295"/>
    <s v="בקשה להיתר"/>
    <s v="בנין מגורים מגדל(מעל 20 ק               "/>
    <n v="2894001"/>
    <s v="רמת גן"/>
    <n v="8600"/>
    <s v="התקוה"/>
    <n v="301"/>
    <n v="11"/>
    <n v="11"/>
    <m/>
    <d v="2014-05-15T00:00:00"/>
    <n v="0"/>
    <n v="148"/>
    <n v="43"/>
    <n v="105"/>
    <n v="148"/>
    <m/>
    <m/>
    <m/>
    <m/>
    <m/>
    <s v=" בנין חדש בן 37 קומות 148 יח&quot;ד"/>
    <m/>
    <m/>
    <m/>
    <n v="77079"/>
    <n v="2016022"/>
    <m/>
    <x v="261"/>
    <m/>
    <n v="0"/>
    <n v="148"/>
    <n v="43"/>
    <m/>
    <n v="105"/>
    <m/>
    <n v="148"/>
    <m/>
    <m/>
    <s v="בהמשך להיתר מספר 2015112 להריסה דיפון וחפירה שניתן ביום 13.7.15 מבקשים: להקים מגדל מגורים בן   39 קומות (קומת כניסה וביניים, 37 מקומות, גג טכני)  מעל 5 קומות  מרתפי חניה, סהכ 148 יח&quot;ד (מגדל גפן B): מרתפי חניה כוללים חניות בחלקן ציבוריות ומחסנים, חדרים טכנים, 4 מעליות, 3 גרמי מדרגות אשר אחד מהם חירום. הכניסה למרתפים מרח' התקווה. מפלס כניסה כולל חדר כושר, לובי כניסה אולם לשימוש הדיירים, חדר עגלות, חדר דואר, דחסנית, פיתוח שטח כולל בחלק הצפוני של המגרש,  מדרגות לחניה הציבורית בצד מזרח. קומה ראשונה כוללת דירה אחת בת 5 חדרים עם מחסן דירתי בנפרד מהדירה ומרפסת,  קומות 2-37 טיפוסיות הכוללות שלוש דירות של 4 חדרים ודירה אחת בת 5 חדרים ומרפסות, לשתיים מהדירות מוצע מחסן דירתי בנפרד מהדירה.  קומה 38 (קומת פנטהאוז תחתון) כוללת שתי דירות בנות 5 חדרים, גג למערכות טכניות (מאגר מים וחדר משאבות), קומה 39 (פנטהאוס עליון) כולל דירה בת 5 חדרים ומרפסת. קומת גג תחתון כולל מערכות טכניות וקומת גג עליונה (משטח חילוץ ברחפה). שטח עיקרי: 16,745.53 מ&quot;ר. שטח שרות: 17,801.48 מ&quot;ר. שטח מרפסות: 1,804.88 מ&quot;ר.&quot;"/>
    <m/>
    <m/>
    <m/>
    <x v="9"/>
    <x v="8"/>
    <x v="1"/>
    <x v="1"/>
    <n v="1"/>
    <m/>
    <m/>
    <x v="0"/>
    <x v="1"/>
    <x v="1"/>
    <m/>
    <x v="1"/>
    <m/>
    <m/>
    <m/>
    <n v="81462"/>
    <x v="239"/>
    <m/>
    <m/>
    <m/>
    <m/>
    <m/>
    <m/>
    <m/>
    <x v="0"/>
    <n v="120"/>
    <m/>
    <m/>
    <m/>
    <m/>
    <m/>
    <x v="1"/>
    <m/>
    <e v="#NAME?"/>
    <m/>
  </r>
  <r>
    <n v="737"/>
    <m/>
    <m/>
    <m/>
    <m/>
    <m/>
    <m/>
    <m/>
    <m/>
    <m/>
    <m/>
    <n v="4054"/>
    <m/>
    <s v="תל אביב"/>
    <x v="32"/>
    <x v="139"/>
    <m/>
    <s v="מיסוי"/>
    <s v="מיסוי - פינוי-בינוי"/>
    <s v="בביצוע + מבנים מאוכלסים"/>
    <n v="5394599"/>
    <s v="506 201800927"/>
    <n v="506"/>
    <n v="201800927"/>
    <s v="בקשה להיתר"/>
    <s v="חדוש היתר"/>
    <n v="2894001"/>
    <s v="רמת גן"/>
    <n v="8600"/>
    <s v="התקוה"/>
    <n v="301"/>
    <n v="11"/>
    <n v="11"/>
    <m/>
    <d v="2018-12-12T00:00:00"/>
    <n v="0"/>
    <n v="0"/>
    <m/>
    <m/>
    <m/>
    <m/>
    <m/>
    <m/>
    <m/>
    <m/>
    <s v="חידוש תוקף היתר , להיתר מס 2016022 לבקשה מס 2014295  ."/>
    <m/>
    <m/>
    <m/>
    <n v="1568682"/>
    <n v="2019004"/>
    <m/>
    <x v="262"/>
    <m/>
    <n v="0"/>
    <n v="0"/>
    <m/>
    <m/>
    <m/>
    <m/>
    <m/>
    <m/>
    <m/>
    <s v="חידוש תוקף היתר מספר 2016022 מיום 20.1.16 ל-3 שנים נוספות ועד ליום 20.1.22.   מהות ההיתר:הקמת מגדל מגורים בן 39 קומות , 148 יחד.&quot;"/>
    <m/>
    <m/>
    <m/>
    <x v="2"/>
    <x v="5"/>
    <x v="5"/>
    <x v="2"/>
    <n v="1"/>
    <m/>
    <m/>
    <x v="0"/>
    <x v="0"/>
    <x v="1"/>
    <s v="בקשה כפולה שקיבלה היתר (המשכי) נוסף"/>
    <x v="2"/>
    <m/>
    <m/>
    <m/>
    <m/>
    <x v="0"/>
    <m/>
    <m/>
    <m/>
    <m/>
    <m/>
    <n v="1"/>
    <m/>
    <x v="0"/>
    <n v="120"/>
    <m/>
    <m/>
    <m/>
    <m/>
    <m/>
    <x v="1"/>
    <m/>
    <e v="#NAME?"/>
    <m/>
  </r>
  <r>
    <n v="738"/>
    <m/>
    <m/>
    <m/>
    <m/>
    <m/>
    <m/>
    <m/>
    <m/>
    <m/>
    <m/>
    <n v="4054"/>
    <m/>
    <s v="תל אביב"/>
    <x v="32"/>
    <x v="139"/>
    <m/>
    <s v="מיסוי"/>
    <s v="מיסוי - פינוי-בינוי"/>
    <s v="בביצוע + מבנים מאוכלסים"/>
    <n v="6867403"/>
    <s v="506 201800927"/>
    <n v="506"/>
    <n v="201800927"/>
    <s v="בקשה להיתר"/>
    <s v="חדוש היתר"/>
    <n v="2894001"/>
    <s v="רמת גן"/>
    <n v="8600"/>
    <s v="התקווה"/>
    <n v="301"/>
    <n v="11"/>
    <n v="11"/>
    <m/>
    <d v="2018-12-12T00:00:00"/>
    <n v="0"/>
    <n v="0"/>
    <m/>
    <m/>
    <m/>
    <m/>
    <m/>
    <m/>
    <m/>
    <m/>
    <s v="חידוש תוקף היתר , להיתר מס 2016022 לבקשה מס 2014295  ."/>
    <m/>
    <m/>
    <m/>
    <n v="1928339"/>
    <n v="2019004"/>
    <m/>
    <x v="262"/>
    <m/>
    <n v="0"/>
    <n v="0"/>
    <m/>
    <m/>
    <m/>
    <m/>
    <n v="148"/>
    <m/>
    <m/>
    <s v="מהות ההיתר: הקמת מגדל מגורים בן 39 קומות מעל 5 קומות מרתפי חניה ו-148 יחד.   חידוש תוקף היתר מספר 2016022 מיום 20.1.16 ל-3 שנים נוספות ועד ליום 20.1.22.   מהות ההיתר:הקמת מגדל מגורים בן 39 קומות , 148 יח&quot;ד. הארכת תוקף היתר מספר 2016022 מיום 20.1.16 ל-3 שנ"/>
    <m/>
    <m/>
    <m/>
    <x v="2"/>
    <x v="5"/>
    <x v="5"/>
    <x v="2"/>
    <n v="1"/>
    <m/>
    <m/>
    <x v="0"/>
    <x v="0"/>
    <x v="1"/>
    <m/>
    <x v="2"/>
    <m/>
    <m/>
    <m/>
    <m/>
    <x v="0"/>
    <m/>
    <m/>
    <m/>
    <m/>
    <m/>
    <n v="1"/>
    <m/>
    <x v="0"/>
    <n v="120"/>
    <m/>
    <m/>
    <m/>
    <m/>
    <m/>
    <x v="1"/>
    <m/>
    <e v="#NAME?"/>
    <m/>
  </r>
  <r>
    <n v="1484"/>
    <m/>
    <m/>
    <m/>
    <m/>
    <m/>
    <m/>
    <s v="הכתובת במתחם"/>
    <m/>
    <m/>
    <m/>
    <n v="4054"/>
    <m/>
    <s v="תל אביב"/>
    <x v="32"/>
    <x v="139"/>
    <m/>
    <s v="מיסוי"/>
    <s v="פינוי-בינוי"/>
    <s v="בביצוע + מבנים מאוכלסים"/>
    <n v="7132383"/>
    <s v="506 201900479"/>
    <n v="506"/>
    <n v="201900479"/>
    <s v="בקשה להיתר                                                                      "/>
    <s v="שינויים לבנין חדש                       "/>
    <n v="2894001"/>
    <s v="רמת גן"/>
    <n v="8600"/>
    <s v="התקווה                                                      "/>
    <n v="301"/>
    <n v="11"/>
    <n v="11"/>
    <m/>
    <d v="2019-07-10T00:00:00"/>
    <n v="0"/>
    <n v="148"/>
    <m/>
    <m/>
    <m/>
    <s v="2020_01"/>
    <d v="2020-11-01T21:02:44"/>
    <m/>
    <m/>
    <m/>
    <s v=" תוכנית שינויים בהמשך להיתר מספר 2019004. בקשה מספר 201800927. שינויים בבנין כולל: שינוי מ-5 מרתפי חניה ל-4. שינוי במאגרים ובקומת הגג. הוספת שטחי שרות בקומת הכניסה לרווחת הדיירים. שינוי בשטחי שרות ליקרי בין 2 דירות טיפוסיות בקומה. שינוי חדר אשפה כללי.                                                                                                                                                                                                                                                                                                                                                                                                                                                                                                                                                                                                                                                                                                                                                                             "/>
    <n v="2020009"/>
    <d v="2020-05-26T00:00:00"/>
    <s v="   לאשר הבקשה לתכנית השינויים בתנאים הבאים :  1- ניוד שטחים בהקלה לטובת כלל הדיירים  מקומת הביניים לקומת הקרקע, (חדרי       כושר,  חדרי דיירים ).  2- הקטנת שטח דירות באגף הדרומי לצורך הגדלת מרפסות לדירות באגף המזרחי      בהתאם לתבע ולתקנות לעיניין גודל מרפסות.  3- שינוי מיקום במאגר מים, שינוי גיאומטריה חדר  אשפה.  4- הנמכת הבניין לגובה המותר 154.8 מ' מעל פני הים בהתאם לתבע ( 0.45 מ').  5- לא מאושר ביטול קומת מרתף ה (5-) התחתונה.  6- לא מאושרת הרחבת המרתף ה (1-) והגבהת מפלס פיתוח הש.פ.פ., מהנימוק כי מדובר      בסטיה להוראות רג/ 1416 סעיף 4.2.2.ב' , מרתפים, מגרש B.  7- הגשת תשריט מעודכן ללא ביטול קומת מרתף החניה (5-) ללא הרחבת מרתף החנייה       העליון, כולל טבלת השטחים המתאימה .  8- חניות לציבור יירשמו על שם העירייה בהתאם לרג/ 1416 סעיף 6.2.6. , וכן תירשם זיקת      הנאה  למעבר ממגרש B לחניון הציבורי בהתאם לסעיף 6.2.9. בתבע.  9- תיקון הערות הבדיקה, הערות עג תשריט הבקשה ובהתאם למהע.     פרטי ההצבעה:  מאושר פה אחד ( מר אדם קניגסברגר , מר דני גולדשטיין , עוד מנחם דוד ,"/>
    <s v="NULL"/>
    <m/>
    <m/>
    <x v="0"/>
    <m/>
    <m/>
    <m/>
    <m/>
    <m/>
    <m/>
    <m/>
    <m/>
    <m/>
    <m/>
    <m/>
    <s v="NULL"/>
    <s v="NULL"/>
    <s v="לפי גוש חלקה (מרץ 2021)"/>
    <x v="3"/>
    <x v="0"/>
    <x v="8"/>
    <x v="0"/>
    <n v="1"/>
    <m/>
    <m/>
    <x v="0"/>
    <x v="0"/>
    <x v="1"/>
    <m/>
    <x v="0"/>
    <m/>
    <m/>
    <m/>
    <m/>
    <x v="0"/>
    <m/>
    <m/>
    <m/>
    <m/>
    <m/>
    <m/>
    <m/>
    <x v="0"/>
    <n v="120"/>
    <m/>
    <m/>
    <m/>
    <m/>
    <m/>
    <x v="9"/>
    <m/>
    <e v="#NAME?"/>
    <m/>
  </r>
  <r>
    <n v="739"/>
    <m/>
    <m/>
    <m/>
    <m/>
    <m/>
    <m/>
    <m/>
    <m/>
    <s v="פרויקט בנייה חדשה"/>
    <s v="אוכלס"/>
    <n v="4054"/>
    <m/>
    <s v="תל אביב"/>
    <x v="32"/>
    <x v="139"/>
    <m/>
    <s v="מיסוי"/>
    <s v="פינוי-בינוי"/>
    <s v="בביצוע + מבנים מאוכלסים"/>
    <n v="86377"/>
    <s v="506 2015501"/>
    <n v="506"/>
    <n v="2015501"/>
    <s v="בקשה להיתר"/>
    <s v="שינויים"/>
    <n v="2577001"/>
    <s v="רמת גן"/>
    <n v="8600"/>
    <s v="ז'בוטינסקי"/>
    <n v="205"/>
    <n v="57"/>
    <n v="57"/>
    <m/>
    <d v="2015-10-08T00:00:00"/>
    <n v="0"/>
    <n v="0"/>
    <m/>
    <m/>
    <n v="96"/>
    <m/>
    <m/>
    <m/>
    <m/>
    <m/>
    <m/>
    <m/>
    <m/>
    <m/>
    <n v="1384492"/>
    <n v="2016204"/>
    <m/>
    <x v="263"/>
    <m/>
    <n v="0"/>
    <n v="0"/>
    <m/>
    <m/>
    <m/>
    <m/>
    <m/>
    <m/>
    <m/>
    <s v="בהמשך להיתר מס' 2013223 ל-הקמת מגדל בן 26 קומות מעל  4 קומות מרתפי חניה ומסחר,  שינויים ללא תוספת שטחים הכוללים ביטול קירוי מעל רחבת הכניסה  ושינויים גאומטריים במחסנים."/>
    <m/>
    <m/>
    <s v="שליפת חלקה 0 (אוגוסט 2020)"/>
    <x v="5"/>
    <x v="8"/>
    <x v="12"/>
    <x v="16"/>
    <m/>
    <m/>
    <m/>
    <x v="0"/>
    <x v="6"/>
    <x v="1"/>
    <s v="בנייה חדשה ולא פב"/>
    <x v="6"/>
    <s v="בנייה חדשה ולא פב"/>
    <m/>
    <m/>
    <m/>
    <x v="0"/>
    <m/>
    <m/>
    <m/>
    <m/>
    <m/>
    <m/>
    <m/>
    <x v="0"/>
    <n v="120"/>
    <m/>
    <m/>
    <m/>
    <m/>
    <m/>
    <x v="1"/>
    <m/>
    <e v="#NAME?"/>
    <m/>
  </r>
  <r>
    <n v="741"/>
    <m/>
    <m/>
    <m/>
    <m/>
    <m/>
    <m/>
    <m/>
    <m/>
    <m/>
    <m/>
    <n v="4158"/>
    <m/>
    <s v="תל אביב"/>
    <x v="32"/>
    <x v="140"/>
    <m/>
    <s v="מיסוי"/>
    <s v="מיסוי - פינוי-בינוי"/>
    <s v="תכנית מאושרת עם פעילות יזמית"/>
    <n v="7024414"/>
    <s v="506 201900549"/>
    <n v="506"/>
    <n v="201900549"/>
    <s v="בקשה להיתר"/>
    <s v="הריסה"/>
    <n v="6142100"/>
    <s v="רמת גן"/>
    <n v="8600"/>
    <s v="שלם"/>
    <n v="1714"/>
    <n v="2"/>
    <n v="2"/>
    <m/>
    <d v="2019-08-01T00:00:00"/>
    <n v="0"/>
    <n v="0"/>
    <n v="144"/>
    <n v="366"/>
    <n v="510"/>
    <m/>
    <m/>
    <s v="נתוני מתחם"/>
    <s v="חישוב מתמטי"/>
    <s v="מנהלת"/>
    <s v="הריסה של 6 בנייני מגורים ומבנה מסחר."/>
    <m/>
    <m/>
    <m/>
    <s v="NULL"/>
    <n v="2021302"/>
    <m/>
    <x v="264"/>
    <m/>
    <m/>
    <m/>
    <n v="144"/>
    <s v="נתוני מתחם"/>
    <n v="366"/>
    <s v="חישוב מתמטי"/>
    <n v="510"/>
    <s v="מנהלת"/>
    <m/>
    <s v="הריסה של 6 בנייני מגורים ומבנה מסחרי ע&quot;פ תשריט ההיתר. כשלב א' להקמת 3 מגדלי מגורים ומסחר ושטחים למבני ציבור מעל 5 מרתפי חנייה."/>
    <m/>
    <m/>
    <m/>
    <x v="3"/>
    <x v="1"/>
    <x v="7"/>
    <x v="5"/>
    <n v="1"/>
    <m/>
    <m/>
    <x v="0"/>
    <x v="1"/>
    <x v="1"/>
    <m/>
    <x v="1"/>
    <m/>
    <m/>
    <m/>
    <n v="7024414"/>
    <x v="0"/>
    <s v="היתר ידני. אין ID"/>
    <m/>
    <m/>
    <m/>
    <m/>
    <m/>
    <m/>
    <x v="0"/>
    <n v="510"/>
    <m/>
    <m/>
    <m/>
    <m/>
    <m/>
    <x v="11"/>
    <m/>
    <e v="#NAME?"/>
    <m/>
  </r>
  <r>
    <n v="742"/>
    <m/>
    <m/>
    <m/>
    <m/>
    <m/>
    <m/>
    <m/>
    <m/>
    <m/>
    <m/>
    <n v="4158"/>
    <m/>
    <s v="תל אביב"/>
    <x v="32"/>
    <x v="140"/>
    <m/>
    <s v="מיסוי"/>
    <s v="מיסוי - פינוי-בינוי"/>
    <s v="תכנית מאושרת עם פעילות יזמית"/>
    <n v="7024542"/>
    <s v="506 201900686"/>
    <n v="506"/>
    <n v="201900686"/>
    <s v="בקשה להיתר"/>
    <s v="דיפון וחפירה"/>
    <n v="6142100"/>
    <s v="רמת גן"/>
    <n v="8600"/>
    <s v="שלם"/>
    <n v="1714"/>
    <n v="2"/>
    <n v="2"/>
    <m/>
    <d v="2019-10-24T00:00:00"/>
    <n v="0"/>
    <n v="0"/>
    <m/>
    <m/>
    <m/>
    <m/>
    <m/>
    <m/>
    <m/>
    <m/>
    <s v="חפירה דיפון וביסוס"/>
    <m/>
    <m/>
    <m/>
    <s v="NULL"/>
    <m/>
    <m/>
    <x v="0"/>
    <m/>
    <m/>
    <m/>
    <m/>
    <m/>
    <m/>
    <m/>
    <m/>
    <m/>
    <m/>
    <m/>
    <m/>
    <m/>
    <m/>
    <x v="3"/>
    <x v="0"/>
    <x v="25"/>
    <x v="0"/>
    <n v="1"/>
    <m/>
    <m/>
    <x v="0"/>
    <x v="0"/>
    <x v="1"/>
    <m/>
    <x v="0"/>
    <m/>
    <m/>
    <m/>
    <m/>
    <x v="0"/>
    <m/>
    <m/>
    <m/>
    <m/>
    <m/>
    <m/>
    <m/>
    <x v="0"/>
    <n v="510"/>
    <m/>
    <m/>
    <m/>
    <m/>
    <m/>
    <x v="42"/>
    <m/>
    <e v="#NAME?"/>
    <m/>
  </r>
  <r>
    <n v="1499"/>
    <m/>
    <m/>
    <m/>
    <m/>
    <m/>
    <m/>
    <m/>
    <m/>
    <m/>
    <m/>
    <n v="4158"/>
    <m/>
    <s v="תל אביב"/>
    <x v="32"/>
    <x v="140"/>
    <m/>
    <s v="מיסוי"/>
    <s v="פינוי-בינוי"/>
    <s v="תכנית מאושרת עם פעילות יזמית"/>
    <n v="7193636"/>
    <s v="506 202000563"/>
    <n v="506"/>
    <n v="202000563"/>
    <s v="מסלול מלא רישוי (כולל הקלות ושימושים חורגים)                                    "/>
    <s v="בנין מגורים מגדל(מעל 20 ק               "/>
    <n v="6142100"/>
    <s v="רמת גן"/>
    <n v="8600"/>
    <s v="שלם                                                         "/>
    <n v="1714"/>
    <n v="2"/>
    <n v="2"/>
    <m/>
    <d v="2020-08-02T00:00:00"/>
    <n v="0"/>
    <n v="0"/>
    <m/>
    <m/>
    <m/>
    <s v="2020_03"/>
    <d v="2020-12-03T17:05:37"/>
    <m/>
    <m/>
    <m/>
    <s v=" הקמת מגדל בן 27 קומות מגורים מעל שתי קומות מסחר                                                                                                                                                                                                                                                                                                                                                                                                                                                                                                                                                                                                                                                                                                                                                                                                                                                                                                                                                                                        "/>
    <n v="0"/>
    <s v="NULL"/>
    <s v="NULL"/>
    <s v="NULL"/>
    <m/>
    <m/>
    <x v="0"/>
    <m/>
    <m/>
    <m/>
    <m/>
    <m/>
    <m/>
    <m/>
    <m/>
    <m/>
    <m/>
    <m/>
    <s v="NULL"/>
    <s v="NULL"/>
    <s v="לפי גוש חלקה (מרץ 2021)"/>
    <x v="0"/>
    <x v="0"/>
    <x v="1"/>
    <x v="0"/>
    <n v="1"/>
    <m/>
    <m/>
    <x v="0"/>
    <x v="0"/>
    <x v="1"/>
    <m/>
    <x v="0"/>
    <m/>
    <m/>
    <m/>
    <m/>
    <x v="0"/>
    <m/>
    <m/>
    <m/>
    <m/>
    <m/>
    <m/>
    <m/>
    <x v="0"/>
    <n v="510"/>
    <m/>
    <m/>
    <m/>
    <m/>
    <m/>
    <x v="0"/>
    <m/>
    <e v="#NAME?"/>
    <m/>
  </r>
  <r>
    <n v="1498"/>
    <m/>
    <m/>
    <m/>
    <m/>
    <m/>
    <m/>
    <m/>
    <m/>
    <m/>
    <m/>
    <n v="4158"/>
    <m/>
    <s v="תל אביב"/>
    <x v="32"/>
    <x v="140"/>
    <m/>
    <s v="מיסוי"/>
    <s v="פינוי-בינוי"/>
    <s v="תכנית מאושרת עם פעילות יזמית"/>
    <n v="7193628"/>
    <s v="506 202000555"/>
    <n v="506"/>
    <n v="202000555"/>
    <s v="מסלול מלא רישוי (כולל הקלות ושימושים חורגים)                                    "/>
    <s v="בנין מגורים מגדל(מעל 20 ק               "/>
    <n v="6142101"/>
    <s v="רמת גן"/>
    <n v="8600"/>
    <s v="שלם                                                         "/>
    <n v="1714"/>
    <n v="4"/>
    <n v="4"/>
    <m/>
    <d v="2020-07-29T00:00:00"/>
    <n v="0"/>
    <n v="0"/>
    <m/>
    <m/>
    <m/>
    <s v="2020_03"/>
    <d v="2020-12-03T17:05:37"/>
    <m/>
    <m/>
    <m/>
    <s v=" הקמת מגדל מגורים בן 29 קומות מעל קומת קרקע עם לובי כניסה ושתי כיתות גני ילדים                                                                                                                                                                                                                                                                                                                                                                                                                                                                                                                                                                                                                                                                                                                                                                                                                                                                                                                                                          "/>
    <n v="0"/>
    <s v="NULL"/>
    <s v="NULL"/>
    <s v="NULL"/>
    <m/>
    <m/>
    <x v="0"/>
    <m/>
    <m/>
    <m/>
    <m/>
    <m/>
    <m/>
    <m/>
    <m/>
    <m/>
    <m/>
    <m/>
    <s v="NULL"/>
    <s v="NULL"/>
    <s v="לפי גוש חלקה (מרץ 2021)"/>
    <x v="0"/>
    <x v="0"/>
    <x v="1"/>
    <x v="0"/>
    <n v="1"/>
    <m/>
    <m/>
    <x v="0"/>
    <x v="0"/>
    <x v="1"/>
    <m/>
    <x v="0"/>
    <m/>
    <m/>
    <m/>
    <m/>
    <x v="0"/>
    <m/>
    <m/>
    <m/>
    <m/>
    <m/>
    <m/>
    <m/>
    <x v="0"/>
    <n v="510"/>
    <m/>
    <m/>
    <m/>
    <m/>
    <m/>
    <x v="0"/>
    <m/>
    <e v="#NAME?"/>
    <m/>
  </r>
  <r>
    <n v="1500"/>
    <m/>
    <m/>
    <m/>
    <m/>
    <m/>
    <m/>
    <m/>
    <m/>
    <m/>
    <m/>
    <n v="4158"/>
    <m/>
    <s v="תל אביב"/>
    <x v="32"/>
    <x v="140"/>
    <m/>
    <s v="מיסוי"/>
    <s v="פינוי-בינוי"/>
    <s v="תכנית מאושרת עם פעילות יזמית"/>
    <n v="7193654"/>
    <s v="506 202000585"/>
    <n v="506"/>
    <n v="202000585"/>
    <s v="מסלול מלא רישוי (כולל הקלות ושימושים חורגים)                                    "/>
    <s v="בנין מגורים מגדל(מעל 20 ק               "/>
    <n v="6142102"/>
    <s v="רמת גן"/>
    <n v="8600"/>
    <s v="שלם                                                         "/>
    <n v="1714"/>
    <n v="8"/>
    <n v="8"/>
    <m/>
    <d v="2020-08-09T00:00:00"/>
    <n v="0"/>
    <n v="0"/>
    <m/>
    <m/>
    <m/>
    <s v="2020_03"/>
    <d v="2020-12-03T17:05:37"/>
    <m/>
    <m/>
    <m/>
    <s v=" הקמת 5 מפלסי חניה ומגדל מגורים במגרש 102 בן 29 קומות מגורים + קומת קרקע עם 2 כיתות גני ילדים                                                                                                                                                                                                                                                                                                                                                                                                                                                                                                                                                                                                                                                                                                                                                                                                                                                                                                                                           "/>
    <n v="0"/>
    <s v="NULL"/>
    <s v="NULL"/>
    <s v="NULL"/>
    <m/>
    <m/>
    <x v="0"/>
    <m/>
    <m/>
    <m/>
    <m/>
    <m/>
    <m/>
    <m/>
    <m/>
    <m/>
    <m/>
    <m/>
    <s v="NULL"/>
    <s v="NULL"/>
    <s v="לפי גוש חלקה (מרץ 2021)"/>
    <x v="0"/>
    <x v="0"/>
    <x v="1"/>
    <x v="0"/>
    <n v="1"/>
    <m/>
    <m/>
    <x v="0"/>
    <x v="0"/>
    <x v="1"/>
    <m/>
    <x v="0"/>
    <m/>
    <m/>
    <m/>
    <m/>
    <x v="0"/>
    <m/>
    <m/>
    <m/>
    <m/>
    <m/>
    <m/>
    <m/>
    <x v="0"/>
    <n v="510"/>
    <m/>
    <m/>
    <m/>
    <m/>
    <m/>
    <x v="0"/>
    <m/>
    <e v="#NAME?"/>
    <m/>
  </r>
  <r>
    <n v="744"/>
    <m/>
    <m/>
    <m/>
    <m/>
    <m/>
    <m/>
    <m/>
    <m/>
    <m/>
    <m/>
    <n v="4127"/>
    <m/>
    <s v="תל אביב"/>
    <x v="32"/>
    <x v="141"/>
    <m/>
    <s v="מיסוי"/>
    <s v="מיסוי - פינוי-בינוי"/>
    <s v="תכנית מאושרת עם פעילות יזמית"/>
    <n v="6867021"/>
    <s v="506 201800535"/>
    <n v="506"/>
    <n v="201800535"/>
    <s v="בקשה למידע"/>
    <s v="בניה חדשה"/>
    <n v="6180103"/>
    <s v="רמת גן"/>
    <n v="8600"/>
    <s v="נוה יהושע"/>
    <n v="6541"/>
    <n v="41"/>
    <n v="41"/>
    <m/>
    <d v="2018-06-27T00:00:00"/>
    <n v="0"/>
    <n v="118"/>
    <m/>
    <m/>
    <m/>
    <m/>
    <m/>
    <m/>
    <m/>
    <m/>
    <s v="גרסה 8577844664-1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x v="0"/>
    <m/>
    <m/>
    <m/>
    <m/>
    <m/>
    <m/>
    <m/>
    <m/>
    <m/>
    <m/>
    <m/>
    <m/>
    <m/>
    <m/>
    <x v="2"/>
    <x v="0"/>
    <x v="3"/>
    <x v="0"/>
    <m/>
    <m/>
    <m/>
    <x v="0"/>
    <x v="2"/>
    <x v="0"/>
    <m/>
    <x v="0"/>
    <m/>
    <m/>
    <m/>
    <m/>
    <x v="0"/>
    <m/>
    <m/>
    <m/>
    <m/>
    <m/>
    <m/>
    <m/>
    <x v="0"/>
    <n v="330"/>
    <m/>
    <m/>
    <m/>
    <m/>
    <m/>
    <x v="1"/>
    <m/>
    <e v="#NAME?"/>
    <m/>
  </r>
  <r>
    <n v="743"/>
    <m/>
    <m/>
    <m/>
    <m/>
    <m/>
    <m/>
    <m/>
    <m/>
    <m/>
    <m/>
    <n v="4127"/>
    <m/>
    <s v="תל אביב"/>
    <x v="32"/>
    <x v="141"/>
    <m/>
    <s v="מיסוי"/>
    <s v="מיסוי - פינוי-בינוי"/>
    <s v="תכנית מאושרת עם פעילות יזמית"/>
    <n v="5394862"/>
    <s v="506 201800535"/>
    <n v="506"/>
    <n v="201800535"/>
    <s v="בקשה למידע"/>
    <s v="בניה חדשה"/>
    <n v="6180103"/>
    <s v="רמת גן"/>
    <n v="8600"/>
    <s v="נוה יהושע"/>
    <n v="6541"/>
    <n v="41"/>
    <n v="41"/>
    <m/>
    <d v="2018-06-27T00:00:00"/>
    <n v="0"/>
    <n v="118"/>
    <n v="32"/>
    <n v="86"/>
    <n v="118"/>
    <m/>
    <m/>
    <s v="נתוני מתחמים מחושב"/>
    <s v="חישוב מתמטי"/>
    <m/>
    <s v="גרסה 8577844664-1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x v="0"/>
    <m/>
    <m/>
    <m/>
    <m/>
    <m/>
    <m/>
    <m/>
    <m/>
    <m/>
    <m/>
    <m/>
    <m/>
    <m/>
    <m/>
    <x v="2"/>
    <x v="0"/>
    <x v="3"/>
    <x v="0"/>
    <n v="1"/>
    <n v="1"/>
    <m/>
    <x v="0"/>
    <x v="1"/>
    <x v="0"/>
    <m/>
    <x v="0"/>
    <m/>
    <m/>
    <m/>
    <m/>
    <x v="0"/>
    <m/>
    <m/>
    <m/>
    <m/>
    <m/>
    <m/>
    <m/>
    <x v="0"/>
    <n v="330"/>
    <m/>
    <m/>
    <m/>
    <m/>
    <m/>
    <x v="1"/>
    <m/>
    <e v="#NAME?"/>
    <m/>
  </r>
  <r>
    <n v="748"/>
    <m/>
    <m/>
    <m/>
    <m/>
    <m/>
    <m/>
    <m/>
    <m/>
    <m/>
    <m/>
    <n v="4127"/>
    <m/>
    <s v="תל אביב"/>
    <x v="32"/>
    <x v="141"/>
    <m/>
    <s v="מיסוי"/>
    <s v="מיסוי - פינוי-בינוי"/>
    <s v="תכנית מאושרת עם פעילות יזמית"/>
    <n v="6867885"/>
    <s v="506 201900432"/>
    <n v="506"/>
    <n v="201900432"/>
    <s v="בקשה להיתר"/>
    <s v="בניין מגורים משותף חדש"/>
    <n v="6180103"/>
    <s v="רמת גן"/>
    <n v="8600"/>
    <s v="נוה יהושע"/>
    <n v="6541"/>
    <n v="41"/>
    <n v="41"/>
    <m/>
    <d v="2019-06-20T00:00:00"/>
    <n v="0"/>
    <n v="0"/>
    <m/>
    <m/>
    <m/>
    <m/>
    <m/>
    <m/>
    <m/>
    <m/>
    <s v="הקמת בנין מגורים חדש בן 28 קומות מגורים+ קומה טכנית על הגג+ קומת קרקע ההכוללת 2 גני ילדים (לא נכלל בבקשה) מעל מרתף משותף (לא נכלל בבקשה). בנין מס' 1"/>
    <m/>
    <m/>
    <m/>
    <s v="NULL"/>
    <m/>
    <m/>
    <x v="0"/>
    <m/>
    <m/>
    <m/>
    <m/>
    <m/>
    <m/>
    <m/>
    <m/>
    <m/>
    <m/>
    <m/>
    <m/>
    <m/>
    <m/>
    <x v="3"/>
    <x v="0"/>
    <x v="1"/>
    <x v="0"/>
    <n v="1"/>
    <m/>
    <m/>
    <x v="0"/>
    <x v="1"/>
    <x v="1"/>
    <m/>
    <x v="0"/>
    <m/>
    <m/>
    <m/>
    <m/>
    <x v="0"/>
    <m/>
    <m/>
    <m/>
    <m/>
    <m/>
    <m/>
    <m/>
    <x v="0"/>
    <n v="330"/>
    <m/>
    <m/>
    <m/>
    <m/>
    <m/>
    <x v="43"/>
    <m/>
    <e v="#NAME?"/>
    <m/>
  </r>
  <r>
    <n v="746"/>
    <m/>
    <m/>
    <m/>
    <m/>
    <m/>
    <m/>
    <m/>
    <m/>
    <m/>
    <m/>
    <n v="4127"/>
    <m/>
    <s v="תל אביב"/>
    <x v="32"/>
    <x v="141"/>
    <m/>
    <s v="מיסוי"/>
    <s v="מיסוי - פינוי-בינוי"/>
    <s v="תכנית מאושרת עם פעילות יזמית"/>
    <n v="6867043"/>
    <s v="506 201800557"/>
    <n v="506"/>
    <n v="201800557"/>
    <s v="בקשה למידע"/>
    <s v="בניה חדשה"/>
    <n v="6180201"/>
    <s v="רמת גן"/>
    <n v="8600"/>
    <s v="נוה יהושע"/>
    <n v="6541"/>
    <n v="41"/>
    <n v="41"/>
    <m/>
    <d v="2018-07-04T00:00:00"/>
    <n v="0"/>
    <n v="0"/>
    <m/>
    <m/>
    <m/>
    <m/>
    <m/>
    <m/>
    <m/>
    <m/>
    <s v="גרסה 6352995099-1 פירוט לגבי הבניה המבוקשת הקמת חניון משותף תת קרקעי בן 5 מפלסים כחלק ממתחם מגורים, ע&quot;פ תכנית 506-0441998 - רג/ מק/ 1255 / 3 / ב- נווה יהושע 41-51 איחוד וחלוקה וכן ע&quot;פ תכנית רג/ 1255/ 3/ א'."/>
    <m/>
    <m/>
    <m/>
    <s v="NULL"/>
    <m/>
    <m/>
    <x v="0"/>
    <m/>
    <m/>
    <m/>
    <m/>
    <m/>
    <m/>
    <m/>
    <m/>
    <m/>
    <m/>
    <m/>
    <m/>
    <m/>
    <m/>
    <x v="2"/>
    <x v="0"/>
    <x v="5"/>
    <x v="0"/>
    <m/>
    <m/>
    <m/>
    <x v="0"/>
    <x v="2"/>
    <x v="0"/>
    <m/>
    <x v="0"/>
    <m/>
    <m/>
    <m/>
    <m/>
    <x v="0"/>
    <m/>
    <m/>
    <m/>
    <m/>
    <m/>
    <m/>
    <m/>
    <x v="0"/>
    <n v="330"/>
    <m/>
    <m/>
    <m/>
    <m/>
    <m/>
    <x v="1"/>
    <m/>
    <e v="#NAME?"/>
    <m/>
  </r>
  <r>
    <n v="745"/>
    <m/>
    <m/>
    <m/>
    <m/>
    <m/>
    <m/>
    <m/>
    <m/>
    <m/>
    <m/>
    <n v="4127"/>
    <m/>
    <s v="תל אביב"/>
    <x v="32"/>
    <x v="141"/>
    <m/>
    <s v="מיסוי"/>
    <s v="מיסוי - פינוי-בינוי"/>
    <s v="תכנית מאושרת עם פעילות יזמית"/>
    <n v="5394874"/>
    <s v="506 201800557"/>
    <n v="506"/>
    <n v="201800557"/>
    <s v="בקשה למידע"/>
    <s v="בניה חדשה"/>
    <n v="6180201"/>
    <s v="רמת גן"/>
    <n v="8600"/>
    <s v="נוה יהושע"/>
    <n v="6541"/>
    <n v="41"/>
    <n v="41"/>
    <m/>
    <d v="2018-07-04T00:00:00"/>
    <n v="0"/>
    <n v="0"/>
    <m/>
    <m/>
    <m/>
    <m/>
    <m/>
    <m/>
    <m/>
    <m/>
    <s v="גרסה 6352995099-1 פירוט לגבי הבניה המבוקשת הקמת חניון משותף תת קרקעי בן 5 מפלסים כחלק ממתחם מגורים, ע&quot;פ תכנית 506-0441998 - רג/ מק/ 1255 / 3 / ב- נווה יהושע 41-51 איחוד וחלוקה וכן ע&quot;פ תכנית רג/ 1255/ 3/ א'."/>
    <m/>
    <m/>
    <m/>
    <s v="NULL"/>
    <m/>
    <m/>
    <x v="0"/>
    <m/>
    <m/>
    <m/>
    <m/>
    <m/>
    <m/>
    <m/>
    <m/>
    <m/>
    <m/>
    <m/>
    <m/>
    <m/>
    <m/>
    <x v="2"/>
    <x v="0"/>
    <x v="1"/>
    <x v="0"/>
    <n v="1"/>
    <m/>
    <m/>
    <x v="0"/>
    <x v="0"/>
    <x v="0"/>
    <m/>
    <x v="0"/>
    <m/>
    <m/>
    <m/>
    <m/>
    <x v="0"/>
    <m/>
    <m/>
    <m/>
    <m/>
    <m/>
    <m/>
    <m/>
    <x v="0"/>
    <n v="330"/>
    <m/>
    <m/>
    <m/>
    <m/>
    <m/>
    <x v="1"/>
    <m/>
    <e v="#NAME?"/>
    <m/>
  </r>
  <r>
    <n v="747"/>
    <m/>
    <m/>
    <m/>
    <m/>
    <m/>
    <m/>
    <m/>
    <m/>
    <m/>
    <m/>
    <n v="4127"/>
    <m/>
    <s v="תל אביב"/>
    <x v="32"/>
    <x v="141"/>
    <m/>
    <s v="מיסוי"/>
    <s v="מיסוי - פינוי-בינוי"/>
    <s v="תכנית מאושרת עם פעילות יזמית"/>
    <n v="6867842"/>
    <s v="506 201900387"/>
    <n v="506"/>
    <n v="201900387"/>
    <s v="מסלול מלא רישוי (כולל הקלות ושימושים חורגים)"/>
    <s v="מרתף"/>
    <n v="6180201"/>
    <s v="רמת גן"/>
    <n v="8600"/>
    <s v="נוה יהושע"/>
    <n v="6541"/>
    <n v="41"/>
    <n v="41"/>
    <m/>
    <d v="2019-05-29T00:00:00"/>
    <n v="0"/>
    <n v="0"/>
    <m/>
    <m/>
    <m/>
    <m/>
    <m/>
    <m/>
    <m/>
    <m/>
    <s v="הריסת 2 בניני מגורים הכוללים 96 יח&quot;ד וכן מבנה ציבורי בגודל של כ-400 מ&quot;ר. הקמת מרתף משותף ל-3 מגדלי מגורים. קומת מרתף טכני למערכות, 3 קומות מרתפי חניה ו-5 קומות חלקיות עבור מתקן חניה אוטומטי."/>
    <m/>
    <m/>
    <m/>
    <s v="NULL"/>
    <m/>
    <m/>
    <x v="0"/>
    <m/>
    <m/>
    <m/>
    <m/>
    <m/>
    <m/>
    <m/>
    <m/>
    <m/>
    <m/>
    <m/>
    <m/>
    <m/>
    <m/>
    <x v="3"/>
    <x v="0"/>
    <x v="3"/>
    <x v="0"/>
    <n v="1"/>
    <m/>
    <m/>
    <x v="0"/>
    <x v="5"/>
    <x v="1"/>
    <s v="קדומה. בקשה להריסה. 3 הבקשות לבנייה נספרות עבור כל בניין בנפרד"/>
    <x v="0"/>
    <m/>
    <m/>
    <m/>
    <m/>
    <x v="0"/>
    <m/>
    <m/>
    <m/>
    <m/>
    <m/>
    <m/>
    <m/>
    <x v="0"/>
    <n v="330"/>
    <m/>
    <m/>
    <m/>
    <m/>
    <m/>
    <x v="44"/>
    <m/>
    <e v="#NAME?"/>
    <m/>
  </r>
  <r>
    <n v="750"/>
    <m/>
    <m/>
    <m/>
    <m/>
    <m/>
    <m/>
    <m/>
    <m/>
    <m/>
    <m/>
    <n v="4127"/>
    <m/>
    <s v="תל אביב"/>
    <x v="32"/>
    <x v="141"/>
    <m/>
    <s v="מיסוי"/>
    <s v="מיסוי - פינוי-בינוי"/>
    <s v="תכנית מאושרת עם פעילות יזמית"/>
    <n v="6867029"/>
    <s v="506 201800543"/>
    <n v="506"/>
    <n v="201800543"/>
    <s v="בקשה למידע"/>
    <s v="בניה חדשה"/>
    <n v="6180101"/>
    <s v="רמת גן"/>
    <n v="8600"/>
    <s v="נוה יהושע"/>
    <n v="6541"/>
    <n v="47"/>
    <n v="47"/>
    <m/>
    <d v="2018-07-01T00:00:00"/>
    <n v="0"/>
    <n v="106"/>
    <m/>
    <m/>
    <m/>
    <m/>
    <m/>
    <m/>
    <m/>
    <m/>
    <s v="גרסה 121395037-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x v="0"/>
    <m/>
    <m/>
    <m/>
    <m/>
    <m/>
    <m/>
    <m/>
    <m/>
    <m/>
    <m/>
    <m/>
    <m/>
    <m/>
    <m/>
    <x v="2"/>
    <x v="0"/>
    <x v="3"/>
    <x v="0"/>
    <m/>
    <m/>
    <m/>
    <x v="0"/>
    <x v="2"/>
    <x v="0"/>
    <m/>
    <x v="0"/>
    <m/>
    <m/>
    <m/>
    <m/>
    <x v="0"/>
    <m/>
    <m/>
    <m/>
    <m/>
    <m/>
    <m/>
    <m/>
    <x v="0"/>
    <n v="330"/>
    <m/>
    <m/>
    <m/>
    <m/>
    <m/>
    <x v="1"/>
    <m/>
    <e v="#NAME?"/>
    <m/>
  </r>
  <r>
    <n v="749"/>
    <m/>
    <m/>
    <m/>
    <m/>
    <m/>
    <m/>
    <m/>
    <m/>
    <m/>
    <m/>
    <n v="4127"/>
    <m/>
    <s v="תל אביב"/>
    <x v="32"/>
    <x v="141"/>
    <m/>
    <s v="מיסוי"/>
    <s v="מיסוי - פינוי-בינוי"/>
    <s v="תכנית מאושרת עם פעילות יזמית"/>
    <n v="5394868"/>
    <s v="506 201800543"/>
    <n v="506"/>
    <n v="201800543"/>
    <s v="בקשה למידע"/>
    <s v="בניה חדשה"/>
    <n v="6180101"/>
    <s v="רמת גן"/>
    <n v="8600"/>
    <s v="נוה יהושע"/>
    <n v="6541"/>
    <n v="47"/>
    <n v="47"/>
    <m/>
    <d v="2018-07-01T00:00:00"/>
    <n v="0"/>
    <n v="106"/>
    <n v="32"/>
    <n v="74"/>
    <n v="106"/>
    <m/>
    <m/>
    <s v="נתוני מתחמים מחושב"/>
    <s v="חישוב מתמטי"/>
    <m/>
    <s v="גרסה 121395037-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x v="0"/>
    <m/>
    <m/>
    <m/>
    <m/>
    <m/>
    <m/>
    <m/>
    <m/>
    <m/>
    <m/>
    <m/>
    <m/>
    <m/>
    <m/>
    <x v="2"/>
    <x v="0"/>
    <x v="3"/>
    <x v="0"/>
    <n v="3"/>
    <n v="1"/>
    <m/>
    <x v="0"/>
    <x v="1"/>
    <x v="0"/>
    <m/>
    <x v="0"/>
    <m/>
    <m/>
    <m/>
    <m/>
    <x v="0"/>
    <m/>
    <m/>
    <m/>
    <m/>
    <m/>
    <m/>
    <m/>
    <x v="0"/>
    <n v="330"/>
    <m/>
    <m/>
    <m/>
    <m/>
    <m/>
    <x v="1"/>
    <m/>
    <e v="#NAME?"/>
    <m/>
  </r>
  <r>
    <n v="751"/>
    <m/>
    <m/>
    <m/>
    <m/>
    <m/>
    <m/>
    <m/>
    <m/>
    <m/>
    <m/>
    <n v="4127"/>
    <m/>
    <s v="תל אביב"/>
    <x v="32"/>
    <x v="141"/>
    <m/>
    <s v="מיסוי"/>
    <s v="מיסוי - פינוי-בינוי"/>
    <s v="תכנית מאושרת עם פעילות יזמית"/>
    <n v="6867887"/>
    <s v="506 201900434"/>
    <n v="506"/>
    <n v="201900434"/>
    <s v="בקשה להיתר"/>
    <s v="בניין מגורים משותף חדש"/>
    <n v="6180101"/>
    <s v="רמת גן"/>
    <n v="8600"/>
    <s v="נוה יהושע"/>
    <n v="6541"/>
    <n v="47"/>
    <n v="47"/>
    <m/>
    <d v="2019-06-20T00:00:00"/>
    <n v="0"/>
    <n v="0"/>
    <m/>
    <m/>
    <m/>
    <m/>
    <m/>
    <m/>
    <m/>
    <m/>
    <s v="הקמת בנין מגורים חדש בן 28 קומות מגורים+קומה טכנית על הגג+קומת קרקע הכוללת 2 גני ילדים (לא נכלל בבקשה) מעל מרתף משותף (לא נכלל בבקשה). בנין מס' 3."/>
    <m/>
    <m/>
    <m/>
    <s v="NULL"/>
    <m/>
    <m/>
    <x v="0"/>
    <m/>
    <m/>
    <m/>
    <m/>
    <m/>
    <m/>
    <m/>
    <m/>
    <m/>
    <m/>
    <m/>
    <m/>
    <m/>
    <m/>
    <x v="3"/>
    <x v="0"/>
    <x v="1"/>
    <x v="0"/>
    <n v="3"/>
    <m/>
    <m/>
    <x v="0"/>
    <x v="1"/>
    <x v="1"/>
    <m/>
    <x v="0"/>
    <m/>
    <m/>
    <m/>
    <m/>
    <x v="0"/>
    <m/>
    <m/>
    <m/>
    <m/>
    <m/>
    <m/>
    <m/>
    <x v="0"/>
    <n v="330"/>
    <m/>
    <m/>
    <m/>
    <m/>
    <m/>
    <x v="43"/>
    <m/>
    <e v="#NAME?"/>
    <m/>
  </r>
  <r>
    <n v="752"/>
    <m/>
    <m/>
    <m/>
    <m/>
    <m/>
    <m/>
    <m/>
    <m/>
    <m/>
    <m/>
    <n v="4127"/>
    <m/>
    <s v="תל אביב"/>
    <x v="32"/>
    <x v="141"/>
    <m/>
    <s v="מיסוי"/>
    <s v="מיסוי - פינוי-בינוי"/>
    <s v="תכנית מאושרת עם פעילות יזמית"/>
    <n v="5394867"/>
    <s v="506 201800542"/>
    <n v="506"/>
    <n v="201800542"/>
    <s v="בקשה למידע"/>
    <s v="בניה חדשה"/>
    <n v="6180102"/>
    <s v="רמת גן"/>
    <n v="8600"/>
    <s v="נוה יהושע"/>
    <n v="6541"/>
    <n v="53"/>
    <n v="53"/>
    <m/>
    <d v="2018-07-01T00:00:00"/>
    <n v="0"/>
    <n v="106"/>
    <n v="32"/>
    <n v="74"/>
    <n v="106"/>
    <m/>
    <m/>
    <s v="נתוני מתחמים מחושב"/>
    <s v="חישוב מתמטי"/>
    <m/>
    <s v="גרסה 5678535966-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x v="0"/>
    <m/>
    <m/>
    <m/>
    <m/>
    <m/>
    <m/>
    <m/>
    <m/>
    <m/>
    <m/>
    <m/>
    <m/>
    <m/>
    <m/>
    <x v="2"/>
    <x v="0"/>
    <x v="3"/>
    <x v="0"/>
    <n v="2"/>
    <n v="1"/>
    <m/>
    <x v="0"/>
    <x v="1"/>
    <x v="0"/>
    <m/>
    <x v="0"/>
    <m/>
    <m/>
    <m/>
    <m/>
    <x v="0"/>
    <m/>
    <m/>
    <m/>
    <m/>
    <m/>
    <m/>
    <m/>
    <x v="0"/>
    <n v="330"/>
    <m/>
    <m/>
    <m/>
    <m/>
    <m/>
    <x v="1"/>
    <m/>
    <e v="#NAME?"/>
    <m/>
  </r>
  <r>
    <n v="753"/>
    <m/>
    <m/>
    <m/>
    <m/>
    <m/>
    <m/>
    <m/>
    <m/>
    <m/>
    <m/>
    <n v="4127"/>
    <m/>
    <s v="תל אביב"/>
    <x v="32"/>
    <x v="141"/>
    <m/>
    <s v="מיסוי"/>
    <s v="מיסוי - פינוי-בינוי"/>
    <s v="תכנית מאושרת עם פעילות יזמית"/>
    <n v="6867028"/>
    <s v="506 201800542"/>
    <n v="506"/>
    <n v="201800542"/>
    <s v="בקשה למידע"/>
    <s v="בניה חדשה"/>
    <n v="6180102"/>
    <s v="רמת גן"/>
    <n v="8600"/>
    <s v="נוה יהושע"/>
    <n v="6541"/>
    <n v="53"/>
    <n v="53"/>
    <m/>
    <d v="2018-07-01T00:00:00"/>
    <n v="0"/>
    <n v="106"/>
    <m/>
    <m/>
    <m/>
    <m/>
    <m/>
    <m/>
    <m/>
    <m/>
    <s v="גרסה 5678535966-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x v="0"/>
    <m/>
    <m/>
    <m/>
    <m/>
    <m/>
    <m/>
    <m/>
    <m/>
    <m/>
    <m/>
    <m/>
    <m/>
    <m/>
    <m/>
    <x v="2"/>
    <x v="0"/>
    <x v="3"/>
    <x v="0"/>
    <m/>
    <m/>
    <m/>
    <x v="0"/>
    <x v="2"/>
    <x v="0"/>
    <m/>
    <x v="0"/>
    <m/>
    <m/>
    <m/>
    <m/>
    <x v="0"/>
    <m/>
    <m/>
    <m/>
    <m/>
    <m/>
    <m/>
    <m/>
    <x v="0"/>
    <n v="330"/>
    <m/>
    <m/>
    <m/>
    <m/>
    <m/>
    <x v="1"/>
    <m/>
    <e v="#NAME?"/>
    <m/>
  </r>
  <r>
    <n v="754"/>
    <m/>
    <m/>
    <m/>
    <m/>
    <m/>
    <m/>
    <m/>
    <m/>
    <m/>
    <m/>
    <n v="4127"/>
    <m/>
    <s v="תל אביב"/>
    <x v="32"/>
    <x v="141"/>
    <m/>
    <s v="מיסוי"/>
    <s v="מיסוי - פינוי-בינוי"/>
    <s v="תכנית מאושרת עם פעילות יזמית"/>
    <n v="6867886"/>
    <s v="506 201900433"/>
    <n v="506"/>
    <n v="201900433"/>
    <s v="בקשה להיתר"/>
    <s v="בניין מגורים משותף חדש"/>
    <n v="6180102"/>
    <s v="רמת גן"/>
    <n v="8600"/>
    <s v="נוה יהושע"/>
    <n v="6541"/>
    <n v="53"/>
    <n v="53"/>
    <m/>
    <d v="2019-06-20T00:00:00"/>
    <n v="0"/>
    <n v="0"/>
    <m/>
    <m/>
    <m/>
    <m/>
    <m/>
    <m/>
    <m/>
    <m/>
    <s v="הקמת בנין מגורים חדש בן 28 קומות מגורים+קומה טכנית על הגג+ קומת קרקע הכוללת 2 גני ילדים (לא נכללת בבקשה) מעל מרתף משותף (לא נכלל בבקשה). בנין מס' 2."/>
    <m/>
    <m/>
    <m/>
    <s v="NULL"/>
    <m/>
    <m/>
    <x v="0"/>
    <m/>
    <m/>
    <m/>
    <m/>
    <m/>
    <m/>
    <m/>
    <m/>
    <m/>
    <m/>
    <m/>
    <m/>
    <m/>
    <m/>
    <x v="3"/>
    <x v="0"/>
    <x v="1"/>
    <x v="0"/>
    <n v="2"/>
    <m/>
    <m/>
    <x v="0"/>
    <x v="1"/>
    <x v="1"/>
    <m/>
    <x v="0"/>
    <m/>
    <m/>
    <m/>
    <m/>
    <x v="0"/>
    <m/>
    <m/>
    <m/>
    <m/>
    <m/>
    <m/>
    <m/>
    <x v="0"/>
    <n v="330"/>
    <m/>
    <m/>
    <m/>
    <m/>
    <m/>
    <x v="43"/>
    <m/>
    <e v="#NAME?"/>
    <m/>
  </r>
  <r>
    <n v="2000"/>
    <s v="אוקטובר 2021 - טיוב בקשות שאינן כפולות"/>
    <s v="כן"/>
    <m/>
    <m/>
    <m/>
    <m/>
    <m/>
    <s v="330 דירות ב 3 בניינים"/>
    <m/>
    <m/>
    <n v="4127"/>
    <m/>
    <s v="תל אביב"/>
    <x v="32"/>
    <x v="141"/>
    <m/>
    <s v="מיסוי"/>
    <s v="פינוי-בינוי"/>
    <s v="תכנית מאושרת עם פעילות יזמית"/>
    <n v="7491949"/>
    <s v="506 202100575"/>
    <n v="506"/>
    <n v="202100575"/>
    <s v="מסלול מלא רישוי (כולל הקלות ושימושים חורגים)                                    "/>
    <s v="בנין מגורים מגדל(מעל 20 ק               "/>
    <n v="6180101"/>
    <s v="רמת גן"/>
    <n v="8600"/>
    <s v="נוה יהושע                                                   "/>
    <n v="6541"/>
    <n v="47"/>
    <n v="47"/>
    <s v="NULL"/>
    <d v="2021-07-15T00:00:00"/>
    <n v="0"/>
    <n v="0"/>
    <n v="96"/>
    <n v="234"/>
    <n v="330"/>
    <s v="2021_04"/>
    <d v="2021-09-14T12:11:11"/>
    <s v="מהות הבקשה"/>
    <s v="חישוב מתמטי"/>
    <s v="מהות הבקשה"/>
    <s v=" הריסת שני בניינים קיימים בני 4 קומות ו-96 יחד. בניית 3 מגדלי מגורים חדשים בני 30 קומות מעל 6 קומות חניון ו-330 יחד + מבני ציבור בקומת קרקע + ץוספת צוברי גז וחדרי טרפו                                                                                                                                                                                                                                                                                                                                                                                                                                                                                                                                                                                                                                                                                                                                                                                                                                                               "/>
    <n v="0"/>
    <s v="NULL"/>
    <s v="NULL"/>
    <s v="NULL"/>
    <m/>
    <s v="NULL"/>
    <x v="0"/>
    <m/>
    <m/>
    <m/>
    <m/>
    <m/>
    <m/>
    <m/>
    <m/>
    <m/>
    <m/>
    <m/>
    <m/>
    <m/>
    <s v="גוש חלקה"/>
    <x v="1"/>
    <x v="0"/>
    <x v="3"/>
    <x v="0"/>
    <s v="1,2,3"/>
    <m/>
    <m/>
    <x v="0"/>
    <x v="0"/>
    <x v="1"/>
    <m/>
    <x v="0"/>
    <m/>
    <m/>
    <m/>
    <m/>
    <x v="0"/>
    <m/>
    <m/>
    <m/>
    <m/>
    <m/>
    <m/>
    <m/>
    <x v="0"/>
    <m/>
    <m/>
    <m/>
    <m/>
    <m/>
    <m/>
    <x v="1"/>
    <m/>
    <m/>
    <m/>
  </r>
  <r>
    <n v="756"/>
    <m/>
    <m/>
    <m/>
    <m/>
    <m/>
    <m/>
    <m/>
    <m/>
    <m/>
    <m/>
    <n v="4157"/>
    <m/>
    <s v="תל אביב"/>
    <x v="32"/>
    <x v="142"/>
    <m/>
    <s v="מיסוי"/>
    <s v="מיסוי - פינוי-בינוי"/>
    <s v="תכנית מאושרת עם פעילות יזמית"/>
    <n v="6867220"/>
    <s v="506 201800741"/>
    <n v="506"/>
    <n v="201800741"/>
    <s v="בקשה למידע"/>
    <s v="בניה חדשה"/>
    <n v="6694000"/>
    <s v="רמת גן"/>
    <n v="8600"/>
    <s v="עוזיאל"/>
    <n v="1401"/>
    <n v="13"/>
    <n v="13"/>
    <m/>
    <d v="2018-09-17T00:00:00"/>
    <n v="0"/>
    <n v="152"/>
    <m/>
    <m/>
    <n v="152"/>
    <m/>
    <m/>
    <m/>
    <m/>
    <m/>
    <s v="גרסה 2000013304-3 סוג המבנה המבוקש בניין בגובה 29 מ' ומעלה פירוט לגבי הבניה המבוקשת  בניין מגורים בן 20 קומות, 98 יח&quot;ד, 2 בנייני מגורים בני 9 קומות, 27 יח&quot;ד בכל אחד. סה&quot;כ  152 יח&quot;ד.חזית מסחרית בקומת הקרקע. 4 מרתפי חנייה. 2 גני ילדים במפלסי החניונים 1-, 2-.כולל 2 גני ילדים ושטחים מסחר"/>
    <m/>
    <m/>
    <m/>
    <s v="NULL"/>
    <m/>
    <m/>
    <x v="0"/>
    <m/>
    <m/>
    <m/>
    <m/>
    <m/>
    <m/>
    <m/>
    <m/>
    <m/>
    <m/>
    <m/>
    <m/>
    <m/>
    <m/>
    <x v="2"/>
    <x v="0"/>
    <x v="1"/>
    <x v="0"/>
    <m/>
    <m/>
    <m/>
    <x v="0"/>
    <x v="2"/>
    <x v="0"/>
    <m/>
    <x v="0"/>
    <m/>
    <m/>
    <m/>
    <m/>
    <x v="0"/>
    <m/>
    <m/>
    <m/>
    <m/>
    <m/>
    <m/>
    <m/>
    <x v="0"/>
    <n v="168"/>
    <m/>
    <m/>
    <m/>
    <m/>
    <m/>
    <x v="1"/>
    <m/>
    <e v="#NAME?"/>
    <m/>
  </r>
  <r>
    <n v="755"/>
    <m/>
    <m/>
    <m/>
    <m/>
    <m/>
    <m/>
    <m/>
    <m/>
    <m/>
    <m/>
    <n v="4157"/>
    <m/>
    <s v="תל אביב"/>
    <x v="32"/>
    <x v="142"/>
    <m/>
    <s v="מיסוי"/>
    <s v="מיסוי - פינוי-בינוי"/>
    <s v="תכנית מאושרת עם פעילות יזמית"/>
    <n v="5394957"/>
    <s v="506 201800741"/>
    <n v="506"/>
    <n v="201800741"/>
    <s v="בקשה למידע"/>
    <s v="בניה חדשה"/>
    <n v="6694000"/>
    <s v="רמת גן"/>
    <n v="8600"/>
    <s v="עוזיאל"/>
    <n v="1401"/>
    <n v="13"/>
    <n v="13"/>
    <m/>
    <d v="2018-09-17T00:00:00"/>
    <n v="0"/>
    <n v="152"/>
    <m/>
    <m/>
    <n v="152"/>
    <m/>
    <m/>
    <m/>
    <m/>
    <m/>
    <s v="גרסה 2000013304-3 סוג המבנה המבוקש בניין בגובה 29 מ' ומעלה פירוט לגבי הבניה המבוקשת  בניין מגורים בן 20 קומות, 98 יח&quot;ד, 2 בנייני מגורים בני 9 קומות, 27 יח&quot;ד בכל אחד. סה&quot;כ  152 יח&quot;ד.חזית מסחרית בקומת הקרקע. 4 מרתפי חנייה. 2 גני ילדים במפלסי החניונים 1-, 2"/>
    <m/>
    <m/>
    <m/>
    <s v="NULL"/>
    <m/>
    <m/>
    <x v="0"/>
    <m/>
    <m/>
    <m/>
    <m/>
    <m/>
    <m/>
    <m/>
    <m/>
    <m/>
    <m/>
    <m/>
    <m/>
    <m/>
    <m/>
    <x v="2"/>
    <x v="0"/>
    <x v="1"/>
    <x v="0"/>
    <n v="1"/>
    <m/>
    <m/>
    <x v="0"/>
    <x v="1"/>
    <x v="0"/>
    <m/>
    <x v="0"/>
    <m/>
    <m/>
    <m/>
    <m/>
    <x v="0"/>
    <m/>
    <m/>
    <m/>
    <m/>
    <m/>
    <m/>
    <m/>
    <x v="0"/>
    <n v="168"/>
    <m/>
    <m/>
    <m/>
    <m/>
    <m/>
    <x v="45"/>
    <m/>
    <e v="#NAME?"/>
    <m/>
  </r>
  <r>
    <n v="757"/>
    <m/>
    <m/>
    <m/>
    <m/>
    <m/>
    <m/>
    <m/>
    <m/>
    <m/>
    <m/>
    <n v="4102"/>
    <m/>
    <s v="תל אביב"/>
    <x v="32"/>
    <x v="143"/>
    <m/>
    <s v="מיסוי"/>
    <s v="מיסוי - פינוי-בינוי"/>
    <s v="בביצוע"/>
    <n v="86568"/>
    <s v="506 2016050"/>
    <n v="506"/>
    <n v="2016050"/>
    <s v="בקשה להיתר"/>
    <s v="בנין מגורים מגדל(מעל 20 ק               "/>
    <n v="6128101"/>
    <s v="רמת גן"/>
    <n v="8600"/>
    <s v="המתמיד"/>
    <n v="508"/>
    <n v="19"/>
    <n v="19"/>
    <m/>
    <d v="2016-02-08T00:00:00"/>
    <n v="0"/>
    <n v="0"/>
    <n v="48"/>
    <n v="115"/>
    <n v="163"/>
    <m/>
    <m/>
    <m/>
    <m/>
    <m/>
    <s v=" הקמת מגורים חדש כולל :29 קומות מגורים ובהן 163 יחידות,4 מרתפים,קומת כניסה וקומת גג טכני ,בשילוב מבנה ציבור בקומת קרקע."/>
    <m/>
    <m/>
    <m/>
    <n v="1513885"/>
    <n v="2017189"/>
    <m/>
    <x v="265"/>
    <m/>
    <n v="48"/>
    <n v="115"/>
    <n v="48"/>
    <m/>
    <n v="115"/>
    <m/>
    <n v="163"/>
    <m/>
    <m/>
    <s v="להרוס מבנים הקיימים במתחם ( 48 דירות ) ולהקים בניין מגורים חדש הכולל: 29 קומות מגורים מעל קומת הקרקע , ובהן 163 דירות,  5 מרתפי חניה, קומת כניסה, קומת גלריה וקומת גג טכנית חלקית , בשילוב 2 גני ילדים - בקומת הקרקע ובקומת הגלריה."/>
    <m/>
    <m/>
    <m/>
    <x v="4"/>
    <x v="6"/>
    <x v="1"/>
    <x v="3"/>
    <n v="2"/>
    <m/>
    <m/>
    <x v="0"/>
    <x v="1"/>
    <x v="1"/>
    <m/>
    <x v="1"/>
    <m/>
    <m/>
    <m/>
    <n v="86568"/>
    <x v="240"/>
    <m/>
    <m/>
    <m/>
    <m/>
    <m/>
    <m/>
    <m/>
    <x v="1"/>
    <n v="0"/>
    <m/>
    <m/>
    <m/>
    <m/>
    <m/>
    <x v="1"/>
    <m/>
    <e v="#NAME?"/>
    <m/>
  </r>
  <r>
    <n v="759"/>
    <m/>
    <m/>
    <m/>
    <m/>
    <m/>
    <m/>
    <m/>
    <m/>
    <m/>
    <m/>
    <n v="4102"/>
    <m/>
    <s v="תל אביב"/>
    <x v="32"/>
    <x v="143"/>
    <m/>
    <s v="מיסוי"/>
    <s v="מיסוי - פינוי-בינוי"/>
    <s v="בביצוע"/>
    <n v="6866703"/>
    <s v="506 201800200"/>
    <n v="506"/>
    <n v="201800200"/>
    <s v="בקשה למידע"/>
    <s v="בניה חדשה"/>
    <n v="1672001"/>
    <s v="רמת גן"/>
    <n v="8600"/>
    <s v="המתמיד"/>
    <n v="508"/>
    <n v="23"/>
    <n v="23"/>
    <m/>
    <d v="2018-02-28T00:00:00"/>
    <n v="0"/>
    <n v="122"/>
    <m/>
    <m/>
    <n v="163"/>
    <m/>
    <m/>
    <m/>
    <m/>
    <m/>
    <s v="גרסה 8491549015-3 פירוט לגבי הבניה המבוקשת בניית בניין מגורים חדש במסגרת תכנית רג/1423 - התחדשות עירונית, פינוי בינוי. 163 יח&quot;ד ו15209 מ&quot;ר עיקרי נוצלו בניין מס' 1, שקיבל היתר בנייה."/>
    <m/>
    <m/>
    <m/>
    <s v="NULL"/>
    <m/>
    <m/>
    <x v="0"/>
    <m/>
    <m/>
    <m/>
    <m/>
    <m/>
    <m/>
    <m/>
    <m/>
    <m/>
    <m/>
    <m/>
    <m/>
    <m/>
    <m/>
    <x v="2"/>
    <x v="0"/>
    <x v="1"/>
    <x v="0"/>
    <m/>
    <m/>
    <m/>
    <x v="0"/>
    <x v="2"/>
    <x v="0"/>
    <m/>
    <x v="0"/>
    <m/>
    <m/>
    <m/>
    <m/>
    <x v="0"/>
    <m/>
    <m/>
    <m/>
    <m/>
    <m/>
    <m/>
    <m/>
    <x v="1"/>
    <n v="0"/>
    <m/>
    <m/>
    <m/>
    <m/>
    <m/>
    <x v="1"/>
    <m/>
    <e v="#NAME?"/>
    <m/>
  </r>
  <r>
    <n v="758"/>
    <m/>
    <m/>
    <m/>
    <m/>
    <m/>
    <m/>
    <m/>
    <m/>
    <m/>
    <m/>
    <n v="4102"/>
    <m/>
    <s v="תל אביב"/>
    <x v="32"/>
    <x v="143"/>
    <m/>
    <s v="מיסוי"/>
    <s v="מיסוי - פינוי-בינוי"/>
    <s v="בביצוע"/>
    <n v="5394702"/>
    <s v="506 201800200"/>
    <n v="506"/>
    <n v="201800200"/>
    <s v="בקשה למידע"/>
    <s v="בניה חדשה"/>
    <n v="1672001"/>
    <s v="רמת גן"/>
    <n v="8600"/>
    <s v="המתמיד"/>
    <n v="508"/>
    <n v="23"/>
    <n v="23"/>
    <m/>
    <d v="2018-02-28T00:00:00"/>
    <n v="0"/>
    <n v="122"/>
    <m/>
    <m/>
    <n v="163"/>
    <m/>
    <m/>
    <m/>
    <m/>
    <m/>
    <s v="גרסה 8491549015-3 פירוט לגבי הבניה המבוקשת בניית בניין מגורים חדש במסגרת תכנית רג/1423 - התחדשות עירונית, פינוי בינוי. 163 יח&quot;ד ו15209 מ&quot;ר עיקרי נוצלו בניין מס' 1, שקיבל היתר בנייה."/>
    <m/>
    <m/>
    <m/>
    <s v="NULL"/>
    <m/>
    <m/>
    <x v="0"/>
    <m/>
    <m/>
    <m/>
    <m/>
    <m/>
    <m/>
    <m/>
    <m/>
    <m/>
    <m/>
    <m/>
    <m/>
    <m/>
    <m/>
    <x v="2"/>
    <x v="0"/>
    <x v="1"/>
    <x v="0"/>
    <n v="1"/>
    <n v="1"/>
    <n v="1"/>
    <x v="0"/>
    <x v="1"/>
    <x v="0"/>
    <m/>
    <x v="0"/>
    <m/>
    <m/>
    <m/>
    <m/>
    <x v="0"/>
    <m/>
    <m/>
    <m/>
    <m/>
    <m/>
    <m/>
    <m/>
    <x v="1"/>
    <n v="0"/>
    <m/>
    <m/>
    <m/>
    <m/>
    <m/>
    <x v="13"/>
    <m/>
    <e v="#NAME?"/>
    <m/>
  </r>
  <r>
    <n v="760"/>
    <m/>
    <m/>
    <m/>
    <m/>
    <m/>
    <m/>
    <m/>
    <m/>
    <m/>
    <m/>
    <n v="4102"/>
    <m/>
    <s v="תל אביב"/>
    <x v="32"/>
    <x v="143"/>
    <m/>
    <s v="מיסוי"/>
    <s v="מיסוי - פינוי-בינוי"/>
    <s v="בביצוע"/>
    <n v="6867676"/>
    <s v="506 201900220"/>
    <n v="506"/>
    <n v="201900220"/>
    <s v="בקשה להיתר"/>
    <s v="בנין מגורים מגדל(מעל 20 ק"/>
    <n v="1672001"/>
    <s v="רמת גן"/>
    <n v="8600"/>
    <s v="המתמיד"/>
    <n v="508"/>
    <n v="23"/>
    <n v="23"/>
    <m/>
    <d v="2019-03-25T00:00:00"/>
    <n v="0"/>
    <n v="0"/>
    <n v="40"/>
    <n v="82"/>
    <n v="122"/>
    <m/>
    <m/>
    <m/>
    <m/>
    <m/>
    <s v="הריסת מבנים הקיימים במתחם הקמת בניין מגורים חדש הכולל : 29 קומות מגורים בהן 122 יח&quot;ד , 5 מרתפים, קומת כניסה ,קומת גלריה וקומת גג טכנית חלקית, בשילוב מבנה ציבור (גן ילדים) בקומת הקרקע  ושטחי מסחר בחזית דרומית. מותר ניוד חלק מזכויות בניה ויח&quot;ד ממגרש 102 למגרש 101 (בהתאם לתב&quot;ע רג/1423/א בהיקף של %15 מזכויות בכל מגרש .כמפורט בטבלה המצורפת."/>
    <m/>
    <m/>
    <s v="  לאשר הבקשה.     פרטי ההצבעה:  בעד ההחלטה: מר אדם קניגסברגר , עוד מנחם דוד , מר דני גולדשטיין   (סהכ 3)  נמנעת:             גב' עדנה וידל                                                                         (סהכ 1)"/>
    <s v="NULL"/>
    <m/>
    <m/>
    <x v="0"/>
    <m/>
    <m/>
    <m/>
    <m/>
    <m/>
    <m/>
    <m/>
    <m/>
    <m/>
    <m/>
    <m/>
    <m/>
    <m/>
    <m/>
    <x v="3"/>
    <x v="0"/>
    <x v="3"/>
    <x v="0"/>
    <m/>
    <m/>
    <m/>
    <x v="0"/>
    <x v="2"/>
    <x v="1"/>
    <m/>
    <x v="0"/>
    <m/>
    <m/>
    <m/>
    <m/>
    <x v="0"/>
    <m/>
    <m/>
    <m/>
    <m/>
    <m/>
    <m/>
    <m/>
    <x v="1"/>
    <n v="0"/>
    <m/>
    <m/>
    <m/>
    <m/>
    <m/>
    <x v="12"/>
    <m/>
    <e v="#NAME?"/>
    <m/>
  </r>
  <r>
    <n v="761"/>
    <m/>
    <m/>
    <m/>
    <m/>
    <m/>
    <m/>
    <m/>
    <m/>
    <m/>
    <m/>
    <n v="4102"/>
    <m/>
    <s v="תל אביב"/>
    <x v="32"/>
    <x v="143"/>
    <m/>
    <s v="מיסוי"/>
    <s v="מיסוי - פינוי-בינוי"/>
    <s v="בביצוע"/>
    <n v="7024321"/>
    <s v="506 201900220"/>
    <n v="506"/>
    <n v="201900220"/>
    <s v="בקשה להיתר"/>
    <s v="בנין מגורים מגדל(מעל 20 ק"/>
    <n v="1672001"/>
    <s v="רמת גן"/>
    <n v="8600"/>
    <s v="המתמיד"/>
    <n v="508"/>
    <n v="23"/>
    <n v="23"/>
    <m/>
    <d v="2019-03-25T00:00:00"/>
    <n v="0"/>
    <n v="122"/>
    <n v="40"/>
    <n v="82"/>
    <n v="122"/>
    <m/>
    <m/>
    <m/>
    <m/>
    <m/>
    <s v="הריסת מבנים הקיימים במתחם הקמת בניין מגורים חדש הכולל : 29 קומות מגורים בהן 122 יחד , 5 מרתפים, קומת כניסה ,קומת גלריה וקומת גג טכנית חלקית, בשילוב מבנה ציבור (גן ילדים) בקומת הקרקע  ושטחי מסחר בחזית דרומית. מותר ניוד חלק מזכויות בניה ויחד ממגרש 102 למגרש 101 (בהתאם לתבע רג/1423/א בהיקף של %15 מזכויות בכל מגרש .כמפורט בטבלה המצורפת."/>
    <m/>
    <m/>
    <s v="  לאשר הבקשה.     פרטי ההצבעה:  בעד ההחלטה: מר אדם קניגסברגר , עוד מנחם דוד , מר דני גולדשטיין   (סהכ 3)  נמנעת:             גב' עדנה וידל                                                                         (סהכ 1)"/>
    <n v="2070748"/>
    <n v="2020306"/>
    <m/>
    <x v="3"/>
    <m/>
    <n v="40"/>
    <n v="82"/>
    <n v="40"/>
    <m/>
    <n v="82"/>
    <m/>
    <n v="122"/>
    <m/>
    <m/>
    <s v="להרוס 2 מבני מגורים ומסחר ובהם 40 יחד ו-4 חנויות, ולהקים מגדל מגורים ומסחר, בן 29 קומות מגורים ובהן 122 יחד,מעל קומת גלריה טכנית ומעל קומת קרקע ובה לובי מגורים, שטחי מסחר וגן ילדים עירוני עם כניסה נפרדת, ומעל 5 קומות מרתפי חנייה למגורים, לאורחים, למסחר, לגן הילדים ולאחסנה."/>
    <m/>
    <m/>
    <m/>
    <x v="3"/>
    <x v="2"/>
    <x v="3"/>
    <x v="3"/>
    <n v="1"/>
    <m/>
    <m/>
    <x v="0"/>
    <x v="1"/>
    <x v="1"/>
    <m/>
    <x v="1"/>
    <m/>
    <m/>
    <m/>
    <n v="7024321"/>
    <x v="241"/>
    <m/>
    <m/>
    <m/>
    <m/>
    <m/>
    <m/>
    <m/>
    <x v="1"/>
    <n v="0"/>
    <m/>
    <m/>
    <m/>
    <m/>
    <m/>
    <x v="12"/>
    <m/>
    <e v="#NAME?"/>
    <m/>
  </r>
  <r>
    <n v="1502"/>
    <m/>
    <m/>
    <m/>
    <s v="תוספת הרבה מלל לא חשוב לדעתי במהות ההיתר"/>
    <m/>
    <s v="כפול עם נתוני עבר"/>
    <m/>
    <m/>
    <m/>
    <m/>
    <n v="4102"/>
    <m/>
    <s v="תל אביב"/>
    <x v="32"/>
    <x v="143"/>
    <m/>
    <s v="מיסוי"/>
    <s v="פינוי-בינוי"/>
    <s v="בביצוע"/>
    <n v="7235704"/>
    <s v="506 201900220"/>
    <n v="506"/>
    <n v="201900220"/>
    <s v="בקשה להיתר                                                                      "/>
    <s v="בנין מגורים מגדל(מעל 20 ק               "/>
    <n v="1672001"/>
    <s v="רמת גן"/>
    <n v="8600"/>
    <s v="המתמיד                                                      "/>
    <n v="508"/>
    <n v="23"/>
    <n v="23"/>
    <s v=" "/>
    <d v="2019-03-25T00:00:00"/>
    <n v="40"/>
    <n v="82"/>
    <m/>
    <m/>
    <m/>
    <s v="2020_04"/>
    <d v="2021-01-28T10:47:10"/>
    <m/>
    <m/>
    <m/>
    <s v=" הריסת מבנים הקיימים במתחם הקמת בניין מגורים חדש הכולל : 29 קומות מגורים בהן 122 יח&quot;ד , 5 מרתפים, קומת כניסה ,קומת גלריה וקומת גג טכנית חלקית, בשילוב מבנה ציבור (גן ילדים) בקומת הקרקע  ושטחי מסחר בחזית דרומית. מותר ניוד חלק מזכויות בניה ויח&quot;ד ממגרש 102 למגרש 101 (בהתאם לתב&quot;ע רג/1423/א בהיקף של %15 מזכויות בכל מגרש .כמפורט בטבלה המצורפת.                                                                                                                                                                                                                                                                                                                                                                                                                                                                                                                                                                                                                                                                                      "/>
    <n v="2019017"/>
    <d v="2019-09-10T00:00:00"/>
    <s v="  לאשר הבקשה.     פרטי ההצבעה:  בעד ההחלטה: מר אדם קניגסברגר , עוד מנחם דוד , מר דני גולדשטיין   (סהכ 3)  נמנעת:             גב' עדנה וידל                                                                         (סהכ 1)"/>
    <n v="2070749"/>
    <n v="2020306"/>
    <s v="בקשה להיתר                                                                      "/>
    <x v="3"/>
    <s v="מגורים                                                                                    "/>
    <n v="40"/>
    <n v="82"/>
    <m/>
    <m/>
    <m/>
    <m/>
    <m/>
    <m/>
    <m/>
    <s v="מספר קומות מעל הכניסה הקובעת:  29+ קרקע+ +ק.טכנית מספר קומות מתחת לכניסה הקובעת: 4-6 מס' יחד :                                                     122  סהכ שטחי עיקריים  : 13,037 מר (מגורים) +150  מר (מועדון דיירים) +120.54 מר (ציבורי) + 1,464 מר  (122 מרפסות) =   14,771.54 מר סהכ שטחי שירות : שטח שירות מעל הכניסה הקובעת :         6500 מר שטח שירות  מתחת לכניסה הקובעת :  9000 מר גובה מקסימלי מעל פני הים 106 מ'.  הערות לטבלת שטחים המותרים : - מרפסות השירות נכללות בשטח שטחי שירות מעל הכניסה הקובעת. - תותר העברת שטחים , יחד, זכויות בניה ממגרדש למגרש בתחום התכנית בהיקף עד 15% מהזכויות בכל מגרש.  קוי בניין: חזית צפונית=    3.5   מ' חזית דרומית = 2.0  מ' בקומת הקרקע -  5  מ' מעל ומת הקרקע חזית מערבית=   2.0  מ' חזית מזרחית = 12.0  מ'  זיקות הנאה חזית צפונית= לרח' המתמיד  זיקת הנאה של 1.5 מ' להולכי רגל ולכלי רכב חזית דרומית = לרח' מצפה זיקת הנאה להולכי רגל ולכלי רכב של 1.0  מ' חזית מזרחית =  זיקת הנאה להולכי רגל ולכלי רכב של 12 מ'  שימושים: א.בקומת קרקע מגורים, מועדון , מוסדות ציבור. ב. בכל הקומות מגורים. ג. במפלס קומת המרתף יותרו חניה ושטחי שירות כהגדרתם בתקנון התכנון והבניה.  מהות הבקשה הריסת 2 מבנים ובהם 40 יחד ו-4 חנויות, והקמת מגדל מגורים ובו  122 יחד , בן 29 קומות מעל קומת גלריה טכנית  ומעל קומת קרקע ובה לובי למגורים, שטחי מסחר וגן ילדים עירוני, ומעל 5 קומות מרתפי חנייה  ואחסנה. גובה מעל מפלס הכניסה הקובעת :     106 מ' גובה קומה טיפוסית מירבי:                  3.20 מ' ( ברוטו) גוש: 6128 מס' מגרש - 102 .  יעוד ראשי : מגורים ד (מבאת)  תכנית קובעת יעוד: רג/ 1423/ א , רג/ 1423 / ב . שטח רשום של חלקת המקור : 2170 מר שטח הפרשה לשטחי ציבור: 178 מר דרך + 156 מר שצפ שטח ממנו מחושבים אחוזי בניה ומס' יחד : 1835 מר כולל שפפ"/>
    <s v="2020_04"/>
    <d v="2021-01-28T10:47:13"/>
    <s v="לפי גוש חלקה (מרץ 2021)"/>
    <x v="3"/>
    <x v="2"/>
    <x v="3"/>
    <x v="3"/>
    <m/>
    <m/>
    <m/>
    <x v="0"/>
    <x v="2"/>
    <x v="1"/>
    <m/>
    <x v="5"/>
    <m/>
    <m/>
    <m/>
    <m/>
    <x v="0"/>
    <m/>
    <m/>
    <m/>
    <m/>
    <m/>
    <m/>
    <m/>
    <x v="1"/>
    <n v="0"/>
    <m/>
    <m/>
    <m/>
    <m/>
    <m/>
    <x v="1"/>
    <m/>
    <e v="#NAME?"/>
    <m/>
  </r>
  <r>
    <n v="763"/>
    <m/>
    <m/>
    <m/>
    <m/>
    <m/>
    <m/>
    <m/>
    <m/>
    <m/>
    <m/>
    <n v="4147"/>
    <m/>
    <s v="תל אביב"/>
    <x v="32"/>
    <x v="144"/>
    <m/>
    <s v="מיסוי"/>
    <s v="מיסוי - פינוי-בינוי"/>
    <s v="תכנית מאושרת עם פעילות יזמית"/>
    <n v="6866240"/>
    <s v="506 2016437"/>
    <n v="506"/>
    <n v="2016437"/>
    <s v="בקשה להיתר"/>
    <s v="בניין מגורים משותף חדש"/>
    <n v="3517103"/>
    <s v="רמת גן"/>
    <n v="8600"/>
    <s v="אחד העם"/>
    <n v="1704"/>
    <n v="50"/>
    <n v="50"/>
    <m/>
    <d v="2016-09-21T00:00:00"/>
    <n v="0"/>
    <n v="61"/>
    <n v="18"/>
    <n v="43"/>
    <n v="61"/>
    <m/>
    <m/>
    <m/>
    <m/>
    <m/>
    <s v="בניית בניין בן 16 קומות מעל קומת הקרקע וקומת הביניים ובעל  61 יחידות דיור"/>
    <m/>
    <m/>
    <m/>
    <s v="NULL"/>
    <m/>
    <m/>
    <x v="0"/>
    <m/>
    <m/>
    <m/>
    <m/>
    <m/>
    <m/>
    <m/>
    <m/>
    <m/>
    <m/>
    <m/>
    <m/>
    <m/>
    <m/>
    <x v="4"/>
    <x v="0"/>
    <x v="1"/>
    <x v="0"/>
    <m/>
    <m/>
    <m/>
    <x v="0"/>
    <x v="2"/>
    <x v="1"/>
    <m/>
    <x v="0"/>
    <m/>
    <m/>
    <m/>
    <m/>
    <x v="0"/>
    <m/>
    <m/>
    <m/>
    <m/>
    <m/>
    <m/>
    <m/>
    <x v="1"/>
    <n v="0"/>
    <m/>
    <m/>
    <m/>
    <m/>
    <m/>
    <x v="16"/>
    <m/>
    <e v="#NAME?"/>
    <m/>
  </r>
  <r>
    <n v="762"/>
    <m/>
    <m/>
    <m/>
    <m/>
    <m/>
    <m/>
    <m/>
    <m/>
    <m/>
    <m/>
    <n v="4147"/>
    <m/>
    <s v="תל אביב"/>
    <x v="32"/>
    <x v="144"/>
    <m/>
    <s v="מיסוי"/>
    <s v="מיסוי - פינוי-בינוי"/>
    <s v="תכנית מאושרת עם פעילות יזמית"/>
    <n v="5015123"/>
    <s v="506 2016437"/>
    <n v="506"/>
    <n v="2016437"/>
    <s v="בקשה להיתר"/>
    <s v="בניין מגורים משותף חדש"/>
    <n v="3517103"/>
    <s v="רמת גן"/>
    <n v="8600"/>
    <s v="אחד העם"/>
    <n v="1704"/>
    <n v="50"/>
    <n v="50"/>
    <m/>
    <d v="2016-09-21T00:00:00"/>
    <n v="0"/>
    <n v="61"/>
    <n v="18"/>
    <n v="43"/>
    <n v="61"/>
    <m/>
    <m/>
    <m/>
    <m/>
    <m/>
    <s v="בניית בניין בן 16 קומות מעל קומת הקרקע וקומת הביניים ובעל  61 יחידות דיור"/>
    <m/>
    <m/>
    <m/>
    <s v="NULL"/>
    <m/>
    <m/>
    <x v="0"/>
    <m/>
    <m/>
    <m/>
    <m/>
    <m/>
    <m/>
    <m/>
    <m/>
    <m/>
    <m/>
    <m/>
    <m/>
    <m/>
    <m/>
    <x v="4"/>
    <x v="0"/>
    <x v="1"/>
    <x v="0"/>
    <n v="3"/>
    <m/>
    <m/>
    <x v="0"/>
    <x v="5"/>
    <x v="1"/>
    <m/>
    <x v="0"/>
    <m/>
    <m/>
    <m/>
    <m/>
    <x v="0"/>
    <m/>
    <m/>
    <m/>
    <m/>
    <m/>
    <m/>
    <m/>
    <x v="1"/>
    <n v="0"/>
    <m/>
    <m/>
    <m/>
    <m/>
    <m/>
    <x v="9"/>
    <m/>
    <e v="#NAME?"/>
    <m/>
  </r>
  <r>
    <n v="766"/>
    <m/>
    <m/>
    <m/>
    <m/>
    <m/>
    <m/>
    <m/>
    <m/>
    <m/>
    <m/>
    <n v="4147"/>
    <m/>
    <s v="תל אביב"/>
    <x v="32"/>
    <x v="144"/>
    <m/>
    <s v="מיסוי"/>
    <s v="פינוי-בינוי"/>
    <s v="תכנית מאושרת עם פעילות יזמית"/>
    <n v="5394337"/>
    <s v="506 2016438"/>
    <n v="506"/>
    <n v="2016438"/>
    <s v="בקשה להיתר"/>
    <s v="בניין מגורים משותף חדש"/>
    <n v="3517102"/>
    <s v="רמת גן"/>
    <n v="8600"/>
    <s v="אחד העם"/>
    <n v="1704"/>
    <n v="56"/>
    <n v="56"/>
    <m/>
    <d v="2016-09-21T00:00:00"/>
    <n v="0"/>
    <n v="60"/>
    <m/>
    <m/>
    <n v="60"/>
    <m/>
    <m/>
    <m/>
    <m/>
    <m/>
    <s v="בניית בניין בן 16 קומות מעל קומת הקרקע וקומת הביניים ובעל 60 יחידות דיור"/>
    <m/>
    <m/>
    <m/>
    <s v="NULL"/>
    <m/>
    <m/>
    <x v="0"/>
    <m/>
    <m/>
    <m/>
    <m/>
    <m/>
    <m/>
    <m/>
    <m/>
    <m/>
    <m/>
    <m/>
    <m/>
    <m/>
    <s v="שליפת כתובות (אוגוסט 2020)"/>
    <x v="4"/>
    <x v="0"/>
    <x v="1"/>
    <x v="0"/>
    <m/>
    <m/>
    <m/>
    <x v="0"/>
    <x v="2"/>
    <x v="1"/>
    <m/>
    <x v="0"/>
    <m/>
    <m/>
    <m/>
    <m/>
    <x v="0"/>
    <m/>
    <m/>
    <m/>
    <m/>
    <m/>
    <m/>
    <m/>
    <x v="1"/>
    <n v="0"/>
    <m/>
    <m/>
    <m/>
    <m/>
    <m/>
    <x v="1"/>
    <m/>
    <e v="#NAME?"/>
    <m/>
  </r>
  <r>
    <n v="765"/>
    <m/>
    <m/>
    <m/>
    <m/>
    <m/>
    <m/>
    <m/>
    <m/>
    <m/>
    <m/>
    <n v="4147"/>
    <m/>
    <s v="תל אביב"/>
    <x v="32"/>
    <x v="144"/>
    <m/>
    <s v="מיסוי"/>
    <s v="מיסוי - פינוי-בינוי"/>
    <s v="תכנית מאושרת עם פעילות יזמית"/>
    <n v="6866241"/>
    <s v="506 2016438"/>
    <n v="506"/>
    <n v="2016438"/>
    <s v="בקשה להיתר"/>
    <s v="בניין מגורים משותף חדש"/>
    <n v="3517102"/>
    <s v="רמת גן"/>
    <n v="8600"/>
    <s v="אחד העם"/>
    <n v="1704"/>
    <n v="56"/>
    <n v="56"/>
    <m/>
    <d v="2016-09-21T00:00:00"/>
    <n v="0"/>
    <n v="60"/>
    <n v="18"/>
    <n v="42"/>
    <n v="60"/>
    <m/>
    <m/>
    <m/>
    <m/>
    <m/>
    <s v="בניית בניין בן 16 קומות מעל קומת הקרקע וקומת הביניים ובעל 60 יחידות דיור"/>
    <m/>
    <m/>
    <m/>
    <s v="NULL"/>
    <m/>
    <m/>
    <x v="0"/>
    <m/>
    <m/>
    <m/>
    <m/>
    <m/>
    <m/>
    <m/>
    <m/>
    <m/>
    <m/>
    <m/>
    <m/>
    <m/>
    <m/>
    <x v="4"/>
    <x v="0"/>
    <x v="1"/>
    <x v="0"/>
    <m/>
    <m/>
    <m/>
    <x v="0"/>
    <x v="2"/>
    <x v="1"/>
    <m/>
    <x v="0"/>
    <m/>
    <m/>
    <m/>
    <m/>
    <x v="0"/>
    <m/>
    <m/>
    <m/>
    <m/>
    <m/>
    <m/>
    <m/>
    <x v="1"/>
    <n v="0"/>
    <m/>
    <m/>
    <m/>
    <m/>
    <m/>
    <x v="16"/>
    <m/>
    <e v="#NAME?"/>
    <m/>
  </r>
  <r>
    <n v="764"/>
    <m/>
    <m/>
    <m/>
    <m/>
    <m/>
    <m/>
    <m/>
    <m/>
    <m/>
    <m/>
    <n v="4147"/>
    <m/>
    <s v="תל אביב"/>
    <x v="32"/>
    <x v="144"/>
    <m/>
    <s v="מיסוי"/>
    <s v="מיסוי - פינוי-בינוי"/>
    <s v="תכנית מאושרת עם פעילות יזמית"/>
    <n v="5015124"/>
    <s v="506 2016438"/>
    <n v="506"/>
    <n v="2016438"/>
    <s v="בקשה להיתר"/>
    <s v="בניין מגורים משותף חדש"/>
    <n v="3517102"/>
    <s v="רמת גן"/>
    <n v="8600"/>
    <s v="אחד העם"/>
    <n v="1704"/>
    <n v="56"/>
    <n v="56"/>
    <m/>
    <d v="2016-09-21T00:00:00"/>
    <n v="0"/>
    <n v="0"/>
    <n v="18"/>
    <n v="42"/>
    <n v="60"/>
    <m/>
    <m/>
    <m/>
    <m/>
    <m/>
    <s v="בניית בניין בן 16 קומות מעל קומת הקרקע וקומת הביניים ובעל 60 יחידות דיור"/>
    <m/>
    <m/>
    <m/>
    <s v="NULL"/>
    <m/>
    <m/>
    <x v="0"/>
    <m/>
    <m/>
    <m/>
    <m/>
    <m/>
    <m/>
    <m/>
    <m/>
    <m/>
    <m/>
    <m/>
    <m/>
    <m/>
    <m/>
    <x v="4"/>
    <x v="0"/>
    <x v="1"/>
    <x v="0"/>
    <n v="2"/>
    <m/>
    <m/>
    <x v="0"/>
    <x v="5"/>
    <x v="1"/>
    <m/>
    <x v="0"/>
    <m/>
    <m/>
    <m/>
    <m/>
    <x v="0"/>
    <m/>
    <m/>
    <m/>
    <m/>
    <m/>
    <m/>
    <m/>
    <x v="1"/>
    <n v="0"/>
    <m/>
    <m/>
    <m/>
    <m/>
    <m/>
    <x v="9"/>
    <m/>
    <e v="#NAME?"/>
    <m/>
  </r>
  <r>
    <n v="768"/>
    <m/>
    <m/>
    <m/>
    <m/>
    <m/>
    <m/>
    <m/>
    <m/>
    <m/>
    <m/>
    <n v="4147"/>
    <m/>
    <s v="תל אביב"/>
    <x v="32"/>
    <x v="144"/>
    <m/>
    <s v="מיסוי"/>
    <s v="מיסוי - פינוי-בינוי"/>
    <s v="תכנית מאושרת עם פעילות יזמית"/>
    <n v="6866239"/>
    <s v="506 2016436"/>
    <n v="506"/>
    <n v="2016436"/>
    <s v="בקשה להיתר"/>
    <s v="בניין מגורים משותף חדש"/>
    <n v="3517101"/>
    <s v="רמת גן"/>
    <n v="8600"/>
    <s v="אחד העם"/>
    <n v="1704"/>
    <n v="60"/>
    <n v="60"/>
    <m/>
    <d v="2016-09-20T00:00:00"/>
    <n v="0"/>
    <n v="59"/>
    <n v="18"/>
    <n v="41"/>
    <n v="59"/>
    <m/>
    <m/>
    <m/>
    <m/>
    <m/>
    <s v="בניית בניין בן 16 קומות מעל קומת הקרקע וקומת הביניים ובעל 59 יחידות דיור"/>
    <m/>
    <m/>
    <m/>
    <s v="NULL"/>
    <m/>
    <m/>
    <x v="0"/>
    <m/>
    <m/>
    <m/>
    <m/>
    <m/>
    <m/>
    <m/>
    <m/>
    <m/>
    <m/>
    <m/>
    <m/>
    <m/>
    <m/>
    <x v="4"/>
    <x v="0"/>
    <x v="1"/>
    <x v="0"/>
    <m/>
    <m/>
    <m/>
    <x v="0"/>
    <x v="2"/>
    <x v="1"/>
    <m/>
    <x v="0"/>
    <m/>
    <m/>
    <m/>
    <m/>
    <x v="0"/>
    <m/>
    <m/>
    <m/>
    <m/>
    <m/>
    <m/>
    <m/>
    <x v="1"/>
    <n v="0"/>
    <m/>
    <m/>
    <m/>
    <m/>
    <m/>
    <x v="16"/>
    <m/>
    <e v="#NAME?"/>
    <m/>
  </r>
  <r>
    <n v="767"/>
    <m/>
    <m/>
    <m/>
    <m/>
    <m/>
    <m/>
    <m/>
    <m/>
    <m/>
    <m/>
    <n v="4147"/>
    <m/>
    <s v="תל אביב"/>
    <x v="32"/>
    <x v="144"/>
    <m/>
    <s v="מיסוי"/>
    <s v="מיסוי - פינוי-בינוי"/>
    <s v="תכנית מאושרת עם פעילות יזמית"/>
    <n v="5015122"/>
    <s v="506 2016436"/>
    <n v="506"/>
    <n v="2016436"/>
    <s v="בקשה להיתר"/>
    <s v="בניין מגורים משותף חדש"/>
    <n v="3517101"/>
    <s v="רמת גן"/>
    <n v="8600"/>
    <s v="אחד העם"/>
    <n v="1704"/>
    <n v="60"/>
    <n v="60"/>
    <m/>
    <d v="2016-09-20T00:00:00"/>
    <n v="0"/>
    <n v="59"/>
    <n v="18"/>
    <n v="41"/>
    <n v="59"/>
    <m/>
    <m/>
    <m/>
    <m/>
    <m/>
    <s v="בניית בניין בן 16 קומות מעל קומת הקרקע וקומת הביניים ובעל 59 יחידות דיור"/>
    <m/>
    <m/>
    <m/>
    <s v="NULL"/>
    <m/>
    <m/>
    <x v="0"/>
    <m/>
    <m/>
    <m/>
    <m/>
    <m/>
    <m/>
    <m/>
    <m/>
    <m/>
    <m/>
    <m/>
    <m/>
    <m/>
    <m/>
    <x v="4"/>
    <x v="0"/>
    <x v="1"/>
    <x v="0"/>
    <n v="1"/>
    <m/>
    <m/>
    <x v="0"/>
    <x v="5"/>
    <x v="1"/>
    <m/>
    <x v="0"/>
    <m/>
    <m/>
    <m/>
    <m/>
    <x v="0"/>
    <m/>
    <m/>
    <m/>
    <m/>
    <m/>
    <m/>
    <m/>
    <x v="1"/>
    <n v="0"/>
    <m/>
    <m/>
    <m/>
    <m/>
    <m/>
    <x v="9"/>
    <m/>
    <e v="#NAME?"/>
    <m/>
  </r>
  <r>
    <n v="1481"/>
    <m/>
    <m/>
    <m/>
    <m/>
    <m/>
    <m/>
    <m/>
    <m/>
    <m/>
    <m/>
    <n v="4147"/>
    <m/>
    <s v="תל אביב"/>
    <x v="32"/>
    <x v="144"/>
    <m/>
    <s v="מיסוי"/>
    <s v="פינוי-בינוי"/>
    <s v="תכנית מאושרת עם פעילות יזמית"/>
    <n v="7132222"/>
    <s v="506 2016487"/>
    <n v="506"/>
    <n v="2016487"/>
    <s v="בקשה להיתר                                                                      "/>
    <s v="מרתף                                    "/>
    <n v="3517503"/>
    <s v="רמת גן"/>
    <n v="8600"/>
    <s v="אחד העם                                                     "/>
    <n v="1704"/>
    <n v="62"/>
    <n v="62"/>
    <m/>
    <d v="2016-11-01T00:00:00"/>
    <n v="44"/>
    <n v="0"/>
    <n v="44"/>
    <n v="136"/>
    <n v="180"/>
    <s v="2020_01"/>
    <d v="2020-11-01T21:02:44"/>
    <s v="נתוני העירייה"/>
    <s v="חישוב מתמטי"/>
    <s v="מדלן"/>
    <s v=" הריסת בניינים קיימים . חפירה,דיפון ובניית שני מרתפי חניה. בכתובת אחד העם 50-62  גוש:62-64                                                                                                                                                                                                                                                                                                                                                                                                                                                                                                                                                                                                                                                                                                                                                                                                                                                                                                                                              "/>
    <n v="2019025"/>
    <d v="2019-12-29T00:00:00"/>
    <s v="  לאשר בתנאים הבאים:  לאמץ החלטת הוועדה בישיבה מספר 2018017  מיום   01/07/2018  בנוסף לתנאים  שנקבעו בהחלטת הוועדה מספר: 2019021 מיום  21/11/2019 ."/>
    <n v="2050075"/>
    <n v="2020129"/>
    <s v="בקשה להיתר                                                                      "/>
    <x v="266"/>
    <s v="מגורים                                                                                    "/>
    <n v="44"/>
    <n v="0"/>
    <n v="44"/>
    <s v="מהות ההיתר"/>
    <n v="136"/>
    <s v="חישוב מתמטי"/>
    <n v="180"/>
    <s v="מדלן"/>
    <m/>
    <s v="פינוי בינוי במתחם שקמה על הפארק הכולל מרתף חניה משותף דו-קומתי ו-שלושה מבני מגורים בהמשך להיתר זה.   שלב א: הריסת 3 מבני מגורים בני 3 ו-4 קומות ובהם 44 יחד, ללא הריסת מקלט ציבורי ,  עבודות דיפון חפירה והקמת מרתף חנייה, המאפשרים המשך שימוש תקין של המקלט הציבורי. 2 מרתפי חניה כוללים 255 מקומות חנייה לרכב פרטי ו-חנייה לרכב דו-גלגלי, מחסנים פרטיים, חדרים טכניים, חדר שנאים, חדר גנרטור, ושלוש יציאות מילוט לקומת הקרקע.   שלב ב : הריסת המקלט הציבורי והעתקתו בהתאם לאישור פיקוד העורף, ומהע. תוגש תכנית מעודכנת שתכלול את המקלט הציבורי המאושר עי פיקוד העורף ומהע."/>
    <s v="2020_01"/>
    <d v="2020-11-01T21:02:45"/>
    <s v="לפי גוש חלקה (מרץ 2021)"/>
    <x v="4"/>
    <x v="1"/>
    <x v="0"/>
    <x v="1"/>
    <s v="1,2,3"/>
    <m/>
    <m/>
    <x v="0"/>
    <x v="1"/>
    <x v="1"/>
    <m/>
    <x v="1"/>
    <m/>
    <m/>
    <m/>
    <n v="7132222"/>
    <x v="242"/>
    <m/>
    <m/>
    <m/>
    <m/>
    <m/>
    <m/>
    <m/>
    <x v="1"/>
    <n v="0"/>
    <m/>
    <m/>
    <m/>
    <m/>
    <m/>
    <x v="1"/>
    <m/>
    <e v="#NAME?"/>
    <s v="היתר נספר ב2021"/>
  </r>
  <r>
    <n v="2001"/>
    <s v="אוקטובר 2021 - טיוב בקשות שאינן כפולות"/>
    <s v="כן הושלם"/>
    <m/>
    <m/>
    <m/>
    <m/>
    <m/>
    <s v="הבקשה לא נמצאת באתר הערייה"/>
    <m/>
    <m/>
    <n v="4192"/>
    <m/>
    <s v="תל אביב"/>
    <x v="33"/>
    <x v="145"/>
    <m/>
    <s v="מיסוי"/>
    <s v="פינוי-בינוי"/>
    <s v="בביצוע"/>
    <n v="7457357"/>
    <s v="553 20210222"/>
    <n v="553"/>
    <n v="20210222"/>
    <s v="בקשה למידע                                                                      "/>
    <s v="בניה חדשה                               "/>
    <n v="1335"/>
    <s v="רמת השרון"/>
    <n v="2650"/>
    <s v="אילת                                                        "/>
    <n v="116"/>
    <n v="13"/>
    <n v="13"/>
    <s v="NULL"/>
    <d v="2021-03-25T00:00:00"/>
    <n v="0"/>
    <n v="447"/>
    <m/>
    <m/>
    <n v="447"/>
    <s v="2021_03"/>
    <d v="2021-07-15T12:02:09"/>
    <m/>
    <m/>
    <s v="מהות הבקשה"/>
    <s v=" פירוט לגבי הבניה המבוקשת  4 בנייני מגורים קרקע/מסחר+ 19 קומות מגורים הכוללים סהכ 447 יחד , 6 קומות של מרתפי חניה וחללים טכנים , תחנת טרנספורמציה תת קרקעי , צוברי גז , מבני ציבור . הריסת מבנים קיימים בתחום המגרש. הבקשה כוללת את אחת או יותר מהעבודות להלן:  חפירה, עבודות פיתוח,(פירוט: פיתוח שטח בגבולות המגרש )                                                                                                                                                                                                                                                                                                                                                                                                                                                                                                                                                                                                                                                                                                                 "/>
    <n v="0"/>
    <s v="NULL"/>
    <s v="NULL"/>
    <s v="NULL"/>
    <m/>
    <s v="NULL"/>
    <x v="0"/>
    <m/>
    <m/>
    <m/>
    <m/>
    <m/>
    <m/>
    <m/>
    <m/>
    <m/>
    <m/>
    <m/>
    <m/>
    <m/>
    <s v="גוש חלקה"/>
    <x v="1"/>
    <x v="0"/>
    <x v="9"/>
    <x v="0"/>
    <n v="2"/>
    <m/>
    <m/>
    <x v="0"/>
    <x v="1"/>
    <x v="0"/>
    <m/>
    <x v="0"/>
    <m/>
    <m/>
    <m/>
    <m/>
    <x v="0"/>
    <m/>
    <m/>
    <m/>
    <m/>
    <m/>
    <m/>
    <m/>
    <x v="0"/>
    <n v="447"/>
    <m/>
    <m/>
    <m/>
    <m/>
    <m/>
    <x v="1"/>
    <m/>
    <m/>
    <m/>
  </r>
  <r>
    <n v="769"/>
    <m/>
    <m/>
    <m/>
    <m/>
    <m/>
    <m/>
    <m/>
    <m/>
    <m/>
    <m/>
    <n v="4192"/>
    <m/>
    <s v="תל אביב"/>
    <x v="33"/>
    <x v="145"/>
    <m/>
    <s v="מיסוי"/>
    <s v="מיסוי - פינוי-בינוי"/>
    <s v="בביצוע"/>
    <n v="5264675"/>
    <s v="553 20170379"/>
    <n v="553"/>
    <n v="20170379"/>
    <s v="בקשה להיתר"/>
    <s v="בניה חדשה"/>
    <n v="456"/>
    <s v="רמת השרון"/>
    <n v="2650"/>
    <s v="בית גוברין"/>
    <n v="112"/>
    <n v="7"/>
    <n v="7"/>
    <m/>
    <d v="2017-07-05T00:00:00"/>
    <n v="0"/>
    <n v="0"/>
    <m/>
    <m/>
    <m/>
    <m/>
    <m/>
    <m/>
    <m/>
    <m/>
    <s v="שני בנינים מגורים קרקע מסחר + 19 קומות מגורים בניין אחד של קרקע/ מסחר + 6 קומות מגורים מרתפי חניה."/>
    <m/>
    <m/>
    <m/>
    <s v="NULL"/>
    <m/>
    <m/>
    <x v="0"/>
    <m/>
    <m/>
    <m/>
    <m/>
    <m/>
    <m/>
    <m/>
    <m/>
    <m/>
    <m/>
    <m/>
    <m/>
    <m/>
    <m/>
    <x v="7"/>
    <x v="0"/>
    <x v="1"/>
    <x v="0"/>
    <m/>
    <m/>
    <m/>
    <x v="0"/>
    <x v="2"/>
    <x v="1"/>
    <m/>
    <x v="0"/>
    <m/>
    <m/>
    <m/>
    <m/>
    <x v="0"/>
    <m/>
    <m/>
    <m/>
    <m/>
    <m/>
    <m/>
    <m/>
    <x v="0"/>
    <n v="447"/>
    <m/>
    <m/>
    <m/>
    <m/>
    <m/>
    <x v="1"/>
    <m/>
    <e v="#NAME?"/>
    <m/>
  </r>
  <r>
    <n v="770"/>
    <m/>
    <m/>
    <m/>
    <m/>
    <m/>
    <m/>
    <m/>
    <m/>
    <m/>
    <m/>
    <n v="4192"/>
    <m/>
    <s v="תל אביב"/>
    <x v="33"/>
    <x v="145"/>
    <m/>
    <s v="מיסוי"/>
    <s v="מיסוי - פינוי-בינוי"/>
    <s v="בביצוע"/>
    <n v="6868706"/>
    <s v="553 20170379"/>
    <n v="553"/>
    <n v="20170379"/>
    <s v="בקשה להיתר"/>
    <s v="בניה חדשה"/>
    <n v="456"/>
    <s v="רמת השרון"/>
    <n v="2650"/>
    <s v="בית גוברין"/>
    <n v="112"/>
    <n v="7"/>
    <n v="7"/>
    <m/>
    <d v="2017-07-05T00:00:00"/>
    <n v="0"/>
    <n v="240"/>
    <m/>
    <m/>
    <n v="240"/>
    <m/>
    <m/>
    <m/>
    <m/>
    <m/>
    <s v="חידוש אישור החלטת וועדת המשנה להיתרים מישיבה 29.04.2018 שני בנינים מגורים קרקע מסחר + 19 קומות מגורים בניין אחד של קרקע/ מסחר + 6 קומות מגורים מרתפי חניה הכולל: 240 יח&quot;ד."/>
    <m/>
    <m/>
    <m/>
    <n v="1986064"/>
    <n v="20170379"/>
    <m/>
    <x v="267"/>
    <m/>
    <m/>
    <n v="240"/>
    <m/>
    <m/>
    <m/>
    <m/>
    <n v="240"/>
    <m/>
    <m/>
    <s v="לבנות שני בניני מגורים : קומת קרקע מסחר + 19 קומות מגורים הכוללים : סהכ 240 יחד , מרתפי חניה ,תחנת טרנספורמציה תת קרקעית וצובר גז. הריסת המבנים הקיימים בתחום המגרש."/>
    <m/>
    <m/>
    <m/>
    <x v="7"/>
    <x v="5"/>
    <x v="1"/>
    <x v="3"/>
    <n v="1"/>
    <m/>
    <m/>
    <x v="0"/>
    <x v="0"/>
    <x v="1"/>
    <m/>
    <x v="2"/>
    <m/>
    <m/>
    <m/>
    <n v="6868706"/>
    <x v="243"/>
    <m/>
    <m/>
    <m/>
    <m/>
    <m/>
    <m/>
    <m/>
    <x v="0"/>
    <n v="447"/>
    <m/>
    <m/>
    <m/>
    <m/>
    <m/>
    <x v="1"/>
    <m/>
    <e v="#NAME?"/>
    <m/>
  </r>
  <r>
    <n v="1506"/>
    <m/>
    <m/>
    <m/>
    <m/>
    <m/>
    <m/>
    <m/>
    <m/>
    <m/>
    <m/>
    <n v="4192"/>
    <m/>
    <s v="תל אביב"/>
    <x v="33"/>
    <x v="145"/>
    <m/>
    <s v="מיסוי"/>
    <s v="פינוי-בינוי"/>
    <s v="בביצוע"/>
    <n v="5396210"/>
    <s v="553 20170452"/>
    <n v="553"/>
    <n v="20170452"/>
    <s v="בקשה להיתר                    "/>
    <s v="הריסה                                   "/>
    <n v="456"/>
    <s v="רמת השרון"/>
    <n v="2650"/>
    <s v="בית גוברין"/>
    <n v="112"/>
    <n v="7"/>
    <n v="7"/>
    <m/>
    <d v="2017-08-06T00:00:00"/>
    <n v="0"/>
    <n v="0"/>
    <m/>
    <m/>
    <m/>
    <s v="2019_01"/>
    <d v="2019-01-23T18:07:26"/>
    <m/>
    <m/>
    <m/>
    <s v=" הריסת מבנה מקלט ומבנה גן ילדים קיימים                                                                                                                                                                                                                         "/>
    <s v="NULL"/>
    <s v="NULL"/>
    <s v="NULL"/>
    <s v="NULL"/>
    <n v="20170452"/>
    <m/>
    <x v="268"/>
    <m/>
    <m/>
    <m/>
    <m/>
    <m/>
    <m/>
    <m/>
    <m/>
    <m/>
    <m/>
    <m/>
    <s v="NULL"/>
    <s v="NULL"/>
    <s v="לפי כתובת (מרץ 2021)"/>
    <x v="7"/>
    <x v="3"/>
    <x v="7"/>
    <x v="0"/>
    <n v="1"/>
    <m/>
    <m/>
    <x v="0"/>
    <x v="5"/>
    <x v="1"/>
    <m/>
    <x v="7"/>
    <m/>
    <m/>
    <s v="אתר העירייה"/>
    <n v="5396210"/>
    <x v="0"/>
    <s v="היתר מאתר העירייה ולכן אין ID"/>
    <m/>
    <m/>
    <m/>
    <m/>
    <m/>
    <m/>
    <x v="0"/>
    <n v="447"/>
    <m/>
    <m/>
    <m/>
    <m/>
    <m/>
    <x v="9"/>
    <m/>
    <e v="#NAME?"/>
    <m/>
  </r>
  <r>
    <n v="771"/>
    <m/>
    <m/>
    <m/>
    <m/>
    <m/>
    <m/>
    <m/>
    <m/>
    <m/>
    <m/>
    <n v="4192"/>
    <m/>
    <s v="תל אביב"/>
    <x v="33"/>
    <x v="145"/>
    <m/>
    <s v="מיסוי"/>
    <s v="מיסוי - פינוי-בינוי"/>
    <s v="בביצוע"/>
    <n v="6868975"/>
    <s v="553 20180243"/>
    <n v="553"/>
    <n v="20180243"/>
    <m/>
    <s v="חפירה ודיפון                            "/>
    <n v="456"/>
    <s v="רמת השרון"/>
    <n v="2650"/>
    <s v="בית גוברין"/>
    <n v="112"/>
    <n v="7"/>
    <n v="7"/>
    <m/>
    <d v="2018-04-15T00:00:00"/>
    <m/>
    <m/>
    <m/>
    <m/>
    <n v="240"/>
    <m/>
    <m/>
    <m/>
    <m/>
    <m/>
    <s v=" חפירה , דיפון , יסודות וגידור                                                                                                                                                                                                                                                                                                                                                                                                                                                                                                                                                                                                                                                                                                                                                                                                                                                                                                                                                                                                          "/>
    <m/>
    <m/>
    <m/>
    <s v="NULL"/>
    <n v="20180243"/>
    <m/>
    <x v="268"/>
    <m/>
    <m/>
    <m/>
    <m/>
    <m/>
    <m/>
    <m/>
    <n v="240"/>
    <m/>
    <m/>
    <s v="חפירה , דיפון , יסודות וגידור"/>
    <m/>
    <m/>
    <m/>
    <x v="2"/>
    <x v="3"/>
    <x v="25"/>
    <x v="8"/>
    <n v="1"/>
    <m/>
    <m/>
    <x v="0"/>
    <x v="1"/>
    <x v="1"/>
    <m/>
    <x v="1"/>
    <m/>
    <m/>
    <m/>
    <n v="6868975"/>
    <x v="0"/>
    <s v="חסר ID. היתר מאתר עירייה"/>
    <m/>
    <m/>
    <m/>
    <m/>
    <m/>
    <m/>
    <x v="0"/>
    <n v="447"/>
    <m/>
    <m/>
    <m/>
    <m/>
    <m/>
    <x v="1"/>
    <m/>
    <e v="#NAME?"/>
    <m/>
  </r>
  <r>
    <n v="772"/>
    <m/>
    <m/>
    <m/>
    <m/>
    <m/>
    <m/>
    <m/>
    <m/>
    <m/>
    <m/>
    <n v="4192"/>
    <m/>
    <s v="תל אביב"/>
    <x v="33"/>
    <x v="145"/>
    <m/>
    <s v="מיסוי"/>
    <s v="מיסוי - פינוי-בינוי"/>
    <s v="בביצוע"/>
    <n v="5396710"/>
    <s v="553 20180816"/>
    <n v="553"/>
    <n v="20180816"/>
    <s v="בקשה למידע"/>
    <s v="בניה חדשה"/>
    <n v="456"/>
    <s v="רמת השרון"/>
    <n v="2650"/>
    <s v="בית גוברין"/>
    <n v="112"/>
    <n v="7"/>
    <n v="7"/>
    <m/>
    <d v="2018-12-25T00:00:00"/>
    <n v="0"/>
    <n v="240"/>
    <m/>
    <m/>
    <n v="240"/>
    <m/>
    <m/>
    <m/>
    <m/>
    <m/>
    <s v="פירוט העבודה המבוקשת:  הצבת מבנה ארעי, תחנת שנאים, מבנה טכני סוג המבנה המבוקש  בניין בגובה 29 מ' ומעלה פירוט לגבי הבניה המבוקשת  שני בנייני מגורים קרקע /מסחר+19 קומות מגורים ,בניין אחד של קרקע/מסחר +6 קומות מגורים ,  הכוללים סה&quot;כ 240 יח&quot;ד ,מרתפי חניה, תח"/>
    <m/>
    <m/>
    <m/>
    <s v="NULL"/>
    <m/>
    <m/>
    <x v="0"/>
    <m/>
    <m/>
    <m/>
    <m/>
    <m/>
    <m/>
    <m/>
    <m/>
    <m/>
    <m/>
    <m/>
    <m/>
    <m/>
    <m/>
    <x v="2"/>
    <x v="0"/>
    <x v="1"/>
    <x v="0"/>
    <m/>
    <m/>
    <m/>
    <x v="0"/>
    <x v="2"/>
    <x v="0"/>
    <m/>
    <x v="0"/>
    <m/>
    <m/>
    <m/>
    <m/>
    <x v="0"/>
    <m/>
    <m/>
    <m/>
    <m/>
    <m/>
    <m/>
    <m/>
    <x v="0"/>
    <n v="447"/>
    <m/>
    <m/>
    <m/>
    <m/>
    <m/>
    <x v="1"/>
    <m/>
    <e v="#NAME?"/>
    <m/>
  </r>
  <r>
    <n v="773"/>
    <m/>
    <m/>
    <m/>
    <m/>
    <m/>
    <m/>
    <m/>
    <m/>
    <m/>
    <m/>
    <n v="4192"/>
    <m/>
    <s v="תל אביב"/>
    <x v="33"/>
    <x v="145"/>
    <m/>
    <s v="מיסוי"/>
    <s v="מיסוי - פינוי-בינוי"/>
    <s v="בביצוע"/>
    <n v="6869516"/>
    <s v="553 20180816"/>
    <n v="553"/>
    <n v="20180816"/>
    <s v="בקשה למידע"/>
    <s v="בניה חדשה"/>
    <n v="456"/>
    <s v="רמת השרון"/>
    <n v="2650"/>
    <s v="בית גוברין"/>
    <n v="112"/>
    <n v="7"/>
    <n v="7"/>
    <m/>
    <d v="2018-12-25T00:00:00"/>
    <n v="0"/>
    <n v="240"/>
    <m/>
    <m/>
    <n v="240"/>
    <m/>
    <m/>
    <m/>
    <m/>
    <m/>
    <s v="פירוט העבודה המבוקשת:  הצבת מבנה ארעי, תחנת שנאים, מבנה טכני סוג המבנה המבוקש  בניין בגובה 29 מ' ומעלה פירוט לגבי הבניה המבוקשת  שני בנייני מגורים קרקע /מסחר+19 קומות מגורים ,בניין אחד של קרקע/מסחר +6 קומות מגורים ,  הכוללים סה&quot;כ 240 יח&quot;ד ,מרתפי חניה, תחנת טרנספורמציה תת קרקעית וצובר גז. הריסת המבנים הקיימים בתחום המגרש, עבודו הבקשה כוללת את אחת או יותר מהעבודות להלן:  חפירה, עבודות פיתוח,(פירוט: עבודות פיתוח בפרויקט ), גדרות ושערים"/>
    <m/>
    <m/>
    <m/>
    <s v="NULL"/>
    <m/>
    <m/>
    <x v="0"/>
    <m/>
    <m/>
    <m/>
    <m/>
    <m/>
    <m/>
    <m/>
    <m/>
    <m/>
    <m/>
    <m/>
    <m/>
    <m/>
    <m/>
    <x v="2"/>
    <x v="0"/>
    <x v="9"/>
    <x v="0"/>
    <n v="1"/>
    <n v="1"/>
    <n v="1"/>
    <x v="0"/>
    <x v="1"/>
    <x v="0"/>
    <m/>
    <x v="0"/>
    <m/>
    <m/>
    <m/>
    <m/>
    <x v="0"/>
    <m/>
    <m/>
    <m/>
    <m/>
    <m/>
    <m/>
    <m/>
    <x v="0"/>
    <n v="447"/>
    <m/>
    <m/>
    <m/>
    <m/>
    <m/>
    <x v="1"/>
    <m/>
    <e v="#NAME?"/>
    <m/>
  </r>
  <r>
    <n v="774"/>
    <m/>
    <m/>
    <m/>
    <m/>
    <m/>
    <m/>
    <m/>
    <m/>
    <m/>
    <m/>
    <n v="4192"/>
    <m/>
    <s v="תל אביב"/>
    <x v="33"/>
    <x v="145"/>
    <m/>
    <s v="מיסוי"/>
    <s v="מיסוי - פינוי-בינוי"/>
    <s v="בביצוע"/>
    <n v="7025789"/>
    <s v="553 20190400"/>
    <n v="553"/>
    <n v="20190400"/>
    <s v="בקשה להיתר"/>
    <s v="תוכנית שינויים"/>
    <n v="456"/>
    <s v="רמת השרון"/>
    <n v="2650"/>
    <s v="בית גוברין"/>
    <n v="112"/>
    <n v="7"/>
    <n v="7"/>
    <m/>
    <d v="2019-06-03T00:00:00"/>
    <n v="0"/>
    <n v="0"/>
    <m/>
    <m/>
    <m/>
    <m/>
    <m/>
    <m/>
    <m/>
    <m/>
    <s v="שינויים להיתר חפירה ,דיפון וביסוס אשר יכלול גם מתווה להעתקת עצים קיימים בתחום החפירה המתוכננת."/>
    <m/>
    <m/>
    <m/>
    <n v="1987035"/>
    <n v="20190400"/>
    <m/>
    <x v="269"/>
    <m/>
    <n v="0"/>
    <n v="0"/>
    <m/>
    <m/>
    <m/>
    <m/>
    <n v="240"/>
    <m/>
    <m/>
    <s v="לבצע שינויים להיתר חפירה ,דיפון וביסוס אשר כוללים עדכון שיטת הדיפון וכן מתווה להעתקת עצים קיימים בתחום החפירה המתוכננת."/>
    <m/>
    <m/>
    <m/>
    <x v="3"/>
    <x v="5"/>
    <x v="25"/>
    <x v="8"/>
    <n v="1"/>
    <m/>
    <m/>
    <x v="0"/>
    <x v="0"/>
    <x v="1"/>
    <m/>
    <x v="2"/>
    <m/>
    <m/>
    <m/>
    <n v="7025789"/>
    <x v="244"/>
    <m/>
    <m/>
    <m/>
    <m/>
    <m/>
    <m/>
    <m/>
    <x v="0"/>
    <n v="447"/>
    <m/>
    <m/>
    <m/>
    <m/>
    <m/>
    <x v="1"/>
    <m/>
    <e v="#NAME?"/>
    <m/>
  </r>
  <r>
    <n v="775"/>
    <m/>
    <m/>
    <m/>
    <m/>
    <m/>
    <m/>
    <m/>
    <m/>
    <m/>
    <m/>
    <n v="34821"/>
    <m/>
    <s v="תל אביב"/>
    <x v="33"/>
    <x v="146"/>
    <m/>
    <s v="רשויות"/>
    <s v="רשויות מקומיות - פינוי-בינוי"/>
    <s v="תכנית מאושרת עם פעילות יזמית"/>
    <n v="7026063"/>
    <s v="553 20190886"/>
    <n v="553"/>
    <n v="20190886"/>
    <s v="בקשה מקדמית"/>
    <s v="הריסה ובניה מחדש"/>
    <n v="1397"/>
    <s v="רמת השרון"/>
    <n v="2650"/>
    <s v="גאולים"/>
    <n v="241"/>
    <n v="1"/>
    <n v="1"/>
    <m/>
    <d v="2019-12-11T00:00:00"/>
    <n v="0"/>
    <n v="180"/>
    <m/>
    <m/>
    <n v="180"/>
    <m/>
    <m/>
    <m/>
    <m/>
    <m/>
    <s v="3 בנייני מגורים קרקע+ 10 קומות מגורים הכוללים סהכ 180 יחד , 3 מרתפי חנייה , תחנת טרנםפורמציה תת קרקעית , צובר גז ובניין דיירים נפרד . הריסת המבנים הקיימים בתחום החלקות"/>
    <m/>
    <m/>
    <m/>
    <s v="NULL"/>
    <m/>
    <m/>
    <x v="0"/>
    <m/>
    <m/>
    <m/>
    <m/>
    <m/>
    <m/>
    <m/>
    <m/>
    <m/>
    <m/>
    <m/>
    <m/>
    <m/>
    <m/>
    <x v="3"/>
    <x v="0"/>
    <x v="3"/>
    <x v="0"/>
    <s v="1,2,3,4"/>
    <m/>
    <m/>
    <x v="0"/>
    <x v="1"/>
    <x v="3"/>
    <s v="מקדמית מובילה  (המשכית כביכול של הלמידע)"/>
    <x v="0"/>
    <m/>
    <m/>
    <m/>
    <m/>
    <x v="0"/>
    <m/>
    <m/>
    <m/>
    <m/>
    <m/>
    <m/>
    <m/>
    <x v="0"/>
    <n v="180"/>
    <m/>
    <m/>
    <m/>
    <m/>
    <m/>
    <x v="0"/>
    <m/>
    <e v="#NAME?"/>
    <m/>
  </r>
  <r>
    <n v="777"/>
    <m/>
    <m/>
    <m/>
    <m/>
    <m/>
    <m/>
    <m/>
    <m/>
    <m/>
    <m/>
    <n v="34821"/>
    <m/>
    <s v="תל אביב"/>
    <x v="33"/>
    <x v="146"/>
    <m/>
    <s v="רשויות"/>
    <s v="רשויות מקומיות - פינוי-בינוי"/>
    <s v="תכנית מאושרת עם פעילות יזמית"/>
    <n v="6869147"/>
    <s v="553 20180424"/>
    <n v="553"/>
    <n v="20180424"/>
    <s v="בקשה למידע"/>
    <m/>
    <n v="195"/>
    <s v="רמת השרון"/>
    <n v="2650"/>
    <s v="גאולים"/>
    <n v="241"/>
    <n v="2"/>
    <n v="2"/>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x v="0"/>
    <m/>
    <m/>
    <m/>
    <m/>
    <m/>
    <m/>
    <m/>
    <m/>
    <m/>
    <m/>
    <m/>
    <m/>
    <m/>
    <m/>
    <x v="2"/>
    <x v="0"/>
    <x v="3"/>
    <x v="0"/>
    <m/>
    <m/>
    <m/>
    <x v="0"/>
    <x v="2"/>
    <x v="0"/>
    <m/>
    <x v="0"/>
    <m/>
    <m/>
    <m/>
    <m/>
    <x v="0"/>
    <m/>
    <m/>
    <m/>
    <m/>
    <m/>
    <m/>
    <m/>
    <x v="0"/>
    <n v="180"/>
    <m/>
    <m/>
    <m/>
    <m/>
    <m/>
    <x v="1"/>
    <m/>
    <e v="#NAME?"/>
    <m/>
  </r>
  <r>
    <n v="776"/>
    <m/>
    <m/>
    <m/>
    <m/>
    <m/>
    <m/>
    <m/>
    <m/>
    <m/>
    <m/>
    <n v="34821"/>
    <m/>
    <s v="תל אביב"/>
    <x v="33"/>
    <x v="146"/>
    <m/>
    <s v="רשויות"/>
    <s v="רשויות מקומיות - פינוי-בינוי"/>
    <s v="תכנית מאושרת עם פעילות יזמית"/>
    <n v="5396679"/>
    <s v="553 20180424"/>
    <n v="553"/>
    <n v="20180424"/>
    <s v="בקשה למידע"/>
    <m/>
    <n v="195"/>
    <s v="רמת השרון"/>
    <n v="2650"/>
    <s v="גאולים"/>
    <n v="241"/>
    <n v="2"/>
    <n v="2"/>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x v="0"/>
    <m/>
    <m/>
    <m/>
    <m/>
    <m/>
    <m/>
    <m/>
    <m/>
    <m/>
    <m/>
    <m/>
    <m/>
    <m/>
    <m/>
    <x v="2"/>
    <x v="0"/>
    <x v="3"/>
    <x v="0"/>
    <n v="1"/>
    <n v="1"/>
    <m/>
    <x v="0"/>
    <x v="1"/>
    <x v="0"/>
    <m/>
    <x v="0"/>
    <m/>
    <m/>
    <m/>
    <m/>
    <x v="0"/>
    <m/>
    <m/>
    <m/>
    <m/>
    <m/>
    <m/>
    <m/>
    <x v="0"/>
    <n v="180"/>
    <m/>
    <m/>
    <m/>
    <m/>
    <m/>
    <x v="1"/>
    <m/>
    <e v="#NAME?"/>
    <m/>
  </r>
  <r>
    <n v="779"/>
    <m/>
    <m/>
    <m/>
    <m/>
    <m/>
    <m/>
    <m/>
    <m/>
    <m/>
    <m/>
    <n v="34821"/>
    <m/>
    <s v="תל אביב"/>
    <x v="33"/>
    <x v="146"/>
    <m/>
    <s v="רשויות"/>
    <s v="רשויות מקומיות - פינוי-בינוי"/>
    <s v="תכנית מאושרת עם פעילות יזמית"/>
    <n v="6869150"/>
    <s v="553 20180427"/>
    <n v="553"/>
    <n v="20180427"/>
    <s v="בקשה למידע"/>
    <m/>
    <n v="1753"/>
    <s v="רמת השרון"/>
    <n v="2650"/>
    <s v="גאולים"/>
    <n v="241"/>
    <n v="6"/>
    <n v="6"/>
    <m/>
    <d v="2018-06-18T00:00:00"/>
    <n v="0"/>
    <n v="26"/>
    <m/>
    <m/>
    <n v="26"/>
    <m/>
    <m/>
    <m/>
    <m/>
    <m/>
    <s v="הריסת המבנים הקיימים בחלקה ובניית בניין מגורים קרקע+10 קומות מגורים הכוללים סה&quot;כ 26 יח&quot;ד, מרתפי חניה, תחנת טרנספורמציה תת קרקעית וצובר גז. פירוט לגבי הבניה המבוקשת  בניין מגורים קרקע+10 קומות מגורים הכוללים סה&quot;כ 26 יח&quot;ד ,מרתפי חניה,תחנת טרנספורמציה תת קרקעית וצובר גז.הריסת המבנים הקיימים בתחום החלקה."/>
    <m/>
    <m/>
    <m/>
    <s v="NULL"/>
    <m/>
    <m/>
    <x v="0"/>
    <m/>
    <m/>
    <m/>
    <m/>
    <m/>
    <m/>
    <m/>
    <m/>
    <m/>
    <m/>
    <m/>
    <m/>
    <m/>
    <m/>
    <x v="2"/>
    <x v="0"/>
    <x v="3"/>
    <x v="0"/>
    <m/>
    <m/>
    <m/>
    <x v="0"/>
    <x v="2"/>
    <x v="0"/>
    <m/>
    <x v="0"/>
    <m/>
    <m/>
    <m/>
    <m/>
    <x v="0"/>
    <m/>
    <m/>
    <m/>
    <m/>
    <m/>
    <m/>
    <m/>
    <x v="0"/>
    <n v="180"/>
    <m/>
    <m/>
    <m/>
    <m/>
    <m/>
    <x v="1"/>
    <m/>
    <e v="#NAME?"/>
    <m/>
  </r>
  <r>
    <n v="778"/>
    <m/>
    <m/>
    <m/>
    <m/>
    <m/>
    <m/>
    <m/>
    <m/>
    <m/>
    <m/>
    <n v="34821"/>
    <m/>
    <s v="תל אביב"/>
    <x v="33"/>
    <x v="146"/>
    <m/>
    <s v="רשויות"/>
    <s v="רשויות מקומיות - פינוי-בינוי"/>
    <s v="תכנית מאושרת עם פעילות יזמית"/>
    <n v="5396687"/>
    <s v="553 20180427"/>
    <n v="553"/>
    <n v="20180427"/>
    <s v="בקשה למידע"/>
    <m/>
    <n v="1753"/>
    <s v="רמת השרון"/>
    <n v="2650"/>
    <s v="גאולים"/>
    <n v="241"/>
    <n v="6"/>
    <n v="6"/>
    <m/>
    <d v="2018-06-18T00:00:00"/>
    <n v="0"/>
    <n v="26"/>
    <m/>
    <m/>
    <n v="26"/>
    <m/>
    <m/>
    <m/>
    <m/>
    <m/>
    <s v="הריסת המבנים הקיימים בחלקה ובניית בניין מגורים קרקע+10 קומות מגורים הכוללים סה&quot;כ 26 יח&quot;ד, מרתפי חניה, תחנת טרנספורמציה תת קרקעית וצובר גז. פירוט לגבי הבניה המבוקשת  בניין מגורים קרקע+10 קומות מגורים הכוללים סה&quot;כ 26 יח&quot;ד ,מרתפי חניה,תחנת טרנספורמציה תת קר"/>
    <m/>
    <m/>
    <m/>
    <s v="NULL"/>
    <m/>
    <m/>
    <x v="0"/>
    <m/>
    <m/>
    <m/>
    <m/>
    <m/>
    <m/>
    <m/>
    <m/>
    <m/>
    <m/>
    <m/>
    <m/>
    <m/>
    <m/>
    <x v="2"/>
    <x v="0"/>
    <x v="3"/>
    <x v="0"/>
    <n v="3"/>
    <n v="1"/>
    <m/>
    <x v="0"/>
    <x v="1"/>
    <x v="0"/>
    <m/>
    <x v="0"/>
    <m/>
    <m/>
    <m/>
    <m/>
    <x v="0"/>
    <m/>
    <m/>
    <m/>
    <m/>
    <m/>
    <m/>
    <m/>
    <x v="0"/>
    <n v="180"/>
    <m/>
    <m/>
    <m/>
    <m/>
    <m/>
    <x v="1"/>
    <m/>
    <e v="#NAME?"/>
    <m/>
  </r>
  <r>
    <n v="781"/>
    <m/>
    <m/>
    <m/>
    <m/>
    <m/>
    <m/>
    <m/>
    <m/>
    <m/>
    <m/>
    <n v="34821"/>
    <m/>
    <s v="תל אביב"/>
    <x v="33"/>
    <x v="146"/>
    <m/>
    <s v="רשויות"/>
    <s v="רשויות מקומיות - פינוי-בינוי"/>
    <s v="תכנית מאושרת עם פעילות יזמית"/>
    <n v="6869149"/>
    <s v="553 20180426"/>
    <n v="553"/>
    <n v="20180426"/>
    <s v="בקשה למידע"/>
    <m/>
    <n v="195"/>
    <s v="רמת השרון"/>
    <n v="2650"/>
    <s v="גאולים"/>
    <n v="241"/>
    <n v="10"/>
    <n v="10"/>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x v="0"/>
    <m/>
    <m/>
    <m/>
    <m/>
    <m/>
    <m/>
    <m/>
    <m/>
    <m/>
    <m/>
    <m/>
    <m/>
    <m/>
    <m/>
    <x v="2"/>
    <x v="0"/>
    <x v="3"/>
    <x v="0"/>
    <m/>
    <m/>
    <m/>
    <x v="0"/>
    <x v="2"/>
    <x v="0"/>
    <m/>
    <x v="0"/>
    <m/>
    <m/>
    <m/>
    <m/>
    <x v="0"/>
    <m/>
    <m/>
    <m/>
    <m/>
    <m/>
    <m/>
    <m/>
    <x v="0"/>
    <n v="180"/>
    <m/>
    <m/>
    <m/>
    <m/>
    <m/>
    <x v="1"/>
    <m/>
    <e v="#NAME?"/>
    <m/>
  </r>
  <r>
    <n v="780"/>
    <m/>
    <m/>
    <m/>
    <m/>
    <m/>
    <m/>
    <m/>
    <m/>
    <m/>
    <m/>
    <n v="34821"/>
    <m/>
    <s v="תל אביב"/>
    <x v="33"/>
    <x v="146"/>
    <m/>
    <s v="רשויות"/>
    <s v="רשויות מקומיות - פינוי-בינוי"/>
    <s v="תכנית מאושרת עם פעילות יזמית"/>
    <n v="5396636"/>
    <s v="553 20180426"/>
    <n v="553"/>
    <n v="20180426"/>
    <s v="בקשה למידע"/>
    <m/>
    <n v="195"/>
    <s v="רמת השרון"/>
    <n v="2650"/>
    <s v="גאולים"/>
    <n v="241"/>
    <n v="10"/>
    <n v="10"/>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x v="0"/>
    <m/>
    <m/>
    <m/>
    <m/>
    <m/>
    <m/>
    <m/>
    <m/>
    <m/>
    <m/>
    <m/>
    <m/>
    <m/>
    <m/>
    <x v="2"/>
    <x v="0"/>
    <x v="3"/>
    <x v="0"/>
    <n v="2"/>
    <n v="1"/>
    <m/>
    <x v="0"/>
    <x v="1"/>
    <x v="0"/>
    <m/>
    <x v="0"/>
    <m/>
    <m/>
    <m/>
    <m/>
    <x v="0"/>
    <m/>
    <m/>
    <m/>
    <m/>
    <m/>
    <m/>
    <m/>
    <x v="0"/>
    <n v="180"/>
    <m/>
    <m/>
    <m/>
    <m/>
    <m/>
    <x v="1"/>
    <m/>
    <e v="#NAME?"/>
    <m/>
  </r>
  <r>
    <n v="782"/>
    <m/>
    <m/>
    <m/>
    <m/>
    <m/>
    <m/>
    <m/>
    <m/>
    <m/>
    <m/>
    <n v="34821"/>
    <m/>
    <s v="תל אביב"/>
    <x v="33"/>
    <x v="146"/>
    <m/>
    <s v="רשויות"/>
    <s v="רשויות מקומיות - פינוי-בינוי"/>
    <s v="תכנית מאושרת עם פעילות יזמית"/>
    <n v="6869148"/>
    <s v="553 20180425"/>
    <n v="553"/>
    <n v="20180425"/>
    <s v="בקשה למידע"/>
    <m/>
    <n v="2832"/>
    <s v="רמת השרון"/>
    <n v="2650"/>
    <s v="סמ' שארית ישראל"/>
    <n v="357"/>
    <n v="2"/>
    <n v="2"/>
    <m/>
    <d v="2018-06-18T00:00:00"/>
    <n v="0"/>
    <n v="52"/>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x v="0"/>
    <m/>
    <m/>
    <m/>
    <m/>
    <m/>
    <m/>
    <m/>
    <m/>
    <m/>
    <m/>
    <m/>
    <m/>
    <m/>
    <m/>
    <x v="2"/>
    <x v="0"/>
    <x v="3"/>
    <x v="0"/>
    <m/>
    <m/>
    <m/>
    <x v="0"/>
    <x v="2"/>
    <x v="0"/>
    <m/>
    <x v="0"/>
    <m/>
    <m/>
    <m/>
    <m/>
    <x v="0"/>
    <m/>
    <m/>
    <m/>
    <m/>
    <m/>
    <m/>
    <m/>
    <x v="0"/>
    <n v="180"/>
    <m/>
    <m/>
    <m/>
    <m/>
    <m/>
    <x v="1"/>
    <m/>
    <e v="#NAME?"/>
    <m/>
  </r>
  <r>
    <n v="783"/>
    <m/>
    <m/>
    <m/>
    <m/>
    <m/>
    <m/>
    <m/>
    <m/>
    <m/>
    <m/>
    <n v="34821"/>
    <m/>
    <s v="תל אביב"/>
    <x v="33"/>
    <x v="146"/>
    <m/>
    <s v="רשויות"/>
    <s v="רשויות מקומיות - פינוי-בינוי"/>
    <s v="תכנית מאושרת עם פעילות יזמית"/>
    <n v="5396825"/>
    <s v="553 20180425"/>
    <n v="553"/>
    <n v="20180425"/>
    <s v="בקשה למידע"/>
    <m/>
    <n v="2832"/>
    <s v="רמת השרון"/>
    <n v="2650"/>
    <s v="שארית ישראל"/>
    <n v="357"/>
    <n v="2"/>
    <n v="2"/>
    <m/>
    <d v="2018-06-18T00:00:00"/>
    <n v="0"/>
    <n v="52"/>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x v="0"/>
    <m/>
    <m/>
    <m/>
    <m/>
    <m/>
    <m/>
    <m/>
    <m/>
    <m/>
    <m/>
    <m/>
    <m/>
    <m/>
    <m/>
    <x v="2"/>
    <x v="0"/>
    <x v="3"/>
    <x v="0"/>
    <n v="4"/>
    <n v="1"/>
    <m/>
    <x v="0"/>
    <x v="1"/>
    <x v="0"/>
    <m/>
    <x v="0"/>
    <m/>
    <m/>
    <m/>
    <m/>
    <x v="0"/>
    <m/>
    <m/>
    <m/>
    <m/>
    <m/>
    <m/>
    <m/>
    <x v="0"/>
    <n v="180"/>
    <m/>
    <m/>
    <m/>
    <m/>
    <m/>
    <x v="1"/>
    <m/>
    <e v="#NAME?"/>
    <m/>
  </r>
  <r>
    <n v="784"/>
    <m/>
    <m/>
    <m/>
    <m/>
    <m/>
    <m/>
    <m/>
    <m/>
    <m/>
    <m/>
    <n v="4103"/>
    <m/>
    <s v="תל אביב"/>
    <x v="33"/>
    <x v="147"/>
    <m/>
    <s v="מיסוי"/>
    <s v="מיסוי - פינוי-בינוי"/>
    <s v="הושלם"/>
    <n v="3608090"/>
    <s v="553 20120284"/>
    <n v="553"/>
    <n v="20120284"/>
    <s v="בקשה להיתר"/>
    <s v="בניה חדשה                               "/>
    <m/>
    <s v="רמת השרון"/>
    <n v="2650"/>
    <s v="החלוץ"/>
    <n v="101"/>
    <n v="42"/>
    <n v="42"/>
    <m/>
    <d v="2012-06-14T00:00:00"/>
    <n v="0"/>
    <n v="192"/>
    <n v="48"/>
    <n v="144"/>
    <n v="192"/>
    <m/>
    <m/>
    <m/>
    <m/>
    <m/>
    <s v=" הריסת 3 בנינים קיימים ובנית 2 בנינים חדשים הכוללים 19 קומות ע&quot;ג 4 מרתפי חניה משותפים. קומת כניסה גבוהה וקומת גג טכני כוללים חדרי יציאה."/>
    <m/>
    <m/>
    <m/>
    <n v="310035"/>
    <n v="20120284"/>
    <m/>
    <x v="270"/>
    <m/>
    <m/>
    <m/>
    <n v="48"/>
    <m/>
    <n v="144"/>
    <m/>
    <n v="192"/>
    <m/>
    <m/>
    <m/>
    <m/>
    <m/>
    <m/>
    <x v="8"/>
    <x v="10"/>
    <x v="3"/>
    <x v="0"/>
    <n v="1"/>
    <m/>
    <m/>
    <x v="0"/>
    <x v="1"/>
    <x v="1"/>
    <m/>
    <x v="1"/>
    <m/>
    <s v="דטה מהעבר"/>
    <s v="דטה מהעבר"/>
    <n v="3608090"/>
    <x v="245"/>
    <m/>
    <m/>
    <m/>
    <m/>
    <m/>
    <m/>
    <m/>
    <x v="1"/>
    <n v="0"/>
    <m/>
    <m/>
    <m/>
    <m/>
    <m/>
    <x v="1"/>
    <m/>
    <e v="#NAME?"/>
    <m/>
  </r>
  <r>
    <n v="785"/>
    <m/>
    <m/>
    <m/>
    <m/>
    <m/>
    <m/>
    <m/>
    <m/>
    <m/>
    <m/>
    <n v="33345"/>
    <m/>
    <s v="תל אביב"/>
    <x v="33"/>
    <x v="148"/>
    <m/>
    <s v="רשויות"/>
    <s v="רשויות מקומיות - פינוי-בינוי"/>
    <s v="תכנית מאושרת עם פעילות יזמית"/>
    <n v="6869631"/>
    <s v="553 20190106"/>
    <n v="553"/>
    <n v="20190106"/>
    <s v="בקשה למידע"/>
    <s v="בניה חדשה"/>
    <n v="1221"/>
    <s v="רמת השרון"/>
    <n v="2650"/>
    <s v="בית השואבה"/>
    <n v="137"/>
    <n v="29"/>
    <n v="29"/>
    <m/>
    <d v="2019-02-10T00:00:00"/>
    <n v="0"/>
    <n v="106"/>
    <m/>
    <m/>
    <n v="106"/>
    <m/>
    <m/>
    <m/>
    <m/>
    <m/>
    <s v="סוג המבנה המבוקש  בניין בגובה 29 מ' ומעלה פירוט לגבי הבניה המבוקשת  בנייה חדשה בהתאם להוראות תכנית רש/1054 המאושרת. בנייה במסגרת שלב א' עפ&quot;י השלביות המאושרת. הבקשה כוללת:הריסת מחסן מל&quot;ח בשטח 350 מ&quot;ר. בניית מבנה מגורים חדש בן 22 קומות מעל הקרקע הכולל 106יח&quot;ד,שטח עיקרי הקלה / שימוש חורג:  הקלה סוג ההקלה המבוקשת:  הקלה במספר יחידות דיור תאור ההקלה המבוקשת:  הקלה לתוספת 30% במספר יח&quot;ד במגרש ללא שינוי בסה&quot;כ השטחים המותרים בתכנית הבקשה כוללת את אחת או יותר מהעבודות להלן:  עבודות פיתוח,(פירוט: פיתוח שטח ודרכי גישה ), חפירה, חניה מקורה, גדרות ושערים"/>
    <m/>
    <m/>
    <m/>
    <s v="NULL"/>
    <m/>
    <m/>
    <x v="0"/>
    <m/>
    <m/>
    <m/>
    <m/>
    <m/>
    <m/>
    <m/>
    <m/>
    <m/>
    <m/>
    <m/>
    <m/>
    <m/>
    <m/>
    <x v="3"/>
    <x v="0"/>
    <x v="9"/>
    <x v="0"/>
    <n v="1"/>
    <m/>
    <m/>
    <x v="0"/>
    <x v="1"/>
    <x v="0"/>
    <s v="ספק פב"/>
    <x v="0"/>
    <m/>
    <m/>
    <m/>
    <m/>
    <x v="0"/>
    <m/>
    <m/>
    <m/>
    <m/>
    <m/>
    <m/>
    <m/>
    <x v="0"/>
    <n v="435"/>
    <m/>
    <m/>
    <m/>
    <m/>
    <m/>
    <x v="1"/>
    <m/>
    <e v="#NAME?"/>
    <m/>
  </r>
  <r>
    <n v="786"/>
    <m/>
    <m/>
    <m/>
    <m/>
    <m/>
    <m/>
    <m/>
    <m/>
    <m/>
    <m/>
    <n v="33345"/>
    <m/>
    <s v="תל אביב"/>
    <x v="33"/>
    <x v="148"/>
    <m/>
    <s v="רשויות"/>
    <s v="רשויות מקומיות - פינוי-בינוי"/>
    <s v="תכנית מאושרת עם פעילות יזמית"/>
    <n v="6869633"/>
    <s v="553 20190108"/>
    <n v="553"/>
    <n v="20190108"/>
    <s v="בקשה למידע"/>
    <s v="בניה חדשה"/>
    <n v="1221"/>
    <s v="רמת השרון"/>
    <n v="2650"/>
    <s v="בית השואבה"/>
    <n v="137"/>
    <n v="29"/>
    <n v="29"/>
    <m/>
    <d v="2019-02-10T00:00:00"/>
    <n v="0"/>
    <n v="106"/>
    <m/>
    <m/>
    <n v="106"/>
    <m/>
    <m/>
    <m/>
    <m/>
    <m/>
    <s v="סוג המבנה המבוקש  בניין בגובה 29 מ' ומעלה פירוט לגבי הבניה המבוקשת  בנייה חדשה בהתאם להוראות תכנית רש/1054המאושרת. בנייה במסגרת שלב א' עפ&quot;י השלביות המאושרת. הבקשה כוללת: הריסת מחסן מל&quot;ח בשטח 350מ&quot;ר.בניית מבנה מגורים חדש בן 22 קומות מעל הקרקע הכולל 106יח&quot;ד, שטח עיקרי הבקשה כוללת את אחת או יותר מהעבודות להלן:  חפירה, חניה מקורה, עבודות פיתוח,(פירוט: פיתוח שטח ודרכי גישה ), גדרות ושערים"/>
    <m/>
    <m/>
    <m/>
    <s v="NULL"/>
    <m/>
    <m/>
    <x v="0"/>
    <m/>
    <m/>
    <m/>
    <m/>
    <m/>
    <m/>
    <m/>
    <m/>
    <m/>
    <m/>
    <m/>
    <m/>
    <m/>
    <m/>
    <x v="3"/>
    <x v="0"/>
    <x v="9"/>
    <x v="0"/>
    <n v="1"/>
    <m/>
    <m/>
    <x v="0"/>
    <x v="0"/>
    <x v="0"/>
    <s v="ספק פב"/>
    <x v="0"/>
    <m/>
    <m/>
    <m/>
    <m/>
    <x v="0"/>
    <m/>
    <m/>
    <m/>
    <m/>
    <m/>
    <m/>
    <m/>
    <x v="0"/>
    <n v="435"/>
    <m/>
    <m/>
    <m/>
    <m/>
    <m/>
    <x v="1"/>
    <m/>
    <e v="#NAME?"/>
    <m/>
  </r>
  <r>
    <n v="2002"/>
    <s v="אוקטובר 2021 - טיוב בקשות שאינן כפולות"/>
    <s v="כן"/>
    <m/>
    <m/>
    <m/>
    <m/>
    <m/>
    <s v="לא נמצא באתר העירייה"/>
    <m/>
    <m/>
    <n v="33345"/>
    <m/>
    <s v="תל אביב"/>
    <x v="33"/>
    <x v="148"/>
    <m/>
    <s v="רשויות"/>
    <s v="פינוי-בינוי"/>
    <s v="תכנית מאושרת עם פעילות יזמית"/>
    <n v="7370376"/>
    <s v="553 20210129"/>
    <n v="553"/>
    <n v="20210129"/>
    <s v="בקשה למידע                                                                      "/>
    <s v="בניה חדשה                               "/>
    <n v="1221"/>
    <s v="רמת השרון"/>
    <n v="2650"/>
    <s v="בית השואבה                                                  "/>
    <n v="137"/>
    <n v="29"/>
    <n v="29"/>
    <s v=" "/>
    <d v="2021-02-23T00:00:00"/>
    <n v="0"/>
    <n v="87"/>
    <s v="NULL"/>
    <s v="NULL"/>
    <s v="NULL"/>
    <s v="2021_02"/>
    <d v="2021-06-23T10:48:05"/>
    <s v="NULL"/>
    <s v="NULL"/>
    <s v="NULL"/>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x v="0"/>
    <m/>
    <m/>
    <m/>
    <m/>
    <m/>
    <m/>
    <m/>
    <m/>
    <m/>
    <m/>
    <m/>
    <m/>
    <m/>
    <s v="גוש חלקה"/>
    <x v="1"/>
    <x v="0"/>
    <x v="9"/>
    <x v="0"/>
    <n v="1"/>
    <m/>
    <m/>
    <x v="0"/>
    <x v="0"/>
    <x v="0"/>
    <s v="ספק פב"/>
    <x v="0"/>
    <m/>
    <m/>
    <m/>
    <m/>
    <x v="0"/>
    <m/>
    <m/>
    <m/>
    <m/>
    <m/>
    <m/>
    <m/>
    <x v="0"/>
    <n v="435"/>
    <m/>
    <m/>
    <m/>
    <m/>
    <m/>
    <x v="1"/>
    <m/>
    <m/>
    <m/>
  </r>
  <r>
    <n v="2003"/>
    <s v="אוקטובר 2021 - טיוב בקשות שאינן כפולות"/>
    <s v="כן"/>
    <m/>
    <m/>
    <m/>
    <m/>
    <m/>
    <s v="לא נמצא באתר העירייה"/>
    <m/>
    <m/>
    <n v="33345"/>
    <m/>
    <s v="תל אביב"/>
    <x v="33"/>
    <x v="148"/>
    <m/>
    <s v="רשויות"/>
    <s v="פינוי-בינוי"/>
    <s v="תכנית מאושרת עם פעילות יזמית"/>
    <n v="7370726"/>
    <s v="553 20210130"/>
    <n v="553"/>
    <n v="20210130"/>
    <s v="בקשה למידע                                                                      "/>
    <s v="בניה חדשה                               "/>
    <n v="1221"/>
    <s v="רמת השרון"/>
    <n v="2650"/>
    <s v="בית השואבה                                                  "/>
    <n v="137"/>
    <n v="29"/>
    <n v="29"/>
    <s v=" "/>
    <d v="2021-02-23T00:00:00"/>
    <n v="0"/>
    <n v="87"/>
    <s v="NULL"/>
    <s v="NULL"/>
    <s v="NULL"/>
    <s v="2021_02"/>
    <d v="2021-06-23T10:48:05"/>
    <s v="NULL"/>
    <s v="NULL"/>
    <s v="NULL"/>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x v="0"/>
    <m/>
    <m/>
    <m/>
    <m/>
    <m/>
    <m/>
    <m/>
    <m/>
    <m/>
    <m/>
    <m/>
    <m/>
    <m/>
    <s v="גוש חלקה"/>
    <x v="1"/>
    <x v="0"/>
    <x v="9"/>
    <x v="0"/>
    <n v="1"/>
    <m/>
    <m/>
    <x v="0"/>
    <x v="0"/>
    <x v="0"/>
    <s v="ספק פב"/>
    <x v="0"/>
    <m/>
    <m/>
    <m/>
    <m/>
    <x v="0"/>
    <m/>
    <m/>
    <m/>
    <m/>
    <m/>
    <m/>
    <m/>
    <x v="0"/>
    <n v="435"/>
    <m/>
    <m/>
    <m/>
    <m/>
    <m/>
    <x v="1"/>
    <m/>
    <m/>
    <m/>
  </r>
  <r>
    <n v="2004"/>
    <s v="אוקטובר 2021 - טיוב בקשות שאינן כפולות"/>
    <s v="כן"/>
    <m/>
    <m/>
    <m/>
    <m/>
    <m/>
    <s v="לא נמצא באתר העירייה_x000a_אבל בקשה אחרת באותה כתובת מראה שזה מקווה טהרה לנשים"/>
    <m/>
    <m/>
    <n v="33345"/>
    <m/>
    <s v="תל אביב"/>
    <x v="33"/>
    <x v="148"/>
    <m/>
    <s v="רשויות"/>
    <s v="פינוי-בינוי"/>
    <s v="תכנית מאושרת עם פעילות יזמית"/>
    <n v="7370447"/>
    <s v="553 20210127"/>
    <n v="553"/>
    <n v="20210127"/>
    <s v="בקשה למידע                                                                      "/>
    <s v="בניה חדשה                               "/>
    <n v="2997"/>
    <s v="רמת השרון"/>
    <n v="2650"/>
    <s v="שחל                                                         "/>
    <n v="133"/>
    <n v="34"/>
    <n v="34"/>
    <s v=" "/>
    <d v="2021-02-23T00:00:00"/>
    <n v="0"/>
    <n v="87"/>
    <s v="NULL"/>
    <s v="NULL"/>
    <s v="NULL"/>
    <s v="2021_02"/>
    <d v="2021-06-23T10:48:05"/>
    <s v="NULL"/>
    <s v="NULL"/>
    <s v="NULL"/>
    <s v=" פירוט לגבי הבניה המבוקשת בנייה חדשה בהתאם להוראות תכנית רש/1054 המאושרת. בנייה במסגרת שלב ב' עפ&quot;י השלביות המאושרת. הבקשה כוללת: הריסת מבנה מגורים בשטח. בניית מבנה מגורים חדש בן 22 קומות מגורים מעל הקר הבקשה כוללת את אחת או יותר מהעבודות להלן:  חפירה, חניה מקורה, עבודות פיתוח,(פירוט: פיתוח שטח ודרכי גישה ), גדרות ושערים                                                                                                                                                                                                                                                                                                                                                                                                                                                                                                                                                                                                                                                                                                       "/>
    <n v="0"/>
    <s v="NULL"/>
    <s v="NULL"/>
    <s v="NULL"/>
    <m/>
    <s v="NULL"/>
    <x v="0"/>
    <m/>
    <m/>
    <m/>
    <m/>
    <m/>
    <m/>
    <m/>
    <m/>
    <m/>
    <m/>
    <m/>
    <m/>
    <m/>
    <s v="גוש חלקה"/>
    <x v="1"/>
    <x v="0"/>
    <x v="9"/>
    <x v="0"/>
    <n v="2"/>
    <m/>
    <m/>
    <x v="0"/>
    <x v="1"/>
    <x v="0"/>
    <s v="ספק פב"/>
    <x v="0"/>
    <m/>
    <m/>
    <m/>
    <m/>
    <x v="0"/>
    <m/>
    <m/>
    <m/>
    <m/>
    <m/>
    <m/>
    <m/>
    <x v="0"/>
    <n v="435"/>
    <m/>
    <m/>
    <m/>
    <m/>
    <m/>
    <x v="1"/>
    <m/>
    <m/>
    <m/>
  </r>
  <r>
    <n v="2005"/>
    <s v="אוקטובר 2021 - טיוב בקשות שאינן כפולות"/>
    <s v="כן"/>
    <m/>
    <m/>
    <m/>
    <m/>
    <m/>
    <s v="לא נמצא באתר העירייה"/>
    <m/>
    <m/>
    <n v="33345"/>
    <m/>
    <s v="תל אביב"/>
    <x v="33"/>
    <x v="148"/>
    <m/>
    <s v="רשויות"/>
    <s v="פינוי-בינוי"/>
    <s v="תכנית מאושרת עם פעילות יזמית"/>
    <n v="7370375"/>
    <s v="553 20210126"/>
    <n v="553"/>
    <n v="20210126"/>
    <s v="בקשה למידע                                                                      "/>
    <s v="בניה חדשה                               "/>
    <n v="233"/>
    <s v="רמת השרון"/>
    <n v="2650"/>
    <s v="שחל                                                         "/>
    <n v="133"/>
    <n v="35"/>
    <n v="35"/>
    <s v=" "/>
    <d v="2021-02-23T00:00:00"/>
    <n v="0"/>
    <n v="87"/>
    <s v="NULL"/>
    <s v="NULL"/>
    <s v="NULL"/>
    <s v="2021_02"/>
    <d v="2021-06-23T10:48:05"/>
    <s v="NULL"/>
    <s v="NULL"/>
    <s v="NULL"/>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x v="0"/>
    <m/>
    <m/>
    <m/>
    <m/>
    <m/>
    <m/>
    <m/>
    <m/>
    <m/>
    <m/>
    <m/>
    <m/>
    <m/>
    <s v="גוש חלקה"/>
    <x v="1"/>
    <x v="0"/>
    <x v="9"/>
    <x v="0"/>
    <n v="3"/>
    <m/>
    <m/>
    <x v="0"/>
    <x v="1"/>
    <x v="0"/>
    <s v="ספק פב"/>
    <x v="0"/>
    <m/>
    <m/>
    <m/>
    <m/>
    <x v="0"/>
    <m/>
    <m/>
    <m/>
    <m/>
    <m/>
    <m/>
    <m/>
    <x v="0"/>
    <n v="435"/>
    <m/>
    <m/>
    <m/>
    <m/>
    <m/>
    <x v="1"/>
    <m/>
    <m/>
    <m/>
  </r>
  <r>
    <n v="788"/>
    <m/>
    <m/>
    <m/>
    <m/>
    <m/>
    <m/>
    <m/>
    <m/>
    <m/>
    <m/>
    <n v="34145"/>
    <m/>
    <s v="תל אביב"/>
    <x v="33"/>
    <x v="149"/>
    <m/>
    <s v="רשויות"/>
    <s v="רשויות מקומיות - פינוי-בינוי"/>
    <s v="בביצוע"/>
    <n v="3608928"/>
    <s v="553 20130599"/>
    <n v="553"/>
    <n v="20130599"/>
    <s v="בקשה להיתר"/>
    <s v="תוספת למבנה קיים                        "/>
    <n v="5073001"/>
    <s v="רמת השרון"/>
    <n v="2650"/>
    <s v="החלוץ"/>
    <n v="193"/>
    <n v="13"/>
    <n v="13"/>
    <m/>
    <d v="2013-11-19T00:00:00"/>
    <n v="0"/>
    <n v="147"/>
    <m/>
    <m/>
    <n v="147"/>
    <m/>
    <m/>
    <m/>
    <m/>
    <m/>
    <s v=" היתר בניה חלקי למבנה ראשון ממבנן הכולל 4 בנינים בהתאם. מבוקשת הקלה :  בקווי בניה צדדיים  4.50 מ'  במקום 5.00 מ'"/>
    <m/>
    <m/>
    <m/>
    <n v="310409"/>
    <n v="20130599"/>
    <m/>
    <x v="271"/>
    <m/>
    <m/>
    <m/>
    <m/>
    <m/>
    <m/>
    <m/>
    <n v="147"/>
    <m/>
    <m/>
    <m/>
    <m/>
    <m/>
    <m/>
    <x v="6"/>
    <x v="8"/>
    <x v="1"/>
    <x v="0"/>
    <n v="1"/>
    <m/>
    <m/>
    <x v="0"/>
    <x v="1"/>
    <x v="1"/>
    <m/>
    <x v="1"/>
    <m/>
    <m/>
    <m/>
    <n v="3608928"/>
    <x v="246"/>
    <m/>
    <m/>
    <m/>
    <m/>
    <m/>
    <m/>
    <m/>
    <x v="0"/>
    <n v="293"/>
    <m/>
    <m/>
    <m/>
    <m/>
    <m/>
    <x v="1"/>
    <m/>
    <e v="#NAME?"/>
    <m/>
  </r>
  <r>
    <n v="789"/>
    <m/>
    <m/>
    <m/>
    <m/>
    <m/>
    <m/>
    <m/>
    <m/>
    <m/>
    <m/>
    <n v="34145"/>
    <m/>
    <s v="תל אביב"/>
    <x v="33"/>
    <x v="149"/>
    <m/>
    <s v="רשויות"/>
    <s v="פינוי-בינוי"/>
    <s v="בביצוע"/>
    <n v="6868603"/>
    <s v="553 20130599"/>
    <n v="553"/>
    <n v="20130599"/>
    <s v="בקשה להיתר"/>
    <s v="פינוי בינוי"/>
    <n v="5073001"/>
    <s v="רמת השרון"/>
    <n v="2650"/>
    <s v="החלוץ"/>
    <n v="101"/>
    <n v="13"/>
    <n v="13"/>
    <s v=""/>
    <d v="2013-11-19T00:00:00"/>
    <n v="0"/>
    <n v="147"/>
    <m/>
    <m/>
    <n v="147"/>
    <m/>
    <m/>
    <m/>
    <m/>
    <m/>
    <s v="היתר בניה חלקי למבנה ראשון ממבנן הכולל 4 בנינים בהתאם. מבוקשת הקלה :  בקווי בניה צדדיים  4.50 מ'  במקום 5.00 מ'"/>
    <m/>
    <m/>
    <m/>
    <s v="NULL"/>
    <m/>
    <m/>
    <x v="0"/>
    <m/>
    <m/>
    <m/>
    <m/>
    <m/>
    <m/>
    <m/>
    <m/>
    <m/>
    <m/>
    <m/>
    <m/>
    <m/>
    <s v="שליפת כתובות (אוגוסט 2020)"/>
    <x v="6"/>
    <x v="0"/>
    <x v="1"/>
    <x v="0"/>
    <n v="1"/>
    <m/>
    <m/>
    <x v="0"/>
    <x v="0"/>
    <x v="1"/>
    <m/>
    <x v="0"/>
    <m/>
    <m/>
    <m/>
    <m/>
    <x v="0"/>
    <m/>
    <m/>
    <m/>
    <m/>
    <m/>
    <m/>
    <m/>
    <x v="0"/>
    <n v="293"/>
    <m/>
    <m/>
    <m/>
    <m/>
    <m/>
    <x v="1"/>
    <m/>
    <e v="#NAME?"/>
    <m/>
  </r>
  <r>
    <n v="790"/>
    <m/>
    <m/>
    <m/>
    <m/>
    <m/>
    <m/>
    <m/>
    <m/>
    <m/>
    <m/>
    <n v="34145"/>
    <m/>
    <s v="תל אביב"/>
    <x v="33"/>
    <x v="149"/>
    <m/>
    <s v="רשויות"/>
    <s v="פינוי-בינוי"/>
    <s v="בביצוע"/>
    <n v="3609477"/>
    <s v="553 20140489"/>
    <n v="553"/>
    <n v="20140489"/>
    <s v="בקשה להיתר"/>
    <s v="בניה חדשה"/>
    <n v="5093"/>
    <s v="רמת השרון"/>
    <n v="2650"/>
    <s v="החלוץ"/>
    <n v="101"/>
    <n v="19"/>
    <n v="19"/>
    <m/>
    <d v="2014-08-31T00:00:00"/>
    <n v="0"/>
    <n v="180"/>
    <m/>
    <m/>
    <n v="180"/>
    <m/>
    <m/>
    <m/>
    <m/>
    <m/>
    <s v="היתר הריסת בניינים קיימים ובניית מבנה שני 180 יח&quot;ד . ההקלות המבוקשת :  1.בקו בניה צדדי 10% (50 ס&quot;מ)  2. במספר קומות 31 קומות במקום 26 קומות מעל קומת קרקע, תוספת של 5 קומות."/>
    <m/>
    <m/>
    <m/>
    <s v="NULL"/>
    <m/>
    <m/>
    <x v="0"/>
    <m/>
    <m/>
    <m/>
    <m/>
    <m/>
    <m/>
    <m/>
    <m/>
    <m/>
    <m/>
    <m/>
    <m/>
    <m/>
    <s v="שליפת כתובות (אוגוסט 2020)"/>
    <x v="9"/>
    <x v="0"/>
    <x v="3"/>
    <x v="0"/>
    <n v="2"/>
    <m/>
    <m/>
    <x v="0"/>
    <x v="0"/>
    <x v="1"/>
    <m/>
    <x v="0"/>
    <m/>
    <m/>
    <m/>
    <m/>
    <x v="0"/>
    <m/>
    <m/>
    <m/>
    <m/>
    <m/>
    <m/>
    <m/>
    <x v="0"/>
    <n v="293"/>
    <m/>
    <m/>
    <m/>
    <m/>
    <m/>
    <x v="1"/>
    <m/>
    <e v="#NAME?"/>
    <m/>
  </r>
  <r>
    <n v="791"/>
    <m/>
    <m/>
    <m/>
    <m/>
    <m/>
    <m/>
    <m/>
    <m/>
    <m/>
    <m/>
    <n v="34145"/>
    <m/>
    <s v="תל אביב"/>
    <x v="33"/>
    <x v="149"/>
    <m/>
    <s v="רשויות"/>
    <s v="פינוי-בינוי"/>
    <s v="בביצוע"/>
    <n v="3609939"/>
    <s v="553 20150177"/>
    <n v="553"/>
    <n v="20150177"/>
    <s v="בקשה להיתר"/>
    <s v="בניה חדשה"/>
    <n v="5093"/>
    <s v="רמת השרון"/>
    <n v="2650"/>
    <s v="החלוץ"/>
    <n v="101"/>
    <n v="19"/>
    <n v="19"/>
    <m/>
    <d v="2014-08-31T00:00:00"/>
    <n v="0"/>
    <n v="180"/>
    <m/>
    <m/>
    <n v="154"/>
    <m/>
    <m/>
    <m/>
    <m/>
    <m/>
    <s v="היתר הריסת בניינים קיימים ובניית מבנה שני 180 יח&quot;ד . ההקלות המבוקשת :  1.הקלה של 10% (50 ס&quot;מ) בקו בניין צידי.  2. במספר קומות 31 קומות במקום 26 קומות מעל קומת קרקע, תוספת של 5 קומות."/>
    <m/>
    <m/>
    <m/>
    <s v="NULL"/>
    <m/>
    <m/>
    <x v="0"/>
    <m/>
    <m/>
    <m/>
    <m/>
    <m/>
    <m/>
    <m/>
    <m/>
    <m/>
    <m/>
    <m/>
    <m/>
    <m/>
    <s v="שליפת כתובות (אוגוסט 2020)"/>
    <x v="9"/>
    <x v="0"/>
    <x v="3"/>
    <x v="0"/>
    <n v="2"/>
    <m/>
    <m/>
    <x v="1"/>
    <x v="1"/>
    <x v="1"/>
    <m/>
    <x v="0"/>
    <m/>
    <m/>
    <m/>
    <m/>
    <x v="0"/>
    <s v="היתר מאתר העירייה, לכן אין היתר ID"/>
    <m/>
    <m/>
    <m/>
    <m/>
    <m/>
    <m/>
    <x v="0"/>
    <n v="293"/>
    <m/>
    <m/>
    <m/>
    <m/>
    <m/>
    <x v="1"/>
    <m/>
    <e v="#NAME?"/>
    <m/>
  </r>
  <r>
    <n v="792"/>
    <m/>
    <m/>
    <m/>
    <m/>
    <m/>
    <m/>
    <m/>
    <m/>
    <m/>
    <m/>
    <n v="34145"/>
    <m/>
    <s v="תל אביב"/>
    <x v="33"/>
    <x v="149"/>
    <m/>
    <s v="רשויות"/>
    <s v="רשויות מקומיות - פינוי-בינוי"/>
    <s v="בביצוע"/>
    <n v="3610801"/>
    <s v="553 20160341"/>
    <n v="553"/>
    <n v="20160341"/>
    <s v="בקשה להיתר"/>
    <s v="בניה חדשה                               "/>
    <n v="5093"/>
    <s v="רמת השרון"/>
    <n v="2650"/>
    <s v="החלוץ"/>
    <n v="101"/>
    <n v="19"/>
    <n v="19"/>
    <m/>
    <d v="2016-05-18T00:00:00"/>
    <n v="0"/>
    <n v="150"/>
    <n v="40"/>
    <n v="114"/>
    <n v="154"/>
    <m/>
    <m/>
    <m/>
    <m/>
    <m/>
    <s v=" היתר בניה מבנה מגורים שני ממבנן הכולל  4 בניינים בהתאם לתוכנית האדריכלית למתחם יוספטל ברמה&quot;ש הכולל: 150 יח&quot;ד ב 26 קומות."/>
    <m/>
    <m/>
    <m/>
    <s v="NULL"/>
    <n v="20160341"/>
    <m/>
    <x v="272"/>
    <m/>
    <m/>
    <m/>
    <m/>
    <m/>
    <m/>
    <m/>
    <n v="150"/>
    <m/>
    <m/>
    <s v="היתר בניה מבנה מגורים שני ממבנן הכולל 4 בניינים בהתאם לתוכנית האדריכלית למתחם ‏יוספטל ברמה&quot;ש הכולל: 150 יח&quot;ד ב 26 קומות."/>
    <m/>
    <m/>
    <m/>
    <x v="4"/>
    <x v="6"/>
    <x v="1"/>
    <x v="2"/>
    <n v="2"/>
    <m/>
    <m/>
    <x v="0"/>
    <x v="0"/>
    <x v="1"/>
    <m/>
    <x v="1"/>
    <m/>
    <m/>
    <s v="אתר העירייה"/>
    <n v="3609939"/>
    <x v="0"/>
    <m/>
    <m/>
    <m/>
    <m/>
    <m/>
    <m/>
    <m/>
    <x v="0"/>
    <n v="293"/>
    <m/>
    <m/>
    <m/>
    <m/>
    <m/>
    <x v="1"/>
    <m/>
    <e v="#NAME?"/>
    <m/>
  </r>
  <r>
    <n v="794"/>
    <m/>
    <m/>
    <m/>
    <m/>
    <m/>
    <m/>
    <m/>
    <m/>
    <m/>
    <m/>
    <n v="34145"/>
    <m/>
    <s v="תל אביב"/>
    <x v="33"/>
    <x v="149"/>
    <m/>
    <s v="רשויות"/>
    <s v="רשויות מקומיות - פינוי-בינוי"/>
    <s v="בביצוע"/>
    <n v="6869067"/>
    <s v="553 20180341"/>
    <n v="553"/>
    <n v="20180341"/>
    <s v="בקשה למידע"/>
    <s v="כללי"/>
    <n v="5093"/>
    <s v="רמת השרון"/>
    <n v="2650"/>
    <s v="החלוץ"/>
    <n v="101"/>
    <n v="19"/>
    <n v="19"/>
    <m/>
    <d v="2018-05-27T00:00:00"/>
    <n v="0"/>
    <n v="0"/>
    <m/>
    <m/>
    <n v="154"/>
    <m/>
    <m/>
    <m/>
    <m/>
    <m/>
    <s v="פירוט העבודה המבוקשת: היתר שינויים לבניין הנמצא בבנייה תחת היתר - תוספת 4 יח&quot;ד (154 סה&quot;כ) תוספת שטחים עיקריים - 120 מ&quot;ר שינוי קונטור חניון בין שלב א' - בנין 1 לשלב ב -בנין 2 ללא שינוי שטחי חניה"/>
    <m/>
    <m/>
    <m/>
    <s v="NULL"/>
    <m/>
    <m/>
    <x v="0"/>
    <m/>
    <m/>
    <m/>
    <m/>
    <m/>
    <m/>
    <m/>
    <m/>
    <m/>
    <m/>
    <m/>
    <m/>
    <m/>
    <m/>
    <x v="2"/>
    <x v="0"/>
    <x v="1"/>
    <x v="0"/>
    <m/>
    <m/>
    <m/>
    <x v="0"/>
    <x v="2"/>
    <x v="0"/>
    <m/>
    <x v="0"/>
    <m/>
    <m/>
    <m/>
    <m/>
    <x v="0"/>
    <m/>
    <m/>
    <m/>
    <m/>
    <m/>
    <m/>
    <m/>
    <x v="0"/>
    <n v="293"/>
    <m/>
    <m/>
    <m/>
    <m/>
    <m/>
    <x v="1"/>
    <m/>
    <e v="#NAME?"/>
    <m/>
  </r>
  <r>
    <n v="793"/>
    <m/>
    <m/>
    <m/>
    <m/>
    <m/>
    <m/>
    <m/>
    <m/>
    <m/>
    <m/>
    <n v="34145"/>
    <m/>
    <s v="תל אביב"/>
    <x v="33"/>
    <x v="149"/>
    <m/>
    <s v="רשויות"/>
    <s v="רשויות מקומיות - פינוי-בינוי"/>
    <s v="בביצוע"/>
    <n v="5396681"/>
    <s v="553 20180341"/>
    <n v="553"/>
    <n v="20180341"/>
    <s v="בקשה למידע"/>
    <s v="כללי"/>
    <n v="5093"/>
    <s v="רמת השרון"/>
    <n v="2650"/>
    <s v="החלוץ"/>
    <n v="101"/>
    <n v="19"/>
    <n v="19"/>
    <m/>
    <d v="2018-05-27T00:00:00"/>
    <n v="0"/>
    <n v="0"/>
    <m/>
    <m/>
    <n v="154"/>
    <m/>
    <m/>
    <m/>
    <m/>
    <m/>
    <s v="פירוט העבודה המבוקשת: היתר שינויים לבניין הנמצא בבנייה תחת היתר - תוספת 4 יח&quot;ד (154 סה&quot;כ) תוספת שטחים עיקריים - 120 מ&quot;ר שינוי קונטור חניון בין שלב א' - בנין 1 לשלב ב -בנין 2 ללא שינוי שטחי חניה"/>
    <m/>
    <m/>
    <m/>
    <s v="NULL"/>
    <m/>
    <m/>
    <x v="0"/>
    <m/>
    <m/>
    <m/>
    <m/>
    <m/>
    <m/>
    <m/>
    <m/>
    <m/>
    <m/>
    <m/>
    <m/>
    <m/>
    <m/>
    <x v="2"/>
    <x v="0"/>
    <x v="1"/>
    <x v="0"/>
    <n v="2"/>
    <n v="1"/>
    <n v="1"/>
    <x v="0"/>
    <x v="1"/>
    <x v="0"/>
    <m/>
    <x v="0"/>
    <m/>
    <m/>
    <m/>
    <m/>
    <x v="0"/>
    <m/>
    <m/>
    <m/>
    <m/>
    <m/>
    <m/>
    <m/>
    <x v="0"/>
    <n v="293"/>
    <m/>
    <m/>
    <m/>
    <m/>
    <m/>
    <x v="1"/>
    <m/>
    <e v="#NAME?"/>
    <m/>
  </r>
  <r>
    <n v="795"/>
    <m/>
    <m/>
    <m/>
    <m/>
    <m/>
    <m/>
    <m/>
    <m/>
    <m/>
    <m/>
    <n v="34145"/>
    <m/>
    <s v="תל אביב"/>
    <x v="33"/>
    <x v="149"/>
    <m/>
    <s v="רשויות"/>
    <s v="רשויות מקומיות - פינוי-בינוי"/>
    <s v="בביצוע"/>
    <n v="6869537"/>
    <s v="553 20190010"/>
    <n v="553"/>
    <n v="20190010"/>
    <s v="בקשה למידע"/>
    <s v="הקלה או שימוש חורג"/>
    <n v="5093"/>
    <s v="רמת השרון"/>
    <n v="2650"/>
    <s v="החלוץ"/>
    <n v="101"/>
    <n v="19"/>
    <n v="19"/>
    <m/>
    <d v="2019-01-06T00:00:00"/>
    <n v="0"/>
    <n v="0"/>
    <m/>
    <m/>
    <n v="154"/>
    <m/>
    <m/>
    <m/>
    <m/>
    <m/>
    <s v="הערות עורך:  תיק המידע מוגש בשנית רק לצורך הוספת הקלות שלא נרשמו בתיק המידע הראשון שהתקבל לפרוייקט - מספר בקשה - 6608346037-2 הקלה / שימוש חורג:  הקלה סוג ההקלה המבוקשת:  הקלה במספר יחידות דיור תאור ההקלה המבוקשת:  ע&quot;פ היתר השינויים - מבוקש להגיש בניין בן 130 יח&quot;ד + 24 יח&quot;ד (סה&quot;כ 154 יח&quot;ד) בהקלה מתוקף תקנות שבס ( עד 20% הקלה במספר יח&quot;ד ). לחילופין מבוקש להגיש בניין בן 140 יח&quot;ד + 14 יח&quot;ד (סה&quot;כ 154 יח&quot;ד) בהקלה מת"/>
    <m/>
    <m/>
    <m/>
    <s v="NULL"/>
    <m/>
    <m/>
    <x v="0"/>
    <m/>
    <m/>
    <m/>
    <m/>
    <m/>
    <m/>
    <m/>
    <m/>
    <m/>
    <m/>
    <m/>
    <m/>
    <m/>
    <m/>
    <x v="3"/>
    <x v="0"/>
    <x v="8"/>
    <x v="0"/>
    <n v="2"/>
    <m/>
    <m/>
    <x v="0"/>
    <x v="0"/>
    <x v="0"/>
    <m/>
    <x v="0"/>
    <m/>
    <m/>
    <m/>
    <m/>
    <x v="0"/>
    <m/>
    <m/>
    <m/>
    <m/>
    <m/>
    <m/>
    <m/>
    <x v="0"/>
    <n v="293"/>
    <m/>
    <m/>
    <m/>
    <m/>
    <m/>
    <x v="1"/>
    <m/>
    <e v="#NAME?"/>
    <m/>
  </r>
  <r>
    <n v="796"/>
    <m/>
    <m/>
    <m/>
    <m/>
    <m/>
    <m/>
    <m/>
    <m/>
    <m/>
    <m/>
    <n v="34145"/>
    <m/>
    <s v="תל אביב"/>
    <x v="33"/>
    <x v="149"/>
    <m/>
    <s v="רשויות"/>
    <s v="רשויות מקומיות - פינוי-בינוי"/>
    <s v="בביצוע"/>
    <n v="6869655"/>
    <s v="553 20190130"/>
    <n v="553"/>
    <n v="20190130"/>
    <s v="בקשה להיתר - הקלות ו/או שימוש חורג 90 יום"/>
    <s v="תוכנית שינויים"/>
    <n v="5093"/>
    <s v="רמת השרון"/>
    <n v="2650"/>
    <s v="החלוץ"/>
    <n v="101"/>
    <n v="19"/>
    <n v="19"/>
    <m/>
    <d v="2019-02-17T00:00:00"/>
    <n v="0"/>
    <n v="0"/>
    <m/>
    <m/>
    <n v="154"/>
    <m/>
    <m/>
    <m/>
    <m/>
    <m/>
    <s v="היתר שינויים בגין השינואים הבאים : מוגשות 130 יח&quot;ד לפני הקלה - 145 יח&quot;ד לאחר הקלה ע&quot;פ תקנת שבס (20%) לחילופין מבקש להגיש בניין בן 140 יח&quot;ד בהקלה (סה&quot;כ 154יח&quot;ד) מתוקף תקנות שבס כחלון .הוספת מחסנים בקומת הקרקע ובקומת המרתף.שינוי בגרעין הבניין , הגדלת 11 דירות בשטח של 6 מ&quot;ר כל אחד ,עדכון בחלוקת שיטחי מרתף בין בניין 1 ל 2 ללא שינוי מספר החניות וללא תוספת שטח ליניון הכולל."/>
    <m/>
    <m/>
    <m/>
    <s v="NULL"/>
    <m/>
    <m/>
    <x v="0"/>
    <m/>
    <m/>
    <m/>
    <m/>
    <m/>
    <m/>
    <m/>
    <m/>
    <m/>
    <m/>
    <m/>
    <m/>
    <m/>
    <m/>
    <x v="3"/>
    <x v="0"/>
    <x v="1"/>
    <x v="0"/>
    <n v="2"/>
    <m/>
    <m/>
    <x v="0"/>
    <x v="0"/>
    <x v="1"/>
    <m/>
    <x v="0"/>
    <m/>
    <m/>
    <m/>
    <m/>
    <x v="0"/>
    <m/>
    <m/>
    <m/>
    <m/>
    <m/>
    <m/>
    <m/>
    <x v="0"/>
    <n v="293"/>
    <m/>
    <m/>
    <m/>
    <m/>
    <m/>
    <x v="1"/>
    <m/>
    <e v="#NAME?"/>
    <m/>
  </r>
  <r>
    <n v="797"/>
    <m/>
    <m/>
    <m/>
    <m/>
    <m/>
    <m/>
    <m/>
    <m/>
    <m/>
    <m/>
    <n v="34145"/>
    <m/>
    <s v="תל אביב"/>
    <x v="33"/>
    <x v="149"/>
    <m/>
    <s v="רשויות"/>
    <s v="רשויות מקומיות - פינוי-בינוי"/>
    <s v="בביצוע"/>
    <n v="6869816"/>
    <s v="553 20190298"/>
    <n v="553"/>
    <n v="20190298"/>
    <s v="בקשה להיתר"/>
    <s v="תוכנית שינויים"/>
    <n v="5093"/>
    <s v="רמת השרון"/>
    <n v="2650"/>
    <s v="החלוץ"/>
    <n v="101"/>
    <n v="19"/>
    <n v="19"/>
    <m/>
    <d v="2019-04-11T00:00:00"/>
    <n v="150"/>
    <n v="4"/>
    <m/>
    <m/>
    <n v="154"/>
    <m/>
    <m/>
    <m/>
    <m/>
    <m/>
    <s v="היתר שינויים לבניין 2 מתוך 4 ע&quot;פ תכנית מתחם יוספטל. היתר שינויים בגין השינויים הבאים: תוספת 4 יח&quot;ד - 2 יח&quot;ד בקומה 25 ו2 יח&quot;ד בקומה 26 סה&quot;כ 154 יח&quot;ד בבניין. בנוסף מבוקשת תוספת מחסנים בקומת קרקע ובקומת מרתף , שינוי בגרעין הבניין הגדלת 11 דירות בשטח של כ 6 מ&quot;ר כ&quot;א , עדכון בחלוקת שטחי המרתף בין בניין 1 ל  2 ללא שינוי החניות וללא תוספת שטח לחניון כולל"/>
    <m/>
    <m/>
    <m/>
    <s v="NULL"/>
    <m/>
    <m/>
    <x v="0"/>
    <m/>
    <m/>
    <m/>
    <m/>
    <m/>
    <m/>
    <m/>
    <m/>
    <m/>
    <m/>
    <m/>
    <m/>
    <m/>
    <m/>
    <x v="3"/>
    <x v="0"/>
    <x v="1"/>
    <x v="0"/>
    <n v="2"/>
    <m/>
    <m/>
    <x v="0"/>
    <x v="0"/>
    <x v="1"/>
    <m/>
    <x v="0"/>
    <m/>
    <m/>
    <m/>
    <m/>
    <x v="0"/>
    <m/>
    <m/>
    <m/>
    <m/>
    <m/>
    <m/>
    <m/>
    <x v="0"/>
    <n v="293"/>
    <m/>
    <m/>
    <m/>
    <m/>
    <m/>
    <x v="1"/>
    <m/>
    <e v="#NAME?"/>
    <m/>
  </r>
  <r>
    <n v="799"/>
    <m/>
    <m/>
    <m/>
    <m/>
    <m/>
    <m/>
    <m/>
    <m/>
    <m/>
    <m/>
    <n v="34145"/>
    <m/>
    <s v="תל אביב"/>
    <x v="33"/>
    <x v="149"/>
    <m/>
    <s v="רשויות"/>
    <s v="רשויות מקומיות - פינוי-בינוי"/>
    <s v="בביצוע"/>
    <n v="6868804"/>
    <s v="553 20180066"/>
    <n v="553"/>
    <n v="20180066"/>
    <s v="בקשה למידע"/>
    <s v="בניה חדשה"/>
    <n v="1707"/>
    <s v="רמת השרון"/>
    <n v="2650"/>
    <s v="החלוץ"/>
    <n v="101"/>
    <n v="23"/>
    <n v="23"/>
    <m/>
    <d v="2018-01-22T00:00:00"/>
    <n v="0"/>
    <n v="234"/>
    <m/>
    <m/>
    <n v="234"/>
    <m/>
    <m/>
    <m/>
    <m/>
    <m/>
    <s v="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פטל ברמה&quot;ש"/>
    <m/>
    <m/>
    <m/>
    <s v="NULL"/>
    <m/>
    <m/>
    <x v="0"/>
    <m/>
    <m/>
    <m/>
    <m/>
    <m/>
    <m/>
    <m/>
    <m/>
    <m/>
    <m/>
    <m/>
    <m/>
    <m/>
    <m/>
    <x v="2"/>
    <x v="0"/>
    <x v="1"/>
    <x v="0"/>
    <m/>
    <m/>
    <m/>
    <x v="0"/>
    <x v="2"/>
    <x v="0"/>
    <m/>
    <x v="0"/>
    <m/>
    <m/>
    <m/>
    <m/>
    <x v="0"/>
    <m/>
    <m/>
    <m/>
    <m/>
    <m/>
    <m/>
    <m/>
    <x v="0"/>
    <n v="293"/>
    <m/>
    <m/>
    <m/>
    <m/>
    <m/>
    <x v="1"/>
    <m/>
    <e v="#NAME?"/>
    <m/>
  </r>
  <r>
    <n v="798"/>
    <m/>
    <m/>
    <m/>
    <m/>
    <m/>
    <m/>
    <m/>
    <m/>
    <m/>
    <m/>
    <n v="34145"/>
    <m/>
    <s v="תל אביב"/>
    <x v="33"/>
    <x v="149"/>
    <m/>
    <s v="רשויות"/>
    <s v="רשויות מקומיות - פינוי-בינוי"/>
    <s v="בביצוע"/>
    <n v="5396658"/>
    <s v="553 20180066"/>
    <n v="553"/>
    <n v="20180066"/>
    <s v="בקשה למידע"/>
    <s v="בניה חדשה"/>
    <n v="1707"/>
    <s v="רמת השרון"/>
    <n v="2650"/>
    <s v="החלוץ"/>
    <n v="101"/>
    <n v="23"/>
    <n v="23"/>
    <m/>
    <d v="2018-01-22T00:00:00"/>
    <n v="0"/>
    <n v="234"/>
    <m/>
    <m/>
    <n v="234"/>
    <m/>
    <m/>
    <m/>
    <m/>
    <m/>
    <s v="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
    <m/>
    <m/>
    <m/>
    <s v="NULL"/>
    <m/>
    <m/>
    <x v="0"/>
    <m/>
    <m/>
    <m/>
    <m/>
    <m/>
    <m/>
    <m/>
    <m/>
    <m/>
    <m/>
    <m/>
    <m/>
    <m/>
    <m/>
    <x v="2"/>
    <x v="0"/>
    <x v="1"/>
    <x v="0"/>
    <n v="3"/>
    <n v="1"/>
    <n v="1"/>
    <x v="0"/>
    <x v="1"/>
    <x v="0"/>
    <m/>
    <x v="0"/>
    <m/>
    <m/>
    <m/>
    <m/>
    <x v="0"/>
    <m/>
    <m/>
    <m/>
    <m/>
    <m/>
    <m/>
    <m/>
    <x v="0"/>
    <n v="293"/>
    <m/>
    <m/>
    <m/>
    <m/>
    <m/>
    <x v="1"/>
    <m/>
    <e v="#NAME?"/>
    <m/>
  </r>
  <r>
    <n v="800"/>
    <m/>
    <m/>
    <m/>
    <m/>
    <m/>
    <m/>
    <m/>
    <m/>
    <m/>
    <m/>
    <n v="34145"/>
    <m/>
    <s v="תל אביב"/>
    <x v="33"/>
    <x v="149"/>
    <m/>
    <s v="רשויות"/>
    <s v="רשויות מקומיות - פינוי-בינוי"/>
    <s v="בביצוע"/>
    <n v="7026123"/>
    <s v="553 20200009"/>
    <n v="553"/>
    <n v="20200009"/>
    <s v="בקשה להיתר"/>
    <s v="בניה חדשה"/>
    <n v="1707"/>
    <s v="רמת השרון"/>
    <n v="2650"/>
    <s v="החלוץ"/>
    <n v="101"/>
    <n v="23"/>
    <n v="23"/>
    <m/>
    <d v="2020-01-02T00:00:00"/>
    <n v="0"/>
    <n v="171"/>
    <n v="41"/>
    <n v="130"/>
    <n v="171"/>
    <m/>
    <m/>
    <s v="בקשה המשכית"/>
    <s v="חישוב מתמטי"/>
    <s v="מהות הבקשה"/>
    <s v="היתר למבנה שלישי מתוך ארבע מבנים בהתאם לתכנית אדרכלית למתחם יוספטל ות 137 יחד בתוספת של 25% במספר היחד סהכ 171 יחד בבניין פירוט נוסף מרישוי זמין:  מבנה בן 171 יחד - 26 קומות"/>
    <m/>
    <m/>
    <m/>
    <s v="NULL"/>
    <m/>
    <m/>
    <x v="0"/>
    <m/>
    <m/>
    <m/>
    <m/>
    <m/>
    <m/>
    <m/>
    <m/>
    <m/>
    <m/>
    <m/>
    <m/>
    <m/>
    <m/>
    <x v="0"/>
    <x v="0"/>
    <x v="1"/>
    <x v="0"/>
    <n v="3"/>
    <m/>
    <m/>
    <x v="1"/>
    <x v="1"/>
    <x v="1"/>
    <m/>
    <x v="0"/>
    <m/>
    <m/>
    <m/>
    <m/>
    <x v="247"/>
    <m/>
    <m/>
    <m/>
    <m/>
    <m/>
    <m/>
    <m/>
    <x v="0"/>
    <n v="293"/>
    <m/>
    <m/>
    <m/>
    <m/>
    <s v="אין מידע באתר העירייה. במדלן מופיע היתר בנייה"/>
    <x v="0"/>
    <m/>
    <e v="#NAME?"/>
    <m/>
  </r>
  <r>
    <n v="1508"/>
    <m/>
    <m/>
    <m/>
    <m/>
    <m/>
    <s v="כפול רק מהנתונים החדשים"/>
    <m/>
    <m/>
    <m/>
    <m/>
    <n v="34145"/>
    <m/>
    <s v="תל אביב"/>
    <x v="33"/>
    <x v="149"/>
    <m/>
    <s v="רשויות"/>
    <s v="פינוי-בינוי"/>
    <s v="בביצוע"/>
    <n v="7145312"/>
    <s v="553 20200329"/>
    <n v="553"/>
    <n v="20200329"/>
    <s v="בקשה להיתר - הקלות ו/או שימוש חורג 90 יום                                       "/>
    <s v="חפירה ודיפון                            "/>
    <n v="1707"/>
    <s v="רמת השרון"/>
    <n v="2650"/>
    <s v="החלוץ                                                       "/>
    <n v="101"/>
    <n v="23"/>
    <n v="23"/>
    <m/>
    <d v="2020-06-01T00:00:00"/>
    <n v="0"/>
    <n v="0"/>
    <m/>
    <m/>
    <m/>
    <s v="2020_02"/>
    <d v="2020-11-24T10:27:21"/>
    <m/>
    <m/>
    <m/>
    <s v=" בניין 3 מגרש 1071 - בקשה להריסה חפירה ודיפון הריסה בשני שלבים חפירה בעומק של 18.20 מ' + דיפונים + עוגנים + הריסת מקלטים ההקלה המבוקשת : הקלה מרש/991 סעיף 6.4 (נספח שלביות בניה והריסה) הקלה בסדר הביצוע של שלב A2  כך שהריסת הבניין בחלקה 231 תבוצע לפני השלמת הבניה של הבנין השלישי                                                                                                                                                                                                                                                                                                                                                                                                                                                                                                                                                                                                                                                                                                                                                  "/>
    <n v="2020019"/>
    <d v="2020-09-22T00:00:00"/>
    <s v="  הוועדה מחליטה לקבל חלקית את המלצת מהנדסת העיר ולאשר הבקשה בכפוף  לתיקונים האמורים לעיל בהערות הבדיקה ולמילוי גיליון הדרישות:  1. לא לאשר את ההקלה המבוקשת לעניין שינוי שלביות הריסה (נערכה הצבעה בנפרד).  2. יובהר, אין משום מתן היתר להריסה חפירה ודיפון למרתפי חניה, משום הסכמה  כלשהי, לניוד יחד או תוספת יחד לבניין השלישי,  ונושא זה לא הובא לדיון בפני  הוועדה.  אישור נספח התנועה המבוקש אינו מהווה הסכמה ל - 171 יחד במבנה זה והוועדה תדון  בנושא יחד לעת הגשת הבקשה להיתר למבנה, לפיכך יומצא לוועדה כתב התחייבות  שיפוי וויתור על תביעות מטעם היזם / המבקש כלפי הוועדה.  3. לנושא הניקוז יש להגיש חווד הידרולוג המציגה פתרונות חלחול למתחם כולו, כולל  כל 4 המבנים, ובאופן שמציג את אחוז החלחול בתחום המגרשים גם יחד, וכן נספח  הכולל כל פתרונות הניקוז בסביבת הפרויקט בוואדי ובמורד תוך בחינת יכולת הקיבולת  של המערכות הקיימות והנדרשות וזאת לאור ההקלה המבוקשת באחוזי החלחול  בתחום  המגרשים והמגרש נשוא הדיון, ( מבוקש % 10 במגרש זה עפ חווד המצורפת ).  יש להמציא פיתרון משלים לתשתית הניקוז בדרך של תיעול ברחוב"/>
    <s v="NULL"/>
    <m/>
    <m/>
    <x v="0"/>
    <m/>
    <m/>
    <m/>
    <m/>
    <m/>
    <m/>
    <m/>
    <m/>
    <m/>
    <m/>
    <m/>
    <s v="NULL"/>
    <s v="NULL"/>
    <s v="לפי גוש חלקה (מרץ 2021)"/>
    <x v="0"/>
    <x v="0"/>
    <x v="2"/>
    <x v="0"/>
    <n v="3"/>
    <m/>
    <m/>
    <x v="0"/>
    <x v="0"/>
    <x v="1"/>
    <m/>
    <x v="0"/>
    <m/>
    <m/>
    <m/>
    <m/>
    <x v="0"/>
    <m/>
    <m/>
    <m/>
    <m/>
    <m/>
    <m/>
    <m/>
    <x v="0"/>
    <n v="293"/>
    <m/>
    <m/>
    <m/>
    <m/>
    <m/>
    <x v="11"/>
    <s v="  הוועדה מחליטה לקבל חלקית את המלצת מהנדסת העיר ולאשר הבקשה בכפוף  לתיקונים האמורים לעיל בהערות הבדיקה ולמילוי גיליון הדרישות:  1. לא לאשר את ההקלה המבוקשת לעניין שינוי שלביות הריסה (נערכה הצבעה בנפרד).  2. יובהר, אין משום מתן היתר להריסה חפירה ודיפון למרתפי חניה, משום הסכמה  כלשהי, לניוד יחד או תוספת יחד לבניין השלישי,  ונושא זה לא הובא לדיון בפני  הוועדה.  אישור נספח התנועה המבוקש אינו מהווה הסכמה ל - 171 יחד במבנה זה והוועדה תדון  בנושא יחד לעת הגשת הבקשה להיתר למבנה, לפיכך יומצא לוועדה כתב התחייבות  שיפוי וויתור על תביעות מטעם היזם / המבקש כלפי הוועדה.  3. לנושא הניקוז יש להגיש חווד הידרולוג המציגה פתרונות חלחול למתחם כולו, כולל  כל 4 המבנים, ובאופן שמציג את אחוז החלחול בתחום המגרשים גם יחד, וכן נספח  הכולל כל פתרונות הניקוז בסביבת הפרויקט בוואדי ובמורד תוך בחינת יכולת הקיבולת  של המערכות הקיימות והנדרשות וזאת לאור ההקלה המבוקשת באחוזי החלחול  בתחום  המגרשים והמגרש נשוא הדיון, ( מבוקש % 10 במגרש זה עפ חווד המצורפת ).  יש להמציא פיתרון משלים לתשתית הניקוז בדרך של תיעול ברחוב"/>
    <e v="#NAME?"/>
    <m/>
  </r>
  <r>
    <n v="1513"/>
    <m/>
    <m/>
    <m/>
    <m/>
    <m/>
    <m/>
    <s v="הכתובת במתחם"/>
    <m/>
    <m/>
    <m/>
    <n v="34145"/>
    <m/>
    <s v="תל אביב"/>
    <x v="33"/>
    <x v="149"/>
    <m/>
    <s v="רשויות"/>
    <s v="פינוי-בינוי"/>
    <s v="בביצוע"/>
    <n v="7237830"/>
    <s v="553 20200726"/>
    <n v="553"/>
    <n v="20200726"/>
    <s v="בקשה למידע                                                                      "/>
    <s v="בניה חדשה                               "/>
    <n v="1707"/>
    <s v="רמת השרון"/>
    <n v="2650"/>
    <s v="החלוץ                                                       "/>
    <n v="101"/>
    <n v="23"/>
    <n v="23"/>
    <s v=" "/>
    <d v="2020-12-01T00:00:00"/>
    <n v="0"/>
    <n v="171"/>
    <n v="41"/>
    <n v="130"/>
    <n v="171"/>
    <s v="2020_04"/>
    <d v="2021-01-28T10:47:10"/>
    <s v="בקשה המשכית"/>
    <s v="חישוב מתמטי"/>
    <s v="נתוני העירייה"/>
    <s v=" הערות עורך:  מגרש 1071 - 2695 מ&quot;ר"/>
    <s v="NULL"/>
    <s v="NULL"/>
    <s v="NULL"/>
    <s v="NULL"/>
    <m/>
    <m/>
    <x v="0"/>
    <m/>
    <m/>
    <m/>
    <m/>
    <m/>
    <m/>
    <m/>
    <m/>
    <m/>
    <m/>
    <m/>
    <s v="NULL"/>
    <s v="NULL"/>
    <s v="לפי גוש חלקה (מרץ 2021)"/>
    <x v="0"/>
    <x v="0"/>
    <x v="5"/>
    <x v="0"/>
    <n v="3"/>
    <m/>
    <m/>
    <x v="0"/>
    <x v="0"/>
    <x v="0"/>
    <m/>
    <x v="0"/>
    <m/>
    <m/>
    <m/>
    <m/>
    <x v="0"/>
    <m/>
    <m/>
    <m/>
    <m/>
    <m/>
    <m/>
    <m/>
    <x v="0"/>
    <n v="293"/>
    <m/>
    <m/>
    <m/>
    <m/>
    <m/>
    <x v="10"/>
    <m/>
    <e v="#NAME?"/>
    <m/>
  </r>
  <r>
    <n v="2006"/>
    <s v="אוקטובר 2021 - טיוב בקשות ID כפולות"/>
    <s v="כן"/>
    <s v="כן"/>
    <m/>
    <s v="לטייב"/>
    <m/>
    <m/>
    <m/>
    <m/>
    <m/>
    <n v="34145"/>
    <m/>
    <s v="תל אביב"/>
    <x v="33"/>
    <x v="149"/>
    <m/>
    <s v="רשויות"/>
    <s v="פינוי בינוי"/>
    <s v="בביצוע"/>
    <n v="7457436"/>
    <s v="553 20210304"/>
    <n v="553"/>
    <n v="20210304"/>
    <s v="בקשה להיתר                                                                      "/>
    <s v="הריסה                                   "/>
    <n v="1707"/>
    <s v="רמת השרון"/>
    <n v="2650"/>
    <s v="החלוץ                                                       "/>
    <n v="101"/>
    <n v="23"/>
    <n v="23"/>
    <s v="NULL"/>
    <d v="2021-04-28T00:00:00"/>
    <n v="0"/>
    <n v="0"/>
    <n v="41"/>
    <n v="130"/>
    <n v="171"/>
    <s v="2021_03"/>
    <d v="2021-07-15T12:02:09"/>
    <s v="מהות הבקשה"/>
    <s v="חישוב מתמטי"/>
    <s v="בקשה מובילה"/>
    <s v="  בקשה להריסת מבנים בחלקות הבאות :חלקה 231 - 24 יחד | חלקה 232 - 16 יחד | חלקה 245 - 1 יחד | חלקה 233 - מקלט                                                                                                                                                                                                                                                                                                                                                                                                                                                                                                                                                                                                                                                                                                                                                                                                                                                                                                                         "/>
    <n v="2021008"/>
    <d v="2021-06-03T00:00:00"/>
    <s v="  לאשר את הבקשה בתנאי מילוי גיליון הדרישות  ובתנאים כדלקמן:  ניתוק תשתיות והריסת מקלט 304 ו/או כל פעולת אחרת כהכנה להריסתו,  יבוצעו לאחר ביצוע במלואם של פתרונות מיגון חלופיים לדיירים על ידי היזם ועל  חשבונו ובאישור מנהל אגף חירום ובטחון של העירייה, בהתאם להתחיבות היזם  מיום 21.6.2020 במקום שייקבע עי העירייה ובאופן מיידי.                                                                                                                                                                                                                                                                                                                                                                                                                                                                                                                                                                                                                                                                                                     "/>
    <n v="2134162"/>
    <n v="20210304"/>
    <s v="בקשה להיתר                                                                      "/>
    <x v="273"/>
    <s v="כללי                                                                                      "/>
    <n v="0"/>
    <n v="0"/>
    <n v="41"/>
    <s v="מהות ההיתר"/>
    <n v="130"/>
    <s v="חישוב מתמטי"/>
    <n v="171"/>
    <s v="בקשה"/>
    <m/>
    <s v="בקשה להריסת מבנים בחלקות : 231 - 24 יח&quot;ד 232 - 16 יח&quot;ד 245 - 1 יח&quot;ד + הריסת מקלטים בחלקה"/>
    <s v="2021_03"/>
    <d v="2021-07-15T12:02:11"/>
    <s v="תוכנית"/>
    <x v="1"/>
    <x v="1"/>
    <x v="7"/>
    <x v="5"/>
    <n v="3"/>
    <m/>
    <m/>
    <x v="0"/>
    <x v="0"/>
    <x v="1"/>
    <m/>
    <x v="1"/>
    <m/>
    <m/>
    <m/>
    <n v="7026123"/>
    <x v="0"/>
    <m/>
    <m/>
    <m/>
    <m/>
    <m/>
    <m/>
    <m/>
    <x v="0"/>
    <m/>
    <m/>
    <m/>
    <m/>
    <m/>
    <m/>
    <x v="1"/>
    <m/>
    <m/>
    <s v="היתרים שיש לטייב"/>
  </r>
  <r>
    <n v="802"/>
    <m/>
    <m/>
    <m/>
    <m/>
    <m/>
    <m/>
    <m/>
    <m/>
    <m/>
    <m/>
    <n v="4012"/>
    <m/>
    <s v="מרכז"/>
    <x v="34"/>
    <x v="150"/>
    <m/>
    <s v="מיסוי"/>
    <s v="פינוי-בינוי"/>
    <s v="בביצוע"/>
    <n v="5438643"/>
    <s v="416 20151265"/>
    <n v="416"/>
    <n v="20151265"/>
    <s v="בקשה להיתר"/>
    <s v="בניה חדשה"/>
    <n v="1994"/>
    <s v="רעננה"/>
    <n v="8700"/>
    <s v="ברנדיס"/>
    <n v="214"/>
    <n v="11"/>
    <n v="11"/>
    <s v="א"/>
    <d v="2015-12-22T00:00:00"/>
    <n v="0"/>
    <n v="120"/>
    <n v="54"/>
    <n v="66"/>
    <n v="120"/>
    <m/>
    <m/>
    <m/>
    <m/>
    <m/>
    <s v="הארכת תוקף החלטת רשות רישוי מתאריך 13/09/2016 שפג תוקפה (בתאריך 13/09/2017) בשנה נוספת עד לתאריך 13/09/2018 לבקשה להריסת 4 מבני מגורים שבהם 54 יח&quot;ד ובניית 3 בנייני מגורים בצמוד לשצ&quot;פ, בני 6 קומות וקומת גג (שביעית) נסוגה, עם 120 יח&quot;ד, מעל 2 קומות מרתף חני"/>
    <m/>
    <m/>
    <m/>
    <n v="1565468"/>
    <n v="20180187"/>
    <m/>
    <x v="90"/>
    <m/>
    <n v="0"/>
    <n v="120"/>
    <n v="54"/>
    <m/>
    <n v="66"/>
    <m/>
    <n v="120"/>
    <m/>
    <m/>
    <s v="הריסת ארבעה בנייני מגורים שבהם 54 יחד ובניית שלושה בנייני מגורים בצמוד לשצ&quot;פ, בני שבע קומות עם 120 יח&quot;ד, מעל שתי קומות מרתפי חניה.&quot;"/>
    <m/>
    <m/>
    <s v="שליפת כתובות (אוגוסט 2020)"/>
    <x v="5"/>
    <x v="3"/>
    <x v="3"/>
    <x v="3"/>
    <m/>
    <m/>
    <m/>
    <x v="0"/>
    <x v="2"/>
    <x v="1"/>
    <m/>
    <x v="5"/>
    <m/>
    <m/>
    <m/>
    <m/>
    <x v="0"/>
    <m/>
    <m/>
    <m/>
    <m/>
    <m/>
    <m/>
    <m/>
    <x v="1"/>
    <n v="0"/>
    <m/>
    <m/>
    <m/>
    <m/>
    <m/>
    <x v="1"/>
    <m/>
    <e v="#NAME?"/>
    <m/>
  </r>
  <r>
    <n v="804"/>
    <m/>
    <m/>
    <m/>
    <m/>
    <m/>
    <m/>
    <m/>
    <m/>
    <m/>
    <m/>
    <n v="4012"/>
    <m/>
    <s v="מרכז"/>
    <x v="34"/>
    <x v="150"/>
    <m/>
    <s v="מיסוי"/>
    <s v="מיסוי - פינוי-בינוי"/>
    <s v="בביצוע"/>
    <n v="552977"/>
    <s v="416 20151265"/>
    <n v="416"/>
    <n v="20151265"/>
    <s v="בקשה להיתר"/>
    <s v="בניה חדשה                               "/>
    <n v="1994"/>
    <s v="רעננה"/>
    <n v="8700"/>
    <s v="ברנדיס"/>
    <n v="214"/>
    <n v="11"/>
    <n v="11"/>
    <m/>
    <d v="2015-12-22T00:00:00"/>
    <n v="0"/>
    <n v="0"/>
    <n v="54"/>
    <n v="66"/>
    <n v="120"/>
    <m/>
    <m/>
    <m/>
    <m/>
    <m/>
    <s v=" הריסת 4 מבני מגורים בני 54 יח&quot;ד ובניית 120 יח&quot;ד ב- 3 מבנים ע&quot;ג 2 מרתפי חניה."/>
    <m/>
    <m/>
    <m/>
    <s v="NULL"/>
    <m/>
    <m/>
    <x v="0"/>
    <m/>
    <m/>
    <m/>
    <m/>
    <m/>
    <m/>
    <m/>
    <m/>
    <m/>
    <m/>
    <m/>
    <m/>
    <m/>
    <m/>
    <x v="5"/>
    <x v="0"/>
    <x v="3"/>
    <x v="0"/>
    <n v="1"/>
    <m/>
    <m/>
    <x v="0"/>
    <x v="0"/>
    <x v="1"/>
    <m/>
    <x v="0"/>
    <m/>
    <m/>
    <m/>
    <m/>
    <x v="0"/>
    <m/>
    <m/>
    <m/>
    <m/>
    <m/>
    <m/>
    <m/>
    <x v="1"/>
    <n v="0"/>
    <m/>
    <m/>
    <m/>
    <m/>
    <m/>
    <x v="1"/>
    <m/>
    <e v="#NAME?"/>
    <m/>
  </r>
  <r>
    <n v="803"/>
    <m/>
    <m/>
    <m/>
    <m/>
    <m/>
    <m/>
    <m/>
    <m/>
    <m/>
    <m/>
    <n v="4012"/>
    <m/>
    <s v="מרכז"/>
    <x v="34"/>
    <x v="150"/>
    <m/>
    <s v="מיסוי"/>
    <s v="פינוי-בינוי"/>
    <s v="בביצוע"/>
    <n v="6826198"/>
    <s v="416 20151265"/>
    <n v="416"/>
    <n v="20151265"/>
    <s v="בקשה להיתר"/>
    <s v="בניה חדשה"/>
    <n v="1994"/>
    <s v="רעננה"/>
    <n v="8700"/>
    <s v="ברנדיס"/>
    <n v="214"/>
    <n v="11"/>
    <n v="11"/>
    <s v="א"/>
    <d v="2015-12-22T00:00:00"/>
    <n v="0"/>
    <n v="120"/>
    <n v="54"/>
    <n v="66"/>
    <n v="120"/>
    <m/>
    <m/>
    <m/>
    <m/>
    <m/>
    <s v="הארכת תוקף החלטת רשות רישוי מתאריך 13/09/2016 שפג תוקפה (בתאריך 13/09/2017) בשנה נוספת עד לתאריך 13/09/2018 לבקשה להריסת 4 מבני מגורים שבהם 54 יח&quot;ד ובניית 3 בנייני מגורים בצמוד לשצ&quot;פ, בני 6 קומות וקומת גג (שביעית) נסוגה, עם 120 יח&quot;ד, מעל 2 קומות מרתף חניות."/>
    <m/>
    <m/>
    <m/>
    <n v="1917168"/>
    <n v="20180187"/>
    <m/>
    <x v="90"/>
    <m/>
    <n v="0"/>
    <n v="120"/>
    <n v="54"/>
    <m/>
    <n v="66"/>
    <m/>
    <n v="120"/>
    <m/>
    <m/>
    <s v="הריסת ארבעה בנייני מגורים שבהם 54 יחד ובניית שלושה בנייני מגורים בצמוד לשצ&quot;פ, בני שבע קומות עם 120 יח&quot;ד, מעל שתי קומות מרתפי חניה.&quot;"/>
    <m/>
    <m/>
    <s v="שליפת כתובות (אוגוסט 2020)"/>
    <x v="5"/>
    <x v="3"/>
    <x v="3"/>
    <x v="3"/>
    <n v="1"/>
    <m/>
    <m/>
    <x v="0"/>
    <x v="1"/>
    <x v="1"/>
    <m/>
    <x v="1"/>
    <m/>
    <m/>
    <m/>
    <n v="6826198"/>
    <x v="248"/>
    <m/>
    <m/>
    <m/>
    <m/>
    <m/>
    <m/>
    <m/>
    <x v="1"/>
    <n v="0"/>
    <m/>
    <m/>
    <m/>
    <m/>
    <m/>
    <x v="1"/>
    <m/>
    <e v="#NAME?"/>
    <m/>
  </r>
  <r>
    <n v="805"/>
    <m/>
    <m/>
    <m/>
    <m/>
    <m/>
    <m/>
    <m/>
    <m/>
    <m/>
    <m/>
    <n v="4012"/>
    <m/>
    <s v="מרכז"/>
    <x v="34"/>
    <x v="150"/>
    <m/>
    <s v="מיסוי"/>
    <s v="מיסוי - פינוי-בינוי"/>
    <s v="בביצוע"/>
    <n v="6828208"/>
    <s v="416 20190698"/>
    <n v="416"/>
    <n v="20190698"/>
    <s v="בקשה למידע"/>
    <s v="תוספת למבנה קיים"/>
    <n v="1994"/>
    <s v="רעננה"/>
    <n v="8700"/>
    <s v="ברנדיס"/>
    <n v="214"/>
    <n v="17"/>
    <n v="17"/>
    <m/>
    <d v="2019-06-18T00:00:00"/>
    <n v="120"/>
    <n v="16"/>
    <m/>
    <m/>
    <n v="16"/>
    <m/>
    <m/>
    <m/>
    <m/>
    <m/>
    <s v="תוספת לבנייה רוויה שינויים בהיתר למבנה קיים הכוללים שינויים בקומות (תוספת מעליות+ 16 יח&quot;ד בשתי קומות) הכל עפ&quot;י תכנית מס' רע843 (בהפקדה)"/>
    <m/>
    <m/>
    <m/>
    <s v="NULL"/>
    <m/>
    <m/>
    <x v="0"/>
    <m/>
    <m/>
    <m/>
    <m/>
    <m/>
    <m/>
    <m/>
    <m/>
    <m/>
    <m/>
    <m/>
    <m/>
    <m/>
    <m/>
    <x v="3"/>
    <x v="0"/>
    <x v="1"/>
    <x v="0"/>
    <n v="1"/>
    <n v="1"/>
    <n v="1"/>
    <x v="0"/>
    <x v="1"/>
    <x v="0"/>
    <s v="למידע המשכי. ביקשו עוד 16 יחד. היכן לספור?"/>
    <x v="0"/>
    <m/>
    <m/>
    <m/>
    <m/>
    <x v="0"/>
    <m/>
    <m/>
    <m/>
    <m/>
    <m/>
    <m/>
    <m/>
    <x v="1"/>
    <n v="0"/>
    <m/>
    <m/>
    <m/>
    <m/>
    <m/>
    <x v="1"/>
    <m/>
    <e v="#NAME?"/>
    <m/>
  </r>
  <r>
    <n v="1519"/>
    <m/>
    <m/>
    <m/>
    <m/>
    <m/>
    <m/>
    <m/>
    <m/>
    <m/>
    <m/>
    <n v="4012"/>
    <m/>
    <s v="מרכז"/>
    <x v="34"/>
    <x v="150"/>
    <m/>
    <s v="מיסוי"/>
    <s v="פינוי-בינוי"/>
    <s v="בביצוע"/>
    <n v="7143566"/>
    <s v="416 20191326"/>
    <n v="416"/>
    <n v="20191326"/>
    <s v="בקשה להיתר                                                                      "/>
    <s v="בניה חדשה                               "/>
    <n v="1994"/>
    <s v="רעננה"/>
    <n v="8700"/>
    <s v="ברנדיס                                                      "/>
    <n v="214"/>
    <n v="11"/>
    <n v="11"/>
    <s v="א"/>
    <d v="2019-11-11T00:00:00"/>
    <n v="0"/>
    <n v="0"/>
    <m/>
    <m/>
    <n v="16"/>
    <s v="2020_02"/>
    <d v="2020-11-24T10:27:21"/>
    <m/>
    <m/>
    <s v="מהות הבקשה"/>
    <s v=" שינויים במהלך בנייה מכוח תכנית חדשה רע/מק/843, הכוללים: תוספת 2 קומות, כך שמקבלים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2 מעליות.                                                                                                                                                                                                                                                                                                                                                                                                                                                                                                                                                                                                                                                                                  "/>
    <n v="2020003"/>
    <d v="2020-05-07T00:00:00"/>
    <s v="  לאשר שינויים במהלך בנייה מכוח תכנית חדשה רע/מק/843, הכוללים:  תוספת 2 קומות, כך שמקבלים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2 מעליות.  בתנאים הבאים:  - אישור כיבוי אש;  - אישור פיקוד העורף;  - אישור יועץ נגישות;  - תכנית סניטרית;  - אישור מח' תברואה;  - אישור חברת חשמל;  - חישובים סטטיים והצהרת מהנדס;  - הסכם התקשרות עם אתר מורשה לפינוי פסולת בניין;  - הגשת 3 עותקים סופיים וחתומים לצורך הפקת היתר;  - תשלום כל התשלומים כאמור בסעיף 145 (ד) לחוק."/>
    <n v="2054615"/>
    <n v="20200078"/>
    <s v="בקשה להיתר                                                                      "/>
    <x v="44"/>
    <s v="בית משותף                                                                                 "/>
    <n v="0"/>
    <n v="0"/>
    <m/>
    <m/>
    <m/>
    <m/>
    <n v="16"/>
    <s v="מהות ההיתר"/>
    <m/>
    <s v="שינויים במהלך בנייה מכוח תכנית חדשה רע/מק/843, הכוללים: תוספת 2 קומות, כך שבבניין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שתי מעליות."/>
    <s v="2020_02"/>
    <d v="2020-11-24T10:27:22"/>
    <s v="לפי גוש חלקה (מרץ 2021)"/>
    <x v="3"/>
    <x v="2"/>
    <x v="1"/>
    <x v="2"/>
    <n v="1"/>
    <m/>
    <m/>
    <x v="0"/>
    <x v="1"/>
    <x v="1"/>
    <s v="המשכית אך מדובר בתוספת יח&quot;ד שיש לספור"/>
    <x v="1"/>
    <s v="המשכי אך יש תוספת יחד"/>
    <m/>
    <m/>
    <n v="7143566"/>
    <x v="249"/>
    <m/>
    <m/>
    <m/>
    <m/>
    <m/>
    <m/>
    <m/>
    <x v="1"/>
    <n v="0"/>
    <m/>
    <m/>
    <m/>
    <m/>
    <m/>
    <x v="1"/>
    <m/>
    <e v="#NAME?"/>
    <m/>
  </r>
  <r>
    <n v="807"/>
    <m/>
    <m/>
    <m/>
    <m/>
    <m/>
    <m/>
    <m/>
    <m/>
    <m/>
    <m/>
    <n v="4151"/>
    <m/>
    <s v="מרכז"/>
    <x v="34"/>
    <x v="151"/>
    <m/>
    <s v="מיסוי"/>
    <s v="מיסוי - פינוי-בינוי"/>
    <s v="בביצוע"/>
    <n v="5034206"/>
    <s v="416 20160880"/>
    <n v="416"/>
    <n v="20160880"/>
    <s v="בקשה להיתר"/>
    <s v="בניה חדשה                               "/>
    <n v="3679"/>
    <s v="רעננה"/>
    <n v="8700"/>
    <s v="ויצמן"/>
    <n v="204"/>
    <n v="133"/>
    <n v="133"/>
    <m/>
    <d v="2016-10-26T00:00:00"/>
    <n v="0"/>
    <n v="0"/>
    <n v="48"/>
    <n v="106"/>
    <n v="154"/>
    <m/>
    <m/>
    <m/>
    <m/>
    <m/>
    <s v="פינוי בינוי, הריסת 4 מבני מגורים קיימים והקמת 4 מבנים חדשים בני 9 קומות וקומת גג, עם 154 יח&quot;ד, מעל 2 קומות מרתף."/>
    <m/>
    <m/>
    <m/>
    <n v="1530972"/>
    <n v="20170176"/>
    <m/>
    <x v="274"/>
    <m/>
    <n v="0"/>
    <n v="0"/>
    <n v="48"/>
    <m/>
    <n v="106"/>
    <m/>
    <n v="154"/>
    <m/>
    <m/>
    <s v="הקמת 4 מבנים חדשים בני 9 קומות וקומת גג עם 154 יחד, מעל שתי קומות מרתפים, במסגרת פרוייקט פינוי ובינוי.&quot;"/>
    <m/>
    <m/>
    <m/>
    <x v="4"/>
    <x v="6"/>
    <x v="3"/>
    <x v="2"/>
    <n v="1"/>
    <m/>
    <m/>
    <x v="0"/>
    <x v="1"/>
    <x v="1"/>
    <m/>
    <x v="1"/>
    <m/>
    <m/>
    <m/>
    <n v="5034206"/>
    <x v="250"/>
    <m/>
    <m/>
    <m/>
    <m/>
    <m/>
    <m/>
    <m/>
    <x v="1"/>
    <n v="0"/>
    <m/>
    <m/>
    <m/>
    <m/>
    <m/>
    <x v="1"/>
    <m/>
    <e v="#NAME?"/>
    <m/>
  </r>
  <r>
    <n v="808"/>
    <m/>
    <m/>
    <m/>
    <m/>
    <m/>
    <m/>
    <m/>
    <m/>
    <m/>
    <m/>
    <n v="4151"/>
    <m/>
    <s v="מרכז"/>
    <x v="34"/>
    <x v="151"/>
    <m/>
    <s v="מיסוי"/>
    <s v="פינוי-בינוי"/>
    <s v="בביצוע"/>
    <n v="5267268"/>
    <s v="416 20170673"/>
    <n v="416"/>
    <n v="20170673"/>
    <s v="בקשה להיתר"/>
    <s v="הריסה"/>
    <n v="3679"/>
    <s v="רעננה"/>
    <n v="8700"/>
    <s v="ויצמן"/>
    <n v="204"/>
    <n v="133"/>
    <n v="133"/>
    <m/>
    <d v="2017-06-18T00:00:00"/>
    <n v="0"/>
    <n v="0"/>
    <m/>
    <m/>
    <m/>
    <m/>
    <m/>
    <m/>
    <m/>
    <m/>
    <s v="הריסת 4 מבני מגורים 3 קומות מעל קומת עמודים."/>
    <m/>
    <m/>
    <m/>
    <n v="1513932"/>
    <n v="20170124"/>
    <m/>
    <x v="275"/>
    <m/>
    <n v="0"/>
    <n v="0"/>
    <m/>
    <m/>
    <m/>
    <m/>
    <m/>
    <m/>
    <m/>
    <s v="הריסת 4 מבני מגורים."/>
    <m/>
    <m/>
    <s v="שליפת כתובות (אוגוסט 2020)"/>
    <x v="7"/>
    <x v="6"/>
    <x v="7"/>
    <x v="5"/>
    <n v="1"/>
    <m/>
    <m/>
    <x v="0"/>
    <x v="0"/>
    <x v="1"/>
    <m/>
    <x v="7"/>
    <m/>
    <m/>
    <m/>
    <m/>
    <x v="0"/>
    <m/>
    <m/>
    <m/>
    <m/>
    <m/>
    <m/>
    <m/>
    <x v="1"/>
    <n v="0"/>
    <m/>
    <m/>
    <m/>
    <m/>
    <m/>
    <x v="1"/>
    <m/>
    <e v="#NAME?"/>
    <m/>
  </r>
  <r>
    <n v="809"/>
    <m/>
    <m/>
    <m/>
    <m/>
    <m/>
    <m/>
    <m/>
    <m/>
    <m/>
    <m/>
    <n v="4151"/>
    <m/>
    <s v="מרכז"/>
    <x v="34"/>
    <x v="151"/>
    <m/>
    <s v="מיסוי"/>
    <s v="מיסוי - פינוי-בינוי"/>
    <s v="בביצוע"/>
    <n v="7017039"/>
    <s v="416 20191335"/>
    <n v="416"/>
    <n v="20191335"/>
    <s v="בקשה להיתר"/>
    <s v="תוכ' שינויים - תוס' שטח"/>
    <n v="3679"/>
    <s v="רעננה"/>
    <n v="8700"/>
    <s v="ויצמן"/>
    <n v="204"/>
    <n v="133"/>
    <n v="133"/>
    <m/>
    <d v="2019-11-12T00:00:00"/>
    <n v="0"/>
    <n v="0"/>
    <m/>
    <m/>
    <m/>
    <m/>
    <m/>
    <m/>
    <m/>
    <m/>
    <s v="שינויים להיתר מס' 20170176 הכולל- שינוי מרפסות, פתחים גובה בניין חזיתות,עדכון מחסנים, עדכון קומת קרקע-לובי כניסה."/>
    <m/>
    <m/>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s v="NULL"/>
    <m/>
    <m/>
    <x v="0"/>
    <m/>
    <m/>
    <m/>
    <m/>
    <m/>
    <m/>
    <m/>
    <m/>
    <m/>
    <m/>
    <m/>
    <m/>
    <m/>
    <m/>
    <x v="3"/>
    <x v="0"/>
    <x v="8"/>
    <x v="0"/>
    <n v="1"/>
    <m/>
    <m/>
    <x v="0"/>
    <x v="0"/>
    <x v="1"/>
    <m/>
    <x v="0"/>
    <m/>
    <m/>
    <m/>
    <m/>
    <x v="0"/>
    <m/>
    <m/>
    <m/>
    <m/>
    <m/>
    <m/>
    <m/>
    <x v="1"/>
    <n v="0"/>
    <m/>
    <m/>
    <m/>
    <m/>
    <m/>
    <x v="1"/>
    <m/>
    <e v="#NAME?"/>
    <m/>
  </r>
  <r>
    <n v="1521"/>
    <m/>
    <m/>
    <m/>
    <s v="כפול. מלל נוסף במהות הבקשה"/>
    <m/>
    <s v="כפול עם נתוני עבר"/>
    <m/>
    <m/>
    <m/>
    <m/>
    <n v="4151"/>
    <m/>
    <s v="מרכז"/>
    <x v="34"/>
    <x v="152"/>
    <m/>
    <s v="מיסוי"/>
    <s v="פינוי-בינוי"/>
    <s v="בביצוע"/>
    <n v="7232099"/>
    <s v="416 20191335"/>
    <n v="416"/>
    <n v="20191335"/>
    <s v="בקשה להיתר                                                                      "/>
    <s v="תוכ' שינויים - תוס' שטח                 "/>
    <n v="3679"/>
    <s v="רעננה"/>
    <n v="8700"/>
    <s v="ויצמן                                                       "/>
    <n v="204"/>
    <n v="133"/>
    <n v="133"/>
    <s v=" "/>
    <d v="2019-11-12T00:00:00"/>
    <n v="0"/>
    <n v="0"/>
    <m/>
    <m/>
    <m/>
    <s v="2020_04"/>
    <d v="2021-01-28T10:47:10"/>
    <m/>
    <m/>
    <m/>
    <s v=" 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במרתף, שינויים בלובי כניסה, שינויים בחדרים על הגג, עדכון חישוב שטחים, שינויים בפתחים.                                                                                                                                                                                                                                                                                                                                                                                                                                                                                                                                                                                            "/>
    <n v="2020012"/>
    <d v="2020-11-03T00:00:00"/>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s v="NULL"/>
    <m/>
    <m/>
    <x v="0"/>
    <m/>
    <m/>
    <m/>
    <m/>
    <m/>
    <m/>
    <m/>
    <m/>
    <m/>
    <m/>
    <s v="NULL"/>
    <s v="NULL"/>
    <s v="NULL"/>
    <s v="לפי גוש חלקה (מרץ 2021)"/>
    <x v="3"/>
    <x v="0"/>
    <x v="3"/>
    <x v="0"/>
    <m/>
    <m/>
    <m/>
    <x v="0"/>
    <x v="2"/>
    <x v="1"/>
    <m/>
    <x v="0"/>
    <m/>
    <m/>
    <m/>
    <m/>
    <x v="0"/>
    <m/>
    <m/>
    <m/>
    <m/>
    <m/>
    <m/>
    <m/>
    <x v="1"/>
    <n v="0"/>
    <m/>
    <m/>
    <m/>
    <m/>
    <m/>
    <x v="9"/>
    <m/>
    <e v="#NAME?"/>
    <m/>
  </r>
  <r>
    <n v="2008"/>
    <s v="אוקטובר 2021 - טיוב בקשה וסמל כפולים"/>
    <s v="כן"/>
    <s v="כן"/>
    <m/>
    <s v="טויב"/>
    <m/>
    <m/>
    <m/>
    <m/>
    <m/>
    <n v="4151"/>
    <m/>
    <s v="מרכז"/>
    <x v="34"/>
    <x v="152"/>
    <m/>
    <s v="מיסוי"/>
    <s v="פינוי-בינוי"/>
    <s v="בביצוע"/>
    <n v="7451676"/>
    <s v="416 20191335"/>
    <n v="416"/>
    <n v="20191335"/>
    <s v="בקשה להיתר                                                                      "/>
    <s v="תוכ' שינויים - תוס' שטח                 "/>
    <n v="3679"/>
    <s v="רעננה"/>
    <n v="8700"/>
    <s v="ויצמן                                                       "/>
    <n v="204"/>
    <n v="133"/>
    <n v="133"/>
    <s v="NULL"/>
    <d v="2019-11-12T00:00:00"/>
    <n v="0"/>
    <n v="0"/>
    <m/>
    <m/>
    <m/>
    <s v="2021_03"/>
    <d v="2021-07-15T12:02:09"/>
    <m/>
    <m/>
    <m/>
    <s v=" 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במרתף, שינויים בלובי כניסה, שינויים בחדרים על הגג, עדכון חישוב שטחים, שינויים בפתחים.                                                                                                                                                                                                                                                                                                                                                                                                                                                                                                                                                                                            "/>
    <n v="2020012"/>
    <d v="2020-11-03T00:00:00"/>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
    <n v="2131437"/>
    <n v="20210093"/>
    <s v="בקשה להיתר                                                                      "/>
    <x v="276"/>
    <s v="בית משותף                                                                                 "/>
    <n v="0"/>
    <n v="0"/>
    <m/>
    <m/>
    <m/>
    <m/>
    <m/>
    <m/>
    <s v="מגורים"/>
    <s v="שינויים בבניינים במהלך בנייה, שאושרה מכוח ההיתר מספר 20170176 להקמת ארבעה בנייני מגורים עפי תכנית הריסה ובנייה, הכוללים: הגדלת מרפסות בקומה 9 בכל הבניינים על חשבון שטחי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שינויים בלובי כניסה, שינויים בחדרים על הגג, עדכון חישוב שטחים, שינויים בפתחים."/>
    <s v="2021_03"/>
    <d v="2021-07-15T12:02:11"/>
    <s v="גוש חלקה"/>
    <x v="3"/>
    <x v="1"/>
    <x v="8"/>
    <x v="4"/>
    <n v="1"/>
    <m/>
    <m/>
    <x v="0"/>
    <x v="0"/>
    <x v="1"/>
    <m/>
    <x v="2"/>
    <m/>
    <m/>
    <m/>
    <n v="7451676"/>
    <x v="251"/>
    <m/>
    <m/>
    <m/>
    <m/>
    <m/>
    <m/>
    <m/>
    <x v="1"/>
    <n v="0"/>
    <m/>
    <m/>
    <m/>
    <m/>
    <m/>
    <x v="1"/>
    <m/>
    <m/>
    <s v="היתרים שלא טויבו אך מיצוי יחד במתחם"/>
  </r>
  <r>
    <n v="810"/>
    <m/>
    <m/>
    <m/>
    <m/>
    <m/>
    <m/>
    <m/>
    <m/>
    <m/>
    <m/>
    <n v="4108"/>
    <m/>
    <s v="מרכז"/>
    <x v="34"/>
    <x v="153"/>
    <m/>
    <s v="מיסוי"/>
    <s v="מיסוי - פינוי-בינוי"/>
    <s v="בביצוע"/>
    <n v="5438853"/>
    <s v="416 20180193"/>
    <n v="416"/>
    <n v="20180193"/>
    <s v="בקשה להיתר"/>
    <s v="בניה חדשה"/>
    <n v="4084"/>
    <s v="רעננה"/>
    <n v="8700"/>
    <s v="בורוכוב"/>
    <n v="139"/>
    <n v="86"/>
    <n v="86"/>
    <m/>
    <d v="2018-02-12T00:00:00"/>
    <n v="0"/>
    <n v="0"/>
    <n v="52"/>
    <n v="12"/>
    <n v="64"/>
    <m/>
    <m/>
    <m/>
    <m/>
    <m/>
    <s v="הריסת בניין מגורים שמכיל 52 דירות בן 3 קומות מעל עמודים והקמת 2 בנייני מגורים חדשים: 28 דירות בבניין A ו-36 דירות בבניין B , סה&quot;כ 64 דירות, עלפי תכנית התחדשות רע/720 'מתחם כינרת'. המבנים המוצעים הם בני 8 קומות מעל קומת קרקע ועוד קומת גג, מעל 3 קומות מרתף"/>
    <m/>
    <m/>
    <m/>
    <s v="NULL"/>
    <m/>
    <m/>
    <x v="0"/>
    <m/>
    <m/>
    <m/>
    <m/>
    <m/>
    <m/>
    <m/>
    <m/>
    <m/>
    <m/>
    <m/>
    <m/>
    <m/>
    <m/>
    <x v="2"/>
    <x v="0"/>
    <x v="3"/>
    <x v="0"/>
    <m/>
    <m/>
    <m/>
    <x v="0"/>
    <x v="2"/>
    <x v="1"/>
    <m/>
    <x v="0"/>
    <m/>
    <m/>
    <m/>
    <m/>
    <x v="0"/>
    <m/>
    <m/>
    <m/>
    <m/>
    <m/>
    <m/>
    <m/>
    <x v="0"/>
    <n v="90"/>
    <m/>
    <m/>
    <m/>
    <m/>
    <m/>
    <x v="1"/>
    <m/>
    <e v="#NAME?"/>
    <m/>
  </r>
  <r>
    <n v="811"/>
    <m/>
    <m/>
    <m/>
    <m/>
    <m/>
    <m/>
    <m/>
    <m/>
    <m/>
    <m/>
    <n v="4108"/>
    <m/>
    <s v="מרכז"/>
    <x v="34"/>
    <x v="153"/>
    <m/>
    <s v="מיסוי"/>
    <s v="מיסוי - פינוי-בינוי"/>
    <s v="בביצוע"/>
    <n v="6826544"/>
    <s v="416 20180193"/>
    <n v="416"/>
    <n v="20180193"/>
    <s v="בקשה להיתר"/>
    <s v="בניה חדשה"/>
    <n v="4085"/>
    <s v="רעננה"/>
    <n v="8700"/>
    <s v="בורוכוב"/>
    <n v="139"/>
    <n v="86"/>
    <n v="86"/>
    <m/>
    <d v="2018-02-12T00:00:00"/>
    <n v="0"/>
    <n v="0"/>
    <n v="18"/>
    <n v="46"/>
    <n v="64"/>
    <m/>
    <m/>
    <m/>
    <m/>
    <m/>
    <s v=" שינוי שם בעל היתר בנייה מספר 20190085 מתאריך 20/06/2019, מהשם: א.ש.ל.י, ש. מיכלסון, לי-רן ייזום. יש לשנות את השם ל: א.ש.ל.י חברה לבניין בע&quot;מ לי-רן יזום והשקעות בבנייה בע&quot;מ. היתר להריסת בניין מגורים שמכיל 18 דירות בן 3 קומות מעל עמודים והקמת 2 בנייני מגורים חדשים, 28 דירות בבניין A ו-36 דירות בבניין B , סה&quot;כ 64 דירות, עלפי תכנית התחדשות רע/720 'מתחם כינרת'. המבנים המוצעים הם בני 8 קומות מעל קומת קרקע ועוד קומת גג, מעל 3 קומות מרתף משותף.                                                                                                                                                                                                                                                                                                                                                                                                                                                                                                                                                                               "/>
    <m/>
    <m/>
    <m/>
    <n v="1922496"/>
    <n v="20190085"/>
    <m/>
    <x v="277"/>
    <m/>
    <n v="0"/>
    <n v="0"/>
    <n v="18"/>
    <m/>
    <n v="46"/>
    <m/>
    <n v="64"/>
    <m/>
    <m/>
    <s v="הריסת בניין מגורים שמכיל 18 דירות בן 3 קומות מעל עמודים והקמת 2 בנייני מגורים חדשים: 28 דירות בבניין A ו-36 דירות בבניין B , סהכ 64 דירות, עלפי תכנית התחדשות רע/720 'מתחם כינרת', המבנים המוצעים הם בני 8 קומות מעל קומת קרקע ועוד קומת גג, מעל 3 קומות מרתף מ"/>
    <m/>
    <m/>
    <m/>
    <x v="2"/>
    <x v="5"/>
    <x v="1"/>
    <x v="3"/>
    <n v="2"/>
    <m/>
    <m/>
    <x v="0"/>
    <x v="1"/>
    <x v="1"/>
    <m/>
    <x v="1"/>
    <m/>
    <m/>
    <m/>
    <n v="6826544"/>
    <x v="252"/>
    <m/>
    <m/>
    <m/>
    <m/>
    <m/>
    <m/>
    <m/>
    <x v="0"/>
    <n v="90"/>
    <m/>
    <m/>
    <m/>
    <m/>
    <m/>
    <x v="1"/>
    <m/>
    <e v="#NAME?"/>
    <m/>
  </r>
  <r>
    <n v="2009"/>
    <s v="אוקטובר 2021 - טיוב בקשות שאינן כפולות"/>
    <s v="לא"/>
    <s v="לא"/>
    <m/>
    <m/>
    <m/>
    <m/>
    <s v="לא במתחם"/>
    <m/>
    <m/>
    <n v="4108"/>
    <m/>
    <s v="מרכז"/>
    <x v="34"/>
    <x v="153"/>
    <m/>
    <s v="מיסוי"/>
    <s v="פינוי-בינוי"/>
    <s v="בביצוע"/>
    <n v="7451634"/>
    <s v="416 20180718"/>
    <n v="416"/>
    <n v="20180718"/>
    <s v="בקשה להיתר                                                                      "/>
    <s v="בניה חדשה                               "/>
    <n v="4063"/>
    <s v="רעננה"/>
    <n v="8700"/>
    <s v="בורוכוב                                                     "/>
    <n v="139"/>
    <n v="88"/>
    <n v="88"/>
    <m/>
    <d v="2018-07-17T00:00:00"/>
    <n v="0"/>
    <n v="0"/>
    <n v="1"/>
    <n v="18"/>
    <n v="19"/>
    <s v="2021_03"/>
    <d v="2021-07-15T12:02:09"/>
    <s v="מהות הבקשה"/>
    <s v="חישוב מתמטי"/>
    <s v="מהות הבקשה"/>
    <s v=" הריסת מבנה מסחרי בן קומה אחת וסככות והקמת בניין מגורים חדש, בן 6 קומות וקומת גג, עבור 19 דירות, מעל 2 קומות מרתף.                                                                                                                                                                                                                                                                                                                                                                                                                                                                                                                                                                                                                                                                                                                                                                                                                                                                                                                      "/>
    <n v="2019019"/>
    <d v="2019-12-22T00:00:00"/>
    <s v="  לנושא דירות הגן –  נוכח העובדה כי בנספח הבינוי בתכנית שאושרה מופיעות דירות גן,  כאשר אחת מהן פונה לחזית הרחוב, ובנוסף גם בהיתר שניתן למגרש הדרומי, בבורוכוב  86 שמהווה חלק מהמתחם, אושרו דירות גן,  הוועדה מחליטה במקרה חריג זה ויוצא דופן, בנסיבות המיוחדות לאשר את התכנון  שהוצע, ולפיו יש שתי דירות גן, כאשר אחת מהן פונה לחזית רחוב בורוכוב והשניה  פנימית, וכן לאשר את התכנון שהוצע עם רצועת גינון ברוחב 2.0 מ' נטו ללא הגדר, לכיוון  רחוב בורוכוב. רצועה זו תהווה חיץ בין הגינה הפרטית של דירת הגן הפונה לרחוב בורוכוב  לבין הרחוב. גובה הגדר תהיה בגובה בהתאם להנחיות המרחביות.     לנושא התנאי שלפיו הוצאת היתר בנייה מכוח תכנית רע/719, כפופה להוצאת היתר בנייה  מכוח מתכנית רע/720 – היות והיתר הבנייה לבניין בבורוכוב 86 ניתן, והוא מבנה הכלול  בתכנית רע/720, ניתן לראות את התנאי, כמתקיים ומאפשר הוצאת היתר בנייה מכוח  תכנית רע/719, וזאת בכפוף להפקדת ערבות וכתב התחייבות להבטחת מימוש הבנייה של  בנין הרכבת הנוסף הפונה לרחוב כנרת.     לנושא החניון המשותף - היות ובבקשה להיתר החניון המוצע מציג חיבור עתידי בין שני "/>
    <n v="2130622"/>
    <n v="20210044"/>
    <s v="בקשה להיתר                                                                      "/>
    <x v="278"/>
    <s v="בית משותף                                                                                 "/>
    <n v="0"/>
    <n v="0"/>
    <s v="NULL"/>
    <s v="NULL"/>
    <s v="NULL"/>
    <s v="NULL"/>
    <s v="NULL"/>
    <s v="NULL"/>
    <s v="NULL"/>
    <s v="הריסת מבנה מסחרי בן קומה אחת וסככות והקמת בניין מגורים חדש הכולל: קומת קרקע + 5 קומות+ קומת גג עג שתי קומות מרתף, סהכ 19 יחד."/>
    <s v="2021_03"/>
    <d v="2021-07-15T12:02:11"/>
    <s v="גוש חלקה"/>
    <x v="2"/>
    <x v="1"/>
    <x v="3"/>
    <x v="0"/>
    <m/>
    <m/>
    <m/>
    <x v="0"/>
    <x v="3"/>
    <x v="2"/>
    <m/>
    <x v="8"/>
    <m/>
    <m/>
    <m/>
    <m/>
    <x v="0"/>
    <m/>
    <m/>
    <m/>
    <m/>
    <m/>
    <m/>
    <m/>
    <x v="0"/>
    <m/>
    <m/>
    <m/>
    <m/>
    <m/>
    <m/>
    <x v="1"/>
    <m/>
    <m/>
    <s v="היתרים שיש לטייב"/>
  </r>
  <r>
    <n v="812"/>
    <m/>
    <m/>
    <m/>
    <m/>
    <m/>
    <m/>
    <m/>
    <m/>
    <m/>
    <m/>
    <n v="4108"/>
    <m/>
    <s v="מרכז"/>
    <x v="34"/>
    <x v="153"/>
    <m/>
    <s v="מיסוי"/>
    <s v="מיסוי - פינוי-בינוי"/>
    <s v="בביצוע"/>
    <n v="6827875"/>
    <s v="416 20190321"/>
    <n v="416"/>
    <n v="20190321"/>
    <s v="בקשה למידע"/>
    <s v="בניה חדשה"/>
    <n v="4083"/>
    <s v="רעננה"/>
    <n v="8700"/>
    <s v="כנרת"/>
    <n v="352"/>
    <n v="5"/>
    <n v="5"/>
    <m/>
    <d v="2019-03-20T00:00:00"/>
    <n v="0"/>
    <n v="90"/>
    <m/>
    <m/>
    <n v="90"/>
    <m/>
    <m/>
    <m/>
    <m/>
    <m/>
    <s v="בנייה רוויה חדשה הריסת מבני מגורים קיימים ובניית שלושה בתי מגורים ושלושה קומות מרתף. בניין א': קרקע + 7 +גג. 25 יח&quot;ד. בניין ב': קרקע + 8 + גג. 28 יח&quot;ד. בניין ג': קרקע + 8 + גג. 37 יח&quot;ד."/>
    <m/>
    <m/>
    <m/>
    <s v="NULL"/>
    <m/>
    <m/>
    <x v="0"/>
    <m/>
    <m/>
    <m/>
    <m/>
    <m/>
    <m/>
    <m/>
    <m/>
    <m/>
    <m/>
    <m/>
    <m/>
    <m/>
    <m/>
    <x v="3"/>
    <x v="0"/>
    <x v="3"/>
    <x v="0"/>
    <n v="1"/>
    <n v="1"/>
    <m/>
    <x v="0"/>
    <x v="1"/>
    <x v="0"/>
    <m/>
    <x v="0"/>
    <m/>
    <m/>
    <m/>
    <m/>
    <x v="0"/>
    <m/>
    <m/>
    <m/>
    <m/>
    <m/>
    <m/>
    <m/>
    <x v="0"/>
    <n v="90"/>
    <m/>
    <m/>
    <m/>
    <m/>
    <m/>
    <x v="1"/>
    <m/>
    <e v="#NAME?"/>
    <m/>
  </r>
  <r>
    <n v="1520"/>
    <m/>
    <m/>
    <m/>
    <m/>
    <m/>
    <m/>
    <m/>
    <m/>
    <m/>
    <m/>
    <n v="4108"/>
    <m/>
    <s v="מרכז"/>
    <x v="34"/>
    <x v="153"/>
    <m/>
    <s v="מיסוי"/>
    <s v="פינוי-בינוי"/>
    <s v="בביצוע"/>
    <n v="7177432"/>
    <s v="416 20200530"/>
    <n v="416"/>
    <n v="20200530"/>
    <s v="בקשה להיתר                                                                      "/>
    <s v="בניה חדשה                               "/>
    <n v="4083"/>
    <s v="רעננה"/>
    <n v="8700"/>
    <s v="כנרת                                                        "/>
    <n v="352"/>
    <n v="5"/>
    <n v="5"/>
    <m/>
    <d v="2020-05-07T00:00:00"/>
    <n v="0"/>
    <n v="0"/>
    <m/>
    <m/>
    <n v="90"/>
    <s v="2020_03"/>
    <d v="2020-12-03T17:05:37"/>
    <m/>
    <m/>
    <s v="מהות הבקשה"/>
    <s v=" , 37 יחד. 3 קומות מרתף + קרקע + 8 קומות בבניין 3 - 28 יחד, בבניין 7 - 25 יחד, בבניין 5 - הריסת שני מבני מגורים קיימים ובניית שלושה בתי מגורים. בבניין 3 ובבניינים  5-7 9 קומות                                                                                                                                                                                                                                                                                                                                                                                                                                                                                                                                                                                                                                                                                                                                                                                                                                                      "/>
    <n v="0"/>
    <s v="NULL"/>
    <s v="NULL"/>
    <s v="NULL"/>
    <m/>
    <m/>
    <x v="0"/>
    <m/>
    <m/>
    <m/>
    <m/>
    <m/>
    <m/>
    <m/>
    <m/>
    <m/>
    <m/>
    <m/>
    <s v="NULL"/>
    <s v="NULL"/>
    <s v="לפי גוש חלקה (מרץ 2021)"/>
    <x v="0"/>
    <x v="0"/>
    <x v="3"/>
    <x v="0"/>
    <n v="1"/>
    <m/>
    <m/>
    <x v="0"/>
    <x v="1"/>
    <x v="1"/>
    <m/>
    <x v="0"/>
    <m/>
    <m/>
    <m/>
    <m/>
    <x v="0"/>
    <m/>
    <m/>
    <m/>
    <m/>
    <m/>
    <m/>
    <m/>
    <x v="0"/>
    <n v="90"/>
    <m/>
    <m/>
    <m/>
    <m/>
    <s v="4.4.21 - לפי מדלן יש היתר"/>
    <x v="0"/>
    <m/>
    <e v="#NAME?"/>
    <m/>
  </r>
  <r>
    <n v="813"/>
    <m/>
    <m/>
    <m/>
    <m/>
    <m/>
    <m/>
    <m/>
    <m/>
    <m/>
    <m/>
    <n v="4233"/>
    <m/>
    <s v="תל אביב"/>
    <x v="35"/>
    <x v="154"/>
    <m/>
    <s v="מיסוי"/>
    <s v="פינוי-בינוי"/>
    <s v="תכנית מאושרת עם פעילות יזמית"/>
    <n v="3671416"/>
    <s v="507 151979"/>
    <n v="507"/>
    <n v="151979"/>
    <m/>
    <s v="בניה חדשה - בניין רב קומות (מעל 29 מ')"/>
    <n v="3374001"/>
    <s v="תל אביב-יפו"/>
    <n v="5000"/>
    <s v="אברבנאל"/>
    <n v="2213"/>
    <n v="1"/>
    <n v="1"/>
    <s v="ב"/>
    <d v="2015-10-13T00:00:00"/>
    <m/>
    <m/>
    <m/>
    <m/>
    <n v="188"/>
    <m/>
    <m/>
    <m/>
    <m/>
    <m/>
    <s v="הריסת מבנה קיים הכולל 1 קומות מגורים_x000d__x000a_הקמת מבנה חדש הכולל: 10.0 קומות מגורים ,ובהן 188יח&quot;ד ,כולל חדר שנאים וכולל נישה לבזק_x000d__x000a_המרתפים כוללים: מחסן,חדר טרפו_x000d__x000a_קומת קרקע הכוללת: אולם כניסה,חדר אשפה,מסחר שלב ב'_x000d__x000a_על הגג: חדרי יציאה,קולטי שמש,חדר מדרגות כללי,מזגנ"/>
    <m/>
    <m/>
    <m/>
    <s v="NULL"/>
    <m/>
    <m/>
    <x v="0"/>
    <m/>
    <m/>
    <m/>
    <m/>
    <m/>
    <m/>
    <m/>
    <m/>
    <m/>
    <m/>
    <m/>
    <m/>
    <m/>
    <s v="שליפת כתובות (אוגוסט 2020)"/>
    <x v="5"/>
    <x v="0"/>
    <x v="3"/>
    <x v="0"/>
    <m/>
    <m/>
    <m/>
    <x v="0"/>
    <x v="8"/>
    <x v="1"/>
    <s v="מובילה"/>
    <x v="0"/>
    <m/>
    <m/>
    <m/>
    <m/>
    <x v="0"/>
    <m/>
    <m/>
    <m/>
    <m/>
    <m/>
    <m/>
    <m/>
    <x v="0"/>
    <e v="#N/A"/>
    <m/>
    <m/>
    <m/>
    <m/>
    <m/>
    <x v="1"/>
    <m/>
    <e v="#NAME?"/>
    <m/>
  </r>
  <r>
    <n v="814"/>
    <m/>
    <m/>
    <m/>
    <m/>
    <m/>
    <m/>
    <m/>
    <m/>
    <m/>
    <m/>
    <n v="4233"/>
    <m/>
    <s v="תל אביב"/>
    <x v="35"/>
    <x v="154"/>
    <m/>
    <s v="מיסוי"/>
    <s v="פינוי-בינוי"/>
    <s v="תכנית מאושרת עם פעילות יזמית"/>
    <n v="5288270"/>
    <s v="507 151979"/>
    <n v="507"/>
    <n v="151979"/>
    <s v="בניה חדשה"/>
    <s v="בניין רב קומות (מעל 29 מ')"/>
    <n v="3374001"/>
    <s v="תל אביב-יפו"/>
    <n v="5000"/>
    <s v="אברבנאל"/>
    <n v="2213"/>
    <n v="1"/>
    <n v="1"/>
    <s v="ב"/>
    <d v="2015-10-13T00:00:00"/>
    <m/>
    <n v="0"/>
    <m/>
    <m/>
    <n v="188"/>
    <m/>
    <m/>
    <m/>
    <m/>
    <m/>
    <s v="הריסת מבנה קיים הכולל 1 קומות מגורים_x000d__x000a_הקמת מבנה חדש הכולל: 10.0 קומות מגורים ,ובהן 188יח&quot;ד ,כולל חדר שנאים וכולל נישה לבזק_x000d__x000a_המרתפים כוללים: מחסן,חדר טרפו_x000d__x000a_קומת קרקע הכוללת: אולם כניסה,חדר אשפה,מסחר שלב ב'_x000d__x000a_על הגג: חדרי יציאה,קולטי שמש,חדר מדרגות כללי,מזגנ"/>
    <m/>
    <m/>
    <m/>
    <s v="NULL"/>
    <m/>
    <m/>
    <x v="0"/>
    <m/>
    <m/>
    <m/>
    <m/>
    <m/>
    <m/>
    <m/>
    <m/>
    <m/>
    <m/>
    <m/>
    <m/>
    <m/>
    <s v="שליפת כתובות (אוגוסט 2020)"/>
    <x v="5"/>
    <x v="0"/>
    <x v="5"/>
    <x v="0"/>
    <m/>
    <m/>
    <m/>
    <x v="0"/>
    <x v="2"/>
    <x v="1"/>
    <m/>
    <x v="0"/>
    <m/>
    <m/>
    <m/>
    <m/>
    <x v="0"/>
    <m/>
    <m/>
    <m/>
    <m/>
    <m/>
    <m/>
    <m/>
    <x v="0"/>
    <e v="#N/A"/>
    <m/>
    <m/>
    <m/>
    <m/>
    <m/>
    <x v="1"/>
    <m/>
    <e v="#NAME?"/>
    <m/>
  </r>
  <r>
    <n v="815"/>
    <m/>
    <m/>
    <m/>
    <m/>
    <m/>
    <m/>
    <m/>
    <m/>
    <m/>
    <m/>
    <n v="4233"/>
    <m/>
    <s v="תל אביב"/>
    <x v="35"/>
    <x v="154"/>
    <m/>
    <s v="מיסוי"/>
    <s v="פינוי-בינוי"/>
    <s v="תכנית מאושרת עם פעילות יזמית"/>
    <n v="3659274"/>
    <s v="507 91486"/>
    <n v="507"/>
    <n v="91486"/>
    <m/>
    <s v="עבודות עפר  -"/>
    <n v="3362003"/>
    <s v="תל אביב-יפו"/>
    <n v="5000"/>
    <s v="אברבנאל"/>
    <n v="2213"/>
    <n v="5"/>
    <n v="5"/>
    <m/>
    <d v="2009-09-03T00:00:00"/>
    <m/>
    <m/>
    <m/>
    <m/>
    <m/>
    <m/>
    <m/>
    <m/>
    <m/>
    <m/>
    <s v="הארכת תוקף החלטה להריסה, דיפון וחפירה."/>
    <m/>
    <m/>
    <m/>
    <s v="NULL"/>
    <m/>
    <m/>
    <x v="0"/>
    <m/>
    <m/>
    <m/>
    <m/>
    <m/>
    <m/>
    <m/>
    <m/>
    <m/>
    <m/>
    <m/>
    <m/>
    <m/>
    <s v="שליפת כתובות (אוגוסט 2020)"/>
    <x v="15"/>
    <x v="0"/>
    <x v="2"/>
    <x v="0"/>
    <n v="2"/>
    <m/>
    <m/>
    <x v="0"/>
    <x v="8"/>
    <x v="1"/>
    <s v="ספק מתחם גבולות. קדומה"/>
    <x v="0"/>
    <m/>
    <m/>
    <m/>
    <m/>
    <x v="0"/>
    <m/>
    <m/>
    <m/>
    <m/>
    <m/>
    <m/>
    <m/>
    <x v="0"/>
    <e v="#N/A"/>
    <m/>
    <m/>
    <m/>
    <m/>
    <m/>
    <x v="1"/>
    <m/>
    <e v="#NAME?"/>
    <m/>
  </r>
  <r>
    <n v="1630"/>
    <s v="טיוב בקשות שאינן כפולות"/>
    <m/>
    <m/>
    <m/>
    <m/>
    <m/>
    <m/>
    <m/>
    <m/>
    <m/>
    <n v="4233"/>
    <m/>
    <s v="תל אביב"/>
    <x v="35"/>
    <x v="154"/>
    <m/>
    <s v="מיסוי"/>
    <s v="פינוי-בינוי"/>
    <s v="תכנית מאושרת עם פעילות יזמית"/>
    <n v="7243634"/>
    <s v="507 201616"/>
    <n v="507"/>
    <n v="201616"/>
    <s v="בניה חדשה"/>
    <s v="בניין מגורים גבוה (מעל 13 מ')"/>
    <n v="484002"/>
    <s v="תל אביב-יפו"/>
    <n v="5000"/>
    <s v="גבולות"/>
    <n v="2212"/>
    <n v="2"/>
    <n v="2"/>
    <s v=" "/>
    <d v="2020-12-14T00:00:00"/>
    <m/>
    <m/>
    <m/>
    <m/>
    <m/>
    <s v="2020_04"/>
    <d v="2021-01-28T10:47:24"/>
    <m/>
    <m/>
    <m/>
    <s v="מספר קומות להריסה: 3, שטח הריסה (מ&quot;ר): 474.45,    במרתפים: מספר מרתפים, מחסן, חדרי עזר, אחר: חניה,    בקומת הקרקע: אולם כניסה, חדר אשפה, אחר: מסחר,    על הגג: חדר מכונות ומעלית, קולטי שמש, חדר מדרגות כללי,    העבודות המבוקשות בהיתר כוללות הוספת צובר גז חד"/>
    <s v="NULL"/>
    <s v="NULL"/>
    <s v="NULL"/>
    <s v="NULL"/>
    <m/>
    <m/>
    <x v="0"/>
    <m/>
    <m/>
    <m/>
    <m/>
    <m/>
    <m/>
    <m/>
    <m/>
    <m/>
    <m/>
    <m/>
    <s v="NULL"/>
    <s v="NULL"/>
    <s v="לפי גוש חלקה (מרץ 2021)"/>
    <x v="0"/>
    <x v="0"/>
    <x v="5"/>
    <x v="0"/>
    <m/>
    <m/>
    <m/>
    <x v="0"/>
    <x v="8"/>
    <x v="1"/>
    <m/>
    <x v="0"/>
    <m/>
    <m/>
    <m/>
    <m/>
    <x v="0"/>
    <m/>
    <m/>
    <m/>
    <m/>
    <m/>
    <m/>
    <m/>
    <x v="0"/>
    <e v="#N/A"/>
    <m/>
    <m/>
    <m/>
    <m/>
    <m/>
    <x v="1"/>
    <m/>
    <e v="#NAME?"/>
    <m/>
  </r>
  <r>
    <n v="817"/>
    <m/>
    <m/>
    <m/>
    <m/>
    <m/>
    <m/>
    <m/>
    <m/>
    <m/>
    <m/>
    <n v="4233"/>
    <m/>
    <s v="תל אביב"/>
    <x v="35"/>
    <x v="154"/>
    <m/>
    <s v="מיסוי"/>
    <s v="מיסוי - פינוי-בינוי"/>
    <s v="תכנית מאושרת עם פעילות יזמית"/>
    <n v="5290524"/>
    <s v="507 171752"/>
    <n v="507"/>
    <n v="171752"/>
    <s v="בניה חדשה"/>
    <s v="בניין מגורים גבוה (מעל 13 מ')"/>
    <n v="484006"/>
    <s v="תל אביב-יפו"/>
    <n v="5000"/>
    <s v="גבולות"/>
    <n v="2212"/>
    <n v="6"/>
    <n v="6"/>
    <m/>
    <d v="2017-11-05T00:00:00"/>
    <m/>
    <m/>
    <m/>
    <m/>
    <n v="29"/>
    <m/>
    <m/>
    <m/>
    <m/>
    <m/>
    <s v="מספר קומות להריסה: 7 שטח הריסה (מ&quot;ר): 2387.93_x000d__x000d__x000a_ במרתפים: מספר מרתפים אחר: חניה_x000d__x000d__x000a_ בקומת הקרקע: אולם כניסה חדר אשפה_x000d__x000d__x000a_ בקומות: כמות קומות מגורים: 8 כמות יח&quot;ד מבוקשות: 29_x000d__x000d__x000a_ על הגג: קולטי שמש_x000d__x000d__x000a_ בחצר: גינה שטחים מרוצפים כמות מקומות חניה: 30_x000d__x000d__x000a_ פירוט נוסף:"/>
    <m/>
    <m/>
    <m/>
    <s v="NULL"/>
    <m/>
    <m/>
    <x v="0"/>
    <m/>
    <m/>
    <m/>
    <m/>
    <m/>
    <m/>
    <m/>
    <m/>
    <m/>
    <m/>
    <m/>
    <m/>
    <m/>
    <m/>
    <x v="7"/>
    <x v="0"/>
    <x v="7"/>
    <x v="0"/>
    <m/>
    <m/>
    <m/>
    <x v="0"/>
    <x v="8"/>
    <x v="1"/>
    <s v="מובילה"/>
    <x v="0"/>
    <m/>
    <m/>
    <m/>
    <m/>
    <x v="0"/>
    <m/>
    <m/>
    <m/>
    <m/>
    <m/>
    <m/>
    <m/>
    <x v="0"/>
    <e v="#N/A"/>
    <m/>
    <m/>
    <m/>
    <m/>
    <s v="לא מופיע באתר העירייה. במדלן מופיע - היתר בתנאים"/>
    <x v="13"/>
    <m/>
    <e v="#NAME?"/>
    <m/>
  </r>
  <r>
    <n v="816"/>
    <m/>
    <m/>
    <m/>
    <m/>
    <m/>
    <m/>
    <m/>
    <m/>
    <m/>
    <m/>
    <n v="4233"/>
    <m/>
    <s v="תל אביב"/>
    <x v="35"/>
    <x v="154"/>
    <m/>
    <s v="מיסוי"/>
    <s v="פינוי-בינוי"/>
    <s v="תכנית מאושרת עם פעילות יזמית"/>
    <n v="5326973"/>
    <s v="507 171752"/>
    <n v="507"/>
    <n v="171752"/>
    <s v="בניה חדשה"/>
    <s v="בניין מגורים גבוה (מעל 13 מ')"/>
    <n v="484006"/>
    <s v="תל אביב-יפו"/>
    <n v="5000"/>
    <s v="גבולות"/>
    <n v="2212"/>
    <n v="6"/>
    <n v="6"/>
    <m/>
    <d v="2017-11-05T00:00:00"/>
    <m/>
    <m/>
    <m/>
    <m/>
    <n v="29"/>
    <m/>
    <m/>
    <m/>
    <m/>
    <m/>
    <s v="מספר קומות להריסה: 7 שטח הריסה (מ&quot;ר): 2387.93_x000d__x000a_ במרתפים: מספר מרתפים אחר: חניה_x000d__x000a_ בקומת הקרקע: אולם כניסה חדר אשפה_x000d__x000a_ בקומות: כמות קומות מגורים: 8 כמות יח&quot;ד מבוקשות: 29_x000d__x000a_ על הגג: קולטי שמש_x000d__x000a_ בחצר: גינה שטחים מרוצפים כמות מקומות חניה: 30_x000d__x000a_ פירוט נוסף: הריסת"/>
    <m/>
    <m/>
    <m/>
    <s v="NULL"/>
    <m/>
    <m/>
    <x v="0"/>
    <m/>
    <m/>
    <m/>
    <m/>
    <m/>
    <m/>
    <m/>
    <m/>
    <m/>
    <m/>
    <m/>
    <m/>
    <m/>
    <s v="שליפת כתובות (אוגוסט 2020)"/>
    <x v="7"/>
    <x v="0"/>
    <x v="5"/>
    <x v="0"/>
    <m/>
    <m/>
    <m/>
    <x v="0"/>
    <x v="2"/>
    <x v="1"/>
    <m/>
    <x v="0"/>
    <m/>
    <m/>
    <m/>
    <m/>
    <x v="0"/>
    <m/>
    <m/>
    <m/>
    <m/>
    <m/>
    <m/>
    <m/>
    <x v="0"/>
    <e v="#N/A"/>
    <m/>
    <m/>
    <m/>
    <m/>
    <m/>
    <x v="1"/>
    <m/>
    <e v="#NAME?"/>
    <m/>
  </r>
  <r>
    <n v="1552"/>
    <m/>
    <m/>
    <m/>
    <m/>
    <m/>
    <s v="כפול עם נתוני עבר"/>
    <m/>
    <m/>
    <m/>
    <m/>
    <n v="4233"/>
    <m/>
    <s v="תל אביב"/>
    <x v="35"/>
    <x v="154"/>
    <m/>
    <s v="מיסוי"/>
    <s v="פינוי-בינוי"/>
    <s v="תכנית מאושרת עם פעילות יזמית"/>
    <n v="7136634"/>
    <s v="507 190866"/>
    <n v="507"/>
    <n v="190866"/>
    <s v="בניה חדשה"/>
    <s v="בניין מגורים גבוה (מעל 13 מ')"/>
    <n v="484006"/>
    <s v="תל אביב-יפו"/>
    <n v="5000"/>
    <s v="גבולות"/>
    <n v="2212"/>
    <n v="6"/>
    <n v="6"/>
    <s v=" "/>
    <d v="2019-07-14T00:00:00"/>
    <m/>
    <m/>
    <m/>
    <m/>
    <m/>
    <s v="2020_01"/>
    <d v="2020-11-01T21:03:32"/>
    <m/>
    <m/>
    <m/>
    <s v="מספר קומות להריסה: 7, שטח הריסה (מ&quot;ר): 2387.93,   במרתפים: מספר מרתפים, אחר: חניה,   בקומת הקרקע: אולם כניסה, חדר אשפה,   בקומות: כמות קומות מגורים: 7, כמות יח&quot;ד מבוקשות: 26,   על הגג: קולטי שמש,   בחצר: גינה, שטחים מרוצפים, כמות מקומות חניה: 27,   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s v="NULL"/>
    <s v="NULL"/>
    <s v="NULL"/>
    <s v="NULL"/>
    <m/>
    <m/>
    <x v="0"/>
    <m/>
    <m/>
    <m/>
    <m/>
    <m/>
    <m/>
    <m/>
    <m/>
    <m/>
    <m/>
    <s v="NULL"/>
    <s v="NULL"/>
    <s v="NULL"/>
    <s v="לפי גוש חלקה (מרץ 2021)"/>
    <x v="3"/>
    <x v="0"/>
    <x v="3"/>
    <x v="0"/>
    <m/>
    <m/>
    <m/>
    <x v="0"/>
    <x v="2"/>
    <x v="1"/>
    <m/>
    <x v="0"/>
    <m/>
    <m/>
    <m/>
    <m/>
    <x v="0"/>
    <m/>
    <m/>
    <m/>
    <m/>
    <m/>
    <m/>
    <m/>
    <x v="0"/>
    <e v="#N/A"/>
    <m/>
    <m/>
    <m/>
    <m/>
    <m/>
    <x v="9"/>
    <m/>
    <e v="#NAME?"/>
    <m/>
  </r>
  <r>
    <n v="818"/>
    <m/>
    <m/>
    <m/>
    <m/>
    <m/>
    <m/>
    <m/>
    <m/>
    <m/>
    <m/>
    <n v="4233"/>
    <m/>
    <s v="תל אביב"/>
    <x v="35"/>
    <x v="154"/>
    <m/>
    <s v="מיסוי"/>
    <s v="מיסוי - פינוי-בינוי"/>
    <s v="תכנית מאושרת עם פעילות יזמית"/>
    <n v="6984721"/>
    <s v="507 190866"/>
    <n v="507"/>
    <n v="190866"/>
    <s v="בניה חדשה"/>
    <s v="בניין מגורים גבוה (מעל 13 מ')"/>
    <n v="484006"/>
    <s v="תל אביב-יפו"/>
    <n v="5000"/>
    <s v="גבולות"/>
    <n v="2212"/>
    <n v="6"/>
    <n v="6"/>
    <m/>
    <d v="2019-07-14T00:00:00"/>
    <m/>
    <m/>
    <m/>
    <m/>
    <n v="26"/>
    <m/>
    <m/>
    <m/>
    <m/>
    <m/>
    <s v="מספר קומות להריסה: 7, שטח הריסה (מ&quot;ר): 2387.93, _x000a_במרתפים: מספר מרתפים, אחר: חניה, _x000a_בקומת הקרקע: אולם כניסה, חדר אשפה, _x000a_בקומות: כמות קומות מגורים: 7, כמות יח&quot;ד מבוקשות: 26, _x000a_על הגג: קולטי שמש, _x000a_בחצר: גינה, שטחים מרוצפים, כמות מקומות חניה: 27, _x000a_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m/>
    <m/>
    <m/>
    <s v="NULL"/>
    <m/>
    <m/>
    <x v="0"/>
    <m/>
    <m/>
    <m/>
    <m/>
    <m/>
    <m/>
    <m/>
    <m/>
    <m/>
    <m/>
    <m/>
    <m/>
    <m/>
    <m/>
    <x v="3"/>
    <x v="0"/>
    <x v="7"/>
    <x v="0"/>
    <n v="3"/>
    <m/>
    <m/>
    <x v="0"/>
    <x v="8"/>
    <x v="1"/>
    <s v="ספק מתחם גבולות. כנראה המשכית"/>
    <x v="0"/>
    <m/>
    <m/>
    <m/>
    <m/>
    <x v="0"/>
    <m/>
    <m/>
    <m/>
    <m/>
    <m/>
    <m/>
    <m/>
    <x v="0"/>
    <e v="#N/A"/>
    <m/>
    <m/>
    <m/>
    <m/>
    <m/>
    <x v="1"/>
    <m/>
    <e v="#NAME?"/>
    <m/>
  </r>
  <r>
    <n v="2011"/>
    <s v="אוקטובר 2021 - טיוב בקשה וסמל כפולים"/>
    <s v="מתחם גבולות לא נכלל בפינוי בינוי"/>
    <s v="מתחם גבולות לא נכלל בפינוי בינוי"/>
    <m/>
    <s v="טויב"/>
    <m/>
    <m/>
    <m/>
    <m/>
    <m/>
    <n v="4233"/>
    <m/>
    <s v="תל אביב"/>
    <x v="35"/>
    <x v="154"/>
    <m/>
    <s v="מיסוי"/>
    <s v="פינוי-בינוי"/>
    <s v="תכנית מאושרת עם פעילות יזמית"/>
    <n v="7497679"/>
    <s v="507 190866"/>
    <n v="507"/>
    <n v="190866"/>
    <s v="בניה חדשה"/>
    <s v="בניין מגורים גבוה (מעל 13 מ')"/>
    <n v="484006"/>
    <s v="תל אביב -יפו"/>
    <n v="5000"/>
    <s v="גבולות"/>
    <n v="2212"/>
    <n v="6"/>
    <n v="6"/>
    <s v=" "/>
    <d v="2019-07-14T00:00:00"/>
    <s v="NULL"/>
    <s v="NULL"/>
    <s v="NULL"/>
    <s v="NULL"/>
    <n v="26"/>
    <s v="2021_04"/>
    <d v="2021-09-14T12:11:15"/>
    <s v="NULL"/>
    <s v="NULL"/>
    <s v="מהות הבקשה"/>
    <s v="מספר קומות להריסה: 7, שטח הריסה (מ&quot;ר): 2387.93, _x000d__x000a_במרתפים: מספר מרתפים, אחר: חניה, _x000d__x000a_בקומת הקרקע: אולם כניסה, חדר אשפה, _x000d__x000a_בקומות: כמות קומות מגורים: 7, כמות יח&quot;ד מבוקשות: 26, _x000d__x000a_על הגג: קולטי שמש, _x000d__x000a_בחצר: גינה, שטחים מרוצפים, כמות מקומות חניה: 27, _x000d__x000a_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s v="NULL"/>
    <s v="NULL"/>
    <s v="NULL"/>
    <n v="2139972"/>
    <n v="210178"/>
    <s v="בניה חדשה"/>
    <x v="279"/>
    <s v="NULL"/>
    <s v="NULL"/>
    <n v="26"/>
    <s v="NULL"/>
    <s v="NULL"/>
    <s v="NULL"/>
    <s v="NULL"/>
    <n v="26"/>
    <s v="אתר העירייה"/>
    <s v="מגורים"/>
    <s v="NULL"/>
    <s v="2021_04"/>
    <d v="2021-09-14T12:11:15"/>
    <s v="גוש חלקה"/>
    <x v="3"/>
    <x v="1"/>
    <x v="3"/>
    <x v="3"/>
    <n v="3"/>
    <m/>
    <m/>
    <x v="0"/>
    <x v="8"/>
    <x v="1"/>
    <s v="ספק מתחם גבולות. המשכית"/>
    <x v="9"/>
    <m/>
    <m/>
    <m/>
    <m/>
    <x v="0"/>
    <m/>
    <m/>
    <m/>
    <m/>
    <m/>
    <m/>
    <m/>
    <x v="0"/>
    <m/>
    <m/>
    <m/>
    <m/>
    <m/>
    <m/>
    <x v="1"/>
    <m/>
    <m/>
    <s v="היתרים שיש לטייב"/>
  </r>
  <r>
    <n v="1596"/>
    <s v="טיוב בקשות שאינן כפולות"/>
    <m/>
    <m/>
    <s v="במדלן כתוב פרויקט בנייה חדשה"/>
    <m/>
    <m/>
    <m/>
    <m/>
    <m/>
    <m/>
    <n v="4233"/>
    <m/>
    <s v="תל אביב"/>
    <x v="35"/>
    <x v="154"/>
    <m/>
    <s v="מיסוי"/>
    <s v="פינוי-בינוי"/>
    <s v="תכנית מאושרת עם פעילות יזמית"/>
    <n v="7241137"/>
    <s v="507 191500"/>
    <n v="507"/>
    <n v="191500"/>
    <s v="תוספות בניה"/>
    <s v="הריסה"/>
    <n v="484009"/>
    <s v="תל אביב-יפו"/>
    <n v="5000"/>
    <s v="גבולות"/>
    <n v="2212"/>
    <n v="9"/>
    <n v="9"/>
    <s v=" "/>
    <d v="2019-12-19T00:00:00"/>
    <m/>
    <m/>
    <m/>
    <m/>
    <n v="44"/>
    <s v="2020_04"/>
    <d v="2021-01-28T10:47:24"/>
    <m/>
    <m/>
    <s v="מדלן"/>
    <s v="מספר קומות להריסה: 1, שטח הריסה (מ&quot;ר): 155,    במרתפים: ללא מרתף,    פירוט נוסף: הריסת מבנה וסככות בני קומה אחת, העבודות המבוקשות בהיתר כוללות הוספת צובר גז חדש, או העתקה של צובר קיים: לא"/>
    <s v="NULL"/>
    <s v="NULL"/>
    <s v="NULL"/>
    <n v="2071566"/>
    <n v="200137"/>
    <s v="תוספות בניה"/>
    <x v="280"/>
    <m/>
    <m/>
    <n v="0"/>
    <m/>
    <m/>
    <m/>
    <m/>
    <m/>
    <m/>
    <m/>
    <m/>
    <s v="2020_04"/>
    <d v="2021-01-28T10:47:24"/>
    <s v="לפי גוש חלקה (מרץ 2021)"/>
    <x v="3"/>
    <x v="2"/>
    <x v="3"/>
    <x v="5"/>
    <m/>
    <m/>
    <m/>
    <x v="0"/>
    <x v="8"/>
    <x v="1"/>
    <m/>
    <x v="9"/>
    <m/>
    <m/>
    <m/>
    <m/>
    <x v="0"/>
    <m/>
    <m/>
    <m/>
    <m/>
    <m/>
    <m/>
    <m/>
    <x v="0"/>
    <e v="#N/A"/>
    <m/>
    <m/>
    <m/>
    <m/>
    <m/>
    <x v="1"/>
    <m/>
    <e v="#NAME?"/>
    <m/>
  </r>
  <r>
    <n v="820"/>
    <m/>
    <m/>
    <m/>
    <m/>
    <m/>
    <m/>
    <m/>
    <m/>
    <m/>
    <m/>
    <n v="4233"/>
    <m/>
    <s v="תל אביב"/>
    <x v="35"/>
    <x v="154"/>
    <m/>
    <s v="מיסוי"/>
    <s v="מיסוי - פינוי-בינוי"/>
    <s v="תכנית מאושרת עם פעילות יזמית"/>
    <n v="5290327"/>
    <s v="507 171806"/>
    <n v="507"/>
    <n v="171806"/>
    <s v="בניה חדשה"/>
    <s v="בניין מגורים גבוה (מעל 13 מ')"/>
    <n v="484013"/>
    <s v="תל אביב-יפו"/>
    <n v="5000"/>
    <s v="גבולות"/>
    <n v="2212"/>
    <n v="13"/>
    <n v="13"/>
    <m/>
    <d v="2017-11-12T00:00:00"/>
    <m/>
    <m/>
    <m/>
    <m/>
    <n v="44"/>
    <m/>
    <m/>
    <m/>
    <m/>
    <m/>
    <s v="מספר קומות להריסה: 3 שטח הריסה (מ&quot;ר): 1632.57_x000d__x000d__x000a_ במרתפים: מספר מרתפים מקלט חדרי עזר אחר: חניה_x000d__x000d__x000a_ בקומת הקרקע: חדר אשפה חדר גז_x000d__x000d__x000a_ בקומות: כמות קומות מגורים: 9 כמות יח&quot;ד מבוקשות: 44_x000d__x000d__x000a_ על הגג: קולטי שמש_x000d__x000d__x000a_ בחצר: גינה שטחים מרוצפים_x000d__x000d__x000a_"/>
    <m/>
    <m/>
    <m/>
    <s v="NULL"/>
    <m/>
    <m/>
    <x v="0"/>
    <m/>
    <m/>
    <m/>
    <m/>
    <m/>
    <m/>
    <m/>
    <m/>
    <m/>
    <m/>
    <m/>
    <m/>
    <m/>
    <m/>
    <x v="7"/>
    <x v="0"/>
    <x v="7"/>
    <x v="0"/>
    <m/>
    <m/>
    <m/>
    <x v="0"/>
    <x v="8"/>
    <x v="1"/>
    <s v="מובילה"/>
    <x v="0"/>
    <m/>
    <m/>
    <m/>
    <m/>
    <x v="0"/>
    <m/>
    <m/>
    <m/>
    <m/>
    <m/>
    <m/>
    <m/>
    <x v="0"/>
    <e v="#N/A"/>
    <m/>
    <m/>
    <m/>
    <m/>
    <s v="לא מופיע באתר העירייה. במדלן מופיע - היתר בתנאים"/>
    <x v="13"/>
    <m/>
    <e v="#NAME?"/>
    <m/>
  </r>
  <r>
    <n v="821"/>
    <m/>
    <m/>
    <m/>
    <m/>
    <m/>
    <m/>
    <m/>
    <m/>
    <m/>
    <m/>
    <n v="4233"/>
    <m/>
    <s v="תל אביב"/>
    <x v="35"/>
    <x v="154"/>
    <m/>
    <s v="מיסוי"/>
    <s v="מיסוי - פינוי-בינוי"/>
    <s v="תכנית מאושרת עם פעילות יזמית"/>
    <n v="6904511"/>
    <s v="507 171806"/>
    <n v="507"/>
    <n v="171806"/>
    <s v="בניה חדשה"/>
    <s v="בניין מגורים גבוה (מעל 13 מ')"/>
    <n v="484013"/>
    <s v="תל אביב-יפו"/>
    <n v="5000"/>
    <s v="גבולות"/>
    <n v="2212"/>
    <n v="13"/>
    <n v="13"/>
    <m/>
    <d v="2017-11-12T00:00:00"/>
    <m/>
    <m/>
    <m/>
    <m/>
    <n v="44"/>
    <m/>
    <m/>
    <m/>
    <m/>
    <m/>
    <s v="מספר קומות להריסה: 3 שטח הריסה (מ&quot;ר): 1632.57_x000d__x000a_ במרתפים: מספר מרתפים מקלט חדרי עזר אחר: חניה_x000d__x000a_ בקומת הקרקע: חדר אשפה חדר גז_x000d__x000a_ בקומות: כמות קומות מגורים: 9 כמות יח&quot;ד מבוקשות: 44_x000d__x000a_ על הגג: קולטי שמש_x000d__x000a_ בחצר: גינה שטחים מרוצפים_x000d__x000a_"/>
    <m/>
    <m/>
    <m/>
    <s v="NULL"/>
    <m/>
    <m/>
    <x v="0"/>
    <m/>
    <m/>
    <m/>
    <m/>
    <m/>
    <m/>
    <m/>
    <m/>
    <m/>
    <m/>
    <m/>
    <m/>
    <m/>
    <m/>
    <x v="7"/>
    <x v="0"/>
    <x v="7"/>
    <x v="0"/>
    <m/>
    <m/>
    <m/>
    <x v="0"/>
    <x v="2"/>
    <x v="1"/>
    <m/>
    <x v="0"/>
    <m/>
    <m/>
    <m/>
    <m/>
    <x v="0"/>
    <m/>
    <m/>
    <m/>
    <m/>
    <m/>
    <m/>
    <m/>
    <x v="0"/>
    <e v="#N/A"/>
    <m/>
    <m/>
    <m/>
    <m/>
    <m/>
    <x v="1"/>
    <m/>
    <e v="#NAME?"/>
    <m/>
  </r>
  <r>
    <n v="819"/>
    <m/>
    <m/>
    <m/>
    <m/>
    <m/>
    <m/>
    <m/>
    <m/>
    <m/>
    <m/>
    <n v="4233"/>
    <m/>
    <s v="תל אביב"/>
    <x v="35"/>
    <x v="154"/>
    <m/>
    <s v="מיסוי"/>
    <s v="פינוי-בינוי"/>
    <s v="תכנית מאושרת עם פעילות יזמית"/>
    <n v="6983010"/>
    <s v="507 171806"/>
    <n v="507"/>
    <n v="171806"/>
    <s v="בניה חדשה"/>
    <s v="בניין מגורים גבוה (מעל 13 מ')"/>
    <n v="484013"/>
    <s v="תל אביב-יפו"/>
    <n v="5000"/>
    <s v="גבולות"/>
    <n v="2212"/>
    <n v="13"/>
    <n v="13"/>
    <s v=""/>
    <d v="2017-11-12T00:00:00"/>
    <m/>
    <m/>
    <m/>
    <m/>
    <n v="44"/>
    <m/>
    <m/>
    <m/>
    <m/>
    <m/>
    <s v="מספר קומות להריסה: 3 שטח הריסה (מ&quot;ר): 1632.57_x000d__x000a_ במרתפים: מספר מרתפים מקלט חדרי עזר אחר: חניה_x000d__x000a_ בקומת הקרקע: חדר אשפה חדר גז_x000d__x000a_ בקומות: כמות קומות מגורים: 9 כמות יח&quot;ד מבוקשות: 44_x000d__x000a_ על הגג: קולטי שמש_x000d__x000a_ בחצר: גינה שטחים מרוצפים_x000d__x000a_"/>
    <m/>
    <m/>
    <m/>
    <s v="NULL"/>
    <m/>
    <m/>
    <x v="0"/>
    <m/>
    <m/>
    <m/>
    <m/>
    <m/>
    <m/>
    <m/>
    <m/>
    <m/>
    <m/>
    <m/>
    <m/>
    <m/>
    <s v="שליפת כתובות (אוגוסט 2020)"/>
    <x v="7"/>
    <x v="0"/>
    <x v="5"/>
    <x v="0"/>
    <m/>
    <m/>
    <m/>
    <x v="0"/>
    <x v="2"/>
    <x v="1"/>
    <m/>
    <x v="0"/>
    <m/>
    <m/>
    <m/>
    <m/>
    <x v="0"/>
    <m/>
    <m/>
    <m/>
    <m/>
    <m/>
    <m/>
    <m/>
    <x v="0"/>
    <e v="#N/A"/>
    <m/>
    <m/>
    <m/>
    <m/>
    <m/>
    <x v="1"/>
    <m/>
    <e v="#NAME?"/>
    <m/>
  </r>
  <r>
    <n v="1573"/>
    <s v="טופל"/>
    <m/>
    <m/>
    <m/>
    <m/>
    <s v="טופל. כפול עם נתוני עבר"/>
    <m/>
    <m/>
    <m/>
    <m/>
    <n v="4233"/>
    <m/>
    <s v="תל אביב"/>
    <x v="35"/>
    <x v="154"/>
    <m/>
    <s v="מיסוי"/>
    <s v="פינוי-בינוי"/>
    <s v="תכנית מאושרת עם פעילות יזמית"/>
    <n v="7138054"/>
    <s v="507 171806"/>
    <n v="507"/>
    <n v="171806"/>
    <s v="בניה חדשה"/>
    <s v="בניין מגורים גבוה (מעל 13 מ')"/>
    <n v="484013"/>
    <s v="תל אביב-יפו"/>
    <n v="5000"/>
    <s v="גבולות"/>
    <n v="2212"/>
    <n v="13"/>
    <n v="13"/>
    <s v=" "/>
    <d v="2017-11-12T00:00:00"/>
    <m/>
    <m/>
    <m/>
    <m/>
    <m/>
    <s v="2020_01"/>
    <d v="2020-11-01T21:03:32"/>
    <m/>
    <m/>
    <m/>
    <s v="מספר קומות להריסה: 3 שטח הריסה (מ&quot;ר): 1632.57   במרתפים: מספר מרתפים מקלט חדרי עזר אחר: חניה   בקומת הקרקע: חדר אשפה חדר גז   בקומות: כמות קומות מגורים: 9 כמות יח&quot;ד מבוקשות: 44   על הגג: קולטי שמש   בחצר: גינה שטחים מרוצפים  "/>
    <s v="NULL"/>
    <s v="NULL"/>
    <s v="NULL"/>
    <s v="NULL"/>
    <m/>
    <m/>
    <x v="0"/>
    <m/>
    <m/>
    <m/>
    <m/>
    <m/>
    <m/>
    <m/>
    <m/>
    <m/>
    <m/>
    <s v="NULL"/>
    <s v="NULL"/>
    <s v="NULL"/>
    <s v="לפי גוש חלקה (מרץ 2021)"/>
    <x v="7"/>
    <x v="0"/>
    <x v="5"/>
    <x v="0"/>
    <m/>
    <m/>
    <m/>
    <x v="0"/>
    <x v="2"/>
    <x v="1"/>
    <m/>
    <x v="0"/>
    <m/>
    <m/>
    <m/>
    <m/>
    <x v="0"/>
    <m/>
    <m/>
    <m/>
    <m/>
    <m/>
    <m/>
    <m/>
    <x v="0"/>
    <e v="#N/A"/>
    <m/>
    <m/>
    <m/>
    <m/>
    <m/>
    <x v="1"/>
    <m/>
    <e v="#NAME?"/>
    <m/>
  </r>
  <r>
    <n v="1631"/>
    <s v="טופל"/>
    <m/>
    <m/>
    <m/>
    <m/>
    <s v="טופל. כפול עם נתוני עבר"/>
    <m/>
    <m/>
    <m/>
    <m/>
    <n v="4233"/>
    <m/>
    <s v="תל אביב"/>
    <x v="35"/>
    <x v="154"/>
    <m/>
    <s v="מיסוי"/>
    <s v="פינוי-בינוי"/>
    <s v="תכנית מאושרת עם פעילות יזמית"/>
    <n v="7243691"/>
    <s v="507 171806"/>
    <n v="507"/>
    <n v="171806"/>
    <s v="בניה חדשה"/>
    <s v="בניין מגורים גבוה (מעל 13 מ')"/>
    <n v="484013"/>
    <s v="תל אביב-יפו"/>
    <n v="5000"/>
    <s v="גבולות"/>
    <n v="2212"/>
    <n v="13"/>
    <n v="13"/>
    <s v=" "/>
    <d v="2017-11-12T00:00:00"/>
    <m/>
    <m/>
    <m/>
    <m/>
    <m/>
    <s v="2020_04"/>
    <d v="2021-01-28T10:47:24"/>
    <m/>
    <m/>
    <m/>
    <s v="הריסת מבנה קיים הכולל 3 קומות מגורים שטח להריסה 1632.57  הקמת מבנה חדש הכולל: מרתפים ,9.00 קומות מגורים ,ובהן 44יח&quot;ד   המרתפים כוללים: מקלט,חדרי עזר,חניה  קומת קרקע הכוללת: חדר גז,חדר אשפה  על הגג: קולטי שמש  בחצר: גינה,שטחים מרוצפים  "/>
    <s v="NULL"/>
    <s v="NULL"/>
    <s v="NULL"/>
    <s v="NULL"/>
    <m/>
    <m/>
    <x v="0"/>
    <m/>
    <m/>
    <m/>
    <m/>
    <m/>
    <m/>
    <m/>
    <m/>
    <m/>
    <m/>
    <s v="NULL"/>
    <s v="NULL"/>
    <s v="NULL"/>
    <s v="לפי גוש חלקה (מרץ 2021)"/>
    <x v="7"/>
    <x v="0"/>
    <x v="5"/>
    <x v="0"/>
    <m/>
    <m/>
    <m/>
    <x v="0"/>
    <x v="2"/>
    <x v="1"/>
    <m/>
    <x v="0"/>
    <m/>
    <m/>
    <m/>
    <m/>
    <x v="0"/>
    <m/>
    <m/>
    <m/>
    <m/>
    <m/>
    <m/>
    <m/>
    <x v="0"/>
    <e v="#N/A"/>
    <m/>
    <m/>
    <m/>
    <m/>
    <m/>
    <x v="1"/>
    <m/>
    <e v="#NAME?"/>
    <m/>
  </r>
  <r>
    <n v="2012"/>
    <s v="אוקטובר 2021 - טיוב בקשה וסמל כפולים"/>
    <s v="מתחם גבולות לא נכלל בפינוי בינוי"/>
    <s v="מתחם גבולות לא נכלל בפינוי בינוי"/>
    <m/>
    <s v="טויב"/>
    <m/>
    <m/>
    <m/>
    <m/>
    <m/>
    <n v="4233"/>
    <m/>
    <s v="תל אביב"/>
    <x v="35"/>
    <x v="154"/>
    <m/>
    <s v="מיסוי"/>
    <s v="פינוי-בינוי"/>
    <s v="תכנית מאושרת עם פעילות יזמית"/>
    <n v="7462848"/>
    <s v="507 171806"/>
    <n v="507"/>
    <n v="171806"/>
    <s v="בניה חדשה"/>
    <s v="בניין מגורים גבוה (מעל 13 מ')"/>
    <n v="484013"/>
    <s v="תל אביב -יפו"/>
    <n v="5000"/>
    <s v="גבולות"/>
    <n v="2212"/>
    <n v="13"/>
    <n v="13"/>
    <s v=" "/>
    <d v="2017-11-12T00:00:00"/>
    <s v="NULL"/>
    <s v="NULL"/>
    <s v="NULL"/>
    <s v="NULL"/>
    <n v="44"/>
    <s v="2021_03"/>
    <d v="2021-07-15T12:02:15"/>
    <s v="NULL"/>
    <s v="NULL"/>
    <s v="מהות הבקשה"/>
    <s v="הריסת מבנה קיים הכולל 3 קומות מגורים שטח להריסה 1632.57_x000d__x000a_הקמת מבנה חדש הכולל: מרתפים ,9.00 קומות מגורים ,ובהן 44יח&quot;ד _x000d__x000a_המרתפים כוללים: מקלט,חדרי עזר,חניה_x000d__x000a_קומת קרקע הכוללת: חדר גז,חדר אשפה_x000d__x000a_על הגג: קולטי שמש_x000d__x000a_בחצר: גינה,שטחים מרוצפים_x000d__x000a_"/>
    <s v="NULL"/>
    <s v="NULL"/>
    <s v="NULL"/>
    <n v="2134520"/>
    <n v="210172"/>
    <s v="בניה חדשה"/>
    <x v="281"/>
    <s v="NULL"/>
    <s v="NULL"/>
    <n v="44"/>
    <s v="NULL"/>
    <s v="NULL"/>
    <s v="NULL"/>
    <s v="NULL"/>
    <n v="44"/>
    <s v="אתר העירייה"/>
    <s v="מגורים"/>
    <s v="NULL"/>
    <s v="2021_03"/>
    <d v="2021-07-15T12:02:15"/>
    <s v="גוש חלקה"/>
    <x v="7"/>
    <x v="1"/>
    <x v="3"/>
    <x v="3"/>
    <n v="5"/>
    <m/>
    <m/>
    <x v="0"/>
    <x v="8"/>
    <x v="1"/>
    <s v="ספק מתחם גבולות. המשכית"/>
    <x v="9"/>
    <m/>
    <m/>
    <m/>
    <m/>
    <x v="0"/>
    <m/>
    <m/>
    <m/>
    <m/>
    <m/>
    <m/>
    <m/>
    <x v="0"/>
    <m/>
    <m/>
    <m/>
    <m/>
    <m/>
    <m/>
    <x v="1"/>
    <m/>
    <m/>
    <s v="היתרים שיש לטייב"/>
  </r>
  <r>
    <n v="1537"/>
    <s v="טיוב בקשות שאינן כפולות"/>
    <m/>
    <m/>
    <s v="במדלן כתוב פרויקט בנייה חדשה"/>
    <m/>
    <m/>
    <m/>
    <m/>
    <m/>
    <m/>
    <n v="4233"/>
    <m/>
    <s v="תל אביב"/>
    <x v="35"/>
    <x v="154"/>
    <m/>
    <s v="מיסוי"/>
    <s v="פינוי-בינוי"/>
    <s v="תכנית מאושרת עם פעילות יזמית"/>
    <n v="7135345"/>
    <s v="507 181257"/>
    <n v="507"/>
    <n v="181257"/>
    <s v="שינויים"/>
    <s v="הארכת תוקף החלטה"/>
    <n v="3363005"/>
    <s v="תל אביב-יפו"/>
    <n v="5000"/>
    <s v="גנני"/>
    <n v="2219"/>
    <n v="5"/>
    <n v="5"/>
    <s v=" "/>
    <d v="2018-08-06T00:00:00"/>
    <m/>
    <m/>
    <m/>
    <m/>
    <m/>
    <s v="2020_01"/>
    <d v="2020-11-01T21:03:32"/>
    <m/>
    <m/>
    <m/>
    <s v="מספר קומות להריסה: 1 שטח הריסה (מ&quot;ר): 213  "/>
    <s v="NULL"/>
    <s v="NULL"/>
    <s v="NULL"/>
    <n v="2051093"/>
    <n v="190518"/>
    <s v="שינויים"/>
    <x v="282"/>
    <m/>
    <m/>
    <n v="8"/>
    <n v="10"/>
    <s v="חישוב מתמטי"/>
    <n v="8"/>
    <s v="נתוני העירייה"/>
    <n v="18"/>
    <s v="אתר העירייה"/>
    <m/>
    <m/>
    <s v="2020_01"/>
    <d v="2020-11-01T21:03:32"/>
    <s v="לפי גוש חלקה (מרץ 2021)"/>
    <x v="2"/>
    <x v="5"/>
    <x v="3"/>
    <x v="3"/>
    <m/>
    <m/>
    <m/>
    <x v="0"/>
    <x v="8"/>
    <x v="1"/>
    <m/>
    <x v="9"/>
    <m/>
    <m/>
    <m/>
    <m/>
    <x v="0"/>
    <m/>
    <m/>
    <m/>
    <m/>
    <m/>
    <m/>
    <m/>
    <x v="0"/>
    <e v="#N/A"/>
    <m/>
    <m/>
    <m/>
    <m/>
    <m/>
    <x v="1"/>
    <m/>
    <e v="#NAME?"/>
    <m/>
  </r>
  <r>
    <n v="1538"/>
    <s v="טיוב בקשות שאינן כפולות"/>
    <m/>
    <m/>
    <s v="במדלן כתוב פרויקט בנייה חדשה"/>
    <m/>
    <m/>
    <m/>
    <m/>
    <m/>
    <m/>
    <n v="4233"/>
    <m/>
    <s v="תל אביב"/>
    <x v="35"/>
    <x v="154"/>
    <m/>
    <s v="מיסוי"/>
    <s v="פינוי-בינוי"/>
    <s v="תכנית מאושרת עם פעילות יזמית"/>
    <n v="7135346"/>
    <s v="507 181258"/>
    <n v="507"/>
    <n v="181258"/>
    <s v="שינויים"/>
    <s v="הארכת תוקף החלטה"/>
    <n v="3363007"/>
    <s v="תל אביב-יפו"/>
    <n v="5000"/>
    <s v="גנני"/>
    <n v="2219"/>
    <n v="7"/>
    <n v="7"/>
    <s v=" "/>
    <d v="2018-08-06T00:00:00"/>
    <m/>
    <m/>
    <m/>
    <m/>
    <m/>
    <s v="2020_01"/>
    <d v="2020-11-01T21:03:32"/>
    <m/>
    <m/>
    <m/>
    <s v="מספר קומות להריסה: 2 שטח הריסה (מ&quot;ר): 362  "/>
    <s v="NULL"/>
    <s v="NULL"/>
    <s v="NULL"/>
    <n v="2051145"/>
    <n v="190517"/>
    <s v="שינויים"/>
    <x v="283"/>
    <m/>
    <m/>
    <n v="10"/>
    <n v="8"/>
    <s v="חישוב מתמטי"/>
    <n v="10"/>
    <s v="אתר העירייה"/>
    <n v="18"/>
    <s v="אתר העירייה"/>
    <m/>
    <m/>
    <s v="2020_01"/>
    <d v="2020-11-01T21:03:32"/>
    <s v="לפי גוש חלקה (מרץ 2021)"/>
    <x v="2"/>
    <x v="5"/>
    <x v="11"/>
    <x v="3"/>
    <m/>
    <m/>
    <m/>
    <x v="0"/>
    <x v="8"/>
    <x v="1"/>
    <m/>
    <x v="9"/>
    <m/>
    <m/>
    <m/>
    <m/>
    <x v="0"/>
    <m/>
    <m/>
    <m/>
    <m/>
    <m/>
    <m/>
    <m/>
    <x v="0"/>
    <e v="#N/A"/>
    <m/>
    <m/>
    <m/>
    <m/>
    <m/>
    <x v="1"/>
    <m/>
    <e v="#NAME?"/>
    <m/>
  </r>
  <r>
    <n v="822"/>
    <m/>
    <m/>
    <m/>
    <m/>
    <m/>
    <m/>
    <m/>
    <m/>
    <m/>
    <m/>
    <n v="4233"/>
    <m/>
    <s v="תל אביב"/>
    <x v="35"/>
    <x v="154"/>
    <m/>
    <s v="מיסוי"/>
    <s v="פינוי-בינוי"/>
    <s v="תכנית מאושרת עם פעילות יזמית"/>
    <n v="3661279"/>
    <s v="507 110108"/>
    <n v="507"/>
    <n v="110108"/>
    <m/>
    <s v="בניה חדשה - בניה בשלבים"/>
    <n v="35002"/>
    <s v="תל אביב-יפו"/>
    <n v="5000"/>
    <s v="לוינסקי"/>
    <n v="2328"/>
    <n v="2"/>
    <n v="2"/>
    <m/>
    <d v="2011-01-17T00:00:00"/>
    <m/>
    <m/>
    <m/>
    <m/>
    <m/>
    <m/>
    <m/>
    <m/>
    <m/>
    <m/>
    <s v="פירוט נוסף: בקשה לביצוע עבודות חפירה, דיפון וביסוס + גידור."/>
    <m/>
    <m/>
    <m/>
    <n v="293353"/>
    <n v="110757"/>
    <m/>
    <x v="284"/>
    <m/>
    <m/>
    <n v="0"/>
    <m/>
    <m/>
    <m/>
    <m/>
    <m/>
    <m/>
    <m/>
    <s v="פירוט נוסף: בקשה לביצוע עבודות חפירה, דיפון וביסוס + גידור."/>
    <m/>
    <m/>
    <s v="שליפת כתובות (אוגוסט 2020)"/>
    <x v="11"/>
    <x v="11"/>
    <x v="13"/>
    <x v="0"/>
    <n v="1"/>
    <m/>
    <m/>
    <x v="0"/>
    <x v="8"/>
    <x v="1"/>
    <s v="ספק מתחם גבולות. קדומה"/>
    <x v="9"/>
    <s v="ספק מתחם גבולות. קדום"/>
    <m/>
    <m/>
    <m/>
    <x v="0"/>
    <m/>
    <m/>
    <m/>
    <m/>
    <m/>
    <m/>
    <m/>
    <x v="0"/>
    <e v="#N/A"/>
    <m/>
    <m/>
    <m/>
    <m/>
    <m/>
    <x v="1"/>
    <m/>
    <e v="#NAME?"/>
    <m/>
  </r>
  <r>
    <n v="823"/>
    <m/>
    <m/>
    <m/>
    <m/>
    <m/>
    <m/>
    <m/>
    <m/>
    <m/>
    <m/>
    <n v="4233"/>
    <m/>
    <s v="תל אביב"/>
    <x v="35"/>
    <x v="154"/>
    <m/>
    <s v="מיסוי"/>
    <s v="פינוי-בינוי"/>
    <s v="תכנית מאושרת עם פעילות יזמית"/>
    <n v="3661758"/>
    <s v="507 110663"/>
    <n v="507"/>
    <n v="110663"/>
    <m/>
    <s v="בניה חדשה - בניין רב קומות"/>
    <n v="35002"/>
    <s v="תל אביב-יפו"/>
    <n v="5000"/>
    <s v="לוינסקי"/>
    <n v="2328"/>
    <n v="2"/>
    <n v="2"/>
    <m/>
    <d v="2011-04-12T00:00:00"/>
    <m/>
    <m/>
    <m/>
    <m/>
    <n v="130"/>
    <m/>
    <m/>
    <m/>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m/>
    <n v="293832"/>
    <n v="120311"/>
    <m/>
    <x v="285"/>
    <m/>
    <m/>
    <n v="130"/>
    <m/>
    <m/>
    <m/>
    <m/>
    <n v="130"/>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s v="שליפת כתובות (אוגוסט 2020)"/>
    <x v="11"/>
    <x v="9"/>
    <x v="1"/>
    <x v="2"/>
    <m/>
    <m/>
    <m/>
    <x v="0"/>
    <x v="8"/>
    <x v="1"/>
    <s v="מובילה"/>
    <x v="9"/>
    <s v="מוביל"/>
    <m/>
    <m/>
    <n v="3661758"/>
    <x v="253"/>
    <m/>
    <m/>
    <m/>
    <m/>
    <m/>
    <m/>
    <m/>
    <x v="0"/>
    <e v="#N/A"/>
    <m/>
    <m/>
    <m/>
    <m/>
    <m/>
    <x v="1"/>
    <m/>
    <e v="#NAME?"/>
    <m/>
  </r>
  <r>
    <n v="824"/>
    <m/>
    <m/>
    <m/>
    <m/>
    <m/>
    <m/>
    <m/>
    <m/>
    <m/>
    <m/>
    <n v="4233"/>
    <m/>
    <s v="תל אביב"/>
    <x v="35"/>
    <x v="154"/>
    <m/>
    <s v="מיסוי"/>
    <s v="פינוי-בינוי"/>
    <s v="תכנית מאושרת עם פעילות יזמית"/>
    <n v="5281204"/>
    <s v="507 110663"/>
    <n v="507"/>
    <n v="110663"/>
    <s v="בניה חדשה"/>
    <s v="בניין רב קומות"/>
    <n v="35002"/>
    <s v="תל אביב-יפו"/>
    <n v="5000"/>
    <s v="לוינסקי"/>
    <n v="2328"/>
    <n v="2"/>
    <n v="2"/>
    <m/>
    <d v="2011-04-12T00:00:00"/>
    <m/>
    <n v="130"/>
    <m/>
    <m/>
    <n v="130"/>
    <m/>
    <m/>
    <m/>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m/>
    <s v="NULL"/>
    <m/>
    <m/>
    <x v="0"/>
    <m/>
    <m/>
    <m/>
    <m/>
    <m/>
    <m/>
    <m/>
    <m/>
    <m/>
    <m/>
    <m/>
    <m/>
    <m/>
    <s v="שליפת כתובות (אוגוסט 2020)"/>
    <x v="11"/>
    <x v="0"/>
    <x v="5"/>
    <x v="0"/>
    <m/>
    <m/>
    <m/>
    <x v="0"/>
    <x v="2"/>
    <x v="1"/>
    <m/>
    <x v="0"/>
    <m/>
    <m/>
    <m/>
    <m/>
    <x v="0"/>
    <m/>
    <m/>
    <m/>
    <m/>
    <m/>
    <m/>
    <m/>
    <x v="0"/>
    <e v="#N/A"/>
    <m/>
    <m/>
    <m/>
    <m/>
    <m/>
    <x v="1"/>
    <m/>
    <e v="#NAME?"/>
    <m/>
  </r>
  <r>
    <n v="825"/>
    <m/>
    <m/>
    <m/>
    <m/>
    <m/>
    <m/>
    <m/>
    <m/>
    <m/>
    <m/>
    <n v="4233"/>
    <m/>
    <s v="תל אביב"/>
    <x v="35"/>
    <x v="154"/>
    <m/>
    <s v="מיסוי"/>
    <s v="פינוי-בינוי"/>
    <s v="תכנית מאושרת עם פעילות יזמית"/>
    <n v="3656417"/>
    <s v="507 71718"/>
    <n v="507"/>
    <n v="71718"/>
    <m/>
    <s v="עבודות עפר  -"/>
    <n v="171008"/>
    <s v="תל אביב-יפו"/>
    <n v="5000"/>
    <s v="מרכלת"/>
    <n v="2207"/>
    <n v="8"/>
    <n v="8"/>
    <m/>
    <d v="2007-11-21T00:00:00"/>
    <m/>
    <m/>
    <m/>
    <m/>
    <m/>
    <m/>
    <m/>
    <m/>
    <m/>
    <m/>
    <s v="בקשה לתוספת בניה: _x000d__x000a_הריסה חפירה ודיפון._x000d__x000a_"/>
    <m/>
    <m/>
    <m/>
    <s v="NULL"/>
    <m/>
    <m/>
    <x v="0"/>
    <m/>
    <m/>
    <m/>
    <m/>
    <m/>
    <m/>
    <m/>
    <m/>
    <m/>
    <m/>
    <m/>
    <m/>
    <m/>
    <s v="שליפת כתובות (אוגוסט 2020)"/>
    <x v="10"/>
    <x v="0"/>
    <x v="0"/>
    <x v="0"/>
    <n v="4"/>
    <m/>
    <m/>
    <x v="0"/>
    <x v="8"/>
    <x v="1"/>
    <s v="ספק מתחם גבולות. קדומה"/>
    <x v="0"/>
    <m/>
    <m/>
    <m/>
    <m/>
    <x v="0"/>
    <m/>
    <m/>
    <m/>
    <m/>
    <m/>
    <m/>
    <m/>
    <x v="0"/>
    <e v="#N/A"/>
    <m/>
    <m/>
    <m/>
    <m/>
    <m/>
    <x v="1"/>
    <m/>
    <e v="#NAME?"/>
    <m/>
  </r>
  <r>
    <n v="826"/>
    <m/>
    <m/>
    <m/>
    <m/>
    <m/>
    <m/>
    <m/>
    <m/>
    <m/>
    <m/>
    <n v="4233"/>
    <m/>
    <s v="תל אביב"/>
    <x v="35"/>
    <x v="154"/>
    <m/>
    <s v="מיסוי"/>
    <s v="פינוי-בינוי"/>
    <s v="תכנית מאושרת עם פעילות יזמית"/>
    <n v="3658253"/>
    <s v="507 90230"/>
    <n v="507"/>
    <n v="90230"/>
    <m/>
    <s v="עבודות עפר  -"/>
    <n v="171008"/>
    <s v="תל אביב-יפו"/>
    <n v="5000"/>
    <s v="מרכלת"/>
    <n v="2207"/>
    <n v="8"/>
    <n v="8"/>
    <m/>
    <d v="2009-02-05T00:00:00"/>
    <m/>
    <m/>
    <m/>
    <m/>
    <m/>
    <m/>
    <m/>
    <m/>
    <m/>
    <m/>
    <s v="הארכת תוקף החלטה לדיפון וחפירה."/>
    <m/>
    <m/>
    <m/>
    <n v="290327"/>
    <n v="90343"/>
    <m/>
    <x v="286"/>
    <m/>
    <m/>
    <n v="0"/>
    <m/>
    <m/>
    <m/>
    <m/>
    <m/>
    <m/>
    <m/>
    <m/>
    <m/>
    <m/>
    <s v="שליפת כתובות (אוגוסט 2020)"/>
    <x v="15"/>
    <x v="12"/>
    <x v="13"/>
    <x v="0"/>
    <n v="4"/>
    <m/>
    <m/>
    <x v="0"/>
    <x v="8"/>
    <x v="1"/>
    <s v="ספק מתחם גבולות. קדומה"/>
    <x v="9"/>
    <s v="ספק מתחם גבולות. קדום"/>
    <m/>
    <m/>
    <m/>
    <x v="0"/>
    <m/>
    <m/>
    <m/>
    <m/>
    <m/>
    <m/>
    <m/>
    <x v="0"/>
    <e v="#N/A"/>
    <m/>
    <m/>
    <m/>
    <m/>
    <m/>
    <x v="1"/>
    <m/>
    <e v="#NAME?"/>
    <m/>
  </r>
  <r>
    <n v="827"/>
    <m/>
    <m/>
    <m/>
    <m/>
    <m/>
    <m/>
    <m/>
    <m/>
    <m/>
    <m/>
    <n v="4233"/>
    <m/>
    <s v="תל אביב"/>
    <x v="35"/>
    <x v="154"/>
    <m/>
    <s v="מיסוי"/>
    <s v="פינוי-בינוי"/>
    <s v="תכנית מאושרת עם פעילות יזמית"/>
    <n v="3659760"/>
    <s v="507 100200"/>
    <n v="507"/>
    <n v="100200"/>
    <m/>
    <s v="בניה חדשה - בניין גבוה"/>
    <n v="171008"/>
    <s v="תל אביב-יפו"/>
    <n v="5000"/>
    <s v="מרכלת"/>
    <n v="2207"/>
    <n v="8"/>
    <n v="8"/>
    <m/>
    <d v="2010-02-02T00:00:00"/>
    <m/>
    <m/>
    <m/>
    <m/>
    <n v="110"/>
    <m/>
    <m/>
    <m/>
    <m/>
    <m/>
    <s v="הקמת מבנה חדש הכולל: 10 קומות מגורים ,ובהן 110יח&quot;ד _x000d__x000a_המרתפים כוללים: מקלט,מחסן,חדרי עזר_x000d__x000a_קומת קרקע הכוללת: חדר אשפה_x000d__x000a_"/>
    <m/>
    <m/>
    <m/>
    <n v="291834"/>
    <n v="110657"/>
    <m/>
    <x v="287"/>
    <m/>
    <m/>
    <n v="108"/>
    <m/>
    <m/>
    <m/>
    <m/>
    <n v="110"/>
    <m/>
    <m/>
    <s v="הקמת מבנה חדש הכולל: 10 קומות מגורים ,ובהן 110יח&quot;ד _x000d__x000a_המרתפים כוללים: מקלט,מחסן,חדרי עזר_x000d__x000a_קומת קרקע הכוללת: חדר אשפה_x000d__x000a_"/>
    <m/>
    <m/>
    <s v="שליפת כתובות (אוגוסט 2020)"/>
    <x v="12"/>
    <x v="11"/>
    <x v="1"/>
    <x v="2"/>
    <m/>
    <m/>
    <m/>
    <x v="0"/>
    <x v="8"/>
    <x v="1"/>
    <s v="מובילה"/>
    <x v="9"/>
    <s v="מוביל"/>
    <m/>
    <m/>
    <n v="3659760"/>
    <x v="254"/>
    <m/>
    <m/>
    <m/>
    <m/>
    <m/>
    <m/>
    <m/>
    <x v="0"/>
    <e v="#N/A"/>
    <m/>
    <m/>
    <m/>
    <m/>
    <m/>
    <x v="1"/>
    <m/>
    <e v="#NAME?"/>
    <m/>
  </r>
  <r>
    <n v="828"/>
    <m/>
    <m/>
    <m/>
    <m/>
    <m/>
    <m/>
    <m/>
    <m/>
    <m/>
    <m/>
    <n v="4233"/>
    <m/>
    <s v="תל אביב"/>
    <x v="35"/>
    <x v="154"/>
    <m/>
    <s v="מיסוי"/>
    <s v="פינוי-בינוי"/>
    <s v="תכנית מאושרת עם פעילות יזמית"/>
    <n v="5280424"/>
    <s v="507 100200"/>
    <n v="507"/>
    <n v="100200"/>
    <s v="בניה חדשה"/>
    <s v="בניין גבוה"/>
    <n v="171008"/>
    <s v="תל אביב-יפו"/>
    <n v="5000"/>
    <s v="מרכלת"/>
    <n v="2207"/>
    <n v="8"/>
    <n v="8"/>
    <m/>
    <d v="2010-02-02T00:00:00"/>
    <m/>
    <n v="108"/>
    <m/>
    <m/>
    <n v="110"/>
    <m/>
    <m/>
    <m/>
    <m/>
    <m/>
    <s v="הקמת מבנה חדש הכולל: 10 קומות מגורים ,ובהן 110יח&quot;ד _x000d__x000a_המרתפים כוללים: מקלט,מחסן,חדרי עזר_x000d__x000a_קומת קרקע הכוללת: חדר אשפה_x000d__x000a_"/>
    <m/>
    <m/>
    <m/>
    <s v="NULL"/>
    <m/>
    <m/>
    <x v="0"/>
    <m/>
    <m/>
    <m/>
    <m/>
    <m/>
    <m/>
    <m/>
    <m/>
    <m/>
    <m/>
    <m/>
    <m/>
    <m/>
    <s v="שליפת כתובות (אוגוסט 2020)"/>
    <x v="12"/>
    <x v="0"/>
    <x v="5"/>
    <x v="0"/>
    <m/>
    <m/>
    <m/>
    <x v="0"/>
    <x v="2"/>
    <x v="1"/>
    <m/>
    <x v="0"/>
    <m/>
    <m/>
    <m/>
    <m/>
    <x v="0"/>
    <m/>
    <m/>
    <m/>
    <m/>
    <m/>
    <m/>
    <m/>
    <x v="0"/>
    <e v="#N/A"/>
    <m/>
    <m/>
    <m/>
    <m/>
    <m/>
    <x v="1"/>
    <m/>
    <e v="#NAME?"/>
    <m/>
  </r>
  <r>
    <n v="829"/>
    <m/>
    <m/>
    <m/>
    <m/>
    <m/>
    <m/>
    <m/>
    <m/>
    <m/>
    <m/>
    <n v="4233"/>
    <m/>
    <s v="תל אביב"/>
    <x v="35"/>
    <x v="154"/>
    <m/>
    <s v="מיסוי"/>
    <s v="פינוי-בינוי"/>
    <s v="תכנית מאושרת עם פעילות יזמית"/>
    <n v="3660057"/>
    <s v="507 100563"/>
    <n v="507"/>
    <n v="100563"/>
    <m/>
    <s v="בניה חדשה - בניה בשלבים"/>
    <n v="171008"/>
    <s v="תל אביב-יפו"/>
    <n v="5000"/>
    <s v="מרכלת"/>
    <n v="2207"/>
    <n v="8"/>
    <n v="8"/>
    <m/>
    <d v="2010-03-28T00:00:00"/>
    <m/>
    <m/>
    <m/>
    <m/>
    <m/>
    <m/>
    <m/>
    <m/>
    <m/>
    <m/>
    <s v="הקמת מבנה חדש הכולל: מרתף _x000d__x000a_המרתפים כוללים: מחסן,חדרי עזר_x000d__x000a_בחצר: שטחים מרוצפים_x000d__x000a_"/>
    <m/>
    <m/>
    <m/>
    <n v="292131"/>
    <n v="101016"/>
    <m/>
    <x v="288"/>
    <m/>
    <m/>
    <n v="0"/>
    <m/>
    <m/>
    <m/>
    <m/>
    <m/>
    <m/>
    <m/>
    <s v="הקמת מבנה חדש הכולל: מרתף _x000d__x000a_המרתפים כוללים: מחסן,חדרי עזר_x000d__x000a_בחצר: שטחים מרוצפים_x000d__x000a_"/>
    <m/>
    <m/>
    <s v="שליפת כתובות (אוגוסט 2020)"/>
    <x v="12"/>
    <x v="11"/>
    <x v="1"/>
    <x v="2"/>
    <n v="4"/>
    <m/>
    <m/>
    <x v="0"/>
    <x v="8"/>
    <x v="1"/>
    <s v="ספק מתחם גבולות. המשכית"/>
    <x v="9"/>
    <s v="ספק מתחם גבולות. המשכי"/>
    <m/>
    <m/>
    <m/>
    <x v="0"/>
    <m/>
    <m/>
    <m/>
    <m/>
    <m/>
    <m/>
    <m/>
    <x v="0"/>
    <e v="#N/A"/>
    <m/>
    <m/>
    <m/>
    <m/>
    <m/>
    <x v="1"/>
    <m/>
    <e v="#NAME?"/>
    <m/>
  </r>
  <r>
    <n v="831"/>
    <m/>
    <m/>
    <m/>
    <m/>
    <m/>
    <m/>
    <m/>
    <m/>
    <m/>
    <m/>
    <n v="4233"/>
    <m/>
    <s v="תל אביב"/>
    <x v="35"/>
    <x v="154"/>
    <m/>
    <s v="מיסוי"/>
    <s v="פינוי-בינוי"/>
    <s v="תכנית מאושרת עם פעילות יזמית"/>
    <n v="5286386"/>
    <s v="507 130560"/>
    <n v="507"/>
    <n v="130560"/>
    <s v="בניה חדשה"/>
    <s v="בניין לא גבוה"/>
    <n v="171008"/>
    <s v="תל אביב-יפו"/>
    <n v="5000"/>
    <s v="מרכלת"/>
    <n v="2207"/>
    <n v="8"/>
    <n v="8"/>
    <m/>
    <d v="2013-03-18T00:00:00"/>
    <m/>
    <n v="0"/>
    <m/>
    <m/>
    <n v="110"/>
    <m/>
    <m/>
    <m/>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m/>
    <s v="NULL"/>
    <m/>
    <m/>
    <x v="0"/>
    <m/>
    <m/>
    <m/>
    <m/>
    <m/>
    <m/>
    <m/>
    <m/>
    <m/>
    <m/>
    <m/>
    <m/>
    <m/>
    <s v="שליפת כתובות (אוגוסט 2020)"/>
    <x v="6"/>
    <x v="0"/>
    <x v="5"/>
    <x v="0"/>
    <m/>
    <m/>
    <m/>
    <x v="0"/>
    <x v="2"/>
    <x v="1"/>
    <m/>
    <x v="0"/>
    <m/>
    <m/>
    <m/>
    <m/>
    <x v="0"/>
    <m/>
    <m/>
    <m/>
    <m/>
    <m/>
    <m/>
    <m/>
    <x v="0"/>
    <e v="#N/A"/>
    <m/>
    <m/>
    <m/>
    <m/>
    <m/>
    <x v="1"/>
    <m/>
    <e v="#NAME?"/>
    <m/>
  </r>
  <r>
    <n v="830"/>
    <m/>
    <m/>
    <m/>
    <m/>
    <m/>
    <m/>
    <m/>
    <m/>
    <m/>
    <m/>
    <n v="4233"/>
    <m/>
    <s v="תל אביב"/>
    <x v="35"/>
    <x v="154"/>
    <m/>
    <s v="מיסוי"/>
    <s v="פינוי-בינוי"/>
    <s v="תכנית מאושרת עם פעילות יזמית"/>
    <n v="3665046"/>
    <s v="507 130560"/>
    <n v="507"/>
    <n v="130560"/>
    <m/>
    <s v="בניה חדשה - בניין לא גבוה"/>
    <n v="171008"/>
    <s v="תל אביב-יפו"/>
    <n v="5000"/>
    <s v="מרכלת"/>
    <n v="2207"/>
    <n v="8"/>
    <n v="8"/>
    <m/>
    <d v="2013-03-18T00:00:00"/>
    <m/>
    <m/>
    <m/>
    <m/>
    <n v="110"/>
    <m/>
    <m/>
    <m/>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m/>
    <n v="297120"/>
    <n v="130475"/>
    <m/>
    <x v="289"/>
    <m/>
    <m/>
    <n v="0"/>
    <m/>
    <m/>
    <m/>
    <m/>
    <n v="110"/>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s v="שליפת כתובות (אוגוסט 2020)"/>
    <x v="6"/>
    <x v="10"/>
    <x v="1"/>
    <x v="2"/>
    <n v="4"/>
    <m/>
    <m/>
    <x v="0"/>
    <x v="8"/>
    <x v="1"/>
    <s v="ספק מתחם גבולות. המשכית"/>
    <x v="9"/>
    <s v="ספק מתחם גבולות. המשכי"/>
    <m/>
    <m/>
    <m/>
    <x v="0"/>
    <m/>
    <m/>
    <m/>
    <m/>
    <m/>
    <m/>
    <m/>
    <x v="0"/>
    <e v="#N/A"/>
    <m/>
    <m/>
    <m/>
    <m/>
    <m/>
    <x v="1"/>
    <m/>
    <e v="#NAME?"/>
    <m/>
  </r>
  <r>
    <n v="1565"/>
    <m/>
    <m/>
    <m/>
    <s v="מהות הבקשה כוללת פירוט נוסף"/>
    <m/>
    <s v="כפול עם נתוני עבר"/>
    <m/>
    <m/>
    <m/>
    <m/>
    <n v="33685"/>
    <m/>
    <s v="תל אביב"/>
    <x v="35"/>
    <x v="155"/>
    <m/>
    <s v="רשויות"/>
    <s v="פינוי-בינוי"/>
    <s v="תכנית מאושרת עם פעילות יזמית"/>
    <n v="7137546"/>
    <s v="507 191088"/>
    <n v="507"/>
    <n v="191088"/>
    <s v="בניה חדשה"/>
    <s v="בניין מגורים מעל X קומות מסחריות"/>
    <n v="757040"/>
    <s v="תל אביב-יפו"/>
    <n v="5000"/>
    <s v="דפנה"/>
    <n v="1016"/>
    <n v="40"/>
    <n v="40"/>
    <s v=" "/>
    <d v="2019-09-02T00:00:00"/>
    <m/>
    <m/>
    <m/>
    <m/>
    <m/>
    <s v="2020_01"/>
    <d v="2020-11-01T21:03:32"/>
    <m/>
    <m/>
    <m/>
    <s v="מספר קומות להריסה: 12, שטח הריסה (מ&quot;ר): 6812.4,    במרתפים: מספר מרתפים, מחסן, חדרי עזר, אחר: 262 מקומות חניה,    בקומת הקרקע: אולם כניסה, כמות חנויות: 5,    בקומות: כמות קומות מגורים: 5, כמות יח&quot;ד מבוקשות: 89,    על הגג: חדרי יציאה, קולטי שמש, חדר מדרגות כללי, פרגולה,    בחצר: גינה, שטחים מרוצפים, כמות מקומות חניה: 262,    פירוט נוסף: בקשה להקמת שלושה מרתפי חניה, קומת קרקע עם חזית מסחרית לדרך נמיר, שטחי ציבור בנויים - טיפת חלב ומבואות כניסה למגורים, 5 קומות מגורים הכוללות 89 יח&quot;ד., העבודות המבוקשות ב"/>
    <s v="NULL"/>
    <s v="NULL"/>
    <s v="NULL"/>
    <s v="NULL"/>
    <m/>
    <m/>
    <x v="0"/>
    <m/>
    <m/>
    <m/>
    <m/>
    <m/>
    <m/>
    <m/>
    <m/>
    <m/>
    <m/>
    <s v="NULL"/>
    <s v="NULL"/>
    <s v="NULL"/>
    <s v="לפי גוש חלקה (מרץ 2021)"/>
    <x v="3"/>
    <x v="0"/>
    <x v="3"/>
    <x v="0"/>
    <m/>
    <m/>
    <m/>
    <x v="0"/>
    <x v="2"/>
    <x v="1"/>
    <m/>
    <x v="0"/>
    <m/>
    <m/>
    <m/>
    <m/>
    <x v="0"/>
    <m/>
    <m/>
    <m/>
    <m/>
    <m/>
    <m/>
    <m/>
    <x v="0"/>
    <n v="1459"/>
    <m/>
    <m/>
    <m/>
    <m/>
    <m/>
    <x v="9"/>
    <m/>
    <e v="#NAME?"/>
    <m/>
  </r>
  <r>
    <n v="832"/>
    <m/>
    <m/>
    <m/>
    <m/>
    <m/>
    <m/>
    <m/>
    <m/>
    <m/>
    <m/>
    <n v="33685"/>
    <m/>
    <s v="תל אביב"/>
    <x v="35"/>
    <x v="155"/>
    <m/>
    <s v="רשויות"/>
    <s v="רשויות מקומיות - פינוי-בינוי"/>
    <s v="תכנית מאושרת עם פעילות יזמית"/>
    <n v="6983522"/>
    <s v="507 191088"/>
    <n v="507"/>
    <n v="191088"/>
    <s v="בניה חדשה"/>
    <s v="בניין מגורים מעל X קומות מסחריות"/>
    <n v="757040"/>
    <s v="תל אביב-יפו"/>
    <n v="5000"/>
    <s v="דפנה"/>
    <n v="1016"/>
    <n v="40"/>
    <n v="40"/>
    <m/>
    <d v="2019-09-02T00:00:00"/>
    <m/>
    <m/>
    <m/>
    <m/>
    <n v="89"/>
    <m/>
    <m/>
    <m/>
    <m/>
    <m/>
    <s v="מספר קומות להריסה: 12, שטח הריסה (מ&quot;ר): 6812.4, _x000a_במרתפים: מספר מרתפים, מחסן, חדרי עזר, אחר: 262 מקומות חניה, _x000a_בקומת הקרקע: אולם כניסה, כמות חנויות: 5, _x000a_בקומות: כמות קומות מגורים: 5, כמות יח&quot;ד מבוקשות: 89, _x000a_על הגג: חדרי יציאה, קולטי שמש, חדר מדרגות"/>
    <m/>
    <m/>
    <m/>
    <s v="NULL"/>
    <m/>
    <m/>
    <x v="0"/>
    <m/>
    <m/>
    <m/>
    <m/>
    <m/>
    <m/>
    <m/>
    <m/>
    <m/>
    <m/>
    <m/>
    <m/>
    <m/>
    <m/>
    <x v="3"/>
    <x v="0"/>
    <x v="7"/>
    <x v="0"/>
    <n v="1"/>
    <m/>
    <m/>
    <x v="0"/>
    <x v="1"/>
    <x v="1"/>
    <s v="מוביל או המשכי"/>
    <x v="0"/>
    <m/>
    <m/>
    <m/>
    <m/>
    <x v="0"/>
    <m/>
    <m/>
    <m/>
    <m/>
    <m/>
    <m/>
    <m/>
    <x v="0"/>
    <n v="1459"/>
    <m/>
    <m/>
    <m/>
    <m/>
    <s v="לא מופיע באתר העירייה. במדלן מופיע - היתר בתנאים"/>
    <x v="9"/>
    <m/>
    <e v="#NAME?"/>
    <m/>
  </r>
  <r>
    <n v="1577"/>
    <m/>
    <m/>
    <m/>
    <s v="מהות הבקשה כוללת פירוט נוסף"/>
    <m/>
    <s v="כפול עם נתוני עבר"/>
    <m/>
    <m/>
    <m/>
    <m/>
    <n v="33685"/>
    <m/>
    <s v="תל אביב"/>
    <x v="35"/>
    <x v="155"/>
    <m/>
    <s v="רשויות"/>
    <s v="פינוי-בינוי"/>
    <s v="תכנית מאושרת עם פעילות יזמית"/>
    <n v="7138506"/>
    <s v="507 191268"/>
    <n v="507"/>
    <n v="191268"/>
    <s v="בניה חדשה"/>
    <s v="מגדל מגורים מעל 20 קומות"/>
    <n v="757040"/>
    <s v="תל אביב-יפו"/>
    <n v="5000"/>
    <s v="דפנה"/>
    <n v="1016"/>
    <n v="40"/>
    <n v="40"/>
    <s v=" "/>
    <d v="2019-10-31T00:00:00"/>
    <m/>
    <m/>
    <m/>
    <m/>
    <m/>
    <s v="2020_01"/>
    <d v="2020-11-01T21:03:32"/>
    <m/>
    <m/>
    <m/>
    <s v="במרתפים: ללא מרתף,   בקומות: כמות קומות מגורים: 20, כמות יח&quot;ד מבוקשות: 112,   על הגג: קולטי שמש, חדר מדרגות כללי, אחר: מערכות טכניות,   פירוט נוסף: בקשה להיתר בניה עבור מגדל המגורים, מקומה 6, בהמשך לבקשה מס' 14497 להקמת המרתפים והבניה המרקמית עד קומה 5 כולל. 20 קומות מגורים הכוללות 112 יח&quot;ד., העבודות המבוקשות בהיתר כוללות הוספת צובר גז חדש, או העתקה של צובר קיים: לא"/>
    <s v="NULL"/>
    <s v="NULL"/>
    <s v="NULL"/>
    <s v="NULL"/>
    <m/>
    <m/>
    <x v="0"/>
    <m/>
    <m/>
    <m/>
    <m/>
    <m/>
    <m/>
    <m/>
    <m/>
    <m/>
    <m/>
    <s v="NULL"/>
    <s v="NULL"/>
    <s v="NULL"/>
    <s v="לפי גוש חלקה (מרץ 2021)"/>
    <x v="3"/>
    <x v="0"/>
    <x v="1"/>
    <x v="0"/>
    <m/>
    <m/>
    <m/>
    <x v="0"/>
    <x v="2"/>
    <x v="1"/>
    <m/>
    <x v="0"/>
    <m/>
    <m/>
    <m/>
    <m/>
    <x v="0"/>
    <m/>
    <m/>
    <m/>
    <m/>
    <m/>
    <m/>
    <m/>
    <x v="0"/>
    <n v="1459"/>
    <m/>
    <m/>
    <m/>
    <m/>
    <m/>
    <x v="10"/>
    <m/>
    <e v="#NAME?"/>
    <m/>
  </r>
  <r>
    <n v="833"/>
    <m/>
    <m/>
    <m/>
    <m/>
    <m/>
    <m/>
    <m/>
    <m/>
    <m/>
    <m/>
    <n v="33685"/>
    <m/>
    <s v="תל אביב"/>
    <x v="35"/>
    <x v="155"/>
    <m/>
    <s v="רשויות"/>
    <s v="רשויות מקומיות - פינוי-בינוי"/>
    <s v="תכנית מאושרת עם פעילות יזמית"/>
    <n v="6982632"/>
    <s v="507 191268"/>
    <n v="507"/>
    <n v="191268"/>
    <s v="בניה חדשה"/>
    <s v="מגדל מגורים מעל 20 קומות"/>
    <n v="757040"/>
    <s v="תל אביב-יפו"/>
    <n v="5000"/>
    <s v="דפנה"/>
    <n v="1016"/>
    <n v="40"/>
    <n v="40"/>
    <m/>
    <d v="2019-10-31T00:00:00"/>
    <m/>
    <m/>
    <m/>
    <m/>
    <n v="112"/>
    <m/>
    <m/>
    <m/>
    <m/>
    <m/>
    <s v="במרתפים: ללא מרתף, _x000a_בקומות: כמות קומות מגורים: 20, כמות יח&quot;ד מבוקשות: 112, _x000a_על הגג: קולטי שמש, חדר מדרגות כללי, אחר: מערכות טכניות, _x000a_פירוט נוסף: בקשה להיתר בניה עבור מגדל המגורים, מקומה 6, בהמשך לבקשה מס' 14497 להקמת המרתפים והבניה המרקמית עד קומה 5"/>
    <m/>
    <m/>
    <m/>
    <s v="NULL"/>
    <m/>
    <m/>
    <x v="0"/>
    <m/>
    <m/>
    <m/>
    <m/>
    <m/>
    <m/>
    <m/>
    <m/>
    <m/>
    <m/>
    <m/>
    <m/>
    <m/>
    <m/>
    <x v="3"/>
    <x v="0"/>
    <x v="1"/>
    <x v="0"/>
    <n v="2"/>
    <m/>
    <m/>
    <x v="0"/>
    <x v="1"/>
    <x v="1"/>
    <s v="מוביל או המשכי"/>
    <x v="0"/>
    <m/>
    <m/>
    <m/>
    <m/>
    <x v="0"/>
    <m/>
    <m/>
    <m/>
    <m/>
    <m/>
    <m/>
    <m/>
    <x v="0"/>
    <n v="1459"/>
    <m/>
    <m/>
    <m/>
    <m/>
    <s v="לא מופיע באתר העירייה. במדלן מופיע - היתר בתנאים"/>
    <x v="0"/>
    <m/>
    <e v="#NAME?"/>
    <m/>
  </r>
  <r>
    <n v="1554"/>
    <m/>
    <m/>
    <m/>
    <m/>
    <m/>
    <s v="כפול רק מהנתונים החדשים"/>
    <m/>
    <m/>
    <m/>
    <m/>
    <n v="33685"/>
    <m/>
    <s v="תל אביב"/>
    <x v="35"/>
    <x v="155"/>
    <m/>
    <s v="רשויות"/>
    <s v="פינוי-בינוי"/>
    <s v="תכנית מאושרת עם פעילות יזמית"/>
    <n v="7136812"/>
    <s v="507 200737"/>
    <n v="507"/>
    <n v="200737"/>
    <s v="בניה חדשה"/>
    <s v="מגדל מגורים מעל 20 קומות"/>
    <n v="757040"/>
    <s v="תל אביב-יפו"/>
    <n v="5000"/>
    <s v="דפנה"/>
    <n v="1016"/>
    <n v="40"/>
    <n v="40"/>
    <s v=" "/>
    <d v="2020-06-07T00:00:00"/>
    <m/>
    <m/>
    <n v="66"/>
    <n v="46"/>
    <n v="112"/>
    <s v="2020_01"/>
    <d v="2020-11-01T21:03:32"/>
    <s v="אתר העירייה"/>
    <s v="חישוב מתמטי"/>
    <s v="אתר העירייה"/>
    <s v="במרתפים: ללא מרתף,    בקומות: כמות קומות מגורים: 20, כמות יח&quot;ד מבוקשות: 112,    על הגג: קולטי שמש, חדר מדרגות כללי, אחר: מערכות טכניות,    פירוט נוסף: בקשה להיתר בניה עבור מגדל המגורים, מקומה 6, בהמשך לבקשה מס' 14497 להקמת המרתפים והבניה המרקמית עד קומה 5 כולל. 20 קומות מגורים הכוללות 112 יח&quot;ד. בקשה זו מחליפה את בקשה מס' 15036 בעקבות מתן תוקף לתא/4885, המייתרת את הצורך בבקשת הקלה לקו בניין לרחוב נמיר., העבודות המבוקשות בהיתר כוללות הוספת צובר גז חדש, או העתקה של צובר קיים: לא"/>
    <s v="NULL"/>
    <s v="NULL"/>
    <s v="NULL"/>
    <s v="NULL"/>
    <m/>
    <m/>
    <x v="0"/>
    <m/>
    <m/>
    <m/>
    <m/>
    <m/>
    <m/>
    <m/>
    <m/>
    <m/>
    <m/>
    <m/>
    <s v="NULL"/>
    <s v="NULL"/>
    <s v="לפי גוש חלקה (מרץ 2021)"/>
    <x v="0"/>
    <x v="0"/>
    <x v="7"/>
    <x v="0"/>
    <n v="2"/>
    <m/>
    <m/>
    <x v="0"/>
    <x v="0"/>
    <x v="1"/>
    <m/>
    <x v="0"/>
    <m/>
    <m/>
    <m/>
    <m/>
    <x v="0"/>
    <m/>
    <m/>
    <m/>
    <m/>
    <m/>
    <m/>
    <m/>
    <x v="0"/>
    <n v="1459"/>
    <m/>
    <m/>
    <m/>
    <m/>
    <m/>
    <x v="10"/>
    <m/>
    <e v="#NAME?"/>
    <m/>
  </r>
  <r>
    <n v="2014"/>
    <s v="אוקטובר 2021 - טיוב בקשות שאינן כפולות"/>
    <s v="כן"/>
    <m/>
    <m/>
    <m/>
    <m/>
    <m/>
    <m/>
    <m/>
    <m/>
    <n v="4212"/>
    <m/>
    <s v="תל אביב"/>
    <x v="35"/>
    <x v="156"/>
    <m/>
    <s v="מיסוי"/>
    <s v="תמא 38/2"/>
    <s v="תכנית מאושרת עם פעילות יזמית"/>
    <n v="7498352"/>
    <s v="507 211131"/>
    <n v="507"/>
    <n v="211131"/>
    <s v="בניה חדשה"/>
    <s v="בניין מגורים גבוה (מעל 13 מ')"/>
    <n v="2018003"/>
    <s v="תל אביב -יפו"/>
    <n v="5000"/>
    <s v="הברון הירש"/>
    <n v="108"/>
    <n v="3"/>
    <n v="3"/>
    <s v=" "/>
    <d v="2021-08-23T00:00:00"/>
    <s v="NULL"/>
    <s v="NULL"/>
    <n v="72"/>
    <n v="62"/>
    <n v="134"/>
    <s v="2021_04"/>
    <d v="2021-09-14T12:11:15"/>
    <s v="אתר העירייה"/>
    <s v="חישוב מתמטי"/>
    <s v="אתר העירייה"/>
    <s v="מספר קומות להריסה (סה&quot;כ הקומות במבנה או מספר מבנים על המגרש): 9, שטח הריסה (מ&quot;ר): 3446.34, _x000d__x000d__x000a_במרתפים: מספר מרתפים, מחסן, חדרי עזר, אחר: שטחים נלווים למגורים(ע1), חניה, חדרים טכניים, _x000d__x000d__x000a_בקומת הקרקע: חדר אשפה, אחר: מגורים, מבואת כניסה,, _x000d__x000d__x000a_בקומות: כמות קומות מגורים: 8, כמות יח&quot;ד מבוקשות: 134, _x000d__x000d__x000a_על הגג: קולטי שמש, אחר:  מפוחים, יחידות עיבוי מיזוג אויר, _x000d__x000d__x000a_בחצר: גינה, אחר: צובר גז,  מתקן לחניית אופניים, _x000d__x000d__x000a_פירוט נוסף: בנייה בהניף אחד של 3 בניינים ע&quot;ג 2 קומות מרתף משותפות, העבודות המבוקשות בהיתר כן כוללות הוספת צובר גז חדש, או העתקה של צובר קיים"/>
    <s v="NULL"/>
    <s v="NULL"/>
    <s v="NULL"/>
    <s v="NULL"/>
    <m/>
    <s v="NULL"/>
    <x v="0"/>
    <m/>
    <m/>
    <m/>
    <m/>
    <m/>
    <m/>
    <m/>
    <m/>
    <m/>
    <m/>
    <m/>
    <m/>
    <m/>
    <s v="גוש חלקה"/>
    <x v="1"/>
    <x v="0"/>
    <x v="3"/>
    <x v="0"/>
    <n v="1"/>
    <m/>
    <m/>
    <x v="0"/>
    <x v="1"/>
    <x v="1"/>
    <m/>
    <x v="0"/>
    <m/>
    <m/>
    <m/>
    <m/>
    <x v="0"/>
    <m/>
    <m/>
    <m/>
    <m/>
    <m/>
    <m/>
    <m/>
    <x v="0"/>
    <m/>
    <m/>
    <m/>
    <m/>
    <m/>
    <m/>
    <x v="1"/>
    <m/>
    <m/>
    <m/>
  </r>
  <r>
    <n v="834"/>
    <m/>
    <m/>
    <m/>
    <m/>
    <m/>
    <m/>
    <m/>
    <m/>
    <m/>
    <m/>
    <n v="4024"/>
    <m/>
    <s v="תל אביב"/>
    <x v="35"/>
    <x v="157"/>
    <m/>
    <s v="מיסוי"/>
    <s v="מיסוי - פינוי-בינוי"/>
    <s v="בביצוע"/>
    <n v="3672070"/>
    <s v="507 160066"/>
    <n v="507"/>
    <n v="160066"/>
    <m/>
    <s v="בניה חדשה - בניין מגורים גבוה (מעל 13 מ'"/>
    <n v="820044"/>
    <s v="תל אביב-יפו"/>
    <n v="5000"/>
    <s v="קהילת לודג'"/>
    <n v="235"/>
    <n v="44"/>
    <n v="44"/>
    <m/>
    <d v="2016-01-11T00:00:00"/>
    <m/>
    <m/>
    <m/>
    <m/>
    <m/>
    <m/>
    <m/>
    <m/>
    <m/>
    <m/>
    <m/>
    <m/>
    <m/>
    <m/>
    <s v="NULL"/>
    <m/>
    <m/>
    <x v="0"/>
    <m/>
    <m/>
    <m/>
    <m/>
    <m/>
    <m/>
    <m/>
    <m/>
    <m/>
    <m/>
    <m/>
    <m/>
    <m/>
    <m/>
    <x v="4"/>
    <x v="0"/>
    <x v="1"/>
    <x v="0"/>
    <n v="1"/>
    <m/>
    <m/>
    <x v="0"/>
    <x v="0"/>
    <x v="1"/>
    <m/>
    <x v="0"/>
    <m/>
    <m/>
    <m/>
    <m/>
    <x v="0"/>
    <m/>
    <m/>
    <m/>
    <m/>
    <m/>
    <m/>
    <m/>
    <x v="0"/>
    <n v="172"/>
    <m/>
    <m/>
    <m/>
    <m/>
    <m/>
    <x v="1"/>
    <m/>
    <e v="#NAME?"/>
    <m/>
  </r>
  <r>
    <n v="835"/>
    <m/>
    <m/>
    <m/>
    <m/>
    <m/>
    <m/>
    <m/>
    <m/>
    <m/>
    <m/>
    <n v="4024"/>
    <m/>
    <s v="תל אביב"/>
    <x v="35"/>
    <x v="157"/>
    <m/>
    <s v="מיסוי"/>
    <s v="פינוי-בינוי"/>
    <s v="בביצוע"/>
    <n v="5282143"/>
    <s v="507 160090"/>
    <n v="507"/>
    <n v="160090"/>
    <s v="בניה חדשה"/>
    <s v="בניין מגורים גבוה (מעל 13 מ')"/>
    <n v="820044"/>
    <s v="תל אביב-יפו"/>
    <n v="5000"/>
    <s v="קהילת לודג'"/>
    <n v="235"/>
    <n v="44"/>
    <n v="44"/>
    <m/>
    <d v="2016-01-13T00:00:00"/>
    <m/>
    <n v="0"/>
    <m/>
    <m/>
    <n v="24"/>
    <m/>
    <m/>
    <m/>
    <m/>
    <m/>
    <s v="הקמת מבנה חדש הכולל: מרתף ,7.5 קומות מגורים ,ובהן 24יח&quot;ד _x000d__x000a_המרתפים כוללים: מחסן,חניות_x000d__x000a_קומת קרקע הכוללת: אולם כניסה,חדר גז,חדר אשפה_x000d__x000a_על הגג: קולטי שמש,חדר מדרגות כללי,פרגולה_x000d__x000a_בחצר: גינה,שטחים מרוצפים,בגבולות המגרש גדר בגובה 1.5 מטר_x000d__x000a_"/>
    <m/>
    <m/>
    <m/>
    <s v="NULL"/>
    <m/>
    <m/>
    <x v="0"/>
    <m/>
    <m/>
    <m/>
    <m/>
    <m/>
    <m/>
    <m/>
    <m/>
    <m/>
    <m/>
    <m/>
    <m/>
    <m/>
    <s v="שליפת כתובות (אוגוסט 2020)"/>
    <x v="4"/>
    <x v="0"/>
    <x v="5"/>
    <x v="0"/>
    <m/>
    <m/>
    <m/>
    <x v="0"/>
    <x v="2"/>
    <x v="1"/>
    <m/>
    <x v="0"/>
    <m/>
    <m/>
    <m/>
    <m/>
    <x v="0"/>
    <m/>
    <m/>
    <m/>
    <m/>
    <m/>
    <m/>
    <m/>
    <x v="0"/>
    <n v="172"/>
    <m/>
    <m/>
    <m/>
    <m/>
    <m/>
    <x v="1"/>
    <m/>
    <e v="#NAME?"/>
    <m/>
  </r>
  <r>
    <n v="836"/>
    <m/>
    <m/>
    <m/>
    <m/>
    <m/>
    <m/>
    <m/>
    <m/>
    <m/>
    <m/>
    <n v="4024"/>
    <m/>
    <s v="תל אביב"/>
    <x v="35"/>
    <x v="157"/>
    <m/>
    <s v="מיסוי"/>
    <s v="מיסוי - פינוי-בינוי"/>
    <s v="בביצוע"/>
    <n v="3672094"/>
    <s v="507 160090"/>
    <n v="507"/>
    <n v="160090"/>
    <m/>
    <s v="בניה חדשה - בניין מגורים גבוה (מעל 13 מ'"/>
    <n v="820044"/>
    <s v="תל אביב-יפו"/>
    <n v="5000"/>
    <s v="קהילת לודג'"/>
    <n v="235"/>
    <n v="44"/>
    <n v="44"/>
    <m/>
    <d v="2016-01-13T00:00:00"/>
    <m/>
    <m/>
    <m/>
    <m/>
    <n v="24"/>
    <m/>
    <m/>
    <m/>
    <m/>
    <m/>
    <s v="הקמת מבנה חדש הכולל: מרתף ,7.5 קומות מגורים ,ובהן 24יח&quot;ד _x000d__x000a_המרתפים כוללים: מחסן,חניות_x000d__x000a_קומת קרקע הכוללת: אולם כניסה,חדר גז,חדר אשפה_x000d__x000a_על הגג: קולטי שמש,חדר מדרגות כללי,פרגולה_x000d__x000a_בחצר: גינה,שטחים מרוצפים,בגבולות המגרש גדר בגובה 1.5 מטר_x000d__x000a_"/>
    <m/>
    <m/>
    <m/>
    <s v="NULL"/>
    <m/>
    <m/>
    <x v="0"/>
    <m/>
    <m/>
    <m/>
    <m/>
    <m/>
    <m/>
    <m/>
    <m/>
    <m/>
    <m/>
    <m/>
    <m/>
    <m/>
    <m/>
    <x v="4"/>
    <x v="0"/>
    <x v="1"/>
    <x v="0"/>
    <n v="1"/>
    <m/>
    <m/>
    <x v="0"/>
    <x v="1"/>
    <x v="1"/>
    <m/>
    <x v="0"/>
    <m/>
    <m/>
    <m/>
    <m/>
    <x v="0"/>
    <m/>
    <m/>
    <m/>
    <m/>
    <m/>
    <m/>
    <m/>
    <x v="0"/>
    <n v="172"/>
    <m/>
    <m/>
    <m/>
    <m/>
    <m/>
    <x v="0"/>
    <m/>
    <e v="#NAME?"/>
    <m/>
  </r>
  <r>
    <n v="838"/>
    <m/>
    <m/>
    <m/>
    <m/>
    <m/>
    <m/>
    <m/>
    <m/>
    <m/>
    <m/>
    <n v="4024"/>
    <m/>
    <s v="תל אביב"/>
    <x v="35"/>
    <x v="157"/>
    <m/>
    <s v="מיסוי"/>
    <s v="פינוי-בינוי"/>
    <s v="בביצוע"/>
    <n v="5283486"/>
    <s v="507 100511"/>
    <n v="507"/>
    <n v="100511"/>
    <s v="בניה חדשה"/>
    <s v="בניין גבוה"/>
    <n v="820050"/>
    <s v="תל אביב-יפו"/>
    <n v="5000"/>
    <s v="קהילת לודג'"/>
    <n v="235"/>
    <n v="50"/>
    <n v="50"/>
    <m/>
    <d v="2010-03-22T00:00:00"/>
    <m/>
    <n v="0"/>
    <m/>
    <m/>
    <m/>
    <m/>
    <m/>
    <m/>
    <m/>
    <m/>
    <s v="הארכת תוקף החלטה להקמת בניןחדש ._x000d__x000a_"/>
    <m/>
    <m/>
    <m/>
    <s v="NULL"/>
    <m/>
    <m/>
    <x v="0"/>
    <m/>
    <m/>
    <m/>
    <m/>
    <m/>
    <m/>
    <m/>
    <m/>
    <m/>
    <m/>
    <m/>
    <m/>
    <m/>
    <s v="שליפת כתובות (אוגוסט 2020)"/>
    <x v="12"/>
    <x v="0"/>
    <x v="1"/>
    <x v="0"/>
    <m/>
    <m/>
    <m/>
    <x v="0"/>
    <x v="2"/>
    <x v="1"/>
    <m/>
    <x v="0"/>
    <m/>
    <m/>
    <m/>
    <m/>
    <x v="0"/>
    <m/>
    <m/>
    <m/>
    <m/>
    <m/>
    <m/>
    <m/>
    <x v="0"/>
    <n v="172"/>
    <m/>
    <m/>
    <m/>
    <m/>
    <m/>
    <x v="1"/>
    <m/>
    <e v="#NAME?"/>
    <m/>
  </r>
  <r>
    <n v="839"/>
    <m/>
    <m/>
    <m/>
    <m/>
    <m/>
    <m/>
    <m/>
    <m/>
    <m/>
    <m/>
    <n v="4024"/>
    <m/>
    <s v="תל אביב"/>
    <x v="35"/>
    <x v="157"/>
    <m/>
    <s v="מיסוי"/>
    <s v="פינוי-בינוי"/>
    <s v="בביצוע"/>
    <n v="5285290"/>
    <s v="507 110579"/>
    <n v="507"/>
    <n v="110579"/>
    <s v="בניה חדשה"/>
    <s v="בניין גבוה"/>
    <n v="820050"/>
    <s v="תל אביב-יפו"/>
    <n v="5000"/>
    <s v="קהילת לודג'"/>
    <n v="235"/>
    <n v="50"/>
    <n v="50"/>
    <m/>
    <d v="2011-03-30T00:00:00"/>
    <m/>
    <n v="17"/>
    <m/>
    <m/>
    <m/>
    <m/>
    <m/>
    <m/>
    <m/>
    <m/>
    <s v="הארכה חריגה לתוקף החלטה להקמת בניןחדש ._x000d__x000a_"/>
    <m/>
    <m/>
    <m/>
    <s v="NULL"/>
    <m/>
    <m/>
    <x v="0"/>
    <m/>
    <m/>
    <m/>
    <m/>
    <m/>
    <m/>
    <m/>
    <m/>
    <m/>
    <m/>
    <m/>
    <m/>
    <m/>
    <s v="שליפת כתובות (אוגוסט 2020)"/>
    <x v="11"/>
    <x v="0"/>
    <x v="1"/>
    <x v="0"/>
    <m/>
    <m/>
    <m/>
    <x v="0"/>
    <x v="2"/>
    <x v="1"/>
    <m/>
    <x v="0"/>
    <m/>
    <m/>
    <m/>
    <m/>
    <x v="0"/>
    <m/>
    <m/>
    <m/>
    <m/>
    <m/>
    <m/>
    <m/>
    <x v="0"/>
    <n v="172"/>
    <m/>
    <m/>
    <m/>
    <m/>
    <m/>
    <x v="1"/>
    <m/>
    <e v="#NAME?"/>
    <m/>
  </r>
  <r>
    <n v="842"/>
    <m/>
    <m/>
    <m/>
    <m/>
    <m/>
    <m/>
    <m/>
    <m/>
    <m/>
    <m/>
    <n v="4024"/>
    <m/>
    <s v="תל אביב"/>
    <x v="35"/>
    <x v="157"/>
    <m/>
    <s v="מיסוי"/>
    <s v="פינוי-בינוי"/>
    <s v="בביצוע"/>
    <n v="5288995"/>
    <s v="507 130029"/>
    <n v="507"/>
    <n v="130029"/>
    <s v="בניה חדשה"/>
    <s v="בניין גבוה"/>
    <n v="820050"/>
    <s v="תל אביב-יפו"/>
    <n v="5000"/>
    <s v="קהילת לודג'"/>
    <n v="235"/>
    <n v="50"/>
    <n v="50"/>
    <m/>
    <d v="2013-01-03T00:00:00"/>
    <m/>
    <n v="0"/>
    <m/>
    <m/>
    <m/>
    <m/>
    <m/>
    <m/>
    <m/>
    <m/>
    <s v="הארכת תוקף היתר להקמת בניןחדש ._x000d__x000a_"/>
    <m/>
    <m/>
    <m/>
    <s v="NULL"/>
    <m/>
    <m/>
    <x v="0"/>
    <m/>
    <m/>
    <m/>
    <m/>
    <m/>
    <m/>
    <m/>
    <m/>
    <m/>
    <m/>
    <m/>
    <m/>
    <m/>
    <s v="שליפת כתובות (אוגוסט 2020)"/>
    <x v="6"/>
    <x v="0"/>
    <x v="1"/>
    <x v="0"/>
    <m/>
    <m/>
    <m/>
    <x v="0"/>
    <x v="2"/>
    <x v="1"/>
    <m/>
    <x v="0"/>
    <m/>
    <m/>
    <m/>
    <m/>
    <x v="0"/>
    <m/>
    <m/>
    <m/>
    <m/>
    <m/>
    <m/>
    <m/>
    <x v="0"/>
    <n v="172"/>
    <m/>
    <m/>
    <m/>
    <m/>
    <m/>
    <x v="1"/>
    <m/>
    <e v="#NAME?"/>
    <m/>
  </r>
  <r>
    <n v="844"/>
    <m/>
    <m/>
    <m/>
    <m/>
    <m/>
    <m/>
    <m/>
    <m/>
    <m/>
    <m/>
    <n v="4024"/>
    <m/>
    <s v="תל אביב"/>
    <x v="35"/>
    <x v="157"/>
    <m/>
    <s v="מיסוי"/>
    <s v="מיסוי - פינוי-בינוי"/>
    <s v="בביצוע"/>
    <n v="5252281"/>
    <s v="507 170060"/>
    <n v="507"/>
    <n v="170060"/>
    <m/>
    <s v="בניין מגורים גבוה (מעל 13 מ')"/>
    <n v="820050"/>
    <s v="תל אביב-יפו"/>
    <n v="5000"/>
    <s v="קהילת לודג'"/>
    <n v="820"/>
    <n v="50"/>
    <n v="50"/>
    <m/>
    <d v="2017-01-09T00:00:00"/>
    <m/>
    <m/>
    <m/>
    <m/>
    <n v="19"/>
    <m/>
    <m/>
    <m/>
    <m/>
    <m/>
    <s v="הקמת מבנה חדש הכולל: 7.00 קומות מגורים ,ובהן 19יח&quot;ד _x000d__x000a_קומת קרקע הכוללת: אולם כניסה,חדר גז,חדר אשפה_x000d__x000a_על הגג: חדרי יציאה,קולטי שמש,חדר מכונות מעלית_x000d__x000a_בחצר: גינה,שטחים מרוצפים_x000d__x000a_"/>
    <m/>
    <m/>
    <m/>
    <n v="1533121"/>
    <n v="180696"/>
    <m/>
    <x v="290"/>
    <m/>
    <m/>
    <n v="19"/>
    <m/>
    <m/>
    <m/>
    <m/>
    <n v="19"/>
    <m/>
    <m/>
    <m/>
    <m/>
    <m/>
    <m/>
    <x v="7"/>
    <x v="3"/>
    <x v="1"/>
    <x v="0"/>
    <n v="2"/>
    <m/>
    <m/>
    <x v="0"/>
    <x v="1"/>
    <x v="1"/>
    <m/>
    <x v="1"/>
    <m/>
    <m/>
    <s v="דטה ידנית"/>
    <n v="5252281"/>
    <x v="255"/>
    <m/>
    <m/>
    <m/>
    <m/>
    <m/>
    <m/>
    <m/>
    <x v="0"/>
    <n v="172"/>
    <m/>
    <m/>
    <m/>
    <m/>
    <m/>
    <x v="1"/>
    <m/>
    <e v="#NAME?"/>
    <m/>
  </r>
  <r>
    <n v="846"/>
    <m/>
    <m/>
    <m/>
    <m/>
    <m/>
    <m/>
    <m/>
    <m/>
    <m/>
    <m/>
    <n v="4024"/>
    <m/>
    <s v="תל אביב"/>
    <x v="35"/>
    <x v="157"/>
    <m/>
    <s v="מיסוי"/>
    <s v="פינוי-בינוי"/>
    <s v="בביצוע"/>
    <n v="5281077"/>
    <s v="507 100509"/>
    <n v="507"/>
    <n v="100509"/>
    <s v="בניה חדשה"/>
    <s v="בניין גבוה"/>
    <n v="820052"/>
    <s v="תל אביב-יפו"/>
    <n v="5000"/>
    <s v="קהילת לודג'"/>
    <n v="235"/>
    <n v="52"/>
    <n v="52"/>
    <m/>
    <d v="2010-03-22T00:00:00"/>
    <m/>
    <n v="0"/>
    <m/>
    <m/>
    <m/>
    <m/>
    <m/>
    <m/>
    <m/>
    <m/>
    <s v="הארכת תוקף החלטה להקמת בנין חדש ."/>
    <m/>
    <m/>
    <m/>
    <s v="NULL"/>
    <m/>
    <m/>
    <x v="0"/>
    <m/>
    <m/>
    <m/>
    <m/>
    <m/>
    <m/>
    <m/>
    <m/>
    <m/>
    <m/>
    <m/>
    <m/>
    <m/>
    <s v="שליפת כתובות (אוגוסט 2020)"/>
    <x v="12"/>
    <x v="0"/>
    <x v="1"/>
    <x v="0"/>
    <m/>
    <m/>
    <m/>
    <x v="0"/>
    <x v="2"/>
    <x v="1"/>
    <m/>
    <x v="0"/>
    <m/>
    <m/>
    <m/>
    <m/>
    <x v="0"/>
    <m/>
    <m/>
    <m/>
    <m/>
    <m/>
    <m/>
    <m/>
    <x v="0"/>
    <n v="172"/>
    <m/>
    <m/>
    <m/>
    <m/>
    <m/>
    <x v="1"/>
    <m/>
    <e v="#NAME?"/>
    <m/>
  </r>
  <r>
    <n v="847"/>
    <m/>
    <m/>
    <m/>
    <m/>
    <m/>
    <m/>
    <m/>
    <m/>
    <m/>
    <m/>
    <n v="4024"/>
    <m/>
    <s v="תל אביב"/>
    <x v="35"/>
    <x v="157"/>
    <m/>
    <s v="מיסוי"/>
    <s v="פינוי-בינוי"/>
    <s v="בביצוע"/>
    <n v="5279521"/>
    <s v="507 110578"/>
    <n v="507"/>
    <n v="110578"/>
    <s v="בניה חדשה"/>
    <s v="בניין גבוה"/>
    <n v="820052"/>
    <s v="תל אביב-יפו"/>
    <n v="5000"/>
    <s v="קהילת לודג'"/>
    <n v="235"/>
    <n v="52"/>
    <n v="52"/>
    <m/>
    <d v="2011-03-30T00:00:00"/>
    <m/>
    <n v="18"/>
    <m/>
    <m/>
    <m/>
    <m/>
    <m/>
    <m/>
    <m/>
    <m/>
    <s v="הארכה חריגה לתוקף החלטה להקמת בנין חדש ."/>
    <m/>
    <m/>
    <m/>
    <s v="NULL"/>
    <m/>
    <m/>
    <x v="0"/>
    <m/>
    <m/>
    <m/>
    <m/>
    <m/>
    <m/>
    <m/>
    <m/>
    <m/>
    <m/>
    <m/>
    <m/>
    <m/>
    <s v="שליפת כתובות (אוגוסט 2020)"/>
    <x v="11"/>
    <x v="0"/>
    <x v="1"/>
    <x v="0"/>
    <m/>
    <m/>
    <m/>
    <x v="0"/>
    <x v="2"/>
    <x v="1"/>
    <m/>
    <x v="0"/>
    <m/>
    <m/>
    <m/>
    <m/>
    <x v="0"/>
    <m/>
    <m/>
    <m/>
    <m/>
    <m/>
    <m/>
    <m/>
    <x v="0"/>
    <n v="172"/>
    <m/>
    <m/>
    <m/>
    <m/>
    <m/>
    <x v="1"/>
    <m/>
    <e v="#NAME?"/>
    <m/>
  </r>
  <r>
    <n v="850"/>
    <m/>
    <m/>
    <m/>
    <m/>
    <m/>
    <m/>
    <m/>
    <m/>
    <m/>
    <m/>
    <n v="4024"/>
    <m/>
    <s v="תל אביב"/>
    <x v="35"/>
    <x v="157"/>
    <m/>
    <s v="מיסוי"/>
    <s v="פינוי-בינוי"/>
    <s v="בביצוע"/>
    <n v="5287802"/>
    <s v="507 130023"/>
    <n v="507"/>
    <n v="130023"/>
    <s v="בניה חדשה"/>
    <s v="בניין גבוה"/>
    <n v="820052"/>
    <s v="תל אביב-יפו"/>
    <n v="5000"/>
    <s v="קהילת לודג'"/>
    <n v="235"/>
    <n v="52"/>
    <n v="52"/>
    <m/>
    <d v="2013-01-03T00:00:00"/>
    <m/>
    <n v="0"/>
    <m/>
    <m/>
    <m/>
    <m/>
    <m/>
    <m/>
    <m/>
    <m/>
    <s v="הארכת תוקף היתר להקמת בנין חדש ."/>
    <m/>
    <m/>
    <m/>
    <s v="NULL"/>
    <m/>
    <m/>
    <x v="0"/>
    <m/>
    <m/>
    <m/>
    <m/>
    <m/>
    <m/>
    <m/>
    <m/>
    <m/>
    <m/>
    <m/>
    <m/>
    <m/>
    <s v="שליפת כתובות (אוגוסט 2020)"/>
    <x v="6"/>
    <x v="0"/>
    <x v="1"/>
    <x v="0"/>
    <m/>
    <m/>
    <m/>
    <x v="0"/>
    <x v="2"/>
    <x v="1"/>
    <m/>
    <x v="0"/>
    <m/>
    <m/>
    <m/>
    <m/>
    <x v="0"/>
    <m/>
    <m/>
    <m/>
    <m/>
    <m/>
    <m/>
    <m/>
    <x v="0"/>
    <n v="172"/>
    <m/>
    <m/>
    <m/>
    <m/>
    <m/>
    <x v="1"/>
    <m/>
    <e v="#NAME?"/>
    <m/>
  </r>
  <r>
    <n v="851"/>
    <m/>
    <m/>
    <m/>
    <m/>
    <m/>
    <m/>
    <m/>
    <m/>
    <m/>
    <m/>
    <n v="4024"/>
    <m/>
    <s v="תל אביב"/>
    <x v="35"/>
    <x v="157"/>
    <m/>
    <s v="מיסוי"/>
    <s v="מיסוי - פינוי-בינוי"/>
    <s v="בביצוע"/>
    <n v="5252284"/>
    <s v="507 170063"/>
    <n v="507"/>
    <n v="170063"/>
    <m/>
    <s v="בניין מגורים גבוה (מעל 13 מ')"/>
    <n v="820052"/>
    <s v="תל אביב-יפו"/>
    <n v="5000"/>
    <s v="קהילת לודג'"/>
    <n v="820"/>
    <n v="52"/>
    <n v="52"/>
    <m/>
    <d v="2017-01-09T00:00:00"/>
    <m/>
    <m/>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י יציאה חדר מכונות ומעלית קולטי שמש_x000d__x000d__x000a_ בחצר: גינה שטחים מרוצפים_x000d__x000d__x000a_"/>
    <m/>
    <m/>
    <m/>
    <n v="1533122"/>
    <n v="180699"/>
    <m/>
    <x v="290"/>
    <m/>
    <m/>
    <n v="20"/>
    <m/>
    <m/>
    <m/>
    <m/>
    <n v="20"/>
    <m/>
    <m/>
    <m/>
    <m/>
    <m/>
    <m/>
    <x v="7"/>
    <x v="3"/>
    <x v="1"/>
    <x v="0"/>
    <n v="3"/>
    <m/>
    <m/>
    <x v="0"/>
    <x v="1"/>
    <x v="1"/>
    <m/>
    <x v="1"/>
    <m/>
    <m/>
    <s v="דטה ידנית"/>
    <n v="5252284"/>
    <x v="256"/>
    <m/>
    <m/>
    <m/>
    <m/>
    <m/>
    <m/>
    <m/>
    <x v="0"/>
    <n v="172"/>
    <m/>
    <m/>
    <m/>
    <m/>
    <m/>
    <x v="1"/>
    <m/>
    <e v="#NAME?"/>
    <m/>
  </r>
  <r>
    <n v="853"/>
    <m/>
    <m/>
    <m/>
    <m/>
    <m/>
    <m/>
    <m/>
    <m/>
    <m/>
    <m/>
    <n v="4024"/>
    <m/>
    <s v="תל אביב"/>
    <x v="35"/>
    <x v="157"/>
    <m/>
    <s v="מיסוי"/>
    <s v="פינוי-בינוי"/>
    <s v="בביצוע"/>
    <n v="5288583"/>
    <s v="507 100512"/>
    <n v="507"/>
    <n v="100512"/>
    <s v="בניה חדשה"/>
    <s v="בניין לא גבוה"/>
    <n v="820054"/>
    <s v="תל אביב-יפו"/>
    <n v="5000"/>
    <s v="קהילת לודג'"/>
    <n v="235"/>
    <n v="54"/>
    <n v="54"/>
    <m/>
    <d v="2010-03-22T00:00:00"/>
    <m/>
    <n v="0"/>
    <m/>
    <m/>
    <m/>
    <m/>
    <m/>
    <m/>
    <m/>
    <m/>
    <s v="הארכת תוקף החלטה להקמת בנין חדש ._x000d__x000a_"/>
    <m/>
    <m/>
    <m/>
    <s v="NULL"/>
    <m/>
    <m/>
    <x v="0"/>
    <m/>
    <m/>
    <m/>
    <m/>
    <m/>
    <m/>
    <m/>
    <m/>
    <m/>
    <m/>
    <m/>
    <m/>
    <m/>
    <s v="שליפת כתובות (אוגוסט 2020)"/>
    <x v="12"/>
    <x v="0"/>
    <x v="1"/>
    <x v="0"/>
    <m/>
    <m/>
    <m/>
    <x v="0"/>
    <x v="2"/>
    <x v="1"/>
    <m/>
    <x v="0"/>
    <m/>
    <m/>
    <m/>
    <m/>
    <x v="0"/>
    <m/>
    <m/>
    <m/>
    <m/>
    <m/>
    <m/>
    <m/>
    <x v="0"/>
    <n v="172"/>
    <m/>
    <m/>
    <m/>
    <m/>
    <m/>
    <x v="1"/>
    <m/>
    <e v="#NAME?"/>
    <m/>
  </r>
  <r>
    <n v="854"/>
    <m/>
    <m/>
    <m/>
    <m/>
    <m/>
    <m/>
    <m/>
    <m/>
    <m/>
    <m/>
    <n v="4024"/>
    <m/>
    <s v="תל אביב"/>
    <x v="35"/>
    <x v="157"/>
    <m/>
    <s v="מיסוי"/>
    <s v="פינוי-בינוי"/>
    <s v="בביצוע"/>
    <n v="5285299"/>
    <s v="507 110583"/>
    <n v="507"/>
    <n v="110583"/>
    <s v="בניה חדשה"/>
    <s v="בניין לא גבוה"/>
    <n v="820054"/>
    <s v="תל אביב-יפו"/>
    <n v="5000"/>
    <s v="קהילת לודג'"/>
    <n v="235"/>
    <n v="54"/>
    <n v="54"/>
    <m/>
    <d v="2011-03-30T00:00:00"/>
    <m/>
    <n v="17"/>
    <m/>
    <m/>
    <m/>
    <m/>
    <m/>
    <m/>
    <m/>
    <m/>
    <s v="הארכה חריגה לתוקף החלטה להקמת בנין חדש ._x000d__x000a_"/>
    <m/>
    <m/>
    <m/>
    <s v="NULL"/>
    <m/>
    <m/>
    <x v="0"/>
    <m/>
    <m/>
    <m/>
    <m/>
    <m/>
    <m/>
    <m/>
    <m/>
    <m/>
    <m/>
    <m/>
    <m/>
    <m/>
    <s v="שליפת כתובות (אוגוסט 2020)"/>
    <x v="11"/>
    <x v="0"/>
    <x v="1"/>
    <x v="0"/>
    <m/>
    <m/>
    <m/>
    <x v="0"/>
    <x v="2"/>
    <x v="1"/>
    <m/>
    <x v="0"/>
    <m/>
    <m/>
    <m/>
    <m/>
    <x v="0"/>
    <m/>
    <m/>
    <m/>
    <m/>
    <m/>
    <m/>
    <m/>
    <x v="0"/>
    <n v="172"/>
    <m/>
    <m/>
    <m/>
    <m/>
    <m/>
    <x v="1"/>
    <m/>
    <e v="#NAME?"/>
    <m/>
  </r>
  <r>
    <n v="859"/>
    <m/>
    <m/>
    <m/>
    <m/>
    <m/>
    <m/>
    <m/>
    <m/>
    <m/>
    <m/>
    <n v="4024"/>
    <m/>
    <s v="תל אביב"/>
    <x v="35"/>
    <x v="157"/>
    <m/>
    <s v="מיסוי"/>
    <s v="פינוי-בינוי"/>
    <s v="בביצוע"/>
    <n v="5282675"/>
    <s v="507 130024"/>
    <n v="507"/>
    <n v="130024"/>
    <s v="בניה חדשה"/>
    <s v="בניין לא גבוה"/>
    <n v="820054"/>
    <s v="תל אביב-יפו"/>
    <n v="5000"/>
    <s v="קהילת לודג'"/>
    <n v="235"/>
    <n v="54"/>
    <n v="54"/>
    <m/>
    <d v="2013-01-03T00:00:00"/>
    <m/>
    <n v="0"/>
    <m/>
    <m/>
    <m/>
    <m/>
    <m/>
    <m/>
    <m/>
    <m/>
    <s v="הארכת תוקף היתר להקמת בנין חדש ._x000d__x000a_"/>
    <m/>
    <m/>
    <m/>
    <s v="NULL"/>
    <m/>
    <m/>
    <x v="0"/>
    <m/>
    <m/>
    <m/>
    <m/>
    <m/>
    <m/>
    <m/>
    <m/>
    <m/>
    <m/>
    <m/>
    <m/>
    <m/>
    <s v="שליפת כתובות (אוגוסט 2020)"/>
    <x v="6"/>
    <x v="0"/>
    <x v="1"/>
    <x v="0"/>
    <m/>
    <m/>
    <m/>
    <x v="0"/>
    <x v="2"/>
    <x v="1"/>
    <m/>
    <x v="0"/>
    <m/>
    <m/>
    <m/>
    <m/>
    <x v="0"/>
    <m/>
    <m/>
    <m/>
    <m/>
    <m/>
    <m/>
    <m/>
    <x v="0"/>
    <n v="172"/>
    <m/>
    <m/>
    <m/>
    <m/>
    <m/>
    <x v="1"/>
    <m/>
    <e v="#NAME?"/>
    <m/>
  </r>
  <r>
    <n v="860"/>
    <m/>
    <m/>
    <m/>
    <m/>
    <m/>
    <m/>
    <m/>
    <m/>
    <m/>
    <m/>
    <n v="4024"/>
    <m/>
    <s v="תל אביב"/>
    <x v="35"/>
    <x v="157"/>
    <m/>
    <s v="מיסוי"/>
    <s v="מיסוי - פינוי-בינוי"/>
    <s v="בביצוע"/>
    <n v="5252315"/>
    <s v="507 170116"/>
    <n v="507"/>
    <n v="170116"/>
    <m/>
    <s v="בניין מגורים גבוה (מעל 13 מ')"/>
    <n v="820054"/>
    <s v="תל אביב-יפו"/>
    <n v="5000"/>
    <s v="קהילת לודג'"/>
    <n v="820"/>
    <n v="54"/>
    <n v="54"/>
    <m/>
    <d v="2017-01-17T00:00:00"/>
    <m/>
    <m/>
    <m/>
    <m/>
    <n v="18"/>
    <m/>
    <m/>
    <m/>
    <m/>
    <m/>
    <s v="במרתפים: ללא מרתף_x000d__x000d__x000a_ בקומת הקרקע: אולם כניסה חדר אשפה חדר גז_x000d__x000d__x000a_ על הגג: חדר מכונות ומעלית קולטי שמש_x000d__x000d__x000a_"/>
    <m/>
    <m/>
    <m/>
    <n v="1533130"/>
    <n v="180663"/>
    <m/>
    <x v="290"/>
    <m/>
    <m/>
    <n v="18"/>
    <m/>
    <m/>
    <m/>
    <m/>
    <n v="18"/>
    <m/>
    <m/>
    <m/>
    <m/>
    <m/>
    <m/>
    <x v="7"/>
    <x v="3"/>
    <x v="1"/>
    <x v="0"/>
    <n v="4"/>
    <m/>
    <m/>
    <x v="0"/>
    <x v="1"/>
    <x v="1"/>
    <m/>
    <x v="1"/>
    <m/>
    <m/>
    <s v="דטה ידנית"/>
    <n v="5252315"/>
    <x v="257"/>
    <m/>
    <m/>
    <m/>
    <m/>
    <m/>
    <m/>
    <m/>
    <x v="0"/>
    <n v="172"/>
    <m/>
    <m/>
    <m/>
    <m/>
    <m/>
    <x v="1"/>
    <m/>
    <e v="#NAME?"/>
    <m/>
  </r>
  <r>
    <n v="1562"/>
    <m/>
    <m/>
    <m/>
    <m/>
    <m/>
    <s v="כפול רק מהנתונים החדשים"/>
    <m/>
    <m/>
    <m/>
    <m/>
    <n v="4024"/>
    <m/>
    <s v="תל אביב"/>
    <x v="35"/>
    <x v="157"/>
    <m/>
    <s v="מיסוי"/>
    <s v="פינוי-בינוי"/>
    <s v="בביצוע"/>
    <n v="7137287"/>
    <s v="507 200383"/>
    <n v="507"/>
    <n v="200383"/>
    <s v="שינויים"/>
    <s v="שינויים במהלך ביצוע (סמכות מהנדס העיר)"/>
    <n v="820054"/>
    <s v="תל אביב-יפו"/>
    <n v="5000"/>
    <s v="קהילת לודג'"/>
    <n v="235"/>
    <n v="54"/>
    <n v="54"/>
    <s v=" "/>
    <d v="2020-03-11T00:00:00"/>
    <m/>
    <m/>
    <m/>
    <m/>
    <m/>
    <s v="2020_01"/>
    <d v="2020-11-01T21:03:32"/>
    <m/>
    <m/>
    <m/>
    <s v="השינויים המבוקשים מההיתר המקורי: שינויים במרתפים תוך כדי תיאומי ביצוע- עדכון סידור מקומות חניה ומחסנים .   ,  "/>
    <s v="NULL"/>
    <s v="NULL"/>
    <s v="NULL"/>
    <n v="2051901"/>
    <n v="200479"/>
    <s v="שינויים"/>
    <x v="291"/>
    <m/>
    <m/>
    <n v="0"/>
    <m/>
    <m/>
    <m/>
    <m/>
    <m/>
    <m/>
    <m/>
    <s v="NULL"/>
    <s v="2020_01"/>
    <d v="2020-11-01T21:03:32"/>
    <s v="לפי גוש חלקה (מרץ 2021)"/>
    <x v="0"/>
    <x v="2"/>
    <x v="8"/>
    <x v="0"/>
    <n v="4"/>
    <m/>
    <m/>
    <x v="0"/>
    <x v="0"/>
    <x v="1"/>
    <m/>
    <x v="2"/>
    <m/>
    <m/>
    <m/>
    <n v="7137287"/>
    <x v="258"/>
    <m/>
    <m/>
    <m/>
    <m/>
    <m/>
    <m/>
    <m/>
    <x v="0"/>
    <n v="172"/>
    <m/>
    <m/>
    <m/>
    <m/>
    <m/>
    <x v="1"/>
    <m/>
    <e v="#NAME?"/>
    <m/>
  </r>
  <r>
    <n v="862"/>
    <m/>
    <m/>
    <m/>
    <m/>
    <m/>
    <m/>
    <m/>
    <m/>
    <m/>
    <m/>
    <n v="4024"/>
    <m/>
    <s v="תל אביב"/>
    <x v="35"/>
    <x v="157"/>
    <m/>
    <s v="מיסוי"/>
    <s v="פינוי-בינוי"/>
    <s v="בביצוע"/>
    <n v="5286748"/>
    <s v="507 100508"/>
    <n v="507"/>
    <n v="100508"/>
    <s v="בניה חדשה"/>
    <s v="בניין לא גבוה"/>
    <n v="820056"/>
    <s v="תל אביב-יפו"/>
    <n v="5000"/>
    <s v="קהילת לודג'"/>
    <n v="235"/>
    <n v="56"/>
    <n v="56"/>
    <m/>
    <d v="2010-03-22T00:00:00"/>
    <m/>
    <n v="0"/>
    <m/>
    <m/>
    <m/>
    <m/>
    <m/>
    <m/>
    <m/>
    <m/>
    <s v="הארכת תוקף החלטה להקמת בנין חדש ."/>
    <m/>
    <m/>
    <m/>
    <s v="NULL"/>
    <m/>
    <m/>
    <x v="0"/>
    <m/>
    <m/>
    <m/>
    <m/>
    <m/>
    <m/>
    <m/>
    <m/>
    <m/>
    <m/>
    <m/>
    <m/>
    <m/>
    <s v="שליפת כתובות (אוגוסט 2020)"/>
    <x v="12"/>
    <x v="0"/>
    <x v="1"/>
    <x v="0"/>
    <m/>
    <m/>
    <m/>
    <x v="0"/>
    <x v="2"/>
    <x v="1"/>
    <m/>
    <x v="0"/>
    <m/>
    <m/>
    <m/>
    <m/>
    <x v="0"/>
    <m/>
    <m/>
    <m/>
    <m/>
    <m/>
    <m/>
    <m/>
    <x v="0"/>
    <n v="172"/>
    <m/>
    <m/>
    <m/>
    <m/>
    <m/>
    <x v="1"/>
    <m/>
    <e v="#NAME?"/>
    <m/>
  </r>
  <r>
    <n v="863"/>
    <m/>
    <m/>
    <m/>
    <m/>
    <m/>
    <m/>
    <m/>
    <m/>
    <m/>
    <m/>
    <n v="4024"/>
    <m/>
    <s v="תל אביב"/>
    <x v="35"/>
    <x v="157"/>
    <m/>
    <s v="מיסוי"/>
    <s v="פינוי-בינוי"/>
    <s v="בביצוע"/>
    <n v="5288940"/>
    <s v="507 110580"/>
    <n v="507"/>
    <n v="110580"/>
    <s v="בניה חדשה"/>
    <s v="בניין לא גבוה"/>
    <n v="820056"/>
    <s v="תל אביב-יפו"/>
    <n v="5000"/>
    <s v="קהילת לודג'"/>
    <n v="235"/>
    <n v="56"/>
    <n v="56"/>
    <m/>
    <d v="2011-03-30T00:00:00"/>
    <m/>
    <n v="18"/>
    <m/>
    <m/>
    <m/>
    <m/>
    <m/>
    <m/>
    <m/>
    <m/>
    <s v="הארכה חריגה לתוקף החלטה להקמת בנין חדש ."/>
    <m/>
    <m/>
    <m/>
    <s v="NULL"/>
    <m/>
    <m/>
    <x v="0"/>
    <m/>
    <m/>
    <m/>
    <m/>
    <m/>
    <m/>
    <m/>
    <m/>
    <m/>
    <m/>
    <m/>
    <m/>
    <m/>
    <s v="שליפת כתובות (אוגוסט 2020)"/>
    <x v="11"/>
    <x v="0"/>
    <x v="1"/>
    <x v="0"/>
    <m/>
    <m/>
    <m/>
    <x v="0"/>
    <x v="2"/>
    <x v="1"/>
    <m/>
    <x v="0"/>
    <m/>
    <m/>
    <m/>
    <m/>
    <x v="0"/>
    <m/>
    <m/>
    <m/>
    <m/>
    <m/>
    <m/>
    <m/>
    <x v="0"/>
    <n v="172"/>
    <m/>
    <m/>
    <m/>
    <m/>
    <m/>
    <x v="1"/>
    <m/>
    <e v="#NAME?"/>
    <m/>
  </r>
  <r>
    <n v="866"/>
    <m/>
    <m/>
    <m/>
    <m/>
    <m/>
    <m/>
    <m/>
    <m/>
    <m/>
    <m/>
    <n v="4024"/>
    <m/>
    <s v="תל אביב"/>
    <x v="35"/>
    <x v="157"/>
    <m/>
    <s v="מיסוי"/>
    <s v="פינוי-בינוי"/>
    <s v="בביצוע"/>
    <n v="5289023"/>
    <s v="507 130025"/>
    <n v="507"/>
    <n v="130025"/>
    <s v="בניה חדשה"/>
    <s v="בניין לא גבוה"/>
    <n v="820056"/>
    <s v="תל אביב-יפו"/>
    <n v="5000"/>
    <s v="קהילת לודג'"/>
    <n v="235"/>
    <n v="56"/>
    <n v="56"/>
    <m/>
    <d v="2013-01-03T00:00:00"/>
    <m/>
    <n v="0"/>
    <m/>
    <m/>
    <m/>
    <m/>
    <m/>
    <m/>
    <m/>
    <m/>
    <s v="הארכת תוקף היתר להקמת בנין חדש ."/>
    <m/>
    <m/>
    <m/>
    <s v="NULL"/>
    <m/>
    <m/>
    <x v="0"/>
    <m/>
    <m/>
    <m/>
    <m/>
    <m/>
    <m/>
    <m/>
    <m/>
    <m/>
    <m/>
    <m/>
    <m/>
    <m/>
    <s v="שליפת כתובות (אוגוסט 2020)"/>
    <x v="6"/>
    <x v="0"/>
    <x v="1"/>
    <x v="0"/>
    <m/>
    <m/>
    <m/>
    <x v="0"/>
    <x v="2"/>
    <x v="1"/>
    <m/>
    <x v="0"/>
    <m/>
    <m/>
    <m/>
    <m/>
    <x v="0"/>
    <m/>
    <m/>
    <m/>
    <m/>
    <m/>
    <m/>
    <m/>
    <x v="0"/>
    <n v="172"/>
    <m/>
    <m/>
    <m/>
    <m/>
    <m/>
    <x v="1"/>
    <m/>
    <e v="#NAME?"/>
    <m/>
  </r>
  <r>
    <n v="867"/>
    <m/>
    <m/>
    <m/>
    <m/>
    <m/>
    <m/>
    <m/>
    <m/>
    <m/>
    <m/>
    <n v="4024"/>
    <m/>
    <s v="תל אביב"/>
    <x v="35"/>
    <x v="157"/>
    <m/>
    <s v="מיסוי"/>
    <s v="מיסוי - פינוי-בינוי"/>
    <s v="בביצוע"/>
    <n v="5288814"/>
    <s v="507 170117"/>
    <n v="507"/>
    <n v="170117"/>
    <s v="בניה חדשה"/>
    <s v="בניין מגורים גבוה (מעל 13 מ')"/>
    <n v="820056"/>
    <s v="תל אביב-יפו"/>
    <n v="5000"/>
    <s v="קהילת לודג'"/>
    <n v="235"/>
    <n v="56"/>
    <n v="56"/>
    <m/>
    <d v="2017-01-17T00:00:00"/>
    <m/>
    <n v="0"/>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 מכונות ומעלית קולטי שמש_x000d__x000d__x000a_ בחצר: גינה שטחים מרוצפים_x000d__x000d__x000a_"/>
    <m/>
    <m/>
    <m/>
    <n v="1533131"/>
    <n v="180664"/>
    <m/>
    <x v="290"/>
    <m/>
    <m/>
    <n v="20"/>
    <m/>
    <m/>
    <m/>
    <m/>
    <n v="20"/>
    <m/>
    <m/>
    <m/>
    <m/>
    <m/>
    <m/>
    <x v="7"/>
    <x v="3"/>
    <x v="1"/>
    <x v="0"/>
    <n v="5"/>
    <m/>
    <m/>
    <x v="0"/>
    <x v="1"/>
    <x v="1"/>
    <m/>
    <x v="1"/>
    <m/>
    <m/>
    <s v="דטה ידנית"/>
    <n v="5288814"/>
    <x v="259"/>
    <m/>
    <m/>
    <m/>
    <m/>
    <m/>
    <m/>
    <m/>
    <x v="0"/>
    <n v="172"/>
    <m/>
    <m/>
    <m/>
    <m/>
    <m/>
    <x v="1"/>
    <m/>
    <e v="#NAME?"/>
    <m/>
  </r>
  <r>
    <n v="1579"/>
    <m/>
    <m/>
    <m/>
    <m/>
    <m/>
    <s v="כפול רק מהנתונים החדשים"/>
    <m/>
    <m/>
    <m/>
    <m/>
    <n v="4024"/>
    <m/>
    <s v="תל אביב"/>
    <x v="35"/>
    <x v="157"/>
    <m/>
    <s v="מיסוי"/>
    <s v="פינוי-בינוי"/>
    <s v="בביצוע"/>
    <n v="7138639"/>
    <s v="507 200081"/>
    <n v="507"/>
    <n v="200081"/>
    <s v="תוספות בניה"/>
    <s v="תוספות בניה שונות (כולל קומת קרקע)"/>
    <n v="820056"/>
    <s v="תל אביב-יפו"/>
    <n v="5000"/>
    <s v="קהילת לודג'"/>
    <n v="235"/>
    <n v="56"/>
    <n v="56"/>
    <s v=" "/>
    <d v="2020-01-14T00:00:00"/>
    <m/>
    <m/>
    <m/>
    <m/>
    <m/>
    <s v="2020_01"/>
    <d v="2020-11-01T21:03:32"/>
    <m/>
    <m/>
    <m/>
    <s v="בקשה לתוספת בניה:   שינויים פנימיים הכוללים: ניוד שטחים בתוך מקבץ בהתאם לתב&quot;ע לטובת הרחבת דירות הגן בכ- 3 מ&quot;ר כל אחת.  המקום משמש כיום ללובי קומתי  שינוי בחומרי גמר בהיתר"/>
    <s v="NULL"/>
    <s v="NULL"/>
    <s v="NULL"/>
    <n v="2052176"/>
    <n v="200421"/>
    <s v="תוספות בניה"/>
    <x v="291"/>
    <m/>
    <m/>
    <n v="0"/>
    <m/>
    <m/>
    <m/>
    <m/>
    <m/>
    <m/>
    <m/>
    <s v="NULL"/>
    <s v="2020_01"/>
    <d v="2020-11-01T21:03:32"/>
    <s v="לפי גוש חלקה (מרץ 2021)"/>
    <x v="0"/>
    <x v="2"/>
    <x v="8"/>
    <x v="0"/>
    <n v="5"/>
    <m/>
    <m/>
    <x v="0"/>
    <x v="0"/>
    <x v="1"/>
    <m/>
    <x v="2"/>
    <m/>
    <m/>
    <m/>
    <n v="7138639"/>
    <x v="260"/>
    <m/>
    <m/>
    <m/>
    <m/>
    <m/>
    <m/>
    <m/>
    <x v="0"/>
    <n v="172"/>
    <m/>
    <m/>
    <m/>
    <m/>
    <m/>
    <x v="1"/>
    <m/>
    <e v="#NAME?"/>
    <m/>
  </r>
  <r>
    <n v="869"/>
    <m/>
    <m/>
    <m/>
    <m/>
    <m/>
    <m/>
    <m/>
    <m/>
    <m/>
    <m/>
    <n v="4024"/>
    <m/>
    <s v="תל אביב"/>
    <x v="35"/>
    <x v="157"/>
    <m/>
    <s v="מיסוי"/>
    <s v="פינוי-בינוי"/>
    <s v="בביצוע"/>
    <n v="5286292"/>
    <s v="507 100506"/>
    <n v="507"/>
    <n v="100506"/>
    <s v="בניה חדשה"/>
    <s v="בניין גבוה"/>
    <n v="820058"/>
    <s v="תל אביב-יפו"/>
    <n v="5000"/>
    <s v="קהילת לודג'"/>
    <n v="235"/>
    <n v="58"/>
    <n v="58"/>
    <m/>
    <d v="2010-03-21T00:00:00"/>
    <m/>
    <n v="0"/>
    <m/>
    <m/>
    <m/>
    <m/>
    <m/>
    <m/>
    <m/>
    <m/>
    <s v="הארכת תוקף החלטה להקמת בנין חדש ._x000d__x000a_"/>
    <m/>
    <m/>
    <m/>
    <s v="NULL"/>
    <m/>
    <m/>
    <x v="0"/>
    <m/>
    <m/>
    <m/>
    <m/>
    <m/>
    <m/>
    <m/>
    <m/>
    <m/>
    <m/>
    <m/>
    <m/>
    <m/>
    <s v="שליפת כתובות (אוגוסט 2020)"/>
    <x v="12"/>
    <x v="0"/>
    <x v="1"/>
    <x v="0"/>
    <m/>
    <m/>
    <m/>
    <x v="0"/>
    <x v="2"/>
    <x v="1"/>
    <m/>
    <x v="0"/>
    <m/>
    <m/>
    <m/>
    <m/>
    <x v="0"/>
    <m/>
    <m/>
    <m/>
    <m/>
    <m/>
    <m/>
    <m/>
    <x v="0"/>
    <n v="172"/>
    <m/>
    <m/>
    <m/>
    <m/>
    <m/>
    <x v="1"/>
    <m/>
    <e v="#NAME?"/>
    <m/>
  </r>
  <r>
    <n v="870"/>
    <m/>
    <m/>
    <m/>
    <m/>
    <m/>
    <m/>
    <m/>
    <m/>
    <m/>
    <m/>
    <n v="4024"/>
    <m/>
    <s v="תל אביב"/>
    <x v="35"/>
    <x v="157"/>
    <m/>
    <s v="מיסוי"/>
    <s v="פינוי-בינוי"/>
    <s v="בביצוע"/>
    <n v="5286382"/>
    <s v="507 110555"/>
    <n v="507"/>
    <n v="110555"/>
    <s v="בניה חדשה"/>
    <s v="בניין גבוה"/>
    <n v="820058"/>
    <s v="תל אביב-יפו"/>
    <n v="5000"/>
    <s v="קהילת לודג'"/>
    <n v="235"/>
    <n v="58"/>
    <n v="58"/>
    <m/>
    <d v="2011-03-29T00:00:00"/>
    <m/>
    <n v="17"/>
    <m/>
    <m/>
    <m/>
    <m/>
    <m/>
    <m/>
    <m/>
    <m/>
    <s v="הארכה חריגה לתוקף החלטה להקמת בנין חדש ._x000d__x000a_"/>
    <m/>
    <m/>
    <m/>
    <s v="NULL"/>
    <m/>
    <m/>
    <x v="0"/>
    <m/>
    <m/>
    <m/>
    <m/>
    <m/>
    <m/>
    <m/>
    <m/>
    <m/>
    <m/>
    <m/>
    <m/>
    <m/>
    <s v="שליפת כתובות (אוגוסט 2020)"/>
    <x v="11"/>
    <x v="0"/>
    <x v="1"/>
    <x v="0"/>
    <m/>
    <m/>
    <m/>
    <x v="0"/>
    <x v="2"/>
    <x v="1"/>
    <m/>
    <x v="0"/>
    <m/>
    <m/>
    <m/>
    <m/>
    <x v="0"/>
    <m/>
    <m/>
    <m/>
    <m/>
    <m/>
    <m/>
    <m/>
    <x v="0"/>
    <n v="172"/>
    <m/>
    <m/>
    <m/>
    <m/>
    <m/>
    <x v="1"/>
    <m/>
    <e v="#NAME?"/>
    <m/>
  </r>
  <r>
    <n v="873"/>
    <m/>
    <m/>
    <m/>
    <m/>
    <m/>
    <m/>
    <m/>
    <m/>
    <m/>
    <m/>
    <n v="4024"/>
    <m/>
    <s v="תל אביב"/>
    <x v="35"/>
    <x v="157"/>
    <m/>
    <s v="מיסוי"/>
    <s v="פינוי-בינוי"/>
    <s v="בביצוע"/>
    <n v="5289065"/>
    <s v="507 130027"/>
    <n v="507"/>
    <n v="130027"/>
    <s v="בניה חדשה"/>
    <s v="בניין גבוה"/>
    <n v="820058"/>
    <s v="תל אביב-יפו"/>
    <n v="5000"/>
    <s v="קהילת לודג'"/>
    <n v="235"/>
    <n v="58"/>
    <n v="58"/>
    <m/>
    <d v="2013-01-03T00:00:00"/>
    <m/>
    <n v="0"/>
    <m/>
    <m/>
    <m/>
    <m/>
    <m/>
    <m/>
    <m/>
    <m/>
    <s v="הארכת תוקף היתר להקמת בנין חדש ._x000d__x000a_"/>
    <m/>
    <m/>
    <m/>
    <s v="NULL"/>
    <m/>
    <m/>
    <x v="0"/>
    <m/>
    <m/>
    <m/>
    <m/>
    <m/>
    <m/>
    <m/>
    <m/>
    <m/>
    <m/>
    <m/>
    <m/>
    <m/>
    <s v="שליפת כתובות (אוגוסט 2020)"/>
    <x v="6"/>
    <x v="0"/>
    <x v="1"/>
    <x v="0"/>
    <m/>
    <m/>
    <m/>
    <x v="0"/>
    <x v="2"/>
    <x v="1"/>
    <m/>
    <x v="0"/>
    <m/>
    <m/>
    <m/>
    <m/>
    <x v="0"/>
    <m/>
    <m/>
    <m/>
    <m/>
    <m/>
    <m/>
    <m/>
    <x v="0"/>
    <n v="172"/>
    <m/>
    <m/>
    <m/>
    <m/>
    <m/>
    <x v="1"/>
    <m/>
    <e v="#NAME?"/>
    <m/>
  </r>
  <r>
    <n v="874"/>
    <m/>
    <m/>
    <m/>
    <m/>
    <m/>
    <m/>
    <m/>
    <m/>
    <m/>
    <m/>
    <n v="4024"/>
    <m/>
    <s v="תל אביב"/>
    <x v="35"/>
    <x v="157"/>
    <m/>
    <s v="מיסוי"/>
    <s v="מיסוי - פינוי-בינוי"/>
    <s v="בביצוע"/>
    <n v="5252317"/>
    <s v="507 170118"/>
    <n v="507"/>
    <n v="170118"/>
    <m/>
    <s v="בניין מגורים גבוה (מעל 13 מ')"/>
    <n v="820058"/>
    <s v="תל אביב-יפו"/>
    <n v="5000"/>
    <s v="קהילת לודג'"/>
    <n v="820"/>
    <n v="58"/>
    <n v="58"/>
    <m/>
    <d v="2017-01-17T00:00:00"/>
    <m/>
    <m/>
    <m/>
    <m/>
    <n v="19"/>
    <m/>
    <m/>
    <m/>
    <m/>
    <m/>
    <s v="במרתפים: ללא מרתף_x000d__x000d__x000a_ בקומת הקרקע: אולם כניסה חדר אשפה חדר גז_x000d__x000d__x000a_ על הגג: חדרי יציאה חדר מכונות ומעלית קולטי שמש_x000d__x000d__x000a_ בחצר: גינה שטחים מרוצפים_x000d__x000d__x000a_"/>
    <m/>
    <m/>
    <m/>
    <n v="1533132"/>
    <n v="180698"/>
    <m/>
    <x v="290"/>
    <m/>
    <m/>
    <n v="19"/>
    <m/>
    <m/>
    <m/>
    <m/>
    <n v="19"/>
    <m/>
    <m/>
    <m/>
    <m/>
    <m/>
    <m/>
    <x v="7"/>
    <x v="3"/>
    <x v="1"/>
    <x v="0"/>
    <n v="6"/>
    <m/>
    <m/>
    <x v="0"/>
    <x v="1"/>
    <x v="1"/>
    <m/>
    <x v="1"/>
    <m/>
    <m/>
    <s v="דטה ידנית"/>
    <n v="5252317"/>
    <x v="261"/>
    <m/>
    <m/>
    <m/>
    <m/>
    <m/>
    <m/>
    <m/>
    <x v="0"/>
    <n v="172"/>
    <m/>
    <m/>
    <m/>
    <m/>
    <m/>
    <x v="1"/>
    <m/>
    <e v="#NAME?"/>
    <m/>
  </r>
  <r>
    <n v="1561"/>
    <m/>
    <m/>
    <m/>
    <m/>
    <m/>
    <s v="כפול רק מהנתונים החדשים"/>
    <m/>
    <m/>
    <m/>
    <m/>
    <n v="4024"/>
    <m/>
    <s v="תל אביב"/>
    <x v="35"/>
    <x v="157"/>
    <m/>
    <s v="מיסוי"/>
    <s v="פינוי-בינוי"/>
    <s v="בביצוע"/>
    <n v="7137241"/>
    <s v="507 200429"/>
    <n v="507"/>
    <n v="200429"/>
    <s v="תוספות בניה"/>
    <s v="תוספת בניה או קומות (לא בק&quot;ק)"/>
    <n v="820058"/>
    <s v="תל אביב-יפו"/>
    <n v="5000"/>
    <s v="קהילת לודג'"/>
    <n v="235"/>
    <n v="58"/>
    <n v="58"/>
    <s v=" "/>
    <d v="2020-03-25T00:00:00"/>
    <m/>
    <m/>
    <m/>
    <m/>
    <m/>
    <s v="2020_01"/>
    <d v="2020-11-01T21:03:32"/>
    <m/>
    <m/>
    <m/>
    <m/>
    <s v="NULL"/>
    <s v="NULL"/>
    <s v="NULL"/>
    <s v="NULL"/>
    <m/>
    <m/>
    <x v="0"/>
    <m/>
    <m/>
    <m/>
    <m/>
    <m/>
    <m/>
    <m/>
    <m/>
    <m/>
    <m/>
    <m/>
    <s v="NULL"/>
    <s v="NULL"/>
    <s v="לפי גוש חלקה (מרץ 2021)"/>
    <x v="0"/>
    <x v="0"/>
    <x v="5"/>
    <x v="0"/>
    <n v="6"/>
    <m/>
    <m/>
    <x v="0"/>
    <x v="0"/>
    <x v="1"/>
    <m/>
    <x v="0"/>
    <m/>
    <m/>
    <m/>
    <m/>
    <x v="0"/>
    <m/>
    <m/>
    <m/>
    <m/>
    <m/>
    <m/>
    <m/>
    <x v="0"/>
    <n v="172"/>
    <m/>
    <m/>
    <m/>
    <m/>
    <m/>
    <x v="14"/>
    <m/>
    <e v="#NAME?"/>
    <m/>
  </r>
  <r>
    <n v="876"/>
    <m/>
    <m/>
    <m/>
    <m/>
    <m/>
    <m/>
    <m/>
    <m/>
    <m/>
    <m/>
    <n v="4024"/>
    <m/>
    <s v="תל אביב"/>
    <x v="35"/>
    <x v="157"/>
    <m/>
    <s v="מיסוי"/>
    <s v="פינוי-בינוי"/>
    <s v="בביצוע"/>
    <n v="5283251"/>
    <s v="507 100502"/>
    <n v="507"/>
    <n v="100502"/>
    <s v="בניה חדשה"/>
    <s v="בניין לא גבוה"/>
    <n v="820060"/>
    <s v="תל אביב-יפו"/>
    <n v="5000"/>
    <s v="קהילת לודג'"/>
    <n v="235"/>
    <n v="60"/>
    <n v="60"/>
    <m/>
    <d v="2010-03-21T00:00:00"/>
    <m/>
    <n v="0"/>
    <m/>
    <m/>
    <m/>
    <m/>
    <m/>
    <m/>
    <m/>
    <m/>
    <s v="הארכת תוקף החלטה להקמת בנין חדש."/>
    <m/>
    <m/>
    <m/>
    <s v="NULL"/>
    <m/>
    <m/>
    <x v="0"/>
    <m/>
    <m/>
    <m/>
    <m/>
    <m/>
    <m/>
    <m/>
    <m/>
    <m/>
    <m/>
    <m/>
    <m/>
    <m/>
    <s v="שליפת כתובות (אוגוסט 2020)"/>
    <x v="12"/>
    <x v="0"/>
    <x v="1"/>
    <x v="0"/>
    <m/>
    <m/>
    <m/>
    <x v="0"/>
    <x v="2"/>
    <x v="1"/>
    <m/>
    <x v="0"/>
    <m/>
    <m/>
    <m/>
    <m/>
    <x v="0"/>
    <m/>
    <m/>
    <m/>
    <m/>
    <m/>
    <m/>
    <m/>
    <x v="0"/>
    <n v="172"/>
    <m/>
    <m/>
    <m/>
    <m/>
    <m/>
    <x v="1"/>
    <m/>
    <e v="#NAME?"/>
    <m/>
  </r>
  <r>
    <n v="877"/>
    <m/>
    <m/>
    <m/>
    <m/>
    <m/>
    <m/>
    <m/>
    <m/>
    <m/>
    <m/>
    <n v="4024"/>
    <m/>
    <s v="תל אביב"/>
    <x v="35"/>
    <x v="157"/>
    <m/>
    <s v="מיסוי"/>
    <s v="פינוי-בינוי"/>
    <s v="בביצוע"/>
    <n v="5279654"/>
    <s v="507 110582"/>
    <n v="507"/>
    <n v="110582"/>
    <s v="בניה חדשה"/>
    <s v="בניין לא גבוה"/>
    <n v="820060"/>
    <s v="תל אביב-יפו"/>
    <n v="5000"/>
    <s v="קהילת לודג'"/>
    <n v="235"/>
    <n v="60"/>
    <n v="60"/>
    <m/>
    <d v="2011-03-30T00:00:00"/>
    <m/>
    <n v="18"/>
    <m/>
    <m/>
    <m/>
    <m/>
    <m/>
    <m/>
    <m/>
    <m/>
    <s v="הארכה חריגה לתוקף החלטה להקמת בנין חדש."/>
    <m/>
    <m/>
    <m/>
    <s v="NULL"/>
    <m/>
    <m/>
    <x v="0"/>
    <m/>
    <m/>
    <m/>
    <m/>
    <m/>
    <m/>
    <m/>
    <m/>
    <m/>
    <m/>
    <m/>
    <m/>
    <m/>
    <s v="שליפת כתובות (אוגוסט 2020)"/>
    <x v="11"/>
    <x v="0"/>
    <x v="1"/>
    <x v="0"/>
    <m/>
    <m/>
    <m/>
    <x v="0"/>
    <x v="2"/>
    <x v="1"/>
    <m/>
    <x v="0"/>
    <m/>
    <m/>
    <m/>
    <m/>
    <x v="0"/>
    <m/>
    <m/>
    <m/>
    <m/>
    <m/>
    <m/>
    <m/>
    <x v="0"/>
    <n v="172"/>
    <m/>
    <m/>
    <m/>
    <m/>
    <m/>
    <x v="1"/>
    <m/>
    <e v="#NAME?"/>
    <m/>
  </r>
  <r>
    <n v="880"/>
    <m/>
    <m/>
    <m/>
    <m/>
    <m/>
    <m/>
    <m/>
    <m/>
    <m/>
    <m/>
    <n v="4024"/>
    <m/>
    <s v="תל אביב"/>
    <x v="35"/>
    <x v="157"/>
    <m/>
    <s v="מיסוי"/>
    <s v="פינוי-בינוי"/>
    <s v="בביצוע"/>
    <n v="5282161"/>
    <s v="507 130022"/>
    <n v="507"/>
    <n v="130022"/>
    <s v="בניה חדשה"/>
    <s v="בניין לא גבוה"/>
    <n v="820060"/>
    <s v="תל אביב-יפו"/>
    <n v="5000"/>
    <s v="קהילת לודג'"/>
    <n v="235"/>
    <n v="60"/>
    <n v="60"/>
    <m/>
    <d v="2013-01-03T00:00:00"/>
    <m/>
    <n v="0"/>
    <m/>
    <m/>
    <m/>
    <m/>
    <m/>
    <m/>
    <m/>
    <m/>
    <s v="הארכה תוקף היתר להקמת בנין חדש."/>
    <m/>
    <m/>
    <m/>
    <s v="NULL"/>
    <m/>
    <m/>
    <x v="0"/>
    <m/>
    <m/>
    <m/>
    <m/>
    <m/>
    <m/>
    <m/>
    <m/>
    <m/>
    <m/>
    <m/>
    <m/>
    <m/>
    <s v="שליפת כתובות (אוגוסט 2020)"/>
    <x v="6"/>
    <x v="0"/>
    <x v="1"/>
    <x v="0"/>
    <m/>
    <m/>
    <m/>
    <x v="0"/>
    <x v="2"/>
    <x v="1"/>
    <m/>
    <x v="0"/>
    <m/>
    <m/>
    <m/>
    <m/>
    <x v="0"/>
    <m/>
    <m/>
    <m/>
    <m/>
    <m/>
    <m/>
    <m/>
    <x v="0"/>
    <n v="172"/>
    <m/>
    <m/>
    <m/>
    <m/>
    <m/>
    <x v="1"/>
    <m/>
    <e v="#NAME?"/>
    <m/>
  </r>
  <r>
    <n v="881"/>
    <m/>
    <m/>
    <m/>
    <m/>
    <m/>
    <m/>
    <m/>
    <m/>
    <m/>
    <m/>
    <n v="4024"/>
    <m/>
    <s v="תל אביב"/>
    <x v="35"/>
    <x v="157"/>
    <m/>
    <s v="מיסוי"/>
    <s v="מיסוי - פינוי-בינוי"/>
    <s v="בביצוע"/>
    <n v="5252318"/>
    <s v="507 170120"/>
    <n v="507"/>
    <n v="170120"/>
    <m/>
    <s v="בניין מגורים גבוה (מעל 13 מ')"/>
    <n v="820060"/>
    <s v="תל אביב-יפו"/>
    <n v="5000"/>
    <s v="קהילת לודג'"/>
    <n v="820"/>
    <n v="60"/>
    <n v="60"/>
    <m/>
    <d v="2017-01-17T00:00:00"/>
    <m/>
    <m/>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 מכונות ומעלית קולטי שמש_x000d__x000d__x000a_ בחצר: גינה_x000d__x000d__x000a_"/>
    <m/>
    <m/>
    <m/>
    <n v="1533133"/>
    <n v="180697"/>
    <m/>
    <x v="290"/>
    <m/>
    <m/>
    <n v="18"/>
    <m/>
    <m/>
    <m/>
    <m/>
    <n v="20"/>
    <m/>
    <m/>
    <m/>
    <m/>
    <m/>
    <m/>
    <x v="7"/>
    <x v="3"/>
    <x v="1"/>
    <x v="0"/>
    <n v="7"/>
    <m/>
    <m/>
    <x v="0"/>
    <x v="1"/>
    <x v="1"/>
    <m/>
    <x v="1"/>
    <m/>
    <m/>
    <s v="דטה ידנית"/>
    <n v="5252318"/>
    <x v="262"/>
    <m/>
    <m/>
    <m/>
    <m/>
    <m/>
    <m/>
    <m/>
    <x v="0"/>
    <n v="172"/>
    <m/>
    <m/>
    <m/>
    <m/>
    <m/>
    <x v="1"/>
    <m/>
    <e v="#NAME?"/>
    <m/>
  </r>
  <r>
    <n v="1609"/>
    <m/>
    <m/>
    <m/>
    <m/>
    <m/>
    <m/>
    <s v="הכתובת במתחם"/>
    <m/>
    <m/>
    <m/>
    <n v="4024"/>
    <m/>
    <s v="תל אביב"/>
    <x v="35"/>
    <x v="157"/>
    <m/>
    <s v="מיסוי"/>
    <s v="פינוי-בינוי"/>
    <s v="בביצוע"/>
    <n v="7242087"/>
    <s v="507 200427"/>
    <n v="507"/>
    <n v="200427"/>
    <s v="תוספות בניה"/>
    <s v="תוספות בניה שונות (כולל קומת קרקע)"/>
    <n v="820060"/>
    <s v="תל אביב-יפו"/>
    <n v="5000"/>
    <s v="קהילת לודג'"/>
    <n v="235"/>
    <n v="60"/>
    <n v="60"/>
    <s v=" "/>
    <d v="2020-03-25T00:00:00"/>
    <m/>
    <m/>
    <m/>
    <m/>
    <m/>
    <s v="2020_04"/>
    <d v="2021-01-28T10:47:24"/>
    <m/>
    <m/>
    <m/>
    <s v="מבוקשים שינויים פנימיים: -הרחבת 2 דירות גן בקומת הקרקע, עד 6.69 מ&quot;ר עיקרי, על חשבון צמצום שטחי דירות 4 ח' בקומות 1-3 וצמצום שטח דירת הדופלקס בבניין זה.   -הגבהת גובה קומת דירת הגג עד 3.15 מ' נטו- ביטול תקרת הבטון הכפולה שבהיתר, תוספת אחרת: שינוי בחומרי גמ"/>
    <s v="NULL"/>
    <s v="NULL"/>
    <s v="NULL"/>
    <n v="2072128"/>
    <n v="200733"/>
    <s v="תוספות בניה"/>
    <x v="292"/>
    <m/>
    <m/>
    <n v="0"/>
    <m/>
    <m/>
    <m/>
    <m/>
    <m/>
    <m/>
    <m/>
    <s v="NULL"/>
    <s v="2020_04"/>
    <d v="2021-01-28T10:47:24"/>
    <s v="לפי גוש חלקה (מרץ 2021)"/>
    <x v="0"/>
    <x v="2"/>
    <x v="3"/>
    <x v="3"/>
    <n v="7"/>
    <m/>
    <m/>
    <x v="0"/>
    <x v="0"/>
    <x v="1"/>
    <m/>
    <x v="2"/>
    <m/>
    <m/>
    <m/>
    <n v="7242087"/>
    <x v="263"/>
    <m/>
    <m/>
    <m/>
    <m/>
    <m/>
    <m/>
    <m/>
    <x v="0"/>
    <n v="172"/>
    <m/>
    <m/>
    <m/>
    <m/>
    <m/>
    <x v="1"/>
    <m/>
    <e v="#NAME?"/>
    <m/>
  </r>
  <r>
    <n v="1560"/>
    <m/>
    <m/>
    <m/>
    <m/>
    <m/>
    <s v="כפול רק מהנתונים החדשים"/>
    <m/>
    <m/>
    <m/>
    <m/>
    <n v="4024"/>
    <m/>
    <s v="תל אביב"/>
    <x v="35"/>
    <x v="157"/>
    <m/>
    <s v="מיסוי"/>
    <s v="פינוי-בינוי"/>
    <s v="בביצוע"/>
    <n v="7137146"/>
    <s v="507 200653"/>
    <n v="507"/>
    <n v="200653"/>
    <s v="בניה חדשה"/>
    <s v="בניין מגורים גבוה (מעל 13 מ')"/>
    <n v="820062"/>
    <s v="תל אביב-יפו"/>
    <n v="5000"/>
    <s v="קהילת לודג'"/>
    <n v="235"/>
    <n v="62"/>
    <n v="62"/>
    <s v=" "/>
    <d v="2020-05-17T00:00:00"/>
    <m/>
    <m/>
    <m/>
    <m/>
    <n v="22"/>
    <s v="2020_01"/>
    <d v="2020-11-01T21:03:32"/>
    <m/>
    <m/>
    <s v="מהות הבקשה"/>
    <s v="מספר קומות להריסה: 2, שטח הריסה (מ&quot;ר): 398.94,    במרתפים: מספר מרתפים, מחסן, חדרי עזר, אחר: חניה,    בקומת הקרקע: אולם כניסה, חדר אשפה, חדר גז, אחר: מגורים, חדר עגלות,    בקומות: קומה מפולשת, כמות קומות מגורים: 8, כמות יח&quot;ד מבוקשות: 22,    על הגג: קולטי שמש, חדר מדרגות כללי, אחר: גנרטור, מזגנים,    בחצר: גינה, שטחים מרוצפים, גדר בגבולות מגרש בגובה (מטר): 1.5,    העבודות המבוקשות בהיתר כוללות הוספת צובר גז חדש, או העתקה של צובר קיים: לא"/>
    <s v="NULL"/>
    <s v="NULL"/>
    <s v="NULL"/>
    <s v="NULL"/>
    <m/>
    <m/>
    <x v="0"/>
    <m/>
    <m/>
    <m/>
    <m/>
    <m/>
    <m/>
    <m/>
    <m/>
    <m/>
    <m/>
    <m/>
    <s v="NULL"/>
    <s v="NULL"/>
    <s v="לפי גוש חלקה (מרץ 2021)"/>
    <x v="0"/>
    <x v="0"/>
    <x v="3"/>
    <x v="0"/>
    <n v="8"/>
    <m/>
    <m/>
    <x v="0"/>
    <x v="1"/>
    <x v="1"/>
    <m/>
    <x v="0"/>
    <m/>
    <m/>
    <m/>
    <m/>
    <x v="0"/>
    <m/>
    <m/>
    <m/>
    <m/>
    <m/>
    <m/>
    <m/>
    <x v="0"/>
    <n v="172"/>
    <m/>
    <m/>
    <m/>
    <m/>
    <m/>
    <x v="9"/>
    <m/>
    <e v="#NAME?"/>
    <m/>
  </r>
  <r>
    <n v="1540"/>
    <m/>
    <m/>
    <m/>
    <m/>
    <m/>
    <s v="כפול רק מהנתונים החדשים"/>
    <m/>
    <m/>
    <m/>
    <m/>
    <n v="4024"/>
    <m/>
    <s v="תל אביב"/>
    <x v="35"/>
    <x v="157"/>
    <m/>
    <s v="מיסוי"/>
    <s v="פינוי-בינוי"/>
    <s v="בביצוע"/>
    <n v="7135638"/>
    <s v="507 200677"/>
    <n v="507"/>
    <n v="200677"/>
    <s v="בניה חדשה"/>
    <s v="בניין מגורים גבוה (מעל 13 מ')"/>
    <n v="820064"/>
    <s v="תל אביב-יפו"/>
    <n v="5000"/>
    <s v="קהילת לודג'"/>
    <n v="235"/>
    <n v="64"/>
    <n v="64"/>
    <s v=" "/>
    <d v="2020-05-24T00:00:00"/>
    <m/>
    <m/>
    <m/>
    <m/>
    <n v="24"/>
    <s v="2020_01"/>
    <d v="2020-11-01T21:03:32"/>
    <m/>
    <m/>
    <s v="מהות הבקשה"/>
    <s v="מספר קומות להריסה: 2, שטח הריסה (מ&quot;ר): 291.22,    במרתפים: מספר מרתפים, מחסן, חדרי עזר, אחר: חניה,    בקומת הקרקע: אולם כניסה, חדר אשפה, חדר גז, אחר: מגורים, חדר עגלות,    בקומות: קומה מפולשת, כמות קומות מגורים: 8, כמות יח&quot;ד מבוקשות: 24,    על הגג: קולטי שמש, אחר: מזגנים,    בחצר: גינה, שטחים מרוצפים, גדר בגבולות מגרש בגובה (מטר): 1.5,    העבודות המבוקשות בהיתר כוללות הוספת צובר גז חדש, או העתקה של צובר קיים: לא"/>
    <s v="NULL"/>
    <s v="NULL"/>
    <s v="NULL"/>
    <s v="NULL"/>
    <m/>
    <m/>
    <x v="0"/>
    <m/>
    <m/>
    <m/>
    <m/>
    <m/>
    <m/>
    <m/>
    <m/>
    <m/>
    <m/>
    <m/>
    <s v="NULL"/>
    <s v="NULL"/>
    <s v="לפי גוש חלקה (מרץ 2021)"/>
    <x v="0"/>
    <x v="0"/>
    <x v="3"/>
    <x v="0"/>
    <n v="9"/>
    <m/>
    <m/>
    <x v="0"/>
    <x v="1"/>
    <x v="1"/>
    <m/>
    <x v="0"/>
    <m/>
    <m/>
    <m/>
    <m/>
    <x v="0"/>
    <m/>
    <m/>
    <m/>
    <m/>
    <m/>
    <m/>
    <m/>
    <x v="0"/>
    <n v="172"/>
    <m/>
    <m/>
    <m/>
    <m/>
    <m/>
    <x v="11"/>
    <m/>
    <e v="#NAME?"/>
    <m/>
  </r>
  <r>
    <n v="883"/>
    <m/>
    <m/>
    <m/>
    <m/>
    <m/>
    <m/>
    <m/>
    <m/>
    <m/>
    <m/>
    <n v="4024"/>
    <m/>
    <s v="תל אביב"/>
    <x v="35"/>
    <x v="157"/>
    <m/>
    <s v="מיסוי"/>
    <s v="פינוי-בינוי"/>
    <s v="בביצוע"/>
    <n v="5285441"/>
    <s v="507 140598"/>
    <n v="507"/>
    <n v="140598"/>
    <s v="בניה חדשה"/>
    <s v="בניין מגורים גבוה (מעל 13 מ')"/>
    <n v="820066"/>
    <s v="תל אביב-יפו"/>
    <n v="5000"/>
    <s v="קהילת לודג'"/>
    <n v="235"/>
    <n v="66"/>
    <n v="66"/>
    <m/>
    <d v="2014-03-13T00:00:00"/>
    <m/>
    <n v="0"/>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x v="0"/>
    <m/>
    <m/>
    <m/>
    <m/>
    <m/>
    <m/>
    <m/>
    <m/>
    <m/>
    <m/>
    <m/>
    <m/>
    <m/>
    <s v="שליפת כתובות (אוגוסט 2020)"/>
    <x v="9"/>
    <x v="0"/>
    <x v="3"/>
    <x v="0"/>
    <m/>
    <m/>
    <m/>
    <x v="0"/>
    <x v="2"/>
    <x v="1"/>
    <m/>
    <x v="0"/>
    <m/>
    <m/>
    <m/>
    <m/>
    <x v="0"/>
    <m/>
    <m/>
    <m/>
    <m/>
    <m/>
    <m/>
    <m/>
    <x v="0"/>
    <n v="172"/>
    <m/>
    <m/>
    <m/>
    <m/>
    <m/>
    <x v="1"/>
    <m/>
    <e v="#NAME?"/>
    <m/>
  </r>
  <r>
    <n v="882"/>
    <m/>
    <m/>
    <m/>
    <m/>
    <m/>
    <m/>
    <m/>
    <m/>
    <m/>
    <m/>
    <n v="4024"/>
    <m/>
    <s v="תל אביב"/>
    <x v="35"/>
    <x v="157"/>
    <m/>
    <s v="מיסוי"/>
    <s v="פינוי-בינוי"/>
    <s v="בביצוע"/>
    <n v="3667508"/>
    <s v="507 140598"/>
    <n v="507"/>
    <n v="140598"/>
    <m/>
    <s v="בניה חדשה - בניין מגורים גבוה (מעל 13 מ'"/>
    <n v="820066"/>
    <s v="תל אביב-יפו"/>
    <n v="5000"/>
    <s v="קהילת לודג'"/>
    <n v="235"/>
    <n v="66"/>
    <n v="66"/>
    <m/>
    <d v="2014-03-13T00:00:00"/>
    <m/>
    <m/>
    <n v="0"/>
    <n v="0"/>
    <n v="28"/>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x v="0"/>
    <m/>
    <m/>
    <m/>
    <m/>
    <m/>
    <m/>
    <m/>
    <m/>
    <m/>
    <m/>
    <m/>
    <m/>
    <m/>
    <s v="שליפת כתובות (אוגוסט 2020)"/>
    <x v="9"/>
    <x v="0"/>
    <x v="3"/>
    <x v="0"/>
    <n v="10"/>
    <m/>
    <m/>
    <x v="0"/>
    <x v="1"/>
    <x v="1"/>
    <m/>
    <x v="0"/>
    <m/>
    <m/>
    <m/>
    <m/>
    <x v="0"/>
    <m/>
    <m/>
    <m/>
    <m/>
    <m/>
    <m/>
    <m/>
    <x v="0"/>
    <n v="172"/>
    <m/>
    <m/>
    <m/>
    <m/>
    <m/>
    <x v="0"/>
    <m/>
    <e v="#NAME?"/>
    <m/>
  </r>
  <r>
    <n v="885"/>
    <m/>
    <m/>
    <m/>
    <m/>
    <m/>
    <m/>
    <m/>
    <m/>
    <m/>
    <m/>
    <n v="4024"/>
    <m/>
    <s v="תל אביב"/>
    <x v="35"/>
    <x v="157"/>
    <m/>
    <s v="מיסוי"/>
    <s v="פינוי-בינוי"/>
    <s v="בביצוע"/>
    <n v="5281885"/>
    <s v="507 151330"/>
    <n v="507"/>
    <n v="151330"/>
    <s v="בניה חדשה"/>
    <s v="בניין מגורים גבוה (מעל 13 מ')"/>
    <n v="820066"/>
    <s v="תל אביב-יפו"/>
    <n v="5000"/>
    <s v="קהילת לודג'"/>
    <n v="235"/>
    <n v="66"/>
    <n v="66"/>
    <m/>
    <d v="2015-06-30T00:00:00"/>
    <m/>
    <n v="0"/>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x v="0"/>
    <m/>
    <m/>
    <m/>
    <m/>
    <m/>
    <m/>
    <m/>
    <m/>
    <m/>
    <m/>
    <m/>
    <m/>
    <m/>
    <s v="שליפת כתובות (אוגוסט 2020)"/>
    <x v="5"/>
    <x v="0"/>
    <x v="3"/>
    <x v="0"/>
    <m/>
    <m/>
    <m/>
    <x v="0"/>
    <x v="2"/>
    <x v="1"/>
    <m/>
    <x v="0"/>
    <m/>
    <m/>
    <m/>
    <m/>
    <x v="0"/>
    <m/>
    <m/>
    <m/>
    <m/>
    <m/>
    <m/>
    <m/>
    <x v="0"/>
    <n v="172"/>
    <m/>
    <m/>
    <m/>
    <m/>
    <m/>
    <x v="1"/>
    <m/>
    <e v="#NAME?"/>
    <m/>
  </r>
  <r>
    <n v="884"/>
    <m/>
    <m/>
    <m/>
    <m/>
    <m/>
    <m/>
    <m/>
    <m/>
    <m/>
    <m/>
    <n v="4024"/>
    <m/>
    <s v="תל אביב"/>
    <x v="35"/>
    <x v="157"/>
    <m/>
    <s v="מיסוי"/>
    <s v="פינוי-בינוי"/>
    <s v="בביצוע"/>
    <n v="3670775"/>
    <s v="507 151330"/>
    <n v="507"/>
    <n v="151330"/>
    <m/>
    <s v="בניה חדשה - בניין מגורים גבוה (מעל 13 מ'"/>
    <n v="820066"/>
    <s v="תל אביב-יפו"/>
    <n v="5000"/>
    <s v="קהילת לודג'"/>
    <n v="235"/>
    <n v="66"/>
    <n v="66"/>
    <m/>
    <d v="2015-06-30T00:00:00"/>
    <m/>
    <m/>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x v="0"/>
    <m/>
    <m/>
    <m/>
    <m/>
    <m/>
    <m/>
    <m/>
    <m/>
    <m/>
    <m/>
    <m/>
    <m/>
    <m/>
    <s v="שליפת כתובות (אוגוסט 2020)"/>
    <x v="5"/>
    <x v="0"/>
    <x v="3"/>
    <x v="0"/>
    <n v="10"/>
    <m/>
    <m/>
    <x v="0"/>
    <x v="0"/>
    <x v="1"/>
    <m/>
    <x v="0"/>
    <m/>
    <m/>
    <m/>
    <m/>
    <x v="0"/>
    <m/>
    <m/>
    <m/>
    <m/>
    <m/>
    <m/>
    <m/>
    <x v="0"/>
    <n v="172"/>
    <m/>
    <m/>
    <m/>
    <m/>
    <m/>
    <x v="1"/>
    <m/>
    <e v="#NAME?"/>
    <m/>
  </r>
  <r>
    <n v="1567"/>
    <m/>
    <m/>
    <m/>
    <m/>
    <m/>
    <m/>
    <m/>
    <m/>
    <m/>
    <m/>
    <n v="4024"/>
    <m/>
    <s v="תל אביב"/>
    <x v="35"/>
    <x v="157"/>
    <m/>
    <s v="מיסוי"/>
    <s v="פינוי-בינוי"/>
    <s v="בביצוע"/>
    <n v="7137699"/>
    <s v="507 190480"/>
    <n v="507"/>
    <n v="190480"/>
    <s v="תוספות בניה"/>
    <s v="תוספות בניה שונות (כולל קומת קרקע)"/>
    <n v="820066"/>
    <s v="תל אביב-יפו"/>
    <n v="5000"/>
    <s v="קהילת לודג'"/>
    <n v="235"/>
    <n v="66"/>
    <n v="66"/>
    <s v=" "/>
    <d v="2019-04-04T00:00:00"/>
    <m/>
    <m/>
    <n v="24"/>
    <n v="4"/>
    <n v="28"/>
    <s v="2020_01"/>
    <d v="2020-11-01T21:03:32"/>
    <s v="מהות הבקשה"/>
    <s v="מהות הבקשה"/>
    <s v="מהות הבקשה"/>
    <s v="כמות קומות לתוספת: 1, כמות יח&quot;ד לתוספת: 4, אחר: תוספת שטחים לפי תקנת כחלון, תוספת אחרת: 1. הגדלת מרפסות צפון מערביות בקומות א'-ה' משטח של 12.0 מ&quot;ר ל-13.0 מ&quot;ר, בהתאם לסך שטח המרפסות המותר.  2. שינוי קונטור המרפסות הדרום מזרחיות ושמירה על שטח זהה לזה שאושר בהיתר.  3. הזזת חלון ממ&quot;ד במגדל הממ&quot;דים המזרחי בקומות א'-ה'., שימוש המקום כיום: בהיתר מגורים.  קיים היתר בניה מס' 17-0088 לבניין בן 6 קומות עם קומת גג חלקית מעל שתי קומות מרתף.  סה&quot;כ 24 יח&quot;ד.  ,   למקום אין כניסה נפרדת, בתחום המגרש לא ניתן להסדיר חניה פיזית,   העבודות המבוקשות בהיתר כוללות הוספת צובר גז חדש, או העתקה של צובר קיים: לא"/>
    <s v="NULL"/>
    <s v="NULL"/>
    <s v="NULL"/>
    <s v="NULL"/>
    <m/>
    <m/>
    <x v="0"/>
    <m/>
    <m/>
    <m/>
    <m/>
    <m/>
    <m/>
    <m/>
    <m/>
    <m/>
    <m/>
    <m/>
    <s v="NULL"/>
    <s v="NULL"/>
    <s v="לפי גוש חלקה (מרץ 2021)"/>
    <x v="3"/>
    <x v="0"/>
    <x v="1"/>
    <x v="0"/>
    <n v="10"/>
    <m/>
    <m/>
    <x v="0"/>
    <x v="0"/>
    <x v="1"/>
    <s v="המשכית אך תוספת 4 יחד"/>
    <x v="0"/>
    <m/>
    <m/>
    <m/>
    <m/>
    <x v="0"/>
    <m/>
    <m/>
    <m/>
    <m/>
    <m/>
    <m/>
    <m/>
    <x v="0"/>
    <n v="172"/>
    <m/>
    <m/>
    <m/>
    <m/>
    <m/>
    <x v="0"/>
    <m/>
    <e v="#NAME?"/>
    <m/>
  </r>
  <r>
    <n v="1606"/>
    <m/>
    <m/>
    <m/>
    <m/>
    <m/>
    <m/>
    <m/>
    <m/>
    <m/>
    <m/>
    <n v="31213"/>
    <m/>
    <s v="תל אביב"/>
    <x v="35"/>
    <x v="158"/>
    <m/>
    <s v="רשויות"/>
    <s v="פינוי-בינוי"/>
    <s v="בביצוע"/>
    <n v="7241980"/>
    <s v="507 200928"/>
    <n v="507"/>
    <n v="200928"/>
    <s v="שינויים"/>
    <s v="שינויים במהלך ביצוע (סמכות מהנדס העיר)"/>
    <n v="3306002"/>
    <s v="תל אביב-יפו"/>
    <n v="5000"/>
    <s v="הרבי מבכרך"/>
    <n v="1626"/>
    <n v="2"/>
    <n v="2"/>
    <s v=" "/>
    <d v="2020-07-05T00:00:00"/>
    <m/>
    <m/>
    <m/>
    <m/>
    <n v="37"/>
    <s v="2020_04"/>
    <d v="2021-01-28T10:47:24"/>
    <m/>
    <m/>
    <s v="מדלן"/>
    <s v="השינויים המבוקשים מההיתר המקורי: עידכון התאמה לבניה AS MADE ללא שינויים בשטחים או בגיאומטריה חיצונית כמפורט להלן:   מחיצות פנים במחסנים במרתפים..   מחיצות פנים במסחר ובקומת המשרדים.   מדרגות עליה לקומה עליונה בדופלקס 37.,    העבודות המבוקשות בהיתר כוללות "/>
    <s v="NULL"/>
    <s v="NULL"/>
    <s v="NULL"/>
    <n v="2072123"/>
    <n v="200803"/>
    <s v="שינויים"/>
    <x v="293"/>
    <m/>
    <m/>
    <n v="0"/>
    <m/>
    <m/>
    <m/>
    <m/>
    <m/>
    <m/>
    <m/>
    <s v="NULL"/>
    <s v="2020_04"/>
    <d v="2021-01-28T10:47:24"/>
    <s v="לפי גוש חלקה (מרץ 2021)"/>
    <x v="0"/>
    <x v="2"/>
    <x v="1"/>
    <x v="0"/>
    <n v="1"/>
    <m/>
    <m/>
    <x v="0"/>
    <x v="0"/>
    <x v="1"/>
    <m/>
    <x v="2"/>
    <m/>
    <m/>
    <m/>
    <m/>
    <x v="0"/>
    <m/>
    <m/>
    <m/>
    <m/>
    <m/>
    <m/>
    <m/>
    <x v="0"/>
    <n v="118"/>
    <m/>
    <m/>
    <m/>
    <m/>
    <m/>
    <x v="1"/>
    <m/>
    <e v="#NAME?"/>
    <m/>
  </r>
  <r>
    <n v="887"/>
    <m/>
    <m/>
    <m/>
    <m/>
    <m/>
    <m/>
    <m/>
    <m/>
    <m/>
    <m/>
    <n v="31213"/>
    <m/>
    <s v="תל אביב"/>
    <x v="35"/>
    <x v="158"/>
    <m/>
    <s v="רשויות"/>
    <s v="פינוי-בינוי"/>
    <s v="בביצוע"/>
    <n v="5282036"/>
    <s v="507 141285"/>
    <n v="507"/>
    <n v="141285"/>
    <s v="בניה חדשה"/>
    <s v="בניין מגורים מעל X קומות מסחריות"/>
    <n v="3306002"/>
    <s v="תל אביב-יפו"/>
    <n v="5000"/>
    <s v="הרבי מבכרך"/>
    <n v="1626"/>
    <n v="4"/>
    <n v="4"/>
    <m/>
    <d v="2014-06-24T00:00:00"/>
    <m/>
    <n v="0"/>
    <m/>
    <m/>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s v="NULL"/>
    <m/>
    <m/>
    <x v="0"/>
    <m/>
    <m/>
    <m/>
    <m/>
    <m/>
    <m/>
    <m/>
    <m/>
    <m/>
    <m/>
    <m/>
    <m/>
    <m/>
    <s v="שליפת כתובות (אוגוסט 2020)"/>
    <x v="9"/>
    <x v="0"/>
    <x v="3"/>
    <x v="0"/>
    <m/>
    <m/>
    <m/>
    <x v="0"/>
    <x v="2"/>
    <x v="1"/>
    <m/>
    <x v="0"/>
    <m/>
    <m/>
    <m/>
    <m/>
    <x v="0"/>
    <m/>
    <m/>
    <m/>
    <m/>
    <m/>
    <m/>
    <m/>
    <x v="0"/>
    <n v="118"/>
    <m/>
    <m/>
    <m/>
    <m/>
    <m/>
    <x v="1"/>
    <m/>
    <e v="#NAME?"/>
    <m/>
  </r>
  <r>
    <n v="886"/>
    <m/>
    <m/>
    <m/>
    <m/>
    <m/>
    <m/>
    <m/>
    <m/>
    <m/>
    <m/>
    <n v="31213"/>
    <m/>
    <s v="תל אביב"/>
    <x v="35"/>
    <x v="158"/>
    <m/>
    <s v="רשויות"/>
    <s v="מיסוי - פינוי-בינוי"/>
    <s v="בביצוע"/>
    <n v="3668179"/>
    <s v="507 141285"/>
    <n v="507"/>
    <n v="141285"/>
    <m/>
    <s v="בניה חדשה - בניין מגורים מעל X קומות מסח"/>
    <n v="3306002"/>
    <s v="תל אביב-יפו"/>
    <n v="5000"/>
    <s v="הרבי מבכרך"/>
    <n v="1626"/>
    <n v="4"/>
    <n v="4"/>
    <m/>
    <d v="2014-06-24T00:00:00"/>
    <m/>
    <m/>
    <n v="1"/>
    <n v="36"/>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n v="1532409"/>
    <n v="9999995"/>
    <m/>
    <x v="14"/>
    <m/>
    <m/>
    <m/>
    <m/>
    <m/>
    <m/>
    <m/>
    <n v="37"/>
    <m/>
    <m/>
    <m/>
    <m/>
    <m/>
    <m/>
    <x v="9"/>
    <x v="6"/>
    <x v="7"/>
    <x v="0"/>
    <n v="1"/>
    <m/>
    <m/>
    <x v="1"/>
    <x v="1"/>
    <x v="1"/>
    <m/>
    <x v="2"/>
    <s v="המשכי ידני"/>
    <m/>
    <s v="דטה מהעבר"/>
    <m/>
    <x v="264"/>
    <m/>
    <m/>
    <m/>
    <m/>
    <m/>
    <m/>
    <m/>
    <x v="0"/>
    <n v="118"/>
    <m/>
    <m/>
    <m/>
    <m/>
    <m/>
    <x v="1"/>
    <m/>
    <e v="#NAME?"/>
    <m/>
  </r>
  <r>
    <n v="889"/>
    <m/>
    <m/>
    <m/>
    <m/>
    <m/>
    <m/>
    <m/>
    <m/>
    <m/>
    <m/>
    <n v="31213"/>
    <m/>
    <s v="תל אביב"/>
    <x v="35"/>
    <x v="158"/>
    <m/>
    <s v="רשויות"/>
    <s v="פינוי-בינוי"/>
    <s v="בביצוע"/>
    <n v="5287622"/>
    <s v="507 152377"/>
    <n v="507"/>
    <n v="152377"/>
    <s v="בניה חדשה"/>
    <s v="בניין מגורים מעל X קומות מסחריות"/>
    <n v="3306002"/>
    <s v="תל אביב-יפו"/>
    <n v="5000"/>
    <s v="הרבי מבכרך"/>
    <n v="1626"/>
    <n v="4"/>
    <n v="4"/>
    <m/>
    <d v="2015-12-06T00:00:00"/>
    <m/>
    <n v="37"/>
    <m/>
    <m/>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s v="NULL"/>
    <m/>
    <m/>
    <x v="0"/>
    <m/>
    <m/>
    <m/>
    <m/>
    <m/>
    <m/>
    <m/>
    <m/>
    <m/>
    <m/>
    <m/>
    <m/>
    <m/>
    <s v="שליפת כתובות (אוגוסט 2020)"/>
    <x v="5"/>
    <x v="0"/>
    <x v="3"/>
    <x v="0"/>
    <m/>
    <m/>
    <m/>
    <x v="0"/>
    <x v="2"/>
    <x v="1"/>
    <m/>
    <x v="0"/>
    <m/>
    <m/>
    <m/>
    <m/>
    <x v="0"/>
    <m/>
    <m/>
    <m/>
    <m/>
    <m/>
    <m/>
    <m/>
    <x v="0"/>
    <n v="118"/>
    <m/>
    <m/>
    <m/>
    <m/>
    <m/>
    <x v="1"/>
    <m/>
    <e v="#NAME?"/>
    <m/>
  </r>
  <r>
    <n v="888"/>
    <m/>
    <m/>
    <m/>
    <m/>
    <m/>
    <m/>
    <m/>
    <m/>
    <m/>
    <m/>
    <n v="31213"/>
    <m/>
    <s v="תל אביב"/>
    <x v="35"/>
    <x v="158"/>
    <m/>
    <s v="רשויות"/>
    <s v="פינוי-בינוי"/>
    <s v="בביצוע"/>
    <n v="3671809"/>
    <s v="507 152377"/>
    <n v="507"/>
    <n v="152377"/>
    <m/>
    <s v="בניה חדשה - בניין מגורים מעל X קומות מסח"/>
    <n v="3306002"/>
    <s v="תל אביב-יפו"/>
    <n v="5000"/>
    <s v="הרבי מבכרך"/>
    <n v="1626"/>
    <n v="4"/>
    <n v="4"/>
    <m/>
    <d v="2015-12-06T00:00:00"/>
    <m/>
    <m/>
    <n v="1"/>
    <n v="36"/>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n v="1487606"/>
    <n v="160416"/>
    <m/>
    <x v="294"/>
    <m/>
    <m/>
    <n v="37"/>
    <m/>
    <m/>
    <m/>
    <m/>
    <n v="37"/>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s v="שליפת כתובות (אוגוסט 2020)"/>
    <x v="5"/>
    <x v="8"/>
    <x v="3"/>
    <x v="3"/>
    <n v="1"/>
    <m/>
    <m/>
    <x v="0"/>
    <x v="0"/>
    <x v="1"/>
    <m/>
    <x v="1"/>
    <m/>
    <m/>
    <m/>
    <n v="3668179"/>
    <x v="0"/>
    <m/>
    <m/>
    <m/>
    <m/>
    <m/>
    <m/>
    <m/>
    <x v="0"/>
    <n v="118"/>
    <m/>
    <m/>
    <m/>
    <m/>
    <m/>
    <x v="1"/>
    <m/>
    <e v="#NAME?"/>
    <m/>
  </r>
  <r>
    <n v="1544"/>
    <m/>
    <m/>
    <m/>
    <m/>
    <m/>
    <s v="כפול רק מהנתונים החדשים"/>
    <m/>
    <m/>
    <m/>
    <m/>
    <n v="31213"/>
    <m/>
    <s v="תל אביב"/>
    <x v="35"/>
    <x v="158"/>
    <m/>
    <s v="רשויות"/>
    <s v="פינוי-בינוי"/>
    <s v="בביצוע"/>
    <n v="7135879"/>
    <s v="507 190553"/>
    <n v="507"/>
    <n v="190553"/>
    <s v="שינויים"/>
    <s v="שינוי שם/שינוי תנאי"/>
    <n v="3306002"/>
    <s v="תל אביב-יפו"/>
    <n v="5000"/>
    <s v="הרבי מבכרך"/>
    <n v="1626"/>
    <n v="4"/>
    <n v="4"/>
    <s v=" "/>
    <d v="2019-05-02T00:00:00"/>
    <m/>
    <m/>
    <m/>
    <m/>
    <n v="37"/>
    <s v="2020_01"/>
    <d v="2020-11-01T21:03:32"/>
    <m/>
    <m/>
    <s v="מדלן"/>
    <m/>
    <s v="NULL"/>
    <s v="NULL"/>
    <s v="NULL"/>
    <n v="2051261"/>
    <n v="191079"/>
    <s v="שינויים"/>
    <x v="9"/>
    <m/>
    <m/>
    <n v="0"/>
    <m/>
    <m/>
    <m/>
    <m/>
    <n v="37"/>
    <s v="מדלן"/>
    <m/>
    <s v="NULL"/>
    <s v="2020_01"/>
    <d v="2020-11-01T21:03:32"/>
    <s v="לפי גוש חלקה (מרץ 2021)"/>
    <x v="3"/>
    <x v="2"/>
    <x v="5"/>
    <x v="0"/>
    <n v="1"/>
    <m/>
    <m/>
    <x v="0"/>
    <x v="0"/>
    <x v="1"/>
    <m/>
    <x v="2"/>
    <m/>
    <m/>
    <m/>
    <m/>
    <x v="0"/>
    <m/>
    <m/>
    <m/>
    <m/>
    <m/>
    <m/>
    <m/>
    <x v="0"/>
    <n v="118"/>
    <m/>
    <m/>
    <m/>
    <m/>
    <m/>
    <x v="1"/>
    <m/>
    <e v="#NAME?"/>
    <m/>
  </r>
  <r>
    <n v="1563"/>
    <m/>
    <m/>
    <m/>
    <m/>
    <m/>
    <s v="כפול רק מהנתונים החדשים"/>
    <m/>
    <m/>
    <m/>
    <m/>
    <n v="31213"/>
    <m/>
    <s v="תל אביב"/>
    <x v="35"/>
    <x v="158"/>
    <m/>
    <s v="רשויות"/>
    <s v="פינוי-בינוי"/>
    <s v="בביצוע"/>
    <n v="7137365"/>
    <s v="507 200232"/>
    <n v="507"/>
    <n v="200232"/>
    <s v="שינויים"/>
    <s v="חידוש היתר "/>
    <n v="3306002"/>
    <s v="תל אביב-יפו"/>
    <n v="5000"/>
    <s v="הרבי מבכרך"/>
    <n v="1626"/>
    <n v="4"/>
    <n v="4"/>
    <s v=" "/>
    <d v="2020-02-10T00:00:00"/>
    <m/>
    <m/>
    <m/>
    <m/>
    <n v="37"/>
    <s v="2020_01"/>
    <d v="2020-11-01T21:03:32"/>
    <m/>
    <m/>
    <s v="מדלן"/>
    <m/>
    <s v="NULL"/>
    <s v="NULL"/>
    <s v="NULL"/>
    <n v="2051811"/>
    <n v="200228"/>
    <s v="שינויים"/>
    <x v="295"/>
    <m/>
    <m/>
    <n v="0"/>
    <m/>
    <m/>
    <m/>
    <m/>
    <n v="37"/>
    <s v="מדלן"/>
    <m/>
    <s v="NULL"/>
    <s v="2020_01"/>
    <d v="2020-11-01T21:03:32"/>
    <s v="לפי גוש חלקה (מרץ 2021)"/>
    <x v="0"/>
    <x v="2"/>
    <x v="5"/>
    <x v="0"/>
    <n v="1"/>
    <m/>
    <m/>
    <x v="0"/>
    <x v="0"/>
    <x v="1"/>
    <m/>
    <x v="2"/>
    <m/>
    <m/>
    <m/>
    <m/>
    <x v="0"/>
    <m/>
    <m/>
    <m/>
    <m/>
    <m/>
    <m/>
    <m/>
    <x v="0"/>
    <n v="118"/>
    <m/>
    <m/>
    <m/>
    <m/>
    <m/>
    <x v="1"/>
    <m/>
    <e v="#NAME?"/>
    <m/>
  </r>
  <r>
    <n v="890"/>
    <m/>
    <m/>
    <m/>
    <m/>
    <m/>
    <m/>
    <m/>
    <m/>
    <m/>
    <m/>
    <n v="31213"/>
    <m/>
    <s v="תל אביב"/>
    <x v="35"/>
    <x v="158"/>
    <m/>
    <s v="רשויות"/>
    <s v="רשויות מקומיות - פינוי-בינוי"/>
    <s v="בביצוע"/>
    <n v="3671818"/>
    <s v="507 152386"/>
    <n v="507"/>
    <n v="152386"/>
    <m/>
    <s v="בניה חדשה - בניין מגורים גבוה (מעל 13 מ'"/>
    <n v="3306003"/>
    <s v="תל אביב-יפו"/>
    <n v="5000"/>
    <s v="קומפרט"/>
    <n v="1608"/>
    <n v="7"/>
    <n v="7"/>
    <m/>
    <d v="2015-12-07T00:00:00"/>
    <m/>
    <m/>
    <n v="0"/>
    <n v="117"/>
    <n v="117"/>
    <m/>
    <m/>
    <m/>
    <m/>
    <m/>
    <s v="שטח להריסה 2543.00_x000d__x000a_הקמת מבנה חדש הכולל: מרתף ,10.0 קומות מגורים ,ובהן 117יח&quot;ד _x000d__x000a_המרתפים כוללים: מחסן_x000d__x000a_קומת קרקע הכוללת: אולם כניסה,חדר אשפה_x000d__x000a_על הגג: חדרי יציאה,קולטי שמש,חדר מכונות מעלית_x000d__x000a_בחצר: גינה,שטחים מרוצפים_x000d__x000a_"/>
    <m/>
    <m/>
    <m/>
    <n v="1532410"/>
    <n v="9999996"/>
    <m/>
    <x v="14"/>
    <m/>
    <m/>
    <m/>
    <m/>
    <m/>
    <m/>
    <m/>
    <n v="117"/>
    <m/>
    <m/>
    <m/>
    <m/>
    <m/>
    <m/>
    <x v="5"/>
    <x v="6"/>
    <x v="7"/>
    <x v="0"/>
    <n v="2"/>
    <m/>
    <m/>
    <x v="0"/>
    <x v="1"/>
    <x v="1"/>
    <m/>
    <x v="1"/>
    <m/>
    <m/>
    <m/>
    <n v="3671818"/>
    <x v="265"/>
    <m/>
    <m/>
    <m/>
    <m/>
    <m/>
    <m/>
    <m/>
    <x v="0"/>
    <n v="118"/>
    <m/>
    <m/>
    <m/>
    <m/>
    <m/>
    <x v="1"/>
    <m/>
    <e v="#NAME?"/>
    <m/>
  </r>
  <r>
    <n v="2015"/>
    <s v="אוקטובר 2021 - טיוב בקשות שאינן כפולות"/>
    <s v="כן"/>
    <m/>
    <m/>
    <m/>
    <m/>
    <m/>
    <s v="6 בניינים 260 דירות"/>
    <m/>
    <m/>
    <n v="4310"/>
    <m/>
    <s v="תל אביב"/>
    <x v="35"/>
    <x v="159"/>
    <m/>
    <s v="מיסוי"/>
    <s v="פינוי-בינוי"/>
    <s v="תכנית מאושרת עם פעילות יזמית"/>
    <n v="7498336"/>
    <s v="507 211122"/>
    <n v="507"/>
    <n v="211122"/>
    <s v="בניה חדשה"/>
    <s v="בניין מגורים גבוה (מעל 13 מ')"/>
    <n v="744006"/>
    <s v="תל אביב -יפו"/>
    <n v="5000"/>
    <s v="ברנפלד שמעון"/>
    <n v="2682"/>
    <n v="14"/>
    <n v="14"/>
    <s v=" "/>
    <d v="2021-08-22T00:00:00"/>
    <s v="NULL"/>
    <s v="NULL"/>
    <n v="72"/>
    <n v="198"/>
    <n v="260"/>
    <s v="2021_04"/>
    <d v="2021-09-14T12:11:15"/>
    <s v="אתר העירייה"/>
    <s v="חישוב מתמטי"/>
    <s v="אתר העירייה"/>
    <s v="מספר קומות להריסה (סה&quot;כ הקומות במבנה או מספר מבנים על המגרש): 9, שטח הריסה (מ&quot;ר): 5086.59, _x000d__x000d__x000a_במרתפים: מרתף אחד בלבד, מחסן, _x000d__x000d__x000a_בקומת הקרקע: חדר אשפה, _x000d__x000d__x000a_על הגג: פרגולה, _x000d__x000d__x000a_בחצר: גינה, שטחים מרוצפים, _x000d__x000d__x000a_העבודות המבוקשות בהיתר כן כוללות הוספת צובר גז חדש, או העתקה של צובר קיים, _x000d__x000d__x000a_גן ילדים: קיים ממ&quot;ד: כן"/>
    <s v="NULL"/>
    <s v="NULL"/>
    <s v="NULL"/>
    <s v="NULL"/>
    <m/>
    <s v="NULL"/>
    <x v="0"/>
    <m/>
    <m/>
    <m/>
    <m/>
    <m/>
    <m/>
    <m/>
    <m/>
    <m/>
    <m/>
    <m/>
    <m/>
    <m/>
    <s v="גוש חלקה"/>
    <x v="1"/>
    <x v="0"/>
    <x v="3"/>
    <x v="0"/>
    <n v="1"/>
    <m/>
    <m/>
    <x v="0"/>
    <x v="1"/>
    <x v="1"/>
    <m/>
    <x v="0"/>
    <m/>
    <m/>
    <m/>
    <m/>
    <x v="0"/>
    <m/>
    <m/>
    <m/>
    <m/>
    <m/>
    <m/>
    <m/>
    <x v="0"/>
    <m/>
    <m/>
    <m/>
    <m/>
    <m/>
    <m/>
    <x v="1"/>
    <m/>
    <m/>
    <m/>
  </r>
  <r>
    <n v="1564"/>
    <m/>
    <m/>
    <m/>
    <m/>
    <m/>
    <s v="כפול רק מהנתונים החדשים"/>
    <s v="הכתובת במתחם"/>
    <m/>
    <m/>
    <m/>
    <n v="4209"/>
    <m/>
    <s v="תל אביב"/>
    <x v="35"/>
    <x v="160"/>
    <m/>
    <s v="מיסוי"/>
    <s v="פינוי-בינוי"/>
    <s v="תכנית מאושרת עם פעילות יזמית"/>
    <n v="7137380"/>
    <s v="507 200248"/>
    <n v="507"/>
    <n v="200248"/>
    <s v="בניה חדשה"/>
    <s v="מגדל מגורים מעל 20 קומות"/>
    <n v="2029047"/>
    <s v="תל אביב-יפו"/>
    <n v="5000"/>
    <s v="בית אל"/>
    <n v="373"/>
    <n v="47"/>
    <n v="47"/>
    <s v=" "/>
    <d v="2020-02-16T00:00:00"/>
    <m/>
    <m/>
    <n v="128"/>
    <n v="242"/>
    <n v="370"/>
    <s v="2020_01"/>
    <d v="2020-11-01T21:03:32"/>
    <s v="אתר העירייה "/>
    <s v="חישוב מתמטי"/>
    <s v="אתר העירייה"/>
    <s v="מספר קומות להריסה: 40, שטח הריסה (מ&quot;ר): 13798.8,   במרתפים: מספר מרתפים, מחסן, חדרי עזר, אחר: חניה , מגורים לפי תכנית ע-1,   בקומת הקרקע: אולם כניסה, אחר: מסחר 800 מ&quot;ר עיקרי , חללים לשימוש הדיירים , חדרי עזר,   בקומות: קומה מסחרית עבור: 800 מ&quot;ר עיקרי , ללא בתי אוכל, כמות קומות מגורים: 26, כמות יח&quot;ד מבוקשות: 370,   על הגג: חדר מכונות ומעלית, קולטי שמש, חדר מדרגות כללי,   בחצר: גינה, שטחים מרוצפים,   פירוט נוסף: חניות רק במרתפים. גידור רק באזור הרמפה., העבודות המבוקשות בהיתר כוללות הוספת צובר גז חדש, או העתקה של צובר קיים: כן"/>
    <s v="NULL"/>
    <s v="NULL"/>
    <s v="NULL"/>
    <n v="2134674"/>
    <n v="201047"/>
    <m/>
    <x v="296"/>
    <m/>
    <n v="128"/>
    <n v="370"/>
    <n v="128"/>
    <s v="אתר העירייה"/>
    <n v="242"/>
    <s v="חישוב מתמטי"/>
    <n v="370"/>
    <s v="אתר העירייה"/>
    <s v="מגורים ומסחר"/>
    <s v="הריסת 8 בניינים קיימים ( סה&quot;כ 128 יח&quot;ד) והקמת 2 מגדלים חדשים למגורים ו 4 בניינים עבור מגורים ומסחר סה&quot;כ 370 יח&quot;ד ב 6 בניינים , הכל בתא שטח מספר 401 המכיל:_x000a_במתחם א ': - 2 מגדלי מגורים כל אחד בני 25 קומות מעל קומת קרקע (מגדל מזרחי הינו מגדל 1 , מגדל מספר 2 הינו המגדל המערבי);_x000a_במתחם ב': - 4 מבני מגורים (מבנים 3 ו 4 מזרחים ו הבנויים בקיר משותף ומבנים 5 ו 6 מערביים הבנויים בקיר משותף) כאשר כל אחד בן 7 קומות וקומת גג חלקית מעל קומת קרקע המשלבת מסחר ומגורים מעל לשלושה מרתפי חנייה משותפים"/>
    <s v="NULL"/>
    <s v="NULL"/>
    <s v="לפי גוש חלקה (מרץ 2021)"/>
    <x v="0"/>
    <x v="1"/>
    <x v="3"/>
    <x v="3"/>
    <n v="1"/>
    <m/>
    <m/>
    <x v="0"/>
    <x v="1"/>
    <x v="1"/>
    <m/>
    <x v="1"/>
    <m/>
    <m/>
    <m/>
    <n v="7137380"/>
    <x v="266"/>
    <m/>
    <m/>
    <m/>
    <m/>
    <m/>
    <m/>
    <m/>
    <x v="1"/>
    <n v="0"/>
    <m/>
    <m/>
    <m/>
    <m/>
    <m/>
    <x v="0"/>
    <m/>
    <e v="#NAME?"/>
    <s v="היתר נספר ב2021"/>
  </r>
  <r>
    <n v="2017"/>
    <s v="אוקטובר 2021 - טיוב בקשה וסמל כפולים"/>
    <s v="כן"/>
    <s v="כן"/>
    <m/>
    <s v="לטייב - יותר מלל במהות הבקשה"/>
    <m/>
    <m/>
    <m/>
    <m/>
    <m/>
    <n v="4209"/>
    <m/>
    <s v="תל אביב"/>
    <x v="35"/>
    <x v="160"/>
    <m/>
    <s v="מיסוי"/>
    <s v="פינוי-בינוי"/>
    <s v="תכנית מאושרת עם פעילות יזמית"/>
    <n v="7499295"/>
    <s v="507 200248"/>
    <n v="507"/>
    <n v="200248"/>
    <s v="בניה חדשה"/>
    <s v="מגדל מגורים מעל 20 קומות"/>
    <n v="2029047"/>
    <s v="תל אביב -יפו"/>
    <n v="5000"/>
    <s v="בית אל"/>
    <n v="373"/>
    <n v="47"/>
    <n v="47"/>
    <s v=" "/>
    <d v="2020-02-16T00:00:00"/>
    <s v="NULL"/>
    <s v="NULL"/>
    <n v="128"/>
    <n v="242"/>
    <n v="370"/>
    <s v="2021_04"/>
    <d v="2021-09-14T12:11:15"/>
    <s v="אתר העירייה"/>
    <s v="חישוב מתמטי"/>
    <s v="אתר העירייה"/>
    <s v="מספר קומות להריסה: 40, שטח הריסה (מ&quot;ר): 13798.8, _x000d__x000a_במרתפים: מספר מרתפים, מחסן, חדרי עזר, אחר: חניה , מגורים לפי תכנית ע-1, _x000d__x000a_בקומת הקרקע: אולם כניסה, אחר: מסחר 800 מ&quot;ר עיקרי , חללים לשימוש הדיירים , חדרי עזר, _x000d__x000a_בקומות: קומה מסחרית עבור: 800 מ&quot;ר עיקרי , ללא בתי אוכל, כמות קומות מגורים: 26, כמות יח&quot;ד מבוקשות: 370, _x000d__x000a_על הגג: חדר מכונות ומעלית, קולטי שמש, חדר מדרגות כללי, _x000d__x000a_בחצר: גינה, שטחים מרוצפים, _x000d__x000a_פירוט נוסף: חניות רק במרתפים. גידור רק באזור הרמפה., העבודות המבוקשות בהיתר כוללות הוספת צובר גז חדש, או העתקה של צובר קיים: כן"/>
    <s v="NULL"/>
    <s v="NULL"/>
    <s v="NULL"/>
    <n v="2140264"/>
    <n v="201047"/>
    <s v="בניה חדשה"/>
    <x v="296"/>
    <s v="NULL"/>
    <s v="NULL"/>
    <n v="242"/>
    <n v="128"/>
    <s v="אתר העירייה"/>
    <n v="242"/>
    <s v="חישוב מתמטי"/>
    <n v="370"/>
    <s v="אתר העירייה"/>
    <s v="מגורים ומסחר"/>
    <s v="NULL"/>
    <s v="2021_04"/>
    <d v="2021-09-14T12:11:15"/>
    <s v="גוש חלקה"/>
    <x v="0"/>
    <x v="1"/>
    <x v="3"/>
    <x v="3"/>
    <n v="1"/>
    <m/>
    <m/>
    <x v="0"/>
    <x v="2"/>
    <x v="1"/>
    <m/>
    <x v="5"/>
    <m/>
    <m/>
    <m/>
    <m/>
    <x v="0"/>
    <m/>
    <m/>
    <m/>
    <m/>
    <m/>
    <m/>
    <m/>
    <x v="1"/>
    <n v="0"/>
    <m/>
    <m/>
    <m/>
    <m/>
    <m/>
    <x v="1"/>
    <m/>
    <m/>
    <s v="היתרים שלא טויבו אך מיצוי יחד במתחם"/>
  </r>
  <r>
    <n v="892"/>
    <m/>
    <m/>
    <m/>
    <m/>
    <m/>
    <m/>
    <m/>
    <m/>
    <m/>
    <m/>
    <n v="30792"/>
    <m/>
    <s v="תל אביב"/>
    <x v="35"/>
    <x v="161"/>
    <m/>
    <s v="רשויות"/>
    <s v="פינוי-בינוי"/>
    <s v="בביצוע"/>
    <n v="3672326"/>
    <s v="507 160322"/>
    <n v="507"/>
    <n v="160322"/>
    <m/>
    <s v="בניה חדשה - חפירה ו/או דיפון"/>
    <n v="475035"/>
    <s v="תל אביב-יפו"/>
    <n v="5000"/>
    <s v="המסגר"/>
    <n v="1554"/>
    <n v="35"/>
    <n v="35"/>
    <m/>
    <d v="2016-02-16T00:00:00"/>
    <m/>
    <m/>
    <m/>
    <m/>
    <m/>
    <m/>
    <m/>
    <m/>
    <m/>
    <m/>
    <s v="פירוט נוסף: בקשה לחפירה ודיפון ועוגנים."/>
    <m/>
    <m/>
    <m/>
    <n v="1487637"/>
    <n v="160874"/>
    <m/>
    <x v="297"/>
    <m/>
    <m/>
    <n v="0"/>
    <m/>
    <m/>
    <m/>
    <m/>
    <m/>
    <m/>
    <m/>
    <s v="פירוט נוסף: בקשה לחפירה ודיפון ועוגנים."/>
    <m/>
    <m/>
    <s v="שליפה לפי תבעות (אוגוסט 2020)"/>
    <x v="4"/>
    <x v="8"/>
    <x v="2"/>
    <x v="1"/>
    <n v="2"/>
    <m/>
    <m/>
    <x v="0"/>
    <x v="1"/>
    <x v="1"/>
    <m/>
    <x v="1"/>
    <m/>
    <m/>
    <m/>
    <n v="3672326"/>
    <x v="267"/>
    <m/>
    <m/>
    <m/>
    <m/>
    <m/>
    <m/>
    <m/>
    <x v="0"/>
    <s v="?"/>
    <m/>
    <m/>
    <m/>
    <m/>
    <m/>
    <x v="1"/>
    <m/>
    <e v="#NAME?"/>
    <m/>
  </r>
  <r>
    <n v="893"/>
    <m/>
    <m/>
    <m/>
    <m/>
    <m/>
    <m/>
    <m/>
    <m/>
    <m/>
    <m/>
    <n v="30792"/>
    <m/>
    <s v="תל אביב"/>
    <x v="35"/>
    <x v="161"/>
    <m/>
    <s v="רשויות"/>
    <s v="פינוי-בינוי"/>
    <s v="בביצוע"/>
    <n v="6982835"/>
    <s v="507 191053"/>
    <n v="507"/>
    <n v="191053"/>
    <s v="תוספות בניה"/>
    <s v="תוספת בניה או קומות (לא בק&quot;ק)"/>
    <n v="475035"/>
    <s v="תל אביב-יפו"/>
    <n v="5000"/>
    <s v="המסגר"/>
    <n v="1554"/>
    <n v="35"/>
    <n v="35"/>
    <m/>
    <d v="2019-08-15T00:00:00"/>
    <m/>
    <m/>
    <m/>
    <m/>
    <m/>
    <m/>
    <m/>
    <m/>
    <m/>
    <m/>
    <s v="כמות קומות לתוספת: 9, אחר: תוספת 9 קומות משרדים  טיפוסיות, תוספת אחרת: תוספת 9 קומות משרדים טיפוסיות מעל 23 מאושרות ומעליהן שני גגות טכניים, שימוש המקום כיום: בהיתר נבנה בניין משרדים ע&quot;פ היתר  23 קומות +2 גגות טכניים, _x000d__x000a_העבודות המבוקשות בהיתר כוללות הוספת"/>
    <m/>
    <m/>
    <m/>
    <n v="2051593"/>
    <n v="191154"/>
    <m/>
    <x v="298"/>
    <m/>
    <m/>
    <m/>
    <m/>
    <m/>
    <m/>
    <m/>
    <m/>
    <m/>
    <m/>
    <m/>
    <m/>
    <m/>
    <s v="שליפה לפי תבעות (אוגוסט 2020)"/>
    <x v="3"/>
    <x v="2"/>
    <x v="1"/>
    <x v="0"/>
    <n v="2"/>
    <m/>
    <m/>
    <x v="0"/>
    <x v="0"/>
    <x v="1"/>
    <m/>
    <x v="2"/>
    <m/>
    <m/>
    <s v="ידנית מהדטה"/>
    <n v="6982835"/>
    <x v="268"/>
    <m/>
    <m/>
    <m/>
    <m/>
    <m/>
    <m/>
    <m/>
    <x v="0"/>
    <s v="?"/>
    <m/>
    <m/>
    <m/>
    <m/>
    <m/>
    <x v="1"/>
    <m/>
    <e v="#NAME?"/>
    <m/>
  </r>
  <r>
    <n v="894"/>
    <m/>
    <m/>
    <m/>
    <m/>
    <m/>
    <m/>
    <m/>
    <m/>
    <m/>
    <m/>
    <n v="30792"/>
    <m/>
    <s v="תל אביב"/>
    <x v="35"/>
    <x v="161"/>
    <m/>
    <s v="רשויות"/>
    <s v="פינוי-בינוי"/>
    <s v="בביצוע"/>
    <n v="3665100"/>
    <s v="507 130618"/>
    <n v="507"/>
    <n v="130618"/>
    <m/>
    <s v="בניה חדשה - בניה בשלבים"/>
    <n v="54066"/>
    <s v="תל אביב-יפו"/>
    <n v="5000"/>
    <s v="יצחק שדה"/>
    <n v="2562"/>
    <n v="4"/>
    <n v="4"/>
    <m/>
    <d v="2013-03-24T00:00:00"/>
    <m/>
    <m/>
    <m/>
    <m/>
    <m/>
    <m/>
    <m/>
    <m/>
    <m/>
    <m/>
    <s v="פירוט נוסף: הריסה חפירה ודיפון"/>
    <m/>
    <m/>
    <m/>
    <s v="NULL"/>
    <m/>
    <m/>
    <x v="0"/>
    <m/>
    <m/>
    <m/>
    <m/>
    <m/>
    <m/>
    <m/>
    <m/>
    <m/>
    <m/>
    <m/>
    <m/>
    <m/>
    <s v="שליפה לפי תבעות (אוגוסט 2020)"/>
    <x v="6"/>
    <x v="0"/>
    <x v="2"/>
    <x v="0"/>
    <n v="1"/>
    <m/>
    <m/>
    <x v="0"/>
    <x v="5"/>
    <x v="1"/>
    <m/>
    <x v="0"/>
    <m/>
    <m/>
    <m/>
    <m/>
    <x v="0"/>
    <m/>
    <m/>
    <m/>
    <m/>
    <m/>
    <m/>
    <m/>
    <x v="0"/>
    <s v="?"/>
    <m/>
    <m/>
    <m/>
    <m/>
    <m/>
    <x v="1"/>
    <m/>
    <e v="#NAME?"/>
    <m/>
  </r>
  <r>
    <n v="895"/>
    <m/>
    <m/>
    <m/>
    <m/>
    <m/>
    <m/>
    <m/>
    <m/>
    <m/>
    <m/>
    <n v="30792"/>
    <m/>
    <s v="תל אביב"/>
    <x v="35"/>
    <x v="161"/>
    <m/>
    <s v="רשויות"/>
    <s v="פינוי-בינוי"/>
    <s v="בביצוע"/>
    <n v="3666412"/>
    <s v="507 132023"/>
    <n v="507"/>
    <n v="132023"/>
    <m/>
    <s v="בניה חדשה - חפירה ו/או דיפון"/>
    <n v="54066"/>
    <s v="תל אביב-יפו"/>
    <n v="5000"/>
    <s v="יצחק שדה"/>
    <n v="2562"/>
    <n v="4"/>
    <n v="4"/>
    <m/>
    <d v="2013-10-22T00:00:00"/>
    <m/>
    <m/>
    <m/>
    <m/>
    <m/>
    <m/>
    <m/>
    <m/>
    <m/>
    <m/>
    <s v="פירוט נוסף: הריסה חפירה ודיפון"/>
    <m/>
    <m/>
    <m/>
    <n v="298486"/>
    <n v="150013"/>
    <m/>
    <x v="299"/>
    <m/>
    <m/>
    <n v="0"/>
    <m/>
    <m/>
    <m/>
    <m/>
    <m/>
    <m/>
    <m/>
    <s v="פירוט נוסף: הריסה חפירה ודיפון"/>
    <m/>
    <m/>
    <s v="שליפה לפי תבעות (אוגוסט 2020)"/>
    <x v="6"/>
    <x v="4"/>
    <x v="2"/>
    <x v="1"/>
    <n v="1"/>
    <m/>
    <m/>
    <x v="0"/>
    <x v="1"/>
    <x v="1"/>
    <m/>
    <x v="1"/>
    <m/>
    <m/>
    <m/>
    <n v="3666412"/>
    <x v="269"/>
    <m/>
    <m/>
    <m/>
    <m/>
    <m/>
    <m/>
    <m/>
    <x v="0"/>
    <s v="?"/>
    <m/>
    <m/>
    <m/>
    <m/>
    <m/>
    <x v="1"/>
    <m/>
    <e v="#NAME?"/>
    <m/>
  </r>
  <r>
    <n v="896"/>
    <m/>
    <m/>
    <m/>
    <m/>
    <m/>
    <m/>
    <m/>
    <m/>
    <m/>
    <m/>
    <n v="30792"/>
    <m/>
    <s v="תל אביב"/>
    <x v="35"/>
    <x v="161"/>
    <m/>
    <s v="רשויות"/>
    <s v="רשויות מקומיות - פינוי-בינוי"/>
    <s v="בביצוע"/>
    <n v="5327899"/>
    <s v="507 181583"/>
    <n v="507"/>
    <n v="181583"/>
    <s v="תוספות בניה"/>
    <s v="תוספת בניה או קומות (לא בק&quot;ק)"/>
    <m/>
    <s v="תל אביב-יפו"/>
    <n v="5000"/>
    <s v="יצחק שדה"/>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s v="NULL"/>
    <m/>
    <m/>
    <x v="0"/>
    <m/>
    <m/>
    <m/>
    <m/>
    <m/>
    <m/>
    <m/>
    <m/>
    <m/>
    <m/>
    <m/>
    <m/>
    <m/>
    <m/>
    <x v="2"/>
    <x v="0"/>
    <x v="1"/>
    <x v="0"/>
    <m/>
    <m/>
    <m/>
    <x v="0"/>
    <x v="2"/>
    <x v="1"/>
    <m/>
    <x v="0"/>
    <m/>
    <m/>
    <m/>
    <m/>
    <x v="0"/>
    <m/>
    <m/>
    <m/>
    <m/>
    <m/>
    <m/>
    <m/>
    <x v="0"/>
    <s v="?"/>
    <m/>
    <m/>
    <m/>
    <m/>
    <m/>
    <x v="1"/>
    <m/>
    <e v="#NAME?"/>
    <m/>
  </r>
  <r>
    <n v="897"/>
    <m/>
    <m/>
    <m/>
    <m/>
    <m/>
    <m/>
    <m/>
    <m/>
    <m/>
    <m/>
    <n v="30792"/>
    <m/>
    <s v="תל אביב"/>
    <x v="35"/>
    <x v="161"/>
    <m/>
    <s v="רשויות"/>
    <s v="פינוי-בינוי"/>
    <s v="בביצוע"/>
    <n v="3658603"/>
    <s v="507 90672"/>
    <n v="507"/>
    <n v="90672"/>
    <m/>
    <s v="בניה חדשה - בניה בשלבים"/>
    <n v="533008"/>
    <s v="תל אביב-יפו"/>
    <n v="5000"/>
    <s v="יצחק שדה"/>
    <n v="2562"/>
    <n v="8"/>
    <n v="8"/>
    <m/>
    <d v="2009-04-26T00:00:00"/>
    <m/>
    <m/>
    <m/>
    <m/>
    <m/>
    <m/>
    <m/>
    <m/>
    <m/>
    <m/>
    <s v="הריסה דיפון וחפירה."/>
    <m/>
    <m/>
    <m/>
    <s v="NULL"/>
    <m/>
    <m/>
    <x v="0"/>
    <m/>
    <m/>
    <m/>
    <m/>
    <m/>
    <m/>
    <m/>
    <m/>
    <m/>
    <m/>
    <m/>
    <m/>
    <m/>
    <s v="שליפה לפי תבעות (אוגוסט 2020)"/>
    <x v="15"/>
    <x v="0"/>
    <x v="2"/>
    <x v="0"/>
    <n v="3"/>
    <m/>
    <m/>
    <x v="0"/>
    <x v="5"/>
    <x v="1"/>
    <m/>
    <x v="0"/>
    <m/>
    <m/>
    <m/>
    <m/>
    <x v="0"/>
    <m/>
    <m/>
    <m/>
    <m/>
    <m/>
    <m/>
    <m/>
    <x v="0"/>
    <s v="?"/>
    <m/>
    <m/>
    <m/>
    <m/>
    <m/>
    <x v="1"/>
    <m/>
    <e v="#NAME?"/>
    <m/>
  </r>
  <r>
    <n v="898"/>
    <m/>
    <m/>
    <m/>
    <m/>
    <m/>
    <m/>
    <m/>
    <m/>
    <m/>
    <m/>
    <n v="30792"/>
    <m/>
    <s v="תל אביב"/>
    <x v="35"/>
    <x v="161"/>
    <m/>
    <s v="רשויות"/>
    <s v="פינוי-בינוי"/>
    <s v="בביצוע"/>
    <n v="3660556"/>
    <s v="507 101155"/>
    <n v="507"/>
    <n v="101155"/>
    <m/>
    <s v="בניה חדשה - בניה בשלבים"/>
    <n v="533008"/>
    <s v="תל אביב-יפו"/>
    <n v="5000"/>
    <s v="יצחק שדה"/>
    <n v="2562"/>
    <n v="8"/>
    <n v="8"/>
    <m/>
    <d v="2010-07-21T00:00:00"/>
    <m/>
    <m/>
    <m/>
    <m/>
    <m/>
    <m/>
    <m/>
    <m/>
    <m/>
    <m/>
    <s v="הארכת תוקף לבניה חדשה-בניה בשלבים-חפירה ודיפון_x000d__x000a_פירוט נוסף: דיפון וחפירה."/>
    <m/>
    <m/>
    <m/>
    <s v="NULL"/>
    <m/>
    <m/>
    <x v="0"/>
    <m/>
    <m/>
    <m/>
    <m/>
    <m/>
    <m/>
    <m/>
    <m/>
    <m/>
    <m/>
    <m/>
    <m/>
    <m/>
    <s v="שליפה לפי תבעות (אוגוסט 2020)"/>
    <x v="12"/>
    <x v="0"/>
    <x v="6"/>
    <x v="0"/>
    <n v="3"/>
    <m/>
    <m/>
    <x v="0"/>
    <x v="5"/>
    <x v="1"/>
    <m/>
    <x v="0"/>
    <m/>
    <m/>
    <m/>
    <m/>
    <x v="0"/>
    <m/>
    <m/>
    <m/>
    <m/>
    <m/>
    <m/>
    <m/>
    <x v="0"/>
    <s v="?"/>
    <m/>
    <m/>
    <m/>
    <m/>
    <m/>
    <x v="1"/>
    <m/>
    <e v="#NAME?"/>
    <m/>
  </r>
  <r>
    <n v="899"/>
    <m/>
    <m/>
    <m/>
    <m/>
    <m/>
    <m/>
    <m/>
    <m/>
    <m/>
    <m/>
    <n v="30792"/>
    <m/>
    <s v="תל אביב"/>
    <x v="35"/>
    <x v="161"/>
    <m/>
    <s v="רשויות"/>
    <s v="פינוי-בינוי"/>
    <s v="בביצוע"/>
    <n v="3662191"/>
    <s v="507 111166"/>
    <n v="507"/>
    <n v="111166"/>
    <m/>
    <s v="בניה חדשה - בניה בשלבים"/>
    <n v="533008"/>
    <s v="תל אביב-יפו"/>
    <n v="5000"/>
    <s v="יצחק שדה"/>
    <n v="2562"/>
    <n v="8"/>
    <n v="8"/>
    <m/>
    <d v="2011-07-19T00:00:00"/>
    <m/>
    <m/>
    <m/>
    <m/>
    <m/>
    <m/>
    <m/>
    <m/>
    <m/>
    <m/>
    <s v="הארכה חריגה לתוקף החלטה לדיפון וחפירה_x000d__x000a_"/>
    <m/>
    <m/>
    <m/>
    <s v="NULL"/>
    <m/>
    <m/>
    <x v="0"/>
    <m/>
    <m/>
    <m/>
    <m/>
    <m/>
    <m/>
    <m/>
    <m/>
    <m/>
    <m/>
    <m/>
    <m/>
    <m/>
    <s v="שליפה לפי תבעות (אוגוסט 2020)"/>
    <x v="11"/>
    <x v="0"/>
    <x v="13"/>
    <x v="0"/>
    <n v="3"/>
    <m/>
    <m/>
    <x v="0"/>
    <x v="5"/>
    <x v="1"/>
    <m/>
    <x v="0"/>
    <m/>
    <m/>
    <m/>
    <m/>
    <x v="0"/>
    <m/>
    <m/>
    <m/>
    <m/>
    <m/>
    <m/>
    <m/>
    <x v="0"/>
    <s v="?"/>
    <m/>
    <m/>
    <m/>
    <m/>
    <m/>
    <x v="1"/>
    <m/>
    <e v="#NAME?"/>
    <m/>
  </r>
  <r>
    <n v="900"/>
    <m/>
    <m/>
    <m/>
    <m/>
    <m/>
    <m/>
    <m/>
    <m/>
    <m/>
    <m/>
    <n v="30792"/>
    <m/>
    <s v="תל אביב"/>
    <x v="35"/>
    <x v="161"/>
    <m/>
    <s v="רשויות"/>
    <s v="פינוי-בינוי"/>
    <s v="בביצוע"/>
    <n v="3662638"/>
    <s v="507 111666"/>
    <n v="507"/>
    <n v="111666"/>
    <m/>
    <s v="בניה חדשה - בניה בשלבים"/>
    <n v="533008"/>
    <s v="תל אביב-יפו"/>
    <n v="5000"/>
    <s v="יצחק שדה"/>
    <n v="2562"/>
    <n v="8"/>
    <n v="8"/>
    <m/>
    <d v="2011-10-30T00:00:00"/>
    <m/>
    <m/>
    <m/>
    <m/>
    <m/>
    <m/>
    <m/>
    <m/>
    <m/>
    <m/>
    <s v="הארכה חריגה לתוקף החלטה לדיפון וחפירה_x000d__x000a_"/>
    <m/>
    <m/>
    <m/>
    <n v="294712"/>
    <n v="120158"/>
    <m/>
    <x v="300"/>
    <m/>
    <m/>
    <n v="0"/>
    <m/>
    <m/>
    <m/>
    <m/>
    <m/>
    <m/>
    <m/>
    <s v="הארכה חריגה לתוקף החלטה לדיפון וחפירה_x000d__x000a_"/>
    <m/>
    <m/>
    <s v="שליפה לפי תבעות (אוגוסט 2020)"/>
    <x v="11"/>
    <x v="9"/>
    <x v="13"/>
    <x v="8"/>
    <n v="3"/>
    <m/>
    <m/>
    <x v="0"/>
    <x v="1"/>
    <x v="1"/>
    <m/>
    <x v="1"/>
    <m/>
    <m/>
    <m/>
    <n v="3662638"/>
    <x v="270"/>
    <m/>
    <m/>
    <m/>
    <m/>
    <m/>
    <m/>
    <m/>
    <x v="0"/>
    <s v="?"/>
    <m/>
    <m/>
    <m/>
    <m/>
    <m/>
    <x v="1"/>
    <m/>
    <e v="#NAME?"/>
    <m/>
  </r>
  <r>
    <n v="901"/>
    <m/>
    <m/>
    <m/>
    <m/>
    <m/>
    <m/>
    <m/>
    <m/>
    <m/>
    <m/>
    <n v="30792"/>
    <m/>
    <s v="תל אביב"/>
    <x v="35"/>
    <x v="161"/>
    <m/>
    <s v="רשויות"/>
    <s v="פינוי-בינוי"/>
    <s v="בביצוע"/>
    <n v="3664867"/>
    <s v="507 130366"/>
    <n v="507"/>
    <n v="130366"/>
    <m/>
    <s v="בניה חדשה - בניה בשלבים"/>
    <n v="533008"/>
    <s v="תל אביב-יפו"/>
    <n v="5000"/>
    <s v="יצחק שדה"/>
    <n v="2562"/>
    <n v="8"/>
    <n v="8"/>
    <m/>
    <d v="2013-02-18T00:00:00"/>
    <m/>
    <m/>
    <m/>
    <m/>
    <m/>
    <m/>
    <m/>
    <m/>
    <m/>
    <m/>
    <s v="הארכה חריגה לתוקף החלטה לדיפון וחפירה_x000d__x000a_"/>
    <m/>
    <m/>
    <m/>
    <n v="296941"/>
    <n v="130460"/>
    <m/>
    <x v="301"/>
    <m/>
    <m/>
    <n v="0"/>
    <m/>
    <m/>
    <m/>
    <m/>
    <m/>
    <m/>
    <m/>
    <s v="הארכה חריגה לתוקף החלטה לדיפון וחפירה_x000d__x000a_"/>
    <m/>
    <m/>
    <s v="שליפה לפי תבעות (אוגוסט 2020)"/>
    <x v="6"/>
    <x v="7"/>
    <x v="13"/>
    <x v="8"/>
    <n v="3"/>
    <m/>
    <m/>
    <x v="0"/>
    <x v="0"/>
    <x v="1"/>
    <m/>
    <x v="2"/>
    <m/>
    <m/>
    <m/>
    <m/>
    <x v="0"/>
    <m/>
    <m/>
    <m/>
    <m/>
    <m/>
    <m/>
    <m/>
    <x v="0"/>
    <s v="?"/>
    <m/>
    <m/>
    <m/>
    <m/>
    <m/>
    <x v="1"/>
    <m/>
    <e v="#NAME?"/>
    <m/>
  </r>
  <r>
    <n v="902"/>
    <m/>
    <m/>
    <m/>
    <m/>
    <m/>
    <m/>
    <m/>
    <m/>
    <m/>
    <m/>
    <n v="30792"/>
    <m/>
    <s v="תל אביב"/>
    <x v="35"/>
    <x v="161"/>
    <m/>
    <s v="רשויות"/>
    <s v="פינוי-בינוי"/>
    <s v="בביצוע"/>
    <n v="3672759"/>
    <s v="507 160756"/>
    <n v="507"/>
    <n v="160756"/>
    <m/>
    <s v="בניה חדשה - חפירה ו/או דיפון"/>
    <n v="533008"/>
    <s v="תל אביב-יפו"/>
    <n v="5000"/>
    <s v="יצחק שדה"/>
    <n v="2562"/>
    <n v="8"/>
    <n v="8"/>
    <m/>
    <d v="2016-04-14T00:00:00"/>
    <m/>
    <m/>
    <m/>
    <m/>
    <m/>
    <m/>
    <m/>
    <m/>
    <m/>
    <m/>
    <s v="פירוט נוסף: הריסה דיפון וחפירה"/>
    <m/>
    <m/>
    <m/>
    <n v="1487658"/>
    <n v="160784"/>
    <m/>
    <x v="302"/>
    <m/>
    <m/>
    <n v="0"/>
    <m/>
    <m/>
    <m/>
    <m/>
    <m/>
    <m/>
    <m/>
    <s v="פירוט נוסף: הריסה דיפון וחפירה"/>
    <m/>
    <m/>
    <s v="שליפה לפי תבעות (אוגוסט 2020)"/>
    <x v="4"/>
    <x v="8"/>
    <x v="2"/>
    <x v="1"/>
    <n v="3"/>
    <m/>
    <m/>
    <x v="0"/>
    <x v="0"/>
    <x v="1"/>
    <m/>
    <x v="2"/>
    <m/>
    <m/>
    <m/>
    <m/>
    <x v="0"/>
    <m/>
    <m/>
    <m/>
    <m/>
    <m/>
    <m/>
    <m/>
    <x v="0"/>
    <s v="?"/>
    <m/>
    <m/>
    <m/>
    <m/>
    <m/>
    <x v="1"/>
    <m/>
    <e v="#NAME?"/>
    <m/>
  </r>
  <r>
    <n v="903"/>
    <m/>
    <m/>
    <m/>
    <m/>
    <m/>
    <m/>
    <m/>
    <m/>
    <m/>
    <m/>
    <n v="30792"/>
    <m/>
    <s v="תל אביב"/>
    <x v="35"/>
    <x v="161"/>
    <m/>
    <s v="רשויות"/>
    <s v="פינוי-בינוי"/>
    <s v="בביצוע"/>
    <n v="3669889"/>
    <s v="507 150421"/>
    <n v="507"/>
    <n v="150421"/>
    <m/>
    <s v="בניה חדשה - מגדל מגורים מעל 20 קומות"/>
    <n v="1185005"/>
    <s v="תל אביב-יפו"/>
    <n v="5000"/>
    <s v="רח 1185"/>
    <n v="4153"/>
    <n v="5"/>
    <n v="5"/>
    <m/>
    <d v="2015-02-19T00:00:00"/>
    <m/>
    <m/>
    <m/>
    <m/>
    <n v="120"/>
    <m/>
    <m/>
    <m/>
    <m/>
    <m/>
    <s v="הריסת מבנה קיים הכולל 1 קומות מגורים_x000d__x000a_הקמת מבנה חדש הכולל: מרתף ,קומה מפולשת,קומה מסחרית ל מלון/משרדים,18.0 קומות מגורים ,ובהן 120יח&quot;ד ,מלון הכולל 12 קומות וכ-170 חד'+ שטחים ציבוריים_x000d__x000a_המרתפים כוללים: מחסן,חדרי עזר,חניות, ח.אשפה,שימושים מלונאיים._x000d__x000a_קומת קרק"/>
    <m/>
    <m/>
    <m/>
    <s v="NULL"/>
    <m/>
    <m/>
    <x v="0"/>
    <m/>
    <m/>
    <m/>
    <m/>
    <m/>
    <m/>
    <m/>
    <m/>
    <m/>
    <m/>
    <m/>
    <m/>
    <m/>
    <s v="שליפה לפי תבעות (אוגוסט 2020)"/>
    <x v="5"/>
    <x v="0"/>
    <x v="3"/>
    <x v="0"/>
    <n v="4"/>
    <m/>
    <m/>
    <x v="1"/>
    <x v="1"/>
    <x v="1"/>
    <m/>
    <x v="0"/>
    <m/>
    <m/>
    <m/>
    <m/>
    <x v="271"/>
    <m/>
    <m/>
    <m/>
    <m/>
    <m/>
    <m/>
    <m/>
    <x v="0"/>
    <s v="?"/>
    <m/>
    <m/>
    <m/>
    <m/>
    <m/>
    <x v="1"/>
    <m/>
    <e v="#NAME?"/>
    <m/>
  </r>
  <r>
    <n v="904"/>
    <m/>
    <m/>
    <m/>
    <m/>
    <m/>
    <m/>
    <m/>
    <m/>
    <m/>
    <m/>
    <n v="30792"/>
    <m/>
    <s v="תל אביב"/>
    <x v="35"/>
    <x v="161"/>
    <m/>
    <s v="רשויות"/>
    <s v="פינוי-בינוי"/>
    <s v="בביצוע"/>
    <n v="3672396"/>
    <s v="507 160392"/>
    <n v="507"/>
    <n v="160392"/>
    <s v="בניה חדשה"/>
    <s v="בניה חדשה - חפירה ו/או דיפון"/>
    <n v="1185005"/>
    <s v="תל אביב-יפו"/>
    <n v="5000"/>
    <s v="רח 1185"/>
    <n v="4153"/>
    <n v="5"/>
    <n v="5"/>
    <m/>
    <d v="2016-02-28T00:00:00"/>
    <m/>
    <m/>
    <m/>
    <m/>
    <n v="120"/>
    <m/>
    <m/>
    <m/>
    <m/>
    <m/>
    <s v="פירוט נוסף: חפירה ודיפון"/>
    <m/>
    <m/>
    <m/>
    <n v="1487640"/>
    <n v="160908"/>
    <m/>
    <x v="303"/>
    <m/>
    <m/>
    <m/>
    <m/>
    <m/>
    <m/>
    <m/>
    <n v="120"/>
    <m/>
    <m/>
    <s v="פירוט נוסף: חפירה ודיפון"/>
    <m/>
    <m/>
    <m/>
    <x v="4"/>
    <x v="8"/>
    <x v="13"/>
    <x v="8"/>
    <n v="4"/>
    <m/>
    <m/>
    <x v="0"/>
    <x v="0"/>
    <x v="1"/>
    <m/>
    <x v="1"/>
    <m/>
    <m/>
    <m/>
    <n v="3669889"/>
    <x v="0"/>
    <m/>
    <m/>
    <m/>
    <m/>
    <m/>
    <m/>
    <m/>
    <x v="0"/>
    <s v="?"/>
    <m/>
    <m/>
    <m/>
    <m/>
    <m/>
    <x v="1"/>
    <m/>
    <e v="#NAME?"/>
    <m/>
  </r>
  <r>
    <n v="906"/>
    <m/>
    <m/>
    <m/>
    <m/>
    <m/>
    <m/>
    <m/>
    <m/>
    <m/>
    <m/>
    <n v="30792"/>
    <m/>
    <s v="תל אביב"/>
    <x v="35"/>
    <x v="161"/>
    <m/>
    <s v="רשויות"/>
    <s v="רשויות מקומיות - פינוי-בינוי"/>
    <s v="בביצוע"/>
    <n v="6903868"/>
    <s v="507 181583"/>
    <n v="507"/>
    <n v="181583"/>
    <s v="תוספות בניה"/>
    <s v="תוספת בניה או קומות (לא בק&quot;ק)"/>
    <n v="54066"/>
    <s v="תל אביב-יפו"/>
    <n v="5000"/>
    <s v="שדה יצחק"/>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s v="NULL"/>
    <m/>
    <m/>
    <x v="0"/>
    <m/>
    <m/>
    <m/>
    <m/>
    <m/>
    <m/>
    <m/>
    <m/>
    <m/>
    <m/>
    <m/>
    <m/>
    <m/>
    <m/>
    <x v="2"/>
    <x v="0"/>
    <x v="8"/>
    <x v="0"/>
    <m/>
    <m/>
    <m/>
    <x v="0"/>
    <x v="2"/>
    <x v="1"/>
    <m/>
    <x v="0"/>
    <m/>
    <m/>
    <m/>
    <m/>
    <x v="0"/>
    <m/>
    <m/>
    <m/>
    <m/>
    <m/>
    <m/>
    <m/>
    <x v="0"/>
    <s v="?"/>
    <m/>
    <m/>
    <m/>
    <m/>
    <m/>
    <x v="1"/>
    <m/>
    <e v="#NAME?"/>
    <m/>
  </r>
  <r>
    <n v="905"/>
    <m/>
    <m/>
    <m/>
    <m/>
    <m/>
    <m/>
    <m/>
    <m/>
    <m/>
    <m/>
    <n v="30792"/>
    <m/>
    <s v="תל אביב"/>
    <x v="35"/>
    <x v="161"/>
    <m/>
    <s v="רשויות"/>
    <s v="רשויות מקומיות - פינוי-בינוי"/>
    <s v="בביצוע"/>
    <n v="6982508"/>
    <s v="507 181583"/>
    <n v="507"/>
    <n v="181583"/>
    <s v="תוספות בניה"/>
    <s v="תוספת בניה או קומות (לא בק&quot;ק)"/>
    <n v="54066"/>
    <s v="תל אביב-יפו"/>
    <n v="5000"/>
    <s v="שדה יצחק"/>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n v="1973985"/>
    <n v="190830"/>
    <m/>
    <x v="282"/>
    <m/>
    <m/>
    <n v="0"/>
    <m/>
    <m/>
    <m/>
    <m/>
    <m/>
    <m/>
    <m/>
    <m/>
    <m/>
    <m/>
    <m/>
    <x v="2"/>
    <x v="5"/>
    <x v="1"/>
    <x v="0"/>
    <n v="1"/>
    <m/>
    <m/>
    <x v="0"/>
    <x v="0"/>
    <x v="1"/>
    <m/>
    <x v="2"/>
    <m/>
    <m/>
    <m/>
    <m/>
    <x v="0"/>
    <m/>
    <m/>
    <m/>
    <m/>
    <m/>
    <m/>
    <m/>
    <x v="0"/>
    <s v="?"/>
    <m/>
    <m/>
    <m/>
    <m/>
    <m/>
    <x v="1"/>
    <m/>
    <e v="#NAME?"/>
    <m/>
  </r>
  <r>
    <n v="908"/>
    <m/>
    <m/>
    <m/>
    <m/>
    <m/>
    <m/>
    <m/>
    <m/>
    <m/>
    <m/>
    <n v="30792"/>
    <m/>
    <s v="תל אביב"/>
    <x v="35"/>
    <x v="161"/>
    <m/>
    <s v="רשויות"/>
    <s v="רשויות מקומיות - פינוי-בינוי"/>
    <s v="בביצוע"/>
    <n v="6982438"/>
    <s v="507 190633"/>
    <n v="507"/>
    <n v="190633"/>
    <s v="תוספות בניה"/>
    <s v="תוספת בניה או קומות (לא בק&quot;ק)"/>
    <n v="54066"/>
    <s v="תל אביב-יפו"/>
    <n v="5000"/>
    <s v="שדה יצחק"/>
    <n v="2562"/>
    <n v="4"/>
    <n v="4"/>
    <m/>
    <d v="2019-05-21T00:00:00"/>
    <m/>
    <m/>
    <m/>
    <m/>
    <m/>
    <m/>
    <m/>
    <m/>
    <m/>
    <m/>
    <s v="כמות קומות לתוספת: 6 קומה בה מתבצעת התוספת: תוספת קומות מ-29 עד 34. 6 קומות משרדים_x000d__x000d__x000a_"/>
    <m/>
    <m/>
    <m/>
    <s v="NULL"/>
    <m/>
    <m/>
    <x v="0"/>
    <m/>
    <m/>
    <m/>
    <m/>
    <m/>
    <m/>
    <m/>
    <m/>
    <m/>
    <m/>
    <m/>
    <m/>
    <m/>
    <m/>
    <x v="3"/>
    <x v="0"/>
    <x v="1"/>
    <x v="0"/>
    <m/>
    <m/>
    <m/>
    <x v="0"/>
    <x v="2"/>
    <x v="1"/>
    <m/>
    <x v="0"/>
    <m/>
    <m/>
    <m/>
    <m/>
    <x v="0"/>
    <m/>
    <m/>
    <m/>
    <m/>
    <m/>
    <m/>
    <m/>
    <x v="0"/>
    <s v="?"/>
    <m/>
    <m/>
    <m/>
    <m/>
    <m/>
    <x v="1"/>
    <m/>
    <e v="#NAME?"/>
    <m/>
  </r>
  <r>
    <n v="907"/>
    <m/>
    <m/>
    <m/>
    <m/>
    <m/>
    <m/>
    <m/>
    <m/>
    <m/>
    <m/>
    <n v="30792"/>
    <m/>
    <s v="תל אביב"/>
    <x v="35"/>
    <x v="161"/>
    <m/>
    <s v="רשויות"/>
    <s v="רשויות מקומיות - פינוי-בינוי"/>
    <s v="בביצוע"/>
    <n v="6904796"/>
    <s v="507 190633"/>
    <n v="507"/>
    <n v="190633"/>
    <s v="תוספות בניה"/>
    <s v="תוספת בניה או קומות (לא בק&quot;ק)"/>
    <n v="54066"/>
    <s v="תל אביב-יפו"/>
    <n v="5000"/>
    <s v="שדה יצחק"/>
    <n v="2562"/>
    <n v="4"/>
    <n v="4"/>
    <m/>
    <d v="2019-05-21T00:00:00"/>
    <m/>
    <m/>
    <m/>
    <m/>
    <m/>
    <m/>
    <m/>
    <m/>
    <m/>
    <m/>
    <s v="כמות קומות לתוספת: 6 קומה בה מתבצעת התוספת: תוספת קומות מ-29 עד 34. 6 קומות משרדים_x000d__x000d__x000a_"/>
    <m/>
    <m/>
    <m/>
    <n v="2051117"/>
    <n v="191013"/>
    <m/>
    <x v="304"/>
    <m/>
    <m/>
    <m/>
    <m/>
    <m/>
    <m/>
    <m/>
    <m/>
    <m/>
    <m/>
    <m/>
    <m/>
    <m/>
    <m/>
    <x v="3"/>
    <x v="2"/>
    <x v="1"/>
    <x v="0"/>
    <n v="1"/>
    <m/>
    <m/>
    <x v="0"/>
    <x v="0"/>
    <x v="1"/>
    <m/>
    <x v="2"/>
    <m/>
    <m/>
    <s v="ידנית מהדטה"/>
    <n v="6904796"/>
    <x v="272"/>
    <m/>
    <m/>
    <m/>
    <m/>
    <m/>
    <m/>
    <m/>
    <x v="0"/>
    <s v="?"/>
    <m/>
    <m/>
    <m/>
    <m/>
    <m/>
    <x v="1"/>
    <m/>
    <e v="#NAME?"/>
    <m/>
  </r>
  <r>
    <n v="910"/>
    <m/>
    <m/>
    <m/>
    <m/>
    <m/>
    <m/>
    <m/>
    <m/>
    <m/>
    <m/>
    <n v="4018"/>
    <m/>
    <s v="תל אביב"/>
    <x v="35"/>
    <x v="162"/>
    <m/>
    <s v="מיסוי"/>
    <s v="מיסוי - פינוי-בינוי"/>
    <s v="תכנית מאושרת עם פעילות יזמית"/>
    <n v="5327289"/>
    <s v="507 180428"/>
    <n v="507"/>
    <n v="180428"/>
    <s v="בניה חדשה"/>
    <s v="בניין מגורים גבוה (מעל 13 מ')"/>
    <n v="930041"/>
    <s v="תל אביב-יפו"/>
    <n v="5000"/>
    <s v="אינשטיין"/>
    <n v="126"/>
    <n v="41"/>
    <n v="41"/>
    <m/>
    <d v="2018-03-18T00:00:00"/>
    <m/>
    <m/>
    <m/>
    <m/>
    <n v="71"/>
    <m/>
    <m/>
    <m/>
    <m/>
    <m/>
    <s v="מספר קומות להריסה: 1 שטח הריסה (מ&quot;ר): 1427.59_x000d__x000a_ במרתפים: ללא מרתף_x000d__x000a_ בקומת הקרקע: אולם כניסה חדר אשפה כמות חדרי שירותים: 8_x000d__x000a_ בקומות: כמות קומות מגורים: 9 כמות יח&quot;ד מבוקשות: 71_x000d__x000a_ על הגג: חדרי יציאה חדר מכונות ומעלית חדר מכונות מיזוג אויר קולטי שמש חדר מדרגו"/>
    <m/>
    <m/>
    <m/>
    <s v="NULL"/>
    <m/>
    <m/>
    <x v="0"/>
    <m/>
    <m/>
    <m/>
    <m/>
    <m/>
    <m/>
    <m/>
    <m/>
    <m/>
    <m/>
    <m/>
    <m/>
    <m/>
    <m/>
    <x v="2"/>
    <x v="0"/>
    <x v="7"/>
    <x v="0"/>
    <m/>
    <m/>
    <m/>
    <x v="0"/>
    <x v="2"/>
    <x v="1"/>
    <m/>
    <x v="0"/>
    <m/>
    <m/>
    <m/>
    <m/>
    <x v="0"/>
    <m/>
    <m/>
    <m/>
    <m/>
    <m/>
    <m/>
    <m/>
    <x v="1"/>
    <n v="0"/>
    <m/>
    <m/>
    <m/>
    <m/>
    <m/>
    <x v="1"/>
    <m/>
    <e v="#NAME?"/>
    <m/>
  </r>
  <r>
    <n v="1570"/>
    <s v="טופל"/>
    <m/>
    <m/>
    <m/>
    <m/>
    <s v="טופל. כפול עם נתוני עבר"/>
    <m/>
    <m/>
    <m/>
    <m/>
    <n v="4018"/>
    <m/>
    <s v="תל אביב"/>
    <x v="35"/>
    <x v="162"/>
    <m/>
    <s v="מיסוי"/>
    <s v="פינוי-בינוי"/>
    <s v="תכנית מאושרת עם פעילות יזמית"/>
    <n v="7137885"/>
    <s v="507 180428"/>
    <n v="507"/>
    <n v="180428"/>
    <s v="בניה חדשה"/>
    <s v="בניין מגורים גבוה (מעל 13 מ')"/>
    <n v="930041"/>
    <s v="תל אביב-יפו"/>
    <n v="5000"/>
    <s v="אינשטיין"/>
    <n v="126"/>
    <n v="41"/>
    <n v="41"/>
    <s v=" "/>
    <d v="2018-03-18T00:00:00"/>
    <m/>
    <m/>
    <m/>
    <m/>
    <m/>
    <s v="2020_01"/>
    <d v="2020-11-01T21:03:32"/>
    <m/>
    <m/>
    <m/>
    <s v="מספר קומות להריסה: 1 שטח הריסה (מ&quot;ר): 1427.59   במרתפים: ללא מרתף   בקומת הקרקע: אולם כניסה חדר אשפה כמות חדרי שירותים: 8   בקומות: כמות קומות מגורים: 9 כמות יח&quot;ד מבוקשות: 71   על הגג: חדרי יציאה חדר מכונות ומעלית חדר מכונות מיזוג אויר קולטי שמש חדר מדרגות כללי   בחצר: גינה שטחים מרוצפים פרגולה גדר בגבולות מגרש בגובה (מטר): 1.1   פירוט נוסף: אין גדר בגבול מגרש"/>
    <s v="NULL"/>
    <s v="NULL"/>
    <s v="NULL"/>
    <n v="2052140"/>
    <n v="190786"/>
    <s v="בניה חדשה"/>
    <x v="86"/>
    <m/>
    <m/>
    <n v="71"/>
    <m/>
    <m/>
    <m/>
    <m/>
    <m/>
    <m/>
    <m/>
    <s v="NULL"/>
    <s v="2020_01"/>
    <d v="2020-11-01T21:03:32"/>
    <s v="לפי גוש חלקה (מרץ 2021)"/>
    <x v="2"/>
    <x v="5"/>
    <x v="5"/>
    <x v="0"/>
    <m/>
    <m/>
    <m/>
    <x v="0"/>
    <x v="2"/>
    <x v="1"/>
    <m/>
    <x v="5"/>
    <m/>
    <m/>
    <m/>
    <m/>
    <x v="0"/>
    <m/>
    <m/>
    <m/>
    <m/>
    <m/>
    <m/>
    <m/>
    <x v="1"/>
    <n v="0"/>
    <m/>
    <m/>
    <m/>
    <m/>
    <m/>
    <x v="1"/>
    <m/>
    <e v="#NAME?"/>
    <m/>
  </r>
  <r>
    <n v="909"/>
    <m/>
    <m/>
    <m/>
    <m/>
    <m/>
    <m/>
    <m/>
    <m/>
    <m/>
    <m/>
    <n v="4018"/>
    <m/>
    <s v="תל אביב"/>
    <x v="35"/>
    <x v="162"/>
    <m/>
    <s v="מיסוי"/>
    <s v="מיסוי - פינוי-בינוי"/>
    <s v="תכנית מאושרת עם פעילות יזמית"/>
    <n v="6983162"/>
    <s v="507 180428"/>
    <n v="507"/>
    <n v="180428"/>
    <s v="בניה חדשה"/>
    <s v="בניין מגורים גבוה (מעל 13 מ')"/>
    <n v="930041"/>
    <s v="תל אביב-יפו"/>
    <n v="5000"/>
    <s v="אינשטיין"/>
    <n v="126"/>
    <n v="41"/>
    <n v="41"/>
    <m/>
    <d v="2018-03-18T00:00:00"/>
    <m/>
    <m/>
    <n v="30"/>
    <n v="41"/>
    <n v="71"/>
    <m/>
    <m/>
    <m/>
    <m/>
    <m/>
    <s v="מספר קומות להריסה: 1 שטח הריסה (מ&quot;ר): 1427.59_x000d__x000a_ במרתפים: ללא מרתף_x000d__x000a_ בקומת הקרקע: אולם כניסה חדר אשפה כמות חדרי שירותים: 8_x000d__x000a_ בקומות: כמות קומות מגורים: 9 כמות יח&quot;ד מבוקשות: 71_x000d__x000a_ על הגג: חדרי יציאה חדר מכונות ומעלית חדר מכונות מיזוג אויר קולטי שמש חדר מדרגו"/>
    <m/>
    <m/>
    <m/>
    <n v="1974060"/>
    <n v="190786"/>
    <m/>
    <x v="86"/>
    <m/>
    <m/>
    <n v="71"/>
    <n v="30"/>
    <m/>
    <n v="41"/>
    <m/>
    <n v="71"/>
    <m/>
    <m/>
    <m/>
    <m/>
    <m/>
    <m/>
    <x v="2"/>
    <x v="5"/>
    <x v="7"/>
    <x v="0"/>
    <n v="1"/>
    <m/>
    <m/>
    <x v="0"/>
    <x v="1"/>
    <x v="1"/>
    <m/>
    <x v="1"/>
    <m/>
    <m/>
    <m/>
    <n v="6983162"/>
    <x v="273"/>
    <m/>
    <m/>
    <m/>
    <m/>
    <m/>
    <m/>
    <m/>
    <x v="1"/>
    <n v="0"/>
    <m/>
    <m/>
    <m/>
    <m/>
    <m/>
    <x v="1"/>
    <m/>
    <e v="#NAME?"/>
    <m/>
  </r>
  <r>
    <n v="912"/>
    <m/>
    <m/>
    <m/>
    <m/>
    <m/>
    <m/>
    <m/>
    <m/>
    <m/>
    <m/>
    <n v="4018"/>
    <m/>
    <s v="תל אביב"/>
    <x v="35"/>
    <x v="162"/>
    <m/>
    <s v="מיסוי"/>
    <s v="מיסוי - פינוי-בינוי"/>
    <s v="תכנית מאושרת עם פעילות יזמית"/>
    <n v="5327452"/>
    <s v="507 180749"/>
    <n v="507"/>
    <n v="180749"/>
    <s v="בניה חדשה"/>
    <s v="בניין רב קומות (מעל 29 מ')"/>
    <n v="930041"/>
    <s v="תל אביב-יפו"/>
    <n v="5000"/>
    <s v="אינשטיין"/>
    <n v="126"/>
    <n v="41"/>
    <n v="41"/>
    <m/>
    <d v="2018-05-21T00:00:00"/>
    <m/>
    <m/>
    <m/>
    <m/>
    <n v="73"/>
    <m/>
    <m/>
    <m/>
    <m/>
    <m/>
    <s v="במרתפים: ללא מרתף_x000d__x000a_ בקומת הקרקע: אולם כניסה חדר אשפה כמות חדרי שירותים: 3_x000d__x000a_ בקומות: כמות קומות מגורים: 18 כמות יח&quot;ד מבוקשות: 73_x000d__x000a_ על הגג: חדרי יציאה חדר מכונות ומעלית קולטי שמש חדר מדרגות כללי_x000d__x000a_ בחצר: גינה שטחים מרוצפים פרגולה גדר בגבולות מגרש בגובה (מטר)"/>
    <m/>
    <m/>
    <m/>
    <s v="NULL"/>
    <m/>
    <m/>
    <x v="0"/>
    <m/>
    <m/>
    <m/>
    <m/>
    <m/>
    <m/>
    <m/>
    <m/>
    <m/>
    <m/>
    <m/>
    <m/>
    <m/>
    <m/>
    <x v="2"/>
    <x v="0"/>
    <x v="1"/>
    <x v="0"/>
    <m/>
    <m/>
    <m/>
    <x v="0"/>
    <x v="2"/>
    <x v="1"/>
    <m/>
    <x v="0"/>
    <m/>
    <m/>
    <m/>
    <m/>
    <x v="0"/>
    <m/>
    <m/>
    <m/>
    <m/>
    <m/>
    <m/>
    <m/>
    <x v="1"/>
    <n v="0"/>
    <m/>
    <m/>
    <m/>
    <m/>
    <m/>
    <x v="1"/>
    <m/>
    <e v="#NAME?"/>
    <m/>
  </r>
  <r>
    <n v="911"/>
    <m/>
    <m/>
    <m/>
    <m/>
    <m/>
    <m/>
    <m/>
    <m/>
    <m/>
    <m/>
    <n v="4018"/>
    <m/>
    <s v="תל אביב"/>
    <x v="35"/>
    <x v="162"/>
    <m/>
    <s v="מיסוי"/>
    <s v="מיסוי - פינוי-בינוי"/>
    <s v="תכנית מאושרת עם פעילות יזמית"/>
    <n v="6985171"/>
    <s v="507 180749"/>
    <n v="507"/>
    <n v="180749"/>
    <s v="בניה חדשה"/>
    <s v="בניין רב קומות (מעל 29 מ')"/>
    <n v="930041"/>
    <s v="תל אביב-יפו"/>
    <n v="5000"/>
    <s v="אינשטיין"/>
    <n v="126"/>
    <n v="41"/>
    <n v="41"/>
    <m/>
    <d v="2018-05-21T00:00:00"/>
    <m/>
    <m/>
    <n v="30"/>
    <n v="43"/>
    <n v="73"/>
    <m/>
    <m/>
    <m/>
    <m/>
    <m/>
    <s v="במרתפים: ללא מרתף_x000d__x000a_ בקומת הקרקע: אולם כניסה חדר אשפה כמות חדרי שירותים: 3_x000d__x000a_ בקומות: כמות קומות מגורים: 18 כמות יח&quot;ד מבוקשות: 73_x000d__x000a_ על הגג: חדרי יציאה חדר מכונות ומעלית קולטי שמש חדר מדרגות כללי_x000d__x000a_ בחצר: גינה שטחים מרוצפים פרגולה גדר בגבולות מגרש בגובה (מטר)"/>
    <m/>
    <m/>
    <m/>
    <n v="1974523"/>
    <n v="190785"/>
    <m/>
    <x v="86"/>
    <m/>
    <m/>
    <n v="73"/>
    <n v="30"/>
    <m/>
    <n v="43"/>
    <m/>
    <n v="73"/>
    <m/>
    <m/>
    <m/>
    <m/>
    <m/>
    <m/>
    <x v="2"/>
    <x v="5"/>
    <x v="1"/>
    <x v="0"/>
    <n v="2"/>
    <m/>
    <m/>
    <x v="0"/>
    <x v="1"/>
    <x v="1"/>
    <m/>
    <x v="1"/>
    <m/>
    <m/>
    <m/>
    <n v="6985171"/>
    <x v="274"/>
    <m/>
    <m/>
    <m/>
    <m/>
    <m/>
    <m/>
    <m/>
    <x v="1"/>
    <n v="0"/>
    <m/>
    <m/>
    <m/>
    <m/>
    <m/>
    <x v="1"/>
    <m/>
    <e v="#NAME?"/>
    <m/>
  </r>
  <r>
    <n v="1542"/>
    <m/>
    <m/>
    <m/>
    <m/>
    <m/>
    <s v="כפול רק מהנתונים החדשים"/>
    <m/>
    <m/>
    <m/>
    <m/>
    <n v="4018"/>
    <m/>
    <s v="תל אביב"/>
    <x v="35"/>
    <x v="162"/>
    <m/>
    <s v="מיסוי"/>
    <s v="פינוי-בינוי"/>
    <s v="תכנית מאושרת עם פעילות יזמית"/>
    <n v="7135736"/>
    <s v="507 201079"/>
    <n v="507"/>
    <n v="201079"/>
    <s v="תוספות בניה"/>
    <s v="תוספות בניה שונות (כולל קומת קרקע)"/>
    <n v="930041"/>
    <s v="תל אביב-יפו"/>
    <n v="5000"/>
    <s v="אינשטיין"/>
    <n v="126"/>
    <n v="41"/>
    <n v="41"/>
    <s v=" "/>
    <d v="2020-08-04T00:00:00"/>
    <m/>
    <m/>
    <m/>
    <m/>
    <m/>
    <s v="2020_01"/>
    <d v="2020-11-01T21:03:32"/>
    <m/>
    <m/>
    <m/>
    <s v="קומה בה מתבצעת התוספת: כל הקומות - שינינו את עובי הקירות בכל המבנה, מבוקשים שינויים פנימיים: שינויים בחזיתות המבנה - שינוי מקומות חלונות ומידות פתחים בכל החזיתות במבנה.    שינוי בסימון חניות ומחסנים בקומות המרתפים.   שינויים פנימיים בחלוקת קירות הפנים של הדירות., תוספת אחרת: שינוי בעובי קירות בכל המבנה כתוצאה משינוי זה יש שינוי בחישובי שטחים, שימוש המקום כיום: בהיתר בקשת היתר זו  (היתר שינויים)    מתבסס על ההיתר 6443 שאושר,  "/>
    <s v="NULL"/>
    <s v="NULL"/>
    <s v="NULL"/>
    <s v="NULL"/>
    <m/>
    <m/>
    <x v="0"/>
    <m/>
    <m/>
    <m/>
    <m/>
    <m/>
    <m/>
    <m/>
    <m/>
    <m/>
    <m/>
    <m/>
    <s v="NULL"/>
    <s v="NULL"/>
    <s v="לפי גוש חלקה (מרץ 2021)"/>
    <x v="0"/>
    <x v="0"/>
    <x v="8"/>
    <x v="0"/>
    <n v="1"/>
    <m/>
    <m/>
    <x v="0"/>
    <x v="0"/>
    <x v="1"/>
    <m/>
    <x v="0"/>
    <m/>
    <m/>
    <m/>
    <m/>
    <x v="0"/>
    <m/>
    <m/>
    <m/>
    <m/>
    <m/>
    <m/>
    <m/>
    <x v="1"/>
    <n v="0"/>
    <m/>
    <m/>
    <m/>
    <m/>
    <m/>
    <x v="0"/>
    <m/>
    <e v="#NAME?"/>
    <m/>
  </r>
  <r>
    <n v="1557"/>
    <m/>
    <m/>
    <m/>
    <s v="אותו בניין של אנישטיין 4"/>
    <m/>
    <s v="כפול רק מהנתונים החדשים"/>
    <m/>
    <m/>
    <m/>
    <m/>
    <n v="4018"/>
    <m/>
    <s v="תל אביב"/>
    <x v="35"/>
    <x v="162"/>
    <m/>
    <s v="מיסוי"/>
    <s v="פינוי-בינוי"/>
    <s v="תכנית מאושרת עם פעילות יזמית"/>
    <n v="7136949"/>
    <s v="507 201165"/>
    <n v="507"/>
    <n v="201165"/>
    <s v="תוספות בניה"/>
    <s v="תוספות בניה שונות (כולל קומת קרקע)"/>
    <n v="930041"/>
    <s v="תל אביב-יפו"/>
    <n v="5000"/>
    <s v="טאגור רבינדרנת"/>
    <n v="174"/>
    <n v="2"/>
    <n v="2"/>
    <s v=" "/>
    <d v="2020-08-20T00:00:00"/>
    <m/>
    <m/>
    <m/>
    <m/>
    <m/>
    <s v="2020_01"/>
    <d v="2020-11-01T21:03:32"/>
    <m/>
    <m/>
    <m/>
    <s v="כיוון התוספת: לחזית, כיוון התוספת: לאחור, כיוון התוספת: לצד, מבוקשים שינויים פנימיים: שינויים בחזיות המבנה - שינוי מקומות חלונות ומידות פתחים בכל החזיתות של המבנה.   שינויים פנימיים בחלוקת קירות הפנים של הדירות.   , תוספת אחרת: שינוי בעובי קירות בכל המבנה כתוצאה משינוי זה יש שינוי בחישובי שטחים,    העבודות המבוקשות בהיתר כוללות הוספת צובר גז חדש, או העתקה של צובר קיים: לא"/>
    <s v="NULL"/>
    <s v="NULL"/>
    <s v="NULL"/>
    <s v="NULL"/>
    <m/>
    <m/>
    <x v="0"/>
    <m/>
    <m/>
    <m/>
    <m/>
    <m/>
    <m/>
    <m/>
    <m/>
    <m/>
    <m/>
    <m/>
    <s v="NULL"/>
    <s v="NULL"/>
    <s v="לפי גוש חלקה (מרץ 2021)"/>
    <x v="0"/>
    <x v="0"/>
    <x v="8"/>
    <x v="0"/>
    <n v="2"/>
    <m/>
    <m/>
    <x v="0"/>
    <x v="0"/>
    <x v="1"/>
    <m/>
    <x v="0"/>
    <m/>
    <m/>
    <m/>
    <m/>
    <x v="0"/>
    <m/>
    <m/>
    <m/>
    <m/>
    <m/>
    <m/>
    <m/>
    <x v="1"/>
    <n v="0"/>
    <m/>
    <m/>
    <m/>
    <m/>
    <m/>
    <x v="0"/>
    <m/>
    <e v="#NAME?"/>
    <m/>
  </r>
  <r>
    <n v="913"/>
    <m/>
    <m/>
    <m/>
    <m/>
    <m/>
    <m/>
    <m/>
    <m/>
    <m/>
    <m/>
    <n v="4167"/>
    <m/>
    <s v="תל אביב"/>
    <x v="35"/>
    <x v="163"/>
    <m/>
    <s v="מיסוי"/>
    <s v="פינוי-בינוי"/>
    <s v="בביצוע"/>
    <n v="3673067"/>
    <s v="507 161064"/>
    <n v="507"/>
    <n v="161064"/>
    <m/>
    <s v="הריסה - הריסה"/>
    <n v="635064"/>
    <s v="תל אביב-יפו"/>
    <n v="5000"/>
    <s v="לה גארדיה"/>
    <n v="2648"/>
    <n v="64"/>
    <n v="64"/>
    <m/>
    <d v="2016-05-29T00:00:00"/>
    <m/>
    <m/>
    <m/>
    <m/>
    <m/>
    <m/>
    <m/>
    <m/>
    <m/>
    <m/>
    <s v="הריסת מבנה קיים הכולל 3 קומות מגורים_x000d__x000a_"/>
    <m/>
    <m/>
    <m/>
    <s v="NULL"/>
    <m/>
    <m/>
    <x v="0"/>
    <m/>
    <m/>
    <m/>
    <m/>
    <m/>
    <m/>
    <m/>
    <m/>
    <m/>
    <m/>
    <m/>
    <m/>
    <m/>
    <s v="שליפה לפי תבעות (אוגוסט 2020)"/>
    <x v="4"/>
    <x v="0"/>
    <x v="7"/>
    <x v="0"/>
    <n v="1"/>
    <m/>
    <m/>
    <x v="0"/>
    <x v="0"/>
    <x v="1"/>
    <m/>
    <x v="0"/>
    <m/>
    <m/>
    <m/>
    <m/>
    <x v="0"/>
    <m/>
    <m/>
    <m/>
    <m/>
    <m/>
    <m/>
    <m/>
    <x v="1"/>
    <n v="0"/>
    <m/>
    <m/>
    <m/>
    <m/>
    <m/>
    <x v="1"/>
    <m/>
    <e v="#NAME?"/>
    <m/>
  </r>
  <r>
    <n v="914"/>
    <m/>
    <m/>
    <m/>
    <m/>
    <m/>
    <m/>
    <m/>
    <m/>
    <m/>
    <m/>
    <n v="4167"/>
    <m/>
    <s v="תל אביב"/>
    <x v="35"/>
    <x v="163"/>
    <m/>
    <s v="מיסוי"/>
    <s v="מיסוי - פינוי-בינוי"/>
    <s v="בביצוע"/>
    <n v="3672236"/>
    <s v="507 160232"/>
    <n v="507"/>
    <n v="160232"/>
    <m/>
    <s v="בניה חדשה - בניין מגורים גבוה (מעל 13 מ'"/>
    <m/>
    <s v="תל אביב-יפו"/>
    <n v="5000"/>
    <s v="לה גוארדיה"/>
    <n v="2648"/>
    <n v="64"/>
    <n v="64"/>
    <m/>
    <d v="2016-02-02T00:00:00"/>
    <m/>
    <m/>
    <n v="72"/>
    <n v="203"/>
    <n v="275"/>
    <m/>
    <m/>
    <m/>
    <m/>
    <m/>
    <s v="הריסת מבנה קיים הכולל 3 קומות מגורים_x000d__x000a_הקמת מבנה חדש הכולל: מרתף ,קומה מפולשת,9.00 קומות מגורים ,ובהן 275יח&quot;ד _x000d__x000a_המרתפים כוללים: מחסן,חניה, ח. אשפה ומ. טכניות._x000d__x000a_קומת קרקע הכוללת: אולם כניסה,חדר גז,ח. כושר, משרדי ניהול ח. אחזקה_x000d__x000a_על הגג: חדרי יציאה,קולטי שמש,"/>
    <m/>
    <m/>
    <m/>
    <n v="1532411"/>
    <n v="9999997"/>
    <m/>
    <x v="14"/>
    <m/>
    <m/>
    <m/>
    <n v="72"/>
    <m/>
    <n v="203"/>
    <m/>
    <n v="275"/>
    <m/>
    <m/>
    <m/>
    <m/>
    <m/>
    <m/>
    <x v="4"/>
    <x v="6"/>
    <x v="3"/>
    <x v="0"/>
    <n v="1"/>
    <m/>
    <m/>
    <x v="0"/>
    <x v="1"/>
    <x v="1"/>
    <m/>
    <x v="1"/>
    <m/>
    <s v="דטה מהעבר"/>
    <s v="דטה מהעבר"/>
    <n v="3672236"/>
    <x v="275"/>
    <m/>
    <m/>
    <m/>
    <m/>
    <m/>
    <m/>
    <m/>
    <x v="1"/>
    <n v="0"/>
    <m/>
    <m/>
    <m/>
    <m/>
    <m/>
    <x v="1"/>
    <m/>
    <e v="#NAME?"/>
    <m/>
  </r>
  <r>
    <n v="916"/>
    <m/>
    <m/>
    <m/>
    <m/>
    <m/>
    <m/>
    <m/>
    <m/>
    <m/>
    <m/>
    <n v="4288"/>
    <m/>
    <s v="תל אביב"/>
    <x v="35"/>
    <x v="164"/>
    <m/>
    <s v="מיסוי"/>
    <s v="פינוי-בינוי"/>
    <s v="תכנית מאושרת עם פעילות יזמית"/>
    <n v="3649978"/>
    <s v="507 51129"/>
    <n v="507"/>
    <n v="51129"/>
    <m/>
    <s v="בניה חדשה - בניין גבוה"/>
    <n v="4145070"/>
    <s v="תל אביב-יפו"/>
    <n v="5000"/>
    <s v="מח&quot;ל"/>
    <n v="2958"/>
    <n v="70"/>
    <n v="70"/>
    <m/>
    <d v="2005-09-15T00:00:00"/>
    <m/>
    <m/>
    <m/>
    <m/>
    <n v="96"/>
    <m/>
    <m/>
    <m/>
    <m/>
    <m/>
    <s v="הריסת מבנה קיים הכולל 1 קומות מגורים_x000d__x000a_הקמת מבנה חדש הכולל: מרתף/ים,קומה מפולשת,12 קומות מגורים ,96 יח&quot;ד_x000d__x000a_המרתפים כוללים: חניה, מתקנים טכניים ומבואות._x000d__x000a_קומת קרקע הכוללת: אולם כניסה,חדר אשפה,מתקנים טכניים, מחסנים_x000d__x000a_על הגג: קולטי שמש,חדר מכונות מעלית,חדר מכונ"/>
    <m/>
    <m/>
    <m/>
    <n v="282052"/>
    <n v="60498"/>
    <m/>
    <x v="305"/>
    <m/>
    <m/>
    <n v="96"/>
    <m/>
    <m/>
    <m/>
    <m/>
    <m/>
    <m/>
    <m/>
    <m/>
    <m/>
    <m/>
    <s v="שליפת כתובות (אוגוסט 2020)"/>
    <x v="17"/>
    <x v="18"/>
    <x v="3"/>
    <x v="0"/>
    <m/>
    <m/>
    <m/>
    <x v="0"/>
    <x v="6"/>
    <x v="1"/>
    <s v="בקשה מ2005, האם פב?"/>
    <x v="6"/>
    <s v="?"/>
    <m/>
    <m/>
    <n v="3649978"/>
    <x v="276"/>
    <m/>
    <m/>
    <m/>
    <m/>
    <m/>
    <m/>
    <m/>
    <x v="0"/>
    <n v="294"/>
    <m/>
    <m/>
    <m/>
    <m/>
    <m/>
    <x v="1"/>
    <m/>
    <e v="#NAME?"/>
    <m/>
  </r>
  <r>
    <n v="922"/>
    <m/>
    <m/>
    <m/>
    <m/>
    <m/>
    <m/>
    <m/>
    <m/>
    <m/>
    <m/>
    <n v="4288"/>
    <m/>
    <s v="תל אביב"/>
    <x v="35"/>
    <x v="164"/>
    <m/>
    <s v="מיסוי"/>
    <s v="פינוי-בינוי"/>
    <s v="תכנית מאושרת עם פעילות יזמית"/>
    <n v="5282502"/>
    <s v="507 141885"/>
    <n v="507"/>
    <n v="141885"/>
    <s v="תוספות בניה"/>
    <s v="תוספת בניה לפי תמ&quot;א 38"/>
    <n v="4176025"/>
    <s v="תל אביב-יפו"/>
    <n v="5000"/>
    <s v="מעפילי אגוז"/>
    <n v="2960"/>
    <n v="25"/>
    <n v="25"/>
    <m/>
    <d v="2014-09-16T00:00:00"/>
    <m/>
    <n v="0"/>
    <m/>
    <m/>
    <n v="40"/>
    <m/>
    <m/>
    <m/>
    <m/>
    <m/>
    <s v="בקשה לתוספת בניה:  תוספת 2.65 קומות לבניין, הכוללות 40 יחידות דיור_x000d__x000a_תוספת בניה בקומה: 1 - 4,לחזית,לצד,בשטח של 226.3 מ&quot;ר_x000d__x000a_שינויים פנימיים הכוללים: שינוי תכנית תנועה וחניה הכל לפי תמ&quot;א 38+ג1 , תוספת 56 מקומות חניה_x000d__x000a_המקום משמש כיום למגורים בהיתר"/>
    <m/>
    <m/>
    <m/>
    <s v="NULL"/>
    <m/>
    <m/>
    <x v="0"/>
    <m/>
    <m/>
    <m/>
    <m/>
    <m/>
    <m/>
    <m/>
    <m/>
    <m/>
    <m/>
    <m/>
    <m/>
    <m/>
    <s v="שליפת כתובות (אוגוסט 2020)"/>
    <x v="9"/>
    <x v="0"/>
    <x v="5"/>
    <x v="0"/>
    <m/>
    <m/>
    <m/>
    <x v="0"/>
    <x v="2"/>
    <x v="1"/>
    <m/>
    <x v="0"/>
    <m/>
    <m/>
    <m/>
    <m/>
    <x v="0"/>
    <m/>
    <m/>
    <m/>
    <m/>
    <m/>
    <m/>
    <m/>
    <x v="0"/>
    <n v="294"/>
    <m/>
    <m/>
    <m/>
    <m/>
    <m/>
    <x v="1"/>
    <m/>
    <e v="#NAME?"/>
    <m/>
  </r>
  <r>
    <n v="923"/>
    <m/>
    <m/>
    <m/>
    <m/>
    <m/>
    <m/>
    <m/>
    <m/>
    <m/>
    <m/>
    <n v="4288"/>
    <m/>
    <s v="תל אביב"/>
    <x v="35"/>
    <x v="164"/>
    <m/>
    <s v="מיסוי"/>
    <s v="פינוי-בינוי"/>
    <s v="תכנית מאושרת עם פעילות יזמית"/>
    <n v="5325690"/>
    <s v="507 141885"/>
    <n v="507"/>
    <n v="141885"/>
    <s v="תוספות בניה"/>
    <s v="תוספת בניה לפי תמ&quot;א 38"/>
    <n v="4176025"/>
    <s v="תל אביב-יפו"/>
    <n v="5000"/>
    <s v="מעפילי אגוז"/>
    <n v="2960"/>
    <n v="25"/>
    <n v="25"/>
    <m/>
    <d v="2014-09-16T00:00:00"/>
    <m/>
    <m/>
    <m/>
    <m/>
    <n v="40"/>
    <m/>
    <m/>
    <m/>
    <m/>
    <m/>
    <s v="בקשה לתוספת בניה:  תוספת 2.65 קומות לבניין, הכוללות 40 יחידות דיור_x000d__x000a_תוספת בניה בקומה: 1 - 4,לחזית,לצד,בשטח של 226.3 מ&quot;ר_x000d__x000a_שינויים פנימיים הכוללים: שינוי תכנית תנועה וחניה הכל לפי תמ&quot;א 38+ג1 , תוספת 56 מקומות חניה_x000d__x000a_המקום משמש כיום למגורים בהיתר"/>
    <m/>
    <m/>
    <m/>
    <s v="NULL"/>
    <m/>
    <m/>
    <x v="0"/>
    <m/>
    <m/>
    <m/>
    <m/>
    <m/>
    <m/>
    <m/>
    <m/>
    <m/>
    <m/>
    <m/>
    <m/>
    <m/>
    <s v="שליפת כתובות (אוגוסט 2020)"/>
    <x v="9"/>
    <x v="0"/>
    <x v="5"/>
    <x v="0"/>
    <m/>
    <m/>
    <m/>
    <x v="0"/>
    <x v="2"/>
    <x v="1"/>
    <m/>
    <x v="0"/>
    <m/>
    <m/>
    <m/>
    <m/>
    <x v="0"/>
    <m/>
    <m/>
    <m/>
    <m/>
    <m/>
    <m/>
    <m/>
    <x v="0"/>
    <n v="294"/>
    <m/>
    <m/>
    <m/>
    <m/>
    <m/>
    <x v="1"/>
    <m/>
    <e v="#NAME?"/>
    <m/>
  </r>
  <r>
    <n v="924"/>
    <m/>
    <m/>
    <m/>
    <m/>
    <m/>
    <m/>
    <m/>
    <m/>
    <m/>
    <m/>
    <n v="4288"/>
    <m/>
    <s v="תל אביב"/>
    <x v="35"/>
    <x v="164"/>
    <m/>
    <s v="מיסוי"/>
    <s v="פינוי-בינוי"/>
    <s v="תכנית מאושרת עם פעילות יזמית"/>
    <n v="5283326"/>
    <s v="507 161072"/>
    <n v="507"/>
    <n v="161072"/>
    <s v="תוספות בניה"/>
    <s v="תוספת בניה לפי תמ&quot;א 38"/>
    <n v="4176025"/>
    <s v="תל אביב-יפו"/>
    <n v="5000"/>
    <s v="מעפילי אגוז"/>
    <n v="2960"/>
    <n v="25"/>
    <n v="25"/>
    <m/>
    <d v="2016-05-30T00:00:00"/>
    <m/>
    <n v="0"/>
    <m/>
    <m/>
    <n v="55"/>
    <m/>
    <m/>
    <m/>
    <m/>
    <m/>
    <s v="בקשה לתוספת בניה:  תוספת 2.650 קומות לבניין, הכוללות 55 יחידות דיור_x000d__x000a_תוספת בניה בקומה: 1 - 4,לחזית,לצד_x000d__x000a_שינויים פנימיים הכוללים: שינוי תכנית תנועה וחניה הכל לפי תמ&quot;א 38+ג1 , תוספת 56 מקומות חניה_x000d__x000a_המקום משמש כיום למגורים בהיתר"/>
    <m/>
    <m/>
    <m/>
    <s v="NULL"/>
    <m/>
    <m/>
    <x v="0"/>
    <m/>
    <m/>
    <m/>
    <m/>
    <m/>
    <m/>
    <m/>
    <m/>
    <m/>
    <m/>
    <m/>
    <m/>
    <m/>
    <s v="שליפת כתובות (אוגוסט 2020)"/>
    <x v="4"/>
    <x v="0"/>
    <x v="5"/>
    <x v="0"/>
    <m/>
    <m/>
    <m/>
    <x v="0"/>
    <x v="2"/>
    <x v="1"/>
    <m/>
    <x v="0"/>
    <m/>
    <m/>
    <m/>
    <m/>
    <x v="0"/>
    <m/>
    <m/>
    <m/>
    <m/>
    <m/>
    <m/>
    <m/>
    <x v="0"/>
    <n v="294"/>
    <m/>
    <m/>
    <m/>
    <m/>
    <m/>
    <x v="1"/>
    <m/>
    <e v="#NAME?"/>
    <m/>
  </r>
  <r>
    <n v="2018"/>
    <s v="אוקטובר 2021 - טיוב בקשות שאינן כפולות"/>
    <s v="ספק"/>
    <m/>
    <m/>
    <m/>
    <m/>
    <m/>
    <m/>
    <m/>
    <m/>
    <n v="4288"/>
    <m/>
    <s v="תל אביב"/>
    <x v="35"/>
    <x v="164"/>
    <m/>
    <s v="מיסוי"/>
    <s v="פינוי-בינוי"/>
    <s v="תכנית מאושרת עם פעילות יזמית"/>
    <n v="7497880"/>
    <s v="507 210963"/>
    <n v="507"/>
    <n v="210963"/>
    <s v="שינויים"/>
    <s v="שינוי ללא תוספת שטח/חזית"/>
    <n v="4176025"/>
    <s v="תל אביב -יפו"/>
    <n v="5000"/>
    <s v="מעפילי אגוז"/>
    <n v="2960"/>
    <n v="25"/>
    <n v="25"/>
    <s v=" "/>
    <d v="2021-07-20T00:00:00"/>
    <s v="NULL"/>
    <s v="NULL"/>
    <m/>
    <m/>
    <m/>
    <s v="2021_04"/>
    <d v="2021-09-14T12:11:15"/>
    <s v="NULL"/>
    <s v="NULL"/>
    <s v="NULL"/>
    <s v="מספר קומות להריסה (סה&quot;כ הקומות במבנה או מספר מבנים על המגרש): 1, שטח הריסה (מ&quot;ר): 298.27, _x000d__x000d__x000a_אחר: אין, מספר תכנית הרחבה: תמ&quot;א 38, קומה בה מתבצעת התוספת: 0, מבוקשים שינויים פנימיים: צימצום שטח חניה תת קרקעית , התאמות תכנוניות קטנות בקומות 0-7 ._x000d__x000d__x000a_ראה דף פירוט שינויים, תוספת אחרת: אין, שימוש המקום כיום: בהיתר מגורים, _x000d__x000d__x000a_בקומת הגג: חומר הפרגולה: 0, הדירה, לרבות הבנייה על הגג קיימת בהיתר משנת: 2019, גובה המבנה הקיים (מטר): 26.31, _x000d__x000d__x000a_שימוש חורג: שימוש נוכחי (דירת מגורים, מחסן וכד' על פי הרשום בהיתר התקף): מגורים, שימוש מבוקש: מגורים, למקום אין כניסה נפרדת, בתחום המגרש לא ניתן להסדיר חניה פיזית, _x000d__x000d__x000a__x000d__x000d__x000a_בריכה: קומה: אין, מיקום: אין, גודל: אין, _x000d__x000d__x000a_נפח חפירה (מ&quot;ק): 4,274.00, העבודות המבוקשות בהיתר אינן כוללות הוספת צובר גז חדש, או העתקה של צובר קיים, _x000d__x000d__x000a_גן ילדים: קיים ממ&quot;ד: לא"/>
    <s v="NULL"/>
    <s v="NULL"/>
    <s v="NULL"/>
    <s v="NULL"/>
    <m/>
    <s v="NULL"/>
    <x v="0"/>
    <m/>
    <m/>
    <m/>
    <m/>
    <m/>
    <m/>
    <m/>
    <m/>
    <m/>
    <m/>
    <m/>
    <m/>
    <m/>
    <s v="גוש חלקה"/>
    <x v="1"/>
    <x v="0"/>
    <x v="3"/>
    <x v="0"/>
    <m/>
    <m/>
    <m/>
    <x v="0"/>
    <x v="6"/>
    <x v="1"/>
    <s v="תמא או פב"/>
    <x v="0"/>
    <m/>
    <m/>
    <m/>
    <m/>
    <x v="0"/>
    <m/>
    <m/>
    <m/>
    <m/>
    <m/>
    <m/>
    <m/>
    <x v="0"/>
    <m/>
    <m/>
    <m/>
    <m/>
    <m/>
    <m/>
    <x v="1"/>
    <m/>
    <m/>
    <m/>
  </r>
  <r>
    <n v="935"/>
    <m/>
    <m/>
    <m/>
    <m/>
    <m/>
    <m/>
    <m/>
    <m/>
    <m/>
    <m/>
    <n v="4288"/>
    <m/>
    <s v="תל אביב"/>
    <x v="35"/>
    <x v="164"/>
    <m/>
    <s v="מיסוי"/>
    <s v="מיסוי - פינוי-בינוי"/>
    <s v="תכנית מאושרת עם פעילות יזמית"/>
    <n v="6983351"/>
    <s v="507 190287"/>
    <n v="507"/>
    <n v="190287"/>
    <s v="שינויים"/>
    <s v="הארכת תוקף החלטה"/>
    <n v="4176066"/>
    <s v="תל אביב-יפו"/>
    <n v="5000"/>
    <s v="מעפילי אגוז"/>
    <n v="2960"/>
    <n v="66"/>
    <n v="66"/>
    <m/>
    <d v="2019-02-13T00:00:00"/>
    <m/>
    <m/>
    <m/>
    <m/>
    <m/>
    <m/>
    <m/>
    <m/>
    <m/>
    <m/>
    <s v="כמות קומות לתוספת: 2.6 כמות יח&quot;ד לתוספת: 28 אחר:_x000d__x000d__x000a_"/>
    <m/>
    <m/>
    <m/>
    <s v="NULL"/>
    <m/>
    <m/>
    <x v="0"/>
    <m/>
    <m/>
    <m/>
    <m/>
    <m/>
    <m/>
    <m/>
    <m/>
    <m/>
    <m/>
    <m/>
    <m/>
    <m/>
    <m/>
    <x v="3"/>
    <x v="0"/>
    <x v="1"/>
    <x v="0"/>
    <m/>
    <m/>
    <m/>
    <x v="0"/>
    <x v="2"/>
    <x v="1"/>
    <m/>
    <x v="0"/>
    <m/>
    <m/>
    <m/>
    <m/>
    <x v="0"/>
    <m/>
    <m/>
    <m/>
    <m/>
    <m/>
    <m/>
    <m/>
    <x v="0"/>
    <n v="294"/>
    <m/>
    <m/>
    <m/>
    <m/>
    <m/>
    <x v="1"/>
    <m/>
    <e v="#NAME?"/>
    <m/>
  </r>
  <r>
    <n v="940"/>
    <m/>
    <m/>
    <m/>
    <m/>
    <m/>
    <m/>
    <m/>
    <m/>
    <m/>
    <m/>
    <n v="4288"/>
    <m/>
    <s v="תל אביב"/>
    <x v="35"/>
    <x v="164"/>
    <m/>
    <s v="מיסוי"/>
    <s v="מיסוי - פינוי-בינוי"/>
    <s v="תכנית מאושרת עם פעילות יזמית"/>
    <n v="6904580"/>
    <s v="507 180257"/>
    <n v="507"/>
    <n v="180257"/>
    <s v="תוספות בניה"/>
    <s v="תוספת בניה לפי תמ&quot;א 38"/>
    <n v="4225006"/>
    <s v="תל אביב-יפו"/>
    <n v="5000"/>
    <s v="קהילת ברזיל"/>
    <n v="2982"/>
    <n v="6"/>
    <n v="6"/>
    <m/>
    <d v="2018-02-14T00:00:00"/>
    <m/>
    <m/>
    <m/>
    <m/>
    <m/>
    <m/>
    <m/>
    <m/>
    <m/>
    <m/>
    <s v="כמות קומות לתוספת: 3 כמות יח&quot;ד לתוספת: 18 אחר: מספר תכנית הרחבה: 2382_x000d__x000a_"/>
    <m/>
    <m/>
    <m/>
    <s v="NULL"/>
    <m/>
    <m/>
    <x v="0"/>
    <m/>
    <m/>
    <m/>
    <m/>
    <m/>
    <m/>
    <m/>
    <m/>
    <m/>
    <m/>
    <m/>
    <m/>
    <m/>
    <m/>
    <x v="2"/>
    <x v="0"/>
    <x v="1"/>
    <x v="0"/>
    <m/>
    <m/>
    <m/>
    <x v="0"/>
    <x v="2"/>
    <x v="1"/>
    <m/>
    <x v="0"/>
    <m/>
    <m/>
    <m/>
    <m/>
    <x v="0"/>
    <m/>
    <m/>
    <m/>
    <m/>
    <m/>
    <m/>
    <m/>
    <x v="0"/>
    <n v="294"/>
    <m/>
    <m/>
    <m/>
    <m/>
    <m/>
    <x v="1"/>
    <m/>
    <e v="#NAME?"/>
    <m/>
  </r>
  <r>
    <n v="941"/>
    <m/>
    <m/>
    <m/>
    <m/>
    <m/>
    <m/>
    <m/>
    <m/>
    <m/>
    <m/>
    <n v="4288"/>
    <m/>
    <s v="תל אביב"/>
    <x v="35"/>
    <x v="164"/>
    <m/>
    <s v="מיסוי"/>
    <s v="מיסוי - פינוי-בינוי"/>
    <s v="תכנית מאושרת עם פעילות יזמית"/>
    <n v="6983830"/>
    <s v="507 180257"/>
    <n v="507"/>
    <n v="180257"/>
    <s v="תוספות בניה"/>
    <s v="תוספת בניה לפי תמ&quot;א 38"/>
    <n v="4225006"/>
    <s v="תל אביב-יפו"/>
    <n v="5000"/>
    <s v="קהילת ברזיל"/>
    <n v="2982"/>
    <n v="6"/>
    <n v="6"/>
    <m/>
    <d v="2018-02-14T00:00:00"/>
    <m/>
    <m/>
    <m/>
    <m/>
    <m/>
    <m/>
    <m/>
    <m/>
    <m/>
    <m/>
    <s v="כמות קומות לתוספת: 3 כמות יח&quot;ד לתוספת: 18 אחר: מספר תכנית הרחבה: 2382_x000d__x000a_"/>
    <m/>
    <m/>
    <m/>
    <s v="NULL"/>
    <m/>
    <m/>
    <x v="0"/>
    <m/>
    <m/>
    <m/>
    <m/>
    <m/>
    <m/>
    <m/>
    <m/>
    <m/>
    <m/>
    <m/>
    <m/>
    <m/>
    <m/>
    <x v="2"/>
    <x v="0"/>
    <x v="1"/>
    <x v="0"/>
    <m/>
    <m/>
    <m/>
    <x v="0"/>
    <x v="2"/>
    <x v="1"/>
    <m/>
    <x v="0"/>
    <m/>
    <m/>
    <m/>
    <m/>
    <x v="0"/>
    <m/>
    <m/>
    <m/>
    <m/>
    <m/>
    <m/>
    <m/>
    <x v="0"/>
    <n v="294"/>
    <m/>
    <m/>
    <m/>
    <m/>
    <m/>
    <x v="1"/>
    <m/>
    <e v="#NAME?"/>
    <m/>
  </r>
  <r>
    <n v="1588"/>
    <s v="טופל"/>
    <m/>
    <m/>
    <m/>
    <m/>
    <s v="טופל. כפול עם נתוני עבר"/>
    <m/>
    <m/>
    <m/>
    <m/>
    <n v="4288"/>
    <m/>
    <s v="תל אביב"/>
    <x v="35"/>
    <x v="164"/>
    <m/>
    <s v="מיסוי"/>
    <s v="פינוי-בינוי"/>
    <s v="תכנית מאושרת עם פעילות יזמית"/>
    <n v="7138984"/>
    <s v="507 180257"/>
    <n v="507"/>
    <n v="180257"/>
    <s v="תוספות בניה"/>
    <s v="תוספת בניה לפי תמ&quot;א 38"/>
    <n v="4225006"/>
    <s v="תל אביב-יפו"/>
    <n v="5000"/>
    <s v="קהילת ברזיל"/>
    <n v="2982"/>
    <n v="6"/>
    <n v="6"/>
    <s v=" "/>
    <d v="2018-02-14T00:00:00"/>
    <m/>
    <m/>
    <m/>
    <m/>
    <m/>
    <s v="2020_01"/>
    <d v="2020-11-01T21:03:32"/>
    <m/>
    <m/>
    <m/>
    <s v="כמות קומות לתוספת: 3 כמות יח&quot;ד לתוספת: 18 אחר: מספר תכנית הרחבה: 2382  "/>
    <s v="NULL"/>
    <s v="NULL"/>
    <s v="NULL"/>
    <n v="2052376"/>
    <n v="200061"/>
    <s v="תוספות בניה"/>
    <x v="306"/>
    <m/>
    <m/>
    <n v="18"/>
    <m/>
    <m/>
    <m/>
    <m/>
    <m/>
    <m/>
    <m/>
    <s v="NULL"/>
    <s v="2020_01"/>
    <d v="2020-11-01T21:03:32"/>
    <s v="לפי גוש חלקה (מרץ 2021)"/>
    <x v="2"/>
    <x v="2"/>
    <x v="5"/>
    <x v="0"/>
    <m/>
    <m/>
    <m/>
    <x v="0"/>
    <x v="2"/>
    <x v="1"/>
    <m/>
    <x v="0"/>
    <m/>
    <m/>
    <m/>
    <m/>
    <x v="0"/>
    <m/>
    <m/>
    <m/>
    <m/>
    <m/>
    <m/>
    <m/>
    <x v="0"/>
    <n v="294"/>
    <m/>
    <m/>
    <m/>
    <m/>
    <m/>
    <x v="1"/>
    <m/>
    <e v="#NAME?"/>
    <m/>
  </r>
  <r>
    <n v="1592"/>
    <s v="טופל"/>
    <m/>
    <m/>
    <m/>
    <m/>
    <s v="טופל. כפול עם נתוני עבר"/>
    <m/>
    <m/>
    <m/>
    <m/>
    <n v="4288"/>
    <m/>
    <s v="תל אביב"/>
    <x v="35"/>
    <x v="164"/>
    <m/>
    <s v="מיסוי"/>
    <s v="פינוי-בינוי"/>
    <s v="תכנית מאושרת עם פעילות יזמית"/>
    <n v="7240886"/>
    <s v="507 180257"/>
    <n v="507"/>
    <n v="180257"/>
    <s v="תוספות בניה"/>
    <s v="תוספת בניה לפי תמ&quot;א 38"/>
    <n v="4225006"/>
    <s v="תל אביב-יפו"/>
    <n v="5000"/>
    <s v="קהילת ברזיל"/>
    <n v="2982"/>
    <n v="6"/>
    <n v="6"/>
    <s v=" "/>
    <d v="2018-02-14T00:00:00"/>
    <m/>
    <m/>
    <m/>
    <m/>
    <m/>
    <s v="2020_04"/>
    <d v="2021-01-28T10:47:24"/>
    <m/>
    <m/>
    <m/>
    <s v="כמות קומות לתוספת: 3 כמות יח&quot;ד לתוספת: 18 אחר: מספר תכנית הרחבה: 2382  "/>
    <s v="NULL"/>
    <s v="NULL"/>
    <s v="NULL"/>
    <n v="2071507"/>
    <n v="200061"/>
    <s v="תוספות בניה"/>
    <x v="306"/>
    <m/>
    <m/>
    <n v="18"/>
    <m/>
    <m/>
    <m/>
    <m/>
    <m/>
    <m/>
    <m/>
    <s v="NULL"/>
    <s v="2020_04"/>
    <d v="2021-01-28T10:47:24"/>
    <s v="לפי גוש חלקה (מרץ 2021)"/>
    <x v="2"/>
    <x v="2"/>
    <x v="5"/>
    <x v="0"/>
    <m/>
    <m/>
    <m/>
    <x v="0"/>
    <x v="2"/>
    <x v="1"/>
    <m/>
    <x v="0"/>
    <m/>
    <m/>
    <m/>
    <m/>
    <x v="0"/>
    <m/>
    <m/>
    <m/>
    <m/>
    <m/>
    <m/>
    <m/>
    <x v="0"/>
    <n v="294"/>
    <m/>
    <m/>
    <m/>
    <m/>
    <m/>
    <x v="1"/>
    <m/>
    <e v="#NAME?"/>
    <m/>
  </r>
  <r>
    <n v="1615"/>
    <m/>
    <m/>
    <m/>
    <m/>
    <m/>
    <m/>
    <m/>
    <m/>
    <m/>
    <m/>
    <n v="4288"/>
    <m/>
    <s v="תל אביב"/>
    <x v="35"/>
    <x v="164"/>
    <m/>
    <s v="מיסוי"/>
    <s v="פינוי-בינוי"/>
    <s v="תכנית מאושרת עם פעילות יזמית"/>
    <n v="7242713"/>
    <s v="507 201240"/>
    <n v="507"/>
    <n v="201240"/>
    <s v="בניה חדשה"/>
    <s v="מרתפים "/>
    <n v="4102041"/>
    <s v="תל אביב-יפו"/>
    <n v="5000"/>
    <s v="ששת הימים"/>
    <n v="2959"/>
    <n v="34"/>
    <n v="34"/>
    <s v=" "/>
    <d v="2020-09-06T00:00:00"/>
    <m/>
    <m/>
    <m/>
    <m/>
    <m/>
    <s v="2020_04"/>
    <d v="2021-01-28T10:47:24"/>
    <m/>
    <m/>
    <m/>
    <s v="מספר קומות להריסה: 9, שטח הריסה (מ&quot;ר): 355.82,    במרתפים: מרתף אחד בלבד, חדרי עזר,  "/>
    <s v="NULL"/>
    <s v="NULL"/>
    <s v="NULL"/>
    <s v="NULL"/>
    <m/>
    <m/>
    <x v="0"/>
    <m/>
    <m/>
    <m/>
    <m/>
    <m/>
    <m/>
    <m/>
    <m/>
    <m/>
    <m/>
    <m/>
    <s v="NULL"/>
    <s v="NULL"/>
    <s v="לפי גוש חלקה (מרץ 2021)"/>
    <x v="0"/>
    <x v="0"/>
    <x v="1"/>
    <x v="0"/>
    <n v="1"/>
    <m/>
    <m/>
    <x v="0"/>
    <x v="1"/>
    <x v="1"/>
    <m/>
    <x v="0"/>
    <m/>
    <m/>
    <m/>
    <m/>
    <x v="0"/>
    <m/>
    <m/>
    <m/>
    <m/>
    <m/>
    <m/>
    <m/>
    <x v="0"/>
    <n v="294"/>
    <m/>
    <m/>
    <m/>
    <m/>
    <m/>
    <x v="0"/>
    <m/>
    <e v="#NAME?"/>
    <m/>
  </r>
  <r>
    <n v="1558"/>
    <m/>
    <m/>
    <m/>
    <m/>
    <m/>
    <s v="כפול רק מהנתונים החדשים"/>
    <m/>
    <m/>
    <m/>
    <m/>
    <n v="4288"/>
    <m/>
    <s v="תל אביב"/>
    <x v="35"/>
    <x v="164"/>
    <m/>
    <s v="מיסוי"/>
    <s v="פינוי-בינוי"/>
    <s v="תכנית מאושרת עם פעילות יזמית"/>
    <n v="7137034"/>
    <s v="507 201239"/>
    <n v="507"/>
    <n v="201239"/>
    <s v="בניה חדשה"/>
    <s v="בניין רב קומות (מעל 29 מ')"/>
    <n v="4146036"/>
    <s v="תל אביב-יפו"/>
    <n v="5000"/>
    <s v="ששת הימים"/>
    <n v="2959"/>
    <n v="36"/>
    <n v="36"/>
    <m/>
    <d v="2020-09-06T00:00:00"/>
    <m/>
    <m/>
    <m/>
    <m/>
    <n v="200"/>
    <s v="2020_01"/>
    <d v="2020-11-01T21:03:32"/>
    <m/>
    <m/>
    <m/>
    <s v="מספר קומות להריסה: 37, שטח הריסה (מ&quot;ר): 6591.7,    במרתפים: מספר מרתפים, אחר: חניון, חדרים טכניים, מחסנים, חדרי אשפה.,    בקומת הקרקע: אולם כניסה, אחר: חדרי עגלות,    בקומות: כמות קומות מגורים: 16, כמות יח&quot;ד מבוקשות: 200,    על הגג: חדרי יציאה,    בחצר: גינה, שטחים מרוצפים,    העבודות המבוקשות בהיתר כוללות הוספת צובר גז חדש, או העתקה של צובר קיים: כן"/>
    <s v="NULL"/>
    <s v="NULL"/>
    <s v="NULL"/>
    <s v="NULL"/>
    <m/>
    <m/>
    <x v="0"/>
    <m/>
    <m/>
    <m/>
    <m/>
    <m/>
    <m/>
    <m/>
    <m/>
    <m/>
    <m/>
    <m/>
    <s v="NULL"/>
    <s v="NULL"/>
    <s v="לפי גוש חלקה (מרץ 2021)"/>
    <x v="0"/>
    <x v="0"/>
    <x v="3"/>
    <x v="0"/>
    <n v="2"/>
    <m/>
    <m/>
    <x v="0"/>
    <x v="1"/>
    <x v="1"/>
    <m/>
    <x v="0"/>
    <m/>
    <m/>
    <m/>
    <m/>
    <x v="0"/>
    <m/>
    <m/>
    <m/>
    <m/>
    <m/>
    <m/>
    <m/>
    <x v="0"/>
    <n v="294"/>
    <m/>
    <m/>
    <m/>
    <m/>
    <m/>
    <x v="0"/>
    <m/>
    <e v="#NAME?"/>
    <m/>
  </r>
  <r>
    <n v="945"/>
    <m/>
    <m/>
    <m/>
    <m/>
    <m/>
    <m/>
    <m/>
    <m/>
    <m/>
    <m/>
    <n v="4288"/>
    <m/>
    <s v="תל אביב"/>
    <x v="35"/>
    <x v="164"/>
    <m/>
    <s v="מיסוי"/>
    <s v="פינוי-בינוי"/>
    <s v="תכנית מאושרת עם פעילות יזמית"/>
    <n v="6982993"/>
    <s v="507 171331"/>
    <n v="507"/>
    <n v="171331"/>
    <s v="בניה חדשה"/>
    <s v="בניין רב קומות (מעל 29 מ')"/>
    <n v="4146048"/>
    <s v="תל אביב-יפו"/>
    <n v="5000"/>
    <s v="ששת הימים"/>
    <n v="2959"/>
    <n v="48"/>
    <n v="48"/>
    <m/>
    <d v="2017-08-13T00:00:00"/>
    <m/>
    <m/>
    <m/>
    <m/>
    <n v="58"/>
    <m/>
    <m/>
    <m/>
    <m/>
    <m/>
    <s v="הקמת מבנה חדש הכולל: קומה מפולשת,13.0 קומות מגורים ,ובהן 58יח&quot;ד _x000d__x000a_קומת קרקע הכוללת: חדר אשפה,מועדון דיירים_x000d__x000a_על הגג: קולטי שמש,חדר מדרגות כללי,חדר מכונות מעלית,חדר מכונות מזוג אוויר,פרגולה_x000d__x000a_בחצר: 66 מקומות חניה,גינה,שטחים מרוצפים,פרגולה,מועדון דיירים_x000d__x000a_"/>
    <m/>
    <m/>
    <m/>
    <s v="NULL"/>
    <m/>
    <m/>
    <x v="0"/>
    <m/>
    <m/>
    <m/>
    <m/>
    <m/>
    <m/>
    <m/>
    <m/>
    <m/>
    <m/>
    <m/>
    <m/>
    <m/>
    <s v="שליפה לפי תבעות (אוגוסט 2020)"/>
    <x v="7"/>
    <x v="0"/>
    <x v="5"/>
    <x v="0"/>
    <m/>
    <m/>
    <m/>
    <x v="0"/>
    <x v="2"/>
    <x v="1"/>
    <m/>
    <x v="0"/>
    <m/>
    <m/>
    <m/>
    <m/>
    <x v="0"/>
    <m/>
    <m/>
    <m/>
    <m/>
    <m/>
    <m/>
    <m/>
    <x v="0"/>
    <n v="294"/>
    <m/>
    <m/>
    <m/>
    <m/>
    <m/>
    <x v="1"/>
    <m/>
    <e v="#NAME?"/>
    <m/>
  </r>
  <r>
    <n v="1572"/>
    <s v="טופל"/>
    <m/>
    <m/>
    <m/>
    <m/>
    <s v="טופל. כפול עם נתוני עבר"/>
    <m/>
    <m/>
    <m/>
    <m/>
    <n v="4288"/>
    <m/>
    <s v="תל אביב"/>
    <x v="35"/>
    <x v="164"/>
    <m/>
    <s v="מיסוי"/>
    <s v="פינוי-בינוי"/>
    <s v="תכנית מאושרת עם פעילות יזמית"/>
    <n v="7138029"/>
    <s v="507 171331"/>
    <n v="507"/>
    <n v="171331"/>
    <s v="בניה חדשה"/>
    <s v="בניין רב קומות (מעל 29 מ')"/>
    <n v="4146048"/>
    <s v="תל אביב-יפו"/>
    <n v="5000"/>
    <s v="ששת הימים"/>
    <n v="2959"/>
    <n v="48"/>
    <n v="48"/>
    <s v=" "/>
    <d v="2017-08-13T00:00:00"/>
    <m/>
    <m/>
    <m/>
    <m/>
    <m/>
    <s v="2020_01"/>
    <d v="2020-11-01T21:03:32"/>
    <m/>
    <m/>
    <m/>
    <s v="הקמת מבנה חדש הכולל: קומה מפולשת,13.0 קומות מגורים ,ובהן 58יח&quot;ד   קומת קרקע הכוללת: חדר אשפה,מועדון דיירים  על הגג: קולטי שמש,חדר מדרגות כללי,חדר מכונות מעלית,חדר מכונות מזוג אוויר,פרגולה  בחצר: 66 מקומות חניה,גינה,שטחים מרוצפים,פרגולה,מועדון דיירים  "/>
    <s v="NULL"/>
    <s v="NULL"/>
    <s v="NULL"/>
    <s v="NULL"/>
    <m/>
    <m/>
    <x v="0"/>
    <m/>
    <m/>
    <m/>
    <m/>
    <m/>
    <m/>
    <m/>
    <m/>
    <m/>
    <m/>
    <s v="NULL"/>
    <s v="NULL"/>
    <s v="NULL"/>
    <s v="לפי תכנית (מרץ 2021)"/>
    <x v="7"/>
    <x v="0"/>
    <x v="5"/>
    <x v="0"/>
    <m/>
    <m/>
    <m/>
    <x v="0"/>
    <x v="2"/>
    <x v="1"/>
    <m/>
    <x v="0"/>
    <m/>
    <m/>
    <m/>
    <m/>
    <x v="0"/>
    <m/>
    <m/>
    <m/>
    <m/>
    <m/>
    <m/>
    <m/>
    <x v="0"/>
    <n v="294"/>
    <m/>
    <m/>
    <m/>
    <m/>
    <m/>
    <x v="1"/>
    <m/>
    <e v="#NAME?"/>
    <m/>
  </r>
  <r>
    <n v="944"/>
    <m/>
    <m/>
    <m/>
    <m/>
    <m/>
    <m/>
    <m/>
    <m/>
    <m/>
    <m/>
    <n v="4288"/>
    <m/>
    <s v="תל אביב"/>
    <x v="35"/>
    <x v="164"/>
    <m/>
    <s v="מיסוי"/>
    <s v="פינוי-בינוי"/>
    <s v="תכנית מאושרת עם פעילות יזמית"/>
    <n v="6904998"/>
    <s v="507 171331"/>
    <n v="507"/>
    <n v="171331"/>
    <s v="בניה חדשה"/>
    <s v="בניין רב קומות (מעל 29 מ')"/>
    <n v="4146048"/>
    <s v="תל אביב-יפו"/>
    <n v="5000"/>
    <s v="ששת הימים"/>
    <n v="2959"/>
    <n v="48"/>
    <n v="48"/>
    <m/>
    <d v="2017-08-13T00:00:00"/>
    <m/>
    <m/>
    <m/>
    <m/>
    <n v="58"/>
    <m/>
    <m/>
    <m/>
    <m/>
    <m/>
    <s v="הקמת מבנה חדש הכולל: קומה מפולשת,13.0 קומות מגורים ,ובהן 58יח&quot;ד _x000d__x000a_קומת קרקע הכוללת: חדר אשפה,מועדון דיירים_x000d__x000a_על הגג: קולטי שמש,חדר מדרגות כללי,חדר מכונות מעלית,חדר מכונות מזוג אוויר,פרגולה_x000d__x000a_בחצר: 66 מקומות חניה,גינה,שטחים מרוצפים,פרגולה,מועדון דיירים_x000d__x000a_"/>
    <m/>
    <m/>
    <m/>
    <s v="NULL"/>
    <m/>
    <m/>
    <x v="0"/>
    <m/>
    <m/>
    <m/>
    <m/>
    <m/>
    <m/>
    <m/>
    <m/>
    <m/>
    <m/>
    <m/>
    <m/>
    <m/>
    <s v="שליפה לפי תבעות (אוגוסט 2020)"/>
    <x v="7"/>
    <x v="0"/>
    <x v="1"/>
    <x v="0"/>
    <n v="3"/>
    <m/>
    <m/>
    <x v="0"/>
    <x v="1"/>
    <x v="1"/>
    <s v="אם שייך לפינוי בינוי"/>
    <x v="0"/>
    <m/>
    <m/>
    <m/>
    <m/>
    <x v="0"/>
    <m/>
    <m/>
    <m/>
    <m/>
    <m/>
    <m/>
    <m/>
    <x v="0"/>
    <n v="294"/>
    <m/>
    <m/>
    <m/>
    <m/>
    <m/>
    <x v="9"/>
    <m/>
    <e v="#NAME?"/>
    <m/>
  </r>
  <r>
    <n v="2020"/>
    <s v="אוקטובר 2021 - טיוב בקשה וסמל כפולים"/>
    <s v="?"/>
    <m/>
    <m/>
    <s v="לטייב - יותר מלל במהות הבקשה"/>
    <m/>
    <m/>
    <m/>
    <m/>
    <m/>
    <n v="4206"/>
    <m/>
    <s v="תל אביב"/>
    <x v="35"/>
    <x v="165"/>
    <m/>
    <s v="מיסוי"/>
    <s v="פינוי-בינוי"/>
    <s v="תכנית מאושרת עם פעילות יזמית"/>
    <n v="7498907"/>
    <s v="507 210055"/>
    <n v="507"/>
    <n v="210055"/>
    <s v="בניה חדשה"/>
    <s v="בניין מגורים גבוה (מעל 13 מ')"/>
    <n v="134014"/>
    <s v="תל אביב -יפו"/>
    <n v="5000"/>
    <s v="אלחנן יצחק"/>
    <n v="1319"/>
    <n v="14"/>
    <n v="14"/>
    <s v=" "/>
    <d v="2021-01-11T00:00:00"/>
    <s v="NULL"/>
    <s v="NULL"/>
    <m/>
    <m/>
    <n v="17"/>
    <s v="2021_04"/>
    <d v="2021-09-14T12:11:15"/>
    <s v="NULL"/>
    <s v="NULL"/>
    <s v="מהות הבקשה"/>
    <s v="מספר קומות להריסה (סה&quot;כ הקומות במבנה או מספר מבנים על המגרש): 1, שטח הריסה (מ&quot;ר): 126.33, _x000d__x000a_במרתפים: מספר מרתפים, מקלט, חדרי עזר, _x000d__x000a_בקומת הקרקע: אחר: מסחר ומגורים, כמות חנויות: 2, _x000d__x000a_בקומות: כמות קומות מגורים: 3, כמות יח&quot;ד מבוקשות: 17, _x000d__x000a_על הגג: קולטי שמש, _x000d__x000a_בחצר: גינה, שטחים מרוצפים, גדר בגבולות מגרש בגובה (מטר): 46, _x000d_"/>
    <s v="NULL"/>
    <s v="NULL"/>
    <s v="NULL"/>
    <s v="NULL"/>
    <m/>
    <s v="NULL"/>
    <x v="0"/>
    <m/>
    <m/>
    <m/>
    <m/>
    <m/>
    <m/>
    <m/>
    <m/>
    <m/>
    <m/>
    <m/>
    <m/>
    <m/>
    <s v="גוש חלקה"/>
    <x v="1"/>
    <x v="0"/>
    <x v="3"/>
    <x v="0"/>
    <n v="1"/>
    <m/>
    <m/>
    <x v="0"/>
    <x v="9"/>
    <x v="1"/>
    <s v="האם שייך לפב?"/>
    <x v="0"/>
    <m/>
    <m/>
    <m/>
    <m/>
    <x v="0"/>
    <m/>
    <m/>
    <m/>
    <m/>
    <m/>
    <m/>
    <m/>
    <x v="0"/>
    <m/>
    <m/>
    <m/>
    <m/>
    <m/>
    <m/>
    <x v="1"/>
    <m/>
    <m/>
    <m/>
  </r>
  <r>
    <n v="951"/>
    <m/>
    <m/>
    <m/>
    <m/>
    <m/>
    <m/>
    <m/>
    <m/>
    <m/>
    <m/>
    <n v="31146"/>
    <m/>
    <s v="תל אביב"/>
    <x v="35"/>
    <x v="166"/>
    <m/>
    <s v="רשויות"/>
    <s v="פינוי-בינוי"/>
    <s v="בביצוע + מבנים מאוכלסים"/>
    <n v="3663685"/>
    <s v="507 120966"/>
    <n v="507"/>
    <n v="120966"/>
    <m/>
    <s v="בניה חדשה - בניה בשלבים"/>
    <n v="2032004"/>
    <s v="תל אביב-יפו"/>
    <n v="5000"/>
    <s v="אח&quot;י דקר"/>
    <n v="380"/>
    <n v="4"/>
    <n v="4"/>
    <m/>
    <d v="2012-05-30T00:00:00"/>
    <m/>
    <m/>
    <n v="12"/>
    <n v="76"/>
    <n v="88"/>
    <m/>
    <m/>
    <m/>
    <m/>
    <m/>
    <s v="הריסת מבנה קיים הכולל 3 קומות מגורים_x000d__x000a_פירוט נוסף: חפירה ודיפון + הריסה+ עוגנים גידור ושילוט האתר."/>
    <m/>
    <m/>
    <m/>
    <n v="295759"/>
    <n v="130530"/>
    <m/>
    <x v="307"/>
    <m/>
    <m/>
    <n v="0"/>
    <n v="12"/>
    <m/>
    <n v="76"/>
    <m/>
    <n v="88"/>
    <m/>
    <m/>
    <s v="הריסת מבנה קיים הכולל 3 קומות מגורים_x000d__x000a_פירוט נוסף: חפירה ודיפון + הריסה+ עוגנים גידור ושילוט האתר."/>
    <m/>
    <m/>
    <s v="שליפה לפי תבעות (אוגוסט 2020)"/>
    <x v="8"/>
    <x v="10"/>
    <x v="16"/>
    <x v="14"/>
    <n v="2"/>
    <m/>
    <m/>
    <x v="0"/>
    <x v="1"/>
    <x v="1"/>
    <m/>
    <x v="1"/>
    <m/>
    <m/>
    <m/>
    <n v="3663685"/>
    <x v="277"/>
    <m/>
    <m/>
    <m/>
    <m/>
    <m/>
    <m/>
    <m/>
    <x v="1"/>
    <n v="2"/>
    <m/>
    <m/>
    <m/>
    <m/>
    <m/>
    <x v="1"/>
    <m/>
    <e v="#NAME?"/>
    <m/>
  </r>
  <r>
    <n v="952"/>
    <m/>
    <m/>
    <m/>
    <m/>
    <m/>
    <m/>
    <m/>
    <m/>
    <m/>
    <m/>
    <n v="31146"/>
    <m/>
    <s v="תל אביב"/>
    <x v="35"/>
    <x v="166"/>
    <m/>
    <s v="רשויות"/>
    <s v="רשויות מקומיות - פינוי-בינוי"/>
    <s v="בביצוע + מבנים מאוכלסים"/>
    <n v="3663745"/>
    <s v="507 121031"/>
    <n v="507"/>
    <n v="121031"/>
    <m/>
    <s v="בניה חדשה - בניין רב קומות"/>
    <n v="2032004"/>
    <s v="תל אביב-יפו"/>
    <n v="5000"/>
    <s v="אח&quot;י דקר"/>
    <n v="380"/>
    <n v="4"/>
    <n v="4"/>
    <m/>
    <d v="2012-06-10T00:00:00"/>
    <m/>
    <m/>
    <m/>
    <m/>
    <n v="88"/>
    <m/>
    <m/>
    <m/>
    <m/>
    <m/>
    <s v="הריסת מבנה קיים הכולל 3 קומות מגורים  הקמת מבנה חדש הכולל: מרתף ,קומה מפולשת,24 קומות מגורים ,ובהן 88יח&quot;ד   המרתפים כוללים: מחסן  קומת קרקע הכוללת: אולם כניסה,חדר אשפה  על הגג: חדר מדרגות כללי,חדר מכונות מעלית  בחצר: גינה,שטחים מרוצפים  "/>
    <m/>
    <m/>
    <m/>
    <s v="NULL"/>
    <n v="140177"/>
    <m/>
    <x v="308"/>
    <m/>
    <m/>
    <m/>
    <m/>
    <m/>
    <m/>
    <m/>
    <m/>
    <m/>
    <m/>
    <m/>
    <m/>
    <m/>
    <m/>
    <x v="8"/>
    <x v="7"/>
    <x v="3"/>
    <x v="0"/>
    <n v="2"/>
    <m/>
    <m/>
    <x v="0"/>
    <x v="0"/>
    <x v="1"/>
    <m/>
    <x v="2"/>
    <m/>
    <m/>
    <s v="אתר העירייה"/>
    <m/>
    <x v="0"/>
    <m/>
    <m/>
    <m/>
    <m/>
    <m/>
    <m/>
    <m/>
    <x v="1"/>
    <n v="2"/>
    <m/>
    <m/>
    <m/>
    <m/>
    <m/>
    <x v="1"/>
    <m/>
    <e v="#NAME?"/>
    <m/>
  </r>
  <r>
    <n v="953"/>
    <m/>
    <m/>
    <m/>
    <m/>
    <m/>
    <m/>
    <m/>
    <m/>
    <m/>
    <m/>
    <n v="31146"/>
    <m/>
    <s v="תל אביב"/>
    <x v="35"/>
    <x v="166"/>
    <m/>
    <s v="רשויות"/>
    <s v="פינוי-בינוי"/>
    <s v="בביצוע + מבנים מאוכלסים"/>
    <n v="3663742"/>
    <s v="507 121027"/>
    <n v="507"/>
    <n v="121027"/>
    <m/>
    <s v="בניה חדשה - בניין גבוה"/>
    <n v="2029013"/>
    <s v="תל אביב-יפו"/>
    <n v="5000"/>
    <s v="בית אל"/>
    <n v="373"/>
    <n v="13"/>
    <n v="13"/>
    <m/>
    <d v="2012-06-07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s v="NULL"/>
    <m/>
    <m/>
    <x v="0"/>
    <m/>
    <m/>
    <m/>
    <m/>
    <m/>
    <m/>
    <m/>
    <m/>
    <m/>
    <m/>
    <m/>
    <m/>
    <m/>
    <s v="שליפה לפי תבעות (אוגוסט 2020)"/>
    <x v="8"/>
    <x v="0"/>
    <x v="3"/>
    <x v="0"/>
    <n v="4"/>
    <m/>
    <m/>
    <x v="1"/>
    <x v="1"/>
    <x v="1"/>
    <m/>
    <x v="0"/>
    <m/>
    <m/>
    <m/>
    <m/>
    <x v="278"/>
    <m/>
    <m/>
    <m/>
    <m/>
    <m/>
    <m/>
    <m/>
    <x v="1"/>
    <n v="2"/>
    <m/>
    <m/>
    <m/>
    <m/>
    <m/>
    <x v="1"/>
    <m/>
    <e v="#NAME?"/>
    <m/>
  </r>
  <r>
    <n v="954"/>
    <m/>
    <m/>
    <m/>
    <m/>
    <m/>
    <m/>
    <m/>
    <m/>
    <m/>
    <m/>
    <n v="31146"/>
    <m/>
    <s v="תל אביב"/>
    <x v="35"/>
    <x v="166"/>
    <m/>
    <s v="רשויות"/>
    <s v="פינוי-בינוי"/>
    <s v="בביצוע + מבנים מאוכלסים"/>
    <n v="3663748"/>
    <s v="507 121035"/>
    <n v="507"/>
    <n v="121035"/>
    <m/>
    <s v="בניה חדשה - בניה בשלבים"/>
    <n v="2029013"/>
    <s v="תל אביב-יפו"/>
    <n v="5000"/>
    <s v="בית אל"/>
    <n v="373"/>
    <n v="13"/>
    <n v="13"/>
    <m/>
    <d v="2012-06-10T00:00:00"/>
    <m/>
    <m/>
    <m/>
    <m/>
    <m/>
    <m/>
    <m/>
    <m/>
    <m/>
    <m/>
    <s v="הריסת מבנה קיים הכולל 3 קומות מגורים_x000d__x000a_הקמת מבנה חדש הכולל: מרתף _x000d__x000a_המרתפים כוללים: מחסן,חדרי עזר,חניה_x000d__x000a_"/>
    <m/>
    <m/>
    <m/>
    <s v="NULL"/>
    <m/>
    <m/>
    <x v="0"/>
    <m/>
    <m/>
    <m/>
    <m/>
    <m/>
    <m/>
    <m/>
    <m/>
    <m/>
    <m/>
    <m/>
    <m/>
    <m/>
    <s v="שליפה לפי תבעות (אוגוסט 2020)"/>
    <x v="8"/>
    <x v="0"/>
    <x v="3"/>
    <x v="0"/>
    <n v="4"/>
    <m/>
    <m/>
    <x v="0"/>
    <x v="0"/>
    <x v="1"/>
    <m/>
    <x v="0"/>
    <m/>
    <m/>
    <m/>
    <m/>
    <x v="0"/>
    <m/>
    <m/>
    <m/>
    <m/>
    <m/>
    <m/>
    <m/>
    <x v="1"/>
    <n v="2"/>
    <m/>
    <m/>
    <m/>
    <m/>
    <m/>
    <x v="1"/>
    <m/>
    <e v="#NAME?"/>
    <m/>
  </r>
  <r>
    <n v="955"/>
    <m/>
    <m/>
    <m/>
    <m/>
    <m/>
    <m/>
    <m/>
    <m/>
    <m/>
    <m/>
    <n v="31146"/>
    <m/>
    <s v="תל אביב"/>
    <x v="35"/>
    <x v="166"/>
    <m/>
    <s v="רשויות"/>
    <s v="פינוי-בינוי"/>
    <s v="בביצוע + מבנים מאוכלסים"/>
    <n v="3667286"/>
    <s v="507 140368"/>
    <n v="507"/>
    <n v="140368"/>
    <m/>
    <s v="בניה חדשה - בניין מגורים לא גבוה (עד 13"/>
    <n v="2029013"/>
    <s v="תל אביב-יפו"/>
    <n v="5000"/>
    <s v="בית אל"/>
    <n v="373"/>
    <n v="13"/>
    <n v="13"/>
    <m/>
    <d v="2014-02-12T00:00:00"/>
    <m/>
    <m/>
    <m/>
    <m/>
    <m/>
    <m/>
    <m/>
    <m/>
    <m/>
    <m/>
    <s v="הריסת מבנה קיים הכולל 3 קומות מגורים_x000d__x000a_הקמת מבנה חדש הכולל: מרתף _x000d__x000a_המרתפים כוללים: מחסן,חדרי עזר,חניה_x000d__x000a_"/>
    <m/>
    <m/>
    <m/>
    <n v="299360"/>
    <n v="140372"/>
    <m/>
    <x v="309"/>
    <m/>
    <m/>
    <n v="0"/>
    <m/>
    <m/>
    <m/>
    <m/>
    <m/>
    <m/>
    <m/>
    <s v="הריסת מבנה קיים הכולל 3 קומות מגורים_x000d__x000a_הקמת מבנה חדש הכולל: מרתף _x000d__x000a_המרתפים כוללים: מחסן,חדרי עזר,חניה_x000d__x000a_"/>
    <m/>
    <m/>
    <s v="שליפה לפי תבעות (אוגוסט 2020)"/>
    <x v="9"/>
    <x v="7"/>
    <x v="3"/>
    <x v="3"/>
    <n v="4"/>
    <m/>
    <m/>
    <x v="0"/>
    <x v="0"/>
    <x v="1"/>
    <m/>
    <x v="2"/>
    <m/>
    <m/>
    <m/>
    <m/>
    <x v="0"/>
    <m/>
    <m/>
    <m/>
    <m/>
    <m/>
    <m/>
    <m/>
    <x v="1"/>
    <n v="2"/>
    <m/>
    <m/>
    <m/>
    <m/>
    <m/>
    <x v="1"/>
    <m/>
    <e v="#NAME?"/>
    <m/>
  </r>
  <r>
    <n v="956"/>
    <m/>
    <m/>
    <m/>
    <m/>
    <m/>
    <m/>
    <m/>
    <m/>
    <m/>
    <m/>
    <n v="31146"/>
    <m/>
    <s v="תל אביב"/>
    <x v="35"/>
    <x v="166"/>
    <m/>
    <s v="רשויות"/>
    <s v="פינוי-בינוי"/>
    <s v="בביצוע + מבנים מאוכלסים"/>
    <n v="3667476"/>
    <s v="507 140565"/>
    <n v="507"/>
    <n v="140565"/>
    <m/>
    <s v="בניה חדשה - בניין מגורים גבוה (מעל 13 מ'"/>
    <n v="2029013"/>
    <s v="תל אביב-יפו"/>
    <n v="5000"/>
    <s v="בית אל"/>
    <n v="373"/>
    <n v="13"/>
    <n v="13"/>
    <m/>
    <d v="2014-03-10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s v="NULL"/>
    <m/>
    <m/>
    <x v="0"/>
    <m/>
    <m/>
    <m/>
    <m/>
    <m/>
    <m/>
    <m/>
    <m/>
    <m/>
    <m/>
    <m/>
    <m/>
    <m/>
    <s v="שליפה לפי תבעות (אוגוסט 2020)"/>
    <x v="9"/>
    <x v="0"/>
    <x v="3"/>
    <x v="0"/>
    <n v="4"/>
    <m/>
    <m/>
    <x v="0"/>
    <x v="0"/>
    <x v="1"/>
    <m/>
    <x v="0"/>
    <m/>
    <m/>
    <m/>
    <m/>
    <x v="0"/>
    <m/>
    <m/>
    <m/>
    <m/>
    <m/>
    <m/>
    <m/>
    <x v="1"/>
    <n v="2"/>
    <m/>
    <m/>
    <m/>
    <m/>
    <m/>
    <x v="1"/>
    <m/>
    <e v="#NAME?"/>
    <m/>
  </r>
  <r>
    <n v="957"/>
    <m/>
    <m/>
    <m/>
    <m/>
    <m/>
    <m/>
    <m/>
    <m/>
    <m/>
    <m/>
    <n v="31146"/>
    <m/>
    <s v="תל אביב"/>
    <x v="35"/>
    <x v="166"/>
    <m/>
    <s v="רשויות"/>
    <s v="פינוי-בינוי"/>
    <s v="בביצוע + מבנים מאוכלסים"/>
    <n v="3668055"/>
    <s v="507 141160"/>
    <n v="507"/>
    <n v="141160"/>
    <m/>
    <s v="בניה חדשה - בניין מגורים גבוה (מעל 13 מ'"/>
    <n v="2029013"/>
    <s v="תל אביב-יפו"/>
    <n v="5000"/>
    <s v="בית אל"/>
    <n v="373"/>
    <n v="13"/>
    <n v="13"/>
    <m/>
    <d v="2014-06-05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n v="300129"/>
    <n v="140745"/>
    <m/>
    <x v="310"/>
    <m/>
    <m/>
    <n v="37"/>
    <m/>
    <m/>
    <m/>
    <m/>
    <n v="37"/>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s v="שליפה לפי תבעות (אוגוסט 2020)"/>
    <x v="9"/>
    <x v="4"/>
    <x v="3"/>
    <x v="3"/>
    <n v="4"/>
    <m/>
    <m/>
    <x v="0"/>
    <x v="0"/>
    <x v="1"/>
    <m/>
    <x v="7"/>
    <m/>
    <m/>
    <m/>
    <m/>
    <x v="0"/>
    <m/>
    <m/>
    <m/>
    <m/>
    <m/>
    <m/>
    <m/>
    <x v="1"/>
    <n v="2"/>
    <m/>
    <m/>
    <m/>
    <m/>
    <m/>
    <x v="1"/>
    <m/>
    <e v="#NAME?"/>
    <m/>
  </r>
  <r>
    <n v="958"/>
    <m/>
    <m/>
    <m/>
    <m/>
    <m/>
    <m/>
    <m/>
    <m/>
    <m/>
    <m/>
    <n v="31146"/>
    <m/>
    <s v="תל אביב"/>
    <x v="35"/>
    <x v="166"/>
    <m/>
    <s v="רשויות"/>
    <s v="רשויות מקומיות - פינוי-בינוי"/>
    <s v="בביצוע + מבנים מאוכלסים"/>
    <n v="3672698"/>
    <s v="507 160694"/>
    <n v="507"/>
    <n v="160694"/>
    <m/>
    <s v="תוספות בניה - תוספת בניה או קומות (לא בק"/>
    <n v="2029013"/>
    <s v="תל אביב-יפו"/>
    <n v="5000"/>
    <s v="בית אל"/>
    <n v="373"/>
    <n v="13"/>
    <n v="13"/>
    <m/>
    <d v="2016-04-04T00:00:00"/>
    <m/>
    <m/>
    <n v="37"/>
    <n v="2"/>
    <n v="39"/>
    <m/>
    <m/>
    <m/>
    <m/>
    <m/>
    <s v="בקשה לתוספת בניה: _x000d__x000a_שינויים פנימיים הכוללים: שינויים פנימיים בדירות ביטול דופלקסים - תוספת 2 יח&quot;ד סה&quot;כ 39 יח&quot;ד._x000d__x000a_הריסת מבנה קיים_x000d__x000a_המקום משמש כיום לאתר בניה בהיתר"/>
    <m/>
    <m/>
    <m/>
    <n v="1532408"/>
    <n v="9999994"/>
    <m/>
    <x v="14"/>
    <m/>
    <m/>
    <m/>
    <n v="37"/>
    <m/>
    <n v="2"/>
    <m/>
    <n v="39"/>
    <m/>
    <m/>
    <m/>
    <m/>
    <m/>
    <m/>
    <x v="4"/>
    <x v="6"/>
    <x v="3"/>
    <x v="0"/>
    <n v="4"/>
    <m/>
    <m/>
    <x v="0"/>
    <x v="0"/>
    <x v="1"/>
    <m/>
    <x v="1"/>
    <m/>
    <m/>
    <m/>
    <n v="3663742"/>
    <x v="0"/>
    <m/>
    <m/>
    <m/>
    <m/>
    <m/>
    <m/>
    <m/>
    <x v="1"/>
    <n v="2"/>
    <m/>
    <m/>
    <m/>
    <m/>
    <m/>
    <x v="1"/>
    <m/>
    <e v="#NAME?"/>
    <m/>
  </r>
  <r>
    <n v="959"/>
    <m/>
    <m/>
    <m/>
    <m/>
    <m/>
    <m/>
    <m/>
    <m/>
    <m/>
    <m/>
    <n v="31146"/>
    <m/>
    <s v="תל אביב"/>
    <x v="35"/>
    <x v="166"/>
    <m/>
    <s v="רשויות"/>
    <s v="פינוי-בינוי"/>
    <s v="בביצוע + מבנים מאוכלסים"/>
    <n v="3663763"/>
    <s v="507 121052"/>
    <n v="507"/>
    <n v="121052"/>
    <m/>
    <s v="בניה חדשה - בניין רב קומות"/>
    <n v="2029013"/>
    <s v="תל אביב-יפו"/>
    <n v="5000"/>
    <s v="בית אל"/>
    <n v="373"/>
    <n v="15"/>
    <n v="15"/>
    <m/>
    <d v="2012-06-12T00:00:00"/>
    <m/>
    <m/>
    <m/>
    <m/>
    <n v="37"/>
    <m/>
    <m/>
    <m/>
    <m/>
    <m/>
    <s v="הריסת מבנה קיים הכולל 3 קומות מגורים_x000d__x000a_הקמת מבנה חדש הכולל: מרתף ,10 קומות מגורים ,ובהן 37יח&quot;ד _x000d__x000a_המרתפים כוללים: מחסן,חדרי עזר_x000d__x000a_קומת קרקע הכוללת: אולם כניסה_x000d__x000a_על הגג: חדרי יציאה,קולטי שמש,חדר מדרגות כללי,חדר מכונות מעלית_x000d__x000a_בחצר: גינה,שטחים מרוצפים_x000d__x000a_"/>
    <m/>
    <m/>
    <m/>
    <s v="NULL"/>
    <m/>
    <m/>
    <x v="0"/>
    <m/>
    <m/>
    <m/>
    <m/>
    <m/>
    <m/>
    <m/>
    <m/>
    <m/>
    <m/>
    <m/>
    <m/>
    <m/>
    <s v="שליפה לפי תבעות (אוגוסט 2020)"/>
    <x v="8"/>
    <x v="0"/>
    <x v="3"/>
    <x v="0"/>
    <n v="5"/>
    <m/>
    <m/>
    <x v="1"/>
    <x v="1"/>
    <x v="1"/>
    <m/>
    <x v="0"/>
    <m/>
    <m/>
    <m/>
    <m/>
    <x v="0"/>
    <m/>
    <m/>
    <m/>
    <m/>
    <m/>
    <m/>
    <m/>
    <x v="1"/>
    <n v="2"/>
    <m/>
    <m/>
    <m/>
    <m/>
    <m/>
    <x v="0"/>
    <m/>
    <e v="#NAME?"/>
    <m/>
  </r>
  <r>
    <n v="960"/>
    <m/>
    <m/>
    <m/>
    <m/>
    <m/>
    <m/>
    <m/>
    <m/>
    <m/>
    <m/>
    <n v="31146"/>
    <m/>
    <s v="תל אביב"/>
    <x v="35"/>
    <x v="166"/>
    <m/>
    <s v="רשויות"/>
    <s v="פינוי-בינוי"/>
    <s v="בביצוע + מבנים מאוכלסים"/>
    <n v="3661613"/>
    <s v="507 110486"/>
    <n v="507"/>
    <n v="110486"/>
    <m/>
    <s v="בניה חדשה - בניה בשלבים"/>
    <n v="2029016"/>
    <s v="תל אביב-יפו"/>
    <n v="5000"/>
    <s v="בית אל"/>
    <n v="373"/>
    <n v="16"/>
    <n v="16"/>
    <m/>
    <d v="2011-03-17T00:00:00"/>
    <m/>
    <m/>
    <m/>
    <m/>
    <m/>
    <m/>
    <m/>
    <m/>
    <m/>
    <m/>
    <s v="הריסת 2 מבנים קיימים + חפירה ודיפון."/>
    <m/>
    <m/>
    <m/>
    <n v="293687"/>
    <n v="110491"/>
    <m/>
    <x v="311"/>
    <m/>
    <m/>
    <n v="0"/>
    <m/>
    <m/>
    <m/>
    <m/>
    <m/>
    <m/>
    <m/>
    <s v="הריסת 2 מבנים קיימים + חפירה ודיפון."/>
    <m/>
    <m/>
    <s v="שליפה לפי תבעות (אוגוסט 2020)"/>
    <x v="11"/>
    <x v="11"/>
    <x v="7"/>
    <x v="5"/>
    <n v="6"/>
    <m/>
    <m/>
    <x v="0"/>
    <x v="5"/>
    <x v="1"/>
    <m/>
    <x v="7"/>
    <s v="קדום - היתר הריסה"/>
    <m/>
    <m/>
    <m/>
    <x v="0"/>
    <m/>
    <m/>
    <m/>
    <m/>
    <m/>
    <m/>
    <m/>
    <x v="1"/>
    <n v="2"/>
    <m/>
    <m/>
    <m/>
    <m/>
    <m/>
    <x v="1"/>
    <m/>
    <e v="#NAME?"/>
    <m/>
  </r>
  <r>
    <n v="961"/>
    <m/>
    <m/>
    <m/>
    <m/>
    <m/>
    <m/>
    <m/>
    <m/>
    <m/>
    <m/>
    <n v="31146"/>
    <m/>
    <s v="תל אביב"/>
    <x v="35"/>
    <x v="166"/>
    <m/>
    <s v="רשויות"/>
    <s v="פינוי-בינוי"/>
    <s v="בביצוע + מבנים מאוכלסים"/>
    <n v="3662047"/>
    <s v="507 111000"/>
    <n v="507"/>
    <n v="111000"/>
    <m/>
    <s v="בניה חדשה - פרוייקט גדול"/>
    <n v="2029016"/>
    <s v="תל אביב-יפו"/>
    <n v="5000"/>
    <s v="בית אל"/>
    <n v="373"/>
    <n v="16"/>
    <n v="16"/>
    <m/>
    <d v="2011-06-15T00:00:00"/>
    <m/>
    <m/>
    <n v="16"/>
    <n v="74"/>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294121"/>
    <n v="111119"/>
    <m/>
    <x v="312"/>
    <m/>
    <m/>
    <n v="90"/>
    <n v="16"/>
    <m/>
    <n v="74"/>
    <m/>
    <n v="90"/>
    <m/>
    <m/>
    <m/>
    <m/>
    <m/>
    <s v="שליפה לפי תבעות (אוגוסט 2020)"/>
    <x v="11"/>
    <x v="9"/>
    <x v="1"/>
    <x v="0"/>
    <n v="6"/>
    <m/>
    <m/>
    <x v="0"/>
    <x v="1"/>
    <x v="1"/>
    <m/>
    <x v="1"/>
    <m/>
    <m/>
    <m/>
    <n v="3662047"/>
    <x v="279"/>
    <m/>
    <m/>
    <m/>
    <m/>
    <m/>
    <m/>
    <m/>
    <x v="1"/>
    <n v="2"/>
    <m/>
    <m/>
    <m/>
    <m/>
    <m/>
    <x v="1"/>
    <m/>
    <e v="#NAME?"/>
    <m/>
  </r>
  <r>
    <n v="962"/>
    <m/>
    <m/>
    <m/>
    <m/>
    <m/>
    <m/>
    <m/>
    <m/>
    <m/>
    <m/>
    <n v="31146"/>
    <m/>
    <s v="תל אביב"/>
    <x v="35"/>
    <x v="166"/>
    <m/>
    <s v="רשויות"/>
    <s v="פינוי-בינוי"/>
    <s v="בביצוע + מבנים מאוכלסים"/>
    <n v="3668407"/>
    <s v="507 141517"/>
    <n v="507"/>
    <n v="141517"/>
    <m/>
    <s v="בניה חדשה - בניין רב קומות (מעל 29 מ')"/>
    <n v="2029016"/>
    <s v="תל אביב-יפו"/>
    <n v="5000"/>
    <s v="בית אל"/>
    <n v="373"/>
    <n v="16"/>
    <n v="16"/>
    <m/>
    <d v="2014-07-22T00:00:00"/>
    <m/>
    <m/>
    <m/>
    <m/>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300481"/>
    <n v="140977"/>
    <m/>
    <x v="313"/>
    <m/>
    <m/>
    <n v="0"/>
    <m/>
    <m/>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s v="שליפה לפי תבעות (אוגוסט 2020)"/>
    <x v="9"/>
    <x v="7"/>
    <x v="1"/>
    <x v="2"/>
    <n v="6"/>
    <m/>
    <m/>
    <x v="0"/>
    <x v="0"/>
    <x v="1"/>
    <m/>
    <x v="2"/>
    <m/>
    <m/>
    <m/>
    <m/>
    <x v="0"/>
    <m/>
    <m/>
    <m/>
    <m/>
    <m/>
    <m/>
    <m/>
    <x v="1"/>
    <n v="2"/>
    <m/>
    <m/>
    <m/>
    <m/>
    <m/>
    <x v="1"/>
    <m/>
    <e v="#NAME?"/>
    <m/>
  </r>
  <r>
    <n v="963"/>
    <m/>
    <m/>
    <m/>
    <m/>
    <m/>
    <m/>
    <m/>
    <m/>
    <m/>
    <m/>
    <n v="31146"/>
    <m/>
    <s v="תל אביב"/>
    <x v="35"/>
    <x v="166"/>
    <m/>
    <s v="רשויות"/>
    <s v="פינוי-בינוי"/>
    <s v="בביצוע + מבנים מאוכלסים"/>
    <n v="3669488"/>
    <s v="507 150005"/>
    <n v="507"/>
    <n v="150005"/>
    <m/>
    <s v="שינויים - חידוש היתר"/>
    <n v="2029016"/>
    <s v="תל אביב-יפו"/>
    <n v="5000"/>
    <s v="בית אל"/>
    <n v="373"/>
    <n v="16"/>
    <n v="16"/>
    <m/>
    <d v="2015-01-01T00:00:00"/>
    <m/>
    <m/>
    <m/>
    <m/>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301562"/>
    <n v="150138"/>
    <m/>
    <x v="310"/>
    <m/>
    <m/>
    <n v="0"/>
    <m/>
    <m/>
    <m/>
    <m/>
    <m/>
    <m/>
    <m/>
    <m/>
    <m/>
    <m/>
    <s v="שליפה לפי תבעות (אוגוסט 2020)"/>
    <x v="5"/>
    <x v="4"/>
    <x v="1"/>
    <x v="0"/>
    <n v="6"/>
    <m/>
    <m/>
    <x v="0"/>
    <x v="0"/>
    <x v="1"/>
    <m/>
    <x v="2"/>
    <m/>
    <m/>
    <m/>
    <m/>
    <x v="0"/>
    <m/>
    <m/>
    <m/>
    <m/>
    <m/>
    <m/>
    <m/>
    <x v="1"/>
    <n v="2"/>
    <m/>
    <m/>
    <m/>
    <m/>
    <m/>
    <x v="1"/>
    <m/>
    <e v="#NAME?"/>
    <m/>
  </r>
  <r>
    <n v="964"/>
    <m/>
    <m/>
    <m/>
    <m/>
    <m/>
    <m/>
    <m/>
    <m/>
    <m/>
    <m/>
    <n v="31146"/>
    <m/>
    <s v="תל אביב"/>
    <x v="35"/>
    <x v="166"/>
    <m/>
    <s v="רשויות"/>
    <s v="פינוי-בינוי"/>
    <s v="בביצוע + מבנים מאוכלסים"/>
    <n v="3663755"/>
    <s v="507 121043"/>
    <n v="507"/>
    <n v="121043"/>
    <m/>
    <s v="בניה חדשה - בניין רב קומות"/>
    <n v="2029013"/>
    <s v="תל אביב-יפו"/>
    <n v="5000"/>
    <s v="בית אל"/>
    <n v="373"/>
    <n v="17"/>
    <n v="17"/>
    <m/>
    <d v="2012-06-12T00:00:00"/>
    <m/>
    <m/>
    <n v="30"/>
    <n v="58"/>
    <n v="88"/>
    <m/>
    <m/>
    <m/>
    <m/>
    <m/>
    <s v="הריסת מבנה קיים הכולל 3 קומות מגורים_x000d__x000a_הקמת מבנה חדש הכולל: קומה מפולשת,24 קומות מגורים ,ובהן 88יח&quot;ד _x000d__x000a_המרתפים כוללים: מחסן,חדרי עזר_x000d__x000a_קומת קרקע הכוללת: אולם כניסה,חדר אשפה_x000d__x000a_על הגג: חדרי יציאה,קולטי שמש_x000d__x000a_בחצר: גינה,שטחים מרוצפים_x000d__x000a_"/>
    <m/>
    <m/>
    <m/>
    <s v="NULL"/>
    <m/>
    <m/>
    <x v="0"/>
    <m/>
    <m/>
    <m/>
    <m/>
    <m/>
    <m/>
    <m/>
    <m/>
    <m/>
    <m/>
    <m/>
    <m/>
    <m/>
    <s v="שליפה לפי תבעות (אוגוסט 2020)"/>
    <x v="8"/>
    <x v="0"/>
    <x v="3"/>
    <x v="0"/>
    <n v="7"/>
    <m/>
    <m/>
    <x v="1"/>
    <x v="1"/>
    <x v="1"/>
    <m/>
    <x v="0"/>
    <m/>
    <m/>
    <m/>
    <m/>
    <x v="280"/>
    <m/>
    <m/>
    <m/>
    <m/>
    <m/>
    <m/>
    <m/>
    <x v="1"/>
    <n v="2"/>
    <m/>
    <m/>
    <m/>
    <m/>
    <m/>
    <x v="1"/>
    <m/>
    <e v="#NAME?"/>
    <m/>
  </r>
  <r>
    <n v="965"/>
    <m/>
    <m/>
    <m/>
    <m/>
    <m/>
    <m/>
    <m/>
    <m/>
    <m/>
    <m/>
    <n v="31146"/>
    <m/>
    <s v="תל אביב"/>
    <x v="35"/>
    <x v="166"/>
    <m/>
    <s v="רשויות"/>
    <s v="רשויות מקומיות - פינוי-בינוי"/>
    <s v="בביצוע + מבנים מאוכלסים"/>
    <n v="3670114"/>
    <s v="507 150658"/>
    <n v="507"/>
    <n v="150658"/>
    <m/>
    <s v="בניה חדשה - בניין מגורים גבוה (מעל 13 מ'"/>
    <n v="2029013"/>
    <s v="תל אביב-יפו"/>
    <n v="5000"/>
    <s v="בית אל"/>
    <n v="373"/>
    <n v="17"/>
    <n v="17"/>
    <m/>
    <d v="2015-03-23T00:00:00"/>
    <m/>
    <m/>
    <n v="30"/>
    <n v="58"/>
    <n v="88"/>
    <m/>
    <m/>
    <m/>
    <m/>
    <m/>
    <s v="הריסת מבנה קיים הכולל 3 קומות מגורים  הקמת מבנה חדש הכולל: קומה מפולשת,24 קומות מגורים ,ובהן 88יח&quot;ד   המרתפים כוללים: מחסן,חדרי עזר  קומת קרקע הכוללת: אולם כניסה,חדר אשפה  על הגג: חדרי יציאה,קולטי שמש  בחצר: גינה,שטחים מרוצפים  "/>
    <m/>
    <m/>
    <m/>
    <n v="302188"/>
    <n v="150770"/>
    <m/>
    <x v="314"/>
    <m/>
    <m/>
    <n v="88"/>
    <n v="30"/>
    <m/>
    <n v="58"/>
    <m/>
    <n v="88"/>
    <m/>
    <m/>
    <m/>
    <m/>
    <m/>
    <m/>
    <x v="5"/>
    <x v="4"/>
    <x v="3"/>
    <x v="0"/>
    <n v="7"/>
    <m/>
    <m/>
    <x v="0"/>
    <x v="0"/>
    <x v="1"/>
    <m/>
    <x v="1"/>
    <m/>
    <m/>
    <m/>
    <n v="3663755"/>
    <x v="0"/>
    <m/>
    <m/>
    <m/>
    <m/>
    <m/>
    <m/>
    <m/>
    <x v="1"/>
    <n v="2"/>
    <m/>
    <m/>
    <m/>
    <m/>
    <m/>
    <x v="1"/>
    <m/>
    <e v="#NAME?"/>
    <m/>
  </r>
  <r>
    <n v="966"/>
    <m/>
    <m/>
    <m/>
    <m/>
    <m/>
    <m/>
    <m/>
    <m/>
    <m/>
    <m/>
    <n v="31146"/>
    <m/>
    <s v="תל אביב"/>
    <x v="35"/>
    <x v="166"/>
    <m/>
    <s v="רשויות"/>
    <s v="פינוי-בינוי"/>
    <s v="בביצוע + מבנים מאוכלסים"/>
    <n v="3663753"/>
    <s v="507 121041"/>
    <n v="507"/>
    <n v="121041"/>
    <m/>
    <s v="בניה חדשה - בניין גבוה"/>
    <n v="2029013"/>
    <s v="תל אביב-יפו"/>
    <n v="5000"/>
    <s v="בית אל"/>
    <n v="373"/>
    <n v="19"/>
    <n v="19"/>
    <m/>
    <d v="2012-06-11T00:00:00"/>
    <m/>
    <m/>
    <n v="12"/>
    <n v="27"/>
    <n v="39"/>
    <m/>
    <m/>
    <m/>
    <m/>
    <m/>
    <s v="הקמת מבנה חדש בן 10 קומות מגורים מעל קומת קרקע ומרתפי חניה ,ובהן 37 יח&quot;ד _x000d__x000a_בקומת קרקע 2 יח&quot;ד, אולם כניסה, חדר עגלות, מחסן פרטי, חדר אשפה וחדר חשמל._x000d__x000a_על הגג המשך חדר מדרגות כללי, מאגר מים, חדר משאבות וקולטי שמש_x000d__x000a_בחצר גינות פרטיות, גינה משותפת ושטחים מרוצפי"/>
    <m/>
    <m/>
    <m/>
    <s v="NULL"/>
    <m/>
    <m/>
    <x v="0"/>
    <m/>
    <m/>
    <m/>
    <m/>
    <m/>
    <m/>
    <m/>
    <m/>
    <m/>
    <m/>
    <m/>
    <m/>
    <m/>
    <s v="שליפה לפי תבעות (אוגוסט 2020)"/>
    <x v="8"/>
    <x v="0"/>
    <x v="1"/>
    <x v="0"/>
    <n v="8"/>
    <m/>
    <m/>
    <x v="1"/>
    <x v="1"/>
    <x v="1"/>
    <m/>
    <x v="0"/>
    <m/>
    <m/>
    <m/>
    <m/>
    <x v="281"/>
    <m/>
    <m/>
    <m/>
    <m/>
    <m/>
    <m/>
    <m/>
    <x v="1"/>
    <n v="2"/>
    <m/>
    <m/>
    <m/>
    <m/>
    <m/>
    <x v="1"/>
    <m/>
    <e v="#NAME?"/>
    <m/>
  </r>
  <r>
    <n v="967"/>
    <m/>
    <m/>
    <m/>
    <m/>
    <m/>
    <m/>
    <m/>
    <m/>
    <m/>
    <m/>
    <n v="31146"/>
    <m/>
    <s v="תל אביב"/>
    <x v="35"/>
    <x v="166"/>
    <m/>
    <s v="רשויות"/>
    <s v="רשויות מקומיות - פינוי-בינוי"/>
    <s v="בביצוע + מבנים מאוכלסים"/>
    <n v="3670108"/>
    <s v="507 150652"/>
    <n v="507"/>
    <n v="150652"/>
    <m/>
    <s v="בניה חדשה - בניין מגורים גבוה (מעל 13 מ'"/>
    <n v="2029013"/>
    <s v="תל אביב-יפו"/>
    <n v="5000"/>
    <s v="בית אל"/>
    <n v="373"/>
    <n v="19"/>
    <n v="19"/>
    <m/>
    <d v="2015-03-22T00:00:00"/>
    <m/>
    <m/>
    <n v="30"/>
    <n v="7"/>
    <n v="37"/>
    <m/>
    <m/>
    <m/>
    <m/>
    <m/>
    <s v="הקמת מבנה חדש בן 10 קומות מגורים מעל קומת קרקע ומרתפי חניה ,ובהן 37 יח&quot;ד   בקומת קרקע 2 יח&quot;ד, אולם כניסה, חדר עגלות, מחסן פרטי, חדר אשפה וחדר חשמל.  על הגג המשך חדר מדרגות כללי, מאגר מים, חדר משאבות וקולטי שמש  בחצר גינות פרטיות, גינה משותפת ושטחים מרוצפי"/>
    <m/>
    <m/>
    <m/>
    <n v="302182"/>
    <n v="150772"/>
    <m/>
    <x v="315"/>
    <m/>
    <m/>
    <n v="37"/>
    <n v="30"/>
    <m/>
    <n v="7"/>
    <m/>
    <n v="37"/>
    <m/>
    <m/>
    <m/>
    <m/>
    <m/>
    <m/>
    <x v="5"/>
    <x v="4"/>
    <x v="1"/>
    <x v="0"/>
    <n v="8"/>
    <m/>
    <m/>
    <x v="0"/>
    <x v="0"/>
    <x v="1"/>
    <m/>
    <x v="7"/>
    <s v="קדום - נספר ההיתר שאחריו"/>
    <m/>
    <m/>
    <m/>
    <x v="0"/>
    <m/>
    <m/>
    <m/>
    <m/>
    <m/>
    <m/>
    <m/>
    <x v="1"/>
    <n v="2"/>
    <m/>
    <m/>
    <m/>
    <m/>
    <m/>
    <x v="1"/>
    <m/>
    <e v="#NAME?"/>
    <m/>
  </r>
  <r>
    <n v="968"/>
    <m/>
    <m/>
    <m/>
    <m/>
    <m/>
    <m/>
    <m/>
    <m/>
    <m/>
    <m/>
    <n v="31146"/>
    <m/>
    <s v="תל אביב"/>
    <x v="35"/>
    <x v="166"/>
    <m/>
    <s v="רשויות"/>
    <s v="רשויות מקומיות - פינוי-בינוי"/>
    <s v="בביצוע + מבנים מאוכלסים"/>
    <n v="3670113"/>
    <s v="507 150657"/>
    <n v="507"/>
    <n v="150657"/>
    <m/>
    <s v="בניה חדשה - בניין מגורים גבוה (מעל 13 מ'"/>
    <n v="2029013"/>
    <s v="תל אביב-יפו"/>
    <n v="5000"/>
    <s v="בית אל"/>
    <n v="373"/>
    <n v="19"/>
    <n v="19"/>
    <m/>
    <d v="2015-03-23T00:00:00"/>
    <m/>
    <m/>
    <n v="37"/>
    <n v="2"/>
    <n v="39"/>
    <m/>
    <m/>
    <m/>
    <m/>
    <m/>
    <s v="הקמת מבנה חדש בן 10 קומות מגורים מעל קומת קרקע ומרתפי חניה ,ובהן 37 יח&quot;ד _x000d__x000a_בקומת קרקע 2 יח&quot;ד, אולם כניסה, חדר עגלות, מחסן פרטי, חדר אשפה וחדר חשמל._x000d__x000a_על הגג המשך חדר מדרגות כללי, מאגר מים, חדר משאבות וקולטי שמש_x000d__x000a_בחצר גינות פרטיות, גינה משותפת ושטחים מרוצפי"/>
    <m/>
    <m/>
    <m/>
    <n v="1532407"/>
    <n v="9999993"/>
    <m/>
    <x v="14"/>
    <m/>
    <m/>
    <m/>
    <n v="12"/>
    <m/>
    <n v="27"/>
    <m/>
    <n v="39"/>
    <m/>
    <m/>
    <m/>
    <m/>
    <m/>
    <m/>
    <x v="5"/>
    <x v="6"/>
    <x v="1"/>
    <x v="0"/>
    <n v="8"/>
    <m/>
    <m/>
    <x v="0"/>
    <x v="0"/>
    <x v="1"/>
    <m/>
    <x v="1"/>
    <m/>
    <m/>
    <m/>
    <n v="3663753"/>
    <x v="0"/>
    <m/>
    <m/>
    <m/>
    <m/>
    <m/>
    <m/>
    <m/>
    <x v="1"/>
    <n v="2"/>
    <m/>
    <m/>
    <m/>
    <m/>
    <m/>
    <x v="1"/>
    <m/>
    <e v="#NAME?"/>
    <m/>
  </r>
  <r>
    <n v="969"/>
    <m/>
    <m/>
    <m/>
    <m/>
    <m/>
    <m/>
    <m/>
    <m/>
    <m/>
    <m/>
    <n v="31146"/>
    <m/>
    <s v="תל אביב"/>
    <x v="35"/>
    <x v="166"/>
    <m/>
    <s v="רשויות"/>
    <s v="פינוי-בינוי"/>
    <s v="בביצוע + מבנים מאוכלסים"/>
    <n v="3661601"/>
    <s v="507 110472"/>
    <n v="507"/>
    <n v="110472"/>
    <m/>
    <s v="בניה חדשה - פרוייקט גדול"/>
    <n v="2029020"/>
    <s v="תל אביב-יפו"/>
    <n v="5000"/>
    <s v="בית אל"/>
    <n v="373"/>
    <n v="20"/>
    <n v="20"/>
    <m/>
    <d v="2011-03-15T00:00:00"/>
    <m/>
    <m/>
    <m/>
    <m/>
    <m/>
    <m/>
    <m/>
    <m/>
    <m/>
    <m/>
    <s v="הריסת 4 מבנים קיימים + חפירה ודיפון."/>
    <m/>
    <m/>
    <m/>
    <n v="293675"/>
    <n v="110492"/>
    <m/>
    <x v="311"/>
    <m/>
    <m/>
    <n v="0"/>
    <m/>
    <m/>
    <m/>
    <m/>
    <m/>
    <m/>
    <m/>
    <s v="הריסת 4 מבנים קיימים + חפירה ודיפון."/>
    <m/>
    <m/>
    <s v="שליפה לפי תבעות (אוגוסט 2020)"/>
    <x v="11"/>
    <x v="11"/>
    <x v="7"/>
    <x v="5"/>
    <n v="9"/>
    <m/>
    <m/>
    <x v="0"/>
    <x v="5"/>
    <x v="1"/>
    <m/>
    <x v="7"/>
    <s v="קדום - היתר הריסה"/>
    <m/>
    <m/>
    <m/>
    <x v="0"/>
    <m/>
    <m/>
    <m/>
    <m/>
    <m/>
    <m/>
    <m/>
    <x v="1"/>
    <n v="2"/>
    <m/>
    <m/>
    <m/>
    <m/>
    <m/>
    <x v="1"/>
    <m/>
    <e v="#NAME?"/>
    <m/>
  </r>
  <r>
    <n v="970"/>
    <m/>
    <m/>
    <m/>
    <m/>
    <m/>
    <m/>
    <m/>
    <m/>
    <m/>
    <m/>
    <n v="31146"/>
    <m/>
    <s v="תל אביב"/>
    <x v="35"/>
    <x v="166"/>
    <m/>
    <s v="רשויות"/>
    <s v="פינוי-בינוי"/>
    <s v="בביצוע + מבנים מאוכלסים"/>
    <n v="3662018"/>
    <s v="507 110969"/>
    <n v="507"/>
    <n v="110969"/>
    <m/>
    <s v="בניה חדשה - בניין רב קומות"/>
    <n v="2029020"/>
    <s v="תל אביב-יפו"/>
    <n v="5000"/>
    <s v="בית אל"/>
    <n v="373"/>
    <n v="20"/>
    <n v="20"/>
    <m/>
    <d v="2011-06-12T00:00:00"/>
    <m/>
    <m/>
    <n v="12"/>
    <n v="78"/>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294092"/>
    <n v="111130"/>
    <m/>
    <x v="312"/>
    <m/>
    <m/>
    <n v="90"/>
    <n v="12"/>
    <m/>
    <n v="78"/>
    <m/>
    <n v="90"/>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s v="שליפה לפי תבעות (אוגוסט 2020)"/>
    <x v="11"/>
    <x v="9"/>
    <x v="1"/>
    <x v="2"/>
    <n v="9"/>
    <m/>
    <m/>
    <x v="0"/>
    <x v="1"/>
    <x v="1"/>
    <m/>
    <x v="1"/>
    <m/>
    <m/>
    <m/>
    <n v="3662018"/>
    <x v="282"/>
    <m/>
    <m/>
    <m/>
    <m/>
    <m/>
    <m/>
    <m/>
    <x v="1"/>
    <n v="2"/>
    <m/>
    <m/>
    <m/>
    <m/>
    <m/>
    <x v="1"/>
    <m/>
    <e v="#NAME?"/>
    <m/>
  </r>
  <r>
    <n v="971"/>
    <m/>
    <m/>
    <m/>
    <m/>
    <m/>
    <m/>
    <m/>
    <m/>
    <m/>
    <m/>
    <n v="31146"/>
    <m/>
    <s v="תל אביב"/>
    <x v="35"/>
    <x v="166"/>
    <m/>
    <s v="רשויות"/>
    <s v="פינוי-בינוי"/>
    <s v="בביצוע + מבנים מאוכלסים"/>
    <n v="3668405"/>
    <s v="507 141515"/>
    <n v="507"/>
    <n v="141515"/>
    <m/>
    <s v="בניה חדשה - בניין רב קומות (מעל 29 מ')"/>
    <n v="2029020"/>
    <s v="תל אביב-יפו"/>
    <n v="5000"/>
    <s v="בית אל"/>
    <n v="373"/>
    <n v="20"/>
    <n v="20"/>
    <m/>
    <d v="2014-07-22T00:00:00"/>
    <m/>
    <m/>
    <n v="63"/>
    <n v="27"/>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300479"/>
    <n v="140976"/>
    <m/>
    <x v="313"/>
    <m/>
    <m/>
    <n v="0"/>
    <n v="63"/>
    <m/>
    <n v="27"/>
    <m/>
    <n v="90"/>
    <m/>
    <m/>
    <m/>
    <m/>
    <m/>
    <s v="שליפה לפי תבעות (אוגוסט 2020)"/>
    <x v="9"/>
    <x v="7"/>
    <x v="1"/>
    <x v="0"/>
    <n v="9"/>
    <m/>
    <m/>
    <x v="0"/>
    <x v="0"/>
    <x v="1"/>
    <m/>
    <x v="2"/>
    <m/>
    <m/>
    <m/>
    <m/>
    <x v="0"/>
    <m/>
    <m/>
    <m/>
    <m/>
    <m/>
    <m/>
    <m/>
    <x v="1"/>
    <n v="2"/>
    <m/>
    <m/>
    <m/>
    <m/>
    <m/>
    <x v="1"/>
    <m/>
    <e v="#NAME?"/>
    <m/>
  </r>
  <r>
    <n v="972"/>
    <m/>
    <m/>
    <m/>
    <m/>
    <m/>
    <m/>
    <m/>
    <m/>
    <m/>
    <m/>
    <n v="31146"/>
    <m/>
    <s v="תל אביב"/>
    <x v="35"/>
    <x v="166"/>
    <m/>
    <s v="רשויות"/>
    <s v="פינוי-בינוי"/>
    <s v="בביצוע + מבנים מאוכלסים"/>
    <n v="3669487"/>
    <s v="507 150004"/>
    <n v="507"/>
    <n v="150004"/>
    <m/>
    <s v="שינויים - חידוש היתר"/>
    <n v="2029020"/>
    <s v="תל אביב-יפו"/>
    <n v="5000"/>
    <s v="בית אל"/>
    <n v="373"/>
    <n v="20"/>
    <n v="20"/>
    <m/>
    <d v="2015-01-01T00:00:00"/>
    <m/>
    <m/>
    <m/>
    <m/>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301561"/>
    <n v="150170"/>
    <m/>
    <x v="316"/>
    <m/>
    <m/>
    <n v="0"/>
    <m/>
    <m/>
    <m/>
    <m/>
    <m/>
    <m/>
    <m/>
    <m/>
    <m/>
    <m/>
    <s v="שליפה לפי תבעות (אוגוסט 2020)"/>
    <x v="5"/>
    <x v="4"/>
    <x v="1"/>
    <x v="0"/>
    <n v="9"/>
    <m/>
    <m/>
    <x v="0"/>
    <x v="0"/>
    <x v="1"/>
    <m/>
    <x v="2"/>
    <m/>
    <m/>
    <m/>
    <m/>
    <x v="0"/>
    <m/>
    <m/>
    <m/>
    <m/>
    <m/>
    <m/>
    <m/>
    <x v="1"/>
    <n v="2"/>
    <m/>
    <m/>
    <m/>
    <m/>
    <m/>
    <x v="1"/>
    <m/>
    <e v="#NAME?"/>
    <m/>
  </r>
  <r>
    <n v="974"/>
    <m/>
    <m/>
    <m/>
    <m/>
    <m/>
    <m/>
    <m/>
    <m/>
    <m/>
    <m/>
    <n v="31146"/>
    <m/>
    <s v="תל אביב"/>
    <x v="35"/>
    <x v="166"/>
    <m/>
    <s v="רשויות"/>
    <s v="פינוי-בינוי"/>
    <s v="בביצוע + מבנים מאוכלסים"/>
    <n v="3662029"/>
    <s v="507 110980"/>
    <n v="507"/>
    <n v="110980"/>
    <m/>
    <s v="בניה חדשה - פרוייקט גדול"/>
    <n v="2029024"/>
    <s v="תל אביב-יפו"/>
    <n v="5000"/>
    <s v="בית אל"/>
    <n v="373"/>
    <n v="24"/>
    <n v="24"/>
    <m/>
    <d v="2011-06-12T00:00:00"/>
    <m/>
    <m/>
    <n v="12"/>
    <n v="78"/>
    <n v="90"/>
    <m/>
    <m/>
    <m/>
    <m/>
    <m/>
    <s v="הקמת מבנה חדש הכולל: מרתף ,20 קומות מגורים ,ובהן 90יח&quot;ד _x000d__x000a_המרתפים כוללים: מחסן,חדרי עזר,חניה, טרפו_x000d__x000a_קומת קרקע הכוללת: אולם כניסה,חדר אשפה_x000d__x000a_על הגג: קולטי שמש,חדר מדרגות כללי_x000d__x000a_בחצר: גינה,שטחים מרוצפים,פרגולה,בגבולות המגרש גדר בגובה 1.8 מטר_x000d__x000a_"/>
    <m/>
    <m/>
    <m/>
    <n v="294103"/>
    <n v="111128"/>
    <m/>
    <x v="312"/>
    <m/>
    <m/>
    <n v="90"/>
    <n v="12"/>
    <m/>
    <n v="78"/>
    <m/>
    <n v="90"/>
    <m/>
    <m/>
    <m/>
    <m/>
    <m/>
    <s v="שליפה לפי תבעות (אוגוסט 2020)"/>
    <x v="11"/>
    <x v="9"/>
    <x v="1"/>
    <x v="0"/>
    <n v="10"/>
    <m/>
    <m/>
    <x v="0"/>
    <x v="1"/>
    <x v="1"/>
    <m/>
    <x v="1"/>
    <m/>
    <m/>
    <m/>
    <n v="3662029"/>
    <x v="283"/>
    <m/>
    <m/>
    <m/>
    <m/>
    <m/>
    <m/>
    <m/>
    <x v="1"/>
    <n v="2"/>
    <m/>
    <m/>
    <m/>
    <m/>
    <m/>
    <x v="1"/>
    <m/>
    <e v="#NAME?"/>
    <m/>
  </r>
  <r>
    <n v="975"/>
    <m/>
    <m/>
    <m/>
    <m/>
    <m/>
    <m/>
    <m/>
    <m/>
    <m/>
    <m/>
    <n v="31146"/>
    <m/>
    <s v="תל אביב"/>
    <x v="35"/>
    <x v="166"/>
    <m/>
    <s v="רשויות"/>
    <s v="פינוי-בינוי"/>
    <s v="בביצוע + מבנים מאוכלסים"/>
    <n v="3669485"/>
    <s v="507 150002"/>
    <n v="507"/>
    <n v="150002"/>
    <m/>
    <s v="שינויים - חידוש היתר"/>
    <n v="2029024"/>
    <s v="תל אביב-יפו"/>
    <n v="5000"/>
    <s v="בית אל"/>
    <n v="373"/>
    <n v="24"/>
    <n v="24"/>
    <m/>
    <d v="2015-01-01T00:00:00"/>
    <m/>
    <m/>
    <m/>
    <m/>
    <n v="90"/>
    <m/>
    <m/>
    <m/>
    <m/>
    <m/>
    <s v="הקמת מבנה חדש הכולל: מרתף ,20 קומות מגורים ,ובהן 90יח&quot;ד _x000d__x000a_המרתפים כוללים: מחסן,חדרי עזר,חניה, טרפו_x000d__x000a_קומת קרקע הכוללת: אולם כניסה,חדר אשפה_x000d__x000a_על הגג: קולטי שמש,חדר מדרגות כללי_x000d__x000a_בחצר: גינה,שטחים מרוצפים,פרגולה,בגבולות המגרש גדר בגובה 1.8 מטר_x000d__x000a_"/>
    <m/>
    <m/>
    <m/>
    <n v="301559"/>
    <n v="150137"/>
    <m/>
    <x v="310"/>
    <m/>
    <m/>
    <n v="0"/>
    <m/>
    <m/>
    <m/>
    <m/>
    <m/>
    <m/>
    <m/>
    <m/>
    <m/>
    <m/>
    <s v="שליפה לפי תבעות (אוגוסט 2020)"/>
    <x v="5"/>
    <x v="4"/>
    <x v="1"/>
    <x v="0"/>
    <n v="10"/>
    <m/>
    <m/>
    <x v="0"/>
    <x v="0"/>
    <x v="1"/>
    <m/>
    <x v="2"/>
    <m/>
    <m/>
    <m/>
    <m/>
    <x v="0"/>
    <m/>
    <m/>
    <m/>
    <m/>
    <m/>
    <m/>
    <m/>
    <x v="1"/>
    <n v="2"/>
    <m/>
    <m/>
    <m/>
    <m/>
    <m/>
    <x v="1"/>
    <m/>
    <e v="#NAME?"/>
    <m/>
  </r>
  <r>
    <n v="973"/>
    <m/>
    <m/>
    <m/>
    <m/>
    <m/>
    <m/>
    <m/>
    <m/>
    <m/>
    <m/>
    <n v="31146"/>
    <m/>
    <s v="תל אביב"/>
    <x v="35"/>
    <x v="166"/>
    <m/>
    <s v="רשויות"/>
    <s v="רשויות מקומיות - פינוי-בינוי"/>
    <s v="בביצוע + מבנים מאוכלסים"/>
    <n v="5252426"/>
    <s v="507 170339"/>
    <n v="507"/>
    <n v="170339"/>
    <s v="תוספות בניה"/>
    <s v="תוספת בניה או קומות (לא בק&quot;ק)"/>
    <n v="2029023"/>
    <s v="תל אביב-יפו"/>
    <n v="5000"/>
    <s v="בית אל"/>
    <n v="2029"/>
    <n v="31"/>
    <n v="31"/>
    <m/>
    <d v="2017-02-21T00:00:00"/>
    <m/>
    <m/>
    <n v="37"/>
    <n v="2"/>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d__x000a_"/>
    <m/>
    <m/>
    <m/>
    <n v="1532406"/>
    <n v="9999992"/>
    <m/>
    <x v="14"/>
    <m/>
    <m/>
    <m/>
    <n v="37"/>
    <m/>
    <n v="2"/>
    <m/>
    <n v="39"/>
    <m/>
    <m/>
    <m/>
    <m/>
    <m/>
    <m/>
    <x v="7"/>
    <x v="6"/>
    <x v="1"/>
    <x v="0"/>
    <n v="11"/>
    <m/>
    <m/>
    <x v="0"/>
    <x v="1"/>
    <x v="1"/>
    <m/>
    <x v="1"/>
    <m/>
    <m/>
    <m/>
    <n v="5252426"/>
    <x v="284"/>
    <m/>
    <m/>
    <m/>
    <m/>
    <m/>
    <m/>
    <m/>
    <x v="1"/>
    <n v="2"/>
    <m/>
    <m/>
    <m/>
    <m/>
    <m/>
    <x v="1"/>
    <m/>
    <e v="#NAME?"/>
    <m/>
  </r>
  <r>
    <n v="1522"/>
    <m/>
    <m/>
    <m/>
    <m/>
    <m/>
    <m/>
    <m/>
    <m/>
    <m/>
    <m/>
    <n v="31146"/>
    <m/>
    <s v="תל אביב"/>
    <x v="35"/>
    <x v="166"/>
    <m/>
    <s v="רשויות"/>
    <s v="פינוי-בינוי"/>
    <s v="בביצוע + מבנים מאוכלסים"/>
    <n v="6903927"/>
    <s v="507 170339"/>
    <n v="507"/>
    <n v="170339"/>
    <s v="תוספות בניה"/>
    <s v="תוספת בניה או קומות (לא בק&quot;ק)"/>
    <n v="2029023"/>
    <s v="תל אביב-יפו"/>
    <n v="5000"/>
    <s v="בית אל"/>
    <n v="373"/>
    <n v="31"/>
    <n v="31"/>
    <s v=" "/>
    <d v="2017-02-21T00:00:00"/>
    <m/>
    <m/>
    <m/>
    <m/>
    <m/>
    <s v="2019_02"/>
    <d v="2019-08-19T15:20:04"/>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  "/>
    <s v="NULL"/>
    <s v="NULL"/>
    <s v="NULL"/>
    <n v="1931943"/>
    <n v="181014"/>
    <s v="תוספות בניה"/>
    <x v="168"/>
    <m/>
    <m/>
    <n v="4"/>
    <m/>
    <m/>
    <m/>
    <m/>
    <m/>
    <m/>
    <m/>
    <s v="NULL"/>
    <s v="2019_02"/>
    <d v="2019-08-19T15:20:04"/>
    <s v="לפי גוש חלקה (מרץ 2021)"/>
    <x v="7"/>
    <x v="5"/>
    <x v="1"/>
    <x v="0"/>
    <n v="11"/>
    <m/>
    <m/>
    <x v="0"/>
    <x v="0"/>
    <x v="1"/>
    <s v="בקשה כפולה שקיבלה היתר (המשכי) נוסף"/>
    <x v="2"/>
    <m/>
    <m/>
    <m/>
    <m/>
    <x v="0"/>
    <m/>
    <m/>
    <m/>
    <m/>
    <s v="כן"/>
    <m/>
    <s v="מתחם רלוונטי לפי אלון"/>
    <x v="1"/>
    <n v="2"/>
    <m/>
    <m/>
    <m/>
    <m/>
    <m/>
    <x v="1"/>
    <m/>
    <e v="#NAME?"/>
    <m/>
  </r>
  <r>
    <n v="976"/>
    <m/>
    <m/>
    <m/>
    <m/>
    <m/>
    <m/>
    <m/>
    <m/>
    <m/>
    <m/>
    <n v="31146"/>
    <m/>
    <s v="תל אביב"/>
    <x v="35"/>
    <x v="166"/>
    <m/>
    <s v="רשויות"/>
    <s v="פינוי-בינוי"/>
    <s v="בביצוע + מבנים מאוכלסים"/>
    <n v="3664075"/>
    <s v="507 121401"/>
    <n v="507"/>
    <n v="121401"/>
    <m/>
    <s v="בניה חדשה - בניין רב קומות"/>
    <n v="2029033"/>
    <s v="תל אביב-יפו"/>
    <n v="5000"/>
    <s v="בית אל"/>
    <n v="373"/>
    <n v="33"/>
    <n v="33"/>
    <m/>
    <d v="2012-08-01T00:00:00"/>
    <m/>
    <m/>
    <n v="176"/>
    <n v="142"/>
    <n v="318"/>
    <m/>
    <m/>
    <m/>
    <m/>
    <m/>
    <s v="הריסת מבנה קיים הכולל 3 קומות מגורים_x000d__x000a_הקמת מבנה חדש הכולל: מרתף ,27 קומות מגורים ,ובהן 318יח&quot;ד _x000d__x000a_המרתפים כוללים: חדרי עזר_x000d__x000a_קומת קרקע הכוללת: אולם כניסה_x000d__x000a_על הגג: חדרי יציאה,חדר מדרגות כללי_x000d__x000a_פירוט נוסף: הריסת מבנים ובנית בנינים חדשים."/>
    <m/>
    <m/>
    <m/>
    <s v="NULL"/>
    <m/>
    <m/>
    <x v="0"/>
    <m/>
    <m/>
    <m/>
    <m/>
    <m/>
    <m/>
    <m/>
    <m/>
    <m/>
    <m/>
    <m/>
    <m/>
    <m/>
    <s v="שליפה לפי תבעות (אוגוסט 2020)"/>
    <x v="8"/>
    <x v="0"/>
    <x v="3"/>
    <x v="0"/>
    <n v="12"/>
    <m/>
    <m/>
    <x v="1"/>
    <x v="1"/>
    <x v="1"/>
    <m/>
    <x v="0"/>
    <m/>
    <m/>
    <m/>
    <m/>
    <x v="285"/>
    <m/>
    <m/>
    <m/>
    <m/>
    <m/>
    <m/>
    <m/>
    <x v="1"/>
    <n v="2"/>
    <m/>
    <m/>
    <m/>
    <m/>
    <m/>
    <x v="1"/>
    <m/>
    <e v="#NAME?"/>
    <m/>
  </r>
  <r>
    <n v="977"/>
    <m/>
    <m/>
    <m/>
    <m/>
    <m/>
    <m/>
    <m/>
    <m/>
    <m/>
    <m/>
    <n v="31146"/>
    <m/>
    <s v="תל אביב"/>
    <x v="35"/>
    <x v="166"/>
    <m/>
    <s v="רשויות"/>
    <s v="רשויות מקומיות - פינוי-בינוי"/>
    <s v="בביצוע + מבנים מאוכלסים"/>
    <n v="3666921"/>
    <s v="507 132553"/>
    <n v="507"/>
    <n v="132553"/>
    <m/>
    <s v="בניה חדשה - בניין מגורים לא גבוה (עד 13 "/>
    <n v="2029033"/>
    <s v="תל אביב-יפו"/>
    <n v="5000"/>
    <s v="בית אל"/>
    <n v="373"/>
    <n v="33"/>
    <n v="33"/>
    <m/>
    <d v="2013-12-31T00:00:00"/>
    <m/>
    <m/>
    <n v="100"/>
    <n v="218"/>
    <n v="318"/>
    <m/>
    <m/>
    <m/>
    <m/>
    <m/>
    <s v="הריסת מבנה קיים הכולל 3 קומות מגורים  הקמת מבנה חדש הכולל: מרתף ,27 קומות מגורים ,ובהן 318יח&quot;ד   המרתפים כוללים: חדרי עזר  קומת קרקע הכוללת: אולם כניסה  על הגג: חדרי יציאה,חדר מדרגות כללי  פירוט נוסף: הריסת מבנים ובנית בנינים חדשים."/>
    <m/>
    <m/>
    <m/>
    <n v="298995"/>
    <n v="140669"/>
    <m/>
    <x v="317"/>
    <m/>
    <m/>
    <n v="318"/>
    <n v="176"/>
    <m/>
    <n v="142"/>
    <m/>
    <n v="318"/>
    <m/>
    <m/>
    <m/>
    <m/>
    <m/>
    <m/>
    <x v="6"/>
    <x v="7"/>
    <x v="3"/>
    <x v="0"/>
    <n v="12"/>
    <m/>
    <m/>
    <x v="0"/>
    <x v="0"/>
    <x v="1"/>
    <m/>
    <x v="1"/>
    <m/>
    <m/>
    <m/>
    <n v="3664075"/>
    <x v="0"/>
    <m/>
    <m/>
    <m/>
    <m/>
    <m/>
    <m/>
    <m/>
    <x v="1"/>
    <n v="2"/>
    <m/>
    <m/>
    <m/>
    <m/>
    <m/>
    <x v="1"/>
    <m/>
    <e v="#NAME?"/>
    <m/>
  </r>
  <r>
    <n v="978"/>
    <m/>
    <m/>
    <m/>
    <m/>
    <m/>
    <m/>
    <m/>
    <m/>
    <m/>
    <m/>
    <n v="31146"/>
    <m/>
    <s v="תל אביב"/>
    <x v="35"/>
    <x v="166"/>
    <m/>
    <s v="רשויות"/>
    <s v="פינוי-בינוי"/>
    <s v="בביצוע + מבנים מאוכלסים"/>
    <n v="3669987"/>
    <s v="507 150524"/>
    <n v="507"/>
    <n v="150524"/>
    <m/>
    <s v="שינויים - הארכת תוקף החלטה"/>
    <n v="2029033"/>
    <s v="תל אביב-יפו"/>
    <n v="5000"/>
    <s v="בית אל"/>
    <n v="373"/>
    <n v="33"/>
    <n v="33"/>
    <m/>
    <d v="2015-03-08T00:00:00"/>
    <m/>
    <m/>
    <m/>
    <m/>
    <n v="318"/>
    <m/>
    <m/>
    <m/>
    <m/>
    <m/>
    <s v="הריסת מבנה קיים הכולל 3 קומות מגורים_x000d__x000a_הקמת מבנה חדש הכולל: מרתף ,27 קומות מגורים ,ובהן 318יח&quot;ד _x000d__x000a_המרתפים כוללים: חדרי עזר_x000d__x000a_קומת קרקע הכוללת: אולם כניסה_x000d__x000a_על הגג: חדרי יציאה,חדר מדרגות כללי_x000d__x000a_פירוט נוסף: הריסת מבנים ובנית בנינים חדשים."/>
    <m/>
    <m/>
    <m/>
    <n v="302061"/>
    <n v="150899"/>
    <m/>
    <x v="318"/>
    <m/>
    <m/>
    <n v="3"/>
    <m/>
    <m/>
    <m/>
    <m/>
    <m/>
    <m/>
    <m/>
    <m/>
    <m/>
    <m/>
    <s v="שליפה לפי תבעות (אוגוסט 2020)"/>
    <x v="5"/>
    <x v="4"/>
    <x v="3"/>
    <x v="0"/>
    <n v="12"/>
    <m/>
    <m/>
    <x v="0"/>
    <x v="0"/>
    <x v="1"/>
    <m/>
    <x v="2"/>
    <m/>
    <m/>
    <m/>
    <m/>
    <x v="0"/>
    <m/>
    <m/>
    <m/>
    <m/>
    <m/>
    <m/>
    <m/>
    <x v="1"/>
    <n v="2"/>
    <m/>
    <m/>
    <m/>
    <m/>
    <m/>
    <x v="1"/>
    <m/>
    <e v="#NAME?"/>
    <m/>
  </r>
  <r>
    <n v="979"/>
    <m/>
    <m/>
    <m/>
    <m/>
    <m/>
    <m/>
    <m/>
    <m/>
    <m/>
    <m/>
    <n v="31146"/>
    <m/>
    <s v="תל אביב"/>
    <x v="35"/>
    <x v="166"/>
    <m/>
    <s v="רשויות"/>
    <s v="פינוי-בינוי"/>
    <s v="בביצוע + מבנים מאוכלסים"/>
    <n v="5283880"/>
    <s v="507 121040"/>
    <n v="507"/>
    <n v="121040"/>
    <s v="בניה חדשה"/>
    <s v="בניין רב קומות"/>
    <n v="2033003"/>
    <s v="תל אביב-יפו"/>
    <n v="5000"/>
    <s v="רמה"/>
    <n v="374"/>
    <n v="3"/>
    <n v="3"/>
    <m/>
    <d v="2012-06-11T00:00:00"/>
    <m/>
    <n v="0"/>
    <n v="12"/>
    <n v="25"/>
    <n v="37"/>
    <m/>
    <m/>
    <m/>
    <m/>
    <m/>
    <s v="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בחצר: גינה,שטחים מרוצפים_x000d__x000a_"/>
    <m/>
    <m/>
    <m/>
    <s v="NULL"/>
    <m/>
    <m/>
    <x v="0"/>
    <m/>
    <m/>
    <m/>
    <m/>
    <m/>
    <m/>
    <m/>
    <m/>
    <m/>
    <m/>
    <m/>
    <m/>
    <m/>
    <s v="שליפת כתובות (אוגוסט 2020)"/>
    <x v="8"/>
    <x v="0"/>
    <x v="3"/>
    <x v="0"/>
    <n v="1"/>
    <m/>
    <m/>
    <x v="1"/>
    <x v="1"/>
    <x v="1"/>
    <m/>
    <x v="0"/>
    <m/>
    <m/>
    <m/>
    <m/>
    <x v="286"/>
    <m/>
    <m/>
    <m/>
    <m/>
    <m/>
    <m/>
    <m/>
    <x v="1"/>
    <n v="2"/>
    <m/>
    <m/>
    <m/>
    <m/>
    <m/>
    <x v="1"/>
    <m/>
    <e v="#NAME?"/>
    <m/>
  </r>
  <r>
    <n v="980"/>
    <m/>
    <m/>
    <m/>
    <m/>
    <m/>
    <m/>
    <m/>
    <m/>
    <m/>
    <m/>
    <n v="31146"/>
    <m/>
    <s v="תל אביב"/>
    <x v="35"/>
    <x v="166"/>
    <m/>
    <s v="רשויות"/>
    <s v="פינוי-בינוי"/>
    <s v="בביצוע + מבנים מאוכלסים"/>
    <n v="5283955"/>
    <s v="507 140553"/>
    <n v="507"/>
    <n v="140553"/>
    <s v="בניה חדשה"/>
    <s v="בניין מגורים גבוה (מעל 13 מ')"/>
    <n v="2033003"/>
    <s v="תל אביב-יפו"/>
    <n v="5000"/>
    <s v="רמה"/>
    <n v="374"/>
    <n v="3"/>
    <n v="3"/>
    <m/>
    <d v="2014-03-10T00:00:00"/>
    <m/>
    <n v="0"/>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s v="NULL"/>
    <m/>
    <m/>
    <x v="0"/>
    <m/>
    <m/>
    <m/>
    <m/>
    <m/>
    <m/>
    <m/>
    <m/>
    <m/>
    <m/>
    <m/>
    <m/>
    <m/>
    <s v="שליפת כתובות (אוגוסט 2020)"/>
    <x v="9"/>
    <x v="0"/>
    <x v="3"/>
    <x v="0"/>
    <n v="1"/>
    <m/>
    <m/>
    <x v="0"/>
    <x v="0"/>
    <x v="1"/>
    <m/>
    <x v="0"/>
    <m/>
    <m/>
    <m/>
    <m/>
    <x v="0"/>
    <m/>
    <m/>
    <m/>
    <m/>
    <m/>
    <m/>
    <m/>
    <x v="1"/>
    <n v="2"/>
    <m/>
    <m/>
    <m/>
    <m/>
    <m/>
    <x v="1"/>
    <m/>
    <e v="#NAME?"/>
    <m/>
  </r>
  <r>
    <n v="982"/>
    <m/>
    <m/>
    <m/>
    <m/>
    <m/>
    <m/>
    <m/>
    <m/>
    <m/>
    <m/>
    <n v="31146"/>
    <m/>
    <s v="תל אביב"/>
    <x v="35"/>
    <x v="166"/>
    <m/>
    <s v="רשויות"/>
    <s v="פינוי-בינוי"/>
    <s v="בביצוע + מבנים מאוכלסים"/>
    <n v="5285124"/>
    <s v="507 150653"/>
    <n v="507"/>
    <n v="150653"/>
    <s v="בניה חדשה"/>
    <s v="בניין מגורים גבוה (מעל 13 מ')"/>
    <n v="2033003"/>
    <s v="תל אביב-יפו"/>
    <n v="5000"/>
    <s v="רמה"/>
    <n v="374"/>
    <n v="3"/>
    <n v="3"/>
    <m/>
    <d v="2015-03-22T00:00:00"/>
    <m/>
    <n v="37"/>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s v="NULL"/>
    <m/>
    <m/>
    <x v="0"/>
    <m/>
    <m/>
    <m/>
    <m/>
    <m/>
    <m/>
    <m/>
    <m/>
    <m/>
    <m/>
    <m/>
    <m/>
    <m/>
    <s v="שליפת כתובות (אוגוסט 2020)"/>
    <x v="5"/>
    <x v="0"/>
    <x v="3"/>
    <x v="0"/>
    <m/>
    <m/>
    <m/>
    <x v="0"/>
    <x v="2"/>
    <x v="1"/>
    <m/>
    <x v="0"/>
    <m/>
    <m/>
    <m/>
    <m/>
    <x v="0"/>
    <m/>
    <m/>
    <m/>
    <m/>
    <m/>
    <m/>
    <m/>
    <x v="1"/>
    <n v="2"/>
    <m/>
    <m/>
    <m/>
    <m/>
    <m/>
    <x v="1"/>
    <m/>
    <e v="#NAME?"/>
    <m/>
  </r>
  <r>
    <n v="981"/>
    <m/>
    <m/>
    <m/>
    <m/>
    <m/>
    <m/>
    <m/>
    <m/>
    <m/>
    <m/>
    <n v="31146"/>
    <m/>
    <s v="תל אביב"/>
    <x v="35"/>
    <x v="166"/>
    <m/>
    <s v="רשויות"/>
    <s v="פינוי-בינוי"/>
    <s v="בביצוע + מבנים מאוכלסים"/>
    <n v="3670109"/>
    <s v="507 150653"/>
    <n v="507"/>
    <n v="150653"/>
    <m/>
    <s v="בניה חדשה - בניין מגורים גבוה (מעל 13 מ'"/>
    <n v="2033003"/>
    <s v="תל אביב-יפו"/>
    <n v="5000"/>
    <s v="רמה"/>
    <n v="374"/>
    <n v="3"/>
    <n v="3"/>
    <m/>
    <d v="2015-03-22T00:00:00"/>
    <m/>
    <m/>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n v="302183"/>
    <n v="150769"/>
    <m/>
    <x v="315"/>
    <m/>
    <m/>
    <n v="37"/>
    <n v="12"/>
    <m/>
    <n v="25"/>
    <m/>
    <n v="37"/>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s v="שליפת כתובות (אוגוסט 2020)"/>
    <x v="5"/>
    <x v="4"/>
    <x v="3"/>
    <x v="3"/>
    <n v="1"/>
    <m/>
    <m/>
    <x v="0"/>
    <x v="0"/>
    <x v="1"/>
    <m/>
    <x v="1"/>
    <m/>
    <m/>
    <m/>
    <n v="5283880"/>
    <x v="0"/>
    <m/>
    <m/>
    <m/>
    <m/>
    <m/>
    <m/>
    <m/>
    <x v="1"/>
    <n v="2"/>
    <m/>
    <m/>
    <m/>
    <m/>
    <m/>
    <x v="1"/>
    <m/>
    <e v="#NAME?"/>
    <m/>
  </r>
  <r>
    <n v="983"/>
    <m/>
    <m/>
    <m/>
    <m/>
    <m/>
    <m/>
    <m/>
    <m/>
    <m/>
    <m/>
    <n v="31146"/>
    <m/>
    <s v="תל אביב"/>
    <x v="35"/>
    <x v="166"/>
    <m/>
    <s v="רשויות"/>
    <s v="פינוי-בינוי"/>
    <s v="בביצוע + מבנים מאוכלסים"/>
    <n v="5286639"/>
    <s v="507 170397"/>
    <n v="507"/>
    <n v="170397"/>
    <s v="תוספות בניה"/>
    <s v="תוספת בניה או קומות (לא בק&quot;ק)"/>
    <n v="2033003"/>
    <s v="תל אביב-יפו"/>
    <n v="5000"/>
    <s v="רמה"/>
    <n v="374"/>
    <n v="3"/>
    <n v="3"/>
    <m/>
    <d v="2017-03-02T00:00:00"/>
    <m/>
    <n v="0"/>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d__x000a_"/>
    <m/>
    <m/>
    <m/>
    <s v="NULL"/>
    <m/>
    <m/>
    <x v="0"/>
    <m/>
    <m/>
    <m/>
    <m/>
    <m/>
    <m/>
    <m/>
    <m/>
    <m/>
    <m/>
    <m/>
    <m/>
    <m/>
    <s v="שליפת כתובות (אוגוסט 2020)"/>
    <x v="7"/>
    <x v="0"/>
    <x v="1"/>
    <x v="0"/>
    <m/>
    <m/>
    <m/>
    <x v="0"/>
    <x v="2"/>
    <x v="1"/>
    <m/>
    <x v="0"/>
    <m/>
    <m/>
    <m/>
    <m/>
    <x v="0"/>
    <m/>
    <m/>
    <m/>
    <m/>
    <m/>
    <m/>
    <m/>
    <x v="1"/>
    <n v="2"/>
    <m/>
    <m/>
    <m/>
    <m/>
    <m/>
    <x v="1"/>
    <m/>
    <e v="#NAME?"/>
    <m/>
  </r>
  <r>
    <n v="984"/>
    <m/>
    <m/>
    <m/>
    <m/>
    <m/>
    <m/>
    <m/>
    <m/>
    <m/>
    <m/>
    <n v="31146"/>
    <m/>
    <s v="תל אביב"/>
    <x v="35"/>
    <x v="166"/>
    <m/>
    <s v="רשויות"/>
    <s v="פינוי-בינוי"/>
    <s v="בביצוע + מבנים מאוכלסים"/>
    <n v="5326541"/>
    <s v="507 170397"/>
    <n v="507"/>
    <n v="170397"/>
    <s v="תוספות בניה"/>
    <s v="תוספת בניה או קומות (לא בק&quot;ק)"/>
    <n v="2033003"/>
    <s v="תל אביב-יפו"/>
    <n v="5000"/>
    <s v="רמה"/>
    <n v="374"/>
    <n v="3"/>
    <n v="3"/>
    <m/>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s v="NULL"/>
    <m/>
    <m/>
    <x v="0"/>
    <m/>
    <m/>
    <m/>
    <m/>
    <m/>
    <m/>
    <m/>
    <m/>
    <m/>
    <m/>
    <m/>
    <m/>
    <m/>
    <s v="שליפת כתובות (אוגוסט 2020)"/>
    <x v="7"/>
    <x v="0"/>
    <x v="1"/>
    <x v="0"/>
    <m/>
    <m/>
    <m/>
    <x v="0"/>
    <x v="2"/>
    <x v="1"/>
    <m/>
    <x v="0"/>
    <m/>
    <m/>
    <m/>
    <m/>
    <x v="0"/>
    <m/>
    <m/>
    <m/>
    <m/>
    <m/>
    <m/>
    <m/>
    <x v="1"/>
    <n v="2"/>
    <m/>
    <m/>
    <m/>
    <m/>
    <m/>
    <x v="1"/>
    <m/>
    <e v="#NAME?"/>
    <m/>
  </r>
  <r>
    <n v="986"/>
    <m/>
    <m/>
    <m/>
    <m/>
    <m/>
    <m/>
    <m/>
    <m/>
    <m/>
    <m/>
    <n v="31146"/>
    <m/>
    <s v="תל אביב"/>
    <x v="35"/>
    <x v="166"/>
    <m/>
    <s v="רשויות"/>
    <s v="פינוי-בינוי"/>
    <s v="בביצוע + מבנים מאוכלסים"/>
    <n v="6984819"/>
    <s v="507 170397"/>
    <n v="507"/>
    <n v="170397"/>
    <s v="תוספות בניה"/>
    <s v="תוספת בניה או קומות (לא בק&quot;ק)"/>
    <n v="2033003"/>
    <s v="תל אביב-יפו"/>
    <n v="5000"/>
    <s v="רמה"/>
    <n v="374"/>
    <n v="3"/>
    <n v="3"/>
    <s v=""/>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n v="1974786"/>
    <n v="181015"/>
    <m/>
    <x v="319"/>
    <m/>
    <m/>
    <n v="4"/>
    <m/>
    <m/>
    <m/>
    <m/>
    <m/>
    <m/>
    <m/>
    <m/>
    <m/>
    <m/>
    <s v="שליפת כתובות (אוגוסט 2020)"/>
    <x v="7"/>
    <x v="5"/>
    <x v="1"/>
    <x v="0"/>
    <m/>
    <m/>
    <m/>
    <x v="0"/>
    <x v="2"/>
    <x v="1"/>
    <m/>
    <x v="0"/>
    <m/>
    <m/>
    <m/>
    <m/>
    <x v="0"/>
    <m/>
    <m/>
    <m/>
    <m/>
    <m/>
    <m/>
    <m/>
    <x v="1"/>
    <n v="2"/>
    <m/>
    <m/>
    <m/>
    <m/>
    <m/>
    <x v="1"/>
    <m/>
    <e v="#NAME?"/>
    <m/>
  </r>
  <r>
    <n v="985"/>
    <m/>
    <m/>
    <m/>
    <m/>
    <m/>
    <m/>
    <m/>
    <m/>
    <m/>
    <m/>
    <n v="31146"/>
    <m/>
    <s v="תל אביב"/>
    <x v="35"/>
    <x v="166"/>
    <m/>
    <s v="רשויות"/>
    <s v="פינוי-בינוי"/>
    <s v="בביצוע + מבנים מאוכלסים"/>
    <n v="6903928"/>
    <s v="507 170397"/>
    <n v="507"/>
    <n v="170397"/>
    <s v="תוספות בניה"/>
    <s v="תוספת בניה או קומות (לא בק&quot;ק)"/>
    <n v="2033003"/>
    <s v="תל אביב-יפו"/>
    <n v="5000"/>
    <s v="רמה"/>
    <n v="374"/>
    <n v="3"/>
    <n v="3"/>
    <s v=""/>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n v="1932069"/>
    <n v="181015"/>
    <m/>
    <x v="319"/>
    <m/>
    <m/>
    <n v="4"/>
    <m/>
    <m/>
    <m/>
    <m/>
    <m/>
    <m/>
    <m/>
    <m/>
    <m/>
    <m/>
    <s v="שליפת כתובות (אוגוסט 2020)"/>
    <x v="7"/>
    <x v="5"/>
    <x v="1"/>
    <x v="0"/>
    <n v="1"/>
    <m/>
    <m/>
    <x v="0"/>
    <x v="0"/>
    <x v="1"/>
    <m/>
    <x v="2"/>
    <m/>
    <m/>
    <m/>
    <m/>
    <x v="0"/>
    <m/>
    <m/>
    <m/>
    <m/>
    <m/>
    <m/>
    <m/>
    <x v="1"/>
    <n v="2"/>
    <m/>
    <m/>
    <m/>
    <m/>
    <m/>
    <x v="1"/>
    <m/>
    <e v="#NAME?"/>
    <m/>
  </r>
  <r>
    <n v="987"/>
    <m/>
    <m/>
    <m/>
    <m/>
    <m/>
    <m/>
    <m/>
    <m/>
    <m/>
    <m/>
    <n v="31146"/>
    <m/>
    <s v="תל אביב"/>
    <x v="35"/>
    <x v="166"/>
    <m/>
    <s v="רשויות"/>
    <s v="רשויות מקומיות - פינוי-בינוי"/>
    <s v="בביצוע + מבנים מאוכלסים"/>
    <n v="3664062"/>
    <s v="507 121387"/>
    <n v="507"/>
    <n v="121387"/>
    <m/>
    <s v="בניה חדשה - בניין רב קומות"/>
    <n v="2033004"/>
    <s v="תל אביב-יפו"/>
    <n v="5000"/>
    <s v="רמה"/>
    <n v="374"/>
    <n v="4"/>
    <n v="4"/>
    <m/>
    <d v="2012-07-31T00:00:00"/>
    <m/>
    <m/>
    <n v="12"/>
    <n v="117"/>
    <n v="129"/>
    <m/>
    <m/>
    <m/>
    <m/>
    <m/>
    <s v="הריסת מבנה קיים הכולל 3 קומות מגורים_x000d__x000a_הקמת מבנה חדש הכולל: מרתף ,10 קומות מגורים ,ובהן 129יח&quot;ד _x000d__x000a_המרתפים כוללים: חדרי עזר_x000d__x000a_קומת קרקע הכוללת: אולם כניסה,חדר אשפה_x000d__x000a_על הגג: חדרי יציאה,קולטי שמש,חדר מכונות מעלית_x000d__x000a_פירוט נוסף: הריסת מבנים ובנית בנינים חדשים."/>
    <m/>
    <m/>
    <m/>
    <n v="1532405"/>
    <n v="9999991"/>
    <m/>
    <x v="320"/>
    <m/>
    <m/>
    <m/>
    <m/>
    <m/>
    <m/>
    <m/>
    <n v="129"/>
    <m/>
    <m/>
    <m/>
    <m/>
    <m/>
    <m/>
    <x v="8"/>
    <x v="7"/>
    <x v="3"/>
    <x v="0"/>
    <n v="3"/>
    <m/>
    <m/>
    <x v="1"/>
    <x v="1"/>
    <x v="1"/>
    <m/>
    <x v="2"/>
    <m/>
    <m/>
    <m/>
    <m/>
    <x v="287"/>
    <m/>
    <m/>
    <m/>
    <m/>
    <m/>
    <m/>
    <m/>
    <x v="1"/>
    <n v="2"/>
    <m/>
    <m/>
    <m/>
    <m/>
    <m/>
    <x v="1"/>
    <m/>
    <e v="#NAME?"/>
    <m/>
  </r>
  <r>
    <n v="988"/>
    <m/>
    <m/>
    <m/>
    <m/>
    <m/>
    <m/>
    <m/>
    <m/>
    <m/>
    <m/>
    <n v="31146"/>
    <m/>
    <s v="תל אביב"/>
    <x v="35"/>
    <x v="166"/>
    <m/>
    <s v="רשויות"/>
    <s v="פינוי-בינוי"/>
    <s v="בביצוע + מבנים מאוכלסים"/>
    <n v="3651730"/>
    <s v="507 121996"/>
    <n v="507"/>
    <n v="121996"/>
    <m/>
    <s v="בניה חדשה - בניה בשלבים"/>
    <n v="2033004"/>
    <s v="תל אביב-יפו"/>
    <n v="5000"/>
    <s v="רמה"/>
    <n v="374"/>
    <n v="4"/>
    <n v="4"/>
    <m/>
    <d v="2012-11-20T00:00:00"/>
    <m/>
    <m/>
    <m/>
    <m/>
    <m/>
    <m/>
    <m/>
    <m/>
    <m/>
    <m/>
    <s v="הריסת מספר מבנים וחפירה ודיפון כולל עוגנים שזמניים בחלקות שכנות."/>
    <m/>
    <m/>
    <m/>
    <n v="283804"/>
    <n v="131076"/>
    <m/>
    <x v="321"/>
    <m/>
    <m/>
    <n v="0"/>
    <m/>
    <m/>
    <m/>
    <m/>
    <m/>
    <m/>
    <m/>
    <s v="הריסת מספר מבנים וחפירה ודיפון כולל עוגנים שזמניים בחלקות שכנות."/>
    <m/>
    <m/>
    <s v="שליפה לפי תבעות (אוגוסט 2020)"/>
    <x v="8"/>
    <x v="10"/>
    <x v="2"/>
    <x v="1"/>
    <n v="3"/>
    <m/>
    <m/>
    <x v="0"/>
    <x v="0"/>
    <x v="1"/>
    <m/>
    <x v="2"/>
    <m/>
    <m/>
    <m/>
    <m/>
    <x v="0"/>
    <m/>
    <m/>
    <m/>
    <m/>
    <m/>
    <m/>
    <m/>
    <x v="1"/>
    <n v="2"/>
    <m/>
    <m/>
    <m/>
    <m/>
    <m/>
    <x v="1"/>
    <m/>
    <e v="#NAME?"/>
    <m/>
  </r>
  <r>
    <n v="989"/>
    <m/>
    <m/>
    <m/>
    <m/>
    <m/>
    <m/>
    <m/>
    <m/>
    <m/>
    <m/>
    <n v="31146"/>
    <m/>
    <s v="תל אביב"/>
    <x v="35"/>
    <x v="166"/>
    <m/>
    <s v="רשויות"/>
    <s v="רשויות מקומיות - פינוי-בינוי"/>
    <s v="בביצוע + מבנים מאוכלסים"/>
    <n v="3666923"/>
    <s v="507 132555"/>
    <n v="507"/>
    <n v="132555"/>
    <m/>
    <s v="בניה חדשה - בניין מגורים גבוה (מעל 13 מ'"/>
    <n v="2033004"/>
    <s v="תל אביב-יפו"/>
    <n v="5000"/>
    <s v="רמה"/>
    <n v="374"/>
    <n v="4"/>
    <n v="4"/>
    <m/>
    <d v="2013-12-31T00:00:00"/>
    <m/>
    <m/>
    <n v="12"/>
    <n v="117"/>
    <n v="129"/>
    <m/>
    <m/>
    <m/>
    <m/>
    <m/>
    <s v="הריסת מבנה קיים הכולל 3 קומות מגורים  הקמת מבנה חדש הכולל: מרתף ,10 קומות מגורים ,ובהן 129יח&quot;ד   המרתפים כוללים: חדרי עזר  קומת קרקע הכוללת: אולם כניסה,חדר אשפה  על הגג: חדרי יציאה,קולטי שמש,חדר מכונות מעלית  פירוט נוסף: הריסת מבנים ובנית בנינים חדשים."/>
    <m/>
    <m/>
    <m/>
    <n v="298997"/>
    <n v="140635"/>
    <m/>
    <x v="317"/>
    <m/>
    <m/>
    <n v="129"/>
    <n v="12"/>
    <m/>
    <n v="117"/>
    <m/>
    <n v="129"/>
    <m/>
    <m/>
    <m/>
    <m/>
    <m/>
    <m/>
    <x v="6"/>
    <x v="7"/>
    <x v="3"/>
    <x v="0"/>
    <n v="3"/>
    <m/>
    <m/>
    <x v="0"/>
    <x v="0"/>
    <x v="1"/>
    <m/>
    <x v="1"/>
    <m/>
    <m/>
    <m/>
    <n v="3664062"/>
    <x v="0"/>
    <m/>
    <m/>
    <m/>
    <m/>
    <m/>
    <m/>
    <m/>
    <x v="1"/>
    <n v="2"/>
    <m/>
    <m/>
    <m/>
    <m/>
    <m/>
    <x v="1"/>
    <m/>
    <e v="#NAME?"/>
    <m/>
  </r>
  <r>
    <n v="2021"/>
    <s v="אוקטובר 2021 - טיוב בקשות שאינן כפולות"/>
    <s v="להעביר לעיריית תל אביב לבדיקה האם פב"/>
    <s v="להעביר לעיריית תל אביב לבדיקה האם פב"/>
    <m/>
    <m/>
    <m/>
    <m/>
    <s v="הריסת כל הבנייה הקיימת על גבי המגרש, לרבות: סככות, מחסנים, ומרפסות."/>
    <m/>
    <m/>
    <n v="33103"/>
    <m/>
    <s v="תל אביב"/>
    <x v="35"/>
    <x v="167"/>
    <m/>
    <s v="רשויות"/>
    <s v="פינוי-בינוי"/>
    <s v="תכנית מאושרת עם פעילות יזמית"/>
    <n v="7464442"/>
    <s v="507 210046"/>
    <n v="507"/>
    <n v="210046"/>
    <s v="תוספות בניה"/>
    <s v="הריסה"/>
    <n v="644136"/>
    <s v="תל אביב -יפו"/>
    <n v="5000"/>
    <s v="אלון יגאל"/>
    <n v="2524"/>
    <n v="136"/>
    <n v="136"/>
    <s v=" "/>
    <d v="2021-01-07T00:00:00"/>
    <s v="NULL"/>
    <s v="NULL"/>
    <m/>
    <m/>
    <m/>
    <s v="2021_03"/>
    <d v="2021-07-15T12:02:15"/>
    <s v="NULL"/>
    <s v="NULL"/>
    <s v="NULL"/>
    <s v="מספר קומות להריסה (סה&quot;כ הקומות במבנה או מספר מבנים על המגרש): 3, שטח הריסה (מ&quot;ר): 430.11, _x000d__x000a_במרתפים: ללא מרתף, _x000d__x000a_פירוט נוסף: היתר הריסה למבנה בן 2 קומות בפינת הרחובות יגאל אלון ונחלת יצחק, העבודות המבוקשות בהיתר אינן כוללות הוספת צובר גז חדש, או העתקה של "/>
    <s v="NULL"/>
    <s v="NULL"/>
    <s v="NULL"/>
    <n v="2134726"/>
    <n v="210136"/>
    <s v="תוספות בניה"/>
    <x v="322"/>
    <s v="NULL"/>
    <s v="NULL"/>
    <n v="0"/>
    <m/>
    <m/>
    <m/>
    <m/>
    <m/>
    <m/>
    <s v="NULL"/>
    <s v="NULL"/>
    <s v="2021_03"/>
    <d v="2021-07-15T12:02:15"/>
    <s v="גוש חלקה"/>
    <x v="1"/>
    <x v="1"/>
    <x v="7"/>
    <x v="0"/>
    <n v="1"/>
    <m/>
    <m/>
    <x v="0"/>
    <x v="4"/>
    <x v="1"/>
    <s v="האם פינוי בינוי? נמצא בתוך המתחם"/>
    <x v="3"/>
    <s v="האם פינוי בינוי? נמצא בתוך המתחם"/>
    <m/>
    <m/>
    <m/>
    <x v="0"/>
    <m/>
    <m/>
    <m/>
    <m/>
    <m/>
    <m/>
    <m/>
    <x v="0"/>
    <m/>
    <m/>
    <m/>
    <m/>
    <m/>
    <m/>
    <x v="1"/>
    <m/>
    <m/>
    <s v="היתרים שיש לטייב"/>
  </r>
  <r>
    <n v="1611"/>
    <m/>
    <m/>
    <m/>
    <m/>
    <m/>
    <m/>
    <m/>
    <m/>
    <m/>
    <m/>
    <n v="4318"/>
    <m/>
    <s v="תל אביב"/>
    <x v="35"/>
    <x v="168"/>
    <m/>
    <s v="מיסוי"/>
    <s v="פינוי-בינוי"/>
    <s v="תכנית מאושרת עם פעילות יזמית"/>
    <n v="7242169"/>
    <s v="507 201474"/>
    <n v="507"/>
    <n v="201474"/>
    <s v="בניה חדשה"/>
    <s v="חפירה ו/או דיפון"/>
    <n v="700009"/>
    <s v="תל אביב-יפו"/>
    <n v="5000"/>
    <s v="פרי מגדים"/>
    <n v="2510"/>
    <n v="2"/>
    <n v="2"/>
    <s v=" "/>
    <d v="2020-11-08T00:00:00"/>
    <m/>
    <m/>
    <m/>
    <m/>
    <n v="161"/>
    <s v="2020_04"/>
    <d v="2021-01-28T10:47:24"/>
    <m/>
    <m/>
    <s v="מדלן"/>
    <s v="מספר קומות להריסה: 10, שטח הריסה (מ&quot;ר): 3724.02,    במרתפים: ללא מרתף,    פירוט נוסף: הריסה דיפון חפירה וביסוס,    נפח חפירה (מ&quot;ק): 45,100.00, העבודות המבוקשות בהיתר כוללות הוספת צובר גז חדש, או העתקה של צובר קיים: לא,    גן ילדים: קיים ממ&quot;ד: לא"/>
    <s v="NULL"/>
    <s v="NULL"/>
    <s v="NULL"/>
    <s v="NULL"/>
    <m/>
    <m/>
    <x v="0"/>
    <m/>
    <m/>
    <m/>
    <m/>
    <m/>
    <m/>
    <m/>
    <m/>
    <m/>
    <m/>
    <m/>
    <s v="NULL"/>
    <s v="NULL"/>
    <s v="לפי גוש חלקה (מרץ 2021)"/>
    <x v="0"/>
    <x v="0"/>
    <x v="2"/>
    <x v="0"/>
    <m/>
    <m/>
    <m/>
    <x v="0"/>
    <x v="2"/>
    <x v="1"/>
    <m/>
    <x v="0"/>
    <m/>
    <m/>
    <s v="ידני מאתר העירייה"/>
    <m/>
    <x v="0"/>
    <m/>
    <m/>
    <m/>
    <m/>
    <m/>
    <m/>
    <m/>
    <x v="1"/>
    <n v="0"/>
    <m/>
    <m/>
    <m/>
    <m/>
    <m/>
    <x v="0"/>
    <m/>
    <e v="#NAME?"/>
    <m/>
  </r>
  <r>
    <n v="2022"/>
    <s v="אוקטובר 2021 - טיוב בקשה וסמל כפולים"/>
    <s v="כן"/>
    <s v="כן"/>
    <m/>
    <s v="טויב"/>
    <m/>
    <m/>
    <m/>
    <m/>
    <m/>
    <n v="4318"/>
    <m/>
    <s v="תל אביב"/>
    <x v="35"/>
    <x v="168"/>
    <m/>
    <s v="מיסוי"/>
    <s v="פינוי-בינוי"/>
    <s v="תכנית מאושרת עם פעילות יזמית"/>
    <n v="7463712"/>
    <s v="507 201474"/>
    <n v="507"/>
    <n v="201474"/>
    <s v="בניה חדשה"/>
    <s v="חפירה ו/או דיפון"/>
    <n v="700009"/>
    <s v="תל אביב -יפו"/>
    <n v="5000"/>
    <s v="פרי מגדים"/>
    <n v="2510"/>
    <n v="2"/>
    <n v="2"/>
    <s v=" "/>
    <d v="2020-11-08T00:00:00"/>
    <s v="NULL"/>
    <m/>
    <m/>
    <m/>
    <n v="161"/>
    <s v="2021_03"/>
    <d v="2021-07-15T12:02:15"/>
    <m/>
    <m/>
    <s v="מדלן"/>
    <s v="הריסת מבנה קיים הכולל 10 קומות מגורים שטח להריסה 3724.02_x000d__x000a_הקמת מבנה חדש הכולל: הריסה דיפון חפירה וביסוס_x000d__x000a_"/>
    <s v="NULL"/>
    <s v="NULL"/>
    <s v="NULL"/>
    <n v="2134352"/>
    <n v="210335"/>
    <s v="בניה חדשה"/>
    <x v="323"/>
    <s v="NULL"/>
    <s v="NULL"/>
    <n v="0"/>
    <m/>
    <m/>
    <m/>
    <m/>
    <n v="161"/>
    <m/>
    <s v="מדלן"/>
    <s v="1. פינוי והריסה של 5 בנייני מגורים בחלקה )פרי מגדים 2 , 4 , 6 ו- 8 , נחלת יצחק 9 11 ( לפי הוראות תכנית 4050_x000a_ותכנית עיצוב מאושרת._x000a_.2 חפירה ודיפון )כולל ביסוס( עד גבולות המגרש ולעומק של עד 4 קומות המרתף._x000a_.3 עקירת והעברת עצים קיימים בתחום החפירה לפי נספח הפיתוח._x000a_.4 שימוש בעוגנים זמניים בגבולות המגרש."/>
    <s v="2021_03"/>
    <d v="2021-07-15T12:02:15"/>
    <s v="גוש חלקה"/>
    <x v="0"/>
    <x v="1"/>
    <x v="2"/>
    <x v="1"/>
    <n v="1"/>
    <m/>
    <m/>
    <x v="0"/>
    <x v="1"/>
    <x v="1"/>
    <m/>
    <x v="1"/>
    <m/>
    <m/>
    <m/>
    <n v="7463712"/>
    <x v="288"/>
    <m/>
    <m/>
    <m/>
    <m/>
    <m/>
    <m/>
    <m/>
    <x v="1"/>
    <n v="0"/>
    <m/>
    <m/>
    <m/>
    <m/>
    <m/>
    <x v="1"/>
    <m/>
    <m/>
    <s v="היתר נספר ב2021"/>
  </r>
  <r>
    <n v="1603"/>
    <m/>
    <m/>
    <m/>
    <m/>
    <m/>
    <m/>
    <m/>
    <m/>
    <m/>
    <m/>
    <n v="4318"/>
    <m/>
    <s v="תל אביב"/>
    <x v="35"/>
    <x v="168"/>
    <m/>
    <s v="מיסוי"/>
    <s v="פינוי-בינוי"/>
    <s v="תכנית מאושרת עם פעילות יזמית"/>
    <n v="7241810"/>
    <s v="507 201685"/>
    <n v="507"/>
    <n v="201685"/>
    <s v="בניה חדשה"/>
    <s v="מגדל מגורים מעל 20 קומות"/>
    <n v="700009"/>
    <s v="תל אביב-יפו"/>
    <n v="5000"/>
    <s v="פרי מגדים"/>
    <n v="2510"/>
    <n v="2"/>
    <n v="2"/>
    <s v=" "/>
    <d v="2020-12-28T00:00:00"/>
    <m/>
    <m/>
    <m/>
    <m/>
    <n v="161"/>
    <s v="2020_04"/>
    <d v="2021-01-28T10:47:24"/>
    <m/>
    <m/>
    <s v="אתר העירייה"/>
    <s v="במרתפים: מספר מרתפים, מחסן, חדרי עזר, אחר: חניה,    בקומת הקרקע: אולם כניסה, חדר אשפה, אחר: מסחר,    בקומות: כמות קומות מגורים: 25, כמות יח&quot;ד מבוקשות: 161,    על הגג: חדר מכונות ומעלית, קולטי שמש, חדר מדרגות כללי, פרגולה, אחר: מאגרי מים וחדר משאבות,    בח"/>
    <s v="NULL"/>
    <s v="NULL"/>
    <s v="NULL"/>
    <s v="NULL"/>
    <m/>
    <m/>
    <x v="0"/>
    <m/>
    <m/>
    <m/>
    <m/>
    <m/>
    <m/>
    <m/>
    <m/>
    <m/>
    <m/>
    <m/>
    <s v="NULL"/>
    <s v="NULL"/>
    <s v="לפי גוש חלקה (מרץ 2021)"/>
    <x v="0"/>
    <x v="0"/>
    <x v="1"/>
    <x v="0"/>
    <n v="1"/>
    <m/>
    <m/>
    <x v="0"/>
    <x v="0"/>
    <x v="1"/>
    <m/>
    <x v="0"/>
    <m/>
    <m/>
    <m/>
    <m/>
    <x v="0"/>
    <m/>
    <m/>
    <m/>
    <m/>
    <m/>
    <m/>
    <m/>
    <x v="1"/>
    <n v="0"/>
    <m/>
    <m/>
    <m/>
    <m/>
    <m/>
    <x v="0"/>
    <m/>
    <e v="#NAME?"/>
    <m/>
  </r>
  <r>
    <n v="2025"/>
    <s v="אוקטובר 2021 - טיוב בקשה וסמל כפולים"/>
    <s v="כן"/>
    <m/>
    <m/>
    <s v="לטייב - יותר מלל במהות הבקשה"/>
    <m/>
    <m/>
    <m/>
    <m/>
    <m/>
    <n v="4318"/>
    <m/>
    <s v="תל אביב"/>
    <x v="35"/>
    <x v="168"/>
    <m/>
    <s v="מיסוי"/>
    <s v="פינוי-בינוי"/>
    <s v="תכנית מאושרת עם פעילות יזמית"/>
    <n v="7497764"/>
    <s v="507 210335"/>
    <n v="507"/>
    <n v="210335"/>
    <s v="בניה חדשה"/>
    <s v="מגדל מגורים מעל 20 קומות"/>
    <n v="700009"/>
    <s v="תל אביב -יפו"/>
    <n v="5000"/>
    <s v="פרי מגדים"/>
    <n v="2510"/>
    <n v="2"/>
    <n v="2"/>
    <s v=" "/>
    <d v="2021-03-03T00:00:00"/>
    <s v="NULL"/>
    <s v="NULL"/>
    <s v="NULL"/>
    <s v="NULL"/>
    <n v="161"/>
    <s v="2021_04"/>
    <d v="2021-09-14T12:11:15"/>
    <s v="NULL"/>
    <s v="NULL"/>
    <s v="מהות הבקשה"/>
    <s v="הקמת מבנה חדש הכולל: מרתפים ,25.0 קומות מגורים ,ובהן 161יח&quot;ד _x000d__x000a_המרתפים כוללים: מחסן,חדרי עזר,חניה_x000d__x000a_קומת קרקע הכוללת: אולם כניסה,חדר אשפה,מסחר_x000d__x000a_על הגג: קולטי שמש,חדר מדרגות כללי,חדר מכונות מעלית,פרגולה,מאגרי מים וחדר משאבות_x000d__x000a_בחצר: 202 מקומות חניה,שטחים מרוצפים,פרגולה,בגבולות המגרש גדר בגובה 2.7 מטר,מסחר_x000d__x000a_"/>
    <s v="NULL"/>
    <s v="NULL"/>
    <s v="NULL"/>
    <s v="NULL"/>
    <m/>
    <s v="NULL"/>
    <x v="0"/>
    <m/>
    <m/>
    <m/>
    <m/>
    <m/>
    <m/>
    <m/>
    <m/>
    <m/>
    <m/>
    <m/>
    <m/>
    <m/>
    <s v="גוש חלקה"/>
    <x v="1"/>
    <x v="0"/>
    <x v="1"/>
    <x v="0"/>
    <n v="1"/>
    <m/>
    <m/>
    <x v="0"/>
    <x v="0"/>
    <x v="1"/>
    <m/>
    <x v="0"/>
    <m/>
    <m/>
    <m/>
    <m/>
    <x v="0"/>
    <m/>
    <m/>
    <m/>
    <m/>
    <m/>
    <m/>
    <m/>
    <x v="1"/>
    <n v="0"/>
    <m/>
    <m/>
    <m/>
    <m/>
    <m/>
    <x v="1"/>
    <m/>
    <m/>
    <m/>
  </r>
  <r>
    <n v="2027"/>
    <s v="אוקטובר 2021 - טיוב בקשות ID כפולות"/>
    <s v="כן"/>
    <m/>
    <m/>
    <s v="לטייב"/>
    <m/>
    <m/>
    <m/>
    <m/>
    <m/>
    <n v="4132"/>
    <m/>
    <s v="תל אביב"/>
    <x v="35"/>
    <x v="169"/>
    <m/>
    <s v="מיסוי"/>
    <s v="פינוי-בינוי"/>
    <s v="תכנית מאושרת עם פעילות יזמית"/>
    <n v="7498935"/>
    <s v="507 210296"/>
    <n v="507"/>
    <n v="210296"/>
    <s v="בניה חדשה"/>
    <s v="בניין מגורים גבוה (מעל 13 מ')"/>
    <n v="821055"/>
    <s v="תל אביב -יפו"/>
    <n v="5000"/>
    <s v="קהילת ורשה"/>
    <n v="230"/>
    <n v="55"/>
    <n v="55"/>
    <s v=" "/>
    <d v="2021-02-24T00:00:00"/>
    <s v="NULL"/>
    <s v="NULL"/>
    <n v="32"/>
    <n v="80"/>
    <n v="112"/>
    <s v="2021_04"/>
    <d v="2021-09-14T12:11:15"/>
    <s v="אתר העירייה"/>
    <s v="חישוב מתמטי"/>
    <s v="אתר העירייה"/>
    <s v="מספר קומות להריסה (סה&quot;כ הקומות במבנה או מספר מבנים על המגרש): 8, _x000d__x000d__x000a_במרתפים: מספר מרתפים, מחסן, חדרי עזר, אחר: חניה , חדרים טכנים, _x000d__x000d__x000a_בקומת הקרקע: אולם כניסה, חדר אשפה, אחר: חדרים טכנים, חדרי אופניים, חדר דיירים, _x000d__x000d__x000a_בקומות: כמות קומות מגורים: 16, כמות יח&quot;ד מבוקשות: 111, _x000d__x000d__x000a_על הגג: קולטי שמש, חדר מדרגות כללי, פרגולה, אחר: מאגרי מים וחדר משאבות, _x000d__x000d__x000a_בחצר: גינה, שטחים מרוצפים, _x000d__x000d__x000a_העבודות המבוקשות בהיתר כן כוללות הוספת צובר גז חדש, או העתקה של צובר קיים"/>
    <s v="NULL"/>
    <s v="NULL"/>
    <s v="NULL"/>
    <s v="NULL"/>
    <m/>
    <s v="NULL"/>
    <x v="0"/>
    <m/>
    <m/>
    <m/>
    <m/>
    <m/>
    <m/>
    <m/>
    <m/>
    <m/>
    <m/>
    <m/>
    <m/>
    <m/>
    <s v="גוש חלקה"/>
    <x v="1"/>
    <x v="0"/>
    <x v="3"/>
    <x v="0"/>
    <n v="4"/>
    <m/>
    <m/>
    <x v="0"/>
    <x v="1"/>
    <x v="1"/>
    <s v="יחד מוצע גדול מיחד מוצע של המתחם ולכן ספק פב. אך לפי מדלן אכן מדובר בפינוי בינוי"/>
    <x v="0"/>
    <m/>
    <m/>
    <m/>
    <m/>
    <x v="0"/>
    <m/>
    <m/>
    <m/>
    <m/>
    <m/>
    <m/>
    <m/>
    <x v="0"/>
    <m/>
    <m/>
    <m/>
    <m/>
    <m/>
    <m/>
    <x v="1"/>
    <m/>
    <m/>
    <m/>
  </r>
  <r>
    <n v="991"/>
    <m/>
    <m/>
    <m/>
    <m/>
    <m/>
    <m/>
    <m/>
    <m/>
    <m/>
    <m/>
    <n v="4132"/>
    <m/>
    <s v="תל אביב"/>
    <x v="35"/>
    <x v="169"/>
    <m/>
    <s v="מיסוי"/>
    <s v="פינוי-בינוי"/>
    <s v="תכנית מאושרת עם פעילות יזמית"/>
    <n v="3650500"/>
    <s v="507 90133"/>
    <n v="507"/>
    <n v="90133"/>
    <m/>
    <s v="בניה חדשה - בניין גבוה"/>
    <n v="821063"/>
    <s v="תל אביב-יפו"/>
    <n v="5000"/>
    <s v="קהילת ורשה"/>
    <n v="230"/>
    <n v="63"/>
    <n v="63"/>
    <m/>
    <d v="2009-01-22T00:00:00"/>
    <m/>
    <m/>
    <m/>
    <m/>
    <n v="23"/>
    <m/>
    <m/>
    <m/>
    <m/>
    <m/>
    <s v="הארכת תוקף לבניה חדשה-בניין גבוה ,הריסה_x000d__x000a_הקמת מבנה חדש הכולל: קומה מפולשת,6 קומות מגורים ,ובהן 23יח&quot;ד _x000d__x000a_המרתפים כוללים: מחסן,חדרי עזר,חניון תת קרקעי_x000d__x000a_קומת קרקע הכוללת: אולם כניסה,חדר גז,חדר אשפה_x000d__x000a_על הגג: קולטי שמש,חדר מדרגות כללי,חדר מכונות מעלית_x000d__x000a_בחצר: ג"/>
    <m/>
    <m/>
    <m/>
    <n v="282574"/>
    <n v="90442"/>
    <m/>
    <x v="324"/>
    <m/>
    <m/>
    <n v="23"/>
    <m/>
    <m/>
    <m/>
    <m/>
    <n v="23"/>
    <m/>
    <m/>
    <m/>
    <m/>
    <m/>
    <s v="שליפת כתובות (אוגוסט 2020)"/>
    <x v="15"/>
    <x v="12"/>
    <x v="1"/>
    <x v="0"/>
    <n v="1"/>
    <m/>
    <m/>
    <x v="0"/>
    <x v="1"/>
    <x v="1"/>
    <m/>
    <x v="1"/>
    <m/>
    <m/>
    <m/>
    <n v="3650500"/>
    <x v="289"/>
    <m/>
    <m/>
    <m/>
    <m/>
    <m/>
    <m/>
    <m/>
    <x v="0"/>
    <n v="49"/>
    <m/>
    <m/>
    <m/>
    <m/>
    <m/>
    <x v="1"/>
    <m/>
    <e v="#NAME?"/>
    <m/>
  </r>
  <r>
    <n v="993"/>
    <m/>
    <m/>
    <m/>
    <m/>
    <m/>
    <m/>
    <m/>
    <m/>
    <m/>
    <m/>
    <n v="4132"/>
    <m/>
    <s v="תל אביב"/>
    <x v="35"/>
    <x v="169"/>
    <m/>
    <s v="מיסוי"/>
    <s v="פינוי-בינוי"/>
    <s v="תכנית מאושרת עם פעילות יזמית"/>
    <n v="5280862"/>
    <s v="507 131272"/>
    <n v="507"/>
    <n v="131272"/>
    <s v="בניה חדשה"/>
    <s v="בניין מגורים גבוה (מעל 13 מ')"/>
    <n v="821065"/>
    <s v="תל אביב-יפו"/>
    <n v="5000"/>
    <s v="קהילת ורשה"/>
    <n v="230"/>
    <n v="65"/>
    <n v="65"/>
    <m/>
    <d v="2013-07-01T00:00:00"/>
    <m/>
    <n v="0"/>
    <m/>
    <m/>
    <n v="31"/>
    <m/>
    <m/>
    <m/>
    <m/>
    <m/>
    <s v="הריסת מבנה קיים הכולל 2 קומות מגורים_x000d__x000a_הקמת מבנה חדש הכולל: מרתף ,9 קומות מגורים ,ובהן 31יח&quot;ד _x000d__x000a_המרתפים כוללים: מחסן,חדרי עזר,חניון_x000d__x000a_קומת קרקע הכוללת: אולם כניסה,חדר אשפה,דירות_x000d__x000a_על הגג: קולטי שמש,חדר מדרגות כללי_x000d__x000a_בחצר: גינה,שטחים מרוצפים,בגבולות המגרש גדר"/>
    <m/>
    <m/>
    <m/>
    <s v="NULL"/>
    <m/>
    <m/>
    <x v="0"/>
    <m/>
    <m/>
    <m/>
    <m/>
    <m/>
    <m/>
    <m/>
    <m/>
    <m/>
    <m/>
    <m/>
    <m/>
    <m/>
    <s v="שליפת כתובות (אוגוסט 2020)"/>
    <x v="6"/>
    <x v="0"/>
    <x v="5"/>
    <x v="0"/>
    <m/>
    <m/>
    <m/>
    <x v="0"/>
    <x v="2"/>
    <x v="1"/>
    <m/>
    <x v="0"/>
    <m/>
    <m/>
    <m/>
    <m/>
    <x v="0"/>
    <m/>
    <m/>
    <m/>
    <m/>
    <m/>
    <m/>
    <m/>
    <x v="0"/>
    <n v="49"/>
    <m/>
    <m/>
    <m/>
    <m/>
    <m/>
    <x v="1"/>
    <m/>
    <e v="#NAME?"/>
    <m/>
  </r>
  <r>
    <n v="992"/>
    <m/>
    <m/>
    <m/>
    <m/>
    <m/>
    <m/>
    <m/>
    <m/>
    <m/>
    <m/>
    <n v="4132"/>
    <m/>
    <s v="תל אביב"/>
    <x v="35"/>
    <x v="169"/>
    <m/>
    <s v="מיסוי"/>
    <s v="פינוי-בינוי"/>
    <s v="תכנית מאושרת עם פעילות יזמית"/>
    <n v="3665716"/>
    <s v="507 131272"/>
    <n v="507"/>
    <n v="131272"/>
    <m/>
    <s v="בניה חדשה - בניין מגורים גבוה (מעל 13 מ'"/>
    <n v="821065"/>
    <s v="תל אביב-יפו"/>
    <n v="5000"/>
    <s v="קהילת ורשה"/>
    <n v="230"/>
    <n v="65"/>
    <n v="65"/>
    <m/>
    <d v="2013-07-01T00:00:00"/>
    <m/>
    <m/>
    <m/>
    <m/>
    <n v="31"/>
    <m/>
    <m/>
    <m/>
    <m/>
    <m/>
    <s v="הריסת מבנה קיים הכולל 2 קומות מגורים_x000d__x000a_הקמת מבנה חדש הכולל: מרתף ,9 קומות מגורים ,ובהן 31יח&quot;ד _x000d__x000a_המרתפים כוללים: מחסן,חדרי עזר,חניון_x000d__x000a_קומת קרקע הכוללת: אולם כניסה,חדר אשפה,דירות_x000d__x000a_על הגג: קולטי שמש,חדר מדרגות כללי_x000d__x000a_בחצר: גינה,שטחים מרוצפים,בגבולות המגרש גדר"/>
    <m/>
    <m/>
    <m/>
    <s v="NULL"/>
    <m/>
    <m/>
    <x v="0"/>
    <m/>
    <m/>
    <m/>
    <m/>
    <m/>
    <m/>
    <m/>
    <m/>
    <m/>
    <m/>
    <m/>
    <m/>
    <m/>
    <s v="שליפת כתובות (אוגוסט 2020)"/>
    <x v="6"/>
    <x v="0"/>
    <x v="3"/>
    <x v="0"/>
    <n v="2"/>
    <m/>
    <m/>
    <x v="0"/>
    <x v="1"/>
    <x v="1"/>
    <m/>
    <x v="0"/>
    <m/>
    <m/>
    <m/>
    <m/>
    <x v="0"/>
    <m/>
    <m/>
    <m/>
    <m/>
    <m/>
    <m/>
    <m/>
    <x v="0"/>
    <n v="49"/>
    <m/>
    <m/>
    <m/>
    <m/>
    <m/>
    <x v="0"/>
    <m/>
    <e v="#NAME?"/>
    <m/>
  </r>
  <r>
    <n v="994"/>
    <m/>
    <m/>
    <m/>
    <m/>
    <m/>
    <m/>
    <m/>
    <m/>
    <m/>
    <m/>
    <n v="4132"/>
    <m/>
    <s v="תל אביב"/>
    <x v="35"/>
    <x v="169"/>
    <m/>
    <s v="מיסוי"/>
    <s v="פינוי-בינוי"/>
    <s v="תכנית מאושרת עם פעילות יזמית"/>
    <n v="3669594"/>
    <s v="507 150113"/>
    <n v="507"/>
    <n v="150113"/>
    <m/>
    <s v="שינויים - הארכת תוקף החלטה"/>
    <n v="821065"/>
    <s v="תל אביב-יפו"/>
    <n v="5000"/>
    <s v="קהילת ורשה"/>
    <n v="230"/>
    <n v="65"/>
    <n v="65"/>
    <m/>
    <d v="2015-01-18T00:00:00"/>
    <m/>
    <m/>
    <m/>
    <m/>
    <n v="31"/>
    <m/>
    <m/>
    <m/>
    <m/>
    <m/>
    <s v="הארכת תוקף לבניה חדשה-בניין מגורים גבוה (מעל 13 מ')_x000d__x000a_הריסת מבנה קיים הכולל 2 קומות מגורים_x000d__x000a_הקמת מבנה חדש הכולל: מרתף , קומות מגורים ,ובהן 31יח&quot;ד _x000d__x000a_המרתפים כוללים: מחסן,חדרי עזר,חניון_x000d__x000a_קומת קרקע הכוללת: אולם כניסה,חדר אשפה,דירות_x000d__x000a_על הגג: קולטי שמש,חדר מדרג"/>
    <m/>
    <m/>
    <m/>
    <s v="NULL"/>
    <m/>
    <m/>
    <x v="0"/>
    <m/>
    <m/>
    <m/>
    <m/>
    <m/>
    <m/>
    <m/>
    <m/>
    <m/>
    <m/>
    <m/>
    <m/>
    <m/>
    <s v="שליפת כתובות (אוגוסט 2020)"/>
    <x v="5"/>
    <x v="0"/>
    <x v="3"/>
    <x v="0"/>
    <n v="2"/>
    <m/>
    <m/>
    <x v="0"/>
    <x v="0"/>
    <x v="1"/>
    <m/>
    <x v="0"/>
    <m/>
    <m/>
    <m/>
    <m/>
    <x v="0"/>
    <m/>
    <m/>
    <m/>
    <m/>
    <m/>
    <m/>
    <m/>
    <x v="0"/>
    <n v="49"/>
    <m/>
    <m/>
    <m/>
    <m/>
    <m/>
    <x v="1"/>
    <m/>
    <e v="#NAME?"/>
    <m/>
  </r>
  <r>
    <n v="995"/>
    <m/>
    <m/>
    <m/>
    <m/>
    <m/>
    <m/>
    <m/>
    <m/>
    <m/>
    <m/>
    <n v="4132"/>
    <m/>
    <s v="תל אביב"/>
    <x v="35"/>
    <x v="169"/>
    <m/>
    <s v="מיסוי"/>
    <s v="פינוי-בינוי"/>
    <s v="תכנית מאושרת עם פעילות יזמית"/>
    <n v="3671908"/>
    <s v="507 152476"/>
    <n v="507"/>
    <n v="152476"/>
    <m/>
    <s v="שינויים - הארכת תוקף החלטה"/>
    <n v="821065"/>
    <s v="תל אביב-יפו"/>
    <n v="5000"/>
    <s v="קהילת ורשה"/>
    <n v="230"/>
    <n v="65"/>
    <n v="65"/>
    <m/>
    <d v="2015-12-17T00:00:00"/>
    <m/>
    <m/>
    <m/>
    <m/>
    <n v="31"/>
    <m/>
    <m/>
    <m/>
    <m/>
    <m/>
    <s v="הארכת תוקף לבניה חדשה-בניין מגורים גבוה (מעל 13 מ')_x000d__x000a_הריסת מבנה קיים הכולל 2 קומות מגורים_x000d__x000a_הקמת מבנה חדש הכולל: מרתף , קומות מגורים ,ובהן 31יח&quot;ד _x000d__x000a_המרתפים כוללים: מחסן,חדרי עזר,חניון_x000d__x000a_קומת קרקע הכוללת: אולם כניסה,חדר אשפה,דירות_x000d__x000a_על הגג: קולטי שמש,חדר מדרג"/>
    <m/>
    <m/>
    <m/>
    <s v="NULL"/>
    <m/>
    <m/>
    <x v="0"/>
    <m/>
    <m/>
    <m/>
    <m/>
    <m/>
    <m/>
    <m/>
    <m/>
    <m/>
    <m/>
    <m/>
    <m/>
    <m/>
    <s v="שליפת כתובות (אוגוסט 2020)"/>
    <x v="5"/>
    <x v="0"/>
    <x v="3"/>
    <x v="0"/>
    <n v="2"/>
    <m/>
    <m/>
    <x v="0"/>
    <x v="0"/>
    <x v="1"/>
    <m/>
    <x v="0"/>
    <m/>
    <m/>
    <m/>
    <m/>
    <x v="0"/>
    <m/>
    <m/>
    <m/>
    <m/>
    <m/>
    <m/>
    <m/>
    <x v="0"/>
    <n v="49"/>
    <m/>
    <m/>
    <m/>
    <m/>
    <m/>
    <x v="1"/>
    <m/>
    <e v="#NAME?"/>
    <m/>
  </r>
  <r>
    <n v="996"/>
    <m/>
    <m/>
    <m/>
    <m/>
    <m/>
    <m/>
    <m/>
    <m/>
    <m/>
    <m/>
    <n v="4132"/>
    <m/>
    <s v="תל אביב"/>
    <x v="35"/>
    <x v="169"/>
    <m/>
    <s v="מיסוי"/>
    <s v="מיסוי - פינוי-בינוי"/>
    <s v="תכנית מאושרת עם פעילות יזמית"/>
    <n v="3672845"/>
    <s v="507 160842"/>
    <n v="507"/>
    <n v="160842"/>
    <m/>
    <s v="שינויים - הארכת תוקף החלטה"/>
    <n v="821065"/>
    <s v="תל אביב-יפו"/>
    <n v="5000"/>
    <s v="קהילת ורשה"/>
    <n v="230"/>
    <n v="65"/>
    <n v="65"/>
    <m/>
    <d v="2016-05-03T00:00:00"/>
    <m/>
    <m/>
    <m/>
    <m/>
    <n v="31"/>
    <m/>
    <m/>
    <m/>
    <m/>
    <m/>
    <s v="הארכת תוקף לבניה חדשה-בניין מגורים גבוה (מעל 13 מ')_x000a_הריסת מבנה קיים הכולל 2 קומות מגורים_x000a_הקמת מבנה חדש הכולל: מרתף , קומות מגורים ,ובהן 31יח&quot;ד _x000a_המרתפים כוללים: מחסן,חדרי עזר,חניון_x000a_קומת קרקע הכוללת: אולם כניסה,חדר אשפה,דירות_x000a_על הגג: קולטי שמש,חדר מדרג"/>
    <m/>
    <m/>
    <m/>
    <s v="NULL"/>
    <m/>
    <m/>
    <x v="0"/>
    <m/>
    <m/>
    <m/>
    <m/>
    <m/>
    <m/>
    <m/>
    <m/>
    <m/>
    <m/>
    <m/>
    <m/>
    <m/>
    <m/>
    <x v="4"/>
    <x v="0"/>
    <x v="3"/>
    <x v="0"/>
    <n v="2"/>
    <m/>
    <m/>
    <x v="0"/>
    <x v="0"/>
    <x v="1"/>
    <m/>
    <x v="0"/>
    <m/>
    <m/>
    <m/>
    <m/>
    <x v="0"/>
    <m/>
    <m/>
    <m/>
    <m/>
    <m/>
    <m/>
    <m/>
    <x v="0"/>
    <n v="49"/>
    <m/>
    <m/>
    <m/>
    <m/>
    <m/>
    <x v="1"/>
    <m/>
    <e v="#NAME?"/>
    <m/>
  </r>
  <r>
    <n v="999"/>
    <m/>
    <m/>
    <m/>
    <m/>
    <m/>
    <m/>
    <m/>
    <m/>
    <m/>
    <m/>
    <n v="4132"/>
    <m/>
    <s v="תל אביב"/>
    <x v="35"/>
    <x v="169"/>
    <m/>
    <s v="מיסוי"/>
    <s v="פינוי-בינוי"/>
    <s v="תכנית מאושרת עם פעילות יזמית"/>
    <n v="5285732"/>
    <s v="507 121353"/>
    <n v="507"/>
    <n v="121353"/>
    <s v="בניה חדשה"/>
    <s v="בניין גבוה"/>
    <n v="821069"/>
    <s v="תל אביב-יפו"/>
    <n v="5000"/>
    <s v="קהילת ורשה"/>
    <n v="230"/>
    <n v="69"/>
    <n v="69"/>
    <m/>
    <d v="2012-07-23T00:00:00"/>
    <m/>
    <n v="24"/>
    <m/>
    <m/>
    <n v="24"/>
    <m/>
    <m/>
    <m/>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m/>
    <s v="NULL"/>
    <m/>
    <m/>
    <x v="0"/>
    <m/>
    <m/>
    <m/>
    <m/>
    <m/>
    <m/>
    <m/>
    <m/>
    <m/>
    <m/>
    <m/>
    <m/>
    <m/>
    <s v="שליפת כתובות (אוגוסט 2020)"/>
    <x v="8"/>
    <x v="0"/>
    <x v="5"/>
    <x v="0"/>
    <m/>
    <m/>
    <m/>
    <x v="0"/>
    <x v="2"/>
    <x v="1"/>
    <m/>
    <x v="0"/>
    <m/>
    <m/>
    <m/>
    <m/>
    <x v="0"/>
    <m/>
    <m/>
    <m/>
    <m/>
    <m/>
    <m/>
    <m/>
    <x v="0"/>
    <n v="49"/>
    <m/>
    <m/>
    <m/>
    <m/>
    <m/>
    <x v="1"/>
    <m/>
    <e v="#NAME?"/>
    <m/>
  </r>
  <r>
    <n v="998"/>
    <m/>
    <m/>
    <m/>
    <m/>
    <m/>
    <m/>
    <m/>
    <m/>
    <m/>
    <m/>
    <n v="4132"/>
    <m/>
    <s v="תל אביב"/>
    <x v="35"/>
    <x v="169"/>
    <m/>
    <s v="מיסוי"/>
    <s v="פינוי-בינוי"/>
    <s v="תכנית מאושרת עם פעילות יזמית"/>
    <n v="3664032"/>
    <s v="507 121353"/>
    <n v="507"/>
    <n v="121353"/>
    <m/>
    <s v="בניה חדשה - בניין גבוה"/>
    <n v="821069"/>
    <s v="תל אביב-יפו"/>
    <n v="5000"/>
    <s v="קהילת ורשה"/>
    <n v="230"/>
    <n v="69"/>
    <n v="69"/>
    <m/>
    <d v="2012-07-23T00:00:00"/>
    <m/>
    <m/>
    <m/>
    <m/>
    <n v="24"/>
    <m/>
    <m/>
    <m/>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m/>
    <n v="296106"/>
    <n v="131542"/>
    <m/>
    <x v="325"/>
    <m/>
    <m/>
    <n v="24"/>
    <m/>
    <m/>
    <m/>
    <m/>
    <n v="24"/>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s v="שליפת כתובות (אוגוסט 2020)"/>
    <x v="8"/>
    <x v="7"/>
    <x v="3"/>
    <x v="3"/>
    <n v="3"/>
    <m/>
    <m/>
    <x v="0"/>
    <x v="1"/>
    <x v="1"/>
    <m/>
    <x v="1"/>
    <m/>
    <m/>
    <m/>
    <n v="3664032"/>
    <x v="290"/>
    <m/>
    <m/>
    <m/>
    <m/>
    <m/>
    <m/>
    <m/>
    <x v="0"/>
    <n v="49"/>
    <m/>
    <m/>
    <m/>
    <m/>
    <m/>
    <x v="1"/>
    <m/>
    <e v="#NAME?"/>
    <m/>
  </r>
  <r>
    <n v="1000"/>
    <m/>
    <m/>
    <m/>
    <m/>
    <m/>
    <m/>
    <m/>
    <m/>
    <m/>
    <m/>
    <n v="4040"/>
    <m/>
    <s v="תל אביב"/>
    <x v="35"/>
    <x v="170"/>
    <m/>
    <s v="מיסוי"/>
    <s v="מיסוי - פינוי-בינוי"/>
    <s v="בביצוע"/>
    <n v="5252410"/>
    <s v="507 170313"/>
    <n v="507"/>
    <n v="170313"/>
    <m/>
    <s v="בניין מגורים גבוה (מעל 13 מ')"/>
    <n v="821041"/>
    <s v="תל אביב-יפו"/>
    <n v="5000"/>
    <n v="0"/>
    <n v="821"/>
    <n v="41"/>
    <n v="41"/>
    <m/>
    <d v="2017-02-19T00:00:00"/>
    <m/>
    <m/>
    <n v="8"/>
    <n v="11"/>
    <n v="19"/>
    <m/>
    <m/>
    <m/>
    <m/>
    <m/>
    <s v="במרתפים: מספר מרתפים מחסן חדרי עזר אחר: חניות_x000d__x000d__x000a_ בקומת הקרקע: אולם כניסה חדר אשפה חדר גז אחר: דירת גן, חדרי אופניים, מחסן כללי_x000d__x000d__x000a_ בקומות: כמות קומות מגורים: 6 כמות יח&quot;ד מבוקשות: 19_x000d__x000d__x000a_ על הגג: קולטי שמש חדר מדרגות כללי פרגולה_x000d__x000d__x000a_ בחצר: גינה שטחים מרוצפים אח"/>
    <m/>
    <m/>
    <m/>
    <n v="1532412"/>
    <n v="9999998"/>
    <m/>
    <x v="14"/>
    <m/>
    <m/>
    <m/>
    <m/>
    <m/>
    <m/>
    <m/>
    <n v="19"/>
    <m/>
    <m/>
    <m/>
    <m/>
    <m/>
    <m/>
    <x v="7"/>
    <x v="6"/>
    <x v="1"/>
    <x v="0"/>
    <n v="3"/>
    <m/>
    <m/>
    <x v="0"/>
    <x v="1"/>
    <x v="1"/>
    <m/>
    <x v="1"/>
    <m/>
    <m/>
    <m/>
    <n v="5252410"/>
    <x v="291"/>
    <m/>
    <m/>
    <m/>
    <m/>
    <m/>
    <m/>
    <m/>
    <x v="0"/>
    <n v="133"/>
    <m/>
    <m/>
    <m/>
    <m/>
    <m/>
    <x v="1"/>
    <m/>
    <e v="#NAME?"/>
    <m/>
  </r>
  <r>
    <n v="2029"/>
    <s v="אוקטובר 2021 - טיוב בקשה וסמל כפולים"/>
    <s v="כן"/>
    <m/>
    <m/>
    <s v="לטייב - יותר מלל במהות הבקשה"/>
    <m/>
    <m/>
    <m/>
    <m/>
    <m/>
    <n v="4040"/>
    <m/>
    <s v="תל אביב"/>
    <x v="35"/>
    <x v="170"/>
    <m/>
    <s v="מיסוי"/>
    <s v="פינוי-בינוי"/>
    <s v="בביצוע"/>
    <n v="7498490"/>
    <s v="507 210532"/>
    <n v="507"/>
    <n v="210532"/>
    <s v="בניה חדשה"/>
    <s v="בניין מגורים גבוה (מעל 13 מ')"/>
    <n v="821021"/>
    <s v="תל אביב -יפו"/>
    <n v="5000"/>
    <s v="קהילת ורשה"/>
    <n v="230"/>
    <n v="21"/>
    <n v="21"/>
    <s v=" "/>
    <d v="2021-04-19T00:00:00"/>
    <s v="NULL"/>
    <m/>
    <m/>
    <m/>
    <n v="23"/>
    <s v="2021_04"/>
    <d v="2021-09-14T12:11:15"/>
    <m/>
    <m/>
    <s v="מדלן"/>
    <s v="מספר קומות להריסה (סה&quot;כ הקומות במבנה או מספר מבנים על המגרש): 2, שטח הריסה (מ&quot;ר): 283.1, _x000d__x000d__x000a_במרתפים: מספר מרתפים, מחסן, אחר: חניה, _x000d__x000d__x000a_בקומת הקרקע: חדר אשפה, חדר גז, אחר: מגורים, _x000d__x000d__x000a_על הגג: אחר: מגורים, _x000d__x000d__x000a_בחצר: גדר בגבולות מגרש בגובה (מטר): 1.5, _x000d__x000d__x000a_פירוט נוסף: בניית בניין חדש הכולל קומת קרקע , 6 קומות וקומת גג + 2 קומות מרתפי חניה הקלה 30% בצפיפות (שבס ) תוספת 20% שטחי בניה( כחלון ) תוספת קומה, העבודות המבוקשות בהיתר אינן כוללות הוספת צובר גז חדש, או העתקה של צובר קיים"/>
    <s v="NULL"/>
    <s v="NULL"/>
    <s v="NULL"/>
    <s v="NULL"/>
    <m/>
    <s v="NULL"/>
    <x v="0"/>
    <m/>
    <m/>
    <m/>
    <m/>
    <m/>
    <m/>
    <m/>
    <m/>
    <m/>
    <m/>
    <m/>
    <m/>
    <m/>
    <s v="גוש חלקה"/>
    <x v="1"/>
    <x v="0"/>
    <x v="3"/>
    <x v="0"/>
    <n v="4"/>
    <m/>
    <m/>
    <x v="0"/>
    <x v="1"/>
    <x v="1"/>
    <m/>
    <x v="0"/>
    <m/>
    <m/>
    <m/>
    <m/>
    <x v="0"/>
    <m/>
    <m/>
    <m/>
    <m/>
    <m/>
    <m/>
    <m/>
    <x v="0"/>
    <m/>
    <m/>
    <m/>
    <m/>
    <m/>
    <m/>
    <x v="1"/>
    <m/>
    <m/>
    <m/>
  </r>
  <r>
    <n v="1589"/>
    <m/>
    <m/>
    <m/>
    <m/>
    <m/>
    <m/>
    <s v="הכתובת במתחם"/>
    <m/>
    <m/>
    <m/>
    <n v="4040"/>
    <m/>
    <s v="תל אביב"/>
    <x v="35"/>
    <x v="170"/>
    <m/>
    <s v="מיסוי"/>
    <s v="פינוי-בינוי"/>
    <s v="בביצוע"/>
    <n v="7139025"/>
    <s v="507 180711"/>
    <n v="507"/>
    <n v="180711"/>
    <s v="בניה חדשה"/>
    <s v="בניין מגורים גבוה (מעל 13 מ')"/>
    <n v="821023"/>
    <s v="תל אביב-יפו"/>
    <n v="5000"/>
    <s v="קהילת ורשה"/>
    <n v="230"/>
    <n v="23"/>
    <n v="23"/>
    <s v=" "/>
    <d v="2018-05-13T00:00:00"/>
    <m/>
    <m/>
    <m/>
    <m/>
    <n v="19"/>
    <s v="2020_01"/>
    <d v="2020-11-01T21:03:32"/>
    <m/>
    <m/>
    <s v="אתר העירייה"/>
    <s v="במרתפים: מספר מרתפים אחר: מרתפי חניה   בקומת הקרקע: אולם כניסה חדר אשפה אחר: חדר עגלות, חדר אופניים, 2 יח&quot;ד   בקומות: כמות קומות מגורים: 7 כמות יח&quot;ד מבוקשות: 17   על הגג: קולטי שמש   בחצר: גינה שטחים מרוצפים כמות מקומות חניה: 29 גדר בגבולות מגרש בגובה (מטר): 100  "/>
    <s v="NULL"/>
    <s v="NULL"/>
    <s v="NULL"/>
    <s v="NULL"/>
    <m/>
    <m/>
    <x v="0"/>
    <m/>
    <m/>
    <m/>
    <m/>
    <m/>
    <m/>
    <m/>
    <m/>
    <m/>
    <m/>
    <m/>
    <s v="NULL"/>
    <s v="NULL"/>
    <s v="לפי גוש חלקה (מרץ 2021)"/>
    <x v="2"/>
    <x v="0"/>
    <x v="1"/>
    <x v="0"/>
    <n v="1"/>
    <m/>
    <m/>
    <x v="0"/>
    <x v="1"/>
    <x v="1"/>
    <m/>
    <x v="0"/>
    <m/>
    <m/>
    <m/>
    <m/>
    <x v="0"/>
    <m/>
    <m/>
    <m/>
    <m/>
    <m/>
    <m/>
    <m/>
    <x v="0"/>
    <n v="133"/>
    <m/>
    <m/>
    <m/>
    <m/>
    <m/>
    <x v="15"/>
    <m/>
    <e v="#NAME?"/>
    <m/>
  </r>
  <r>
    <n v="1002"/>
    <m/>
    <m/>
    <m/>
    <m/>
    <m/>
    <m/>
    <m/>
    <m/>
    <m/>
    <m/>
    <n v="4040"/>
    <m/>
    <s v="תל אביב"/>
    <x v="35"/>
    <x v="170"/>
    <m/>
    <s v="מיסוי"/>
    <s v="פינוי-בינוי"/>
    <s v="בביצוע"/>
    <n v="3668709"/>
    <s v="507 141834"/>
    <n v="507"/>
    <n v="141834"/>
    <m/>
    <s v="בניה חדשה - בניין מגורים גבוה (מעל 13 מ'"/>
    <n v="821039"/>
    <s v="תל אביב-יפו"/>
    <n v="5000"/>
    <s v="קהילת ורשה"/>
    <n v="230"/>
    <n v="39"/>
    <n v="39"/>
    <m/>
    <d v="2014-09-04T00:00:00"/>
    <m/>
    <m/>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x v="0"/>
    <m/>
    <m/>
    <m/>
    <m/>
    <m/>
    <m/>
    <m/>
    <m/>
    <m/>
    <m/>
    <m/>
    <m/>
    <m/>
    <s v="שליפת כתובות (אוגוסט 2020)"/>
    <x v="9"/>
    <x v="0"/>
    <x v="3"/>
    <x v="0"/>
    <n v="2"/>
    <m/>
    <m/>
    <x v="0"/>
    <x v="5"/>
    <x v="1"/>
    <m/>
    <x v="0"/>
    <m/>
    <m/>
    <m/>
    <m/>
    <x v="0"/>
    <m/>
    <m/>
    <m/>
    <m/>
    <m/>
    <m/>
    <m/>
    <x v="0"/>
    <n v="133"/>
    <m/>
    <m/>
    <m/>
    <m/>
    <m/>
    <x v="1"/>
    <m/>
    <e v="#NAME?"/>
    <m/>
  </r>
  <r>
    <n v="1003"/>
    <m/>
    <m/>
    <m/>
    <m/>
    <m/>
    <m/>
    <m/>
    <m/>
    <m/>
    <m/>
    <n v="4040"/>
    <m/>
    <s v="תל אביב"/>
    <x v="35"/>
    <x v="170"/>
    <m/>
    <s v="מיסוי"/>
    <s v="פינוי-בינוי"/>
    <s v="בביצוע"/>
    <n v="5289624"/>
    <s v="507 141834"/>
    <n v="507"/>
    <n v="141834"/>
    <s v="בניה חדשה"/>
    <s v="בניין מגורים גבוה (מעל 13 מ')"/>
    <n v="821039"/>
    <s v="תל אביב-יפו"/>
    <n v="5000"/>
    <s v="קהילת ורשה"/>
    <n v="230"/>
    <n v="39"/>
    <n v="39"/>
    <m/>
    <d v="2014-09-04T00:00:00"/>
    <m/>
    <n v="0"/>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x v="0"/>
    <m/>
    <m/>
    <m/>
    <m/>
    <m/>
    <m/>
    <m/>
    <m/>
    <m/>
    <m/>
    <m/>
    <m/>
    <m/>
    <s v="שליפת כתובות (אוגוסט 2020)"/>
    <x v="9"/>
    <x v="0"/>
    <x v="5"/>
    <x v="0"/>
    <m/>
    <m/>
    <m/>
    <x v="0"/>
    <x v="2"/>
    <x v="1"/>
    <m/>
    <x v="0"/>
    <m/>
    <m/>
    <m/>
    <m/>
    <x v="0"/>
    <m/>
    <m/>
    <m/>
    <m/>
    <m/>
    <m/>
    <m/>
    <x v="0"/>
    <n v="133"/>
    <m/>
    <m/>
    <m/>
    <m/>
    <m/>
    <x v="1"/>
    <m/>
    <e v="#NAME?"/>
    <m/>
  </r>
  <r>
    <n v="1004"/>
    <m/>
    <m/>
    <m/>
    <m/>
    <m/>
    <m/>
    <m/>
    <m/>
    <m/>
    <m/>
    <n v="4040"/>
    <m/>
    <s v="תל אביב"/>
    <x v="35"/>
    <x v="170"/>
    <m/>
    <s v="מיסוי"/>
    <s v="פינוי-בינוי"/>
    <s v="בביצוע"/>
    <n v="3669981"/>
    <s v="507 150518"/>
    <n v="507"/>
    <n v="150518"/>
    <m/>
    <s v="בניה חדשה - בניין מגורים גבוה (מעל 13 מ'"/>
    <n v="821039"/>
    <s v="תל אביב-יפו"/>
    <n v="5000"/>
    <s v="קהילת ורשה"/>
    <n v="230"/>
    <n v="39"/>
    <n v="39"/>
    <m/>
    <d v="2015-03-04T00:00:00"/>
    <m/>
    <m/>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x v="0"/>
    <m/>
    <m/>
    <m/>
    <m/>
    <m/>
    <m/>
    <m/>
    <m/>
    <m/>
    <m/>
    <m/>
    <m/>
    <m/>
    <s v="שליפת כתובות (אוגוסט 2020)"/>
    <x v="5"/>
    <x v="0"/>
    <x v="3"/>
    <x v="0"/>
    <n v="2"/>
    <m/>
    <m/>
    <x v="0"/>
    <x v="5"/>
    <x v="1"/>
    <m/>
    <x v="0"/>
    <m/>
    <m/>
    <m/>
    <m/>
    <x v="0"/>
    <m/>
    <m/>
    <m/>
    <m/>
    <m/>
    <m/>
    <m/>
    <x v="0"/>
    <n v="133"/>
    <m/>
    <m/>
    <m/>
    <m/>
    <m/>
    <x v="1"/>
    <m/>
    <e v="#NAME?"/>
    <m/>
  </r>
  <r>
    <n v="1005"/>
    <m/>
    <m/>
    <m/>
    <m/>
    <m/>
    <m/>
    <m/>
    <m/>
    <m/>
    <m/>
    <n v="4040"/>
    <m/>
    <s v="תל אביב"/>
    <x v="35"/>
    <x v="170"/>
    <m/>
    <s v="מיסוי"/>
    <s v="פינוי-בינוי"/>
    <s v="בביצוע"/>
    <n v="5285610"/>
    <s v="507 150518"/>
    <n v="507"/>
    <n v="150518"/>
    <s v="בניה חדשה"/>
    <s v="בניין מגורים גבוה (מעל 13 מ')"/>
    <n v="821039"/>
    <s v="תל אביב-יפו"/>
    <n v="5000"/>
    <s v="קהילת ורשה"/>
    <n v="230"/>
    <n v="39"/>
    <n v="39"/>
    <m/>
    <d v="2015-03-04T00:00:00"/>
    <m/>
    <n v="0"/>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x v="0"/>
    <m/>
    <m/>
    <m/>
    <m/>
    <m/>
    <m/>
    <m/>
    <m/>
    <m/>
    <m/>
    <m/>
    <m/>
    <m/>
    <s v="שליפת כתובות (אוגוסט 2020)"/>
    <x v="5"/>
    <x v="0"/>
    <x v="5"/>
    <x v="0"/>
    <m/>
    <m/>
    <m/>
    <x v="0"/>
    <x v="2"/>
    <x v="1"/>
    <m/>
    <x v="0"/>
    <m/>
    <m/>
    <m/>
    <m/>
    <x v="0"/>
    <m/>
    <m/>
    <m/>
    <m/>
    <m/>
    <m/>
    <m/>
    <x v="0"/>
    <n v="133"/>
    <m/>
    <m/>
    <m/>
    <m/>
    <m/>
    <x v="1"/>
    <m/>
    <e v="#NAME?"/>
    <m/>
  </r>
  <r>
    <n v="1006"/>
    <m/>
    <m/>
    <m/>
    <m/>
    <m/>
    <m/>
    <m/>
    <m/>
    <m/>
    <m/>
    <n v="4040"/>
    <m/>
    <s v="תל אביב"/>
    <x v="35"/>
    <x v="170"/>
    <m/>
    <s v="מיסוי"/>
    <s v="פינוי-בינוי"/>
    <s v="בביצוע"/>
    <n v="5290301"/>
    <s v="507 170911"/>
    <n v="507"/>
    <n v="170911"/>
    <s v="בניה חדשה"/>
    <s v="בניין מגורים גבוה (מעל 13 מ')"/>
    <n v="821039"/>
    <s v="תל אביב-יפו"/>
    <n v="5000"/>
    <s v="קהילת ורשה"/>
    <n v="230"/>
    <n v="39"/>
    <n v="39"/>
    <m/>
    <d v="2017-06-06T00:00:00"/>
    <m/>
    <m/>
    <m/>
    <m/>
    <n v="32"/>
    <m/>
    <m/>
    <m/>
    <m/>
    <m/>
    <s v="הריסת מבנה קיים הכולל 2 קומות מגורים שטח להריסה 348.22_x000d__x000a_הקמת מבנה חדש הכולל: מרתפים ,8.00 קומות מגורים ,ובהן 32יח&quot;ד ,2 קומות מרתף_x000a_קומת קרקע עם 2 דירות גן + 7 קומות טיפוסיות + קומת גג_x000d__x000a_המרתפים כוללים: חניה_x000d__x000a_קומת קרקע הכוללת: אולם כניסה,חדר גז,חדר אשפה,2 די"/>
    <m/>
    <m/>
    <m/>
    <s v="NULL"/>
    <m/>
    <m/>
    <x v="0"/>
    <m/>
    <m/>
    <m/>
    <m/>
    <m/>
    <m/>
    <m/>
    <m/>
    <m/>
    <m/>
    <m/>
    <m/>
    <m/>
    <s v="שליפת כתובות (אוגוסט 2020)"/>
    <x v="7"/>
    <x v="0"/>
    <x v="3"/>
    <x v="0"/>
    <n v="2"/>
    <m/>
    <m/>
    <x v="0"/>
    <x v="0"/>
    <x v="1"/>
    <m/>
    <x v="0"/>
    <m/>
    <m/>
    <m/>
    <m/>
    <x v="0"/>
    <m/>
    <m/>
    <m/>
    <m/>
    <m/>
    <m/>
    <m/>
    <x v="0"/>
    <n v="133"/>
    <m/>
    <m/>
    <m/>
    <m/>
    <m/>
    <x v="1"/>
    <m/>
    <e v="#NAME?"/>
    <m/>
  </r>
  <r>
    <n v="1007"/>
    <m/>
    <m/>
    <m/>
    <m/>
    <m/>
    <m/>
    <m/>
    <m/>
    <m/>
    <m/>
    <n v="4040"/>
    <m/>
    <s v="תל אביב"/>
    <x v="35"/>
    <x v="170"/>
    <m/>
    <s v="מיסוי"/>
    <s v="פינוי-בינוי"/>
    <s v="בביצוע"/>
    <n v="5326681"/>
    <s v="507 170911"/>
    <n v="507"/>
    <n v="170911"/>
    <s v="בניה חדשה"/>
    <s v="בניין מגורים גבוה (מעל 13 מ')"/>
    <n v="821039"/>
    <s v="תל אביב-יפו"/>
    <n v="5000"/>
    <s v="קהילת ורשה"/>
    <n v="230"/>
    <n v="39"/>
    <n v="39"/>
    <m/>
    <d v="2017-06-06T00:00:00"/>
    <m/>
    <m/>
    <m/>
    <m/>
    <n v="30"/>
    <m/>
    <m/>
    <m/>
    <m/>
    <m/>
    <s v="מספר קומות להריסה: 2 שטח הריסה (מ&quot;ר): 348.22_x000d__x000a_ במרתפים: מספר מרתפים אחר: חניה_x000d__x000a_ בקומת הקרקע: אולם כניסה חדר אשפה חדר גז אחר: 2 דירות קרקע_x000d__x000a_ בקומות: כמות קומות מגורים: 8 כמות יח&quot;ד מבוקשות: 30_x000d__x000a_ על הגג: קולטי שמש חדר מדרגות כללי פרגולה_x000d__x000a_ בחצר: גינה שטחים מר"/>
    <m/>
    <m/>
    <m/>
    <s v="NULL"/>
    <m/>
    <m/>
    <x v="0"/>
    <m/>
    <m/>
    <m/>
    <m/>
    <m/>
    <m/>
    <m/>
    <m/>
    <m/>
    <m/>
    <m/>
    <m/>
    <m/>
    <s v="שליפת כתובות (אוגוסט 2020)"/>
    <x v="7"/>
    <x v="0"/>
    <x v="7"/>
    <x v="0"/>
    <n v="2"/>
    <m/>
    <m/>
    <x v="1"/>
    <x v="1"/>
    <x v="1"/>
    <m/>
    <x v="0"/>
    <m/>
    <m/>
    <m/>
    <m/>
    <x v="292"/>
    <m/>
    <m/>
    <m/>
    <m/>
    <m/>
    <m/>
    <m/>
    <x v="0"/>
    <n v="133"/>
    <m/>
    <m/>
    <m/>
    <m/>
    <s v="אין מידע באתר העירייה. במדלן מופיע היתר בנייה"/>
    <x v="0"/>
    <m/>
    <e v="#NAME?"/>
    <m/>
  </r>
  <r>
    <n v="1008"/>
    <m/>
    <m/>
    <m/>
    <m/>
    <m/>
    <m/>
    <m/>
    <m/>
    <m/>
    <m/>
    <n v="4040"/>
    <m/>
    <s v="תל אביב"/>
    <x v="35"/>
    <x v="170"/>
    <m/>
    <s v="מיסוי"/>
    <s v="מיסוי - פינוי-בינוי"/>
    <s v="בביצוע"/>
    <n v="6904919"/>
    <s v="507 190546"/>
    <n v="507"/>
    <n v="190546"/>
    <s v="שינויים"/>
    <s v="הארכת תוקף החלטה"/>
    <n v="821039"/>
    <s v="תל אביב-יפו"/>
    <n v="5000"/>
    <s v="קהילת ורשה"/>
    <n v="230"/>
    <n v="39"/>
    <n v="39"/>
    <m/>
    <d v="2019-04-30T00:00:00"/>
    <m/>
    <m/>
    <m/>
    <m/>
    <n v="30"/>
    <m/>
    <m/>
    <m/>
    <m/>
    <m/>
    <s v="מספר קומות להריסה: 2 שטח הריסה (מ&quot;ר): 348.22_x000a_ במרתפים: מספר מרתפים אחר: חניה_x000a_ בקומת הקרקע: אולם כניסה חדר אשפה חדר גז אחר: 2 דירות קרקע_x000a_ בקומות: כמות קומות מגורים: 8 כמות יח&quot;ד מבוקשות: 30_x000a_ על הגג: קולטי שמש חדר מדרגות כללי פרגולה_x000a_ בחצר: גינה שטחים מר"/>
    <m/>
    <m/>
    <m/>
    <s v="NULL"/>
    <m/>
    <m/>
    <x v="0"/>
    <m/>
    <m/>
    <m/>
    <m/>
    <m/>
    <m/>
    <m/>
    <m/>
    <m/>
    <m/>
    <m/>
    <m/>
    <m/>
    <m/>
    <x v="3"/>
    <x v="0"/>
    <x v="3"/>
    <x v="0"/>
    <n v="2"/>
    <m/>
    <m/>
    <x v="0"/>
    <x v="0"/>
    <x v="1"/>
    <m/>
    <x v="0"/>
    <m/>
    <m/>
    <m/>
    <m/>
    <x v="0"/>
    <m/>
    <m/>
    <m/>
    <m/>
    <m/>
    <m/>
    <m/>
    <x v="0"/>
    <n v="133"/>
    <m/>
    <m/>
    <m/>
    <m/>
    <m/>
    <x v="4"/>
    <m/>
    <e v="#NAME?"/>
    <m/>
  </r>
  <r>
    <n v="1543"/>
    <m/>
    <m/>
    <m/>
    <m/>
    <m/>
    <s v="כפול עם נתוני עבר"/>
    <m/>
    <m/>
    <m/>
    <m/>
    <n v="4040"/>
    <m/>
    <s v="תל אביב"/>
    <x v="35"/>
    <x v="170"/>
    <m/>
    <s v="מיסוי"/>
    <s v="פינוי-בינוי"/>
    <s v="בביצוע"/>
    <n v="7135873"/>
    <s v="507 190546"/>
    <n v="507"/>
    <n v="190546"/>
    <s v="שינויים"/>
    <s v="הארכת תוקף החלטה"/>
    <n v="821039"/>
    <s v="תל אביב-יפו"/>
    <n v="5000"/>
    <s v="קהילת ורשה"/>
    <n v="230"/>
    <n v="39"/>
    <n v="39"/>
    <s v=" "/>
    <d v="2019-04-30T00:00:00"/>
    <m/>
    <m/>
    <m/>
    <m/>
    <m/>
    <s v="2020_01"/>
    <d v="2020-11-01T21:03:32"/>
    <m/>
    <m/>
    <m/>
    <s v="הארכת תוקף ל  הריסת מבנה קיים הכולל 2 קומות מגורים שטח להריסה 348.22  הקמת מבנה חדש הכולל: מרתפים ,8.00 קומות מגורים ,ובהן 30יח&quot;ד ,2 קומות מרתף קומת קרקע עם 2 דירות גן + 7 קומות טיפוסיות  המרתפים כוללים: חניה  קומת קרקע הכוללת: אולם כניסה,חדר גז,חדר אשפה,2 דירות קרקע  על הגג: קולטי שמש,חדר מדרגות כללי,פרגולה  בחצר: גינה,שטחים מרוצפים,2 דירות קרקע  "/>
    <s v="NULL"/>
    <s v="NULL"/>
    <s v="NULL"/>
    <s v="NULL"/>
    <m/>
    <m/>
    <x v="0"/>
    <m/>
    <m/>
    <m/>
    <m/>
    <m/>
    <m/>
    <m/>
    <m/>
    <m/>
    <m/>
    <m/>
    <s v="NULL"/>
    <s v="NULL"/>
    <s v="לפי גוש חלקה (מרץ 2021)"/>
    <x v="3"/>
    <x v="0"/>
    <x v="10"/>
    <x v="0"/>
    <n v="2"/>
    <m/>
    <m/>
    <x v="0"/>
    <x v="0"/>
    <x v="1"/>
    <m/>
    <x v="0"/>
    <m/>
    <m/>
    <m/>
    <m/>
    <x v="0"/>
    <m/>
    <m/>
    <m/>
    <m/>
    <m/>
    <m/>
    <m/>
    <x v="0"/>
    <n v="133"/>
    <m/>
    <m/>
    <m/>
    <m/>
    <m/>
    <x v="11"/>
    <m/>
    <e v="#NAME?"/>
    <m/>
  </r>
  <r>
    <n v="1009"/>
    <m/>
    <m/>
    <m/>
    <m/>
    <m/>
    <m/>
    <m/>
    <m/>
    <m/>
    <m/>
    <n v="4040"/>
    <m/>
    <s v="תל אביב"/>
    <x v="35"/>
    <x v="170"/>
    <m/>
    <s v="מיסוי"/>
    <s v="מיסוי - פינוי-בינוי"/>
    <s v="בביצוע"/>
    <n v="6984879"/>
    <s v="507 190546"/>
    <n v="507"/>
    <n v="190546"/>
    <s v="שינויים"/>
    <s v="הארכת תוקף החלטה"/>
    <n v="821039"/>
    <s v="תל אביב-יפו"/>
    <n v="5000"/>
    <s v="קהילת ורשה"/>
    <n v="230"/>
    <n v="39"/>
    <n v="39"/>
    <m/>
    <d v="2019-04-30T00:00:00"/>
    <m/>
    <m/>
    <m/>
    <m/>
    <n v="30"/>
    <m/>
    <m/>
    <m/>
    <m/>
    <m/>
    <s v="מספר קומות להריסה: 2 שטח הריסה (מ&quot;ר): 348.22_x000d__x000a_ במרתפים: מספר מרתפים אחר: חניה_x000d__x000a_ בקומת הקרקע: אולם כניסה חדר אשפה חדר גז אחר: 2 דירות קרקע_x000d__x000a_ בקומות: כמות קומות מגורים: 8 כמות יח&quot;ד מבוקשות: 30_x000d__x000a_ על הגג: קולטי שמש חדר מדרגות כללי פרגולה_x000d__x000a_ בחצר: גינה שטחים מר"/>
    <m/>
    <m/>
    <m/>
    <s v="NULL"/>
    <m/>
    <m/>
    <x v="0"/>
    <m/>
    <m/>
    <m/>
    <m/>
    <m/>
    <m/>
    <m/>
    <m/>
    <m/>
    <m/>
    <m/>
    <m/>
    <m/>
    <m/>
    <x v="3"/>
    <x v="0"/>
    <x v="3"/>
    <x v="0"/>
    <m/>
    <m/>
    <m/>
    <x v="0"/>
    <x v="2"/>
    <x v="1"/>
    <m/>
    <x v="0"/>
    <m/>
    <m/>
    <m/>
    <m/>
    <x v="0"/>
    <m/>
    <m/>
    <m/>
    <m/>
    <m/>
    <m/>
    <m/>
    <x v="0"/>
    <n v="133"/>
    <m/>
    <m/>
    <m/>
    <m/>
    <m/>
    <x v="1"/>
    <m/>
    <e v="#NAME?"/>
    <m/>
  </r>
  <r>
    <n v="1595"/>
    <s v="טיוב בקשות שאינן כפולות"/>
    <m/>
    <m/>
    <s v="במדלן כתוב פרויקט בנייה חדשה. האם היתר מוביל?"/>
    <m/>
    <m/>
    <s v="הכתובת במתחם"/>
    <s v="האם היתר פב?"/>
    <s v="בנייה חדשה"/>
    <m/>
    <n v="4040"/>
    <m/>
    <s v="תל אביב"/>
    <x v="35"/>
    <x v="170"/>
    <m/>
    <s v="מיסוי"/>
    <s v="פינוי-בינוי"/>
    <s v="בביצוע"/>
    <n v="7241103"/>
    <s v="507 200756"/>
    <n v="507"/>
    <n v="200756"/>
    <s v="שינויים"/>
    <s v="הארכת תוקף החלטה"/>
    <n v="821039"/>
    <s v="תל אביב-יפו"/>
    <n v="5000"/>
    <s v="קהילת ורשה"/>
    <n v="230"/>
    <n v="39"/>
    <n v="39"/>
    <s v=" "/>
    <d v="2020-06-08T00:00:00"/>
    <m/>
    <m/>
    <m/>
    <m/>
    <n v="30"/>
    <s v="2020_04"/>
    <d v="2021-01-28T10:47:24"/>
    <m/>
    <m/>
    <s v="אתר העירייה"/>
    <s v="הארכת תוקף ל  הריסת מבנה קיים הכולל 2 קומות מגורים שטח להריסה 348.22  הקמת מבנה חדש הכולל: מרתפים ,8.00 קומות מגורים ,ובהן 30יח&quot;ד ,2 קומות מרתף קומת קרקע עם 2 דירות גן + 7 קומות טיפוסיות  המרתפים כוללים: חניה  קומת קרקע הכוללת: אולם כניסה,חדר גז,חדר אשפה,"/>
    <s v="NULL"/>
    <s v="NULL"/>
    <s v="NULL"/>
    <n v="2071426"/>
    <n v="200648"/>
    <s v="שינויים"/>
    <x v="326"/>
    <m/>
    <m/>
    <n v="30"/>
    <m/>
    <m/>
    <m/>
    <m/>
    <n v="30"/>
    <s v="אתר העירייה"/>
    <m/>
    <m/>
    <s v="2020_04"/>
    <d v="2021-01-28T10:47:24"/>
    <s v="לפי גוש חלקה (מרץ 2021)"/>
    <x v="0"/>
    <x v="2"/>
    <x v="3"/>
    <x v="3"/>
    <n v="2"/>
    <m/>
    <m/>
    <x v="0"/>
    <x v="0"/>
    <x v="1"/>
    <m/>
    <x v="1"/>
    <m/>
    <s v="האם פב?"/>
    <m/>
    <n v="5326681"/>
    <x v="0"/>
    <m/>
    <m/>
    <m/>
    <m/>
    <m/>
    <m/>
    <m/>
    <x v="0"/>
    <n v="133"/>
    <m/>
    <m/>
    <m/>
    <m/>
    <m/>
    <x v="1"/>
    <m/>
    <e v="#NAME?"/>
    <m/>
  </r>
  <r>
    <n v="1010"/>
    <m/>
    <m/>
    <m/>
    <m/>
    <m/>
    <m/>
    <m/>
    <m/>
    <m/>
    <m/>
    <n v="4040"/>
    <m/>
    <s v="תל אביב"/>
    <x v="35"/>
    <x v="170"/>
    <m/>
    <s v="מיסוי"/>
    <s v="מיסוי - פינוי-בינוי"/>
    <s v="בביצוע"/>
    <n v="6982849"/>
    <s v="507 190781"/>
    <n v="507"/>
    <n v="190781"/>
    <s v="שינויים"/>
    <s v="הארכת תוקף החלטה"/>
    <n v="821041"/>
    <s v="תל אביב-יפו"/>
    <n v="5000"/>
    <s v="קהילת ורשה"/>
    <n v="230"/>
    <n v="41"/>
    <n v="41"/>
    <m/>
    <d v="2019-06-25T00:00:00"/>
    <m/>
    <m/>
    <m/>
    <m/>
    <n v="19"/>
    <m/>
    <m/>
    <m/>
    <m/>
    <m/>
    <s v="מספר קומות להריסה: 2 שטח הריסה (מ&quot;ר): 298_x000d__x000a_ במרתפים: מספר מרתפים מחסן חדרי עזר אחר: חניות_x000d__x000a_ בקומת הקרקע: אולם כניסה חדר אשפה חדר גז אחר: דירת גן, חדרי אופניים, מחסן כללי_x000d__x000a_ בקומות: כמות קומות מגורים: 6 כמות יח&quot;ד מבוקשות: 19_x000d__x000a_ על הגג: קולטי שמש חדר מדרגות כ"/>
    <m/>
    <m/>
    <m/>
    <s v="NULL"/>
    <m/>
    <m/>
    <x v="0"/>
    <m/>
    <m/>
    <m/>
    <m/>
    <m/>
    <m/>
    <m/>
    <m/>
    <m/>
    <m/>
    <m/>
    <m/>
    <m/>
    <m/>
    <x v="3"/>
    <x v="0"/>
    <x v="3"/>
    <x v="0"/>
    <n v="3"/>
    <m/>
    <m/>
    <x v="0"/>
    <x v="0"/>
    <x v="1"/>
    <m/>
    <x v="0"/>
    <m/>
    <m/>
    <m/>
    <m/>
    <x v="0"/>
    <m/>
    <m/>
    <m/>
    <m/>
    <m/>
    <m/>
    <m/>
    <x v="0"/>
    <n v="133"/>
    <m/>
    <m/>
    <m/>
    <m/>
    <m/>
    <x v="1"/>
    <m/>
    <e v="#NAME?"/>
    <m/>
  </r>
  <r>
    <n v="1584"/>
    <m/>
    <m/>
    <m/>
    <m/>
    <m/>
    <m/>
    <m/>
    <m/>
    <m/>
    <m/>
    <n v="4367"/>
    <m/>
    <s v="תל אביב"/>
    <x v="35"/>
    <x v="171"/>
    <m/>
    <s v="מיסוי"/>
    <s v="פינוי-בינוי"/>
    <s v="תכנית מאושרת עם פעילות יזמית"/>
    <n v="7138736"/>
    <s v="507 191028"/>
    <n v="507"/>
    <n v="191028"/>
    <s v="בניה חדשה"/>
    <s v="בניין מגורים גבוה (מעל 13 מ')"/>
    <n v="821073"/>
    <s v="תל אביב-יפו"/>
    <n v="5000"/>
    <s v="קהילת ורשה"/>
    <n v="230"/>
    <n v="73"/>
    <n v="73"/>
    <s v=" "/>
    <d v="2019-08-12T00:00:00"/>
    <m/>
    <m/>
    <m/>
    <m/>
    <m/>
    <s v="2020_01"/>
    <d v="2020-11-01T21:03:32"/>
    <m/>
    <m/>
    <m/>
    <s v="מספר קומות להריסה: 1, שטח הריסה (מ&quot;ר): 101.38,   במרתפים: מספר מרתפים, מחסן,   בקומת הקרקע: חדר אשפה,   בקומות: כמות קומות מגורים: 9, כמות יח&quot;ד מבוקשות: 24,   על הגג: חדר מכונות ומעלית, קולטי שמש,   בחצר: גינה,   העבודות המבוקשות בהיתר כוללות הוספת צובר גז חדש, או העתקה של צובר קיים: כן"/>
    <s v="NULL"/>
    <s v="NULL"/>
    <s v="NULL"/>
    <s v="NULL"/>
    <m/>
    <m/>
    <x v="0"/>
    <m/>
    <m/>
    <m/>
    <m/>
    <m/>
    <m/>
    <m/>
    <m/>
    <m/>
    <m/>
    <s v="NULL"/>
    <s v="NULL"/>
    <s v="NULL"/>
    <s v="לפי גוש חלקה (מרץ 2021)"/>
    <x v="3"/>
    <x v="0"/>
    <x v="3"/>
    <x v="0"/>
    <m/>
    <m/>
    <m/>
    <x v="0"/>
    <x v="2"/>
    <x v="1"/>
    <m/>
    <x v="0"/>
    <m/>
    <m/>
    <m/>
    <m/>
    <x v="0"/>
    <m/>
    <m/>
    <m/>
    <s v="כן"/>
    <m/>
    <m/>
    <s v="מתחם רלוונטי לפי אלון"/>
    <x v="0"/>
    <n v="72"/>
    <m/>
    <m/>
    <m/>
    <m/>
    <m/>
    <x v="14"/>
    <m/>
    <e v="#NAME?"/>
    <m/>
  </r>
  <r>
    <n v="1627"/>
    <m/>
    <m/>
    <m/>
    <m/>
    <m/>
    <m/>
    <m/>
    <m/>
    <m/>
    <m/>
    <n v="4367"/>
    <m/>
    <s v="תל אביב"/>
    <x v="35"/>
    <x v="171"/>
    <m/>
    <s v="מיסוי"/>
    <s v="פינוי-בינוי"/>
    <s v="תכנית מאושרת עם פעילות יזמית"/>
    <n v="7243440"/>
    <s v="507 191028"/>
    <n v="507"/>
    <n v="191028"/>
    <s v="בניה חדשה"/>
    <s v="בניין מגורים גבוה (מעל 13 מ')"/>
    <n v="821073"/>
    <s v="תל אביב-יפו"/>
    <n v="5000"/>
    <s v="קהילת ורשה"/>
    <n v="230"/>
    <n v="73"/>
    <n v="73"/>
    <s v=" "/>
    <d v="2019-08-12T00:00:00"/>
    <m/>
    <m/>
    <m/>
    <m/>
    <m/>
    <s v="2020_04"/>
    <d v="2021-01-28T10:47:24"/>
    <m/>
    <m/>
    <m/>
    <s v="מספר קומות להריסה: 1, שטח הריסה (מ&quot;ר): 101.38,   במרתפים: מספר מרתפים, מחסן,   בקומת הקרקע: חדר אשפה,   בקומות: כמות קומות מגורים: 9, כמות יח&quot;ד מבוקשות: 24,   על הגג: חדר מכונות ומעלית, קולטי שמש,   בחצר: גינה,   העבודות המבוקשות בהיתר כוללות הוספת צובר ג"/>
    <s v="NULL"/>
    <s v="NULL"/>
    <s v="NULL"/>
    <s v="NULL"/>
    <m/>
    <m/>
    <x v="0"/>
    <m/>
    <m/>
    <m/>
    <m/>
    <m/>
    <m/>
    <m/>
    <m/>
    <m/>
    <m/>
    <s v="NULL"/>
    <s v="NULL"/>
    <s v="NULL"/>
    <s v="לפי גוש חלקה (מרץ 2021)"/>
    <x v="3"/>
    <x v="0"/>
    <x v="3"/>
    <x v="0"/>
    <m/>
    <m/>
    <m/>
    <x v="0"/>
    <x v="2"/>
    <x v="1"/>
    <m/>
    <x v="0"/>
    <m/>
    <m/>
    <m/>
    <m/>
    <x v="0"/>
    <m/>
    <m/>
    <m/>
    <s v="כן"/>
    <m/>
    <m/>
    <s v="מתחם רלוונטי לפי כתובת"/>
    <x v="0"/>
    <n v="72"/>
    <m/>
    <m/>
    <m/>
    <m/>
    <m/>
    <x v="14"/>
    <m/>
    <e v="#NAME?"/>
    <m/>
  </r>
  <r>
    <n v="1011"/>
    <m/>
    <m/>
    <m/>
    <m/>
    <m/>
    <m/>
    <m/>
    <m/>
    <m/>
    <m/>
    <n v="4367"/>
    <m/>
    <s v="תל אביב"/>
    <x v="35"/>
    <x v="171"/>
    <m/>
    <s v="מיסוי"/>
    <s v="מיסוי - פינוי-בינוי"/>
    <s v="תכנית מאושרת עם פעילות יזמית"/>
    <n v="6984937"/>
    <s v="507 191028"/>
    <n v="507"/>
    <n v="191028"/>
    <s v="בניה חדשה"/>
    <s v="בניין מגורים גבוה (מעל 13 מ')"/>
    <n v="821073"/>
    <s v="תל אביב-יפו"/>
    <n v="5000"/>
    <s v="קהילת ורשה"/>
    <n v="230"/>
    <n v="73"/>
    <n v="73"/>
    <m/>
    <d v="2019-08-12T00:00:00"/>
    <m/>
    <m/>
    <m/>
    <m/>
    <n v="24"/>
    <m/>
    <m/>
    <m/>
    <m/>
    <m/>
    <s v="מספר קומות להריסה: 1, שטח הריסה (מ&quot;ר): 101.38, _x000d__x000a_במרתפים: מספר מרתפים, מחסן, _x000d__x000a_בקומת הקרקע: חדר אשפה, _x000d__x000a_בקומות: כמות קומות מגורים: 9, כמות יח&quot;ד מבוקשות: 24, _x000d__x000a_על הגג: חדר מכונות ומעלית, קולטי שמש, _x000d__x000a_בחצר: גינה, _x000d__x000a_העבודות המבוקשות בהיתר כוללות הוספת צובר ג"/>
    <m/>
    <m/>
    <m/>
    <s v="NULL"/>
    <m/>
    <m/>
    <x v="0"/>
    <m/>
    <m/>
    <m/>
    <m/>
    <m/>
    <m/>
    <m/>
    <m/>
    <m/>
    <m/>
    <m/>
    <m/>
    <m/>
    <m/>
    <x v="3"/>
    <x v="0"/>
    <x v="3"/>
    <x v="0"/>
    <n v="1"/>
    <m/>
    <m/>
    <x v="0"/>
    <x v="1"/>
    <x v="1"/>
    <m/>
    <x v="0"/>
    <m/>
    <m/>
    <m/>
    <m/>
    <x v="0"/>
    <m/>
    <m/>
    <m/>
    <m/>
    <m/>
    <m/>
    <m/>
    <x v="0"/>
    <n v="72"/>
    <m/>
    <m/>
    <m/>
    <m/>
    <m/>
    <x v="9"/>
    <m/>
    <e v="#NAME?"/>
    <m/>
  </r>
  <r>
    <n v="1586"/>
    <m/>
    <m/>
    <m/>
    <m/>
    <m/>
    <m/>
    <m/>
    <m/>
    <m/>
    <m/>
    <n v="4367"/>
    <m/>
    <s v="תל אביב"/>
    <x v="35"/>
    <x v="171"/>
    <m/>
    <s v="מיסוי"/>
    <s v="פינוי-בינוי"/>
    <s v="תכנית מאושרת עם פעילות יזמית"/>
    <n v="7138737"/>
    <s v="507 191029"/>
    <n v="507"/>
    <n v="191029"/>
    <s v="בניה חדשה"/>
    <s v="בניין מגורים גבוה (מעל 13 מ')"/>
    <n v="821077"/>
    <s v="תל אביב-יפו"/>
    <n v="5000"/>
    <s v="קהילת ורשה"/>
    <n v="230"/>
    <n v="77"/>
    <n v="77"/>
    <s v=" "/>
    <d v="2019-08-12T00:00:00"/>
    <m/>
    <m/>
    <m/>
    <m/>
    <m/>
    <s v="2020_01"/>
    <d v="2020-11-01T21:03:32"/>
    <m/>
    <m/>
    <m/>
    <s v="מספר קומות להריסה: 2, שטח הריסה (מ&quot;ר): 275.79,   במרתפים: מספר מרתפים, מחסן,   בקומת הקרקע: חדר אשפה,   בקומות: כמות קומות מגורים: 9, כמות יח&quot;ד מבוקשות: 25,   על הגג: חדר מכונות ומעלית, קולטי שמש, חדר מדרגות כללי,   בחצר: גינה, שטחים מרוצפים,   העבודות המבוקשות בהיתר כוללות הוספת צובר גז חדש, או העתקה של צובר קיים: כן"/>
    <s v="NULL"/>
    <s v="NULL"/>
    <s v="NULL"/>
    <s v="NULL"/>
    <m/>
    <m/>
    <x v="0"/>
    <m/>
    <m/>
    <m/>
    <m/>
    <m/>
    <m/>
    <m/>
    <m/>
    <m/>
    <m/>
    <s v="NULL"/>
    <s v="NULL"/>
    <s v="NULL"/>
    <s v="לפי גוש חלקה (מרץ 2021)"/>
    <x v="3"/>
    <x v="0"/>
    <x v="3"/>
    <x v="0"/>
    <m/>
    <m/>
    <m/>
    <x v="0"/>
    <x v="2"/>
    <x v="1"/>
    <m/>
    <x v="0"/>
    <m/>
    <m/>
    <m/>
    <m/>
    <x v="0"/>
    <m/>
    <m/>
    <m/>
    <s v="כן"/>
    <m/>
    <m/>
    <s v="מתחם רלוונטי לפי אלון"/>
    <x v="0"/>
    <n v="72"/>
    <m/>
    <m/>
    <m/>
    <m/>
    <m/>
    <x v="14"/>
    <m/>
    <e v="#NAME?"/>
    <m/>
  </r>
  <r>
    <n v="1602"/>
    <m/>
    <m/>
    <m/>
    <m/>
    <m/>
    <m/>
    <m/>
    <m/>
    <m/>
    <m/>
    <n v="4367"/>
    <m/>
    <s v="תל אביב"/>
    <x v="35"/>
    <x v="171"/>
    <m/>
    <s v="מיסוי"/>
    <s v="פינוי-בינוי"/>
    <s v="תכנית מאושרת עם פעילות יזמית"/>
    <n v="7241802"/>
    <s v="507 191029"/>
    <n v="507"/>
    <n v="191029"/>
    <s v="בניה חדשה"/>
    <s v="בניין מגורים גבוה (מעל 13 מ')"/>
    <n v="821077"/>
    <s v="תל אביב-יפו"/>
    <n v="5000"/>
    <s v="קהילת ורשה"/>
    <n v="230"/>
    <n v="77"/>
    <n v="77"/>
    <s v=" "/>
    <d v="2019-08-12T00:00:00"/>
    <m/>
    <m/>
    <m/>
    <m/>
    <m/>
    <s v="2020_04"/>
    <d v="2021-01-28T10:47:24"/>
    <m/>
    <m/>
    <m/>
    <s v="מספר קומות להריסה: 2, שטח הריסה (מ&quot;ר): 275.79,   במרתפים: מספר מרתפים, מחסן,   בקומת הקרקע: חדר אשפה,   בקומות: כמות קומות מגורים: 9, כמות יח&quot;ד מבוקשות: 25,   על הגג: חדר מכונות ומעלית, קולטי שמש, חדר מדרגות כללי,   בחצר: גינה, שטחים מרוצפים,   העבודות המ"/>
    <s v="NULL"/>
    <s v="NULL"/>
    <s v="NULL"/>
    <s v="NULL"/>
    <m/>
    <m/>
    <x v="0"/>
    <m/>
    <m/>
    <m/>
    <m/>
    <m/>
    <m/>
    <m/>
    <m/>
    <m/>
    <m/>
    <s v="NULL"/>
    <s v="NULL"/>
    <s v="NULL"/>
    <s v="לפי גוש חלקה (מרץ 2021)"/>
    <x v="3"/>
    <x v="0"/>
    <x v="3"/>
    <x v="0"/>
    <m/>
    <m/>
    <m/>
    <x v="0"/>
    <x v="2"/>
    <x v="1"/>
    <m/>
    <x v="0"/>
    <m/>
    <m/>
    <m/>
    <m/>
    <x v="0"/>
    <m/>
    <m/>
    <m/>
    <s v="כן"/>
    <m/>
    <m/>
    <s v="מתחם רלוונטי לפי כתובת"/>
    <x v="0"/>
    <n v="72"/>
    <m/>
    <m/>
    <m/>
    <m/>
    <m/>
    <x v="14"/>
    <m/>
    <e v="#NAME?"/>
    <m/>
  </r>
  <r>
    <n v="1012"/>
    <m/>
    <m/>
    <m/>
    <m/>
    <m/>
    <m/>
    <m/>
    <m/>
    <m/>
    <m/>
    <n v="4367"/>
    <m/>
    <s v="תל אביב"/>
    <x v="35"/>
    <x v="171"/>
    <m/>
    <s v="מיסוי"/>
    <s v="מיסוי - פינוי-בינוי"/>
    <s v="תכנית מאושרת עם פעילות יזמית"/>
    <n v="6983753"/>
    <s v="507 191029"/>
    <n v="507"/>
    <n v="191029"/>
    <s v="בניה חדשה"/>
    <s v="בניין מגורים גבוה (מעל 13 מ')"/>
    <n v="821077"/>
    <s v="תל אביב-יפו"/>
    <n v="5000"/>
    <s v="קהילת ורשה"/>
    <n v="230"/>
    <n v="77"/>
    <n v="77"/>
    <m/>
    <d v="2019-08-12T00:00:00"/>
    <m/>
    <m/>
    <m/>
    <m/>
    <n v="25"/>
    <m/>
    <m/>
    <m/>
    <m/>
    <m/>
    <s v="מספר קומות להריסה: 2, שטח הריסה (מ&quot;ר): 275.79, _x000d__x000a_במרתפים: מספר מרתפים, מחסן, _x000d__x000a_בקומת הקרקע: חדר אשפה, _x000d__x000a_בקומות: כמות קומות מגורים: 9, כמות יח&quot;ד מבוקשות: 25, _x000d__x000a_על הגג: חדר מכונות ומעלית, קולטי שמש, חדר מדרגות כללי, _x000d__x000a_בחצר: גינה, שטחים מרוצפים, _x000d__x000a_העבודות המ"/>
    <m/>
    <m/>
    <m/>
    <s v="NULL"/>
    <m/>
    <m/>
    <x v="0"/>
    <m/>
    <m/>
    <m/>
    <m/>
    <m/>
    <m/>
    <m/>
    <m/>
    <m/>
    <m/>
    <m/>
    <m/>
    <m/>
    <m/>
    <x v="3"/>
    <x v="0"/>
    <x v="3"/>
    <x v="0"/>
    <n v="2"/>
    <m/>
    <m/>
    <x v="0"/>
    <x v="1"/>
    <x v="1"/>
    <m/>
    <x v="0"/>
    <m/>
    <m/>
    <m/>
    <m/>
    <x v="0"/>
    <m/>
    <m/>
    <m/>
    <m/>
    <m/>
    <m/>
    <m/>
    <x v="0"/>
    <n v="72"/>
    <m/>
    <m/>
    <m/>
    <m/>
    <m/>
    <x v="9"/>
    <m/>
    <e v="#NAME?"/>
    <m/>
  </r>
  <r>
    <n v="1013"/>
    <m/>
    <m/>
    <m/>
    <m/>
    <m/>
    <m/>
    <m/>
    <m/>
    <s v="פרויקט פינוי בינוי "/>
    <s v="היתר בתנאים"/>
    <n v="4367"/>
    <m/>
    <s v="תל אביב"/>
    <x v="35"/>
    <x v="171"/>
    <m/>
    <s v="מיסוי"/>
    <s v="פינוי-בינוי"/>
    <s v="תכנית מאושרת עם פעילות יזמית"/>
    <n v="5288571"/>
    <s v="507 130375"/>
    <n v="507"/>
    <n v="130375"/>
    <s v="בניה חדשה"/>
    <s v="בניין גבוה"/>
    <n v="821079"/>
    <s v="תל אביב-יפו"/>
    <n v="5000"/>
    <s v="קהילת ורשה"/>
    <n v="230"/>
    <n v="79"/>
    <n v="79"/>
    <s v="א"/>
    <d v="2013-02-20T00:00:00"/>
    <m/>
    <n v="0"/>
    <m/>
    <m/>
    <n v="25"/>
    <m/>
    <m/>
    <m/>
    <m/>
    <m/>
    <s v="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ים , ח. חשמל ותקשורת_x000d__x000a_פירוט נוסף: + 2 קומות מרתף._x000d__x000a_חנ"/>
    <m/>
    <m/>
    <m/>
    <s v="NULL"/>
    <m/>
    <m/>
    <x v="0"/>
    <m/>
    <m/>
    <m/>
    <m/>
    <m/>
    <m/>
    <m/>
    <m/>
    <m/>
    <m/>
    <m/>
    <m/>
    <m/>
    <s v="שליפת כתובות (אוגוסט 2020)"/>
    <x v="6"/>
    <x v="0"/>
    <x v="7"/>
    <x v="0"/>
    <m/>
    <m/>
    <m/>
    <x v="0"/>
    <x v="6"/>
    <x v="1"/>
    <s v="תמא או פב"/>
    <x v="0"/>
    <m/>
    <m/>
    <m/>
    <m/>
    <x v="0"/>
    <m/>
    <m/>
    <m/>
    <m/>
    <m/>
    <m/>
    <m/>
    <x v="0"/>
    <n v="72"/>
    <m/>
    <m/>
    <m/>
    <m/>
    <m/>
    <x v="1"/>
    <m/>
    <e v="#NAME?"/>
    <m/>
  </r>
  <r>
    <n v="1015"/>
    <m/>
    <m/>
    <m/>
    <m/>
    <m/>
    <m/>
    <m/>
    <m/>
    <m/>
    <m/>
    <n v="4367"/>
    <m/>
    <s v="תל אביב"/>
    <x v="35"/>
    <x v="171"/>
    <m/>
    <s v="מיסוי"/>
    <s v="פינוי-בינוי"/>
    <s v="תכנית מאושרת עם פעילות יזמית"/>
    <n v="5285622"/>
    <s v="507 141844"/>
    <n v="507"/>
    <n v="141844"/>
    <s v="בניה חדשה"/>
    <s v="בניין מגורים גבוה (מעל 13 מ')"/>
    <n v="821079"/>
    <s v="תל אביב-יפו"/>
    <n v="5000"/>
    <s v="קהילת ורשה"/>
    <n v="230"/>
    <n v="79"/>
    <n v="79"/>
    <s v="א"/>
    <d v="2014-09-11T00:00:00"/>
    <m/>
    <n v="31"/>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s v="NULL"/>
    <m/>
    <m/>
    <x v="0"/>
    <m/>
    <m/>
    <m/>
    <m/>
    <m/>
    <m/>
    <m/>
    <m/>
    <m/>
    <m/>
    <m/>
    <m/>
    <m/>
    <s v="שליפת כתובות (אוגוסט 2020)"/>
    <x v="9"/>
    <x v="0"/>
    <x v="5"/>
    <x v="0"/>
    <m/>
    <m/>
    <m/>
    <x v="0"/>
    <x v="2"/>
    <x v="1"/>
    <m/>
    <x v="0"/>
    <m/>
    <m/>
    <m/>
    <m/>
    <x v="0"/>
    <m/>
    <m/>
    <m/>
    <m/>
    <m/>
    <m/>
    <m/>
    <x v="0"/>
    <n v="72"/>
    <m/>
    <m/>
    <m/>
    <m/>
    <m/>
    <x v="1"/>
    <m/>
    <e v="#NAME?"/>
    <m/>
  </r>
  <r>
    <n v="1014"/>
    <m/>
    <m/>
    <m/>
    <m/>
    <m/>
    <m/>
    <m/>
    <m/>
    <s v="פרויקט פינוי בינוי "/>
    <s v="היתר בתנאים"/>
    <n v="4367"/>
    <m/>
    <s v="תל אביב"/>
    <x v="35"/>
    <x v="171"/>
    <m/>
    <s v="מיסוי"/>
    <s v="פינוי-בינוי"/>
    <s v="תכנית מאושרת עם פעילות יזמית"/>
    <n v="3668719"/>
    <s v="507 141844"/>
    <n v="507"/>
    <n v="141844"/>
    <m/>
    <s v="בניה חדשה - בניין מגורים גבוה (מעל 13 מ'"/>
    <n v="821079"/>
    <s v="תל אביב-יפו"/>
    <n v="5000"/>
    <s v="קהילת ורשה"/>
    <n v="230"/>
    <n v="79"/>
    <n v="79"/>
    <s v="א"/>
    <d v="2014-09-11T00:00:00"/>
    <m/>
    <m/>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n v="300793"/>
    <n v="141066"/>
    <m/>
    <x v="327"/>
    <m/>
    <m/>
    <n v="31"/>
    <m/>
    <m/>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s v="שליפת כתובות (אוגוסט 2020)"/>
    <x v="9"/>
    <x v="7"/>
    <x v="3"/>
    <x v="3"/>
    <m/>
    <m/>
    <m/>
    <x v="0"/>
    <x v="6"/>
    <x v="1"/>
    <s v="תמא או פב"/>
    <x v="6"/>
    <s v="?"/>
    <m/>
    <m/>
    <m/>
    <x v="0"/>
    <m/>
    <m/>
    <m/>
    <m/>
    <m/>
    <m/>
    <m/>
    <x v="0"/>
    <n v="72"/>
    <m/>
    <m/>
    <m/>
    <m/>
    <m/>
    <x v="1"/>
    <m/>
    <e v="#NAME?"/>
    <m/>
  </r>
  <r>
    <n v="1608"/>
    <m/>
    <m/>
    <m/>
    <m/>
    <m/>
    <m/>
    <m/>
    <m/>
    <m/>
    <m/>
    <n v="4367"/>
    <m/>
    <s v="תל אביב"/>
    <x v="35"/>
    <x v="171"/>
    <m/>
    <s v="מיסוי"/>
    <s v="פינוי-בינוי"/>
    <s v="תכנית מאושרת עם פעילות יזמית"/>
    <n v="7241982"/>
    <s v="507 200086"/>
    <n v="507"/>
    <n v="200086"/>
    <s v="בניה חדשה"/>
    <s v="בניין מגורים גבוה (מעל 13 מ')"/>
    <n v="821079"/>
    <s v="תל אביב-יפו"/>
    <n v="5000"/>
    <s v="קהילת ורשה"/>
    <n v="230"/>
    <n v="79"/>
    <n v="79"/>
    <s v=" "/>
    <d v="2020-01-14T00:00:00"/>
    <m/>
    <m/>
    <m/>
    <m/>
    <m/>
    <s v="2020_04"/>
    <d v="2021-01-28T10:47:24"/>
    <m/>
    <m/>
    <m/>
    <s v="מספר קומות להריסה: 2, שטח הריסה (מ&quot;ר): 320.39,   במרתפים: מספר מרתפים, מחסן,   בקומת הקרקע: חדר אשפה,   בקומות: כמות קומות מגורים: 9, כמות יח&quot;ד מבוקשות: 25,   על הגג: חדר מכונות ומעלית, קולטי שמש,   בחצר: גינה, שטחים מרוצפים,   העבודות המבוקשות בהיתר כולל"/>
    <s v="NULL"/>
    <s v="NULL"/>
    <s v="NULL"/>
    <s v="NULL"/>
    <m/>
    <m/>
    <x v="0"/>
    <m/>
    <m/>
    <m/>
    <m/>
    <m/>
    <m/>
    <m/>
    <m/>
    <m/>
    <m/>
    <s v="NULL"/>
    <s v="NULL"/>
    <s v="NULL"/>
    <s v="לפי גוש חלקה (מרץ 2021)"/>
    <x v="0"/>
    <x v="0"/>
    <x v="3"/>
    <x v="0"/>
    <m/>
    <m/>
    <m/>
    <x v="0"/>
    <x v="2"/>
    <x v="1"/>
    <m/>
    <x v="0"/>
    <m/>
    <m/>
    <m/>
    <m/>
    <x v="0"/>
    <m/>
    <m/>
    <m/>
    <s v="כן"/>
    <m/>
    <m/>
    <s v="מתחם רלוונטי לפי כתובת"/>
    <x v="0"/>
    <n v="72"/>
    <m/>
    <m/>
    <m/>
    <m/>
    <m/>
    <x v="14"/>
    <m/>
    <e v="#NAME?"/>
    <m/>
  </r>
  <r>
    <n v="1581"/>
    <s v="טיוב בקשותID כפולות"/>
    <m/>
    <m/>
    <s v="ספק תמא?"/>
    <m/>
    <m/>
    <m/>
    <m/>
    <m/>
    <m/>
    <n v="4367"/>
    <m/>
    <s v="תל אביב"/>
    <x v="35"/>
    <x v="171"/>
    <m/>
    <s v="מיסוי"/>
    <s v="פינוי-בינוי"/>
    <s v="תכנית מאושרת עם פעילות יזמית"/>
    <n v="7138643"/>
    <s v="507 200086"/>
    <n v="507"/>
    <n v="200086"/>
    <s v="בניה חדשה"/>
    <s v="בניין מגורים גבוה (מעל 13 מ')"/>
    <n v="821079"/>
    <s v="תל אביב-יפו"/>
    <n v="5000"/>
    <s v="קהילת ורשה"/>
    <n v="230"/>
    <n v="79"/>
    <n v="79"/>
    <s v=" "/>
    <d v="2020-01-14T00:00:00"/>
    <m/>
    <m/>
    <m/>
    <m/>
    <n v="25"/>
    <s v="2020_01"/>
    <d v="2020-11-01T21:03:32"/>
    <m/>
    <s v="מהות הבקשה"/>
    <m/>
    <s v="מספר קומות להריסה: 2, שטח הריסה (מ&quot;ר): 320.39,   במרתפים: מספר מרתפים, מחסן,   בקומת הקרקע: חדר אשפה,   בקומות: כמות קומות מגורים: 9, כמות יח&quot;ד מבוקשות: 25,   על הגג: חדר מכונות ומעלית, קולטי שמש,   בחצר: גינה, שטחים מרוצפים,   העבודות המבוקשות בהיתר כוללות הוספת צובר גז חדש, או העתקה של צובר קיים: כן"/>
    <s v="NULL"/>
    <s v="NULL"/>
    <s v="NULL"/>
    <s v="NULL"/>
    <m/>
    <m/>
    <x v="0"/>
    <m/>
    <m/>
    <m/>
    <m/>
    <m/>
    <m/>
    <m/>
    <m/>
    <m/>
    <m/>
    <m/>
    <s v="NULL"/>
    <s v="NULL"/>
    <s v="לפי גוש חלקה (מרץ 2021)"/>
    <x v="0"/>
    <x v="0"/>
    <x v="7"/>
    <x v="0"/>
    <n v="3"/>
    <m/>
    <m/>
    <x v="0"/>
    <x v="1"/>
    <x v="1"/>
    <m/>
    <x v="0"/>
    <m/>
    <m/>
    <m/>
    <m/>
    <x v="0"/>
    <m/>
    <m/>
    <m/>
    <s v="כן"/>
    <m/>
    <m/>
    <s v="מתחם רלוונטי לפי אלון"/>
    <x v="0"/>
    <n v="72"/>
    <m/>
    <m/>
    <m/>
    <m/>
    <m/>
    <x v="14"/>
    <m/>
    <e v="#NAME?"/>
    <m/>
  </r>
  <r>
    <n v="1016"/>
    <m/>
    <m/>
    <m/>
    <m/>
    <m/>
    <m/>
    <m/>
    <m/>
    <m/>
    <m/>
    <n v="4367"/>
    <m/>
    <s v="תל אביב"/>
    <x v="35"/>
    <x v="171"/>
    <m/>
    <s v="מיסוי"/>
    <s v="פינוי-בינוי"/>
    <s v="תכנית מאושרת עם פעילות יזמית"/>
    <n v="5325684"/>
    <s v="507 141844"/>
    <n v="507"/>
    <n v="141844"/>
    <s v="בניה חדשה"/>
    <s v="בניין מגורים גבוה (מעל 13 מ')"/>
    <m/>
    <s v="תל אביב-יפו"/>
    <n v="5000"/>
    <s v="קהילת ורשה"/>
    <n v="230"/>
    <n v="79"/>
    <n v="79"/>
    <m/>
    <d v="2014-09-11T00:00:00"/>
    <m/>
    <m/>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n v="1532887"/>
    <n v="141066"/>
    <m/>
    <x v="327"/>
    <m/>
    <m/>
    <n v="31"/>
    <m/>
    <m/>
    <m/>
    <m/>
    <m/>
    <m/>
    <m/>
    <m/>
    <m/>
    <m/>
    <s v="שליפת כתובות (אוגוסט 2020)"/>
    <x v="9"/>
    <x v="7"/>
    <x v="5"/>
    <x v="0"/>
    <m/>
    <m/>
    <m/>
    <x v="0"/>
    <x v="2"/>
    <x v="1"/>
    <m/>
    <x v="0"/>
    <m/>
    <m/>
    <m/>
    <m/>
    <x v="0"/>
    <m/>
    <m/>
    <m/>
    <m/>
    <m/>
    <m/>
    <m/>
    <x v="0"/>
    <n v="72"/>
    <m/>
    <m/>
    <m/>
    <m/>
    <m/>
    <x v="1"/>
    <m/>
    <e v="#NAME?"/>
    <m/>
  </r>
  <r>
    <n v="1553"/>
    <m/>
    <m/>
    <m/>
    <s v="תמ&quot;א אך הכתובת נמצאת בתוך המתחם ולכן פ&quot;ב"/>
    <m/>
    <s v="כפול רק מהנתונים החדשים"/>
    <s v="תמ&quot;א אך הכתובת נמצאת בתוך המתחם ולכן פ&quot;ב"/>
    <m/>
    <s v="תמ&quot;א 38"/>
    <s v="בקשה להיתר"/>
    <n v="4041"/>
    <m/>
    <s v="תל אביב"/>
    <x v="35"/>
    <x v="172"/>
    <m/>
    <s v="מיסוי"/>
    <s v="פינוי-בינוי"/>
    <s v="תכנית מאושרת עם פעילות יזמית"/>
    <n v="7136716"/>
    <s v="507 200049"/>
    <n v="507"/>
    <n v="200049"/>
    <s v="בניה חדשה"/>
    <s v="בניין מגורים גבוה (מעל 13 מ')"/>
    <n v="819017"/>
    <s v="תל אביב-יפו"/>
    <n v="5000"/>
    <s v="הדר יוסף"/>
    <n v="236"/>
    <n v="17"/>
    <n v="17"/>
    <s v=" "/>
    <d v="2020-01-08T00:00:00"/>
    <m/>
    <m/>
    <n v="8"/>
    <n v="13"/>
    <n v="21"/>
    <s v="2020_01"/>
    <d v="2020-11-01T21:03:32"/>
    <s v="אתר העירייה"/>
    <s v="חישוב מתמטי"/>
    <s v="מהות הבקשה"/>
    <s v="מספר קומות להריסה: 2, שטח הריסה (מ&quot;ר): 317.69,   במרתפים: מספר מרתפים, מחסן, חדרי עזר, אחר: חנייה,   בקומת הקרקע: אולם כניסה, חדר אשפה, חדר גז, אחר: חדר אופניים, מחסן משותף, 2 יח&quot;ד,   בקומות: כמות קומות מגורים: 8, כמות יח&quot;ד מבוקשות: 21,   על הגג: חדר מכונות ומעלית, קולטי שמש, חדר מדרגות כללי, פרגולה,   בחצר: גינה, שטחים מרוצפים, כמות מקומות חניה: 24, גדר בגבולות מגרש בגובה (מטר): 1.5,     נפח חפירה (מ&quot;ק): 5,575.00, העבודות המבוקשות בהיתר כוללות הוספת צובר גז חדש, או העתקה של צובר קיים: לא"/>
    <s v="NULL"/>
    <s v="NULL"/>
    <s v="NULL"/>
    <s v="NULL"/>
    <m/>
    <m/>
    <x v="0"/>
    <m/>
    <m/>
    <m/>
    <m/>
    <m/>
    <m/>
    <m/>
    <m/>
    <m/>
    <m/>
    <m/>
    <s v="NULL"/>
    <s v="NULL"/>
    <s v="לפי גוש חלקה (מרץ 2021)"/>
    <x v="0"/>
    <x v="0"/>
    <x v="3"/>
    <x v="0"/>
    <m/>
    <m/>
    <m/>
    <x v="0"/>
    <x v="9"/>
    <x v="1"/>
    <s v="תמא לפי מדלן"/>
    <x v="0"/>
    <m/>
    <m/>
    <m/>
    <m/>
    <x v="0"/>
    <m/>
    <m/>
    <m/>
    <m/>
    <m/>
    <m/>
    <m/>
    <x v="0"/>
    <n v="64"/>
    <m/>
    <m/>
    <m/>
    <m/>
    <m/>
    <x v="15"/>
    <m/>
    <e v="#NAME?"/>
    <m/>
  </r>
  <r>
    <n v="1017"/>
    <m/>
    <m/>
    <m/>
    <m/>
    <m/>
    <m/>
    <m/>
    <m/>
    <m/>
    <m/>
    <n v="4017"/>
    <m/>
    <s v="תל אביב"/>
    <x v="35"/>
    <x v="173"/>
    <m/>
    <s v="מיסוי"/>
    <s v="פינוי-בינוי"/>
    <s v="בביצוע"/>
    <n v="5283637"/>
    <s v="507 160206"/>
    <n v="507"/>
    <n v="160206"/>
    <s v="בניה חדשה"/>
    <s v="מגדל מגורים מעל 20 קומות"/>
    <n v="944005"/>
    <s v="תל אביב-יפו"/>
    <n v="5000"/>
    <s v="רקנאטי"/>
    <n v="275"/>
    <n v="5"/>
    <n v="5"/>
    <m/>
    <d v="2016-01-31T00:00:00"/>
    <m/>
    <n v="0"/>
    <m/>
    <m/>
    <n v="198"/>
    <m/>
    <m/>
    <m/>
    <m/>
    <m/>
    <s v="הריסת מבנה קיים הכולל 4 קומות מגורים_x000d__x000a_הקמת מבנה חדש הכולל: מרתף ,16.0 קומות מגורים ,ובהן 198יח&quot;ד ,3 בנינים +ק.ק + 3 מפלסי מרתפים_x000d__x000a_המרתפים כוללים: מחסן,חדרי עזר,חניות_x000d__x000a_קומת קרקע הכוללת: אולם כניסה,חדר אשפה,מחסנים, חלל לרווחת הדיירים_x000d__x000a_על הגג: קולטי שמש,חדר"/>
    <m/>
    <m/>
    <m/>
    <s v="NULL"/>
    <m/>
    <m/>
    <x v="0"/>
    <m/>
    <m/>
    <m/>
    <m/>
    <m/>
    <m/>
    <m/>
    <m/>
    <m/>
    <m/>
    <m/>
    <m/>
    <m/>
    <s v="שליפת כתובות (אוגוסט 2020)"/>
    <x v="4"/>
    <x v="0"/>
    <x v="3"/>
    <x v="0"/>
    <m/>
    <m/>
    <m/>
    <x v="0"/>
    <x v="2"/>
    <x v="1"/>
    <m/>
    <x v="0"/>
    <m/>
    <m/>
    <m/>
    <m/>
    <x v="0"/>
    <m/>
    <m/>
    <m/>
    <m/>
    <m/>
    <m/>
    <m/>
    <x v="1"/>
    <n v="0"/>
    <m/>
    <m/>
    <m/>
    <m/>
    <m/>
    <x v="1"/>
    <m/>
    <e v="#NAME?"/>
    <m/>
  </r>
  <r>
    <n v="1018"/>
    <m/>
    <m/>
    <m/>
    <m/>
    <m/>
    <m/>
    <m/>
    <m/>
    <m/>
    <m/>
    <n v="4017"/>
    <m/>
    <s v="תל אביב"/>
    <x v="35"/>
    <x v="173"/>
    <m/>
    <s v="מיסוי"/>
    <s v="מיסוי - פינוי-בינוי"/>
    <s v="בביצוע"/>
    <n v="3672210"/>
    <s v="507 160206"/>
    <n v="507"/>
    <n v="160206"/>
    <m/>
    <s v="בניה חדשה - מגדל מגורים מעל 20 קומות"/>
    <n v="944005"/>
    <s v="תל אביב-יפו"/>
    <n v="5000"/>
    <s v="רקנאטי"/>
    <n v="275"/>
    <n v="5"/>
    <n v="5"/>
    <m/>
    <d v="2016-01-31T00:00:00"/>
    <m/>
    <m/>
    <n v="96"/>
    <n v="102"/>
    <n v="198"/>
    <m/>
    <m/>
    <m/>
    <m/>
    <m/>
    <s v="הריסת מבנה קיים הכולל 4 קומות מגורים_x000a_הקמת מבנה חדש הכולל: מרתף ,16.0 קומות מגורים ,ובהן 198יח&quot;ד ,3 בנינים +ק.ק + 3 מפלסי מרתפים_x000a_המרתפים כוללים: מחסן,חדרי עזר,חניות_x000a_קומת קרקע הכוללת: אולם כניסה,חדר אשפה,מחסנים, חלל לרווחת הדיירים_x000a_על הגג: קולטי שמש,חדר"/>
    <m/>
    <m/>
    <m/>
    <s v="NULL"/>
    <n v="171061"/>
    <m/>
    <x v="328"/>
    <m/>
    <m/>
    <m/>
    <n v="96"/>
    <m/>
    <n v="102"/>
    <m/>
    <n v="198"/>
    <m/>
    <m/>
    <s v="הריסת 3 בניינים קיימים בצורת H, בכל מבנה 2 בניינים צמודים, סה&quot;כ 6 בניינים, 16 יח&quot;ד בבניין, 96 יח&quot;ד במתחם כולו המיועד להריסה , והקמת 3 בניינים חדשים זהים (A,B,C)  בני 17 קומות כולל קומת קרקע וקומת גג טכני, מעל 3 מרתפי חניה משותפים. בכל בניין 66 יח&quot;ד , סה&quot;כ 198 יח&quot;ד במתחם ."/>
    <m/>
    <m/>
    <m/>
    <x v="4"/>
    <x v="3"/>
    <x v="3"/>
    <x v="3"/>
    <n v="1"/>
    <m/>
    <m/>
    <x v="0"/>
    <x v="1"/>
    <x v="1"/>
    <m/>
    <x v="1"/>
    <m/>
    <m/>
    <s v="אתר העירייה"/>
    <n v="3672210"/>
    <x v="0"/>
    <s v="היתר מאתר העירייה, לכן אין היתר ID"/>
    <m/>
    <m/>
    <m/>
    <m/>
    <m/>
    <m/>
    <x v="1"/>
    <n v="0"/>
    <m/>
    <m/>
    <m/>
    <m/>
    <m/>
    <x v="1"/>
    <m/>
    <e v="#NAME?"/>
    <m/>
  </r>
</pivotCacheRecords>
</file>

<file path=xl/pivotCache/pivotCacheRecords2.xml><?xml version="1.0" encoding="utf-8"?>
<pivotCacheRecords xmlns="http://schemas.openxmlformats.org/spreadsheetml/2006/main" xmlns:r="http://schemas.openxmlformats.org/officeDocument/2006/relationships" count="1328">
  <r>
    <n v="1020"/>
    <m/>
    <m/>
    <m/>
    <m/>
    <m/>
    <m/>
    <m/>
    <m/>
    <m/>
    <m/>
    <n v="4329"/>
    <m/>
    <s v="תל אביב"/>
    <s v="אור יהודה"/>
    <s v="הכלנית"/>
    <m/>
    <s v="מיסוי"/>
    <s v="פינוי-בינוי"/>
    <s v="תכנית מאושרת עם פעילות יזמית"/>
    <n v="7184417"/>
    <s v="510 20200031"/>
    <n v="510"/>
    <n v="20200031"/>
    <s v="בקשה למידע                                                                      "/>
    <s v="הקמת מבנה חדש                           "/>
    <n v="721801"/>
    <s v="אור יהודה"/>
    <n v="2400"/>
    <s v="הכלנית                                                      "/>
    <n v="111"/>
    <n v="0"/>
    <n v="0"/>
    <m/>
    <d v="2020-02-19T00:00:00"/>
    <n v="0"/>
    <n v="328"/>
    <m/>
    <m/>
    <n v="328"/>
    <s v="2020_03"/>
    <d v="2020-12-03T17:05:37"/>
    <m/>
    <m/>
    <s v="אתר העירייה"/>
    <s v=" סוג המבנה המבוקש בניין בגובה 29 מ' ומעלה פירוט לגבי הבניה המבוקשת  הריסת ארבעה בניינים קיימים, הקמת משרד מכירות, ביצוע דיפון וחפירה, ארבעה מרתפי חניה בתחומי המגרשים, קומת קרקע, 17 קומות מגורים וקומת גג טכנית. הקלה / שימוש חורג:  הקלה סוג ההקלה המבוקשת:  הקלה בגובה המבנה / גובה הקומה, אחר תאור ההקלה המבוקשת:  הקלת בנייה לגובה 96.5 מ' מעל פני הים (במקום 92 מ' מעל פני הים) הכל במסגרת המותר בתבע. הבקשה כוללת את אחת או יותר מהעבודות להלן:  חפירה                                                                                                                                                                                                                                                                                                                                                                                                                                                                                                                                                                          "/>
    <n v="0"/>
    <s v="NULL"/>
    <s v="NULL"/>
    <s v="NULL"/>
    <m/>
    <m/>
    <m/>
    <m/>
    <m/>
    <m/>
    <m/>
    <m/>
    <m/>
    <m/>
    <m/>
    <m/>
    <m/>
    <m/>
    <s v="NULL"/>
    <s v="NULL"/>
    <s v="לפי גוש חלקה (מרץ 2021)"/>
    <n v="2020"/>
    <m/>
    <s v="הריסה + חפירה ודיפון + בנייה"/>
    <m/>
    <n v="1"/>
    <m/>
    <m/>
    <m/>
    <n v="2"/>
    <s v="למידע"/>
    <m/>
    <m/>
    <m/>
    <m/>
    <m/>
    <m/>
    <m/>
    <m/>
    <m/>
    <m/>
    <m/>
    <m/>
    <m/>
    <m/>
    <m/>
    <n v="328"/>
    <m/>
    <m/>
    <m/>
    <m/>
    <m/>
    <s v="לא היו החלטות בבקשה"/>
    <m/>
    <e v="#NAME?"/>
    <m/>
    <m/>
  </r>
  <r>
    <n v="1650"/>
    <s v="אוקטובר 2021 - טיוב בקשות ID כפולות"/>
    <s v="כן"/>
    <m/>
    <m/>
    <s v="טויב"/>
    <m/>
    <m/>
    <m/>
    <m/>
    <m/>
    <n v="4329"/>
    <m/>
    <s v="תל אביב"/>
    <s v="אור יהודה"/>
    <s v="הכלנית"/>
    <m/>
    <s v="מיסוי"/>
    <s v="פינוי-בינוי"/>
    <s v="תכנית מאושרת עם פעילות יזמית"/>
    <n v="7369619"/>
    <s v="510 20210062"/>
    <n v="510"/>
    <n v="20210062"/>
    <s v="בקשה להיתר                                                                      "/>
    <s v="בניה חדשה                               "/>
    <n v="721801"/>
    <s v="אור יהודה"/>
    <n v="2400"/>
    <s v="הכלנית                                                      "/>
    <n v="111"/>
    <n v="0"/>
    <n v="0"/>
    <s v=" "/>
    <d v="2021-03-04T00:00:00"/>
    <n v="0"/>
    <n v="0"/>
    <s v="NULL"/>
    <s v="NULL"/>
    <s v="NULL"/>
    <s v="2021_02"/>
    <d v="2021-06-23T10:48:05"/>
    <s v="NULL"/>
    <s v="NULL"/>
    <s v="NULL"/>
    <s v=" הקמת מבנה עבור פרויקט פינוי בינוי מתחם הכלנית לתקופה שלא תעלה על 3 שנים.                                                                                                                                                                                                                                                                                                                                                                                                                                                                                                                                                                                                                                                                                                                                                                                                                                                                                                                                                               "/>
    <n v="20210007"/>
    <d v="2021-03-07T00:00:00"/>
    <s v="  לאשר את הבקשה"/>
    <s v="NULL"/>
    <m/>
    <s v="NULL"/>
    <m/>
    <m/>
    <m/>
    <m/>
    <m/>
    <m/>
    <m/>
    <m/>
    <m/>
    <m/>
    <m/>
    <m/>
    <m/>
    <m/>
    <s v="גוש חלקה"/>
    <n v="2021"/>
    <m/>
    <s v="בנייה"/>
    <m/>
    <n v="1"/>
    <m/>
    <m/>
    <m/>
    <n v="2"/>
    <s v="להיתר"/>
    <m/>
    <m/>
    <m/>
    <m/>
    <m/>
    <m/>
    <m/>
    <m/>
    <m/>
    <m/>
    <m/>
    <m/>
    <m/>
    <m/>
    <m/>
    <n v="328"/>
    <m/>
    <m/>
    <m/>
    <m/>
    <m/>
    <m/>
    <m/>
    <m/>
    <m/>
    <m/>
  </r>
  <r>
    <n v="1022"/>
    <m/>
    <m/>
    <m/>
    <m/>
    <m/>
    <s v="סמל לא כפול - לטייב רגיל"/>
    <m/>
    <m/>
    <m/>
    <m/>
    <n v="4329"/>
    <m/>
    <s v="תל אביב"/>
    <s v="אור יהודה"/>
    <s v="הכלנית"/>
    <m/>
    <s v="מיסוי"/>
    <s v="פינוי-בינוי"/>
    <s v="תכנית מאושרת עם פעילות יזמית"/>
    <n v="7184539"/>
    <s v="510 20200030"/>
    <n v="510"/>
    <n v="20200030"/>
    <s v="בקשה למידע                                                                      "/>
    <s v="הריסה                                   "/>
    <n v="7218011"/>
    <s v="אור יהודה"/>
    <n v="2400"/>
    <s v="הכלנית                                                      "/>
    <n v="111"/>
    <n v="0"/>
    <n v="0"/>
    <m/>
    <d v="2020-02-19T00:00:00"/>
    <n v="0"/>
    <n v="0"/>
    <m/>
    <m/>
    <m/>
    <s v="2020_03"/>
    <d v="2020-12-03T17:05:37"/>
    <m/>
    <m/>
    <m/>
    <s v=" הריסה חפירה ודיפון למגרשים 101, 103, 104, 31, 41, 1, 2, 11.                                                                                                                                                                                                                                                                                                                                                                                                                                                                                                                                                                                                                                                                                                                                                                                                                                                                                                                                                                            "/>
    <n v="0"/>
    <s v="NULL"/>
    <s v="NULL"/>
    <s v="NULL"/>
    <m/>
    <m/>
    <m/>
    <m/>
    <m/>
    <m/>
    <m/>
    <m/>
    <m/>
    <m/>
    <m/>
    <m/>
    <m/>
    <m/>
    <s v="NULL"/>
    <s v="NULL"/>
    <s v="לפי גוש חלקה (מרץ 2021)"/>
    <n v="2020"/>
    <m/>
    <s v="הריסה + חפירה ודיפון"/>
    <m/>
    <n v="1"/>
    <m/>
    <m/>
    <m/>
    <n v="2"/>
    <s v="למידע"/>
    <m/>
    <m/>
    <m/>
    <m/>
    <m/>
    <m/>
    <m/>
    <m/>
    <m/>
    <m/>
    <m/>
    <m/>
    <m/>
    <m/>
    <m/>
    <n v="328"/>
    <m/>
    <m/>
    <m/>
    <m/>
    <m/>
    <s v="לא היו החלטות בבקשה"/>
    <m/>
    <e v="#NAME?"/>
    <m/>
    <m/>
  </r>
  <r>
    <n v="1023"/>
    <m/>
    <m/>
    <m/>
    <m/>
    <m/>
    <m/>
    <m/>
    <m/>
    <m/>
    <m/>
    <n v="4329"/>
    <m/>
    <s v="תל אביב"/>
    <s v="אור יהודה"/>
    <s v="הכלנית"/>
    <m/>
    <s v="מיסוי"/>
    <s v="פינוי-בינוי"/>
    <s v="תכנית מאושרת עם פעילות יזמית"/>
    <n v="7193913"/>
    <s v="510 20200163"/>
    <n v="510"/>
    <n v="20200163"/>
    <s v="בקשה להיתר                                                                      "/>
    <s v="עבודות עפר                              "/>
    <n v="7218011"/>
    <s v="אור יהודה"/>
    <n v="2400"/>
    <s v="הכלנית                                                      "/>
    <n v="111"/>
    <n v="0"/>
    <n v="0"/>
    <m/>
    <d v="2020-07-05T00:00:00"/>
    <n v="0"/>
    <n v="0"/>
    <m/>
    <m/>
    <m/>
    <s v="2020_03"/>
    <d v="2020-12-03T17:05:37"/>
    <m/>
    <m/>
    <m/>
    <s v=" הריסה עבור מגרשים 101+103+104+31+41+2+11 חפירה ודיפון עבור מגרשים 2+11.                                                                                                                                                                                                                                                                                                                                                                                                                                                                                                                                                                                                                                                                                                                                                                                                                                                                                                                                                                "/>
    <n v="0"/>
    <d v="2021-02-23T00:00:00"/>
    <s v="  לאשר את הבקשה                                                                                                                                                                                                                                                                                                                                                                                                                                                                                                                                                                                                                                                                                                                                                                                                                                                                                                                                                                                                                         "/>
    <n v="2131614"/>
    <n v="20200163"/>
    <m/>
    <d v="2021-05-06T00:00:00"/>
    <s v="מגורים                                                                                    "/>
    <m/>
    <m/>
    <m/>
    <m/>
    <m/>
    <m/>
    <n v="328"/>
    <m/>
    <m/>
    <s v="הריסה עבור מגרשים 101+103+104+31+2+11 וחפירה ודיפון עבור מגרשים 2+11."/>
    <s v="NULL"/>
    <s v="NULL"/>
    <s v="לפי גוש חלקה (מרץ 2021)"/>
    <n v="2020"/>
    <n v="2021"/>
    <s v="הריסה + חפירה ודיפון"/>
    <s v="הריסה + חפירה ודיפון"/>
    <n v="1"/>
    <m/>
    <m/>
    <m/>
    <n v="1"/>
    <s v="להיתר"/>
    <m/>
    <n v="1"/>
    <m/>
    <m/>
    <m/>
    <n v="7193913"/>
    <n v="2131614"/>
    <m/>
    <m/>
    <m/>
    <m/>
    <m/>
    <m/>
    <m/>
    <m/>
    <n v="328"/>
    <m/>
    <m/>
    <m/>
    <m/>
    <m/>
    <s v="לא היו החלטות בבקשה"/>
    <m/>
    <e v="#NAME?"/>
    <s v="היתר נספר ב2021"/>
    <s v="לא"/>
  </r>
  <r>
    <n v="1021"/>
    <m/>
    <m/>
    <m/>
    <m/>
    <m/>
    <m/>
    <m/>
    <m/>
    <m/>
    <m/>
    <n v="4329"/>
    <m/>
    <s v="תל אביב"/>
    <s v="אור יהודה"/>
    <s v="הכלנית"/>
    <m/>
    <s v="מיסוי"/>
    <s v="פינוי-בינוי"/>
    <s v="תכנית מאושרת עם פעילות יזמית"/>
    <n v="7184469"/>
    <s v="510 20200029"/>
    <n v="510"/>
    <n v="20200029"/>
    <s v="בקשה למידע                                                                      "/>
    <s v="הקמת מבנה חדש                           "/>
    <n v="721802"/>
    <s v="אור יהודה"/>
    <n v="2400"/>
    <s v="הכלנית                                                      "/>
    <n v="111"/>
    <n v="1"/>
    <n v="1"/>
    <m/>
    <d v="2020-02-19T00:00:00"/>
    <n v="0"/>
    <n v="328"/>
    <m/>
    <m/>
    <n v="328"/>
    <s v="2020_03"/>
    <d v="2020-12-03T17:05:37"/>
    <m/>
    <m/>
    <s v="מדלן"/>
    <s v=" סוג המבנה המבוקש בניין בגובה 29 מ' ומעלה פירוט לגבי הבניה המבוקשת  הריסת ארבעה בניינים קיימים, ביצוע דיפון וחפירה, ארבעה מרתפי חניה בתחומי המגרש, קומת קרקע+ מסחר, 17 קומות מגורים וקומת גג טכני. הבקשה כוללת את אחת או יותר מהעבודות להלן:  חפירה                                                                                                                                                                                                                                                                                                                                                                                                                                                                                                                                                                                                                                                                                                                                                                                     "/>
    <n v="0"/>
    <s v="NULL"/>
    <s v="NULL"/>
    <s v="NULL"/>
    <m/>
    <m/>
    <m/>
    <m/>
    <m/>
    <m/>
    <m/>
    <m/>
    <m/>
    <m/>
    <m/>
    <m/>
    <m/>
    <m/>
    <s v="NULL"/>
    <s v="NULL"/>
    <s v="לפי גוש חלקה (מרץ 2021)"/>
    <n v="2020"/>
    <m/>
    <s v="הריסה + חפירה ודיפון + בנייה"/>
    <m/>
    <n v="1"/>
    <n v="1"/>
    <n v="1"/>
    <m/>
    <n v="1"/>
    <s v="למידע"/>
    <m/>
    <m/>
    <m/>
    <m/>
    <m/>
    <m/>
    <m/>
    <m/>
    <m/>
    <m/>
    <m/>
    <m/>
    <m/>
    <m/>
    <m/>
    <n v="328"/>
    <m/>
    <m/>
    <m/>
    <m/>
    <m/>
    <s v="לא היו החלטות בבקשה"/>
    <m/>
    <e v="#NAME?"/>
    <m/>
    <m/>
  </r>
  <r>
    <n v="1654"/>
    <s v="אוקטובר 2021 - טיוב בקשות ID כפולות"/>
    <s v="כן"/>
    <m/>
    <m/>
    <s v="טויב"/>
    <m/>
    <m/>
    <s v="המשכי. מדובר בהקמת מבנה מכירות של פרויקט פינוי בינוי"/>
    <m/>
    <m/>
    <n v="4329"/>
    <m/>
    <s v="תל אביב"/>
    <s v="אור יהודה"/>
    <s v="הכלנית"/>
    <m/>
    <s v="מיסוי"/>
    <s v="פינוי בינוי"/>
    <s v="תכנית מאושרת עם פעילות יזמית"/>
    <n v="7457197"/>
    <s v="510 20210125"/>
    <n v="510"/>
    <n v="20210125"/>
    <s v="בקשה להיתר                                                                      "/>
    <s v="בניה חדשה                               "/>
    <n v="7218031"/>
    <s v="אור יהודה"/>
    <n v="2400"/>
    <s v="הכלנית                                                      "/>
    <n v="111"/>
    <n v="13"/>
    <n v="13"/>
    <s v="NULL"/>
    <d v="2021-04-20T00:00:00"/>
    <n v="0"/>
    <n v="0"/>
    <s v="NULL"/>
    <s v="NULL"/>
    <s v="NULL"/>
    <s v="2021_03"/>
    <d v="2021-07-15T12:02:09"/>
    <s v="NULL"/>
    <s v="NULL"/>
    <s v="NULL"/>
    <s v=" הקמת מבנה למרכז מכירות עבור פרויקט פינוי בינוי מתחם הכלנית                                                                                                                                                                                                                                                                                                                                                                                                                                                                                                                                                                                                                                                                                                                                                                                                                                                                                                                                                                             "/>
    <n v="20210015"/>
    <d v="2021-06-08T00:00:00"/>
    <s v="  לאשר את הבקשה                                                                                                                                                                                                                                                                                                                                                                                                                                                                                                                                                                                                                                                                                                                                                                                                                                                                                                                                                                                                                         "/>
    <s v="NULL"/>
    <m/>
    <s v="NULL"/>
    <m/>
    <m/>
    <m/>
    <m/>
    <m/>
    <m/>
    <m/>
    <m/>
    <m/>
    <m/>
    <m/>
    <m/>
    <m/>
    <m/>
    <s v="תוכנית"/>
    <n v="2021"/>
    <m/>
    <s v="בנייה"/>
    <m/>
    <n v="1"/>
    <m/>
    <m/>
    <m/>
    <n v="2"/>
    <s v="להיתר"/>
    <m/>
    <m/>
    <m/>
    <m/>
    <m/>
    <m/>
    <m/>
    <m/>
    <m/>
    <m/>
    <m/>
    <m/>
    <m/>
    <m/>
    <m/>
    <m/>
    <m/>
    <m/>
    <m/>
    <m/>
    <m/>
    <m/>
    <m/>
    <m/>
    <m/>
    <m/>
  </r>
  <r>
    <n v="1656"/>
    <s v="אוקטובר 2021 - טיוב בקשות שאינן כפולות"/>
    <s v="כן"/>
    <m/>
    <m/>
    <m/>
    <m/>
    <m/>
    <m/>
    <m/>
    <m/>
    <n v="4368"/>
    <m/>
    <s v="מרכז"/>
    <s v="אור יהודה"/>
    <s v="הסביון"/>
    <m/>
    <s v="מיסוי"/>
    <s v="פינוי-בינוי"/>
    <s v="תכנית מאושרת עם פעילות יזמית"/>
    <n v="7494647"/>
    <s v="510 20210288"/>
    <n v="510"/>
    <n v="20210288"/>
    <s v="בקשה להיתר                                                                      "/>
    <s v="בניה חדשה                               "/>
    <n v="65010102"/>
    <s v="אור יהודה"/>
    <n v="2400"/>
    <s v="הסביון                                                      "/>
    <n v="118"/>
    <n v="0"/>
    <n v="0"/>
    <s v="NULL"/>
    <d v="2021-08-26T00:00:00"/>
    <n v="0"/>
    <n v="0"/>
    <s v="NULL"/>
    <s v="NULL"/>
    <s v="342 "/>
    <s v="2021_04"/>
    <d v="2021-09-14T12:11:11"/>
    <s v="NULL"/>
    <s v="NULL"/>
    <s v="אתר העירייה"/>
    <s v=" הריסת מבנים קיימים ובניית 3 מבני מגורים בני 20  מעל קומת הקרקע + 3 קומות מרתף+ 2 מבני ציבור בקומת הרקרקע. סהכ 342 יחד.                                                                                                                                                                                                                                                                                                                                                                                                                                                                                                                                                                                                                                                                                                                                                                                                                                                                                                               "/>
    <n v="0"/>
    <s v="NULL"/>
    <s v="NULL"/>
    <s v="NULL"/>
    <m/>
    <s v="NULL"/>
    <m/>
    <m/>
    <m/>
    <m/>
    <m/>
    <m/>
    <m/>
    <m/>
    <m/>
    <m/>
    <m/>
    <m/>
    <m/>
    <m/>
    <s v="מגרש"/>
    <n v="2021"/>
    <m/>
    <s v="הריסה + בנייה"/>
    <m/>
    <n v="1"/>
    <m/>
    <m/>
    <m/>
    <n v="1"/>
    <s v="להיתר"/>
    <m/>
    <m/>
    <m/>
    <m/>
    <m/>
    <m/>
    <m/>
    <m/>
    <m/>
    <m/>
    <m/>
    <m/>
    <m/>
    <m/>
    <m/>
    <n v="808"/>
    <m/>
    <m/>
    <m/>
    <m/>
    <m/>
    <m/>
    <m/>
    <m/>
    <m/>
    <m/>
  </r>
  <r>
    <n v="1657"/>
    <s v="אוקטובר 2021 - טיוב בקשות שאינן כפולות"/>
    <s v="כן"/>
    <m/>
    <m/>
    <m/>
    <m/>
    <m/>
    <m/>
    <m/>
    <m/>
    <n v="4368"/>
    <m/>
    <s v="מרכז"/>
    <s v="אור יהודה"/>
    <s v="הסביון"/>
    <m/>
    <s v="מיסוי"/>
    <s v="פינוי-בינוי"/>
    <s v="תכנית מאושרת עם פעילות יזמית"/>
    <n v="7457188"/>
    <s v="510 20210102"/>
    <n v="510"/>
    <n v="20210102"/>
    <s v="בקשה למידע                                                                      "/>
    <s v="הקמת מבנה חדש                           "/>
    <n v="65010102"/>
    <s v="אור יהודה"/>
    <n v="2400"/>
    <s v="הסביון                                                      "/>
    <n v="118"/>
    <n v="3"/>
    <n v="3"/>
    <s v="NULL"/>
    <d v="2021-04-04T00:00:00"/>
    <n v="0"/>
    <n v="808"/>
    <n v="184"/>
    <n v="624"/>
    <s v="808 "/>
    <s v="2021_03"/>
    <d v="2021-07-15T12:02:09"/>
    <s v="טבלת המתחמים"/>
    <s v="חישוב מתמטי"/>
    <s v="אתר העירייה"/>
    <s v=" פירוט לגבי הבניה המבוקשת:  בניית מבני מגורים חדשים הבקשה כוללת את אחת או יותר מהעבודות להלן:  חפירה, חניה מקורה. בניית 808 יחד הכוללות 20 קומות כולל 2 קומות מרתף. הבקשה כוללת מבני מגורים + מבני ציבור. בניית קומת מסחר בחזית הפונה לרחוב העצמאות.                                                                                                                                                                                                                                                                                                                                                                                                                                                                                                                                                                                                                                                                                                                                                                                   "/>
    <n v="0"/>
    <s v="NULL"/>
    <s v="NULL"/>
    <s v="NULL"/>
    <m/>
    <s v="NULL"/>
    <m/>
    <m/>
    <m/>
    <m/>
    <m/>
    <m/>
    <m/>
    <m/>
    <m/>
    <m/>
    <m/>
    <m/>
    <m/>
    <m/>
    <s v="מגרש"/>
    <n v="2021"/>
    <m/>
    <s v="חפירה + בנייה"/>
    <m/>
    <n v="1"/>
    <n v="1"/>
    <m/>
    <m/>
    <n v="1"/>
    <s v="למידע"/>
    <m/>
    <m/>
    <m/>
    <m/>
    <m/>
    <m/>
    <m/>
    <m/>
    <m/>
    <m/>
    <m/>
    <m/>
    <m/>
    <m/>
    <m/>
    <n v="808"/>
    <m/>
    <m/>
    <m/>
    <m/>
    <m/>
    <m/>
    <m/>
    <m/>
    <m/>
    <m/>
  </r>
  <r>
    <n v="1"/>
    <m/>
    <m/>
    <m/>
    <m/>
    <m/>
    <m/>
    <m/>
    <m/>
    <m/>
    <m/>
    <n v="4046"/>
    <m/>
    <s v="מרכז"/>
    <s v="אזור"/>
    <s v="קפלן"/>
    <m/>
    <s v="מיסוי"/>
    <m/>
    <m/>
    <n v="88888895"/>
    <s v="509 2018035"/>
    <n v="509"/>
    <n v="2018035"/>
    <s v="בניה חדשה"/>
    <m/>
    <n v="511"/>
    <s v="אזור"/>
    <n v="565"/>
    <s v="קפלן"/>
    <m/>
    <n v="3"/>
    <n v="3"/>
    <m/>
    <d v="2018-05-08T00:00:00"/>
    <m/>
    <n v="280"/>
    <m/>
    <m/>
    <n v="280"/>
    <m/>
    <m/>
    <m/>
    <m/>
    <m/>
    <s v="2 בנינים מגורים ק+22+קומה טכנית סה&quot;כ 280 יח&quot;ד, ‏2 קומות מרתף, חניה משותפת ל- 2 הבניינים"/>
    <m/>
    <m/>
    <m/>
    <s v="NULL"/>
    <n v="2020002"/>
    <m/>
    <d v="2020-01-12T00:00:00"/>
    <m/>
    <m/>
    <n v="280"/>
    <m/>
    <m/>
    <m/>
    <m/>
    <n v="280"/>
    <m/>
    <m/>
    <m/>
    <m/>
    <m/>
    <m/>
    <n v="2018"/>
    <n v="2020"/>
    <s v="בנייה"/>
    <s v="בנייה"/>
    <n v="1"/>
    <m/>
    <m/>
    <m/>
    <n v="1"/>
    <s v="להיתר"/>
    <m/>
    <n v="1"/>
    <m/>
    <s v="אתר העירייה"/>
    <s v="אתר העירייה"/>
    <n v="88888895"/>
    <m/>
    <s v="בקשה והיתר מאתר העירייה, לכן אין ID"/>
    <m/>
    <m/>
    <m/>
    <m/>
    <m/>
    <m/>
    <m/>
    <n v="80"/>
    <m/>
    <m/>
    <m/>
    <m/>
    <m/>
    <m/>
    <m/>
    <e v="#NAME?"/>
    <m/>
    <s v="לא"/>
  </r>
  <r>
    <n v="2"/>
    <m/>
    <m/>
    <m/>
    <m/>
    <m/>
    <m/>
    <m/>
    <m/>
    <m/>
    <m/>
    <n v="4221"/>
    <m/>
    <s v="דרום"/>
    <s v="אשדוד"/>
    <s v="אבן עזרא"/>
    <m/>
    <s v="מיסוי"/>
    <s v="מיסוי - פינוי-בינוי"/>
    <s v="תכנית מאושרת עם פעילות יזמית"/>
    <n v="5400034"/>
    <s v="603 20180415"/>
    <n v="603"/>
    <n v="20180415"/>
    <s v="בקשה למידע"/>
    <s v="פינוי בינוי"/>
    <n v="1619"/>
    <s v="אשדוד"/>
    <n v="70"/>
    <s v="אבן עזרא"/>
    <n v="240"/>
    <n v="33"/>
    <n v="33"/>
    <m/>
    <d v="2018-03-28T00:00:00"/>
    <n v="0"/>
    <n v="0"/>
    <m/>
    <m/>
    <n v="216"/>
    <m/>
    <m/>
    <m/>
    <m/>
    <m/>
    <s v="הקמת מבנן בתא שטח 1 , מעל חניון בן 4 קומות תת&quot;ק א. 4 קומות מסד, מעל ק. קרקע מלווה רחוב, בן - 16 יח&quot;ד . ב. מגדל בן 40 הכולל 200 יח&quot;ד מעל ק. קרקע ו - 2 כיתות גן. סה&quot;כ 216 יח&quot;ד מתוכן לפחות45 יח&quot;ד הריסת 3 מבני מגורים קיימים )ביאליק 43 בתא שטח 1 ובתא שטח 300"/>
    <m/>
    <m/>
    <m/>
    <s v="NULL"/>
    <m/>
    <m/>
    <m/>
    <m/>
    <m/>
    <m/>
    <m/>
    <m/>
    <m/>
    <m/>
    <m/>
    <m/>
    <m/>
    <m/>
    <m/>
    <m/>
    <m/>
    <n v="2018"/>
    <m/>
    <s v="הריסה + בנייה"/>
    <m/>
    <m/>
    <m/>
    <m/>
    <m/>
    <n v="4"/>
    <s v="למידע"/>
    <m/>
    <m/>
    <m/>
    <m/>
    <m/>
    <m/>
    <m/>
    <m/>
    <m/>
    <m/>
    <m/>
    <m/>
    <m/>
    <m/>
    <m/>
    <n v="648"/>
    <m/>
    <m/>
    <m/>
    <m/>
    <m/>
    <m/>
    <m/>
    <e v="#NAME?"/>
    <m/>
    <m/>
  </r>
  <r>
    <n v="3"/>
    <m/>
    <m/>
    <m/>
    <m/>
    <m/>
    <m/>
    <m/>
    <m/>
    <m/>
    <m/>
    <n v="4221"/>
    <m/>
    <s v="דרום"/>
    <s v="אשדוד"/>
    <s v="אבן עזרא"/>
    <m/>
    <s v="מיסוי"/>
    <s v="מיסוי - פינוי-בינוי"/>
    <s v="תכנית מאושרת עם פעילות יזמית"/>
    <n v="6875398"/>
    <s v="603 20180415"/>
    <n v="603"/>
    <n v="20180415"/>
    <s v="בקשה למידע"/>
    <s v="פינוי בינוי"/>
    <n v="1619"/>
    <s v="אשדוד"/>
    <n v="70"/>
    <s v="אבן עזרא"/>
    <n v="240"/>
    <n v="33"/>
    <n v="33"/>
    <m/>
    <d v="2018-03-28T00:00:00"/>
    <n v="0"/>
    <n v="0"/>
    <m/>
    <m/>
    <n v="216"/>
    <m/>
    <m/>
    <m/>
    <m/>
    <m/>
    <s v="הקמת מבנן בתא שטח 1 , מעל חניון בן 4 קומות תת&quot;ק א. 4 קומות מסד, מעל ק. קרקע מלווה רחוב, בן - 16 יח&quot;ד . ב. מגדל בן 40 הכולל 200 יח&quot;ד מעל ק. קרקע ו - 2 כיתות גן. סה&quot;כ 216 יח&quot;ד מתוכן לפחות45 יח&quot;ד הריסת 3 מבני מגורים קיימים )ביאליק 43 בתא שטח 1 ובתא שטח 300 אבן עזרא 33 בתא שטח 1 ובתא שטח 2 , אבן עזרה 35 תא שטח 1 ובתא שטח 302 .) ד. קביעת שלביות לביצוע : שלב א' מגדל בן - - 40 קומות מעל ק. קרקע ו - 200 יח&quot;ד ו - 2 כיתות גן. מעל 4 קומות חניון חלק - שלב ב' הריסת - 3 מבנים קיימים ( ביאליק 43 , אבן עזרא 33,35 .) שלב ג' הקמת – - 4 קומות מסד, מעל קומת קרקע מלווה רחוב, בן 16 יח&quot;ד, כולל יתרת מרתפים ."/>
    <m/>
    <m/>
    <m/>
    <s v="NULL"/>
    <m/>
    <m/>
    <m/>
    <m/>
    <m/>
    <m/>
    <m/>
    <m/>
    <m/>
    <m/>
    <m/>
    <m/>
    <m/>
    <m/>
    <m/>
    <m/>
    <m/>
    <n v="2018"/>
    <m/>
    <s v="הריסה + בנייה"/>
    <m/>
    <n v="1"/>
    <n v="1"/>
    <m/>
    <m/>
    <n v="1"/>
    <s v="למידע"/>
    <m/>
    <m/>
    <m/>
    <m/>
    <m/>
    <m/>
    <m/>
    <m/>
    <m/>
    <m/>
    <m/>
    <m/>
    <m/>
    <m/>
    <m/>
    <n v="648"/>
    <m/>
    <m/>
    <m/>
    <m/>
    <m/>
    <m/>
    <m/>
    <e v="#NAME?"/>
    <m/>
    <m/>
  </r>
  <r>
    <n v="1028"/>
    <m/>
    <m/>
    <m/>
    <m/>
    <m/>
    <s v="כפול עם נתוני עבר"/>
    <m/>
    <m/>
    <m/>
    <m/>
    <n v="4221"/>
    <m/>
    <s v="דרום"/>
    <s v="אשדוד"/>
    <s v="אבן עזרא"/>
    <m/>
    <s v="מיסוי"/>
    <s v="פינוי-בינוי"/>
    <s v="תכנית מאושרת עם פעילות יזמית"/>
    <n v="7186358"/>
    <s v="603 20200462"/>
    <n v="603"/>
    <n v="20200462"/>
    <s v="בקשה להיתר                                                                      "/>
    <s v="פינוי בינוי                             "/>
    <n v="1619"/>
    <s v="אשדוד"/>
    <n v="70"/>
    <s v="אבן עזרא                                                    "/>
    <n v="240"/>
    <n v="33"/>
    <n v="33"/>
    <m/>
    <d v="2020-05-06T00:00:00"/>
    <n v="0"/>
    <n v="216"/>
    <m/>
    <m/>
    <n v="237"/>
    <s v="2020_03"/>
    <d v="2020-12-03T17:05:37"/>
    <m/>
    <m/>
    <s v="אתר העירייה"/>
    <s v=" בקשה להריסה ובניית שני מבני מגורים במסגרת פינוי בינוי - בניין בן קומת קרקע הכוללת 2 גני ילדים + 38 קומות מגורים , הבניין כולל 200 יחד מעל 4 קומות חניון ובניין בן 4 קומות מעל קומת קרקע הכולל : 16 יחד בגוש הנמוך על רחוב אבן עזרא.                                                                                                                                                                                                                                                                                                                                                                                                                                                                                                                                                                                                                                                                                                                                                                                                  "/>
    <n v="0"/>
    <s v="NULL"/>
    <s v="NULL"/>
    <s v="NULL"/>
    <m/>
    <m/>
    <m/>
    <m/>
    <m/>
    <m/>
    <m/>
    <m/>
    <m/>
    <m/>
    <m/>
    <m/>
    <m/>
    <m/>
    <s v="NULL"/>
    <s v="NULL"/>
    <s v="לפי גוש חלקה (מרץ 2021)"/>
    <n v="2020"/>
    <m/>
    <s v="הריסה + בנייה"/>
    <m/>
    <n v="1"/>
    <m/>
    <m/>
    <m/>
    <n v="1"/>
    <s v="להיתר"/>
    <m/>
    <m/>
    <m/>
    <m/>
    <m/>
    <m/>
    <m/>
    <m/>
    <m/>
    <m/>
    <m/>
    <m/>
    <m/>
    <m/>
    <m/>
    <n v="648"/>
    <m/>
    <m/>
    <m/>
    <m/>
    <m/>
    <s v="אישור בכפוף להשלמת שלב תוכן"/>
    <m/>
    <e v="#NAME?"/>
    <m/>
    <m/>
  </r>
  <r>
    <n v="1658"/>
    <s v="אוקטובר 2021 - טיוב בקשות שאינן כפולות"/>
    <s v="לא"/>
    <m/>
    <m/>
    <m/>
    <m/>
    <m/>
    <m/>
    <m/>
    <m/>
    <n v="4221"/>
    <m/>
    <s v="דרום"/>
    <s v="אשדוד"/>
    <s v="אבן עזרא"/>
    <m/>
    <s v="מיסוי"/>
    <s v="פינוי-בינוי"/>
    <s v="תכנית מאושרת עם פעילות יזמית"/>
    <n v="7495216"/>
    <s v="603 20211093"/>
    <n v="603"/>
    <n v="20211093"/>
    <s v="בקשה בגין תשלום היטלים                                                          "/>
    <s v="לצורך אגרות                             "/>
    <n v="6056"/>
    <s v="אשדוד"/>
    <n v="70"/>
    <s v="פן אלכסנדר                                                  "/>
    <n v="291"/>
    <n v="16"/>
    <n v="16"/>
    <s v="NULL"/>
    <d v="2021-08-11T00:00:00"/>
    <n v="0"/>
    <n v="0"/>
    <s v="NULL"/>
    <s v="NULL"/>
    <s v="NULL"/>
    <s v="2021_04"/>
    <d v="2021-09-14T12:11:11"/>
    <s v="NULL"/>
    <s v="NULL"/>
    <s v="NULL"/>
    <s v="  תוספת בניה קלה  כ- 20 מר ,בניה קלה כ- 16 202100383                                                                                                                                                                                                                                                                                                                                                                                                                                                                                                                                                                                                                                                                                                                                                                                                                                                                                                                                                                                   "/>
    <n v="0"/>
    <s v="NULL"/>
    <s v="NULL"/>
    <s v="NULL"/>
    <m/>
    <s v="NULL"/>
    <m/>
    <m/>
    <m/>
    <m/>
    <m/>
    <m/>
    <m/>
    <m/>
    <m/>
    <m/>
    <m/>
    <m/>
    <m/>
    <m/>
    <s v="גוש חלקה"/>
    <n v="2021"/>
    <m/>
    <m/>
    <m/>
    <m/>
    <m/>
    <m/>
    <m/>
    <n v="0"/>
    <m/>
    <m/>
    <m/>
    <m/>
    <m/>
    <m/>
    <m/>
    <m/>
    <m/>
    <m/>
    <m/>
    <m/>
    <m/>
    <m/>
    <m/>
    <m/>
    <m/>
    <m/>
    <m/>
    <m/>
    <m/>
    <m/>
    <m/>
    <m/>
    <m/>
    <m/>
    <m/>
  </r>
  <r>
    <n v="6"/>
    <m/>
    <m/>
    <m/>
    <m/>
    <m/>
    <m/>
    <m/>
    <m/>
    <m/>
    <m/>
    <n v="4084"/>
    <m/>
    <s v="דרום"/>
    <s v="אשדוד"/>
    <s v="הדקל"/>
    <m/>
    <s v="מיסוי"/>
    <s v="מיסוי - פינוי-בינוי"/>
    <s v="בביצוע"/>
    <n v="7027425"/>
    <s v="603 20191503"/>
    <n v="603"/>
    <n v="20191503"/>
    <s v="בקשה להיתר"/>
    <s v="עבודות עפר"/>
    <n v="3566"/>
    <s v="אשדוד"/>
    <n v="70"/>
    <s v="הדקל"/>
    <n v="138"/>
    <n v="7"/>
    <n v="7"/>
    <m/>
    <d v="2019-10-10T00:00:00"/>
    <n v="0"/>
    <n v="0"/>
    <m/>
    <m/>
    <n v="162"/>
    <m/>
    <m/>
    <m/>
    <m/>
    <m/>
    <s v="בקשה להקמת בניין בן 29 קומות מגורים מעל קומת קרקע כפולה במתחם פינוי בינוי ו-5 קומות חניה תת-קרקעיות.סהכ 162 יחד .גידור,הצהבת מבנים עבור ניהול האתר,כלונסאות כלל  עוגנים, דיפון,חפירה וביסוס המגדל האמור להיבנות במגרש."/>
    <m/>
    <m/>
    <m/>
    <s v="NULL"/>
    <m/>
    <m/>
    <m/>
    <m/>
    <m/>
    <m/>
    <m/>
    <m/>
    <m/>
    <m/>
    <m/>
    <m/>
    <m/>
    <m/>
    <m/>
    <m/>
    <m/>
    <n v="2019"/>
    <m/>
    <s v="חפירה ודיפון + בנייה"/>
    <m/>
    <n v="1"/>
    <m/>
    <m/>
    <n v="1"/>
    <n v="1"/>
    <s v="להיתר"/>
    <m/>
    <m/>
    <m/>
    <m/>
    <m/>
    <m/>
    <n v="2069705"/>
    <m/>
    <m/>
    <m/>
    <m/>
    <m/>
    <m/>
    <m/>
    <m/>
    <n v="359"/>
    <m/>
    <m/>
    <m/>
    <m/>
    <m/>
    <s v="אישור בכפוף לבקרת תוכן"/>
    <m/>
    <e v="#NAME?"/>
    <m/>
    <m/>
  </r>
  <r>
    <n v="1032"/>
    <m/>
    <m/>
    <m/>
    <s v="שוני מתיאור הבקשה והגיע היתר"/>
    <m/>
    <s v="כפול עם נתוני עבר"/>
    <m/>
    <m/>
    <m/>
    <m/>
    <n v="4084"/>
    <m/>
    <s v="דרום"/>
    <s v="אשדוד"/>
    <s v="הדקל"/>
    <m/>
    <s v="מיסוי"/>
    <s v="פינוי-בינוי"/>
    <s v="בביצוע"/>
    <n v="7219400"/>
    <s v="603 20191503"/>
    <n v="603"/>
    <n v="20191503"/>
    <s v="בקשה להיתר                                                                      "/>
    <s v="בניה חדשה                               "/>
    <n v="3566"/>
    <s v="אשדוד"/>
    <n v="70"/>
    <s v="הדקל"/>
    <n v="138"/>
    <n v="7"/>
    <n v="7"/>
    <s v=" "/>
    <d v="2019-10-10T00:00:00"/>
    <n v="0"/>
    <n v="162"/>
    <m/>
    <m/>
    <n v="162"/>
    <s v="2020_04"/>
    <d v="2021-01-28T10:47:10"/>
    <m/>
    <m/>
    <s v="מהות הבקשה"/>
    <s v=" הקמת בניין בן 29 קומות מגורים מעל קומת קרקע  וקומת ביניים (סה&quot;כ 31 קומות ) + 5 קומות חניה תת-קרקעיות במתחם פינוי בינוי. סה&quot;כ 162 יח&quot;ד .                                                                                                                                                                                                                                                                                                                                                                                                                                                                                                                                                                                                                                                                                                                                                                                                                                                                                                "/>
    <n v="202006"/>
    <d v="2020-03-24T00:00:00"/>
    <s v="NULL"/>
    <n v="2069705"/>
    <n v="20191503"/>
    <s v="בקשה להיתר                                                                      "/>
    <d v="2020-12-10T00:00:00"/>
    <s v="מגורים                                                                                    "/>
    <n v="0"/>
    <n v="162"/>
    <m/>
    <m/>
    <m/>
    <m/>
    <n v="162"/>
    <s v="מהות ההיתר"/>
    <m/>
    <s v="הקמת בניין בן 29 קומות מגורים מעל קומת קרקע  וקומת ביניים (סהכ 31 קומות ) + 5 קומות חניה תת-קרקעיות במתחם פינוי בינוי. סהכ 162 יחד ."/>
    <s v="2020_04"/>
    <d v="2021-01-28T10:47:13"/>
    <s v="לפי גוש חלקה (מרץ 2021)"/>
    <n v="2019"/>
    <n v="2020"/>
    <s v="בנייה"/>
    <s v="בנייה"/>
    <n v="1"/>
    <m/>
    <m/>
    <m/>
    <n v="2"/>
    <s v="להיתר"/>
    <m/>
    <n v="1"/>
    <m/>
    <m/>
    <m/>
    <n v="7027425"/>
    <m/>
    <m/>
    <m/>
    <m/>
    <m/>
    <m/>
    <m/>
    <m/>
    <m/>
    <n v="359"/>
    <m/>
    <m/>
    <m/>
    <m/>
    <m/>
    <m/>
    <m/>
    <e v="#NAME?"/>
    <m/>
    <s v="כן"/>
  </r>
  <r>
    <n v="7"/>
    <m/>
    <m/>
    <m/>
    <m/>
    <m/>
    <m/>
    <m/>
    <m/>
    <m/>
    <m/>
    <n v="4084"/>
    <m/>
    <s v="דרום"/>
    <s v="אשדוד"/>
    <s v="הדקל"/>
    <m/>
    <s v="מיסוי"/>
    <s v="מיסוי - פינוי-בינוי"/>
    <s v="בביצוע"/>
    <n v="4977351"/>
    <s v="603 20160771"/>
    <n v="603"/>
    <n v="20160771"/>
    <s v="בקשה למידע"/>
    <s v="הריסה"/>
    <n v="6097"/>
    <s v="אשדוד"/>
    <n v="70"/>
    <s v="הדקל"/>
    <n v="138"/>
    <n v="9"/>
    <n v="9"/>
    <m/>
    <d v="2016-08-25T00:00:00"/>
    <n v="0"/>
    <n v="135"/>
    <m/>
    <m/>
    <n v="162"/>
    <m/>
    <m/>
    <m/>
    <m/>
    <m/>
    <s v="ביצוע הריסת מבנים ישנים במתחם פינוי בינוי רחוב ההדקל בטרם התחלת הביצוע"/>
    <m/>
    <m/>
    <m/>
    <s v="NULL"/>
    <m/>
    <m/>
    <m/>
    <m/>
    <m/>
    <m/>
    <m/>
    <m/>
    <m/>
    <m/>
    <m/>
    <m/>
    <m/>
    <m/>
    <m/>
    <m/>
    <m/>
    <n v="2016"/>
    <m/>
    <s v="הריסה"/>
    <m/>
    <n v="5"/>
    <m/>
    <m/>
    <m/>
    <n v="1"/>
    <s v="למידע"/>
    <s v="למידע מוביל (הריסה)"/>
    <m/>
    <m/>
    <m/>
    <m/>
    <m/>
    <m/>
    <m/>
    <m/>
    <m/>
    <m/>
    <m/>
    <m/>
    <m/>
    <m/>
    <n v="359"/>
    <m/>
    <m/>
    <m/>
    <m/>
    <m/>
    <s v="אין מידע באתר"/>
    <m/>
    <e v="#NAME?"/>
    <m/>
    <m/>
  </r>
  <r>
    <n v="8"/>
    <m/>
    <m/>
    <m/>
    <m/>
    <m/>
    <m/>
    <m/>
    <m/>
    <m/>
    <m/>
    <n v="4084"/>
    <m/>
    <s v="דרום"/>
    <s v="אשדוד"/>
    <s v="הדקל"/>
    <m/>
    <s v="מיסוי"/>
    <s v="מיסוי - פינוי-בינוי"/>
    <s v="בביצוע"/>
    <n v="6876850"/>
    <s v="603 20190182"/>
    <n v="603"/>
    <n v="20190182"/>
    <s v="בקשה למידע"/>
    <s v="בניה חדשה"/>
    <n v="6097"/>
    <s v="אשדוד"/>
    <n v="70"/>
    <s v="הדקל"/>
    <n v="138"/>
    <n v="9"/>
    <n v="9"/>
    <m/>
    <d v="2019-02-03T00:00:00"/>
    <n v="0"/>
    <n v="162"/>
    <m/>
    <m/>
    <n v="162"/>
    <m/>
    <m/>
    <m/>
    <m/>
    <m/>
    <s v="בקשה להקמת בניין בן 29 קומות מגורים מעל קרקע כפולה בתחום פינוי בינוי ו 5- קומות חניה תת-קרקע. סה&quot;כ 162 יח' דיור. גידור, הצהבת מבנים מבלים עבור ניהול האתר, כלונסאות כלל עוגנים, דיפון, חפירה, וביסוס המגדל קע. סה&quot;כ 162 יח' דיור. האמור להיבנות במגרש"/>
    <m/>
    <m/>
    <m/>
    <s v="NULL"/>
    <m/>
    <m/>
    <m/>
    <m/>
    <m/>
    <m/>
    <m/>
    <m/>
    <m/>
    <m/>
    <m/>
    <m/>
    <m/>
    <m/>
    <m/>
    <m/>
    <m/>
    <n v="2019"/>
    <m/>
    <s v="חפירה ודיפון + בנייה"/>
    <m/>
    <n v="5"/>
    <m/>
    <m/>
    <m/>
    <n v="2"/>
    <s v="למידע"/>
    <s v="למידע המשכי (בנייה)"/>
    <m/>
    <m/>
    <m/>
    <m/>
    <m/>
    <m/>
    <m/>
    <m/>
    <m/>
    <m/>
    <m/>
    <m/>
    <m/>
    <m/>
    <n v="359"/>
    <m/>
    <m/>
    <m/>
    <m/>
    <m/>
    <m/>
    <m/>
    <e v="#NAME?"/>
    <m/>
    <m/>
  </r>
  <r>
    <n v="9"/>
    <m/>
    <m/>
    <m/>
    <m/>
    <m/>
    <m/>
    <m/>
    <m/>
    <m/>
    <m/>
    <n v="4084"/>
    <m/>
    <s v="דרום"/>
    <s v="אשדוד"/>
    <s v="הדקל"/>
    <m/>
    <s v="מיסוי"/>
    <s v="פינוי-בינוי"/>
    <s v="בביצוע"/>
    <n v="6874804"/>
    <s v="603 20150713"/>
    <n v="603"/>
    <n v="20150713"/>
    <s v="בקשה להיתר"/>
    <s v="פינוי בינוי"/>
    <n v="3503"/>
    <s v="אשדוד"/>
    <n v="70"/>
    <s v="הדקל"/>
    <n v="138"/>
    <n v="11"/>
    <n v="11"/>
    <s v=""/>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תר 20130616 שלב ב' הקמת מבנה שני במתחם פינוי בינוי, בנין בן 26 קומות מעל קומת קרקע כפולה ו - 4 קומות מרתפי חנייה. שלב ג' הריסת מבנים מס' 9 , 17 , 7 תוך שלושה חודשים מיום מיום קבלת טופס 4 לבניין השני."/>
    <m/>
    <m/>
    <m/>
    <n v="1917155"/>
    <n v="20150713"/>
    <m/>
    <d v="2018-05-10T00:00:00"/>
    <m/>
    <n v="0"/>
    <n v="135"/>
    <m/>
    <m/>
    <m/>
    <m/>
    <n v="135"/>
    <m/>
    <m/>
    <s v="הקמת מבנה שני במתחם פינוי בינוי, בנין בן 26 קומות מעל קומת קרקע כפולה ו-4 קומות של מרתפי חנייה סהכ 135 יח&quot;ד ביטול שלביות של הריסת מבנים מס' 11, 13 ,15 אשר נקבעו קבעת שלביות: שלב א' הריסת מבנים מס' 15, 13 , 11 אשר נקבע לטופס 4 של בניין ראשון בייתר 20130616"/>
    <m/>
    <m/>
    <s v="שליפת כתובות (אוגוסט 2020)"/>
    <n v="2015"/>
    <n v="2018"/>
    <s v="הריסה + בנייה"/>
    <s v="הריסה + בנייה"/>
    <n v="6"/>
    <m/>
    <m/>
    <m/>
    <n v="1"/>
    <s v="להיתר"/>
    <m/>
    <n v="1"/>
    <m/>
    <m/>
    <m/>
    <n v="6874804"/>
    <n v="1917155"/>
    <m/>
    <m/>
    <m/>
    <m/>
    <m/>
    <m/>
    <m/>
    <m/>
    <n v="359"/>
    <m/>
    <m/>
    <m/>
    <m/>
    <m/>
    <m/>
    <m/>
    <e v="#NAME?"/>
    <m/>
    <s v="לא"/>
  </r>
  <r>
    <n v="10"/>
    <m/>
    <m/>
    <m/>
    <m/>
    <m/>
    <m/>
    <m/>
    <m/>
    <m/>
    <m/>
    <n v="4084"/>
    <m/>
    <s v="דרום"/>
    <s v="אשדוד"/>
    <s v="הדקל"/>
    <m/>
    <s v="מיסוי"/>
    <s v="פינוי-בינוי"/>
    <s v="בביצוע"/>
    <n v="182209"/>
    <s v="603 20150713"/>
    <n v="603"/>
    <n v="20150713"/>
    <s v="בקשה להיתר"/>
    <s v="בניה חדשה"/>
    <n v="3503"/>
    <s v="אשדוד"/>
    <n v="70"/>
    <s v="הדקל"/>
    <n v="138"/>
    <n v="11"/>
    <n v="11"/>
    <m/>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
    <m/>
    <m/>
    <m/>
    <s v="NULL"/>
    <m/>
    <m/>
    <m/>
    <m/>
    <m/>
    <m/>
    <m/>
    <m/>
    <m/>
    <m/>
    <m/>
    <m/>
    <m/>
    <m/>
    <m/>
    <m/>
    <s v="שליפת כתובות (אוגוסט 2020)"/>
    <n v="2015"/>
    <m/>
    <s v="הריסה + בנייה"/>
    <m/>
    <m/>
    <m/>
    <m/>
    <m/>
    <n v="4"/>
    <s v="להיתר"/>
    <m/>
    <m/>
    <m/>
    <m/>
    <m/>
    <m/>
    <m/>
    <m/>
    <m/>
    <m/>
    <m/>
    <m/>
    <m/>
    <m/>
    <m/>
    <n v="359"/>
    <m/>
    <m/>
    <m/>
    <m/>
    <m/>
    <m/>
    <m/>
    <e v="#NAME?"/>
    <m/>
    <m/>
  </r>
  <r>
    <n v="11"/>
    <m/>
    <m/>
    <m/>
    <m/>
    <m/>
    <m/>
    <m/>
    <m/>
    <m/>
    <m/>
    <n v="4084"/>
    <m/>
    <s v="דרום"/>
    <s v="אשדוד"/>
    <s v="הדקל"/>
    <m/>
    <s v="מיסוי"/>
    <s v="פינוי-בינוי"/>
    <s v="בביצוע"/>
    <n v="5399423"/>
    <s v="603 20150713"/>
    <n v="603"/>
    <n v="20150713"/>
    <s v="בקשה להיתר"/>
    <s v="פינוי בינוי"/>
    <n v="3503"/>
    <s v="אשדוד"/>
    <n v="70"/>
    <s v="הדקל"/>
    <n v="138"/>
    <n v="11"/>
    <n v="11"/>
    <m/>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
    <m/>
    <m/>
    <m/>
    <n v="1569216"/>
    <n v="20150713"/>
    <m/>
    <d v="2018-05-10T00:00:00"/>
    <m/>
    <n v="0"/>
    <n v="135"/>
    <m/>
    <m/>
    <m/>
    <m/>
    <n v="135"/>
    <m/>
    <m/>
    <s v="הקמת מבנה שני במתחם פינוי בינוי, בנין בן 26 קומות מעל קומת קרקע כפולה ו-4 קומות של מרתפי חנייה סהכ 135 יח&quot;ד ביטול שלביות של הריסת מבנים מס' 11, 13 ,15 אשר נקבעו קבעת שלביות: שלב א' הריסת מבנים מס' 15, 13 , 11 אשר נקבע לטופס 4 של בניין ראשון בייתר 20130616"/>
    <m/>
    <m/>
    <s v="שליפת כתובות (אוגוסט 2020)"/>
    <n v="2015"/>
    <n v="2018"/>
    <s v="הריסה + בנייה"/>
    <s v="הריסה + בנייה"/>
    <m/>
    <m/>
    <m/>
    <m/>
    <n v="4"/>
    <s v="להיתר"/>
    <m/>
    <m/>
    <m/>
    <m/>
    <m/>
    <m/>
    <m/>
    <m/>
    <m/>
    <m/>
    <m/>
    <m/>
    <m/>
    <m/>
    <m/>
    <n v="359"/>
    <m/>
    <m/>
    <m/>
    <m/>
    <m/>
    <m/>
    <m/>
    <e v="#NAME?"/>
    <m/>
    <s v="לא"/>
  </r>
  <r>
    <n v="12"/>
    <m/>
    <m/>
    <m/>
    <m/>
    <m/>
    <m/>
    <m/>
    <m/>
    <m/>
    <m/>
    <n v="4084"/>
    <m/>
    <s v="דרום"/>
    <s v="אשדוד"/>
    <s v="הדקל"/>
    <m/>
    <s v="מיסוי"/>
    <s v="פינוי-בינוי"/>
    <s v="בביצוע"/>
    <n v="182811"/>
    <s v="603 20150838"/>
    <n v="603"/>
    <n v="20150838"/>
    <s v="בקשה למידע"/>
    <s v=""/>
    <n v="3503"/>
    <s v="אשדוד"/>
    <n v="70"/>
    <s v="הדקל"/>
    <n v="138"/>
    <n v="11"/>
    <n v="11"/>
    <m/>
    <d v="2015-11-23T00:00:00"/>
    <n v="0"/>
    <n v="135"/>
    <m/>
    <m/>
    <n v="135"/>
    <m/>
    <m/>
    <m/>
    <m/>
    <m/>
    <s v="הקמת מבנה במתחם פינוי בינוי, 135 יח&quot;ד, 110 מ' גובה מבנה, 33 קומות מעל הקרקע ו4 קומות מתחת כמו כן ביצוע הריסת 3 המבנים בהדקל 11, 13, ו-15 בטרם התחלת הביצוע"/>
    <m/>
    <m/>
    <m/>
    <s v="NULL"/>
    <m/>
    <m/>
    <m/>
    <m/>
    <m/>
    <m/>
    <m/>
    <m/>
    <m/>
    <m/>
    <m/>
    <m/>
    <m/>
    <m/>
    <m/>
    <m/>
    <s v="שליפת כתובות (אוגוסט 2020)"/>
    <n v="2015"/>
    <m/>
    <s v="הריסה + בנייה"/>
    <m/>
    <n v="6"/>
    <n v="1"/>
    <n v="1"/>
    <m/>
    <n v="1"/>
    <s v="למידע"/>
    <m/>
    <m/>
    <m/>
    <m/>
    <m/>
    <m/>
    <m/>
    <m/>
    <m/>
    <m/>
    <m/>
    <m/>
    <m/>
    <m/>
    <m/>
    <n v="359"/>
    <m/>
    <m/>
    <m/>
    <m/>
    <m/>
    <m/>
    <m/>
    <e v="#NAME?"/>
    <m/>
    <m/>
  </r>
  <r>
    <n v="13"/>
    <m/>
    <m/>
    <m/>
    <m/>
    <m/>
    <m/>
    <m/>
    <m/>
    <m/>
    <m/>
    <n v="4084"/>
    <m/>
    <s v="דרום"/>
    <s v="אשדוד"/>
    <s v="הדקל"/>
    <m/>
    <s v="מיסוי"/>
    <s v="מיסוי - פינוי-בינוי"/>
    <s v="בביצוע"/>
    <n v="7027640"/>
    <s v="603 20191730"/>
    <n v="603"/>
    <n v="20191730"/>
    <s v="בקשה להיתר"/>
    <s v="תוספת בניה"/>
    <n v="3503"/>
    <s v="אשדוד"/>
    <n v="70"/>
    <s v="הדקל"/>
    <n v="138"/>
    <n v="11"/>
    <n v="11"/>
    <m/>
    <d v="2019-11-26T00:00:00"/>
    <n v="135"/>
    <n v="27"/>
    <m/>
    <m/>
    <n v="27"/>
    <m/>
    <m/>
    <m/>
    <m/>
    <m/>
    <s v="תוספת חלק קומת מרתף חניה - 5 , תוספת קומות עליונות מס': 27,28,29 מעל קומה 26 בנין קיים. תוספת של 3 קומות מעל 26 בנין קיים ידרש ממק בכל קומה. שינויים פנימיים בחלוקת דירות כולל אינסטלציה בבניין קיים לפי בקשה מס': 20150713 קיימות על פי היתר 135 יחד מתוספת 27 יחד . להגיע ל-162 יחד על פי תבע חדשה מס': 603-0335513."/>
    <m/>
    <m/>
    <m/>
    <n v="2049164"/>
    <n v="20191730"/>
    <m/>
    <d v="2020-04-26T00:00:00"/>
    <m/>
    <n v="135"/>
    <n v="27"/>
    <m/>
    <m/>
    <m/>
    <m/>
    <n v="27"/>
    <m/>
    <m/>
    <s v="לבניין הנמצא בשלבי בניה עפי היתר מס' 20150713 מוצע: תוספת קומת מרתף חלקית במפלס 5-, תוספת של 3  קומות עליונות,שינויים פנימיים,תוספת של 27  יחד. סהכ  בניין  יהיה  בן  29 קומות + קומת קרקע + קומת ביניים + 5 קומות של מרתפי חניה,סהכ 162 יחד."/>
    <m/>
    <m/>
    <m/>
    <n v="2019"/>
    <n v="2020"/>
    <s v="בנייה (שינויים)"/>
    <s v="בנייה"/>
    <n v="6"/>
    <m/>
    <m/>
    <m/>
    <n v="1"/>
    <s v="להיתר"/>
    <s v="המשכי - תוספת 27 יחד"/>
    <n v="1"/>
    <s v="המשכי - תוספת 27 יחד"/>
    <m/>
    <m/>
    <n v="7027640"/>
    <n v="2049164"/>
    <m/>
    <m/>
    <m/>
    <m/>
    <m/>
    <m/>
    <m/>
    <m/>
    <n v="359"/>
    <m/>
    <m/>
    <m/>
    <m/>
    <m/>
    <s v="לאשר את הבקשה בכפוף לבקרת תכן."/>
    <m/>
    <e v="#NAME?"/>
    <m/>
    <s v="לא"/>
  </r>
  <r>
    <n v="1029"/>
    <m/>
    <m/>
    <m/>
    <m/>
    <m/>
    <m/>
    <m/>
    <m/>
    <m/>
    <m/>
    <n v="4084"/>
    <m/>
    <s v="דרום"/>
    <s v="אשדוד"/>
    <s v="הדקל"/>
    <m/>
    <s v="מיסוי"/>
    <s v="פינוי-בינוי"/>
    <s v="בביצוע"/>
    <n v="7194532"/>
    <s v="603 20200953"/>
    <n v="603"/>
    <n v="20200953"/>
    <s v="בקשה למידע                                                                      "/>
    <s v="תוכנית שינויים                          "/>
    <n v="3503"/>
    <s v="אשדוד"/>
    <n v="70"/>
    <s v="הדקל"/>
    <n v="138"/>
    <n v="11"/>
    <n v="11"/>
    <m/>
    <d v="2020-08-27T00:00:00"/>
    <n v="0"/>
    <n v="0"/>
    <m/>
    <m/>
    <m/>
    <s v="2020_03"/>
    <d v="2020-12-03T17:05:37"/>
    <m/>
    <m/>
    <m/>
    <s v=" בנין 2 שינוים פנימיים בדירות הבאות: בקומות 23-24 5 דירות במקום 6, הפחתה שטח מלובי שרות למגורים עיקרי, בקומה מס' 27 - 4 דירות במקום 3 והגדלת ממק, בקומה מס' 29 -2 דירות במקום 1, הגדלת ממק וביטול בריכה . שינוים בכלים סניטריים . עקב הפחתות ועדכונים יש תוספת שטח לפי חישוב שטחים, אין תוספת יחד דיור בבקשה הזו. אין שינוים מחוץ לקונטור המבנה כלומר בחצר, ואין עצים בוגרים בתחום 4מר מהבניה המבוקשת. 5 קומות מרתפים בוצעו בגבולות המגרש.                                                                                                                                                                                                                                                                                                                                                                                                                                                                                                                                                                                           "/>
    <n v="0"/>
    <s v="NULL"/>
    <s v="NULL"/>
    <s v="NULL"/>
    <m/>
    <m/>
    <m/>
    <m/>
    <m/>
    <m/>
    <m/>
    <m/>
    <m/>
    <m/>
    <m/>
    <m/>
    <m/>
    <m/>
    <s v="NULL"/>
    <s v="NULL"/>
    <s v="לפי גוש חלקה (מרץ 2021)"/>
    <n v="2020"/>
    <m/>
    <s v="בנייה (שינויים)"/>
    <m/>
    <n v="6"/>
    <m/>
    <m/>
    <m/>
    <n v="2"/>
    <s v="למידע"/>
    <m/>
    <m/>
    <m/>
    <m/>
    <m/>
    <m/>
    <m/>
    <m/>
    <m/>
    <m/>
    <m/>
    <m/>
    <m/>
    <m/>
    <m/>
    <n v="359"/>
    <m/>
    <m/>
    <m/>
    <m/>
    <m/>
    <s v="לא היו החלטות בבקשה"/>
    <m/>
    <e v="#NAME?"/>
    <m/>
    <m/>
  </r>
  <r>
    <n v="1660"/>
    <s v="אוקטובר 2021 - טיוב בקשות ID כפולות"/>
    <s v="כן"/>
    <s v="כן"/>
    <m/>
    <s v="טויב"/>
    <m/>
    <m/>
    <m/>
    <m/>
    <m/>
    <n v="4084"/>
    <m/>
    <s v="דרום"/>
    <s v="אשדוד"/>
    <s v="הדקל"/>
    <m/>
    <s v="מיסוי"/>
    <s v="פינוי בינוי"/>
    <s v="בביצוע"/>
    <n v="7490724"/>
    <s v="603 20201348"/>
    <n v="603"/>
    <n v="20201348"/>
    <s v="בקשה להיתר                                                                      "/>
    <s v="תוכנית שינויים                          "/>
    <n v="3503"/>
    <s v="אשדוד"/>
    <n v="70"/>
    <s v="הדקל"/>
    <n v="138"/>
    <n v="11"/>
    <n v="11"/>
    <s v="NULL"/>
    <d v="2020-11-12T00:00:00"/>
    <n v="0"/>
    <n v="0"/>
    <m/>
    <m/>
    <m/>
    <s v="2021_04"/>
    <d v="2021-09-14T12:11:11"/>
    <m/>
    <m/>
    <m/>
    <s v=" תכנית שינויים להיתר מס' 20191730 לבניין 2 בפרויקט בינוי פינוי . תכנית כוללת : שינוים בדירות הבאות: בקומות23-24 : 5 דירות  במקום 6,הפחתה שטח מלובי  שירות למגורים עיקרי,  בקומה מס': 4-27 דירות במקום 3 והגדלת ממק , בקומה מס' 29 - 2 דירות במקום 1 , הגדל ממקים  וביטול בריכה , שינוים בכלים סניטריים.                                                                                                                                                                                                                                                                                                                                                                                                                                                                                                                                                                                                                                                                                                                               "/>
    <n v="202104"/>
    <d v="2021-02-15T00:00:00"/>
    <s v="  לאשר את הבקשה בכפוף לבקרת תכן.                                                                                                                                                                                                                                                                                                                                                                                                                                                                                                                                                                                                                                                                                                                                                                                                                                                                                                                                                                                                        "/>
    <n v="2138776"/>
    <n v="20201348"/>
    <s v="בקשה להיתר                                                                      "/>
    <d v="2021-08-26T00:00:00"/>
    <s v="מגורים                                                                                    "/>
    <n v="0"/>
    <n v="0"/>
    <m/>
    <m/>
    <m/>
    <m/>
    <m/>
    <m/>
    <m/>
    <s v="תכנית שינויים להיתר מס' 20191730 לבניין 2 בפרויקט בינוי פינוי . תכנית כוללת : שינוים בדירות הבאות: בקומות23-24 : 5 דירות  במקום 6,הפחתה שטח מלובי  שירות למגורים עיקרי,  בקומה מס': 4-27 דירות במקום 3 והגדלת ממק , בקומה מס' 29 - 2 דירות במקום 1 , הגדל ממקים  וביטול בריכה , שינוים בכלים סניטריים."/>
    <s v="2021_04"/>
    <d v="2021-09-14T12:11:12"/>
    <s v="תוכנית"/>
    <n v="2020"/>
    <n v="2021"/>
    <s v="בנייה"/>
    <s v="בנייה"/>
    <n v="6"/>
    <m/>
    <m/>
    <m/>
    <n v="2"/>
    <s v="להיתר"/>
    <m/>
    <n v="2"/>
    <m/>
    <m/>
    <m/>
    <n v="7490724"/>
    <n v="2138776"/>
    <m/>
    <m/>
    <m/>
    <m/>
    <m/>
    <m/>
    <m/>
    <m/>
    <n v="359"/>
    <m/>
    <m/>
    <m/>
    <m/>
    <m/>
    <m/>
    <m/>
    <m/>
    <s v="היתרים שיש לטייב"/>
    <s v="לא"/>
  </r>
  <r>
    <n v="14"/>
    <m/>
    <m/>
    <m/>
    <m/>
    <m/>
    <m/>
    <m/>
    <m/>
    <m/>
    <m/>
    <n v="4084"/>
    <m/>
    <s v="דרום"/>
    <s v="אשדוד"/>
    <s v="הדקל"/>
    <m/>
    <s v="מיסוי"/>
    <s v="מיסוי - פינוי-בינוי"/>
    <s v="בביצוע"/>
    <n v="179437"/>
    <s v="603 20130616"/>
    <n v="603"/>
    <n v="20130616"/>
    <s v="בקשה להיתר"/>
    <s v="בניה חדשה"/>
    <n v="4964"/>
    <s v="אשדוד"/>
    <n v="70"/>
    <s v="הדקל"/>
    <n v="138"/>
    <n v="17"/>
    <n v="17"/>
    <m/>
    <d v="2013-08-22T00:00:00"/>
    <n v="0"/>
    <n v="135"/>
    <n v="0"/>
    <n v="135"/>
    <n v="135"/>
    <m/>
    <m/>
    <m/>
    <m/>
    <m/>
    <s v="הקמת מבנה ראשון במתחם פינוי בינוי בן 26 קומות מעל קומת הקרקע כפולה ו-4 מרתפי חניה .כולל סימון להריסת 3 מבנים לאחר אכלוס בניין זה. סה&quot;כ 135 יח&quot;ד."/>
    <m/>
    <m/>
    <m/>
    <n v="20473"/>
    <n v="20130616"/>
    <m/>
    <d v="2015-08-02T00:00:00"/>
    <m/>
    <n v="0"/>
    <n v="135"/>
    <n v="0"/>
    <m/>
    <n v="135"/>
    <m/>
    <n v="135"/>
    <m/>
    <m/>
    <s v="הקמת מבנה ראשון במתחם פינוי בינוי בן 26 קומות מעל קומת הקרקע כפולה ו-4 מרתפי חניה .כולל סימון להריסת 3 מבנים לאחר אכלוס, למעט כניסה שלישית שבחלקה 35 להריסה מידית לצורך הקמת המרתף, בניין זה סהכ 135 יח&quot;ד.&quot;"/>
    <m/>
    <m/>
    <m/>
    <n v="2013"/>
    <n v="2015"/>
    <s v="הריסה + בנייה"/>
    <s v="הריסה + בנייה"/>
    <n v="2"/>
    <m/>
    <m/>
    <m/>
    <n v="1"/>
    <s v="להיתר"/>
    <m/>
    <n v="1"/>
    <m/>
    <m/>
    <m/>
    <n v="179437"/>
    <n v="20473"/>
    <m/>
    <m/>
    <m/>
    <m/>
    <m/>
    <m/>
    <m/>
    <m/>
    <n v="359"/>
    <m/>
    <m/>
    <m/>
    <m/>
    <m/>
    <m/>
    <m/>
    <e v="#NAME?"/>
    <m/>
    <s v="לא"/>
  </r>
  <r>
    <n v="15"/>
    <m/>
    <m/>
    <m/>
    <m/>
    <m/>
    <m/>
    <m/>
    <m/>
    <m/>
    <m/>
    <n v="4084"/>
    <m/>
    <s v="דרום"/>
    <s v="אשדוד"/>
    <s v="הדקל"/>
    <m/>
    <s v="מיסוי"/>
    <s v="מיסוי - פינוי-בינוי"/>
    <s v="בביצוע"/>
    <n v="5307417"/>
    <s v="603 20171233"/>
    <n v="603"/>
    <n v="20171233"/>
    <s v="בקשה להיתר"/>
    <s v="תוספת בניה"/>
    <n v="4964"/>
    <s v="אשדוד"/>
    <n v="70"/>
    <s v="הדקל"/>
    <n v="138"/>
    <n v="17"/>
    <n v="17"/>
    <m/>
    <d v="2017-09-28T00:00:00"/>
    <n v="135"/>
    <n v="0"/>
    <m/>
    <m/>
    <n v="135"/>
    <m/>
    <m/>
    <m/>
    <m/>
    <m/>
    <s v="עדכונים במרתפי הבניין כולל התאמה לקונסטרוקציה,הוספת חצי קומת חניה נוספת בניצול גובה בין הרפסודה לרצפת החניה התחתונה עבור תוספת מקומות חניה.מימוש 3 קומות עליונות עפ&quot;י הזכויות המותרות.חלוקת מספר יח&quot;ד בקומות העליונות עבור דירות מיוחדות במסגרת המותר סה&quot;כ 135"/>
    <m/>
    <m/>
    <m/>
    <n v="1531432"/>
    <n v="20171233"/>
    <m/>
    <d v="2018-01-04T00:00:00"/>
    <m/>
    <n v="135"/>
    <n v="0"/>
    <m/>
    <m/>
    <m/>
    <m/>
    <n v="135"/>
    <m/>
    <m/>
    <s v="עדכונים במרתפי הבניין כולל התאמה לקונסטרוקציה,הוספת חצי קומת חניה נוספת בניצול גובה בין הרפסודה לרצפת החניה התחתונה עבור תוספת מקומות חניה.מימוש 3 קומות עליונות עפי הזכויות המותרות.חלוקת מספר יח&quot;ד בקומות העליונות עבור דירות מיוחדות במסגרת המותר סה&quot;כ 135 י"/>
    <m/>
    <m/>
    <m/>
    <n v="2017"/>
    <n v="2018"/>
    <s v="בנייה (שינויים)"/>
    <s v="בנייה (שינויים)"/>
    <n v="2"/>
    <m/>
    <m/>
    <m/>
    <n v="2"/>
    <s v="להיתר"/>
    <m/>
    <n v="2"/>
    <m/>
    <m/>
    <m/>
    <m/>
    <m/>
    <m/>
    <m/>
    <m/>
    <m/>
    <m/>
    <m/>
    <m/>
    <m/>
    <n v="359"/>
    <m/>
    <m/>
    <m/>
    <m/>
    <m/>
    <m/>
    <m/>
    <e v="#NAME?"/>
    <m/>
    <s v="לא"/>
  </r>
  <r>
    <n v="16"/>
    <m/>
    <m/>
    <m/>
    <m/>
    <m/>
    <m/>
    <m/>
    <m/>
    <m/>
    <m/>
    <n v="4084"/>
    <m/>
    <s v="דרום"/>
    <s v="אשדוד"/>
    <s v="הדקל"/>
    <m/>
    <s v="מיסוי"/>
    <s v="מיסוי - פינוי-בינוי"/>
    <s v="בביצוע"/>
    <n v="6876821"/>
    <s v="603 20190153"/>
    <n v="603"/>
    <n v="20190153"/>
    <s v="בקשה למידע"/>
    <s v="תוכנית שינויים"/>
    <n v="4964"/>
    <s v="אשדוד"/>
    <n v="70"/>
    <s v="הדקל"/>
    <n v="138"/>
    <n v="17"/>
    <n v="17"/>
    <m/>
    <d v="2019-01-28T00:00:00"/>
    <n v="135"/>
    <n v="27"/>
    <m/>
    <m/>
    <n v="162"/>
    <m/>
    <m/>
    <m/>
    <m/>
    <m/>
    <s v="שינוים פנימיים בדירות קומות עליונות בניין קיים ,תוספת שטחים עיקריים בקומות עליונות בניין קיים ,לאחר התוספת דירות מעל 140.00 מ&quot;ר. תכנית שינוים להיתר מס' 201171233 . אין שינוים בשטחים משותפים (תוספת 27 יח' ל 135- קיימות). סה&quot;כ 162 יח' (מתוכם 4 יח'ד קטנות)."/>
    <m/>
    <m/>
    <m/>
    <s v="NULL"/>
    <m/>
    <m/>
    <m/>
    <m/>
    <m/>
    <m/>
    <m/>
    <m/>
    <m/>
    <m/>
    <m/>
    <m/>
    <m/>
    <m/>
    <m/>
    <m/>
    <m/>
    <n v="2019"/>
    <m/>
    <s v="בנייה (שינויים)"/>
    <m/>
    <n v="2"/>
    <n v="1"/>
    <n v="1"/>
    <m/>
    <n v="1"/>
    <s v="למידע"/>
    <m/>
    <m/>
    <m/>
    <m/>
    <m/>
    <m/>
    <m/>
    <m/>
    <m/>
    <m/>
    <m/>
    <m/>
    <m/>
    <m/>
    <m/>
    <n v="359"/>
    <m/>
    <m/>
    <m/>
    <m/>
    <m/>
    <s v="אין מידע באתר"/>
    <m/>
    <e v="#NAME?"/>
    <m/>
    <m/>
  </r>
  <r>
    <n v="18"/>
    <m/>
    <m/>
    <m/>
    <m/>
    <m/>
    <m/>
    <m/>
    <m/>
    <m/>
    <m/>
    <n v="4084"/>
    <m/>
    <s v="דרום"/>
    <s v="אשדוד"/>
    <s v="הדקל"/>
    <m/>
    <s v="מיסוי"/>
    <s v="מיסוי - פינוי-בינוי"/>
    <s v="בביצוע"/>
    <n v="7027064"/>
    <s v="603 20191113"/>
    <n v="603"/>
    <n v="20191113"/>
    <s v="בקשה להיתר"/>
    <s v="תוכנית שינויים"/>
    <n v="4964"/>
    <s v="אשדוד"/>
    <n v="70"/>
    <s v="הדקל"/>
    <n v="138"/>
    <n v="17"/>
    <n v="17"/>
    <m/>
    <d v="2019-07-21T00:00:00"/>
    <n v="135"/>
    <n v="27"/>
    <n v="135"/>
    <n v="27"/>
    <n v="162"/>
    <m/>
    <m/>
    <m/>
    <m/>
    <m/>
    <s v="שינויים פנימיים בדירות בקומות העליונות + תוספת 27 יחד  ל 135 דירות  שאושרו לבניה בבניין מס'1  בהיתר 20171233 .(סהכ 162 יחד מתוכם 4 יחד קטנות)."/>
    <m/>
    <m/>
    <m/>
    <s v="NULL"/>
    <m/>
    <m/>
    <m/>
    <m/>
    <m/>
    <m/>
    <m/>
    <m/>
    <m/>
    <m/>
    <m/>
    <m/>
    <m/>
    <m/>
    <m/>
    <m/>
    <m/>
    <n v="2019"/>
    <m/>
    <s v="בנייה (שינויים)"/>
    <m/>
    <m/>
    <m/>
    <m/>
    <m/>
    <n v="4"/>
    <s v="להיתר"/>
    <m/>
    <m/>
    <m/>
    <m/>
    <m/>
    <m/>
    <m/>
    <m/>
    <m/>
    <m/>
    <m/>
    <m/>
    <m/>
    <m/>
    <m/>
    <n v="359"/>
    <m/>
    <m/>
    <m/>
    <m/>
    <m/>
    <s v="לאשר את הבקשה בכפוף לבקרת תכן"/>
    <m/>
    <e v="#NAME?"/>
    <m/>
    <m/>
  </r>
  <r>
    <n v="17"/>
    <m/>
    <m/>
    <m/>
    <m/>
    <m/>
    <m/>
    <m/>
    <m/>
    <m/>
    <m/>
    <n v="4084"/>
    <m/>
    <s v="דרום"/>
    <s v="אשדוד"/>
    <s v="הדקל"/>
    <m/>
    <s v="מיסוי"/>
    <s v="מיסוי - פינוי-בינוי"/>
    <s v="בביצוע"/>
    <n v="6877762"/>
    <s v="603 20191113"/>
    <n v="603"/>
    <n v="20191113"/>
    <s v="בקשה להיתר"/>
    <s v="תוכנית שינויים"/>
    <n v="4964"/>
    <s v="אשדוד"/>
    <n v="70"/>
    <s v="הדקל"/>
    <n v="138"/>
    <n v="17"/>
    <n v="17"/>
    <m/>
    <d v="2019-07-21T00:00:00"/>
    <n v="135"/>
    <n v="27"/>
    <m/>
    <m/>
    <n v="27"/>
    <m/>
    <m/>
    <m/>
    <m/>
    <m/>
    <s v="שינויים פנימיים בדירות בקומות העליונות + תוספת שטחים עיקריים . תכנית שינויים להיתר מס': 20171233 , אין שינויים בשטחים המשותפים - תוספת 27 יח&quot;ד ל-135 קיימות / סה&quot;כ 162 יח' מתוכם 4 יח' קטנות."/>
    <m/>
    <m/>
    <m/>
    <n v="2048736"/>
    <n v="20191113"/>
    <m/>
    <d v="2020-02-03T00:00:00"/>
    <m/>
    <n v="135"/>
    <n v="27"/>
    <m/>
    <m/>
    <m/>
    <m/>
    <n v="27"/>
    <m/>
    <m/>
    <s v="שינויים פנימיים בדירות בקומות העליונות + תוספת 27 יחד  ל 135 דירות  שאושרו לבניה בבניין מס'1  בהיתר 20171233 .(סהכ 162 יחד מתוכם 4 יחד קטנות)."/>
    <m/>
    <m/>
    <m/>
    <n v="2019"/>
    <n v="2020"/>
    <s v="בנייה (שינויים)"/>
    <s v="בנייה (שינויים)"/>
    <n v="2"/>
    <m/>
    <m/>
    <m/>
    <n v="1"/>
    <s v="להיתר"/>
    <s v="המשכי - תוספת 27 יחד"/>
    <n v="1"/>
    <s v="המשכי תוספת 27 יח&quot;ד"/>
    <m/>
    <m/>
    <n v="6877762"/>
    <n v="2048736"/>
    <m/>
    <m/>
    <m/>
    <m/>
    <m/>
    <m/>
    <m/>
    <m/>
    <n v="359"/>
    <m/>
    <m/>
    <m/>
    <m/>
    <m/>
    <s v="לאשר את הבקשה בכפוף לבקרת תכן"/>
    <m/>
    <e v="#NAME?"/>
    <m/>
    <s v="לא"/>
  </r>
  <r>
    <n v="1030"/>
    <s v="טיוב בקשות שאינן כפולות"/>
    <m/>
    <m/>
    <s v="למידע מוביל או המשכי?"/>
    <m/>
    <m/>
    <m/>
    <m/>
    <m/>
    <m/>
    <n v="4084"/>
    <m/>
    <s v="דרום"/>
    <s v="אשדוד"/>
    <s v="הדקל"/>
    <m/>
    <s v="מיסוי"/>
    <s v="פינוי-בינוי"/>
    <s v="בביצוע"/>
    <n v="7194715"/>
    <s v="603 20201166"/>
    <n v="603"/>
    <n v="20201166"/>
    <s v="בקשה למידע                                                                      "/>
    <s v="פינוי בינוי                             "/>
    <n v="4964"/>
    <s v="אשדוד"/>
    <n v="70"/>
    <s v="הדקל"/>
    <n v="138"/>
    <n v="17"/>
    <n v="17"/>
    <m/>
    <d v="2020-10-18T00:00:00"/>
    <n v="0"/>
    <n v="180"/>
    <m/>
    <m/>
    <n v="180"/>
    <s v="2020_03"/>
    <d v="2020-12-03T17:05:37"/>
    <m/>
    <m/>
    <s v="מהות הבקשה"/>
    <s v=" פינוי בינוי. חפירה. חניה לא מקורה. בניית בריכה פרטית הקמת בניין בן- 29 קומות מגורים כלל ק' קרקע כפולה במתחם פינוי בינוי , 2 גני ילדים ובית הכנסת ב ק' קרקע, 5 קומות מרתפים תת-קרקע. סהכ 180 יחד מתוחם 54 יחד קטנות.הריסת מבנה מקלט ומבנה ק 2- במגרש. הריסה מקלט ומבנה ק 2- בשטח 130.0 מר מבנה ציבור ודת - בית כנסת, מוסדות חינוך - 2 גני ילדים                                                                                                                                                                                                                                                                                                                                                                                                                                                                                                                                                                                                                                                                                     "/>
    <n v="0"/>
    <s v="NULL"/>
    <s v="NULL"/>
    <s v="NULL"/>
    <m/>
    <m/>
    <m/>
    <m/>
    <m/>
    <m/>
    <m/>
    <m/>
    <m/>
    <m/>
    <m/>
    <m/>
    <m/>
    <m/>
    <s v="NULL"/>
    <s v="NULL"/>
    <s v="לפי גוש חלקה (מרץ 2021)"/>
    <n v="2020"/>
    <m/>
    <s v="הריסה + חפירה ודיפון + בנייה"/>
    <m/>
    <n v="2"/>
    <n v="1"/>
    <n v="1"/>
    <m/>
    <n v="1"/>
    <s v="למידע"/>
    <s v="מוביל או המשכי"/>
    <m/>
    <m/>
    <m/>
    <m/>
    <m/>
    <m/>
    <m/>
    <m/>
    <m/>
    <m/>
    <m/>
    <m/>
    <m/>
    <m/>
    <n v="359"/>
    <m/>
    <m/>
    <m/>
    <m/>
    <m/>
    <s v="לא היו החלטות בבקשה"/>
    <m/>
    <e v="#NAME?"/>
    <m/>
    <m/>
  </r>
  <r>
    <n v="1031"/>
    <m/>
    <m/>
    <m/>
    <m/>
    <m/>
    <m/>
    <m/>
    <m/>
    <m/>
    <m/>
    <n v="4084"/>
    <m/>
    <s v="דרום"/>
    <s v="אשדוד"/>
    <s v="הדקל"/>
    <m/>
    <s v="מיסוי"/>
    <s v="פינוי-בינוי"/>
    <s v="בביצוע"/>
    <n v="7194724"/>
    <s v="603 20201176"/>
    <n v="603"/>
    <n v="20201176"/>
    <s v="בקשה למידע                                                                      "/>
    <s v="בניה חדשה                               "/>
    <n v="5438"/>
    <s v="אשדוד"/>
    <n v="70"/>
    <s v="הדקל                                                        "/>
    <n v="138"/>
    <n v="3"/>
    <n v="3"/>
    <m/>
    <d v="2020-10-19T00:00:00"/>
    <n v="0"/>
    <n v="180"/>
    <m/>
    <m/>
    <n v="180"/>
    <s v="2020_03"/>
    <d v="2020-12-03T17:05:37"/>
    <m/>
    <m/>
    <s v="מהות הבקשה"/>
    <s v=" בקשה להקמת בניין בן 29 קומות מגורים מעל ק' קרקע כפולה במתחם פינוי בינוי. גן ילדים ב-ק' קרקע, ו 5- קומות חניה תת-קרקע סהכ 180 יחד מתוכן 54 יחד קטנות עפי הגדרתן בתכנית זה.  הריסה מבנה מס' 1 ו-מס' 3 ברחוב הדקל. הבקשה כוללת: חפירה, חניה לא מקורה, בניית בריכה פרטית.                                                                                                                                                                                                                                                                                                                                                                                                                                                                                                                                                                                                                                                                                                                                                              "/>
    <n v="0"/>
    <s v="NULL"/>
    <s v="NULL"/>
    <s v="NULL"/>
    <m/>
    <m/>
    <m/>
    <m/>
    <m/>
    <m/>
    <m/>
    <m/>
    <m/>
    <m/>
    <m/>
    <m/>
    <m/>
    <m/>
    <s v="NULL"/>
    <s v="NULL"/>
    <s v="לפי גוש חלקה (מרץ 2021)"/>
    <n v="2020"/>
    <m/>
    <s v="הריסה + חפירה + בנייה"/>
    <m/>
    <n v="3"/>
    <m/>
    <m/>
    <m/>
    <n v="1"/>
    <s v="למידע"/>
    <m/>
    <m/>
    <m/>
    <m/>
    <m/>
    <m/>
    <m/>
    <m/>
    <m/>
    <m/>
    <m/>
    <m/>
    <m/>
    <m/>
    <m/>
    <n v="359"/>
    <m/>
    <m/>
    <m/>
    <m/>
    <m/>
    <s v="לא היו החלטות בבקשה"/>
    <m/>
    <e v="#NAME?"/>
    <m/>
    <m/>
  </r>
  <r>
    <n v="1033"/>
    <m/>
    <m/>
    <m/>
    <m/>
    <m/>
    <m/>
    <m/>
    <m/>
    <m/>
    <m/>
    <n v="4084"/>
    <m/>
    <s v="דרום"/>
    <s v="אשדוד"/>
    <s v="הדקל"/>
    <m/>
    <s v="מיסוי"/>
    <s v="פינוי-בינוי"/>
    <s v="בביצוע"/>
    <n v="7238261"/>
    <s v="603 20201505"/>
    <n v="603"/>
    <n v="20201505"/>
    <s v="בקשה למידע                                                                      "/>
    <s v="הריסה                                   "/>
    <n v="5439"/>
    <s v="אשדוד"/>
    <n v="70"/>
    <s v="הדקל                                                        "/>
    <n v="138"/>
    <n v="5"/>
    <n v="5"/>
    <s v=" "/>
    <d v="2020-12-13T00:00:00"/>
    <n v="0"/>
    <n v="0"/>
    <m/>
    <m/>
    <m/>
    <s v="2020_04"/>
    <d v="2021-01-28T10:47:10"/>
    <m/>
    <m/>
    <m/>
    <s v=" בקשה להריסת מבנה קיים בן 4 קומות על עמודים פנוי מדיירים, הנמצא במצב פיזי רעוע שטח להריסה במ&quot;ר: 915.8                                                                                                                                                                                                                                                                                                                                                                                                                                                                                                                                                                                                                                                                                                                                                                                                                                                                                                                                   "/>
    <n v="0"/>
    <s v="NULL"/>
    <s v="NULL"/>
    <s v="NULL"/>
    <m/>
    <m/>
    <m/>
    <m/>
    <m/>
    <m/>
    <m/>
    <m/>
    <m/>
    <m/>
    <m/>
    <m/>
    <m/>
    <m/>
    <s v="NULL"/>
    <s v="NULL"/>
    <s v="לפי גוש חלקה (מרץ 2021)"/>
    <n v="2020"/>
    <m/>
    <s v="הריסה"/>
    <m/>
    <n v="4"/>
    <n v="1"/>
    <s v="ייתכן שהגיע היתר ואז = 1, אחרת למחוק את הערך 1"/>
    <m/>
    <s v="1?"/>
    <s v="למידע"/>
    <s v="ספק פב"/>
    <m/>
    <m/>
    <m/>
    <m/>
    <m/>
    <m/>
    <m/>
    <m/>
    <m/>
    <m/>
    <m/>
    <m/>
    <m/>
    <m/>
    <n v="359"/>
    <m/>
    <m/>
    <m/>
    <m/>
    <m/>
    <s v="לא היו החלטות בבקשה"/>
    <m/>
    <e v="#NAME?"/>
    <m/>
    <m/>
  </r>
  <r>
    <n v="1659"/>
    <s v="אוקטובר 2021 - טיוב בקשות שאינן כפולות"/>
    <s v="כן"/>
    <m/>
    <m/>
    <m/>
    <m/>
    <m/>
    <m/>
    <m/>
    <m/>
    <n v="4084"/>
    <m/>
    <s v="דרום"/>
    <s v="אשדוד"/>
    <s v="הדקל"/>
    <m/>
    <s v="מיסוי"/>
    <s v="פינוי-בינוי"/>
    <s v="בביצוע"/>
    <n v="7367155"/>
    <s v="603 20210125"/>
    <n v="603"/>
    <n v="20210125"/>
    <s v="בקשה להיתר                                                                      "/>
    <s v="הריסה                                   "/>
    <n v="5439"/>
    <s v="אשדוד"/>
    <n v="70"/>
    <s v="הדקל                                                        "/>
    <n v="138"/>
    <n v="5"/>
    <n v="5"/>
    <s v=" "/>
    <d v="2021-01-27T00:00:00"/>
    <n v="0"/>
    <n v="0"/>
    <m/>
    <m/>
    <m/>
    <s v="2021_02"/>
    <d v="2021-06-23T10:48:05"/>
    <m/>
    <m/>
    <m/>
    <s v=" הריסת בית קיים בן 4 קומות על עמודים ,פנוי מדיירים, הנמצא במצב פיזי רעוע, ברחי הדקל 5                                                                                                                                                                                                                                                                                                                                                                                                                                                                                                                                                                                                                                                                                                                                                                                                                                                                                                                                                   "/>
    <n v="202104"/>
    <d v="2021-02-15T00:00:00"/>
    <s v="  לאשר את הבקשה בכפוף לבקרת תכן."/>
    <n v="2111294"/>
    <n v="20210125"/>
    <s v="בקשה להיתר                                                                      "/>
    <d v="2021-03-03T00:00:00"/>
    <s v="מגורים                                                                                    "/>
    <n v="0"/>
    <n v="0"/>
    <m/>
    <m/>
    <m/>
    <m/>
    <m/>
    <m/>
    <s v="NULL"/>
    <s v="הריסת בית קיים בן 4 קומות על עמודים ,פנוי מדיירים, הנמצא במצב פיזי רעוע, ברחי הדקל 5"/>
    <s v="2021_02"/>
    <d v="2021-06-23T10:48:09"/>
    <s v="גוש חלקה"/>
    <n v="2021"/>
    <n v="2021"/>
    <s v="הריסה"/>
    <s v="הריסה"/>
    <n v="4"/>
    <m/>
    <m/>
    <m/>
    <s v="1?"/>
    <s v="להיתר"/>
    <s v="ספק פב"/>
    <s v="1?"/>
    <s v="ספק פב"/>
    <m/>
    <m/>
    <n v="7367155"/>
    <n v="2111294"/>
    <m/>
    <m/>
    <m/>
    <m/>
    <m/>
    <m/>
    <m/>
    <m/>
    <m/>
    <m/>
    <m/>
    <m/>
    <m/>
    <m/>
    <m/>
    <m/>
    <m/>
    <s v="היתרים שיש לטייב"/>
    <s v="לא"/>
  </r>
  <r>
    <n v="19"/>
    <m/>
    <m/>
    <m/>
    <m/>
    <m/>
    <m/>
    <m/>
    <m/>
    <m/>
    <m/>
    <n v="4086"/>
    <m/>
    <s v="דרום"/>
    <s v="אשדוד"/>
    <s v="הרב שאולי"/>
    <m/>
    <s v="מיסוי"/>
    <s v="מיסוי - פינוי-בינוי"/>
    <s v="תכנית מאושרת עם פעילות יזמית"/>
    <n v="5317395"/>
    <s v="603 20171200"/>
    <n v="603"/>
    <n v="20171200"/>
    <s v="בקשה למידע"/>
    <s v="פינוי בינוי"/>
    <n v="1336"/>
    <s v="אשדוד"/>
    <n v="70"/>
    <s v="הרב שאולי"/>
    <n v="259"/>
    <n v="21"/>
    <n v="21"/>
    <m/>
    <d v="2017-09-18T00:00:00"/>
    <n v="0"/>
    <n v="0"/>
    <m/>
    <m/>
    <m/>
    <m/>
    <m/>
    <m/>
    <m/>
    <m/>
    <s v="ראה בארכיב מסמכים מסמך מלא ומפורט. לגבי מהות הבקשה, ושלביות הבקשה. הקמת מבנה משולב הכולל מגדל מגורים אחד מעל 5 קומות מסד למגורים וגן ילדים אחד, מסחר וקולונדה ו- 4 קומות תת-קרקעיות לחניה הריסת מבנים קיימים במסגרת הפינוי-בינוי: חלקות 12,13,14 (מגורים),וחלק"/>
    <m/>
    <m/>
    <m/>
    <s v="NULL"/>
    <m/>
    <m/>
    <m/>
    <m/>
    <m/>
    <m/>
    <m/>
    <m/>
    <m/>
    <m/>
    <m/>
    <m/>
    <m/>
    <m/>
    <m/>
    <m/>
    <m/>
    <n v="2017"/>
    <m/>
    <s v="הריסה + בנייה"/>
    <m/>
    <n v="1"/>
    <n v="1"/>
    <n v="1"/>
    <m/>
    <n v="1"/>
    <s v="למידע"/>
    <m/>
    <m/>
    <m/>
    <m/>
    <m/>
    <m/>
    <m/>
    <m/>
    <m/>
    <m/>
    <m/>
    <m/>
    <m/>
    <m/>
    <m/>
    <n v="513"/>
    <m/>
    <m/>
    <m/>
    <m/>
    <m/>
    <m/>
    <m/>
    <e v="#NAME?"/>
    <m/>
    <m/>
  </r>
  <r>
    <n v="20"/>
    <m/>
    <m/>
    <m/>
    <m/>
    <m/>
    <m/>
    <m/>
    <m/>
    <m/>
    <m/>
    <n v="4086"/>
    <m/>
    <s v="דרום"/>
    <s v="אשדוד"/>
    <s v="הרב שאולי"/>
    <m/>
    <s v="מיסוי"/>
    <s v="פינוי-בינוי"/>
    <s v="תכנית מאושרת עם פעילות יזמית"/>
    <n v="5399914"/>
    <s v="603 20180049"/>
    <n v="603"/>
    <n v="20180049"/>
    <s v="בקשה למידע"/>
    <s v="פינוי בינוי"/>
    <n v="1336"/>
    <s v="אשדוד"/>
    <n v="70"/>
    <s v="הרב שאולי"/>
    <n v="259"/>
    <n v="21"/>
    <n v="21"/>
    <m/>
    <d v="2018-01-15T00:00:00"/>
    <n v="0"/>
    <n v="0"/>
    <m/>
    <m/>
    <m/>
    <m/>
    <m/>
    <m/>
    <m/>
    <m/>
    <s v="בקשות B ו-C בפרויקט פינוי בינוי לפי המתווה המצורף הריסת מבנים קיימים במסגרת הפינוי בינוי: חלקות 12,13,14 (מגורים) וחלקה 29 (גני יחדים) הקלה לתוספת קומה תת קרקעית לפתרון חניה למגורים ע&quot;מ לא לשלב פתרון חניה למגורים בתא שטח 3 (למבנה ציבור) כפי שהתב&quot;ע מאשרת."/>
    <m/>
    <m/>
    <m/>
    <s v="NULL"/>
    <m/>
    <m/>
    <m/>
    <m/>
    <m/>
    <m/>
    <m/>
    <m/>
    <m/>
    <m/>
    <m/>
    <m/>
    <m/>
    <m/>
    <m/>
    <m/>
    <s v="שליפת כתובות (אוגוסט 2020)"/>
    <n v="2018"/>
    <m/>
    <s v="הריסה"/>
    <m/>
    <n v="1"/>
    <m/>
    <m/>
    <m/>
    <n v="2"/>
    <s v="למידע"/>
    <m/>
    <m/>
    <m/>
    <m/>
    <m/>
    <m/>
    <m/>
    <m/>
    <m/>
    <m/>
    <m/>
    <m/>
    <m/>
    <m/>
    <m/>
    <n v="513"/>
    <m/>
    <m/>
    <m/>
    <m/>
    <m/>
    <m/>
    <m/>
    <e v="#NAME?"/>
    <m/>
    <m/>
  </r>
  <r>
    <n v="21"/>
    <m/>
    <m/>
    <m/>
    <m/>
    <m/>
    <m/>
    <m/>
    <m/>
    <m/>
    <m/>
    <n v="4086"/>
    <m/>
    <s v="דרום"/>
    <s v="אשדוד"/>
    <s v="הרב שאולי"/>
    <m/>
    <s v="מיסוי"/>
    <s v="פינוי-בינוי"/>
    <s v="תכנית מאושרת עם פעילות יזמית"/>
    <n v="6875038"/>
    <s v="603 20180049"/>
    <n v="603"/>
    <n v="20180049"/>
    <s v="בקשה למידע"/>
    <s v="פינוי בינוי"/>
    <n v="1336"/>
    <s v="אשדוד"/>
    <n v="70"/>
    <s v="הרב שאולי"/>
    <n v="259"/>
    <n v="21"/>
    <n v="21"/>
    <s v=""/>
    <d v="2018-01-15T00:00:00"/>
    <n v="0"/>
    <n v="0"/>
    <m/>
    <m/>
    <m/>
    <m/>
    <m/>
    <m/>
    <m/>
    <m/>
    <s v="בקשות B ו-C בפרויקט פינוי בינוי לפי המתווה המצורף הריסת מבנים קיימים במסגרת הפינוי בינוי: חלקות 12,13,14 (מגורים) וחלקה 29 (גני יחדים) הקלה לתוספת קומה תת קרקעית לפתרון חניה למגורים ע&quot;מ לא לשלב פתרון חניה למגורים בתא שטח 3 (למבנה ציבור) כפי שהתב&quot;ע מאשרת."/>
    <m/>
    <m/>
    <m/>
    <s v="NULL"/>
    <m/>
    <m/>
    <m/>
    <m/>
    <m/>
    <m/>
    <m/>
    <m/>
    <m/>
    <m/>
    <m/>
    <m/>
    <m/>
    <m/>
    <m/>
    <m/>
    <s v="שליפת כתובות (אוגוסט 2020)"/>
    <n v="2018"/>
    <m/>
    <s v="הריסה"/>
    <m/>
    <m/>
    <m/>
    <m/>
    <m/>
    <n v="4"/>
    <s v="למידע"/>
    <m/>
    <m/>
    <m/>
    <m/>
    <m/>
    <m/>
    <m/>
    <m/>
    <m/>
    <m/>
    <m/>
    <m/>
    <m/>
    <m/>
    <m/>
    <n v="513"/>
    <m/>
    <m/>
    <m/>
    <m/>
    <m/>
    <m/>
    <m/>
    <e v="#NAME?"/>
    <m/>
    <m/>
  </r>
  <r>
    <n v="22"/>
    <m/>
    <m/>
    <m/>
    <m/>
    <m/>
    <m/>
    <m/>
    <m/>
    <m/>
    <m/>
    <n v="4086"/>
    <m/>
    <s v="דרום"/>
    <s v="אשדוד"/>
    <s v="הרב שאולי"/>
    <m/>
    <s v="מיסוי"/>
    <s v="פינוי-בינוי"/>
    <s v="תכנית מאושרת עם פעילות יזמית"/>
    <n v="5399068"/>
    <s v="603 20180436"/>
    <n v="603"/>
    <n v="20180436"/>
    <s v="בקשה להיתר - מסלול מלא עם הקלו"/>
    <s v="פינוי בינוי"/>
    <n v="1336"/>
    <s v="אשדוד"/>
    <n v="70"/>
    <s v="הרב שאולי"/>
    <n v="259"/>
    <n v="21"/>
    <n v="21"/>
    <m/>
    <d v="2018-04-10T00:00:00"/>
    <n v="0"/>
    <n v="171"/>
    <m/>
    <m/>
    <n v="171"/>
    <m/>
    <m/>
    <m/>
    <m/>
    <m/>
    <s v="הקמת מבנה משולב בתא שטח 1 הכולל מגדל מגורים אחד מעל קומת מסד(בניין מס' 1) קומות תת קרקעיות לחניה, בניהן קומה 1- משולבת עם מסחר לכיוון שד' הרצל (קומות תת קרקעיות משותפות לבניין מס' 2+2 א' באותו מגרש.) קומה 4- במסגרת הקלה."/>
    <m/>
    <m/>
    <m/>
    <s v="NULL"/>
    <m/>
    <m/>
    <m/>
    <m/>
    <m/>
    <m/>
    <m/>
    <m/>
    <m/>
    <m/>
    <m/>
    <m/>
    <m/>
    <m/>
    <m/>
    <m/>
    <s v="שליפת כתובות (אוגוסט 2020)"/>
    <n v="2018"/>
    <m/>
    <s v="בנייה"/>
    <m/>
    <n v="1"/>
    <m/>
    <m/>
    <m/>
    <n v="3"/>
    <s v="להיתר"/>
    <m/>
    <m/>
    <m/>
    <m/>
    <m/>
    <m/>
    <m/>
    <m/>
    <m/>
    <m/>
    <m/>
    <m/>
    <m/>
    <m/>
    <m/>
    <n v="513"/>
    <m/>
    <m/>
    <m/>
    <m/>
    <m/>
    <m/>
    <m/>
    <e v="#NAME?"/>
    <m/>
    <m/>
  </r>
  <r>
    <n v="23"/>
    <m/>
    <m/>
    <m/>
    <m/>
    <m/>
    <m/>
    <m/>
    <m/>
    <m/>
    <m/>
    <n v="4086"/>
    <m/>
    <s v="דרום"/>
    <s v="אשדוד"/>
    <s v="הרב שאולי"/>
    <m/>
    <s v="מיסוי"/>
    <s v="פינוי-בינוי"/>
    <s v="תכנית מאושרת עם פעילות יזמית"/>
    <n v="6875419"/>
    <s v="603 20180436"/>
    <n v="603"/>
    <n v="20180436"/>
    <s v="בקשה להיתר - מסלול מלא עם הקלות ושימוש חורגים"/>
    <s v="פינוי בינוי"/>
    <n v="1336"/>
    <s v="אשדוד"/>
    <n v="70"/>
    <s v="הרב שאולי"/>
    <n v="259"/>
    <n v="21"/>
    <n v="21"/>
    <s v=""/>
    <d v="2018-04-10T00:00:00"/>
    <n v="0"/>
    <n v="171"/>
    <m/>
    <m/>
    <n v="171"/>
    <m/>
    <m/>
    <m/>
    <m/>
    <m/>
    <s v="הקמת מבנה משולב בתא שטח 1 הכולל מגדל מגורים אחד מעל קומת מסד(בניין מס' 1) קומות תת קרקעיות לחניה, בניהן קומה 1- משולבת עם מסחר לכיוון שד' הרצל (קומות תת קרקעיות משותפות לבניין מס' 2+2 א' באותו מגרש.) קומה 4- במסגרת הקלה."/>
    <m/>
    <m/>
    <m/>
    <s v="NULL"/>
    <m/>
    <m/>
    <m/>
    <m/>
    <m/>
    <m/>
    <m/>
    <m/>
    <m/>
    <m/>
    <m/>
    <m/>
    <m/>
    <m/>
    <m/>
    <m/>
    <s v="שליפת כתובות (אוגוסט 2020)"/>
    <n v="2018"/>
    <m/>
    <s v="בנייה"/>
    <m/>
    <m/>
    <m/>
    <m/>
    <m/>
    <n v="4"/>
    <s v="להיתר"/>
    <m/>
    <m/>
    <m/>
    <m/>
    <m/>
    <m/>
    <m/>
    <m/>
    <m/>
    <m/>
    <m/>
    <m/>
    <m/>
    <m/>
    <m/>
    <n v="513"/>
    <m/>
    <m/>
    <m/>
    <m/>
    <m/>
    <m/>
    <m/>
    <e v="#NAME?"/>
    <m/>
    <m/>
  </r>
  <r>
    <n v="25"/>
    <m/>
    <m/>
    <m/>
    <m/>
    <m/>
    <m/>
    <m/>
    <m/>
    <m/>
    <m/>
    <n v="4086"/>
    <m/>
    <s v="דרום"/>
    <s v="אשדוד"/>
    <s v="הרב שאולי"/>
    <m/>
    <s v="מיסוי"/>
    <s v="מיסוי - פינוי-בינוי"/>
    <s v="תכנית מאושרת עם פעילות יזמית"/>
    <n v="6875879"/>
    <s v="603 20180905"/>
    <n v="603"/>
    <n v="20180905"/>
    <s v="בקשה להיתר"/>
    <s v="פינוי בינוי"/>
    <n v="1336"/>
    <s v="אשדוד"/>
    <n v="70"/>
    <s v="הרב שאולי"/>
    <n v="259"/>
    <n v="21"/>
    <n v="21"/>
    <m/>
    <d v="2018-07-16T00:00:00"/>
    <n v="0"/>
    <n v="0"/>
    <m/>
    <m/>
    <m/>
    <m/>
    <m/>
    <m/>
    <m/>
    <m/>
    <s v="הקמת מחנה קבלן בחלקות 16 (תא שטח 2), כל משרד מכירות וניהול פרויקט - לתקופת הבניה."/>
    <m/>
    <m/>
    <m/>
    <s v="NULL"/>
    <m/>
    <m/>
    <m/>
    <m/>
    <m/>
    <m/>
    <m/>
    <m/>
    <m/>
    <m/>
    <m/>
    <m/>
    <m/>
    <m/>
    <m/>
    <m/>
    <m/>
    <n v="2018"/>
    <m/>
    <s v="בנייה"/>
    <m/>
    <m/>
    <m/>
    <m/>
    <m/>
    <n v="4"/>
    <s v="להיתר"/>
    <m/>
    <m/>
    <m/>
    <m/>
    <m/>
    <m/>
    <m/>
    <m/>
    <m/>
    <m/>
    <m/>
    <m/>
    <m/>
    <m/>
    <m/>
    <n v="513"/>
    <m/>
    <m/>
    <m/>
    <m/>
    <m/>
    <m/>
    <m/>
    <e v="#NAME?"/>
    <m/>
    <m/>
  </r>
  <r>
    <n v="26"/>
    <m/>
    <m/>
    <m/>
    <m/>
    <m/>
    <m/>
    <m/>
    <m/>
    <m/>
    <m/>
    <n v="4086"/>
    <m/>
    <s v="דרום"/>
    <s v="אשדוד"/>
    <s v="הרב שאולי"/>
    <m/>
    <s v="מיסוי"/>
    <s v="מיסוי - פינוי-בינוי"/>
    <s v="תכנית מאושרת עם פעילות יזמית"/>
    <n v="5399279"/>
    <s v="603 20181654"/>
    <n v="603"/>
    <n v="20181654"/>
    <s v="בקשה להיתר - מסלול מלא עם הקלו"/>
    <s v="פינוי בינוי"/>
    <n v="1336"/>
    <s v="אשדוד"/>
    <n v="70"/>
    <s v="הרב שאולי"/>
    <n v="259"/>
    <n v="21"/>
    <n v="21"/>
    <m/>
    <d v="2018-12-11T00:00:00"/>
    <n v="0"/>
    <n v="0"/>
    <m/>
    <m/>
    <n v="56"/>
    <m/>
    <m/>
    <m/>
    <m/>
    <m/>
    <s v="הקמת מבנה משולב בתא שטח  הכולל מגדל מגורים אחד מעל קומת מסד ( בניינים 1 + 1א) + הקמת 4 קומות תת קרקעיות עבור חניות ( קומה 4- במסגרת הקלה). והריסת מבנה מגורים בחלקה 12 ומבנה מגורים בחלקה 13 סה&quot;כ 56 יח&quot;ד +הריסת 2 גני ילדים בחלקה 29. ביצוע החניונים מתוכנן ב"/>
    <m/>
    <m/>
    <m/>
    <s v="NULL"/>
    <m/>
    <m/>
    <m/>
    <m/>
    <m/>
    <m/>
    <m/>
    <m/>
    <m/>
    <m/>
    <m/>
    <m/>
    <m/>
    <m/>
    <m/>
    <m/>
    <m/>
    <n v="2018"/>
    <m/>
    <s v="הריסה + בנייה"/>
    <m/>
    <m/>
    <m/>
    <m/>
    <m/>
    <n v="4"/>
    <s v="להיתר"/>
    <m/>
    <m/>
    <m/>
    <m/>
    <m/>
    <m/>
    <m/>
    <m/>
    <m/>
    <m/>
    <m/>
    <m/>
    <m/>
    <m/>
    <m/>
    <n v="513"/>
    <m/>
    <m/>
    <m/>
    <m/>
    <m/>
    <m/>
    <m/>
    <e v="#NAME?"/>
    <m/>
    <m/>
  </r>
  <r>
    <n v="28"/>
    <m/>
    <m/>
    <m/>
    <m/>
    <m/>
    <m/>
    <m/>
    <m/>
    <m/>
    <m/>
    <n v="4086"/>
    <m/>
    <s v="דרום"/>
    <s v="אשדוד"/>
    <s v="הרב שאולי"/>
    <m/>
    <s v="מיסוי"/>
    <s v="מיסוי - פינוי-בינוי"/>
    <s v="תכנית מאושרת עם פעילות יזמית"/>
    <n v="6876578"/>
    <s v="603 20181654"/>
    <n v="603"/>
    <n v="20181654"/>
    <s v="בקשה להיתר - מסלול מלא עם הקלות ושימוש חורגים"/>
    <s v="פינוי בינוי"/>
    <n v="1336"/>
    <s v="אשדוד"/>
    <n v="70"/>
    <s v="הרב שאולי"/>
    <n v="259"/>
    <n v="21"/>
    <n v="21"/>
    <m/>
    <d v="2018-12-11T00:00:00"/>
    <n v="0"/>
    <n v="0"/>
    <m/>
    <m/>
    <n v="56"/>
    <m/>
    <m/>
    <m/>
    <m/>
    <m/>
    <s v="הקמת מבנה משולב בתא שטח  הכולל מגדל מגורים אחד מעל קומת מסד ( בניינים 1 + 1א) + הקמת 4 קומות תת קרקעיות עבור חניות ( קומה 4- במסגרת הקלה). והריסת מבנה מגורים בחלקה 12 ומבנה מגורים בחלקה 13 סה&quot;כ 56 יח&quot;ד +הריסת 2 גני ילדים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s v="NULL"/>
    <m/>
    <m/>
    <m/>
    <m/>
    <m/>
    <m/>
    <m/>
    <m/>
    <m/>
    <m/>
    <m/>
    <m/>
    <m/>
    <m/>
    <m/>
    <m/>
    <m/>
    <n v="2018"/>
    <m/>
    <s v="הריסה + בנייה"/>
    <m/>
    <m/>
    <m/>
    <m/>
    <m/>
    <n v="4"/>
    <s v="להיתר"/>
    <m/>
    <m/>
    <m/>
    <m/>
    <m/>
    <m/>
    <m/>
    <m/>
    <m/>
    <m/>
    <m/>
    <m/>
    <m/>
    <m/>
    <m/>
    <n v="513"/>
    <m/>
    <m/>
    <m/>
    <m/>
    <m/>
    <m/>
    <m/>
    <e v="#NAME?"/>
    <m/>
    <m/>
  </r>
  <r>
    <n v="27"/>
    <m/>
    <m/>
    <m/>
    <m/>
    <m/>
    <m/>
    <m/>
    <m/>
    <m/>
    <m/>
    <n v="4086"/>
    <m/>
    <s v="דרום"/>
    <s v="אשדוד"/>
    <s v="הרב שאולי"/>
    <m/>
    <s v="מיסוי"/>
    <s v="מיסוי - פינוי-בינוי"/>
    <s v="תכנית מאושרת עם פעילות יזמית"/>
    <n v="7026883"/>
    <s v="603 20181654"/>
    <n v="603"/>
    <n v="20181654"/>
    <s v="בקשה להיתר - מסלול מלא עם הקלות ושימוש חורגים"/>
    <s v="פינוי בינוי"/>
    <n v="1336"/>
    <s v="אשדוד"/>
    <n v="70"/>
    <s v="הרב שאולי"/>
    <n v="259"/>
    <n v="21"/>
    <n v="21"/>
    <m/>
    <d v="2018-12-11T00:00:00"/>
    <n v="0"/>
    <n v="171"/>
    <m/>
    <m/>
    <n v="171"/>
    <m/>
    <m/>
    <m/>
    <m/>
    <m/>
    <s v="הקמת מבנה משולב בתא שטח  הכולל מגדל מגורים אחד בן 171 יחד מעל קומת מסד ( בניינים 1 +1א) הקמת 4 קומות תת קרקעיות עבור חניות ( קומה 4- במסגרת הקלה). והריסת מבנה מגורים בחלקה 12 ומבנה מגורים בחלקה 13 סהכ 56 יחד +הריסת 2 גני ילדים +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n v="1987800"/>
    <n v="20181654"/>
    <m/>
    <d v="2019-11-20T00:00:00"/>
    <m/>
    <n v="0"/>
    <n v="171"/>
    <m/>
    <m/>
    <m/>
    <m/>
    <n v="171"/>
    <m/>
    <m/>
    <s v="הקמת מבנה משולב בתא שטח  הכולל מגדל מגורים אחד בן 171 יחד מעל קומת מסד ( בניינים 1 +1א) הקמת 4 קומות תת קרקעיות עבור חניות ( קומה 4- במסגרת הקלה). והריסת מבנה מגורים בחלקה 12 ומבנה מגורים בחלקה 13 סהכ 56 יחד +הריסת 2 גני ילדים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n v="2018"/>
    <n v="2019"/>
    <s v="הריסה + בנייה"/>
    <s v="הריסה + בנייה"/>
    <n v="1"/>
    <m/>
    <m/>
    <m/>
    <n v="1"/>
    <s v="להיתר"/>
    <m/>
    <n v="1"/>
    <m/>
    <m/>
    <m/>
    <n v="7026883"/>
    <n v="1987800"/>
    <m/>
    <m/>
    <m/>
    <m/>
    <m/>
    <m/>
    <m/>
    <m/>
    <n v="513"/>
    <m/>
    <m/>
    <m/>
    <m/>
    <m/>
    <m/>
    <m/>
    <e v="#NAME?"/>
    <m/>
    <s v="כן"/>
  </r>
  <r>
    <n v="29"/>
    <m/>
    <m/>
    <m/>
    <m/>
    <m/>
    <m/>
    <m/>
    <m/>
    <m/>
    <m/>
    <n v="4086"/>
    <m/>
    <s v="דרום"/>
    <s v="אשדוד"/>
    <s v="הרב שאולי"/>
    <m/>
    <s v="מיסוי"/>
    <s v="מיסוי - פינוי-בינוי"/>
    <s v="תכנית מאושרת עם פעילות יזמית"/>
    <n v="7027724"/>
    <s v="603 20191831"/>
    <n v="603"/>
    <n v="20191831"/>
    <s v="בקשה למידע"/>
    <s v="תוספת בניה"/>
    <n v="1336"/>
    <s v="אשדוד"/>
    <n v="70"/>
    <s v="הרב שאולי"/>
    <n v="259"/>
    <n v="21"/>
    <n v="21"/>
    <m/>
    <d v="2019-12-12T00:00:00"/>
    <n v="171"/>
    <n v="171"/>
    <m/>
    <m/>
    <n v="185"/>
    <m/>
    <m/>
    <m/>
    <m/>
    <s v="בקשה המשכית"/>
    <s v="הקמת מבנן שני הכולל מגדל מגורים אחד מעל מבנה מסד בן 5 קומות למגורים. (מעל 4 קומות מרתפים קיימים בהיתר מס' 20181654 בפרויקט קיים מבנן 1 בן 39 קומות הכוללים 4 מרתפים. הבקשה היא עבור תוספת מבנן 2 בן 35 קומות מעל המרתפים הקיימים. (לא מדובר על תוספת 35 קומות ל 39- הקיימות). גובה מבנים 120 מ'."/>
    <m/>
    <m/>
    <m/>
    <s v="NULL"/>
    <m/>
    <m/>
    <m/>
    <m/>
    <m/>
    <m/>
    <m/>
    <m/>
    <m/>
    <m/>
    <m/>
    <m/>
    <m/>
    <m/>
    <m/>
    <m/>
    <m/>
    <n v="2019"/>
    <m/>
    <s v="בנייה"/>
    <m/>
    <n v="2"/>
    <n v="1"/>
    <m/>
    <m/>
    <n v="1"/>
    <s v="למידע"/>
    <m/>
    <m/>
    <m/>
    <m/>
    <m/>
    <m/>
    <m/>
    <m/>
    <m/>
    <m/>
    <m/>
    <m/>
    <m/>
    <m/>
    <m/>
    <n v="513"/>
    <m/>
    <m/>
    <m/>
    <m/>
    <m/>
    <s v="אין מידע באתר"/>
    <m/>
    <e v="#NAME?"/>
    <m/>
    <m/>
  </r>
  <r>
    <n v="1662"/>
    <s v="אוקטובר 2021 - טיוב בקשות שאינן כפולות"/>
    <s v="כן"/>
    <m/>
    <m/>
    <m/>
    <m/>
    <m/>
    <m/>
    <m/>
    <m/>
    <n v="4086"/>
    <m/>
    <s v="דרום"/>
    <s v="אשדוד"/>
    <s v="הרב שאולי"/>
    <m/>
    <s v="מיסוי"/>
    <s v="פינוי-בינוי"/>
    <s v="תכנית מאושרת עם פעילות יזמית"/>
    <n v="7367191"/>
    <s v="603 20210134"/>
    <n v="603"/>
    <n v="20210134"/>
    <s v="בקשה להיתר                                                                      "/>
    <s v="פינוי בינוי                             "/>
    <n v="1336"/>
    <s v="אשדוד"/>
    <n v="70"/>
    <s v="הרב שאולי                                                   "/>
    <n v="259"/>
    <n v="21"/>
    <n v="21"/>
    <s v=" "/>
    <d v="2021-01-28T00:00:00"/>
    <n v="0"/>
    <n v="171"/>
    <s v="NULL"/>
    <s v="NULL"/>
    <n v="185"/>
    <s v="2021_02"/>
    <d v="2021-06-23T10:48:05"/>
    <s v="NULL"/>
    <s v="NULL"/>
    <s v="בקשה המשכית"/>
    <s v=" א. הריסה של הבניינים הקיימים בחלקות 14 ו 15 ב. הקמת מבנן שני בתא שטח 1 הכולל מגדל מגורים אחד מכל מבנה מסד ( 5 קומות מגורים), סה&quot;כ 35 קומות ו- 171 יח&quot;ד, מעל 4 קומות מרתפים קיימים בהיתר מס': 20181654 - גובה המבנן 120 מ' . ג. עדכונים במבנן 1 - הקטנת מרפסות בקומות : 19,20 . ד. שינוי במפלסים של המרתפים הקיימים. ה. הקלה - ניוד 30 יח&quot;ד מתא שטח 2 לתא שטח 1.                                                                                                                                                                                                                                                                                                                                                                                                                                                                                                                                                                                                                                                                        "/>
    <n v="0"/>
    <s v="NULL"/>
    <s v="NULL"/>
    <s v="NULL"/>
    <m/>
    <s v="NULL"/>
    <m/>
    <m/>
    <m/>
    <m/>
    <m/>
    <m/>
    <m/>
    <m/>
    <m/>
    <m/>
    <m/>
    <m/>
    <m/>
    <m/>
    <s v="גוש חלקה"/>
    <n v="2021"/>
    <m/>
    <s v="הריסה + בנייה"/>
    <m/>
    <n v="2"/>
    <m/>
    <m/>
    <m/>
    <n v="1"/>
    <s v="להיתר"/>
    <m/>
    <m/>
    <m/>
    <m/>
    <m/>
    <m/>
    <m/>
    <m/>
    <m/>
    <m/>
    <m/>
    <m/>
    <m/>
    <m/>
    <m/>
    <m/>
    <m/>
    <m/>
    <m/>
    <m/>
    <m/>
    <m/>
    <m/>
    <m/>
    <m/>
    <m/>
  </r>
  <r>
    <n v="1663"/>
    <s v="אוקטובר 2021 - טיוב בקשות שאינן כפולות"/>
    <s v="כן"/>
    <m/>
    <m/>
    <m/>
    <m/>
    <m/>
    <m/>
    <m/>
    <m/>
    <n v="4086"/>
    <m/>
    <s v="דרום"/>
    <s v="אשדוד"/>
    <s v="הרב שאולי"/>
    <m/>
    <s v="מיסוי"/>
    <s v="פינוי-בינוי"/>
    <s v="תכנית מאושרת עם פעילות יזמית"/>
    <n v="7492796"/>
    <s v="603 20210866"/>
    <n v="603"/>
    <n v="20210866"/>
    <s v="בקשה למידע                                                                      "/>
    <s v="תוספת בניה                              "/>
    <n v="1336"/>
    <s v="אשדוד"/>
    <n v="70"/>
    <s v="הרב שאולי                                                   "/>
    <n v="259"/>
    <n v="21"/>
    <n v="21"/>
    <s v="NULL"/>
    <d v="2021-07-04T00:00:00"/>
    <n v="171"/>
    <n v="14"/>
    <s v="NULL"/>
    <s v="NULL"/>
    <n v="185"/>
    <s v="2021_04"/>
    <d v="2021-09-14T12:11:11"/>
    <s v="NULL"/>
    <s v="NULL"/>
    <s v="מהות הבקשה"/>
    <s v=" תוספת 14 יחד ב 3- קומות. סהכ 185 יחד במקום 171 יחד קיימות בהיתר על חשבון מבנה 2 בתוך הזכויות הקיימות במגרש  לתא שטח 1. הקטנת מרפסות בקומות 19-20 ושינוי במפלסים של המרתפים הקיימים בהיתר מס' 20181654. הריסת בניין  בן 4 קומות בחלקה 14. סהכ 1768 מר להריסה.                                                                                                                                                                                                                                                                                                                                                                                                                                                                                                                                                                                                                                                                                                                                                                     "/>
    <n v="0"/>
    <s v="NULL"/>
    <s v="NULL"/>
    <s v="NULL"/>
    <m/>
    <s v="NULL"/>
    <m/>
    <m/>
    <m/>
    <m/>
    <m/>
    <m/>
    <m/>
    <m/>
    <m/>
    <m/>
    <m/>
    <m/>
    <m/>
    <m/>
    <s v="גוש חלקה"/>
    <n v="2021"/>
    <m/>
    <s v="הריסה + בנייה"/>
    <m/>
    <n v="2"/>
    <m/>
    <m/>
    <m/>
    <n v="2"/>
    <s v="למידע"/>
    <s v="המשכי - תוספת"/>
    <m/>
    <m/>
    <m/>
    <m/>
    <m/>
    <m/>
    <m/>
    <m/>
    <m/>
    <m/>
    <m/>
    <m/>
    <m/>
    <m/>
    <m/>
    <m/>
    <m/>
    <m/>
    <m/>
    <m/>
    <m/>
    <m/>
    <m/>
    <m/>
    <m/>
  </r>
  <r>
    <n v="1664"/>
    <s v="אוקטובר 2021 - טיוב בקשות שאינן כפולות"/>
    <s v="כן"/>
    <m/>
    <m/>
    <m/>
    <m/>
    <m/>
    <s v="בקשה להתייחסות מחלקת תכנון כבישים_x0009_הושלם_x0009_13/09/2021_x0009_אושלם במסגרת פרוייקט פינוי בינוי._x000a_ב-GIS נופל בתוך מתחם פינוי בינוי, לכן קבעתי שזה פינוי בינוי (פיש)"/>
    <m/>
    <m/>
    <n v="4086"/>
    <m/>
    <s v="דרום"/>
    <s v="אשדוד"/>
    <s v="הרב שאולי"/>
    <m/>
    <s v="מיסוי"/>
    <s v="פינוי-בינוי"/>
    <s v="תכנית מאושרת עם פעילות יזמית"/>
    <n v="7490770"/>
    <s v="603 20211135"/>
    <n v="603"/>
    <n v="20211135"/>
    <s v="בקשה למידע                                                                      "/>
    <s v="הריסה                                   "/>
    <n v="1336"/>
    <s v="אשדוד"/>
    <n v="70"/>
    <s v="הרב שאולי                                                   "/>
    <n v="259"/>
    <n v="25"/>
    <n v="25"/>
    <s v="NULL"/>
    <d v="2021-08-18T00:00:00"/>
    <n v="0"/>
    <n v="0"/>
    <s v="NULL"/>
    <s v="NULL"/>
    <s v="NULL"/>
    <s v="2021_04"/>
    <d v="2021-09-14T12:11:11"/>
    <s v="NULL"/>
    <s v="NULL"/>
    <s v="NULL"/>
    <s v=" הריסת מבנה מגורים בן 4 קומות על עמודים.  שטח להריסה במר: 1915.0 הבקשה היא להריסה - אין שימוש מוצע.                                                                                                                                                                                                                                                                                                                                                                                                                                                                                                                                                                                                                                                                                                                                                                                                                                                                                                                                    "/>
    <n v="0"/>
    <s v="NULL"/>
    <s v="NULL"/>
    <s v="NULL"/>
    <m/>
    <s v="NULL"/>
    <m/>
    <m/>
    <m/>
    <m/>
    <m/>
    <m/>
    <m/>
    <m/>
    <m/>
    <m/>
    <m/>
    <m/>
    <m/>
    <m/>
    <s v="גוש חלקה"/>
    <n v="2021"/>
    <m/>
    <s v="הריסה "/>
    <m/>
    <n v="3"/>
    <m/>
    <m/>
    <m/>
    <n v="1"/>
    <s v="למידע"/>
    <m/>
    <m/>
    <m/>
    <m/>
    <m/>
    <m/>
    <m/>
    <m/>
    <m/>
    <m/>
    <m/>
    <m/>
    <m/>
    <m/>
    <m/>
    <m/>
    <m/>
    <m/>
    <m/>
    <m/>
    <m/>
    <m/>
    <m/>
    <m/>
    <m/>
    <m/>
  </r>
  <r>
    <n v="30"/>
    <m/>
    <m/>
    <m/>
    <m/>
    <m/>
    <m/>
    <m/>
    <m/>
    <m/>
    <m/>
    <n v="4134"/>
    <m/>
    <s v="דרום"/>
    <s v="אשדוד"/>
    <s v="שפירא/ פעמוני העיר"/>
    <m/>
    <s v="מיסוי"/>
    <s v="מיסוי - פינוי-בינוי"/>
    <s v="תכנית מאושרת עם פעילות יזמית"/>
    <n v="4977982"/>
    <s v="603 20161106"/>
    <n v="603"/>
    <n v="20161106"/>
    <s v="בקשה למידע"/>
    <s v="הריסת הקיים ובניה חדשה"/>
    <n v="1520"/>
    <s v="אשדוד"/>
    <n v="70"/>
    <s v="שפירא משה חיים"/>
    <n v="257"/>
    <n v="4"/>
    <n v="4"/>
    <m/>
    <d v="2016-11-06T00:00:00"/>
    <n v="0"/>
    <n v="0"/>
    <n v="72"/>
    <n v="119"/>
    <n v="191"/>
    <m/>
    <m/>
    <m/>
    <m/>
    <m/>
    <s v="בניית 2 מגדלים מגורים בני 34 קומות מעל קומת קרקע מסחרית מלווה רחוב.ובניית מבנה ציבור. הריסת 3 מבנים קיימים מאחר וקיים תנאי בתכנית המאושרת 66/104/03/3, הקובע שתנאי מוקדם למתן היתר בניה יהיה הריסת הריסת המבנים המסומנים. בקשה למידע זו מתייחסת למהות הבקשה המצ"/>
    <m/>
    <m/>
    <m/>
    <s v="NULL"/>
    <m/>
    <m/>
    <m/>
    <m/>
    <m/>
    <m/>
    <m/>
    <m/>
    <m/>
    <m/>
    <m/>
    <m/>
    <m/>
    <m/>
    <m/>
    <m/>
    <m/>
    <n v="2016"/>
    <m/>
    <s v="הריסה + בנייה"/>
    <m/>
    <n v="1"/>
    <n v="1"/>
    <m/>
    <m/>
    <n v="1"/>
    <s v="למידע"/>
    <m/>
    <m/>
    <m/>
    <m/>
    <m/>
    <m/>
    <m/>
    <m/>
    <m/>
    <m/>
    <m/>
    <m/>
    <m/>
    <m/>
    <m/>
    <n v="324"/>
    <m/>
    <m/>
    <m/>
    <m/>
    <m/>
    <m/>
    <m/>
    <e v="#NAME?"/>
    <m/>
    <m/>
  </r>
  <r>
    <n v="31"/>
    <m/>
    <m/>
    <m/>
    <m/>
    <m/>
    <m/>
    <m/>
    <m/>
    <m/>
    <m/>
    <n v="4134"/>
    <m/>
    <s v="דרום"/>
    <s v="אשדוד"/>
    <s v="שפירא/ פעמוני העיר"/>
    <m/>
    <s v="מיסוי"/>
    <s v="מיסוי - פינוי-בינוי"/>
    <s v="תכנית מאושרת עם פעילות יזמית"/>
    <n v="5234125"/>
    <s v="603 20170358"/>
    <n v="603"/>
    <n v="20170358"/>
    <s v="בקשה למידע"/>
    <s v="הריסה"/>
    <n v="1520"/>
    <s v="אשדוד"/>
    <n v="70"/>
    <s v="שפירא משה חיים"/>
    <n v="257"/>
    <n v="4"/>
    <n v="4"/>
    <m/>
    <d v="2017-03-21T00:00:00"/>
    <n v="0"/>
    <n v="0"/>
    <n v="72"/>
    <n v="119"/>
    <n v="191"/>
    <m/>
    <m/>
    <m/>
    <m/>
    <m/>
    <s v="בבקשה מבקשים הריסת שלושה בניינים קיימים בני 4 קומות.   הבקשה קשורה לבקשה6830284376 תיק בניין 1520 לבניית 2 מגדלים מגורים בני 34 קומות מעל קומת קרקע מסחרית מלווה רחוב.ובניית מבנה ציבור."/>
    <m/>
    <m/>
    <m/>
    <s v="NULL"/>
    <m/>
    <m/>
    <m/>
    <m/>
    <m/>
    <m/>
    <m/>
    <m/>
    <m/>
    <m/>
    <m/>
    <m/>
    <m/>
    <m/>
    <m/>
    <m/>
    <m/>
    <n v="2017"/>
    <m/>
    <s v="הריסה + בנייה"/>
    <m/>
    <n v="1"/>
    <m/>
    <m/>
    <m/>
    <n v="2"/>
    <s v="למידע"/>
    <m/>
    <m/>
    <m/>
    <m/>
    <m/>
    <m/>
    <m/>
    <m/>
    <m/>
    <m/>
    <m/>
    <m/>
    <m/>
    <m/>
    <m/>
    <n v="324"/>
    <m/>
    <m/>
    <m/>
    <m/>
    <m/>
    <m/>
    <m/>
    <e v="#NAME?"/>
    <m/>
    <m/>
  </r>
  <r>
    <n v="32"/>
    <m/>
    <m/>
    <m/>
    <m/>
    <m/>
    <m/>
    <m/>
    <m/>
    <m/>
    <m/>
    <n v="4134"/>
    <m/>
    <s v="דרום"/>
    <s v="אשדוד"/>
    <s v="שפירא/ פעמוני העיר"/>
    <m/>
    <s v="מיסוי"/>
    <s v="מיסוי - פינוי-בינוי"/>
    <s v="תכנית מאושרת עם פעילות יזמית"/>
    <n v="5323440"/>
    <s v="603 20171195"/>
    <n v="603"/>
    <n v="20171195"/>
    <s v="בקשה למידע"/>
    <s v="פינוי בינוי"/>
    <n v="1520"/>
    <s v="אשדוד"/>
    <n v="70"/>
    <s v="שפירא משה חיים"/>
    <n v="257"/>
    <n v="4"/>
    <n v="4"/>
    <m/>
    <d v="2017-09-18T00:00:00"/>
    <n v="0"/>
    <n v="0"/>
    <n v="72"/>
    <n v="119"/>
    <n v="191"/>
    <m/>
    <m/>
    <m/>
    <m/>
    <m/>
    <s v="היתר שלב א' : הריסת שלושה מבנים קיימים במגרש בני 24 יח&quot;ד כל אחת, ובסה&quot;כ 72 יח&quot;ד. הקמת מבנן ראשון, מתוך שניים במגרש, הכולל: א.הקמת מגדל אחד, מתוך שניים במגרש, הכולל 190 יח&quot;ד (מתוכן 54 יחידות קטנות), ב-36 קומות מגורים וקומה טכנית ומעל קומת כניסה (חלל כפול)"/>
    <m/>
    <m/>
    <m/>
    <s v="NULL"/>
    <m/>
    <m/>
    <m/>
    <m/>
    <m/>
    <m/>
    <m/>
    <m/>
    <m/>
    <m/>
    <m/>
    <m/>
    <m/>
    <m/>
    <m/>
    <m/>
    <m/>
    <n v="2017"/>
    <m/>
    <s v="הריסה + בנייה"/>
    <m/>
    <n v="1"/>
    <m/>
    <m/>
    <m/>
    <n v="2"/>
    <s v="למידע"/>
    <m/>
    <m/>
    <m/>
    <m/>
    <m/>
    <m/>
    <m/>
    <m/>
    <m/>
    <m/>
    <m/>
    <m/>
    <m/>
    <m/>
    <m/>
    <n v="324"/>
    <m/>
    <m/>
    <m/>
    <m/>
    <m/>
    <m/>
    <m/>
    <e v="#NAME?"/>
    <m/>
    <m/>
  </r>
  <r>
    <n v="33"/>
    <m/>
    <m/>
    <m/>
    <m/>
    <m/>
    <m/>
    <m/>
    <m/>
    <m/>
    <m/>
    <n v="4134"/>
    <m/>
    <s v="דרום"/>
    <s v="אשדוד"/>
    <s v="שפירא/ פעמוני העיר"/>
    <m/>
    <s v="מיסוי"/>
    <s v="מיסוי - פינוי-בינוי"/>
    <s v="תכנית מאושרת עם פעילות יזמית"/>
    <n v="6877749"/>
    <s v="603 20191098"/>
    <n v="603"/>
    <n v="20191098"/>
    <s v="בקשה להיתר - מסלול מלא עם הקלות ושימוש חורגים"/>
    <s v="פינוי בינוי"/>
    <n v="1520"/>
    <s v="אשדוד"/>
    <n v="70"/>
    <s v="שפירא משה חיים"/>
    <n v="257"/>
    <n v="4"/>
    <n v="4"/>
    <m/>
    <d v="2019-07-17T00:00:00"/>
    <n v="0"/>
    <n v="191"/>
    <n v="72"/>
    <n v="119"/>
    <n v="191"/>
    <m/>
    <m/>
    <m/>
    <m/>
    <m/>
    <s v="הריסת שלושה מבנים קיימים במגרש בסה&quot;כ 72 יח&quot;ד (24יח&quot;ד בכל בנין). הקמת מבנן ראשון מתוך שניים הכולל: 191 יח&quot;ד (מתוכן 54 יח&quot;ד קטנות), ב-36 קומות מגורים מעל קומת כניסה ועל גבי 4 קומות חניונים תת קרקעיים בשטח כל המגרש + חזית מסחרית הפונה לרחוב ח.מ.שפירא + הקמת 3 גני ילדים בבנין נפרד + בית כנסת בלובי הבניין."/>
    <m/>
    <m/>
    <s v="  לאשר את הבקשה למעט הקלה במניין קומות למגורים ובכפוף לבקרת תכן. סך כל הקומות  בבניין יהיה עפ מאושר בתבע. לא ניתן לאשר מס' קומות חורג ממדיניות העירונית."/>
    <s v="NULL"/>
    <m/>
    <m/>
    <m/>
    <m/>
    <m/>
    <m/>
    <m/>
    <m/>
    <m/>
    <m/>
    <m/>
    <m/>
    <m/>
    <m/>
    <m/>
    <m/>
    <m/>
    <n v="2019"/>
    <m/>
    <s v="הריסה + בנייה"/>
    <m/>
    <n v="1"/>
    <m/>
    <m/>
    <m/>
    <n v="1"/>
    <s v="להיתר"/>
    <m/>
    <m/>
    <m/>
    <m/>
    <m/>
    <m/>
    <m/>
    <m/>
    <m/>
    <m/>
    <m/>
    <m/>
    <m/>
    <m/>
    <m/>
    <n v="324"/>
    <m/>
    <m/>
    <m/>
    <m/>
    <m/>
    <s v="אושר בכפוף לבקרת תכן"/>
    <m/>
    <e v="#NAME?"/>
    <m/>
    <m/>
  </r>
  <r>
    <n v="1027"/>
    <m/>
    <m/>
    <m/>
    <s v="כפול. מלל נוסף במהות הבקשה"/>
    <m/>
    <s v="כפול עם נתוני עבר"/>
    <m/>
    <m/>
    <m/>
    <m/>
    <n v="4134"/>
    <m/>
    <s v="דרום"/>
    <s v="אשדוד"/>
    <s v="שפירא/ פעמוני העיר"/>
    <m/>
    <s v="מיסוי"/>
    <s v="פינוי-בינוי"/>
    <s v="תכנית מאושרת עם פעילות יזמית"/>
    <n v="7145619"/>
    <s v="603 20191098"/>
    <n v="603"/>
    <n v="20191098"/>
    <s v="בקשה להיתר - מסלול מלא עם הקלות ושימוש חורגים                                   "/>
    <s v="פינוי בינוי                             "/>
    <n v="1520"/>
    <s v="אשדוד"/>
    <n v="70"/>
    <s v="שפירא משה חיים                                              "/>
    <n v="257"/>
    <n v="4"/>
    <n v="4"/>
    <m/>
    <d v="2019-07-17T00:00:00"/>
    <n v="0"/>
    <n v="191"/>
    <m/>
    <m/>
    <m/>
    <s v="2020_02"/>
    <d v="2020-11-24T10:27:21"/>
    <m/>
    <m/>
    <m/>
    <s v=" 1. הריסת שלושה מבנים קיימים בני 24 יחד כל אחד, סהכ 72 יחד. 2. הקמת מגדל אחד מתוך 2 במגרש, הכולל 190 יחד (מתוכם 54 יחד קטנות), ב-34 קומות מגורים וקומה טכנית ומעל קומת כניסה (חלל כפול) עג 4 קומות חניונים תת קרקעיים.  חניות 1- כולל קומת גלריה חלקית. 3. הקמת חזית מסחרית צמודה דופן למגדל 1 והפונה לרחוב ח.מ. שפירא. 4. הקמת מבנה ציבור בן 2 קומות מעל הקרקע הכולל 3 גני ילדים. 5. בנית בית כנסת בקומת קרקע במגדל ה-1. בתאריך 8.03.2020 בוצע פרסום כחוק. מהות ההקלה: 1.הקלה במניין קומות: תוספת 2 קומות מגורים מעבר למותר- מ-34 קומות מגורים ל-36 קומות מגורים, במסגרת גובה מבנה המותר – 129 מ'. 2.הקלה לתוספת 54 יח״ד קטנות המהווה 18% מסה״כ היח״ד המותרות בתבע 66/104/03/3  (מ- 162 ל-191) על פי שבס. 3.תוספת קומה 1 עבור גן ילדים שלישי: במקום 2 כיתות גן ילדים במבנה בן קומה 1 מעל הקרקע ל-3 כיתות גני ילדים במבנה בן 2 קומות מעל הקרקע, במסגרת שטחים מותרים לצרכי ציבור. 4.הגדלת תכסית תת קרקעית מ-85% המותרים ל-93% במסגרת שטחים מותרים לבניה מתחת לקרקע. התקבלו אישורי מסירה. לא התקבלו התנגדויות.                     "/>
    <n v="202013"/>
    <d v="2020-08-11T00:00:00"/>
    <s v="  לאשר את הבקשה למעט הקלה במניין קומות למגורים ובכפוף לבקרת תכן. סך כל הקומות  בבניין יהיה עפ מאושר בתבע. לא ניתן לאשר מס' קומות חורג ממדיניות העירונית."/>
    <s v="NULL"/>
    <m/>
    <m/>
    <m/>
    <m/>
    <m/>
    <m/>
    <m/>
    <m/>
    <m/>
    <m/>
    <m/>
    <m/>
    <m/>
    <s v="NULL"/>
    <s v="NULL"/>
    <s v="NULL"/>
    <s v="לפי גוש חלקה (מרץ 2021)"/>
    <n v="2019"/>
    <m/>
    <s v="הריסה + בנייה"/>
    <m/>
    <m/>
    <m/>
    <m/>
    <m/>
    <n v="4"/>
    <s v="להיתר"/>
    <m/>
    <m/>
    <m/>
    <m/>
    <m/>
    <m/>
    <m/>
    <m/>
    <m/>
    <m/>
    <m/>
    <m/>
    <m/>
    <m/>
    <m/>
    <n v="324"/>
    <m/>
    <m/>
    <m/>
    <m/>
    <m/>
    <s v="אישור בכפוף לבקרת תכן"/>
    <m/>
    <e v="#NAME?"/>
    <m/>
    <m/>
  </r>
  <r>
    <n v="1039"/>
    <m/>
    <m/>
    <m/>
    <s v="היתרים שניתנו ונבנו"/>
    <m/>
    <m/>
    <s v="הכתובת במתחם"/>
    <m/>
    <m/>
    <m/>
    <n v="4204"/>
    <m/>
    <s v="דרום"/>
    <s v="באר שבע"/>
    <s v="שכונה ג'"/>
    <m/>
    <s v="מיסוי"/>
    <s v="פינוי-בינוי"/>
    <s v="בביצוע"/>
    <n v="5318594"/>
    <s v="605 20171978"/>
    <n v="605"/>
    <n v="20171978"/>
    <s v="בקשה להיתר-רישוי זמין         "/>
    <s v="בניה חדשה                               "/>
    <n v="5040370"/>
    <s v="באר שבע"/>
    <n v="9000"/>
    <s v="גולומב"/>
    <n v="504"/>
    <n v="37"/>
    <n v="37"/>
    <m/>
    <d v="2017-12-25T00:00:00"/>
    <n v="0"/>
    <n v="0"/>
    <m/>
    <m/>
    <n v="166"/>
    <s v=" DELTA  01/2018 "/>
    <d v="2018-02-20T20:33:02"/>
    <m/>
    <m/>
    <s v="מדלן"/>
    <s v=" הקמת שני בניינים בני 15 קומות ותוספת קומות לבניין הקיים                                                                                                                                                                                                       "/>
    <s v="NULL"/>
    <s v="NULL"/>
    <s v="NULL"/>
    <s v="NULL"/>
    <n v="20171978"/>
    <m/>
    <d v="2018-11-05T00:00:00"/>
    <m/>
    <m/>
    <m/>
    <m/>
    <m/>
    <m/>
    <m/>
    <n v="111"/>
    <s v="אתר העירייה"/>
    <m/>
    <m/>
    <s v="NULL"/>
    <s v="NULL"/>
    <s v="לפי גוש חלקה (מרץ 2021)"/>
    <n v="2017"/>
    <n v="2018"/>
    <s v="בנייה"/>
    <m/>
    <n v="1"/>
    <m/>
    <m/>
    <m/>
    <n v="2"/>
    <s v="להיתר"/>
    <m/>
    <n v="2"/>
    <m/>
    <m/>
    <s v="אתר העירייה"/>
    <m/>
    <m/>
    <m/>
    <m/>
    <m/>
    <m/>
    <m/>
    <m/>
    <m/>
    <m/>
    <n v="92"/>
    <m/>
    <m/>
    <m/>
    <m/>
    <m/>
    <s v="אישור בתנאים"/>
    <m/>
    <e v="#NAME?"/>
    <m/>
    <s v="כן"/>
  </r>
  <r>
    <n v="1037"/>
    <m/>
    <m/>
    <m/>
    <s v="היתרים שניתנו ונבנו"/>
    <m/>
    <m/>
    <s v="הכתובת במתחם"/>
    <m/>
    <m/>
    <m/>
    <n v="4204"/>
    <m/>
    <s v="דרום"/>
    <s v="באר שבע"/>
    <s v="שכונה ג'"/>
    <m/>
    <s v="מיסוי"/>
    <s v="פינוי-בינוי"/>
    <s v="בביצוע"/>
    <n v="5304887"/>
    <s v="605 20171979"/>
    <n v="605"/>
    <n v="20171979"/>
    <s v="בקשה למידע                    "/>
    <s v="מידע להיתר                              "/>
    <n v="5040370"/>
    <s v="באר שבע"/>
    <n v="9000"/>
    <s v="גולומב"/>
    <n v="504"/>
    <n v="37"/>
    <n v="37"/>
    <m/>
    <d v="2017-12-25T00:00:00"/>
    <n v="0"/>
    <n v="0"/>
    <m/>
    <m/>
    <n v="166"/>
    <s v=" DELTA  01/2018 "/>
    <d v="2018-02-20T20:33:02"/>
    <m/>
    <m/>
    <s v="מדלן"/>
    <s v="                                                                                                                                                                                                                                                               "/>
    <s v="NULL"/>
    <s v="NULL"/>
    <s v="NULL"/>
    <s v="NULL"/>
    <m/>
    <m/>
    <m/>
    <m/>
    <m/>
    <m/>
    <m/>
    <m/>
    <m/>
    <m/>
    <m/>
    <m/>
    <m/>
    <m/>
    <s v="NULL"/>
    <s v="NULL"/>
    <s v="לפי גוש חלקה (מרץ 2021)"/>
    <n v="2017"/>
    <m/>
    <m/>
    <m/>
    <n v="1"/>
    <n v="1"/>
    <n v="1"/>
    <m/>
    <n v="1"/>
    <s v="למידע"/>
    <m/>
    <m/>
    <m/>
    <m/>
    <m/>
    <m/>
    <m/>
    <m/>
    <m/>
    <m/>
    <m/>
    <m/>
    <m/>
    <m/>
    <m/>
    <n v="92"/>
    <m/>
    <m/>
    <m/>
    <m/>
    <m/>
    <s v="הבקשה לא נמצאה באתר העירייה"/>
    <m/>
    <e v="#NAME?"/>
    <m/>
    <m/>
  </r>
  <r>
    <n v="34"/>
    <m/>
    <m/>
    <m/>
    <m/>
    <m/>
    <m/>
    <m/>
    <m/>
    <m/>
    <m/>
    <n v="4204"/>
    <m/>
    <s v="דרום"/>
    <s v="באר שבע"/>
    <s v="שכונה ג'"/>
    <m/>
    <s v="מיסוי"/>
    <s v="מיסוי - פינוי-בינוי"/>
    <s v="בביצוע"/>
    <n v="88888884"/>
    <s v="605"/>
    <n v="605"/>
    <m/>
    <m/>
    <m/>
    <m/>
    <s v="באר שבע"/>
    <n v="9000"/>
    <m/>
    <m/>
    <m/>
    <m/>
    <m/>
    <d v="2012-12-31T00:00:00"/>
    <m/>
    <m/>
    <m/>
    <m/>
    <n v="207"/>
    <m/>
    <m/>
    <m/>
    <m/>
    <m/>
    <m/>
    <m/>
    <m/>
    <m/>
    <s v="NULL"/>
    <m/>
    <m/>
    <d v="2015-12-31T00:00:00"/>
    <m/>
    <m/>
    <m/>
    <m/>
    <m/>
    <m/>
    <m/>
    <n v="207"/>
    <m/>
    <m/>
    <m/>
    <m/>
    <m/>
    <m/>
    <n v="2012"/>
    <n v="2015"/>
    <m/>
    <m/>
    <n v="1"/>
    <m/>
    <m/>
    <m/>
    <n v="1"/>
    <s v="להיתר"/>
    <s v="ידנית - יש למצוא את הבקשה"/>
    <n v="1"/>
    <s v="ידנית - יש למצוא את ההיתר"/>
    <m/>
    <s v="מודיעין אנושי - מבוסס נתוני אלון"/>
    <n v="88888884"/>
    <m/>
    <s v="בקשה איי די  ידנית -- יש לבצע בדיקה האם קיים בדטה, במידה ולא - יש להכניס את הבקשה וההיתר לדטה "/>
    <m/>
    <m/>
    <m/>
    <m/>
    <m/>
    <m/>
    <m/>
    <n v="92"/>
    <m/>
    <m/>
    <m/>
    <m/>
    <m/>
    <s v="לא היו החלטות בבקשה"/>
    <m/>
    <e v="#NAME?"/>
    <m/>
    <s v="כן"/>
  </r>
  <r>
    <n v="35"/>
    <m/>
    <m/>
    <m/>
    <m/>
    <m/>
    <m/>
    <m/>
    <m/>
    <m/>
    <m/>
    <n v="4204"/>
    <m/>
    <s v="דרום"/>
    <s v="באר שבע"/>
    <s v="שכונה ג'"/>
    <m/>
    <s v="מיסוי"/>
    <s v="מיסוי - פינוי-בינוי"/>
    <s v="בביצוע"/>
    <n v="88888885"/>
    <s v="605"/>
    <n v="605"/>
    <m/>
    <m/>
    <m/>
    <m/>
    <s v="באר שבע"/>
    <n v="9000"/>
    <m/>
    <m/>
    <m/>
    <m/>
    <m/>
    <d v="2014-12-31T00:00:00"/>
    <m/>
    <m/>
    <m/>
    <m/>
    <n v="35"/>
    <m/>
    <m/>
    <m/>
    <m/>
    <m/>
    <m/>
    <m/>
    <m/>
    <m/>
    <s v="NULL"/>
    <m/>
    <m/>
    <d v="2017-12-31T00:00:00"/>
    <m/>
    <m/>
    <m/>
    <m/>
    <m/>
    <m/>
    <m/>
    <n v="35"/>
    <m/>
    <m/>
    <m/>
    <m/>
    <m/>
    <m/>
    <n v="2014"/>
    <n v="2017"/>
    <m/>
    <m/>
    <n v="1"/>
    <m/>
    <m/>
    <m/>
    <n v="1"/>
    <s v="להיתר"/>
    <s v="ידנית - יש למצוא את הבקשה"/>
    <n v="1"/>
    <s v="ידנית - יש למצוא את ההיתר"/>
    <m/>
    <s v="מודיעין אנושי - מבוסס נתוני אלון"/>
    <n v="88888885"/>
    <m/>
    <s v="בקשה איי די  ידנית -- יש לבצע בדיקה האם קיים בדטה, במידה ולא - יש להכניס את הבקשה וההיתר לדטה "/>
    <m/>
    <m/>
    <m/>
    <m/>
    <m/>
    <m/>
    <m/>
    <n v="92"/>
    <m/>
    <m/>
    <m/>
    <m/>
    <m/>
    <s v="לא היו החלטות בבקשה"/>
    <m/>
    <e v="#NAME?"/>
    <m/>
    <s v="כן"/>
  </r>
  <r>
    <n v="1665"/>
    <s v="אוקטובר 2021 - טיוב בקשות שאינן כפולות"/>
    <s v="לא"/>
    <m/>
    <m/>
    <m/>
    <m/>
    <m/>
    <s v="במדלן לא פינוי בינוי ואתר העירייה לא עובד זמנית._x000a_ב-GIS הכתובת נופלת בתוך מתחם שכונה ד', אך מתחם זה לא נמצא בטבלת המתחמים ובמערכת המידע_x000a_"/>
    <m/>
    <m/>
    <n v="30779"/>
    <m/>
    <s v="דרום"/>
    <s v="באר שבע"/>
    <s v="שכונה ד'"/>
    <m/>
    <s v="רשויות"/>
    <s v="פינוי-בינוי"/>
    <s v="תכנית מאושרת ללא יזם"/>
    <n v="7367980"/>
    <s v="605 20210205"/>
    <n v="605"/>
    <n v="20210205"/>
    <s v="בקשה למידע - השבחה                                                              "/>
    <s v="מידע לחבות השבחה                        "/>
    <n v="234000000"/>
    <s v="באר שבע"/>
    <n v="9000"/>
    <s v="יעקב אבינו                                                  "/>
    <n v="221"/>
    <n v="5"/>
    <n v="5"/>
    <s v=" "/>
    <d v="2021-02-16T00:00:00"/>
    <n v="0"/>
    <n v="0"/>
    <s v="NULL"/>
    <s v="NULL"/>
    <s v="NULL"/>
    <s v="2021_02"/>
    <d v="2021-06-23T10:48:05"/>
    <s v="NULL"/>
    <s v="NULL"/>
    <s v="NULL"/>
    <s v="                                                                                                                                                                                                                                                                                                                                                                                                                                                                                                                                                                                                                                                                                                                                                                                                                                                                                                                                                                                                                                        "/>
    <n v="0"/>
    <s v="NULL"/>
    <s v="NULL"/>
    <s v="NULL"/>
    <m/>
    <s v="NULL"/>
    <m/>
    <m/>
    <m/>
    <m/>
    <m/>
    <m/>
    <m/>
    <m/>
    <m/>
    <m/>
    <m/>
    <m/>
    <m/>
    <m/>
    <s v="גוש חלקה"/>
    <n v="2021"/>
    <m/>
    <m/>
    <m/>
    <m/>
    <m/>
    <m/>
    <m/>
    <n v="0"/>
    <m/>
    <m/>
    <m/>
    <m/>
    <m/>
    <m/>
    <m/>
    <m/>
    <m/>
    <m/>
    <m/>
    <m/>
    <m/>
    <m/>
    <m/>
    <m/>
    <m/>
    <m/>
    <m/>
    <m/>
    <m/>
    <m/>
    <m/>
    <m/>
    <m/>
    <m/>
    <m/>
  </r>
  <r>
    <n v="1051"/>
    <m/>
    <m/>
    <m/>
    <m/>
    <m/>
    <m/>
    <m/>
    <m/>
    <m/>
    <m/>
    <n v="4305"/>
    <m/>
    <s v="ירושלים"/>
    <s v="בית שמש"/>
    <s v="הסביון"/>
    <m/>
    <s v="מיסוי"/>
    <s v="פינוי-בינוי"/>
    <s v="תכנית מאושרת עם פעילות יזמית"/>
    <n v="7179716"/>
    <s v="102 20200253"/>
    <n v="102"/>
    <n v="20200253"/>
    <s v="בקשה להיתר                                                                      "/>
    <s v="הריסת מבנה ובניה מחדש                   "/>
    <n v="16800011"/>
    <s v="בית שמש"/>
    <n v="2610"/>
    <s v="הסביון                                                      "/>
    <n v="168"/>
    <n v="1"/>
    <n v="1"/>
    <m/>
    <d v="2020-08-23T00:00:00"/>
    <n v="0"/>
    <n v="110"/>
    <m/>
    <m/>
    <n v="110"/>
    <s v="2020_03"/>
    <d v="2020-12-03T17:05:37"/>
    <m/>
    <m/>
    <s v="מהות הבקשה"/>
    <s v=" בניין מגורים חדש עג קומה מסחרית - 110 יחד (מגרש 4) 24 קומות מעל הכניסה הקובעת - קומת קרקע (מסחר) + 21 קומות מגורים+ 2 קומות פנטהאוז. ו- 7 קומות מתחת לכניסה הקובעת - חנייה תת קרקעית. (כניסה משותפת לחניון ממגרש 5) הקלות מבוקשות: 1. תוספת יחידות דיור עפ תקנות סטייה ניכרת בשיעור של כ 10% - 110 יחד במקום 100 יחד. 2. שינוי מהוראות התכנית בדבר סעיף 4.1 ג 1.6.4 - יותר שימוש בקטע חזית 8 מ' במקום  6מ'  בשל צורת המגרש. 3. שינוי מהוראות התכנית בדבר נסיגה לצורך קומות פנטהאוז. 4. שינוי מהוראות התכנית בדבר קומות מרתף, בניית 7 קומות מרתף במקום 5 קומות המותרות. 5. שינוי מהוראות התכנית  בדבר שטחי שירות. ניוד כ- 1600 מר שטחי שירות לתת הקרקע. 6. שינוי מהוראות התכנית בדבר סעיף 6.3.1.6 - 100% קולטי שמש בגג המבנה, התכנון יבוצע בהתאם לתקן. 7. שינוי מהוראות התכנית  בדבר סעיף 6.3.1.1 - אחוז החילון לכל חדר, התכנון יבוצע בהתאם לתקן. 8. שינוי מהוראות התכנית בדבר סעיף 6.3.2.4 - פתחי אוורור לחניון, אוורור החניון יבוצע עפ תקן                                                                                     "/>
    <n v="0"/>
    <s v="NULL"/>
    <s v="NULL"/>
    <s v="NULL"/>
    <m/>
    <m/>
    <m/>
    <m/>
    <m/>
    <m/>
    <m/>
    <m/>
    <m/>
    <m/>
    <m/>
    <m/>
    <m/>
    <m/>
    <s v="NULL"/>
    <s v="NULL"/>
    <s v="לפי גוש חלקה (מרץ 2021)"/>
    <n v="2020"/>
    <m/>
    <s v="בנייה"/>
    <m/>
    <n v="1"/>
    <m/>
    <m/>
    <m/>
    <n v="1"/>
    <s v="להיתר"/>
    <m/>
    <m/>
    <m/>
    <m/>
    <m/>
    <m/>
    <m/>
    <m/>
    <m/>
    <m/>
    <m/>
    <m/>
    <m/>
    <m/>
    <m/>
    <n v="456"/>
    <m/>
    <m/>
    <m/>
    <m/>
    <m/>
    <s v="לא היו החלטות בבקשה"/>
    <m/>
    <e v="#NAME?"/>
    <m/>
    <m/>
  </r>
  <r>
    <n v="1050"/>
    <m/>
    <m/>
    <m/>
    <m/>
    <m/>
    <m/>
    <m/>
    <m/>
    <m/>
    <m/>
    <n v="4305"/>
    <m/>
    <s v="ירושלים"/>
    <s v="בית שמש"/>
    <s v="הסביון"/>
    <m/>
    <s v="מיסוי"/>
    <s v="פינוי-בינוי"/>
    <s v="תכנית מאושרת עם פעילות יזמית"/>
    <n v="7160348"/>
    <s v="102 20200256"/>
    <n v="102"/>
    <n v="20200256"/>
    <s v="בקשה להיתר                                                                      "/>
    <s v="הריסת מבנה ובניה מחדש                   "/>
    <n v="16800011"/>
    <s v="בית שמש"/>
    <n v="2610"/>
    <s v="הסביון                                                      "/>
    <n v="168"/>
    <n v="1"/>
    <n v="1"/>
    <m/>
    <d v="2020-08-24T00:00:00"/>
    <n v="0"/>
    <n v="109"/>
    <m/>
    <m/>
    <n v="109"/>
    <s v="2020_03"/>
    <d v="2020-12-03T17:05:37"/>
    <m/>
    <m/>
    <s v="מהות הבקשה"/>
    <s v=" בניין מגורים חדש - 109 יחד 24 קומות מעל הכניסה הקובעת - קומת קרקע כפולה + 21 קומות מגורים + 2 קומות פנטהאוז. ו- 5 קומות מתחת לכניסה הקובעת - חנייה תת קרקעית. (כניסה משותפת ממגרש 7) הקלות מבוקשות: 1. תוספת יחידות דיור עפ תקנות סטייה ניכרת בשיעור של כ 10% - 109 יחד במקום 100 יחד. 2. שינוי מהוראות התכנית בדבר נסיגה לצורך קומות פנטהאוז, נסיגה בקומות 23-24 בלבד במקום בקומות 20-24. 3. ניוד יתרת שטחי שירות תת קרקעיים ממגרש 6 למגרש 7 כ 334 מר לצורך יצירת חניון משותף לשני המגרשים. 4. ניוד יתרת שטחי שירות מעל הקרקע ממגרש 6 למגרש 7 כ 154 מר. 5. שינוי מהוראות התכנית בדבר סעיף 100% 6.3.1.6 קולטי שמש בגג המבנה, התכנון יבוצע בהתאם לתקן. 6. שינוי מהוראות התכנית בדבר סעיף 6.3.1.1 - אחוז החילון לכל חדר, התכנון יבוצע בהתאם לתקן. 7. שינוי מהוראות התכנית בדבר סעיף 6.3.2.4 - פתחי אוורור לחניון, אוורור החניון יבוצע עפ תקן. 8. שינוי מהוראות התכנית בדבר סעיף 4.1.3.3.2 - יחד בקומת הכניסה מהשצפ, מבוקש  4 יחד במקום 5 יחד .                                                                                "/>
    <n v="0"/>
    <s v="NULL"/>
    <s v="NULL"/>
    <s v="NULL"/>
    <m/>
    <m/>
    <m/>
    <m/>
    <m/>
    <m/>
    <m/>
    <m/>
    <m/>
    <m/>
    <m/>
    <m/>
    <m/>
    <m/>
    <s v="NULL"/>
    <s v="NULL"/>
    <s v="לפי גוש חלקה (מרץ 2021)"/>
    <n v="2020"/>
    <m/>
    <s v="בנייה"/>
    <m/>
    <n v="3"/>
    <m/>
    <m/>
    <m/>
    <n v="1"/>
    <s v="להיתר"/>
    <m/>
    <m/>
    <m/>
    <m/>
    <m/>
    <m/>
    <m/>
    <m/>
    <m/>
    <m/>
    <m/>
    <m/>
    <m/>
    <m/>
    <m/>
    <n v="456"/>
    <m/>
    <m/>
    <m/>
    <m/>
    <m/>
    <s v="לא היו החלטות בבקשה"/>
    <m/>
    <e v="#NAME?"/>
    <m/>
    <m/>
  </r>
  <r>
    <n v="1049"/>
    <m/>
    <m/>
    <m/>
    <m/>
    <m/>
    <m/>
    <m/>
    <m/>
    <m/>
    <m/>
    <n v="4305"/>
    <m/>
    <s v="ירושלים"/>
    <s v="בית שמש"/>
    <s v="הסביון"/>
    <m/>
    <s v="מיסוי"/>
    <s v="פינוי-בינוי"/>
    <s v="תכנית מאושרת עם פעילות יזמית"/>
    <n v="7156972"/>
    <s v="102 20200257"/>
    <n v="102"/>
    <n v="20200257"/>
    <s v="בקשה להיתר                                                                      "/>
    <s v="הריסת מבנה ובניה מחדש                   "/>
    <n v="16800011"/>
    <s v="בית שמש"/>
    <n v="2610"/>
    <s v="הסביון                                                      "/>
    <n v="168"/>
    <n v="1"/>
    <n v="1"/>
    <m/>
    <d v="2020-08-24T00:00:00"/>
    <n v="0"/>
    <n v="106"/>
    <m/>
    <m/>
    <n v="106"/>
    <s v="2020_03"/>
    <d v="2020-12-03T17:05:37"/>
    <m/>
    <m/>
    <s v="מהות הבקשה"/>
    <s v=" בניין מגורים חדש - 106 יחד 24 קומות מעל הכניסה הקובעת - קומת קרקע כפולה + 21 קומות מגורים + 2 קומות פנטהאוז. ו- 5 קומות מתחת לכניסה הקובעת - חנייה תת קרקעית. (כניסה משותפת עם מגרש 6) הקלות מבוקשות: 1. תוספת יחידות דיור עפ תקנות סטייה ניכרת בשיעור של כ 10% - 109 יחד במקום 99 יחד. 2. שינוי מהוראות התכנית בדבר נסיגה בקומות הפנטהאוז, נסיגה בקומות 23-24 בלבד במקום בקומות 20-24. 3. ניוד יתרת שטחי שירות תת קרקעיים ממגרש 6 למגרש 7 , כ 334 מר לצורך יצירת חניון משותף לשני המגרשים. 4. ניוד יתרת שטחי שירות מעל הקרקע ממגרש 6 למגרש 7 כ 154 מר. 5. ניוד שטחי שירות מהקומות העליונות לתת הקרקע כ 70 מר. 6. שינוי מהוראות התכנית בדבר סעיף 100% 6.3.1.6 - קולטי שמש בגג המבנה, התכנון יבוצע בהתאם לתקן. 7. שינוי מהוראות התכנית בדבר סעיף 6.3.1.1 - אחוז החילון לכל חדר, התכנון יבוצע בהתאם לתקן. 8. שינוי מהוראות התכנית בדבר סעיף 6.3.2.4 - פתחי אוורור לחניון, אוורור החניון יבוצע עפ תקן. 9. שינוי מהוראות התכנית בדבר סעיף 4.1.3.3.2 - יחד בקומת הכניסה מהשצפ, מבוקש  4 יחד במקום 5 יחד .                       "/>
    <n v="0"/>
    <s v="NULL"/>
    <s v="NULL"/>
    <s v="NULL"/>
    <m/>
    <m/>
    <m/>
    <m/>
    <m/>
    <m/>
    <m/>
    <m/>
    <m/>
    <m/>
    <m/>
    <m/>
    <m/>
    <m/>
    <s v="NULL"/>
    <s v="NULL"/>
    <s v="לפי גוש חלקה (מרץ 2021)"/>
    <n v="2020"/>
    <m/>
    <s v="בנייה"/>
    <m/>
    <n v="2"/>
    <m/>
    <m/>
    <m/>
    <n v="1"/>
    <s v="להיתר"/>
    <m/>
    <m/>
    <m/>
    <m/>
    <m/>
    <m/>
    <m/>
    <m/>
    <m/>
    <m/>
    <m/>
    <m/>
    <m/>
    <m/>
    <m/>
    <n v="456"/>
    <m/>
    <m/>
    <m/>
    <m/>
    <m/>
    <s v="לא היו החלטות בבקשה"/>
    <m/>
    <e v="#NAME?"/>
    <m/>
    <m/>
  </r>
  <r>
    <n v="1666"/>
    <s v="אוקטובר 2021 - טיוב בקשות ID כפולות"/>
    <s v="לא"/>
    <m/>
    <m/>
    <m/>
    <m/>
    <m/>
    <s v="הכתובת לא נמצאת במתחם"/>
    <m/>
    <m/>
    <n v="4380"/>
    <m/>
    <s v="תל אביב"/>
    <s v="בני ברק"/>
    <s v="בר כוכבא  "/>
    <m/>
    <s v="מיסוי"/>
    <s v="פינוי-בינוי"/>
    <s v="תכנית מאושרת עם פעילות יזמית"/>
    <n v="7454634"/>
    <s v="501 202100766"/>
    <n v="501"/>
    <n v="202100766"/>
    <s v="בקשה למידע                                                                      "/>
    <s v="NULL"/>
    <n v="61962215"/>
    <s v="בני ברק"/>
    <n v="6100"/>
    <s v="גרונר                                                       "/>
    <n v="305"/>
    <n v="33"/>
    <n v="33"/>
    <s v="NULL"/>
    <d v="2021-07-01T00:00:00"/>
    <n v="0"/>
    <n v="0"/>
    <s v="NULL"/>
    <s v="NULL"/>
    <s v="NULL"/>
    <s v="2021_03"/>
    <d v="2021-07-15T12:02:09"/>
    <s v="NULL"/>
    <s v="NULL"/>
    <s v="NULL"/>
    <s v="NULL"/>
    <n v="0"/>
    <s v="NULL"/>
    <s v="NULL"/>
    <s v="NULL"/>
    <m/>
    <s v="NULL"/>
    <m/>
    <m/>
    <m/>
    <m/>
    <m/>
    <m/>
    <m/>
    <m/>
    <m/>
    <m/>
    <m/>
    <m/>
    <m/>
    <m/>
    <s v="חלקה 0"/>
    <n v="2021"/>
    <m/>
    <m/>
    <m/>
    <m/>
    <m/>
    <m/>
    <m/>
    <n v="0"/>
    <m/>
    <m/>
    <m/>
    <m/>
    <m/>
    <m/>
    <m/>
    <m/>
    <m/>
    <m/>
    <m/>
    <m/>
    <m/>
    <m/>
    <m/>
    <m/>
    <m/>
    <m/>
    <m/>
    <m/>
    <m/>
    <m/>
    <m/>
    <m/>
    <m/>
    <m/>
    <m/>
  </r>
  <r>
    <n v="1667"/>
    <s v="אוקטובר 2021 - טיוב בקשות ID כפולות"/>
    <s v="לא"/>
    <m/>
    <m/>
    <m/>
    <m/>
    <m/>
    <s v="הכתובת לא נמצאת במתחם"/>
    <m/>
    <m/>
    <n v="4380"/>
    <m/>
    <s v="תל אביב"/>
    <s v="בני ברק"/>
    <s v="בר כוכבא  "/>
    <m/>
    <s v="מיסוי"/>
    <s v="פינוי-בינוי"/>
    <s v="תכנית מאושרת עם פעילות יזמית"/>
    <n v="7496134"/>
    <s v="501 202100766"/>
    <n v="501"/>
    <n v="202100766"/>
    <s v="בקשה למידע                                                                      "/>
    <s v="NULL"/>
    <n v="61962215"/>
    <s v="בני ברק"/>
    <n v="6100"/>
    <s v="גרונר                                                       "/>
    <n v="305"/>
    <n v="33"/>
    <n v="33"/>
    <s v="NULL"/>
    <d v="2021-07-01T00:00:00"/>
    <n v="0"/>
    <n v="0"/>
    <s v="NULL"/>
    <s v="NULL"/>
    <s v="NULL"/>
    <s v="2021_04"/>
    <d v="2021-09-14T12:11:11"/>
    <s v="NULL"/>
    <s v="NULL"/>
    <s v="NULL"/>
    <s v="NULL"/>
    <n v="0"/>
    <s v="NULL"/>
    <s v="NULL"/>
    <s v="NULL"/>
    <m/>
    <s v="NULL"/>
    <m/>
    <m/>
    <m/>
    <m/>
    <m/>
    <m/>
    <m/>
    <m/>
    <m/>
    <m/>
    <m/>
    <m/>
    <m/>
    <m/>
    <s v="חלקה 0"/>
    <n v="2021"/>
    <m/>
    <m/>
    <m/>
    <m/>
    <m/>
    <m/>
    <m/>
    <n v="0"/>
    <m/>
    <m/>
    <m/>
    <m/>
    <m/>
    <m/>
    <m/>
    <m/>
    <m/>
    <m/>
    <m/>
    <m/>
    <m/>
    <m/>
    <m/>
    <m/>
    <m/>
    <m/>
    <m/>
    <m/>
    <m/>
    <m/>
    <m/>
    <m/>
    <m/>
    <m/>
    <m/>
  </r>
  <r>
    <n v="1668"/>
    <s v="אוקטובר 2021 - טיוב בקשות ID כפולות"/>
    <s v="לא"/>
    <m/>
    <m/>
    <m/>
    <m/>
    <m/>
    <s v="הכתובת לא נמצאת במתחם"/>
    <m/>
    <m/>
    <n v="4380"/>
    <m/>
    <s v="תל אביב"/>
    <s v="בני ברק"/>
    <s v="בר כוכבא  "/>
    <m/>
    <s v="מיסוי"/>
    <s v="פינוי-בינוי"/>
    <s v="תכנית מאושרת עם פעילות יזמית"/>
    <n v="7496939"/>
    <s v="501 202101001"/>
    <n v="501"/>
    <n v="202101001"/>
    <s v="בקשה למידע                                                                      "/>
    <s v="NULL"/>
    <n v="61963612"/>
    <s v="בני ברק"/>
    <n v="6100"/>
    <s v="הירקון                                                      "/>
    <n v="203"/>
    <n v="34"/>
    <n v="34"/>
    <s v="NULL"/>
    <d v="2021-08-08T00:00:00"/>
    <n v="0"/>
    <n v="0"/>
    <s v="NULL"/>
    <s v="NULL"/>
    <s v="NULL"/>
    <s v="2021_04"/>
    <d v="2021-09-14T12:11:11"/>
    <s v="NULL"/>
    <s v="NULL"/>
    <s v="NULL"/>
    <s v="NULL"/>
    <n v="0"/>
    <s v="NULL"/>
    <s v="NULL"/>
    <s v="NULL"/>
    <m/>
    <s v="NULL"/>
    <m/>
    <m/>
    <m/>
    <m/>
    <m/>
    <m/>
    <m/>
    <m/>
    <m/>
    <m/>
    <m/>
    <m/>
    <m/>
    <m/>
    <s v="חלקה 0"/>
    <n v="2021"/>
    <m/>
    <m/>
    <m/>
    <m/>
    <m/>
    <m/>
    <m/>
    <n v="0"/>
    <m/>
    <m/>
    <m/>
    <m/>
    <m/>
    <m/>
    <m/>
    <m/>
    <m/>
    <m/>
    <m/>
    <m/>
    <m/>
    <m/>
    <m/>
    <m/>
    <m/>
    <m/>
    <m/>
    <m/>
    <m/>
    <m/>
    <m/>
    <m/>
    <m/>
    <m/>
    <m/>
  </r>
  <r>
    <n v="1669"/>
    <s v="אוקטובר 2021 - טיוב בקשות שאינן כפולות"/>
    <s v="לא"/>
    <m/>
    <m/>
    <m/>
    <m/>
    <m/>
    <s v="פרויקט שיקום שכונות_x000a_לא נראה פינוי בינוי כי אין שום הריסה חפירה או דיפון יש רק תוספת יח&quot;ד"/>
    <m/>
    <m/>
    <n v="4403"/>
    <m/>
    <s v="תל אביב"/>
    <s v="בני ברק"/>
    <s v="ברוט 2-6"/>
    <m/>
    <s v="מיסוי"/>
    <s v="פינוי-בינוי"/>
    <s v="תכנית מאושרת עם פעילות יזמית"/>
    <n v="7454494"/>
    <s v="501 202100584"/>
    <n v="501"/>
    <n v="202100584"/>
    <s v="בקשה להיתר                                                                      "/>
    <s v="בניה חדשה                               "/>
    <n v="73610164"/>
    <s v="בני ברק"/>
    <n v="6100"/>
    <s v="אברבנאל                                                     "/>
    <n v="201"/>
    <n v="92"/>
    <n v="92"/>
    <s v="NULL"/>
    <d v="2021-06-01T00:00:00"/>
    <n v="0"/>
    <n v="0"/>
    <s v="NULL"/>
    <s v="NULL"/>
    <n v="117"/>
    <s v="2021_03"/>
    <d v="2021-07-15T12:02:09"/>
    <s v="NULL"/>
    <s v="NULL"/>
    <s v="אתר העירייה"/>
    <s v=" *** רישוי זמין. 1. תוספת של 2 בנייני מגורים A ו-D בני 6 קומות + קומות פנטהאוס מעל קומת קרקע     וזאת מעל שתי קומת מרתף חניה הבנויות בהיתר מספר 19762 מיום 13/09/2018. 2. תוכנית שינויים להיתר 19762 מיום 13/09/2018 והיתר בניה מיום 20241     מיום 27/02/2020 והיתר 20422 מיום 27/02/2020, השינויים המבוקשים:     א. שינויים בקומת המרתף 1-.     ב. בניין C שינויים פנימיים בקומה ה'.     ג. בניין B ו-C שינויים פניימים בקומה ו'.     ד. בניין C שינויים פנימיים בקומת הפנטהוז.     ה. בניין B שינויים פנימיים ותוספת יחד בקומת הפנטהוז. וזאת בשני בנייני מגורים A ו-D בני 6 קומות + קומות פנטהאוס מעל קומת קרקע מעל שתי קומת מרתף חניה עפי תבע בב/מק/3302 ותבע 501-0282152. שטחים: קומת מרתף : קיים - חניון משותף על כל החלקה לכל 5 הבניינים.                                    מתקנים 121.25 מר  + אחסנה 307.39 מר + מדרגות 165.08 מר                                    + חניה 1022.66 מר + שטח מקורה 1616.38 מר. קומה מפולשת - קיים - שטח משותף על כל החלקה לכל 5 הבניינים.                                       מסחר 3"/>
    <n v="20210070"/>
    <d v="2021-06-14T00:00:00"/>
    <s v="  לאשר.                                                                                                                                                                                                                                                                                                                                                                                                                                                                                                                                                                                                                                                                                                                                                                                                                                                                                                                                                                                                                                 "/>
    <s v="NULL"/>
    <m/>
    <s v="NULL"/>
    <m/>
    <m/>
    <m/>
    <m/>
    <m/>
    <m/>
    <m/>
    <m/>
    <m/>
    <m/>
    <m/>
    <m/>
    <m/>
    <m/>
    <s v="מגרש"/>
    <n v="2021"/>
    <m/>
    <m/>
    <m/>
    <m/>
    <m/>
    <m/>
    <m/>
    <n v="0"/>
    <m/>
    <m/>
    <m/>
    <m/>
    <m/>
    <m/>
    <m/>
    <m/>
    <m/>
    <m/>
    <m/>
    <m/>
    <m/>
    <m/>
    <m/>
    <m/>
    <m/>
    <m/>
    <m/>
    <m/>
    <m/>
    <m/>
    <m/>
    <m/>
    <m/>
    <m/>
    <m/>
  </r>
  <r>
    <n v="1670"/>
    <s v="אוקטובר 2021 - טיוב בקשות שאינן כפולות"/>
    <s v="לא"/>
    <m/>
    <m/>
    <m/>
    <m/>
    <m/>
    <s v="פרויקט שיקום שכונות_x000a_לא נראה פינוי בינוי כי אין שום הריסה חפירה או דיפון יש רק תוספת יח&quot;ד"/>
    <m/>
    <m/>
    <n v="4403"/>
    <m/>
    <s v="תל אביב"/>
    <s v="בני ברק"/>
    <s v="ברוט 2-6"/>
    <m/>
    <s v="מיסוי"/>
    <s v="פינוי-בינוי"/>
    <s v="תכנית מאושרת עם פעילות יזמית"/>
    <n v="7454495"/>
    <s v="501 202100585"/>
    <n v="501"/>
    <n v="202100585"/>
    <s v="בקשה למידע                                                                      "/>
    <s v="NULL"/>
    <n v="73610164"/>
    <s v="בני ברק"/>
    <n v="6100"/>
    <s v="אברבנאל                                                     "/>
    <n v="201"/>
    <n v="92"/>
    <n v="92"/>
    <s v="NULL"/>
    <d v="2021-06-01T00:00:00"/>
    <n v="0"/>
    <n v="0"/>
    <s v="NULL"/>
    <s v="NULL"/>
    <s v="NULL"/>
    <s v="2021_03"/>
    <d v="2021-07-15T12:02:09"/>
    <s v="NULL"/>
    <s v="NULL"/>
    <s v="NULL"/>
    <s v="NULL"/>
    <n v="0"/>
    <s v="NULL"/>
    <s v="NULL"/>
    <s v="NULL"/>
    <m/>
    <s v="NULL"/>
    <m/>
    <m/>
    <m/>
    <m/>
    <m/>
    <m/>
    <m/>
    <m/>
    <m/>
    <m/>
    <m/>
    <m/>
    <m/>
    <m/>
    <s v="מגרש"/>
    <n v="2021"/>
    <m/>
    <m/>
    <m/>
    <m/>
    <m/>
    <m/>
    <m/>
    <n v="0"/>
    <m/>
    <m/>
    <m/>
    <m/>
    <m/>
    <m/>
    <m/>
    <m/>
    <m/>
    <m/>
    <m/>
    <m/>
    <m/>
    <m/>
    <m/>
    <m/>
    <m/>
    <m/>
    <m/>
    <m/>
    <m/>
    <m/>
    <m/>
    <m/>
    <m/>
    <m/>
    <m/>
  </r>
  <r>
    <n v="1671"/>
    <s v="אוקטובר 2021 - טיוב בקשה וסמל כפולים"/>
    <s v="כן"/>
    <s v="כן"/>
    <m/>
    <s v="לטייב - התקבל היתר"/>
    <m/>
    <m/>
    <m/>
    <m/>
    <m/>
    <n v="4403"/>
    <m/>
    <s v="תל אביב"/>
    <s v="בני ברק"/>
    <s v="ברוט 2-6"/>
    <m/>
    <s v="מיסוי"/>
    <s v="פינוי-בינוי"/>
    <s v="תכנית מאושרת עם פעילות יזמית"/>
    <n v="7491169"/>
    <s v="501 201800685"/>
    <n v="501"/>
    <n v="201800685"/>
    <s v="בקשה להיתר                                                                      "/>
    <s v="בניה חדשה                               "/>
    <n v="73610076"/>
    <s v="בני ברק"/>
    <n v="6100"/>
    <s v="ברוט, הרב                                                   "/>
    <n v="324"/>
    <n v="2"/>
    <n v="2"/>
    <m/>
    <d v="2018-06-12T00:00:00"/>
    <n v="0"/>
    <n v="0"/>
    <n v="34"/>
    <n v="67"/>
    <n v="101"/>
    <s v="2021_04"/>
    <d v="2021-09-14T12:11:11"/>
    <s v="נתוני מתחמים"/>
    <s v="חישוב מתמטי"/>
    <s v="מדלן"/>
    <s v=" ***רישוי זמין. הריסת מבנים קיים ובניית ארבע בנייני מגורים בני שש קומות + קומת גג מעל קומת קרקע ומעל קומת מרתף חניה עפי תבע 501-0392803 בתוקף ועפי תמא 38 על תיקוניה (כולל שטח עתידי לשימוש ציבורי בהתאם להלטחת הועדה המקומית מיום 04/06/2012  ועפי המדיניות העירונית), ועפי הפרסום שעל פי סעיף 77 ו - 78 לחוק התכנון והבניה מפברואר 2017. שטחים : השטחים הינם שטחים לכול ארבעת הבניינים. קומת מרתף : אחסנה 69.35 מר + חניה 2013.02 מר + מדרגות 115.18 מר. קומת קרקע : מתקנים 77.0 מר + אחסנה 20.68 מר + מדרגות 245.54 מר +                         שטח מפולש 1137.76 מר. קומה א' : עיקרי 881.68 מר + שטחי תמא 38, 195.0 מר + ממד 180.0 מר +                   מדרגות 159.99 מר + גזוזטרה 128.39 מר + סוכות 112.89 מר.                   15 יחד. קומה ב' : עיקרי 886.62 מר + שטחי תמא 38, 195.0 מר + ממד 180.0 מר +                   מדרגות 156.78 מר + גזוזטרה 128.36 מר + סוכות 102.71 מר.                   15 יחד. קומה ג' : עיקרי 860.8 מר + שטחי תמא 38, 195.0 מר + ממד 180.0 מר +           "/>
    <n v="20190007"/>
    <d v="2019-02-04T00:00:00"/>
    <s v="  לאשרר החלטת הועדה מיום 15.10.18.                                                                                                                                                                                                                                                                                                                                                                                                                                                                                                                                                                                                                                                                                                                                                                                                                                                                                                                                                                                                      "/>
    <n v="2139061"/>
    <n v="21045"/>
    <s v="בקשה להיתר                                                                      "/>
    <d v="2021-08-12T00:00:00"/>
    <s v="מגורים                                                                                    "/>
    <n v="0"/>
    <n v="0"/>
    <n v="34"/>
    <s v="נתוני מתחמים"/>
    <n v="67"/>
    <s v="חישוב מתמטי"/>
    <n v="101"/>
    <s v="מהות ההיתר"/>
    <s v="מגורים"/>
    <s v="לבצע הריסת מבנים קיים ובניית ארבע בנייני מגורים בני שש קומות + קומת גג מעל קומת קרקע ומעל קומת מרתף חניה עפי תבע 501-0392803 בתוקף ועפי תמא 38 , על המבקש לבנות על חשבונו מעטפת והכנת תשתיות ל- 2 גנים. שטחים : השטחים הינם שטחים לכול ארבעת הבניינים. קומת מרתף : אחסנה - 69.35 מר + חניה - 2013.02 מר + מדרגות - 115.18 מר. קומת קרקע : מתקנים - 77.0 מר + אחסנה - 20.68 מר + מדרגות - 245.54 מר +                         שטח מפולש - 887.76 מר + שטח לתמורה הציבורית - 250.0 מר, בבנינים                         C ו- D מעטפת + הכנת תשתיות ל- 2 גנים. קומה א' : 15 יחד בשטח של - 881.68 מר + שטחי תמא 38, 195.0 מר + ממד -                   180.0 מר + מדרגות - 159.99 מר + גזוזטרה - 128.39 מר + סוכות -                   112.89 מר. קומה ב' : 15 יחד בשטח של - 886.62 מר + שטחי תמא 38, 195.0 מר + ממד  -                  180.0 מר +  מדרגות - 156.78 מר + גזוזטרה - 8.36 מר + סוכות - 102.71                  מר. קומה ג' : 15 יחד בשטח של - 860.8 מר + שטחי תמא 38, 195.0 מר + ממד - 180.0                  מר + מדרגות - 168.34 מר + גזוזטרה - 128.32 מר + סוכות - 97.76 מר. קומה ד' : 14 יחד בשטח של - 895.30 מר + שטחי תמא 38, 182.0 מר + ממד -                  168.0 מר + מדרגות  - 158.76 מר + גזוזטרה -  125.54 מר + סוכות -                  75.94 מר. קומה ה' : 15 יחד בשטח של - שטחי תמא 38, 1066.1 מר + ממד - 180.0 מר +                   מדרגות - 158.01 מר + גזוזטרה - 74.88 מר + סוכות - 73.05 מר. קומה ו' : 15 יחד בשטח של - שטחי תמא 38, 1061.61 מר + ממד - 180.0 מר +                  מדרגות - 159.51 מר + גזוזטרה - 9.17 מר + סוכות - 76.52 מר. קומת גג : 12 יחד בשטח של (שטח חדרי גג 525.0 מר) + שטחי תמא 38, 156.0 מר +                  ממד - 144.0 מר + מדרגות - 155.98 מר + סוכות - 24.02 מר + מרפסות גג                   - 326.65 מר. גג עליון : מדרגות - 52.71 מר.   סהכ 89 יחד + 12 דירות גג + מעטפת והכנת תשתיות עבור 2 גני ילדים בקומת הקרקע בבנינים Cו-D ."/>
    <s v="2021_04"/>
    <d v="2021-09-14T12:11:12"/>
    <s v="גוש חלקה"/>
    <n v="2018"/>
    <n v="2021"/>
    <s v="הריסה + בנייה"/>
    <s v="הריסה + בנייה"/>
    <n v="1"/>
    <m/>
    <m/>
    <m/>
    <n v="1"/>
    <s v="להיתר"/>
    <m/>
    <n v="1"/>
    <m/>
    <m/>
    <m/>
    <n v="7491169"/>
    <n v="2139061"/>
    <m/>
    <m/>
    <m/>
    <m/>
    <m/>
    <m/>
    <m/>
    <m/>
    <m/>
    <m/>
    <m/>
    <m/>
    <m/>
    <m/>
    <m/>
    <m/>
    <m/>
    <s v="היתרים שיש לטייב"/>
    <s v="לא"/>
  </r>
  <r>
    <n v="1672"/>
    <s v="אוקטובר 2021 - טיוב בקשות ID כפולות"/>
    <s v="לא"/>
    <m/>
    <m/>
    <s v="?"/>
    <m/>
    <m/>
    <s v="הכתובת לא נמצאת במתחם"/>
    <m/>
    <m/>
    <n v="4403"/>
    <m/>
    <s v="תל אביב"/>
    <s v="בני ברק"/>
    <s v="ברוט 2-6"/>
    <m/>
    <s v="מיסוי"/>
    <s v="פינוי-בינוי"/>
    <s v="תכנית מאושרת עם פעילות יזמית"/>
    <n v="7366063"/>
    <s v="501 202100114"/>
    <n v="501"/>
    <n v="202100114"/>
    <s v="בקשה להיתר                                                                      "/>
    <s v="בניה חדשה                               "/>
    <n v="73610015"/>
    <s v="בני ברק"/>
    <n v="6100"/>
    <s v="דנגור                                                       "/>
    <n v="329"/>
    <n v="15"/>
    <n v="15"/>
    <s v=" "/>
    <d v="2021-01-31T00:00:00"/>
    <n v="0"/>
    <n v="0"/>
    <s v="NULL"/>
    <s v="NULL"/>
    <s v="NULL"/>
    <s v="2021_02"/>
    <d v="2021-06-23T10:48:05"/>
    <s v="NULL"/>
    <s v="NULL"/>
    <s v="NULL"/>
    <s v=" ***רישוי זמין. הריסת בניין קיים ובניית שלושה בנייני מגורים בני שש קומת + קומת גג מעל קומת כניסה ומעל קומת מרתף חניה וזאת עפ&quot;י תמ&quot;א 38 על תיקוניה (כולל שטח עתידי לשימוש ציבורי בהתאם להחלטת הועדה המקומית מיום 04/06/2012  ועפ&quot;י המדיניות העירונית), ועפ&quot;י הפרסום שעל פי סעיף 77 ו - 78 לחוק התכנון והבניה מפברואר 2017 ועפ&quot;י תב&quot;ע 501-0712430                                                                                                                                                                                                                                                                                                                                                                                                                                                                                                                                                                                                                                                                                         "/>
    <n v="20210062"/>
    <d v="2021-03-08T00:00:00"/>
    <s v="  לדחות דיון ולדון ע&quot;ג בקשה מתוקנת."/>
    <s v="NULL"/>
    <m/>
    <s v="NULL"/>
    <m/>
    <m/>
    <m/>
    <m/>
    <m/>
    <m/>
    <m/>
    <m/>
    <m/>
    <m/>
    <m/>
    <m/>
    <m/>
    <m/>
    <s v="חלקה 0"/>
    <n v="2021"/>
    <m/>
    <m/>
    <m/>
    <m/>
    <m/>
    <m/>
    <m/>
    <n v="0"/>
    <m/>
    <m/>
    <m/>
    <m/>
    <m/>
    <m/>
    <m/>
    <m/>
    <m/>
    <m/>
    <m/>
    <m/>
    <m/>
    <m/>
    <m/>
    <m/>
    <m/>
    <m/>
    <m/>
    <m/>
    <m/>
    <m/>
    <m/>
    <m/>
    <m/>
    <m/>
    <m/>
  </r>
  <r>
    <n v="1673"/>
    <s v="אוקטובר 2021 - טיוב בקשות ID כפולות"/>
    <s v="לא"/>
    <m/>
    <m/>
    <m/>
    <m/>
    <m/>
    <s v="הכתובת לא נמצאת במתחם"/>
    <m/>
    <m/>
    <n v="4403"/>
    <m/>
    <s v="תל אביב"/>
    <s v="בני ברק"/>
    <s v="ברוט 2-6"/>
    <m/>
    <s v="מיסוי"/>
    <s v="פינוי-בינוי"/>
    <s v="תכנית מאושרת עם פעילות יזמית"/>
    <n v="7493324"/>
    <s v="501 202101002"/>
    <n v="501"/>
    <n v="202101002"/>
    <s v="בקשה למידע                                                                      "/>
    <s v="NULL"/>
    <n v="73613001"/>
    <s v="בני ברק"/>
    <n v="6100"/>
    <s v="הירקון                                                      "/>
    <n v="203"/>
    <n v="46"/>
    <n v="46"/>
    <s v="NULL"/>
    <d v="2021-08-08T00:00:00"/>
    <n v="0"/>
    <n v="0"/>
    <s v="NULL"/>
    <s v="NULL"/>
    <s v="NULL"/>
    <s v="2021_04"/>
    <d v="2021-09-14T12:11:11"/>
    <s v="NULL"/>
    <s v="NULL"/>
    <s v="NULL"/>
    <s v="NULL"/>
    <n v="0"/>
    <s v="NULL"/>
    <s v="NULL"/>
    <s v="NULL"/>
    <m/>
    <s v="NULL"/>
    <m/>
    <m/>
    <m/>
    <m/>
    <m/>
    <m/>
    <m/>
    <m/>
    <m/>
    <m/>
    <m/>
    <m/>
    <m/>
    <m/>
    <s v="חלקה 0"/>
    <n v="2021"/>
    <m/>
    <m/>
    <m/>
    <m/>
    <m/>
    <m/>
    <m/>
    <n v="0"/>
    <m/>
    <m/>
    <m/>
    <m/>
    <m/>
    <m/>
    <m/>
    <m/>
    <m/>
    <m/>
    <m/>
    <m/>
    <m/>
    <m/>
    <m/>
    <m/>
    <m/>
    <m/>
    <m/>
    <m/>
    <m/>
    <m/>
    <m/>
    <m/>
    <m/>
    <m/>
    <m/>
  </r>
  <r>
    <n v="1674"/>
    <s v="אוקטובר 2021 - טיוב בקשה וסמל כפולים"/>
    <s v="לא"/>
    <m/>
    <m/>
    <s v="לטייב"/>
    <m/>
    <m/>
    <s v="הכתובת לא נמצאת במתחם,  בבקשה באתר עירייה אין כ&quot;כ נתונים, במדלן כתוב שזה פרויקט שיקום שוכנות (2 בניינים סה&quot;כ 58 יח&quot;ד), מרגיש שזה לא פינוי בינוי אבל לא הייתי בטוח במאה אחוז"/>
    <m/>
    <m/>
    <n v="4403"/>
    <m/>
    <s v="תל אביב"/>
    <s v="בני ברק"/>
    <s v="ברוט 2-6"/>
    <m/>
    <s v="מיסוי"/>
    <s v="פינוי-בינוי"/>
    <s v="תכנית מאושרת עם פעילות יזמית"/>
    <n v="7443462"/>
    <s v="501 202100810"/>
    <n v="501"/>
    <n v="202100810"/>
    <s v="בקשה להיתר                                                                      "/>
    <s v="תוספת בניה                              "/>
    <n v="73610163"/>
    <s v="בני ברק"/>
    <n v="6100"/>
    <s v="המכבים                                                      "/>
    <n v="309"/>
    <n v="75"/>
    <n v="75"/>
    <s v="NULL"/>
    <d v="2021-07-05T00:00:00"/>
    <n v="0"/>
    <n v="0"/>
    <s v="NULL"/>
    <s v="NULL"/>
    <n v="58"/>
    <s v="2021_03"/>
    <d v="2021-07-15T12:02:09"/>
    <s v="NULL"/>
    <s v="NULL"/>
    <s v="מדלן"/>
    <s v="NULL"/>
    <n v="0"/>
    <s v="NULL"/>
    <s v="NULL"/>
    <s v="NULL"/>
    <m/>
    <s v="NULL"/>
    <m/>
    <m/>
    <m/>
    <m/>
    <m/>
    <m/>
    <m/>
    <m/>
    <m/>
    <m/>
    <m/>
    <m/>
    <m/>
    <m/>
    <s v="מגרש"/>
    <n v="2021"/>
    <m/>
    <m/>
    <m/>
    <m/>
    <m/>
    <m/>
    <m/>
    <n v="0"/>
    <m/>
    <m/>
    <m/>
    <m/>
    <m/>
    <m/>
    <m/>
    <m/>
    <m/>
    <m/>
    <m/>
    <m/>
    <m/>
    <m/>
    <m/>
    <m/>
    <m/>
    <m/>
    <m/>
    <m/>
    <m/>
    <m/>
    <m/>
    <m/>
    <m/>
    <m/>
    <m/>
  </r>
  <r>
    <n v="1676"/>
    <s v="אוקטובר 2021 - טיוב בקשות ID כפולות"/>
    <s v="לא"/>
    <m/>
    <m/>
    <m/>
    <m/>
    <m/>
    <s v="הכתובת לא נמצאת במתחם"/>
    <m/>
    <m/>
    <n v="30808"/>
    <m/>
    <s v="תל אביב"/>
    <s v="בני ברק"/>
    <s v="שוק פרדס כץ"/>
    <m/>
    <s v="רשויות"/>
    <s v="פינוי-בינוי"/>
    <s v="תכנית מאושרת עם פעילות יזמית"/>
    <n v="7454634"/>
    <s v="501 202100766"/>
    <n v="501"/>
    <n v="202100766"/>
    <s v="בקשה למידע                                                                      "/>
    <s v="NULL"/>
    <n v="61962215"/>
    <s v="בני ברק"/>
    <n v="6100"/>
    <s v="גרונר                                                       "/>
    <n v="305"/>
    <n v="33"/>
    <n v="33"/>
    <s v="NULL"/>
    <d v="2021-07-01T00:00:00"/>
    <n v="0"/>
    <n v="0"/>
    <s v="NULL"/>
    <s v="NULL"/>
    <s v="NULL"/>
    <s v="2021_03"/>
    <d v="2021-07-15T12:02:09"/>
    <s v="NULL"/>
    <s v="NULL"/>
    <s v="NULL"/>
    <s v="NULL"/>
    <n v="0"/>
    <s v="NULL"/>
    <s v="NULL"/>
    <s v="NULL"/>
    <m/>
    <s v="NULL"/>
    <m/>
    <m/>
    <m/>
    <m/>
    <m/>
    <m/>
    <m/>
    <m/>
    <m/>
    <m/>
    <m/>
    <m/>
    <m/>
    <m/>
    <s v="חלקה 0"/>
    <n v="2021"/>
    <m/>
    <m/>
    <m/>
    <m/>
    <m/>
    <m/>
    <m/>
    <n v="0"/>
    <m/>
    <m/>
    <m/>
    <m/>
    <m/>
    <m/>
    <m/>
    <m/>
    <m/>
    <m/>
    <m/>
    <m/>
    <m/>
    <m/>
    <m/>
    <m/>
    <m/>
    <m/>
    <m/>
    <m/>
    <m/>
    <m/>
    <m/>
    <m/>
    <m/>
    <m/>
    <m/>
  </r>
  <r>
    <n v="1677"/>
    <s v="אוקטובר 2021 - טיוב בקשות ID כפולות"/>
    <s v="לא"/>
    <m/>
    <m/>
    <m/>
    <m/>
    <m/>
    <s v="הכתובת לא נמצאת במתחם"/>
    <m/>
    <m/>
    <n v="30808"/>
    <m/>
    <s v="תל אביב"/>
    <s v="בני ברק"/>
    <s v="שוק פרדס כץ"/>
    <m/>
    <s v="רשויות"/>
    <s v="פינוי-בינוי"/>
    <s v="תכנית מאושרת עם פעילות יזמית"/>
    <n v="7496134"/>
    <s v="501 202100766"/>
    <n v="501"/>
    <n v="202100766"/>
    <s v="בקשה למידע                                                                      "/>
    <s v="NULL"/>
    <n v="61962215"/>
    <s v="בני ברק"/>
    <n v="6100"/>
    <s v="גרונר                                                       "/>
    <n v="305"/>
    <n v="33"/>
    <n v="33"/>
    <s v="NULL"/>
    <d v="2021-07-01T00:00:00"/>
    <n v="0"/>
    <n v="0"/>
    <s v="NULL"/>
    <s v="NULL"/>
    <s v="NULL"/>
    <s v="2021_04"/>
    <d v="2021-09-14T12:11:11"/>
    <s v="NULL"/>
    <s v="NULL"/>
    <s v="NULL"/>
    <s v="NULL"/>
    <n v="0"/>
    <s v="NULL"/>
    <s v="NULL"/>
    <s v="NULL"/>
    <m/>
    <s v="NULL"/>
    <m/>
    <m/>
    <m/>
    <m/>
    <m/>
    <m/>
    <m/>
    <m/>
    <m/>
    <m/>
    <m/>
    <m/>
    <m/>
    <m/>
    <s v="חלקה 0"/>
    <n v="2021"/>
    <m/>
    <m/>
    <m/>
    <m/>
    <m/>
    <m/>
    <m/>
    <n v="0"/>
    <m/>
    <m/>
    <m/>
    <m/>
    <m/>
    <m/>
    <m/>
    <m/>
    <m/>
    <m/>
    <m/>
    <m/>
    <m/>
    <m/>
    <m/>
    <m/>
    <m/>
    <m/>
    <m/>
    <m/>
    <m/>
    <m/>
    <m/>
    <m/>
    <m/>
    <m/>
    <m/>
  </r>
  <r>
    <n v="1678"/>
    <s v="אוקטובר 2021 - טיוב בקשות ID כפולות"/>
    <s v="לא"/>
    <m/>
    <m/>
    <m/>
    <m/>
    <m/>
    <s v="הכתובת לא נמצאת במתחם"/>
    <m/>
    <m/>
    <n v="30808"/>
    <m/>
    <s v="תל אביב"/>
    <s v="בני ברק"/>
    <s v="שוק פרדס כץ"/>
    <m/>
    <s v="רשויות"/>
    <s v="פינוי-בינוי"/>
    <s v="תכנית מאושרת עם פעילות יזמית"/>
    <n v="7366063"/>
    <s v="501 202100114"/>
    <n v="501"/>
    <n v="202100114"/>
    <s v="בקשה להיתר                                                                      "/>
    <s v="בניה חדשה                               "/>
    <n v="73610015"/>
    <s v="בני ברק"/>
    <n v="6100"/>
    <s v="דנגור                                                       "/>
    <n v="329"/>
    <n v="15"/>
    <n v="15"/>
    <s v=" "/>
    <d v="2021-01-31T00:00:00"/>
    <n v="0"/>
    <n v="0"/>
    <s v="NULL"/>
    <s v="NULL"/>
    <s v="NULL"/>
    <s v="2021_02"/>
    <d v="2021-06-23T10:48:05"/>
    <s v="NULL"/>
    <s v="NULL"/>
    <s v="NULL"/>
    <s v=" ***רישוי זמין. הריסת בניין קיים ובניית שלושה בנייני מגורים בני שש קומת + קומת גג מעל קומת כניסה ומעל קומת מרתף חניה וזאת עפ&quot;י תמ&quot;א 38 על תיקוניה (כולל שטח עתידי לשימוש ציבורי בהתאם להחלטת הועדה המקומית מיום 04/06/2012  ועפ&quot;י המדיניות העירונית), ועפ&quot;י הפרסום שעל פי סעיף 77 ו - 78 לחוק התכנון והבניה מפברואר 2017 ועפ&quot;י תב&quot;ע 501-0712430                                                                                                                                                                                                                                                                                                                                                                                                                                                                                                                                                                                                                                                                                         "/>
    <n v="20210062"/>
    <d v="2021-03-08T00:00:00"/>
    <s v="  לדחות דיון ולדון ע&quot;ג בקשה מתוקנת."/>
    <s v="NULL"/>
    <m/>
    <s v="NULL"/>
    <m/>
    <m/>
    <m/>
    <m/>
    <m/>
    <m/>
    <m/>
    <m/>
    <m/>
    <m/>
    <m/>
    <m/>
    <m/>
    <m/>
    <s v="חלקה 0"/>
    <n v="2021"/>
    <m/>
    <m/>
    <m/>
    <m/>
    <m/>
    <m/>
    <m/>
    <n v="0"/>
    <m/>
    <m/>
    <m/>
    <m/>
    <m/>
    <m/>
    <m/>
    <m/>
    <m/>
    <m/>
    <m/>
    <m/>
    <m/>
    <m/>
    <m/>
    <m/>
    <m/>
    <m/>
    <m/>
    <m/>
    <m/>
    <m/>
    <m/>
    <m/>
    <m/>
    <m/>
    <m/>
  </r>
  <r>
    <n v="1679"/>
    <s v="אוקטובר 2021 - טיוב בקשות ID כפולות"/>
    <s v="לא"/>
    <m/>
    <m/>
    <m/>
    <m/>
    <m/>
    <s v="הכתובת לא נמצאת במתחם"/>
    <m/>
    <m/>
    <n v="30808"/>
    <m/>
    <s v="תל אביב"/>
    <s v="בני ברק"/>
    <s v="שוק פרדס כץ"/>
    <m/>
    <s v="רשויות"/>
    <s v="פינוי-בינוי"/>
    <s v="תכנית מאושרת עם פעילות יזמית"/>
    <n v="7496939"/>
    <s v="501 202101001"/>
    <n v="501"/>
    <n v="202101001"/>
    <s v="בקשה למידע                                                                      "/>
    <s v="NULL"/>
    <n v="61963612"/>
    <s v="בני ברק"/>
    <n v="6100"/>
    <s v="הירקון                                                      "/>
    <n v="203"/>
    <n v="34"/>
    <n v="34"/>
    <s v="NULL"/>
    <d v="2021-08-08T00:00:00"/>
    <n v="0"/>
    <n v="0"/>
    <s v="NULL"/>
    <s v="NULL"/>
    <s v="NULL"/>
    <s v="2021_04"/>
    <d v="2021-09-14T12:11:11"/>
    <s v="NULL"/>
    <s v="NULL"/>
    <s v="NULL"/>
    <s v="NULL"/>
    <n v="0"/>
    <s v="NULL"/>
    <s v="NULL"/>
    <s v="NULL"/>
    <m/>
    <s v="NULL"/>
    <m/>
    <m/>
    <m/>
    <m/>
    <m/>
    <m/>
    <m/>
    <m/>
    <m/>
    <m/>
    <m/>
    <m/>
    <m/>
    <m/>
    <s v="חלקה 0"/>
    <n v="2021"/>
    <m/>
    <m/>
    <m/>
    <m/>
    <m/>
    <m/>
    <m/>
    <n v="0"/>
    <m/>
    <m/>
    <m/>
    <m/>
    <m/>
    <m/>
    <m/>
    <m/>
    <m/>
    <m/>
    <m/>
    <m/>
    <m/>
    <m/>
    <m/>
    <m/>
    <m/>
    <m/>
    <m/>
    <m/>
    <m/>
    <m/>
    <m/>
    <m/>
    <m/>
    <m/>
    <m/>
  </r>
  <r>
    <n v="1680"/>
    <s v="אוקטובר 2021 - טיוב בקשות ID כפולות"/>
    <s v="לא"/>
    <m/>
    <m/>
    <m/>
    <m/>
    <m/>
    <s v="הכתובת לא נמצאת במתחם"/>
    <m/>
    <m/>
    <n v="30808"/>
    <m/>
    <s v="תל אביב"/>
    <s v="בני ברק"/>
    <s v="שוק פרדס כץ"/>
    <m/>
    <s v="רשויות"/>
    <s v="פינוי-בינוי"/>
    <s v="תכנית מאושרת עם פעילות יזמית"/>
    <n v="7493324"/>
    <s v="501 202101002"/>
    <n v="501"/>
    <n v="202101002"/>
    <s v="בקשה למידע                                                                      "/>
    <s v="NULL"/>
    <n v="73613001"/>
    <s v="בני ברק"/>
    <n v="6100"/>
    <s v="הירקון                                                      "/>
    <n v="203"/>
    <n v="46"/>
    <n v="46"/>
    <s v="NULL"/>
    <d v="2021-08-08T00:00:00"/>
    <n v="0"/>
    <n v="0"/>
    <s v="NULL"/>
    <s v="NULL"/>
    <s v="NULL"/>
    <s v="2021_04"/>
    <d v="2021-09-14T12:11:11"/>
    <s v="NULL"/>
    <s v="NULL"/>
    <s v="NULL"/>
    <s v="NULL"/>
    <n v="0"/>
    <s v="NULL"/>
    <s v="NULL"/>
    <s v="NULL"/>
    <m/>
    <s v="NULL"/>
    <m/>
    <m/>
    <m/>
    <m/>
    <m/>
    <m/>
    <m/>
    <m/>
    <m/>
    <m/>
    <m/>
    <m/>
    <m/>
    <m/>
    <s v="חלקה 0"/>
    <n v="2021"/>
    <m/>
    <m/>
    <m/>
    <m/>
    <m/>
    <m/>
    <m/>
    <n v="0"/>
    <m/>
    <m/>
    <m/>
    <m/>
    <m/>
    <m/>
    <m/>
    <m/>
    <m/>
    <m/>
    <m/>
    <m/>
    <m/>
    <m/>
    <m/>
    <m/>
    <m/>
    <m/>
    <m/>
    <m/>
    <m/>
    <m/>
    <m/>
    <m/>
    <m/>
    <m/>
    <m/>
  </r>
  <r>
    <n v="1681"/>
    <s v="אוקטובר 2021 - טיוב בקשה וסמל כפולים"/>
    <s v="לא"/>
    <m/>
    <m/>
    <s v="טויב"/>
    <m/>
    <m/>
    <m/>
    <m/>
    <m/>
    <n v="4213"/>
    <m/>
    <s v="תל אביב"/>
    <s v="בת ים"/>
    <s v="איילון- יוספטל"/>
    <m/>
    <s v="מיסוי"/>
    <s v="פינוי-בינוי"/>
    <s v="תכנית מאושרת עם פעילות יזמית"/>
    <n v="7370525"/>
    <s v="502 20210353"/>
    <n v="502"/>
    <n v="20210353"/>
    <s v="בקשה לתמא 38- חיזוק מבנים&quot;                                                      "/>
    <s v="תמא 38 - חיזוק&quot;                         "/>
    <n v="1809"/>
    <s v="בת ים"/>
    <n v="6200"/>
    <s v="הציפורנים סמטה                                              "/>
    <n v="528"/>
    <n v="7"/>
    <n v="7"/>
    <s v=" "/>
    <d v="2021-03-15T00:00:00"/>
    <n v="16"/>
    <n v="14"/>
    <s v="NULL"/>
    <s v="NULL"/>
    <s v="NULL"/>
    <s v="2021_02"/>
    <d v="2021-06-23T10:48:05"/>
    <s v="NULL"/>
    <s v="NULL"/>
    <s v="NULL"/>
    <s v="  פרויקט תמ&quot;א 38 הכולל תוספת של 2.5 קומות מעל 5 קומות קיימות. סגירת קומת קרקע. 16 דירות קיימות + 14 דירות חדשות = סה&quot;כ 30 דירות תיאור הבניה הקיימת:  5 קומות קיימות, 16 יח&quot;ד קיימות תיאור התוספת המבוקשת:  2.5 קומות חדשות, 14 יח&quot;ד חדשות מיקום התוספת:  על הגג                                                                                                                                                                                                                                                                                                                                                                                                                                                                                                                                                                                                                                                                                                                                                                         "/>
    <n v="0"/>
    <s v="NULL"/>
    <s v="NULL"/>
    <s v="NULL"/>
    <m/>
    <s v="NULL"/>
    <m/>
    <m/>
    <m/>
    <m/>
    <m/>
    <m/>
    <m/>
    <m/>
    <m/>
    <m/>
    <m/>
    <m/>
    <m/>
    <m/>
    <s v="חלקה 0"/>
    <n v="2021"/>
    <m/>
    <m/>
    <m/>
    <m/>
    <m/>
    <m/>
    <m/>
    <n v="0"/>
    <s v="להיתר"/>
    <m/>
    <m/>
    <m/>
    <m/>
    <m/>
    <m/>
    <m/>
    <m/>
    <m/>
    <m/>
    <m/>
    <m/>
    <m/>
    <m/>
    <m/>
    <m/>
    <m/>
    <m/>
    <m/>
    <m/>
    <m/>
    <m/>
    <m/>
    <m/>
    <m/>
    <m/>
  </r>
  <r>
    <n v="37"/>
    <m/>
    <m/>
    <m/>
    <m/>
    <m/>
    <m/>
    <m/>
    <m/>
    <m/>
    <m/>
    <n v="4213"/>
    <m/>
    <s v="תל אביב"/>
    <s v="בת ים"/>
    <s v="איילון- יוספטל"/>
    <m/>
    <s v="מיסוי"/>
    <s v="מיסוי - פינוי-בינוי"/>
    <s v="תכנית מאושרת עם פעילות יזמית"/>
    <n v="7022001"/>
    <s v="502 20191909"/>
    <n v="502"/>
    <n v="20191909"/>
    <s v="בקשה להיתר - רישוי מלא"/>
    <s v="תוספת/שינוי למבנה קיים"/>
    <n v="12399"/>
    <s v="בת ים"/>
    <n v="6200"/>
    <s v="שד' יוספטל"/>
    <n v="310"/>
    <n v="115"/>
    <n v="115"/>
    <m/>
    <d v="2019-11-17T00:00:00"/>
    <n v="0"/>
    <n v="0"/>
    <m/>
    <m/>
    <m/>
    <m/>
    <m/>
    <m/>
    <m/>
    <m/>
    <s v="תוכנית הריסה ותוספת שיפור מיגון"/>
    <m/>
    <m/>
    <m/>
    <s v="NULL"/>
    <m/>
    <m/>
    <m/>
    <m/>
    <m/>
    <m/>
    <m/>
    <m/>
    <m/>
    <m/>
    <m/>
    <m/>
    <m/>
    <m/>
    <m/>
    <m/>
    <m/>
    <n v="2019"/>
    <m/>
    <s v="הריסה"/>
    <m/>
    <n v="1"/>
    <m/>
    <m/>
    <m/>
    <n v="1"/>
    <s v="להיתר"/>
    <m/>
    <m/>
    <m/>
    <m/>
    <m/>
    <m/>
    <m/>
    <m/>
    <m/>
    <m/>
    <m/>
    <m/>
    <m/>
    <m/>
    <m/>
    <n v="300"/>
    <m/>
    <m/>
    <m/>
    <m/>
    <m/>
    <s v="אישור"/>
    <m/>
    <e v="#NAME?"/>
    <m/>
    <m/>
  </r>
  <r>
    <n v="38"/>
    <m/>
    <m/>
    <m/>
    <m/>
    <m/>
    <m/>
    <m/>
    <m/>
    <m/>
    <m/>
    <n v="4083"/>
    <m/>
    <s v="תל אביב"/>
    <s v="בת ים"/>
    <s v="בלפור"/>
    <m/>
    <s v="מיסוי"/>
    <s v="מיסוי - פינוי-בינוי"/>
    <s v="תכנית מאושרת עם פעילות יזמית"/>
    <n v="5390610"/>
    <s v="502 20180442"/>
    <n v="502"/>
    <n v="20180442"/>
    <s v="בקשה למידע"/>
    <s v="בניה חדשה"/>
    <n v="902"/>
    <s v="בת ים"/>
    <n v="6200"/>
    <s v="יצחק שדה"/>
    <n v="312"/>
    <n v="25"/>
    <n v="25"/>
    <m/>
    <d v="2018-04-11T00:00:00"/>
    <n v="0"/>
    <n v="120"/>
    <m/>
    <m/>
    <n v="120"/>
    <m/>
    <m/>
    <m/>
    <m/>
    <m/>
    <s v="120 יח&quot;ד קומת מסחר ומרתפים פירוט לגבי הבניה המבוקשת  120 יח&quot;ד קומת מסחר ומרתפים פירוט לגבי הבניה המבוקשת  120 יח&quot;ד קומת מסחר ומרתפים"/>
    <m/>
    <m/>
    <m/>
    <s v="NULL"/>
    <m/>
    <m/>
    <m/>
    <m/>
    <m/>
    <m/>
    <m/>
    <m/>
    <m/>
    <m/>
    <m/>
    <m/>
    <m/>
    <m/>
    <m/>
    <m/>
    <m/>
    <n v="2018"/>
    <m/>
    <s v="בנייה"/>
    <m/>
    <n v="1"/>
    <n v="1"/>
    <m/>
    <m/>
    <n v="1"/>
    <s v="למידע"/>
    <m/>
    <m/>
    <m/>
    <m/>
    <m/>
    <m/>
    <m/>
    <m/>
    <m/>
    <m/>
    <m/>
    <m/>
    <m/>
    <m/>
    <m/>
    <n v="120"/>
    <m/>
    <m/>
    <m/>
    <m/>
    <m/>
    <m/>
    <m/>
    <e v="#NAME?"/>
    <m/>
    <m/>
  </r>
  <r>
    <n v="39"/>
    <m/>
    <m/>
    <m/>
    <m/>
    <m/>
    <m/>
    <m/>
    <m/>
    <m/>
    <m/>
    <n v="4083"/>
    <m/>
    <s v="תל אביב"/>
    <s v="בת ים"/>
    <s v="בלפור"/>
    <m/>
    <s v="מיסוי"/>
    <s v="מיסוי - פינוי-בינוי"/>
    <s v="תכנית מאושרת עם פעילות יזמית"/>
    <n v="6859053"/>
    <s v="502 20180442"/>
    <n v="502"/>
    <n v="20180442"/>
    <s v="בקשה למידע"/>
    <s v="בניה חדשה"/>
    <n v="902"/>
    <s v="בת ים"/>
    <n v="6200"/>
    <s v="שדה יצחק"/>
    <n v="312"/>
    <n v="25"/>
    <n v="25"/>
    <m/>
    <d v="2018-04-11T00:00:00"/>
    <n v="0"/>
    <n v="120"/>
    <m/>
    <m/>
    <n v="120"/>
    <m/>
    <m/>
    <m/>
    <m/>
    <m/>
    <s v="120 יח&quot;ד קומת מסחר ומרתפים פירוט לגבי הבניה המבוקשת  120 יח&quot;ד קומת מסחר ומרתפים פירוט לגבי הבניה המבוקשת  120 יח&quot;ד קומת מסחר ומרתפים"/>
    <m/>
    <m/>
    <m/>
    <s v="NULL"/>
    <m/>
    <m/>
    <m/>
    <m/>
    <m/>
    <m/>
    <m/>
    <m/>
    <m/>
    <m/>
    <m/>
    <m/>
    <m/>
    <m/>
    <m/>
    <m/>
    <m/>
    <n v="2018"/>
    <m/>
    <s v="בנייה"/>
    <m/>
    <m/>
    <m/>
    <m/>
    <m/>
    <n v="4"/>
    <s v="למידע"/>
    <m/>
    <m/>
    <m/>
    <m/>
    <m/>
    <m/>
    <m/>
    <m/>
    <m/>
    <m/>
    <m/>
    <m/>
    <m/>
    <m/>
    <m/>
    <n v="120"/>
    <m/>
    <m/>
    <m/>
    <m/>
    <m/>
    <m/>
    <m/>
    <e v="#NAME?"/>
    <m/>
    <m/>
  </r>
  <r>
    <n v="40"/>
    <m/>
    <m/>
    <m/>
    <m/>
    <m/>
    <m/>
    <m/>
    <m/>
    <m/>
    <m/>
    <n v="4083"/>
    <m/>
    <s v="תל אביב"/>
    <s v="בת ים"/>
    <s v="בלפור"/>
    <m/>
    <s v="מיסוי"/>
    <s v="מיסוי - פינוי-בינוי"/>
    <s v="תכנית מאושרת עם פעילות יזמית"/>
    <n v="6861304"/>
    <s v="502 20190916"/>
    <n v="502"/>
    <n v="20190916"/>
    <s v="בקשה להיתר - רישוי מלא"/>
    <s v="מגדלים"/>
    <n v="902"/>
    <s v="בת ים"/>
    <n v="6200"/>
    <s v="שדה יצחק"/>
    <n v="312"/>
    <n v="25"/>
    <n v="25"/>
    <m/>
    <d v="2019-05-27T00:00:00"/>
    <n v="0"/>
    <n v="0"/>
    <m/>
    <m/>
    <n v="120"/>
    <m/>
    <m/>
    <m/>
    <m/>
    <m/>
    <s v="הריסת מבנה מגורים קיים, ארגון אתר, חפירה, ובניית מגדל מגורים 34 קומות מגורים מעל קומת כניסה ומסחר, ובניית 5.5 קומות חניונים תת קרקעיים סה&quot;כ 120 יח&quot;ד"/>
    <m/>
    <m/>
    <m/>
    <s v="NULL"/>
    <m/>
    <m/>
    <m/>
    <m/>
    <m/>
    <m/>
    <m/>
    <m/>
    <m/>
    <m/>
    <m/>
    <m/>
    <m/>
    <m/>
    <m/>
    <m/>
    <m/>
    <n v="2019"/>
    <m/>
    <s v="הריסה + חפירה + בנייה"/>
    <m/>
    <n v="1"/>
    <m/>
    <m/>
    <m/>
    <n v="1"/>
    <s v="להיתר"/>
    <m/>
    <m/>
    <m/>
    <m/>
    <m/>
    <m/>
    <m/>
    <m/>
    <m/>
    <m/>
    <m/>
    <m/>
    <m/>
    <m/>
    <m/>
    <n v="120"/>
    <m/>
    <m/>
    <m/>
    <m/>
    <m/>
    <s v="לא היו החלטות בבקשה"/>
    <m/>
    <e v="#NAME?"/>
    <m/>
    <m/>
  </r>
  <r>
    <n v="41"/>
    <m/>
    <m/>
    <m/>
    <m/>
    <m/>
    <m/>
    <m/>
    <m/>
    <m/>
    <m/>
    <n v="30756"/>
    <m/>
    <s v="תל אביב"/>
    <s v="בת ים"/>
    <s v="בר אילן"/>
    <m/>
    <s v="רשויות"/>
    <s v="רשויות מקומיות - פינוי-בינוי"/>
    <s v="תכנית מאושרת עם פעילות יזמית"/>
    <n v="5390672"/>
    <s v="502 20180787"/>
    <n v="502"/>
    <n v="20180787"/>
    <s v="בקשה למידע"/>
    <s v="בניה חדשה"/>
    <n v="2115"/>
    <s v="בת ים"/>
    <n v="6200"/>
    <s v="החשמונאים"/>
    <n v="403"/>
    <n v="74"/>
    <n v="74"/>
    <m/>
    <d v="2018-06-26T00:00:00"/>
    <n v="0"/>
    <n v="0"/>
    <m/>
    <m/>
    <n v="98"/>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m/>
    <s v="הריסה + בנייה"/>
    <m/>
    <n v="2"/>
    <m/>
    <m/>
    <m/>
    <n v="1"/>
    <s v="למידע"/>
    <m/>
    <m/>
    <m/>
    <m/>
    <m/>
    <m/>
    <m/>
    <m/>
    <m/>
    <m/>
    <m/>
    <m/>
    <m/>
    <m/>
    <m/>
    <n v="546"/>
    <m/>
    <m/>
    <m/>
    <m/>
    <m/>
    <s v="אושר"/>
    <m/>
    <e v="#NAME?"/>
    <m/>
    <m/>
  </r>
  <r>
    <n v="42"/>
    <m/>
    <m/>
    <m/>
    <m/>
    <m/>
    <m/>
    <m/>
    <m/>
    <m/>
    <m/>
    <n v="30756"/>
    <m/>
    <s v="תל אביב"/>
    <s v="בת ים"/>
    <s v="בר אילן"/>
    <m/>
    <s v="רשויות"/>
    <s v="רשויות מקומיות - פינוי-בינוי"/>
    <s v="תכנית מאושרת עם פעילות יזמית"/>
    <n v="6859394"/>
    <s v="502 20180787"/>
    <n v="502"/>
    <n v="20180787"/>
    <s v="בקשה למידע"/>
    <s v="בניה חדשה"/>
    <n v="2115"/>
    <s v="בת ים"/>
    <n v="6200"/>
    <s v="החשמונאים"/>
    <n v="403"/>
    <n v="74"/>
    <n v="74"/>
    <m/>
    <d v="2018-06-26T00:00:00"/>
    <n v="0"/>
    <n v="0"/>
    <m/>
    <m/>
    <m/>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m/>
    <s v="הריסה + בנייה"/>
    <m/>
    <m/>
    <m/>
    <m/>
    <m/>
    <n v="4"/>
    <s v="למידע"/>
    <m/>
    <m/>
    <m/>
    <m/>
    <m/>
    <m/>
    <m/>
    <m/>
    <m/>
    <m/>
    <m/>
    <m/>
    <m/>
    <m/>
    <m/>
    <n v="546"/>
    <m/>
    <m/>
    <m/>
    <m/>
    <m/>
    <m/>
    <m/>
    <e v="#NAME?"/>
    <m/>
    <m/>
  </r>
  <r>
    <n v="43"/>
    <m/>
    <m/>
    <m/>
    <m/>
    <m/>
    <m/>
    <m/>
    <m/>
    <m/>
    <m/>
    <n v="30756"/>
    <m/>
    <s v="תל אביב"/>
    <s v="בת ים"/>
    <s v="בר אילן"/>
    <m/>
    <s v="רשויות"/>
    <s v="רשויות מקומיות - פינוי-בינוי"/>
    <s v="תכנית מאושרת עם פעילות יזמית"/>
    <n v="5390673"/>
    <s v="502 20180788"/>
    <n v="502"/>
    <n v="20180788"/>
    <s v="בקשה למידע"/>
    <s v="בניה חדשה"/>
    <n v="2111"/>
    <s v="בת ים"/>
    <n v="6200"/>
    <s v="החשמונאים"/>
    <n v="403"/>
    <n v="84"/>
    <n v="84"/>
    <m/>
    <d v="2018-06-26T00:00:00"/>
    <n v="0"/>
    <n v="0"/>
    <m/>
    <m/>
    <n v="108"/>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m/>
    <s v="הריסה + בנייה"/>
    <m/>
    <n v="1"/>
    <m/>
    <m/>
    <m/>
    <n v="1"/>
    <s v="למידע"/>
    <m/>
    <m/>
    <m/>
    <m/>
    <m/>
    <m/>
    <m/>
    <m/>
    <m/>
    <m/>
    <m/>
    <m/>
    <m/>
    <m/>
    <m/>
    <n v="546"/>
    <m/>
    <m/>
    <m/>
    <m/>
    <m/>
    <s v="אושר"/>
    <m/>
    <e v="#NAME?"/>
    <m/>
    <m/>
  </r>
  <r>
    <n v="44"/>
    <m/>
    <m/>
    <m/>
    <m/>
    <m/>
    <m/>
    <m/>
    <m/>
    <m/>
    <m/>
    <n v="30756"/>
    <m/>
    <s v="תל אביב"/>
    <s v="בת ים"/>
    <s v="בר אילן"/>
    <m/>
    <s v="רשויות"/>
    <s v="רשויות מקומיות - פינוי-בינוי"/>
    <s v="תכנית מאושרת עם פעילות יזמית"/>
    <n v="6859395"/>
    <s v="502 20180788"/>
    <n v="502"/>
    <n v="20180788"/>
    <s v="בקשה למידע"/>
    <s v="בניה חדשה"/>
    <n v="2111"/>
    <s v="בת ים"/>
    <n v="6200"/>
    <s v="החשמונאים"/>
    <n v="403"/>
    <n v="84"/>
    <n v="84"/>
    <m/>
    <d v="2018-06-26T00:00:00"/>
    <n v="0"/>
    <n v="0"/>
    <m/>
    <m/>
    <m/>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m/>
    <s v="הריסה + בנייה"/>
    <m/>
    <m/>
    <m/>
    <m/>
    <m/>
    <n v="4"/>
    <s v="למידע"/>
    <m/>
    <m/>
    <m/>
    <m/>
    <m/>
    <m/>
    <m/>
    <m/>
    <m/>
    <m/>
    <m/>
    <m/>
    <m/>
    <m/>
    <m/>
    <n v="546"/>
    <m/>
    <m/>
    <m/>
    <m/>
    <m/>
    <m/>
    <m/>
    <e v="#NAME?"/>
    <m/>
    <m/>
  </r>
  <r>
    <n v="45"/>
    <m/>
    <m/>
    <m/>
    <m/>
    <m/>
    <m/>
    <m/>
    <m/>
    <m/>
    <m/>
    <n v="34408"/>
    <m/>
    <s v="תל אביב"/>
    <s v="בת ים"/>
    <s v="הנביאים"/>
    <m/>
    <s v="רשויות"/>
    <s v="עיבוי"/>
    <s v="בביצוע + מבנים מאוכלסים"/>
    <n v="3543204"/>
    <s v="502 20120144"/>
    <n v="502"/>
    <n v="20120144"/>
    <s v="בקשה להיתר"/>
    <s v="עיבוי ובינוי"/>
    <n v="1064"/>
    <s v="בת ים"/>
    <n v="6200"/>
    <s v="ד&quot;ר ניר נחום"/>
    <n v="313"/>
    <n v="22"/>
    <n v="22"/>
    <m/>
    <d v="2012-03-05T00:00:00"/>
    <n v="0"/>
    <n v="0"/>
    <n v="16"/>
    <n v="10"/>
    <n v="26"/>
    <m/>
    <m/>
    <m/>
    <m/>
    <m/>
    <s v="עיבוי בינוי : 4 קומות קיימות שמעליו 3 קומות חדשות וחדרים על הגג 16 יח&quot;ד קיימות ו- 10 יח&quot;ד חדשות סה&quot;כ 26 יחידות דיור. תוספת שלוש קומות ע&quot;פ בי/456, חיזוק המבנה, הוספת מעלית ממ&quot;דים ומרפסות ושיפוץ המבנה הקיים."/>
    <m/>
    <m/>
    <m/>
    <s v="NULL"/>
    <m/>
    <m/>
    <m/>
    <m/>
    <m/>
    <m/>
    <m/>
    <m/>
    <m/>
    <m/>
    <m/>
    <m/>
    <m/>
    <m/>
    <m/>
    <m/>
    <s v="שליפת כתובות (אוגוסט 2020)"/>
    <n v="2012"/>
    <m/>
    <s v="בנייה"/>
    <m/>
    <n v="6"/>
    <m/>
    <m/>
    <m/>
    <n v="1"/>
    <s v="להיתר"/>
    <m/>
    <m/>
    <m/>
    <m/>
    <m/>
    <m/>
    <m/>
    <m/>
    <m/>
    <m/>
    <m/>
    <m/>
    <m/>
    <m/>
    <m/>
    <n v="280"/>
    <m/>
    <m/>
    <m/>
    <m/>
    <m/>
    <s v="אישור"/>
    <m/>
    <e v="#NAME?"/>
    <m/>
    <m/>
  </r>
  <r>
    <n v="46"/>
    <m/>
    <m/>
    <m/>
    <m/>
    <m/>
    <m/>
    <m/>
    <m/>
    <m/>
    <m/>
    <n v="34408"/>
    <m/>
    <s v="תל אביב"/>
    <s v="בת ים"/>
    <s v="הנביאים"/>
    <m/>
    <s v="רשויות"/>
    <s v="עיבוי"/>
    <s v="בביצוע + מבנים מאוכלסים"/>
    <n v="3546959"/>
    <s v="502 20141420"/>
    <n v="502"/>
    <n v="20141420"/>
    <s v="בקשה להיתר"/>
    <s v="עיבוי ובינוי"/>
    <n v="1064"/>
    <s v="בת ים"/>
    <n v="6200"/>
    <s v="ד&quot;ר ניר נחום"/>
    <n v="313"/>
    <n v="22"/>
    <n v="22"/>
    <m/>
    <d v="2014-12-10T00:00:00"/>
    <n v="0"/>
    <n v="0"/>
    <n v="16"/>
    <n v="10"/>
    <n v="26"/>
    <m/>
    <m/>
    <m/>
    <m/>
    <m/>
    <s v="עיבוי בינוי  4 קומות קיימות שמעליהן 3 ומות חדשות וחדרים על הגג 16 יח&quot;ד קיימות ו-10 יח&quot;ד חדשות סה&quot;כ 26 יח&quot;ד."/>
    <m/>
    <m/>
    <m/>
    <s v="NULL"/>
    <m/>
    <m/>
    <m/>
    <m/>
    <m/>
    <m/>
    <m/>
    <m/>
    <m/>
    <m/>
    <m/>
    <m/>
    <m/>
    <m/>
    <m/>
    <m/>
    <s v="שליפת כתובות (אוגוסט 2020)"/>
    <n v="2014"/>
    <m/>
    <s v="בנייה"/>
    <m/>
    <n v="6"/>
    <m/>
    <m/>
    <m/>
    <n v="2"/>
    <s v="להיתר"/>
    <m/>
    <m/>
    <m/>
    <m/>
    <m/>
    <m/>
    <m/>
    <m/>
    <m/>
    <m/>
    <m/>
    <m/>
    <m/>
    <m/>
    <m/>
    <n v="280"/>
    <m/>
    <m/>
    <m/>
    <m/>
    <m/>
    <m/>
    <m/>
    <e v="#NAME?"/>
    <m/>
    <m/>
  </r>
  <r>
    <n v="49"/>
    <m/>
    <m/>
    <m/>
    <m/>
    <m/>
    <m/>
    <m/>
    <m/>
    <m/>
    <m/>
    <n v="34408"/>
    <m/>
    <s v="תל אביב"/>
    <s v="בת ים"/>
    <s v="הנביאים"/>
    <m/>
    <s v="רשויות"/>
    <s v="עיבוי"/>
    <s v="בביצוע + מבנים מאוכלסים"/>
    <n v="3543202"/>
    <s v="502 20120142"/>
    <n v="502"/>
    <n v="20120142"/>
    <s v="בקשה להיתר"/>
    <s v="בניה חדשה"/>
    <n v="1065"/>
    <s v="בת ים"/>
    <n v="6200"/>
    <s v="ד&quot;ר ניר נחום"/>
    <n v="313"/>
    <n v="24"/>
    <n v="24"/>
    <m/>
    <d v="2012-03-05T00:00:00"/>
    <n v="0"/>
    <n v="0"/>
    <n v="16"/>
    <n v="10"/>
    <n v="26"/>
    <m/>
    <m/>
    <m/>
    <m/>
    <m/>
    <s v="עיבוי בינוי : 4 קומות מגורים קיימות + תוספת של 3 קומות חדשות על פי תוכנית בי/456 + חדרים על הגג 16 יחידות דיור קיימות + 10 יחידות דיור חדשות (סה&quot;כ  26 יחידות דיור).  חיזוק המבנה, הוספת מעלית ממ&quot;דים ומרפסות ושיפוץ המבנה הקיים."/>
    <m/>
    <m/>
    <m/>
    <s v="NULL"/>
    <m/>
    <m/>
    <m/>
    <m/>
    <m/>
    <m/>
    <m/>
    <m/>
    <m/>
    <m/>
    <m/>
    <m/>
    <m/>
    <m/>
    <m/>
    <m/>
    <s v="שליפת כתובות (אוגוסט 2020)"/>
    <n v="2012"/>
    <m/>
    <s v="בנייה"/>
    <m/>
    <n v="7"/>
    <m/>
    <m/>
    <m/>
    <n v="1"/>
    <s v="להיתר"/>
    <m/>
    <m/>
    <m/>
    <m/>
    <m/>
    <m/>
    <m/>
    <m/>
    <m/>
    <m/>
    <m/>
    <m/>
    <m/>
    <m/>
    <m/>
    <n v="280"/>
    <m/>
    <m/>
    <m/>
    <m/>
    <m/>
    <s v="אישור"/>
    <m/>
    <e v="#NAME?"/>
    <m/>
    <m/>
  </r>
  <r>
    <n v="50"/>
    <m/>
    <m/>
    <m/>
    <m/>
    <m/>
    <m/>
    <m/>
    <m/>
    <m/>
    <m/>
    <n v="34408"/>
    <m/>
    <s v="תל אביב"/>
    <s v="בת ים"/>
    <s v="הנביאים"/>
    <m/>
    <s v="רשויות"/>
    <s v="עיבוי"/>
    <s v="בביצוע + מבנים מאוכלסים"/>
    <n v="3546946"/>
    <s v="502 20141405"/>
    <n v="502"/>
    <n v="20141405"/>
    <s v="בקשה להיתר"/>
    <s v="עיבוי ובינוי"/>
    <n v="1065"/>
    <s v="בת ים"/>
    <n v="6200"/>
    <s v="ד&quot;ר ניר נחום"/>
    <n v="313"/>
    <n v="24"/>
    <n v="24"/>
    <m/>
    <d v="2014-12-10T00:00:00"/>
    <n v="0"/>
    <n v="0"/>
    <n v="16"/>
    <n v="10"/>
    <n v="26"/>
    <m/>
    <m/>
    <m/>
    <m/>
    <m/>
    <s v="עיבוי  בינוי +4 קומות קיימות שמעליו 3 קומות חדשות וחדרים על הגג 16 יחדות קיימות ו- 10 יח&quot;ד חדשות סה&quot;כ יח&quot;ד 26."/>
    <m/>
    <m/>
    <m/>
    <s v="NULL"/>
    <m/>
    <m/>
    <m/>
    <m/>
    <m/>
    <m/>
    <m/>
    <m/>
    <m/>
    <m/>
    <m/>
    <m/>
    <m/>
    <m/>
    <m/>
    <m/>
    <s v="שליפת כתובות (אוגוסט 2020)"/>
    <n v="2014"/>
    <m/>
    <s v="בנייה"/>
    <m/>
    <n v="7"/>
    <m/>
    <m/>
    <m/>
    <n v="2"/>
    <s v="להיתר"/>
    <m/>
    <m/>
    <m/>
    <m/>
    <m/>
    <m/>
    <m/>
    <m/>
    <m/>
    <m/>
    <m/>
    <m/>
    <m/>
    <m/>
    <m/>
    <n v="280"/>
    <m/>
    <m/>
    <m/>
    <m/>
    <m/>
    <m/>
    <m/>
    <e v="#NAME?"/>
    <m/>
    <m/>
  </r>
  <r>
    <n v="51"/>
    <m/>
    <m/>
    <m/>
    <m/>
    <m/>
    <m/>
    <m/>
    <m/>
    <m/>
    <m/>
    <n v="34408"/>
    <m/>
    <s v="תל אביב"/>
    <s v="בת ים"/>
    <s v="הנביאים"/>
    <m/>
    <s v="רשויות"/>
    <s v="עיבוי"/>
    <s v="בביצוע + מבנים מאוכלסים"/>
    <n v="3547223"/>
    <s v="502 20150195"/>
    <n v="502"/>
    <n v="20150195"/>
    <s v="בקשה להיתר"/>
    <s v="עיבוי ובינוי"/>
    <n v="1065"/>
    <s v="בת ים"/>
    <n v="6200"/>
    <s v="ד&quot;ר ניר נחום"/>
    <n v="313"/>
    <n v="24"/>
    <n v="24"/>
    <m/>
    <d v="2015-02-23T00:00:00"/>
    <n v="0"/>
    <n v="0"/>
    <n v="16"/>
    <n v="10"/>
    <n v="26"/>
    <m/>
    <m/>
    <m/>
    <m/>
    <m/>
    <s v="עיבוי בינוי 4 קומות קיימות שמעליהן 3 קומות חדשות וחדרים על הגג  16 יח&quot;ד קיימות ו-10 יח&quot;דחדשות סה&quot;כ יח&quot;ד 26."/>
    <m/>
    <m/>
    <m/>
    <s v="NULL"/>
    <m/>
    <m/>
    <m/>
    <m/>
    <m/>
    <m/>
    <m/>
    <m/>
    <m/>
    <m/>
    <m/>
    <m/>
    <m/>
    <m/>
    <m/>
    <m/>
    <s v="שליפת כתובות (אוגוסט 2020)"/>
    <n v="2015"/>
    <m/>
    <s v="בנייה"/>
    <m/>
    <n v="7"/>
    <m/>
    <m/>
    <m/>
    <n v="2"/>
    <s v="להיתר"/>
    <m/>
    <m/>
    <m/>
    <m/>
    <m/>
    <m/>
    <m/>
    <m/>
    <m/>
    <m/>
    <m/>
    <m/>
    <m/>
    <m/>
    <m/>
    <n v="280"/>
    <m/>
    <m/>
    <m/>
    <m/>
    <m/>
    <m/>
    <m/>
    <e v="#NAME?"/>
    <m/>
    <m/>
  </r>
  <r>
    <n v="53"/>
    <m/>
    <m/>
    <m/>
    <m/>
    <m/>
    <m/>
    <m/>
    <m/>
    <m/>
    <m/>
    <n v="34408"/>
    <m/>
    <s v="תל אביב"/>
    <s v="בת ים"/>
    <s v="הנביאים"/>
    <m/>
    <s v="רשויות"/>
    <s v="רשויות מקומיות - עיבוי"/>
    <s v="בביצוע + מבנים מאוכלסים"/>
    <n v="5231600"/>
    <s v="502 20170597"/>
    <n v="502"/>
    <n v="20170597"/>
    <s v="בקשה למידע"/>
    <s v="תמא 38 - חיזוק&quot;"/>
    <n v="936"/>
    <s v="בת ים"/>
    <n v="6200"/>
    <s v="ד&quot;ר ניר נחום"/>
    <n v="313"/>
    <n v="27"/>
    <n v="27"/>
    <m/>
    <d v="2017-04-09T00:00:00"/>
    <n v="0"/>
    <n v="0"/>
    <n v="16"/>
    <n v="14"/>
    <n v="30"/>
    <m/>
    <m/>
    <m/>
    <m/>
    <m/>
    <s v="תוספת 14 יח&quot;ד על 16 יח&quot;ד קיימות ותוספת ממ&quot;ד + מרפסת לדירות קיימות"/>
    <m/>
    <m/>
    <m/>
    <s v="NULL"/>
    <m/>
    <m/>
    <m/>
    <m/>
    <m/>
    <m/>
    <m/>
    <m/>
    <m/>
    <m/>
    <m/>
    <m/>
    <m/>
    <m/>
    <m/>
    <m/>
    <m/>
    <n v="2017"/>
    <m/>
    <s v="בנייה"/>
    <m/>
    <n v="8"/>
    <n v="1"/>
    <m/>
    <m/>
    <n v="1"/>
    <s v="למידע"/>
    <m/>
    <m/>
    <m/>
    <m/>
    <m/>
    <m/>
    <m/>
    <m/>
    <m/>
    <m/>
    <m/>
    <m/>
    <m/>
    <m/>
    <m/>
    <n v="280"/>
    <m/>
    <m/>
    <m/>
    <m/>
    <m/>
    <s v="אין מידע באתר העירייה"/>
    <m/>
    <e v="#NAME?"/>
    <m/>
    <m/>
  </r>
  <r>
    <n v="1682"/>
    <s v="אוקטובר 2021 - טיוב בקשות שאינן כפולות"/>
    <s v="כן"/>
    <m/>
    <m/>
    <s v="טויב"/>
    <m/>
    <m/>
    <m/>
    <m/>
    <m/>
    <n v="34408"/>
    <m/>
    <s v="תל אביב"/>
    <s v="בת ים"/>
    <s v="הנביאים"/>
    <m/>
    <s v="רשויות"/>
    <s v="עיבוי"/>
    <s v="בביצוע + מבנים מאוכלסים"/>
    <n v="7490521"/>
    <s v="502 20211363"/>
    <n v="502"/>
    <n v="20211363"/>
    <s v="בקשה למידע                                                                      "/>
    <s v="תמא 38- הריסה ובנייה                    "/>
    <n v="926"/>
    <s v="בת ים"/>
    <n v="6200"/>
    <s v="דר ניר נחום                                                "/>
    <n v="313"/>
    <n v="7"/>
    <n v="7"/>
    <s v="NULL"/>
    <d v="2021-08-30T00:00:00"/>
    <n v="0"/>
    <n v="51"/>
    <n v="16"/>
    <n v="35"/>
    <n v="51"/>
    <s v="2021_04"/>
    <d v="2021-09-14T12:11:11"/>
    <s v="מהות הבקשה"/>
    <s v="חישוב מתמטי"/>
    <s v="אתר העירייה"/>
    <s v=" הריסת בניין מגורים בן 4 קומות מעל קומת עמודים מפולשת ובו 16 יחידות דיור ובניית מבנה חדש תחתיו בן 15 קומות מעל הקרקע ( 9 קומות מתוקף תבע, 3.5 קומות מתוקף תמא 38 ותכנית הקלה / שימוש חורג:  הקלה סוג ההקלה המבוקשת:  הקלה בזכויות בנייה, הקלה במספר קומות תאור ההקלה המבוקשת:  הקלה כמותית של 16% - 5% לתוספת מעלית, 6% לשיפורים בתכנון, 5% לתוספת 2 קומות הבקשה כוללת את אחת או יותר מהעבודות להלן:  חפירה, חניה מקורה                                                                                                                                                                                                                                                                                                                                                                                                                                                                                                                                                                                                               "/>
    <n v="0"/>
    <s v="NULL"/>
    <s v="NULL"/>
    <s v="NULL"/>
    <m/>
    <s v="NULL"/>
    <m/>
    <m/>
    <m/>
    <m/>
    <m/>
    <m/>
    <m/>
    <m/>
    <m/>
    <m/>
    <m/>
    <m/>
    <m/>
    <m/>
    <s v="גוש חלקה"/>
    <n v="2021"/>
    <m/>
    <s v="הריסה +בנייה"/>
    <m/>
    <n v="19"/>
    <m/>
    <m/>
    <m/>
    <n v="1"/>
    <s v="למידע"/>
    <m/>
    <m/>
    <m/>
    <m/>
    <m/>
    <m/>
    <m/>
    <m/>
    <m/>
    <m/>
    <m/>
    <m/>
    <m/>
    <m/>
    <m/>
    <n v="280"/>
    <m/>
    <m/>
    <m/>
    <m/>
    <m/>
    <m/>
    <m/>
    <m/>
    <m/>
    <m/>
  </r>
  <r>
    <n v="1072"/>
    <m/>
    <m/>
    <m/>
    <s v="תמ&quot;א אך הכתובת נמצאת בתוך המתחם ולכן פ&quot;ב"/>
    <m/>
    <m/>
    <m/>
    <m/>
    <m/>
    <m/>
    <n v="34408"/>
    <m/>
    <s v="תל אביב"/>
    <s v="בת ים"/>
    <s v="הנביאים"/>
    <m/>
    <s v="רשויות"/>
    <s v="עיבוי"/>
    <s v="בביצוע + מבנים מאוכלסים"/>
    <n v="7131445"/>
    <s v="502 20181087"/>
    <n v="502"/>
    <n v="20181087"/>
    <s v="בקשה לתמא 38 - הריסה ובנייה                                                    "/>
    <s v="תמא 38- הריסה ובנייה                    "/>
    <n v="929"/>
    <s v="בת ים"/>
    <n v="6200"/>
    <s v="דר ניר נחום                                                "/>
    <n v="313"/>
    <n v="9"/>
    <n v="9"/>
    <m/>
    <d v="2018-07-23T00:00:00"/>
    <n v="32"/>
    <n v="90"/>
    <n v="32"/>
    <n v="58"/>
    <n v="90"/>
    <s v="2020_01"/>
    <d v="2020-11-01T21:02:44"/>
    <s v="מהות הבקשה"/>
    <s v="חישוב מתמטי"/>
    <s v="מהות הבקשה"/>
    <s v=" הריסת בניין קיים בן 4 קומות מעל קומת קרקע ובו 32 יחד. הקמת מבנה חדש בן 10 מעל קומת קרקע סהכ 90 יחד + 96 חניות ב 3 קומות מרתף , כולל מתקני חניה.                                                                                                                                                                                                                                                                                                                                                                                                                                                                                                                                                                                                                                                                                                                                                                                                                                                                                     "/>
    <n v="20200005"/>
    <d v="2020-05-06T00:00:00"/>
    <s v="  לעניין ההתנגדויות:  התנגדות של גיטה כרמי רחוב נחום ניר 19  לקבל את ההתנגדות בחלקה - לעניין הצפיפות באזור  אכן קיימת צפיפות באזור, אך הפרויקט כולל פתרונות חניה לכל יחד המוצעות, כמו כן  במסגרת המלצת הצוות המקצועי לועדה על עורך הבקשה לכניס את רחבת כיבוי האש  והתפעול לתוך המגרש כך שלא יישען על אזור החניה הקיים היום     התנגדות של דיירי האורגים 24  לדחות את ההתנגדות - לעניין תוקפה של התכנית בי/538  התכנית אכן פגה בתאריך: 2.9.19, אך הוארכה עי הוועדה המחוזית ל-5 שנים נוספות,  כך שבשלב זה ניתן להגיש בקשות בכח תכנית זו     התנגדות איציק רוזיליו האורגים 22 (שותף בנכס)  לקבל את ההתנגדות - לעניין המחלוקות בין היזם לבעלי הזכויות במקרקעין  כחלק מתנאי הוועדה להוצאת ההיתר נדרשת הסכמה של 100% בעלי הזכויות במקרקעין     בנוסף, בהתאם לקריטריונים שנקבעו בהוראות סעיף 22 לתמא 38, נעשתה בחינה של  הסביבה  הקרובה ובהתאם לכך נבחנו:     א. שיקולים תכנוניים, צפיפות, מצאי חניה ברחוב  ב. שיקולים אדריכליים, השפעה על חתך הרחוב וחזית הרחוב  ג. היבטים נופיים – נפח בנייה והתאמה למרקם הבנוי, כושר נשיאה של תשתיות, מצא"/>
    <s v="NULL"/>
    <m/>
    <m/>
    <m/>
    <m/>
    <m/>
    <m/>
    <m/>
    <m/>
    <m/>
    <m/>
    <m/>
    <m/>
    <m/>
    <m/>
    <s v="NULL"/>
    <s v="NULL"/>
    <s v="לפי גוש חלקה (מרץ 2021)"/>
    <n v="2018"/>
    <m/>
    <s v="הריסה + בנייה"/>
    <m/>
    <n v="3"/>
    <m/>
    <m/>
    <m/>
    <n v="1"/>
    <s v="להיתר"/>
    <m/>
    <m/>
    <m/>
    <m/>
    <m/>
    <m/>
    <m/>
    <m/>
    <m/>
    <m/>
    <m/>
    <m/>
    <m/>
    <m/>
    <m/>
    <n v="280"/>
    <m/>
    <m/>
    <m/>
    <m/>
    <m/>
    <s v="לדיון חוזר"/>
    <m/>
    <e v="#NAME?"/>
    <m/>
    <m/>
  </r>
  <r>
    <n v="55"/>
    <m/>
    <m/>
    <m/>
    <m/>
    <m/>
    <m/>
    <m/>
    <m/>
    <m/>
    <m/>
    <n v="34408"/>
    <m/>
    <s v="תל אביב"/>
    <s v="בת ים"/>
    <s v="הנביאים"/>
    <m/>
    <s v="רשויות"/>
    <s v="רשויות מקומיות - עיבוי"/>
    <s v="בביצוע + מבנים מאוכלסים"/>
    <n v="6858685"/>
    <s v="502 20180070"/>
    <n v="502"/>
    <n v="20180070"/>
    <s v="בקשה להיתר - רישוי מלא"/>
    <s v="עיבוי ובינוי"/>
    <n v="936"/>
    <s v="בת ים"/>
    <n v="6200"/>
    <s v="דר ניר נחום&quot;"/>
    <n v="313"/>
    <n v="27"/>
    <n v="27"/>
    <m/>
    <d v="2018-01-18T00:00:00"/>
    <n v="0"/>
    <n v="0"/>
    <n v="16"/>
    <n v="14"/>
    <n v="30"/>
    <m/>
    <m/>
    <m/>
    <m/>
    <m/>
    <s v="עיבוי ובינוי : הרחבת 16 יח&quot;ד במבנה קיים בן 4 קומות מעל ק. קרקע + תוספת בניה של 3 קומות מלאות וקומה חלקית הכוללת 14 יח&quot;ד חדשות , (סה&quot;כ 30 יח&quot;ד +ממ&quot;דים), מעלית, מרפסות לדירות קיימות+ חניה+מכפלי חניה בק. קרקע, מחסנים משותפים, חדרים טכנים וגידור זמני."/>
    <m/>
    <m/>
    <m/>
    <s v="NULL"/>
    <m/>
    <m/>
    <m/>
    <m/>
    <m/>
    <m/>
    <m/>
    <m/>
    <m/>
    <m/>
    <m/>
    <m/>
    <m/>
    <m/>
    <m/>
    <m/>
    <m/>
    <n v="2018"/>
    <m/>
    <s v="בנייה"/>
    <m/>
    <n v="8"/>
    <m/>
    <m/>
    <m/>
    <n v="1"/>
    <s v="להיתר"/>
    <m/>
    <m/>
    <m/>
    <m/>
    <m/>
    <m/>
    <m/>
    <m/>
    <m/>
    <m/>
    <m/>
    <m/>
    <m/>
    <m/>
    <m/>
    <n v="280"/>
    <m/>
    <m/>
    <m/>
    <m/>
    <m/>
    <m/>
    <m/>
    <e v="#NAME?"/>
    <m/>
    <m/>
  </r>
  <r>
    <n v="57"/>
    <m/>
    <m/>
    <m/>
    <m/>
    <m/>
    <m/>
    <m/>
    <m/>
    <s v="פרויקט עיבוי בינוי"/>
    <s v="היתר בנייה"/>
    <n v="34408"/>
    <m/>
    <s v="תל אביב"/>
    <s v="בת ים"/>
    <s v="הנביאים"/>
    <m/>
    <s v="רשויות"/>
    <s v="עיבוי"/>
    <s v="בביצוע + מבנים מאוכלסים"/>
    <n v="3545546"/>
    <s v="502 20131413"/>
    <n v="502"/>
    <n v="20131413"/>
    <s v="בקשה להיתר"/>
    <s v="תמא 38&quot;"/>
    <n v="1414"/>
    <s v="בת ים"/>
    <n v="6200"/>
    <s v="האורגים"/>
    <n v="606"/>
    <n v="8"/>
    <n v="8"/>
    <m/>
    <d v="2013-12-03T00:00:00"/>
    <n v="0"/>
    <n v="0"/>
    <n v="14"/>
    <n v="11"/>
    <n v="28"/>
    <m/>
    <m/>
    <m/>
    <m/>
    <m/>
    <s v="עיבוי בינוי: ק קרקע + 3 קומות קיימות שמעלהם 3 קומות חדשות ודירה על הגג סה&quot;כ 14 יחידות קיימות ו - 11 יחידות חדשות + תוספת 12 מרפסות חדשות ליחידות הקיימות ו - 23 מרפסות ליחידות חדשות סה&quot;כ 25 יחידות"/>
    <m/>
    <m/>
    <m/>
    <s v="NULL"/>
    <m/>
    <m/>
    <m/>
    <m/>
    <m/>
    <m/>
    <m/>
    <m/>
    <m/>
    <m/>
    <m/>
    <m/>
    <m/>
    <m/>
    <m/>
    <m/>
    <s v="שליפת כתובות (אוגוסט 2020)"/>
    <n v="2013"/>
    <m/>
    <s v="בנייה"/>
    <m/>
    <n v="2"/>
    <m/>
    <m/>
    <n v="1"/>
    <n v="1"/>
    <s v="להיתר"/>
    <m/>
    <m/>
    <m/>
    <m/>
    <m/>
    <m/>
    <n v="2045464"/>
    <m/>
    <m/>
    <m/>
    <m/>
    <m/>
    <m/>
    <m/>
    <m/>
    <n v="280"/>
    <m/>
    <m/>
    <m/>
    <m/>
    <m/>
    <s v="לא היו החלטות בבקשה"/>
    <m/>
    <e v="#NAME?"/>
    <m/>
    <m/>
  </r>
  <r>
    <n v="1068"/>
    <m/>
    <m/>
    <m/>
    <s v="הגיע היתר ומהות הבקשה לא זהה"/>
    <m/>
    <s v="כפול עם נתוני עבר"/>
    <m/>
    <m/>
    <s v="פרויקט עיבוי בינוי"/>
    <s v="היתר בנייה"/>
    <n v="34408"/>
    <m/>
    <s v="תל אביב"/>
    <s v="בת ים"/>
    <s v="הנביאים"/>
    <m/>
    <s v="רשויות"/>
    <s v="עיבוי"/>
    <s v="בביצוע + מבנים מאוכלסים"/>
    <n v="7131378"/>
    <s v="502 20150803"/>
    <n v="502"/>
    <n v="20150803"/>
    <s v="בקשה להיתר - רישוי מלא                                                          "/>
    <s v="עיבוי ובינוי                            "/>
    <n v="1414"/>
    <s v="בת ים"/>
    <n v="6200"/>
    <s v="האורגים"/>
    <n v="606"/>
    <n v="8"/>
    <n v="8"/>
    <m/>
    <d v="2015-08-27T00:00:00"/>
    <n v="14"/>
    <n v="14"/>
    <n v="14"/>
    <n v="14"/>
    <n v="28"/>
    <s v="2020_01"/>
    <d v="2020-11-01T21:02:44"/>
    <m/>
    <m/>
    <s v="מדלן"/>
    <s v=" הארכת תוקף החלטה לבקשה מתוקנת לעיבוי בינוי, לרבות  נספח חניה מתוקן בהתאם להחלטת וועדת ערר מיום 22.05.2017.                                                                                                                                                                                                                                                                                                                                                                                                                                                                                                                                                                                                                                                                                                                                                                                                                                                                                                                             "/>
    <n v="20180007"/>
    <d v="2018-04-25T00:00:00"/>
    <s v="  הוחלט לאשר את הבקשה.  ההיתר יוצא לאחר תיקון כל ההערות,  המצאת כל האישורים והחתימות הדרושים  ותשלום כופר חניה עבור 8 מקומות חניה.     פה אחד - 4 (הרב אסקפה וכהן סבן עזבו)     החלטה מפורטת תישלח בהמשך.  להלן ההחלטה המפורטת:  לאשר את הבקשה.  ההיתר יוצא לאחר המצאת כל האישורים והחתימות הדרושים, תשלום כופר חניה עבור 8  מקומות חניה, תיקון הבקשה בהתאם להערות הבאות:  2.     הערות מחלקת הרישוי:          א.    לעניין  מספר יחד , המותרות בחלקה: שטח החלקה  הינו 963 מר. צפיפות -                  יחד לדונם  מותרת לפי טבלה 5 בתכנית בי/456 – הינה :33.6  ומהווה 32.3                  יחד לחלקה . 28 יחד המבוקשות בסהכ מהווה צפיפות 29.10 יחד /דונם.          ב.     בתאריך  29.01.2018 אושר נספח תנועה מתוקן , כולל מתקן חניה בחלק  הצפון                  מערבי של החלקה ובכפוף לתשלום כופר עבור 6 מקומות חניה. על הנספח                  התקבלה הסכמה של העוררים.                  החניות מס' 3 ו-9 מתוכננות בנסיגה מינימלית מהחלון ובהתאם החלטת וועדת                  ערר המוזכרת לעיל יש לבטל אותן. לפי כך נדרש כופ"/>
    <n v="2045464"/>
    <n v="20150803"/>
    <s v="בקשה להיתר - רישוי מלא                                                          "/>
    <d v="2020-03-11T00:00:00"/>
    <s v="מגורים                                                                                    "/>
    <n v="14"/>
    <n v="14"/>
    <n v="14"/>
    <s v="מהות ההיתר"/>
    <n v="14"/>
    <s v="מהות ההיתר"/>
    <n v="28"/>
    <s v="מהות ההיתר"/>
    <m/>
    <s v="עיבוי בינוי: חיזוק והרחבה 14 יחד במבנה קיים בן 3 קומות מעל קומת קרקע.     תוספת בניה 2  קומות חדשות מלאות ,ו-2 קומות חלקיות הכוללות 14 דירות חדשות     (סהכ 28 יחד) . תוספת ממדים, מעלית ומרפסות ליחד קיימות, חניה בקומת קרקע,     גידור זמני במהלך הבניה.     אישור בקשה מתוקנת לעיבוי בינוי , לרבות אישור נספח חניה מתוקן בהתאם     להחלטת וועדת ערר מיום 22.05.2017"/>
    <s v="2020_01"/>
    <d v="2020-11-01T21:02:45"/>
    <s v="לפי גוש חלקה (מרץ 2021)"/>
    <n v="2015"/>
    <n v="2020"/>
    <m/>
    <s v="בנייה"/>
    <n v="2"/>
    <m/>
    <m/>
    <m/>
    <n v="2"/>
    <s v="להיתר"/>
    <m/>
    <n v="1"/>
    <m/>
    <m/>
    <m/>
    <n v="3545546"/>
    <m/>
    <m/>
    <m/>
    <m/>
    <m/>
    <m/>
    <m/>
    <m/>
    <m/>
    <n v="280"/>
    <m/>
    <m/>
    <m/>
    <m/>
    <m/>
    <m/>
    <m/>
    <e v="#NAME?"/>
    <m/>
    <s v="לא"/>
  </r>
  <r>
    <n v="59"/>
    <m/>
    <m/>
    <m/>
    <m/>
    <m/>
    <m/>
    <m/>
    <m/>
    <m/>
    <m/>
    <n v="34408"/>
    <m/>
    <s v="תל אביב"/>
    <s v="בת ים"/>
    <s v="הנביאים"/>
    <m/>
    <s v="רשויות"/>
    <s v="עיבוי"/>
    <s v="בביצוע + מבנים מאוכלסים"/>
    <n v="3545545"/>
    <s v="502 20131412"/>
    <n v="502"/>
    <n v="20131412"/>
    <s v="בקשה להיתר"/>
    <s v="תמא 38&quot;"/>
    <n v="1415"/>
    <s v="בת ים"/>
    <n v="6200"/>
    <s v="האורגים"/>
    <n v="606"/>
    <n v="10"/>
    <n v="10"/>
    <m/>
    <d v="2013-12-03T00:00:00"/>
    <n v="0"/>
    <n v="0"/>
    <n v="14"/>
    <n v="14"/>
    <n v="28"/>
    <m/>
    <m/>
    <m/>
    <m/>
    <m/>
    <s v="עיבוי בינוי: ק. קרקע + 3 קומות קיימות שמעלהן 3 קומות חדשות ודירה על הגג סה&quot;כ 14 יחידות קיימות ו - 11 יחידות חדשות + 12 מרפסות חדשות ליחידה קיימות ו 23 יחידות מרפסות חדשות סה&quot;כ 25 יחידות"/>
    <m/>
    <m/>
    <m/>
    <s v="NULL"/>
    <m/>
    <m/>
    <m/>
    <m/>
    <m/>
    <m/>
    <m/>
    <m/>
    <m/>
    <m/>
    <m/>
    <m/>
    <m/>
    <m/>
    <m/>
    <m/>
    <s v="שליפת כתובות (אוגוסט 2020)"/>
    <n v="2013"/>
    <m/>
    <s v="בנייה"/>
    <m/>
    <n v="4"/>
    <m/>
    <m/>
    <n v="1"/>
    <n v="1"/>
    <s v="להיתר"/>
    <m/>
    <m/>
    <m/>
    <m/>
    <m/>
    <m/>
    <n v="2131203"/>
    <m/>
    <m/>
    <m/>
    <m/>
    <m/>
    <m/>
    <m/>
    <m/>
    <n v="280"/>
    <m/>
    <m/>
    <m/>
    <m/>
    <m/>
    <s v="לא היו החלטות בבקשה"/>
    <m/>
    <e v="#NAME?"/>
    <m/>
    <m/>
  </r>
  <r>
    <n v="60"/>
    <m/>
    <m/>
    <m/>
    <m/>
    <m/>
    <m/>
    <m/>
    <m/>
    <m/>
    <m/>
    <n v="34408"/>
    <m/>
    <s v="תל אביב"/>
    <s v="בת ים"/>
    <s v="הנביאים"/>
    <m/>
    <s v="רשויות"/>
    <s v="עיבוי"/>
    <s v="בביצוע + מבנים מאוכלסים"/>
    <n v="3547812"/>
    <s v="502 20150804"/>
    <n v="502"/>
    <n v="20150804"/>
    <s v="בקשה להיתר"/>
    <s v="עיבוי ובינוי"/>
    <n v="1415"/>
    <s v="בת ים"/>
    <n v="6200"/>
    <s v="האורגים"/>
    <n v="606"/>
    <n v="10"/>
    <n v="10"/>
    <m/>
    <d v="2015-08-27T00:00:00"/>
    <n v="14"/>
    <n v="14"/>
    <n v="14"/>
    <n v="14"/>
    <n v="28"/>
    <m/>
    <m/>
    <m/>
    <m/>
    <m/>
    <s v="עיבוי בינוי:ק. קרקע + 3 קומות קיימות שמעליהן 2 קומות חדשות מלאות ,קומה חלקית חדשה ודירות גג - 14 יח&quot;ד קיימות ו-14 יח&quot;ד חדשות (סה&quot;כ 28 יח&quot;ד) + תוספת ממ&quot;דים מרפסות ליח&quot;ד קיימות, שינוי ותוספת למחסנים משותפים, חדרים טכניים וחניה בלתי תלויה+ גדר זמני."/>
    <m/>
    <m/>
    <m/>
    <s v="NULL"/>
    <m/>
    <m/>
    <m/>
    <m/>
    <m/>
    <m/>
    <m/>
    <m/>
    <m/>
    <m/>
    <m/>
    <m/>
    <m/>
    <m/>
    <m/>
    <m/>
    <s v="שליפת כתובות (אוגוסט 2020)"/>
    <n v="2015"/>
    <m/>
    <s v="בנייה"/>
    <m/>
    <n v="4"/>
    <m/>
    <m/>
    <m/>
    <n v="2"/>
    <s v="להיתר"/>
    <m/>
    <m/>
    <m/>
    <m/>
    <m/>
    <m/>
    <m/>
    <m/>
    <m/>
    <m/>
    <m/>
    <m/>
    <m/>
    <m/>
    <m/>
    <n v="280"/>
    <m/>
    <m/>
    <m/>
    <m/>
    <m/>
    <m/>
    <m/>
    <e v="#NAME?"/>
    <m/>
    <m/>
  </r>
  <r>
    <n v="1649"/>
    <m/>
    <m/>
    <m/>
    <s v="לטייב"/>
    <m/>
    <m/>
    <m/>
    <m/>
    <m/>
    <m/>
    <n v="34408"/>
    <m/>
    <s v="תל אביב"/>
    <s v="בת ים"/>
    <s v="הנביאים"/>
    <m/>
    <s v="רשויות"/>
    <s v="עיבוי"/>
    <s v="בביצוע + מבנים מאוכלסים"/>
    <n v="7454722"/>
    <s v="502 20191577"/>
    <n v="502"/>
    <n v="20191577"/>
    <s v="בקשה להיתר-מסלול הקלות ושימוש חורג- 90 יום                                      "/>
    <s v="עיבוי ובינוי                            "/>
    <n v="1415"/>
    <s v="בת ים"/>
    <n v="6200"/>
    <s v="האורגים"/>
    <n v="606"/>
    <n v="10"/>
    <n v="10"/>
    <m/>
    <d v="2019-09-04T00:00:00"/>
    <n v="14"/>
    <n v="14"/>
    <n v="14"/>
    <n v="14"/>
    <n v="28"/>
    <m/>
    <m/>
    <m/>
    <m/>
    <m/>
    <s v=" אישור בקשה חדשה במקום בקשה מס' 20150804 לעיבוי בינוי: 1.  ק. קרקע +3 קומות קיימות שמעליהן 2 קומות חדשות מלאות, קומה חלקית      חדשה ודירות גג- 14 יחד קיימות ו14 יחד חדשות, סהכ 28 יחד+ תוספת ממדים,      מרפסות ליחד קיימות , שינוי ותוספת למחסנים משותפים, חדרים טכניים וחניה      בלתי תלויה+ גדר זמנית. 2.  אישור תשלום כופר חניה.                                                                                                                                                                                                                                                                                                                                                                                                                                                                                                                                                                                                                                                                                         "/>
    <n v="20190011"/>
    <d v="2019-09-25T00:00:00"/>
    <s v="  לאשר את הבקשה.  ההיתר יוצא לאחר מילוי הדרישות שבגליון הבדיקה.     פה אחד - 6(יהודה הרוש לא השתתף)     החלטה מפורטת תישלח בהמשך.  להלן ההחלטה המפורטת:  את הבקשה.  ההיתר יוצא לאחר תיקון הבקשה בהתאם להחלטות הוועדות הבאות:  1.  ישיבה מס' 20160013 מיום  15.11.16.  2.  ישיבות מס' 20160016 מיום 12.01.17, מס' 20160017 מיום 29.01.17, מס' 20170001       מיום 14.03.17.  3.  ישיבה מס' 20170003 מיום 04.05.17.  4.  ישיבה  מס' 20180010 מיום 4.7.18.  5.  ישיבה מס' 20180011 מיום 25.07.18.                                                                                                                                                                                                                                                                                                                                                                                                                                                                                                                                          "/>
    <n v="2131203"/>
    <n v="20191577"/>
    <m/>
    <d v="2021-04-28T00:00:00"/>
    <s v="בית משותף                                                                                 "/>
    <n v="14"/>
    <n v="14"/>
    <n v="14"/>
    <m/>
    <n v="14"/>
    <m/>
    <n v="28"/>
    <m/>
    <m/>
    <s v="1.   עיבוי בינוי  :ק. קרקע +3 קומות קיימות שמעליהן 2 קומות חדשות מלאות,       קומה חלקית חדשה ודירות גג- 14 יחד קיימות ו14 יחד חדשות, סהכ 28      יחד+ תוספת ממדים, מרפסות ליחד קיימות , שינוי ותוספת למחסנים      משותפים, חדרים טכניים וחניה בלתי תלויה+ גדר זמנית. 2.  כופר חניה."/>
    <m/>
    <m/>
    <m/>
    <n v="2019"/>
    <n v="2021"/>
    <s v="בנייה"/>
    <s v="בנייה"/>
    <n v="4"/>
    <m/>
    <m/>
    <m/>
    <n v="2"/>
    <s v="להיתר"/>
    <m/>
    <n v="1"/>
    <m/>
    <m/>
    <m/>
    <n v="3545545"/>
    <m/>
    <m/>
    <m/>
    <m/>
    <m/>
    <m/>
    <m/>
    <m/>
    <m/>
    <n v="280"/>
    <m/>
    <m/>
    <m/>
    <m/>
    <m/>
    <m/>
    <m/>
    <e v="#NAME?"/>
    <s v="היתר נספר ב2021"/>
    <s v="לא"/>
  </r>
  <r>
    <n v="61"/>
    <m/>
    <m/>
    <m/>
    <s v="לטייב - היתר המשכי"/>
    <m/>
    <m/>
    <m/>
    <m/>
    <m/>
    <m/>
    <n v="34408"/>
    <m/>
    <s v="תל אביב"/>
    <s v="בת ים"/>
    <s v="הנביאים"/>
    <m/>
    <s v="רשויות"/>
    <s v="עיבוי"/>
    <s v="בביצוע + מבנים מאוכלסים"/>
    <n v="3543203"/>
    <s v="502 20120143"/>
    <n v="502"/>
    <n v="20120143"/>
    <s v="בקשה להיתר"/>
    <s v="בניה חדשה"/>
    <n v="1412"/>
    <s v="בת ים"/>
    <n v="6200"/>
    <s v="האורגים"/>
    <n v="606"/>
    <n v="16"/>
    <n v="16"/>
    <m/>
    <d v="2012-03-05T00:00:00"/>
    <n v="0"/>
    <n v="0"/>
    <n v="14"/>
    <n v="10"/>
    <n v="24"/>
    <m/>
    <m/>
    <m/>
    <m/>
    <m/>
    <s v="עיבוי בינוי : קומת קרקע + 3 קומות קיימות שמעליהן 3 קומות חדשות וחדרים על הגג סה&quot;כ 14 יחידות דיור קיימות ו- 10 יחידות דיור חדשות + 12 מרפסות חדשות ליחידות הקיימות ( סה&quot;כ קיים + מוצע 24 יח&quot;ד."/>
    <m/>
    <m/>
    <m/>
    <n v="250025"/>
    <n v="20120143"/>
    <m/>
    <d v="2014-09-18T00:00:00"/>
    <m/>
    <n v="0"/>
    <n v="0"/>
    <m/>
    <m/>
    <m/>
    <m/>
    <m/>
    <m/>
    <m/>
    <s v="1.  תיקון טעות סופר, באופן שיירשם 26 יחד במקום 24 שנרשמו. 2.  הארכת תוקף החלטה לעיבוי בינוי : קומת קרקע + 3 קומות קיימות שמעליהן 3 קומות      חדשות וחדרים על הגג סה&quot;כ 14 יחידות דיור קיימות ו- 10 יחידות דיור חדשות + 12      מרפסות חדשות ליחידות הקיימות (סה"/>
    <m/>
    <m/>
    <s v="שליפת כתובות (אוגוסט 2020)"/>
    <n v="2012"/>
    <n v="2014"/>
    <s v="בנייה"/>
    <s v="בנייה"/>
    <n v="5"/>
    <m/>
    <m/>
    <m/>
    <n v="4"/>
    <s v="להיתר"/>
    <m/>
    <n v="2"/>
    <m/>
    <m/>
    <m/>
    <m/>
    <m/>
    <m/>
    <m/>
    <m/>
    <m/>
    <m/>
    <n v="1"/>
    <m/>
    <m/>
    <n v="280"/>
    <m/>
    <m/>
    <m/>
    <m/>
    <m/>
    <m/>
    <m/>
    <e v="#NAME?"/>
    <m/>
    <s v="לא"/>
  </r>
  <r>
    <n v="62"/>
    <m/>
    <m/>
    <m/>
    <s v="לטייב - היתר המשכי"/>
    <m/>
    <m/>
    <m/>
    <m/>
    <m/>
    <m/>
    <n v="34408"/>
    <m/>
    <s v="תל אביב"/>
    <s v="בת ים"/>
    <s v="הנביאים"/>
    <m/>
    <s v="רשויות"/>
    <s v="עיבוי"/>
    <s v="בביצוע + מבנים מאוכלסים"/>
    <n v="3543203"/>
    <s v="502 20120143"/>
    <n v="502"/>
    <n v="20120143"/>
    <s v="בקשה להיתר"/>
    <s v="בניה חדשה"/>
    <n v="1412"/>
    <s v="בת ים"/>
    <n v="6200"/>
    <s v="האורגים"/>
    <n v="606"/>
    <n v="16"/>
    <n v="16"/>
    <m/>
    <d v="2012-03-05T00:00:00"/>
    <n v="0"/>
    <n v="0"/>
    <n v="14"/>
    <n v="10"/>
    <n v="24"/>
    <m/>
    <m/>
    <m/>
    <m/>
    <m/>
    <s v="עיבוי בינוי : קומת קרקע + 3 קומות קיימות שמעליהן 3 קומות חדשות וחדרים על הגג סה&quot;כ 14 יחידות דיור קיימות ו- 10 יחידות דיור חדשות + 12 מרפסות חדשות ליחידות הקיימות ( סה&quot;כ קיים + מוצע 24 יח&quot;ד."/>
    <m/>
    <m/>
    <m/>
    <n v="250024"/>
    <n v="20120143"/>
    <m/>
    <d v="2014-07-02T00:00:00"/>
    <m/>
    <n v="0"/>
    <n v="0"/>
    <n v="14"/>
    <m/>
    <n v="12"/>
    <m/>
    <n v="26"/>
    <m/>
    <m/>
    <s v="א.עיבוי בינוי- בניית 12 יחידות דיור ב-3 קומות חדשות + חדרים על הגג מעל לבניין מגורים קיים     בן 3 קומות על עמודים על פי תכנית בי/456. ב. חיזוק ושיפוץ המבנה הקיים, הוספת מעלית, מרפסות חדשות וממדים ליחידות הדיור הקיימות. ג. בניית גדר זמנית + שילוט לתקופת ה"/>
    <m/>
    <m/>
    <s v="שליפת כתובות (אוגוסט 2020)"/>
    <n v="2012"/>
    <n v="2014"/>
    <s v="בנייה"/>
    <s v="בנייה"/>
    <n v="5"/>
    <m/>
    <m/>
    <m/>
    <n v="1"/>
    <s v="להיתר"/>
    <m/>
    <n v="1"/>
    <m/>
    <m/>
    <m/>
    <n v="3543203"/>
    <n v="250024"/>
    <m/>
    <m/>
    <m/>
    <m/>
    <m/>
    <n v="1"/>
    <m/>
    <m/>
    <n v="280"/>
    <m/>
    <m/>
    <m/>
    <m/>
    <m/>
    <m/>
    <m/>
    <e v="#NAME?"/>
    <m/>
    <s v="לא"/>
  </r>
  <r>
    <n v="63"/>
    <m/>
    <m/>
    <m/>
    <m/>
    <m/>
    <m/>
    <m/>
    <m/>
    <m/>
    <m/>
    <n v="34408"/>
    <m/>
    <s v="תל אביב"/>
    <s v="בת ים"/>
    <s v="הנביאים"/>
    <m/>
    <s v="רשויות"/>
    <s v="עיבוי"/>
    <s v="בביצוע + מבנים מאוכלסים"/>
    <n v="3547142"/>
    <s v="502 20150109"/>
    <n v="502"/>
    <n v="20150109"/>
    <s v="בקשה להיתר"/>
    <s v="עיבוי ובינוי"/>
    <n v="1412"/>
    <s v="בת ים"/>
    <n v="6200"/>
    <s v="האורגים"/>
    <n v="606"/>
    <n v="16"/>
    <n v="16"/>
    <m/>
    <d v="2015-02-02T00:00:00"/>
    <n v="26"/>
    <n v="2"/>
    <n v="0"/>
    <n v="0"/>
    <n v="0"/>
    <m/>
    <m/>
    <m/>
    <m/>
    <m/>
    <s v="שינויים להיתר למבנה בבניה, על ידי השלמת קומה שישית חלקית לקומה מלאה עם תוספת 2 יח&quot;ד, וקומה שביעית חלקית ובה 2 יח&quot;ד, שינויים במרפסות."/>
    <m/>
    <m/>
    <m/>
    <n v="250301"/>
    <n v="20150109"/>
    <m/>
    <d v="2016-04-21T00:00:00"/>
    <m/>
    <n v="26"/>
    <n v="2"/>
    <n v="0"/>
    <m/>
    <n v="0"/>
    <m/>
    <n v="0"/>
    <m/>
    <m/>
    <s v="שינויים להיתר למבנה בבניה (עיבו בינוי, על ידי השלמת קומה שישית חלקית לקומה מלאה עם תוספת 2 יחד, וקומה שביעית חלקית ובה 2 יח&quot;ד, סה&quot;כ  28 יח&quot;ד  תוספת שטח 150.37 מ&quot;ר,&quot;"/>
    <m/>
    <m/>
    <s v="שליפת כתובות (אוגוסט 2020)"/>
    <n v="2015"/>
    <n v="2016"/>
    <s v="בנייה"/>
    <s v="בנייה"/>
    <n v="5"/>
    <m/>
    <m/>
    <m/>
    <n v="2"/>
    <s v="להיתר"/>
    <m/>
    <n v="2"/>
    <m/>
    <m/>
    <m/>
    <m/>
    <m/>
    <m/>
    <m/>
    <m/>
    <m/>
    <m/>
    <m/>
    <m/>
    <m/>
    <n v="280"/>
    <m/>
    <m/>
    <m/>
    <m/>
    <m/>
    <m/>
    <m/>
    <e v="#NAME?"/>
    <m/>
    <s v="לא"/>
  </r>
  <r>
    <n v="67"/>
    <m/>
    <m/>
    <m/>
    <m/>
    <m/>
    <m/>
    <m/>
    <m/>
    <m/>
    <m/>
    <n v="34408"/>
    <m/>
    <s v="תל אביב"/>
    <s v="בת ים"/>
    <s v="הנביאים"/>
    <m/>
    <s v="רשויות"/>
    <s v="עיבוי"/>
    <s v="בביצוע + מבנים מאוכלסים"/>
    <n v="5388769"/>
    <s v="502 20171158"/>
    <n v="502"/>
    <n v="20171158"/>
    <s v="בקשה להיתר - רישוי מלא"/>
    <s v="עיבוי ובינוי"/>
    <n v="930"/>
    <s v="בת ים"/>
    <n v="6200"/>
    <s v="האורגים"/>
    <n v="606"/>
    <n v="24"/>
    <n v="24"/>
    <m/>
    <d v="2017-03-29T00:00:00"/>
    <n v="0"/>
    <n v="0"/>
    <n v="32"/>
    <n v="24"/>
    <n v="56"/>
    <m/>
    <m/>
    <m/>
    <m/>
    <m/>
    <s v="עיבוי בינוי: הרחבת 32 יח&quot;ד בבניין קיים בן 4 קומות קיימות מעל קומת קרקע, הכוללת תוספת 24 יח&quot;ד חדשות (סה&quot;כ 56 יח&quot;ד )+ תוספת ממ&quot;דים ומרפסות בדירות קיימות+ מעלית +חניה+ גידור זמני במהלך הבניה."/>
    <m/>
    <m/>
    <m/>
    <s v="NULL"/>
    <m/>
    <m/>
    <m/>
    <m/>
    <m/>
    <m/>
    <m/>
    <m/>
    <m/>
    <m/>
    <m/>
    <m/>
    <m/>
    <m/>
    <m/>
    <m/>
    <s v="שליפת כתובות (אוגוסט 2020)"/>
    <n v="2017"/>
    <m/>
    <m/>
    <m/>
    <m/>
    <m/>
    <m/>
    <m/>
    <n v="4"/>
    <s v="להיתר"/>
    <m/>
    <m/>
    <m/>
    <m/>
    <m/>
    <m/>
    <m/>
    <m/>
    <m/>
    <m/>
    <m/>
    <m/>
    <m/>
    <m/>
    <m/>
    <n v="280"/>
    <m/>
    <m/>
    <m/>
    <m/>
    <m/>
    <m/>
    <m/>
    <e v="#NAME?"/>
    <m/>
    <m/>
  </r>
  <r>
    <n v="66"/>
    <m/>
    <m/>
    <m/>
    <m/>
    <m/>
    <m/>
    <m/>
    <m/>
    <m/>
    <m/>
    <n v="34408"/>
    <m/>
    <s v="תל אביב"/>
    <s v="בת ים"/>
    <s v="הנביאים"/>
    <m/>
    <s v="רשויות"/>
    <s v="רשויות מקומיות - עיבוי"/>
    <s v="בביצוע + מבנים מאוכלסים"/>
    <n v="6858391"/>
    <s v="502 20171158"/>
    <n v="502"/>
    <n v="20171158"/>
    <s v="בקשה להיתר - רישוי מלא"/>
    <s v="עיבוי ובינוי"/>
    <n v="930"/>
    <s v="בת ים"/>
    <n v="6200"/>
    <s v="האורגים"/>
    <n v="606"/>
    <n v="24"/>
    <n v="24"/>
    <m/>
    <d v="2017-03-29T00:00:00"/>
    <n v="0"/>
    <n v="0"/>
    <n v="32"/>
    <n v="24"/>
    <n v="56"/>
    <m/>
    <m/>
    <m/>
    <m/>
    <m/>
    <s v="עיבוי בינוי: הרחבת 32 יח&quot;ד בבניין קיים בן 4 קומות קיימות מעל קומת קרקע, הכוללת תוספת 24 יח&quot;ד חדשות (סה&quot;כ 56 יח&quot;ד )+ תוספת ממ&quot;דים ומרפסות בדירות קיימות+ מעלית +חניה+ גידור זמני במהלך הבניה."/>
    <m/>
    <m/>
    <m/>
    <s v="NULL"/>
    <m/>
    <m/>
    <m/>
    <m/>
    <m/>
    <m/>
    <m/>
    <m/>
    <m/>
    <m/>
    <m/>
    <m/>
    <m/>
    <m/>
    <m/>
    <m/>
    <m/>
    <n v="2017"/>
    <m/>
    <s v="בנייה"/>
    <m/>
    <m/>
    <m/>
    <m/>
    <m/>
    <n v="4"/>
    <s v="להיתר"/>
    <m/>
    <m/>
    <m/>
    <m/>
    <m/>
    <m/>
    <m/>
    <m/>
    <m/>
    <m/>
    <m/>
    <m/>
    <m/>
    <m/>
    <m/>
    <n v="280"/>
    <m/>
    <m/>
    <m/>
    <m/>
    <m/>
    <m/>
    <m/>
    <e v="#NAME?"/>
    <m/>
    <m/>
  </r>
  <r>
    <n v="1089"/>
    <m/>
    <m/>
    <m/>
    <s v="תמ&quot;א אך הכתובת נמצאת בתוך המתחם ולכן פ&quot;ב"/>
    <m/>
    <m/>
    <s v="תמ&quot;א אך הכתובת נמצאת בתוך המתחם ולכן פ&quot;ב"/>
    <m/>
    <s v="תמ&quot;א 38"/>
    <s v="בקשה להיתר"/>
    <n v="34408"/>
    <m/>
    <s v="תל אביב"/>
    <s v="בת ים"/>
    <s v="הנביאים"/>
    <m/>
    <s v="רשויות"/>
    <s v="עיבוי"/>
    <s v="בביצוע + מבנים מאוכלסים"/>
    <n v="7192668"/>
    <s v="502 20201152"/>
    <n v="502"/>
    <n v="20201152"/>
    <s v="בקשה למידע                                                                      "/>
    <s v="תמא 38 - חיזוק                          "/>
    <n v="943"/>
    <s v="בת ים"/>
    <n v="6200"/>
    <s v="האורגים                                                     "/>
    <n v="606"/>
    <n v="18"/>
    <n v="18"/>
    <m/>
    <d v="2020-09-06T00:00:00"/>
    <n v="14"/>
    <n v="19"/>
    <n v="14"/>
    <n v="5"/>
    <n v="19"/>
    <s v="2020_03"/>
    <d v="2020-12-03T17:05:37"/>
    <s v="נתוני העירייה"/>
    <s v="חישוב מתמטי"/>
    <s v="אתר העירייה"/>
    <s v=" תוספת בניה בקומות עפ תמא 38                                                                                                                                                                                                                                                                                                                                                                                                                                                                                                                                                                                                                                                                                                                                                                                                                                                                                                                                                                                                          "/>
    <n v="0"/>
    <s v="NULL"/>
    <s v="NULL"/>
    <s v="NULL"/>
    <m/>
    <m/>
    <m/>
    <m/>
    <m/>
    <m/>
    <m/>
    <m/>
    <m/>
    <m/>
    <m/>
    <m/>
    <m/>
    <m/>
    <s v="NULL"/>
    <s v="NULL"/>
    <s v="לפי גוש חלקה (מרץ 2021)"/>
    <n v="2020"/>
    <m/>
    <s v="בנייה"/>
    <m/>
    <n v="18"/>
    <n v="1"/>
    <m/>
    <m/>
    <n v="1"/>
    <s v="למידע"/>
    <m/>
    <m/>
    <m/>
    <m/>
    <m/>
    <m/>
    <m/>
    <m/>
    <m/>
    <m/>
    <m/>
    <m/>
    <m/>
    <m/>
    <m/>
    <n v="280"/>
    <m/>
    <m/>
    <m/>
    <m/>
    <m/>
    <s v="לא היו החלטות בבקשה"/>
    <m/>
    <e v="#NAME?"/>
    <m/>
    <m/>
  </r>
  <r>
    <n v="1096"/>
    <m/>
    <m/>
    <m/>
    <s v="תמ&quot;א אך הכתובת נמצאת בתוך המתחם ולכן פ&quot;ב"/>
    <m/>
    <m/>
    <s v="תמ&quot;א אך הכתובת נמצאת בתוך המתחם ולכן פ&quot;ב"/>
    <m/>
    <s v="תמ&quot;א 38"/>
    <s v="בקשה להיתר"/>
    <n v="34408"/>
    <m/>
    <s v="תל אביב"/>
    <s v="בת ים"/>
    <s v="הנביאים"/>
    <m/>
    <s v="רשויות"/>
    <s v="עיבוי"/>
    <s v="בביצוע + מבנים מאוכלסים"/>
    <n v="7235048"/>
    <s v="502 20201793"/>
    <n v="502"/>
    <n v="20201793"/>
    <s v="בקשה לתמא 38- חיזוק מבנים&quot;                                                      "/>
    <s v="תוספת למבנה קיים                        "/>
    <n v="943"/>
    <s v="בת ים"/>
    <n v="6200"/>
    <s v="האורגים                                                     "/>
    <n v="606"/>
    <n v="18"/>
    <n v="18"/>
    <s v=" "/>
    <d v="2020-12-29T00:00:00"/>
    <n v="14"/>
    <n v="17"/>
    <n v="14"/>
    <n v="3"/>
    <n v="17"/>
    <s v="2020_04"/>
    <d v="2021-01-28T10:47:10"/>
    <s v="נתוני העירייה"/>
    <s v="חישוב מתמטי"/>
    <s v="אתר העירייה"/>
    <s v="  חיזוק בניין מגורים  קיים בן 4 קומות מעל קומת עמודים ע''פ תמ''א 38 ,תוספת ממ''דים ומרפסות לכל יח''ד ,תוספת מעלית, תוספת קומות מעל בניין קיים , חניה תת-קרקעית ,גידור זמני תיאור הבניה הקיימת:  בניין מגורים קיים בן 4 קומות מעל קומת עמודים תיאור התוספת המבוקשת:  חיזוק בניין מגורים קיים בן 4 קומות מעל קומת עמודים ע''פ תמ''א 38 ,תוספת ממ''דים ומרפסות לכל יח''ד ,תוספת מעלית, תוספת קומות מעל בניין קיים , חניה תת-קרקעית ,גידור זמני מיקום התוספת:  אחר היקף הבניה:  מרתף ,כל הקומות ,קומת גג                                                                                                                                                                                                                                                                                                                                                                                                                                                                                                                                    "/>
    <n v="0"/>
    <s v="NULL"/>
    <s v="NULL"/>
    <s v="NULL"/>
    <m/>
    <m/>
    <m/>
    <m/>
    <m/>
    <m/>
    <m/>
    <m/>
    <m/>
    <m/>
    <m/>
    <m/>
    <m/>
    <m/>
    <s v="NULL"/>
    <s v="NULL"/>
    <s v="לפי גוש חלקה (מרץ 2021)"/>
    <n v="2020"/>
    <m/>
    <s v="בנייה"/>
    <m/>
    <n v="18"/>
    <m/>
    <m/>
    <m/>
    <n v="1"/>
    <s v="להיתר"/>
    <m/>
    <m/>
    <m/>
    <m/>
    <m/>
    <m/>
    <m/>
    <m/>
    <m/>
    <m/>
    <m/>
    <m/>
    <m/>
    <m/>
    <m/>
    <n v="280"/>
    <m/>
    <m/>
    <m/>
    <m/>
    <m/>
    <s v="לא היו החלטות בבקשה"/>
    <m/>
    <e v="#NAME?"/>
    <m/>
    <m/>
  </r>
  <r>
    <n v="68"/>
    <m/>
    <m/>
    <m/>
    <m/>
    <m/>
    <m/>
    <m/>
    <m/>
    <m/>
    <m/>
    <n v="34408"/>
    <m/>
    <s v="תל אביב"/>
    <s v="בת ים"/>
    <s v="הנביאים"/>
    <m/>
    <s v="רשויות"/>
    <s v="רשויות מקומיות - עיבוי"/>
    <s v="בביצוע + מבנים מאוכלסים"/>
    <n v="5390687"/>
    <s v="502 20180859"/>
    <n v="502"/>
    <n v="20180859"/>
    <s v="בקשה למידע"/>
    <s v="עיבוי ובינוי"/>
    <n v="1409"/>
    <s v="בת ים"/>
    <n v="6200"/>
    <s v="הנביאים"/>
    <n v="304"/>
    <n v="0"/>
    <n v="0"/>
    <m/>
    <d v="2018-07-09T00:00:00"/>
    <n v="0"/>
    <n v="0"/>
    <n v="32"/>
    <n v="22"/>
    <n v="54"/>
    <m/>
    <m/>
    <m/>
    <m/>
    <m/>
    <s v="תוספת 4 קומות. סה&quot;כ 54 יח&quot;ד מעל בניין הכולל 32 יח&quot;ד וקומת מסחר"/>
    <m/>
    <m/>
    <m/>
    <s v="NULL"/>
    <m/>
    <m/>
    <m/>
    <m/>
    <m/>
    <m/>
    <m/>
    <m/>
    <m/>
    <m/>
    <m/>
    <m/>
    <m/>
    <m/>
    <m/>
    <m/>
    <m/>
    <n v="2018"/>
    <m/>
    <s v="בנייה"/>
    <m/>
    <n v="1"/>
    <m/>
    <m/>
    <m/>
    <n v="1"/>
    <s v="למידע"/>
    <m/>
    <m/>
    <m/>
    <m/>
    <m/>
    <m/>
    <m/>
    <m/>
    <m/>
    <m/>
    <m/>
    <m/>
    <m/>
    <m/>
    <m/>
    <n v="280"/>
    <m/>
    <m/>
    <m/>
    <m/>
    <m/>
    <s v="דחייה"/>
    <m/>
    <e v="#NAME?"/>
    <m/>
    <m/>
  </r>
  <r>
    <n v="69"/>
    <m/>
    <m/>
    <m/>
    <m/>
    <m/>
    <m/>
    <m/>
    <m/>
    <m/>
    <m/>
    <n v="34408"/>
    <m/>
    <s v="תל אביב"/>
    <s v="בת ים"/>
    <s v="הנביאים"/>
    <m/>
    <s v="רשויות"/>
    <s v="רשויות מקומיות - עיבוי"/>
    <s v="בביצוע + מבנים מאוכלסים"/>
    <n v="6859462"/>
    <s v="502 20180859"/>
    <n v="502"/>
    <n v="20180859"/>
    <s v="בקשה למידע"/>
    <s v="עיבוי ובינוי"/>
    <n v="1409"/>
    <s v="בת ים"/>
    <n v="6200"/>
    <s v="הנביאים"/>
    <n v="304"/>
    <n v="0"/>
    <n v="0"/>
    <m/>
    <d v="2018-07-09T00:00:00"/>
    <n v="0"/>
    <n v="0"/>
    <n v="32"/>
    <n v="22"/>
    <n v="54"/>
    <m/>
    <m/>
    <m/>
    <m/>
    <m/>
    <s v="תוספת 4 קומות. סה&quot;כ 54 יח&quot;ד מעל בניין הכולל 32 יח&quot;ד וקומת מסחר"/>
    <m/>
    <m/>
    <m/>
    <s v="NULL"/>
    <m/>
    <m/>
    <m/>
    <m/>
    <m/>
    <m/>
    <m/>
    <m/>
    <m/>
    <m/>
    <m/>
    <m/>
    <m/>
    <m/>
    <m/>
    <m/>
    <m/>
    <n v="2018"/>
    <m/>
    <s v="בנייה"/>
    <m/>
    <m/>
    <m/>
    <m/>
    <m/>
    <n v="4"/>
    <s v="למידע"/>
    <m/>
    <m/>
    <m/>
    <m/>
    <m/>
    <m/>
    <m/>
    <m/>
    <m/>
    <m/>
    <m/>
    <m/>
    <m/>
    <m/>
    <m/>
    <n v="280"/>
    <m/>
    <m/>
    <m/>
    <m/>
    <m/>
    <m/>
    <m/>
    <e v="#NAME?"/>
    <m/>
    <m/>
  </r>
  <r>
    <n v="70"/>
    <m/>
    <m/>
    <m/>
    <m/>
    <m/>
    <m/>
    <m/>
    <m/>
    <m/>
    <m/>
    <n v="34408"/>
    <m/>
    <s v="תל אביב"/>
    <s v="בת ים"/>
    <s v="הנביאים"/>
    <m/>
    <s v="רשויות"/>
    <s v="רשויות מקומיות - עיבוי"/>
    <s v="בביצוע + מבנים מאוכלסים"/>
    <n v="3544388"/>
    <s v="502 20130198"/>
    <n v="502"/>
    <n v="20130198"/>
    <s v="בקשה להיתר"/>
    <s v="עיבוי ובינוי                            "/>
    <n v="1410"/>
    <s v="בת ים"/>
    <n v="6200"/>
    <s v="הנביאים"/>
    <n v="304"/>
    <n v="47"/>
    <n v="47"/>
    <m/>
    <d v="2013-01-23T00:00:00"/>
    <n v="32"/>
    <n v="22"/>
    <n v="32"/>
    <n v="22"/>
    <n v="54"/>
    <m/>
    <m/>
    <m/>
    <m/>
    <m/>
    <s v=" תוספת 3 קומות חדשות +חדרים על הגג מעל לבניין קיים בן 4 קומות +חיזוק המבנה לרעידות אדמה במסגרת תמ&quot;א 38 . מבוקשות 22 יחידות דיור חדשות ."/>
    <m/>
    <m/>
    <m/>
    <n v="250122"/>
    <n v="20130198"/>
    <m/>
    <d v="2015-11-08T00:00:00"/>
    <m/>
    <n v="32"/>
    <n v="22"/>
    <n v="32"/>
    <m/>
    <n v="22"/>
    <m/>
    <n v="54"/>
    <m/>
    <m/>
    <s v="חדשה:2 קומות מלאות +2 קומות חלקיות -22 יחד (סה&quot;כ 54 יח&quot;ד )+ גידור זמני . שיפוץ והרחבת דירות קיימות במבנה קיים בן 4 קומות מעל קומת קרקע הכולל 32 יח&quot;ד+תוספת בנייה&quot;"/>
    <m/>
    <m/>
    <m/>
    <n v="2013"/>
    <n v="2015"/>
    <s v="בנייה"/>
    <s v="בנייה"/>
    <n v="9"/>
    <m/>
    <m/>
    <m/>
    <n v="1"/>
    <s v="להיתר"/>
    <m/>
    <n v="1"/>
    <m/>
    <m/>
    <m/>
    <n v="3544388"/>
    <n v="250122"/>
    <m/>
    <m/>
    <m/>
    <m/>
    <m/>
    <m/>
    <m/>
    <m/>
    <n v="280"/>
    <m/>
    <m/>
    <m/>
    <m/>
    <m/>
    <m/>
    <m/>
    <e v="#NAME?"/>
    <m/>
    <s v="כן"/>
  </r>
  <r>
    <n v="72"/>
    <m/>
    <m/>
    <m/>
    <m/>
    <m/>
    <m/>
    <m/>
    <m/>
    <m/>
    <m/>
    <n v="34408"/>
    <m/>
    <s v="תל אביב"/>
    <s v="בת ים"/>
    <s v="הנביאים"/>
    <m/>
    <s v="רשויות"/>
    <s v="רשויות מקומיות - עיבוי"/>
    <s v="בביצוע + מבנים מאוכלסים"/>
    <n v="3543780"/>
    <s v="502 20120857"/>
    <n v="502"/>
    <n v="20120857"/>
    <s v="בקשה להיתר"/>
    <s v="עיבוי ובינוי                            "/>
    <n v="915"/>
    <s v="בת ים"/>
    <n v="6200"/>
    <s v="הנביאים"/>
    <n v="304"/>
    <n v="55"/>
    <n v="55"/>
    <m/>
    <d v="2012-09-19T00:00:00"/>
    <n v="6"/>
    <n v="10"/>
    <n v="16"/>
    <n v="10"/>
    <n v="26"/>
    <m/>
    <m/>
    <m/>
    <m/>
    <m/>
    <s v=" תוספת בניה חדשה + שיפוץ וחיזוק המבנה הקיים במסגרת תמ&quot;א 38."/>
    <m/>
    <m/>
    <m/>
    <n v="250089"/>
    <n v="20120857"/>
    <m/>
    <d v="2014-08-12T00:00:00"/>
    <m/>
    <n v="6"/>
    <n v="10"/>
    <n v="16"/>
    <m/>
    <n v="10"/>
    <m/>
    <n v="26"/>
    <m/>
    <m/>
    <s v="עיבוי בינוי : קומת קרקע + 4 קומות קיימות שמעליהן 3 קומות חדשות וחדרים על הגג סהכ 16 יחידות דיור קיימות ו- 10 יחידות דיור חדשות + 16 מרפסות חדשות ליחידות הקיימות (סה&quot;כ קיים + מוצע 26 יח&quot;ד).&quot;"/>
    <m/>
    <m/>
    <m/>
    <n v="2012"/>
    <n v="2014"/>
    <s v="בנייה"/>
    <s v="בנייה"/>
    <n v="10"/>
    <m/>
    <m/>
    <m/>
    <n v="1"/>
    <s v="להיתר"/>
    <m/>
    <n v="1"/>
    <m/>
    <m/>
    <m/>
    <n v="3543780"/>
    <n v="250089"/>
    <m/>
    <m/>
    <m/>
    <m/>
    <m/>
    <m/>
    <m/>
    <m/>
    <n v="280"/>
    <m/>
    <m/>
    <m/>
    <m/>
    <m/>
    <m/>
    <m/>
    <e v="#NAME?"/>
    <m/>
    <s v="לא"/>
  </r>
  <r>
    <n v="74"/>
    <m/>
    <m/>
    <m/>
    <m/>
    <m/>
    <m/>
    <m/>
    <m/>
    <m/>
    <m/>
    <n v="34408"/>
    <m/>
    <s v="תל אביב"/>
    <s v="בת ים"/>
    <s v="הנביאים"/>
    <m/>
    <s v="רשויות"/>
    <s v="רשויות מקומיות - עיבוי"/>
    <s v="בביצוע + מבנים מאוכלסים"/>
    <n v="3548075"/>
    <s v="502 20151072"/>
    <n v="502"/>
    <n v="20151072"/>
    <s v="בקשה להיתר"/>
    <s v="עיבוי ובינוי                            "/>
    <n v="915"/>
    <s v="בת ים"/>
    <n v="6200"/>
    <s v="הנביאים"/>
    <n v="304"/>
    <n v="55"/>
    <n v="55"/>
    <m/>
    <d v="2015-11-25T00:00:00"/>
    <n v="26"/>
    <n v="3"/>
    <m/>
    <m/>
    <n v="3"/>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חדר מדרגותביח&quot;ד אחת מעל שניה, תוספת 2 יח&quot;ד אחת בכל קומה.                     תוספת מגדל ממ&quot;דים בתוך קווי בנין. סה&quot;כ 5 יח&quot;ד בקומה. קומה 7:      שינוי בחדר מדרגות, תוספת יח&quot;ד אחת. סה&quot;כ 3 יח&quot;ד בקומה. קומה 8:      שינויים בחדר מדרגות ושינויים בחדרי היציאה לגג של 2 יח&quot;ד בקומה 7."/>
    <m/>
    <m/>
    <m/>
    <n v="1513573"/>
    <n v="20151072"/>
    <m/>
    <d v="2017-06-12T00:00:00"/>
    <m/>
    <n v="26"/>
    <n v="3"/>
    <m/>
    <m/>
    <m/>
    <m/>
    <n v="3"/>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m/>
    <n v="2015"/>
    <n v="2017"/>
    <s v="בנייה"/>
    <s v="בנייה"/>
    <n v="10"/>
    <m/>
    <m/>
    <m/>
    <n v="1"/>
    <s v="להיתר"/>
    <s v="המשכי תוספת 3 יחד"/>
    <n v="1"/>
    <m/>
    <m/>
    <m/>
    <n v="3548075"/>
    <n v="1513573"/>
    <m/>
    <m/>
    <m/>
    <m/>
    <m/>
    <m/>
    <m/>
    <m/>
    <n v="280"/>
    <m/>
    <m/>
    <m/>
    <m/>
    <m/>
    <m/>
    <m/>
    <e v="#NAME?"/>
    <m/>
    <s v="לא"/>
  </r>
  <r>
    <n v="75"/>
    <m/>
    <m/>
    <m/>
    <m/>
    <m/>
    <m/>
    <m/>
    <m/>
    <m/>
    <m/>
    <n v="34408"/>
    <m/>
    <s v="תל אביב"/>
    <s v="בת ים"/>
    <s v="הנביאים"/>
    <m/>
    <s v="רשויות"/>
    <s v="עיבוי"/>
    <s v="בביצוע + מבנים מאוכלסים"/>
    <n v="5388699"/>
    <s v="502 20151072"/>
    <n v="502"/>
    <n v="20151072"/>
    <s v="בקשה להיתר - רישוי מלא"/>
    <s v="עיבוי ובינוי"/>
    <n v="915"/>
    <s v="בת ים"/>
    <n v="6200"/>
    <s v="הנביאים"/>
    <n v="304"/>
    <n v="55"/>
    <n v="55"/>
    <m/>
    <d v="2015-11-25T00:00:00"/>
    <n v="26"/>
    <n v="3"/>
    <m/>
    <m/>
    <m/>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
    <m/>
    <m/>
    <m/>
    <n v="1567069"/>
    <n v="20151072"/>
    <m/>
    <d v="2017-06-12T00:00:00"/>
    <m/>
    <n v="26"/>
    <n v="3"/>
    <m/>
    <m/>
    <m/>
    <m/>
    <m/>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s v="שליפת כתובות (אוגוסט 2020)"/>
    <n v="2015"/>
    <n v="2017"/>
    <m/>
    <m/>
    <m/>
    <m/>
    <m/>
    <m/>
    <n v="4"/>
    <s v="להיתר"/>
    <m/>
    <m/>
    <m/>
    <m/>
    <m/>
    <m/>
    <m/>
    <m/>
    <m/>
    <m/>
    <m/>
    <m/>
    <m/>
    <m/>
    <m/>
    <n v="280"/>
    <m/>
    <m/>
    <m/>
    <m/>
    <m/>
    <m/>
    <m/>
    <e v="#NAME?"/>
    <m/>
    <s v="לא"/>
  </r>
  <r>
    <n v="76"/>
    <m/>
    <m/>
    <m/>
    <m/>
    <m/>
    <m/>
    <m/>
    <m/>
    <m/>
    <m/>
    <n v="34408"/>
    <m/>
    <s v="תל אביב"/>
    <s v="בת ים"/>
    <s v="הנביאים"/>
    <m/>
    <s v="רשויות"/>
    <s v="עיבוי"/>
    <s v="בביצוע + מבנים מאוכלסים"/>
    <n v="6857943"/>
    <s v="502 20151072"/>
    <n v="502"/>
    <n v="20151072"/>
    <s v="בקשה להיתר - רישוי מלא"/>
    <s v="עיבוי ובינוי"/>
    <n v="915"/>
    <s v="בת ים"/>
    <n v="6200"/>
    <s v="הנביאים"/>
    <n v="304"/>
    <n v="55"/>
    <n v="55"/>
    <s v=""/>
    <d v="2015-11-25T00:00:00"/>
    <n v="26"/>
    <n v="3"/>
    <m/>
    <m/>
    <m/>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חדר מדרגותביח&quot;ד אחת מעל שניה, תוספת 2 יח&quot;ד אחת בכל קומה.                     תוספת מגדל ממ&quot;דים בתוך קווי בנין. סה&quot;כ 5 יח&quot;ד בקומה. קומה 7:      שינוי בחדר מדרגות, תוספת יח&quot;ד אחת. סה&quot;כ 3 יח&quot;ד בקומה. קומה 8:      שינויים בחדר מדרגות ושינויים בחדרי היציאה לגג של 2 יח&quot;ד בקומה 7."/>
    <m/>
    <m/>
    <m/>
    <n v="1917578"/>
    <n v="20151072"/>
    <m/>
    <d v="2017-06-12T00:00:00"/>
    <m/>
    <n v="26"/>
    <n v="3"/>
    <m/>
    <m/>
    <m/>
    <m/>
    <m/>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s v="שליפת כתובות (אוגוסט 2020)"/>
    <n v="2015"/>
    <n v="2017"/>
    <m/>
    <m/>
    <m/>
    <m/>
    <m/>
    <m/>
    <n v="4"/>
    <s v="להיתר"/>
    <m/>
    <m/>
    <m/>
    <m/>
    <m/>
    <m/>
    <m/>
    <m/>
    <m/>
    <m/>
    <m/>
    <m/>
    <m/>
    <m/>
    <m/>
    <n v="280"/>
    <m/>
    <m/>
    <m/>
    <m/>
    <m/>
    <m/>
    <m/>
    <e v="#NAME?"/>
    <m/>
    <s v="לא"/>
  </r>
  <r>
    <n v="77"/>
    <m/>
    <m/>
    <m/>
    <m/>
    <m/>
    <m/>
    <m/>
    <m/>
    <m/>
    <m/>
    <n v="34408"/>
    <m/>
    <s v="תל אביב"/>
    <s v="בת ים"/>
    <s v="הנביאים"/>
    <m/>
    <s v="רשויות"/>
    <s v="רשויות מקומיות - עיבוי"/>
    <s v="בביצוע + מבנים מאוכלסים"/>
    <n v="3543210"/>
    <s v="502 20120153"/>
    <n v="502"/>
    <n v="20120153"/>
    <s v="בקשה להיתר"/>
    <s v="בניה חדשה                               "/>
    <n v="1408"/>
    <s v="בת ים"/>
    <n v="6200"/>
    <s v="הנביאים"/>
    <n v="304"/>
    <n v="57"/>
    <n v="57"/>
    <m/>
    <d v="2012-03-05T00:00:00"/>
    <n v="0"/>
    <n v="0"/>
    <n v="16"/>
    <n v="10"/>
    <n v="26"/>
    <m/>
    <m/>
    <m/>
    <m/>
    <m/>
    <s v=" בניית 10 יח&quot;ד חדשות בשלוש קומות על פי תוכנית בי/456, חיזוק המבנה, הוספת מעלית , ממ&quot;דים ,מרפסות ושיפוץ המבנה הקיים."/>
    <m/>
    <m/>
    <m/>
    <n v="250027"/>
    <n v="20120153"/>
    <m/>
    <d v="2012-12-13T00:00:00"/>
    <m/>
    <n v="0"/>
    <n v="0"/>
    <n v="16"/>
    <m/>
    <n v="10"/>
    <m/>
    <n v="26"/>
    <m/>
    <m/>
    <s v="א) עיבוי בינוי -בניית 10 יחד בשלוש קומות חדשות + חדרים על הגג מעל לבניין מגורים קיים בן      4 קומות על עמודים על פי תוכנית בי/456 חיזוק ושיפוץ המבנה הקיים, הוספת מעלית, מרפסות     חדשות וממדי&quot;ם ליחידות הדיור הקיימות. ב)  בניית גדר זמנית + שילוט לתקופת הב"/>
    <m/>
    <m/>
    <m/>
    <n v="2012"/>
    <n v="2012"/>
    <s v="בנייה"/>
    <s v="בנייה"/>
    <n v="11"/>
    <m/>
    <m/>
    <m/>
    <n v="1"/>
    <s v="להיתר"/>
    <m/>
    <n v="1"/>
    <m/>
    <m/>
    <m/>
    <n v="3543210"/>
    <n v="250027"/>
    <m/>
    <m/>
    <m/>
    <m/>
    <m/>
    <m/>
    <m/>
    <m/>
    <n v="280"/>
    <m/>
    <m/>
    <m/>
    <m/>
    <m/>
    <m/>
    <m/>
    <e v="#NAME?"/>
    <m/>
    <s v="כן"/>
  </r>
  <r>
    <n v="78"/>
    <m/>
    <m/>
    <m/>
    <m/>
    <m/>
    <m/>
    <m/>
    <m/>
    <m/>
    <m/>
    <n v="34408"/>
    <m/>
    <s v="תל אביב"/>
    <s v="בת ים"/>
    <s v="הנביאים"/>
    <m/>
    <s v="רשויות"/>
    <s v="רשויות מקומיות - עיבוי"/>
    <s v="בביצוע + מבנים מאוכלסים"/>
    <n v="3543199"/>
    <s v="502 20120139"/>
    <n v="502"/>
    <n v="20120139"/>
    <s v="בקשה להיתר"/>
    <s v="בניה חדשה                               "/>
    <n v="920"/>
    <s v="בת ים"/>
    <n v="6200"/>
    <s v="הנביאים"/>
    <n v="304"/>
    <n v="59"/>
    <n v="59"/>
    <m/>
    <d v="2012-03-05T00:00:00"/>
    <n v="0"/>
    <n v="0"/>
    <n v="28"/>
    <n v="10"/>
    <n v="38"/>
    <m/>
    <m/>
    <m/>
    <m/>
    <m/>
    <s v=" עיבוי בינוי: קומת קרקע + 4 קומות קיימות שמעליהן 3 קומות חדשות וחדרים על הגג סה&quot;כ 16 יחידות דיור קיימות ו- 10 יח&quot;ד חדשות + תוספת 16 מרפסות ליח&quot;ד קיימות ו- 8 מרפסות ליח&quot;ד חדשותסה&quot;כ 26 יחידות."/>
    <m/>
    <m/>
    <m/>
    <n v="250022"/>
    <n v="20120139"/>
    <m/>
    <d v="2012-12-13T00:00:00"/>
    <m/>
    <n v="0"/>
    <n v="0"/>
    <n v="28"/>
    <m/>
    <n v="10"/>
    <m/>
    <n v="38"/>
    <m/>
    <m/>
    <s v="א) עיבוי בינוי - בניית 10 יחידות דיור  ב-3 קומות חדשות + חדרים על הגג  מעל לבניין מגורים קיים בן 4 קומות על עמודים על פי תכנית בי/456 . חיזוק ושיפוץ המבנה הקיים, הוספת מעלית, מרפסות חדשות וממדים ליחידות הדיור הקיימות. ב) בניית גדר זמנית + שילוט לתקופת הבנ"/>
    <m/>
    <m/>
    <m/>
    <n v="2012"/>
    <n v="2012"/>
    <s v="בנייה"/>
    <s v="בנייה"/>
    <n v="12"/>
    <m/>
    <m/>
    <m/>
    <n v="1"/>
    <s v="להיתר"/>
    <m/>
    <n v="1"/>
    <m/>
    <m/>
    <m/>
    <n v="3543199"/>
    <n v="250022"/>
    <m/>
    <m/>
    <m/>
    <m/>
    <m/>
    <m/>
    <m/>
    <m/>
    <n v="280"/>
    <m/>
    <m/>
    <m/>
    <m/>
    <m/>
    <m/>
    <m/>
    <e v="#NAME?"/>
    <m/>
    <s v="כן"/>
  </r>
  <r>
    <n v="79"/>
    <m/>
    <m/>
    <m/>
    <m/>
    <m/>
    <m/>
    <m/>
    <m/>
    <m/>
    <m/>
    <n v="34408"/>
    <m/>
    <s v="תל אביב"/>
    <s v="בת ים"/>
    <s v="הנביאים"/>
    <m/>
    <s v="רשויות"/>
    <s v="עיבוי"/>
    <s v="בביצוע + מבנים מאוכלסים"/>
    <n v="3545547"/>
    <s v="502 20131414"/>
    <n v="502"/>
    <n v="20131414"/>
    <s v="בקשה להיתר"/>
    <s v="תמא 38&quot;"/>
    <n v="933"/>
    <s v="בת ים"/>
    <n v="6200"/>
    <s v="הנביאים"/>
    <n v="304"/>
    <n v="61"/>
    <n v="61"/>
    <m/>
    <d v="2013-12-03T00:00:00"/>
    <n v="0"/>
    <n v="0"/>
    <n v="16"/>
    <n v="11"/>
    <n v="27"/>
    <m/>
    <m/>
    <m/>
    <m/>
    <m/>
    <s v="עיבוי בינוי: קומת קרקע + 4 קומות קיימות שמעליהן 3 קומות חדשות וחדרים על הגג סה&quot;כ 16 יחידות קיימות ו - 11 יחידות חדשות + תוספת 16 מרפסות חדשות ליחידות קיימות ו - 8 מרפסות חדשות סה&quot;כ 27 יחידות"/>
    <m/>
    <m/>
    <m/>
    <s v="NULL"/>
    <m/>
    <m/>
    <m/>
    <m/>
    <m/>
    <m/>
    <m/>
    <m/>
    <m/>
    <m/>
    <m/>
    <m/>
    <m/>
    <m/>
    <m/>
    <m/>
    <s v="שליפת כתובות (אוגוסט 2020)"/>
    <n v="2013"/>
    <m/>
    <s v="בנייה"/>
    <m/>
    <n v="13"/>
    <m/>
    <m/>
    <m/>
    <n v="3"/>
    <s v="להיתר"/>
    <m/>
    <m/>
    <m/>
    <m/>
    <m/>
    <m/>
    <m/>
    <m/>
    <m/>
    <m/>
    <m/>
    <m/>
    <m/>
    <m/>
    <m/>
    <n v="280"/>
    <m/>
    <m/>
    <m/>
    <m/>
    <m/>
    <s v="לא היו החלטות בבקשה"/>
    <m/>
    <e v="#NAME?"/>
    <m/>
    <m/>
  </r>
  <r>
    <n v="81"/>
    <m/>
    <m/>
    <m/>
    <m/>
    <m/>
    <m/>
    <m/>
    <m/>
    <m/>
    <m/>
    <n v="34408"/>
    <m/>
    <s v="תל אביב"/>
    <s v="בת ים"/>
    <s v="הנביאים"/>
    <m/>
    <s v="רשויות"/>
    <s v="עיבוי"/>
    <s v="בביצוע + מבנים מאוכלסים"/>
    <n v="3543887"/>
    <s v="502 20120985"/>
    <n v="502"/>
    <n v="20120985"/>
    <s v="בקשה להיתר"/>
    <s v="עיבוי ובינוי"/>
    <n v="932"/>
    <s v="בת ים"/>
    <n v="6200"/>
    <s v="הנביאים"/>
    <n v="304"/>
    <n v="63"/>
    <n v="63"/>
    <m/>
    <d v="2012-11-05T00:00:00"/>
    <n v="0"/>
    <n v="0"/>
    <n v="16"/>
    <n v="11"/>
    <n v="27"/>
    <m/>
    <m/>
    <m/>
    <m/>
    <m/>
    <s v="עיבוי בינוי : ק. קרקע + 4 קומות קיימות שמעליהן 3 קומות חדשות וחדרים על הגג סה&quot;כ 16 יחידות דיור קיימות ו- 11 יחי&quot;ד דיור חדשות + תוספת מרפסות לדירות הקיימות."/>
    <m/>
    <m/>
    <m/>
    <s v="NULL"/>
    <m/>
    <m/>
    <m/>
    <m/>
    <m/>
    <m/>
    <m/>
    <m/>
    <m/>
    <m/>
    <m/>
    <m/>
    <m/>
    <m/>
    <m/>
    <m/>
    <s v="שליפת כתובות (אוגוסט 2020)"/>
    <n v="2012"/>
    <m/>
    <s v="בנייה"/>
    <m/>
    <n v="14"/>
    <m/>
    <m/>
    <n v="1"/>
    <n v="1"/>
    <s v="להיתר"/>
    <m/>
    <m/>
    <m/>
    <m/>
    <m/>
    <m/>
    <n v="1529731"/>
    <m/>
    <m/>
    <m/>
    <m/>
    <m/>
    <m/>
    <m/>
    <m/>
    <n v="280"/>
    <m/>
    <m/>
    <m/>
    <m/>
    <m/>
    <m/>
    <m/>
    <e v="#NAME?"/>
    <m/>
    <m/>
  </r>
  <r>
    <n v="82"/>
    <m/>
    <m/>
    <m/>
    <m/>
    <m/>
    <m/>
    <m/>
    <m/>
    <m/>
    <m/>
    <n v="34408"/>
    <m/>
    <s v="תל אביב"/>
    <s v="בת ים"/>
    <s v="הנביאים"/>
    <m/>
    <s v="רשויות"/>
    <s v="עיבוי"/>
    <s v="בביצוע + מבנים מאוכלסים"/>
    <n v="3546960"/>
    <s v="502 20141422"/>
    <n v="502"/>
    <n v="20141422"/>
    <s v="בקשה להיתר"/>
    <s v="עיבוי ובינוי"/>
    <n v="932"/>
    <s v="בת ים"/>
    <n v="6200"/>
    <s v="הנביאים"/>
    <n v="304"/>
    <n v="63"/>
    <n v="63"/>
    <m/>
    <d v="2014-12-10T00:00:00"/>
    <n v="0"/>
    <n v="0"/>
    <n v="16"/>
    <n v="11"/>
    <n v="27"/>
    <m/>
    <m/>
    <m/>
    <m/>
    <m/>
    <s v="עיבוי בינוי קץקרקע +4 קומות קיימות שמעליהן 3 קומות חדשות ודירת גג סה&quot;כ 16 יח&quot;ד קיימות ו-11 יח&quot;ד חדשות סה&quot;כ 27 יח&quot;ד תוספת 16 מרפסות חדשות  ליח&quot;ד קיימות ו-20 מרפסות ליח&quot;ד חדשות גידור זמני של המגרש."/>
    <m/>
    <m/>
    <m/>
    <s v="NULL"/>
    <m/>
    <m/>
    <m/>
    <m/>
    <m/>
    <m/>
    <m/>
    <m/>
    <m/>
    <m/>
    <m/>
    <m/>
    <m/>
    <m/>
    <m/>
    <m/>
    <s v="שליפת כתובות (אוגוסט 2020)"/>
    <n v="2014"/>
    <m/>
    <s v="בנייה"/>
    <m/>
    <n v="14"/>
    <m/>
    <m/>
    <m/>
    <n v="2"/>
    <s v="להיתר"/>
    <m/>
    <m/>
    <m/>
    <m/>
    <m/>
    <m/>
    <m/>
    <m/>
    <m/>
    <m/>
    <m/>
    <m/>
    <m/>
    <m/>
    <m/>
    <n v="280"/>
    <m/>
    <m/>
    <m/>
    <m/>
    <m/>
    <m/>
    <m/>
    <e v="#NAME?"/>
    <m/>
    <m/>
  </r>
  <r>
    <n v="84"/>
    <m/>
    <m/>
    <m/>
    <m/>
    <m/>
    <m/>
    <m/>
    <m/>
    <m/>
    <m/>
    <n v="34408"/>
    <m/>
    <s v="תל אביב"/>
    <s v="בת ים"/>
    <s v="הנביאים"/>
    <m/>
    <s v="רשויות"/>
    <s v="עיבוי"/>
    <s v="בביצוע + מבנים מאוכלסים"/>
    <n v="3547148"/>
    <s v="502 20150115"/>
    <n v="502"/>
    <n v="20150115"/>
    <s v="בקשה להיתר"/>
    <s v="עיבוי ובינוי"/>
    <n v="932"/>
    <s v="בת ים"/>
    <n v="6200"/>
    <s v="הנביאים"/>
    <n v="304"/>
    <n v="63"/>
    <n v="63"/>
    <m/>
    <d v="2015-02-03T00:00:00"/>
    <n v="0"/>
    <n v="0"/>
    <n v="16"/>
    <n v="11"/>
    <n v="27"/>
    <m/>
    <m/>
    <m/>
    <m/>
    <m/>
    <s v="עיבוי בינוי: הרחבת 16 יח&quot;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 עיבוי בנוי :הרחבת"/>
    <m/>
    <m/>
    <m/>
    <n v="1529731"/>
    <n v="20150115"/>
    <m/>
    <d v="2017-12-19T00:00:00"/>
    <m/>
    <n v="16"/>
    <n v="11"/>
    <n v="16"/>
    <m/>
    <n v="11"/>
    <m/>
    <n v="27"/>
    <m/>
    <m/>
    <s v="עיבוי בינוי: הרחבת 16 יח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quot;"/>
    <m/>
    <m/>
    <s v="שליפת כתובות (אוגוסט 2020)"/>
    <n v="2015"/>
    <n v="2017"/>
    <s v="בנייה"/>
    <s v="בנייה"/>
    <n v="14"/>
    <m/>
    <m/>
    <m/>
    <n v="2"/>
    <s v="להיתר"/>
    <m/>
    <n v="1"/>
    <m/>
    <m/>
    <m/>
    <n v="3543887"/>
    <m/>
    <m/>
    <m/>
    <m/>
    <m/>
    <m/>
    <m/>
    <m/>
    <m/>
    <n v="280"/>
    <m/>
    <m/>
    <m/>
    <m/>
    <m/>
    <m/>
    <m/>
    <e v="#NAME?"/>
    <m/>
    <s v="כן"/>
  </r>
  <r>
    <n v="83"/>
    <m/>
    <m/>
    <m/>
    <m/>
    <m/>
    <m/>
    <m/>
    <m/>
    <m/>
    <m/>
    <n v="34408"/>
    <m/>
    <s v="תל אביב"/>
    <s v="בת ים"/>
    <s v="הנביאים"/>
    <m/>
    <s v="רשויות"/>
    <s v="עיבוי"/>
    <s v="בביצוע + מבנים מאוכלסים"/>
    <n v="5302341"/>
    <s v="502 20150115"/>
    <n v="502"/>
    <n v="20150115"/>
    <s v="בקשה להיתר - רישוי מלא"/>
    <s v="עיבוי ובינוי"/>
    <n v="932"/>
    <s v="בת ים"/>
    <n v="6200"/>
    <s v="הנביאים"/>
    <n v="304"/>
    <n v="63"/>
    <n v="63"/>
    <m/>
    <d v="2015-02-03T00:00:00"/>
    <n v="16"/>
    <n v="11"/>
    <n v="16"/>
    <n v="11"/>
    <n v="27"/>
    <m/>
    <m/>
    <m/>
    <m/>
    <m/>
    <s v="עיבוי בינוי: הרחבת 16 יח&quot;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 עיבוי בנוי :הרחבת"/>
    <m/>
    <m/>
    <m/>
    <s v="NULL"/>
    <m/>
    <m/>
    <m/>
    <m/>
    <m/>
    <m/>
    <m/>
    <m/>
    <m/>
    <m/>
    <m/>
    <m/>
    <m/>
    <m/>
    <m/>
    <m/>
    <s v="שליפת כתובות (אוגוסט 2020)"/>
    <n v="2015"/>
    <m/>
    <m/>
    <m/>
    <m/>
    <m/>
    <m/>
    <m/>
    <n v="4"/>
    <s v="להיתר"/>
    <m/>
    <m/>
    <m/>
    <m/>
    <m/>
    <m/>
    <m/>
    <m/>
    <m/>
    <m/>
    <m/>
    <m/>
    <m/>
    <m/>
    <m/>
    <n v="280"/>
    <m/>
    <m/>
    <m/>
    <m/>
    <m/>
    <m/>
    <m/>
    <e v="#NAME?"/>
    <m/>
    <m/>
  </r>
  <r>
    <n v="85"/>
    <m/>
    <m/>
    <m/>
    <m/>
    <m/>
    <m/>
    <m/>
    <m/>
    <m/>
    <m/>
    <n v="34408"/>
    <m/>
    <s v="תל אביב"/>
    <s v="בת ים"/>
    <s v="הנביאים"/>
    <m/>
    <s v="רשויות"/>
    <s v="רשויות מקומיות - עיבוי"/>
    <s v="בביצוע + מבנים מאוכלסים"/>
    <n v="5388553"/>
    <s v="502 20180154"/>
    <n v="502"/>
    <n v="20180154"/>
    <s v="בקשה להיתר-מסלול הקלות ושימוש"/>
    <s v="עיבוי ובינוי"/>
    <n v="932"/>
    <s v="בת ים"/>
    <n v="6200"/>
    <s v="הנביאים"/>
    <n v="304"/>
    <n v="63"/>
    <n v="63"/>
    <m/>
    <d v="2018-01-24T00:00:00"/>
    <n v="0"/>
    <n v="0"/>
    <m/>
    <m/>
    <n v="3"/>
    <m/>
    <m/>
    <m/>
    <m/>
    <m/>
    <s v="תכנית שינויים להיתר 20150115 למבנה קיים בתהליך עיבוי בינוי, כולל 27 יח&quot;ד קיימות, תוספת 2 יח&quot;ד בקומה 7 ותוספת 1 יח&quot;ד בקומה8 (חלקית)- סה&quot;כ 30 יח&quot;ד (קיים +מוצע)"/>
    <m/>
    <m/>
    <m/>
    <n v="2046218"/>
    <n v="20180154"/>
    <m/>
    <d v="2020-03-15T00:00:00"/>
    <m/>
    <n v="27"/>
    <n v="3"/>
    <m/>
    <m/>
    <m/>
    <m/>
    <n v="3"/>
    <m/>
    <m/>
    <s v="תכנית שינויים להיתר 20150115 למבנה קיים בתהליך עיבוי בינוי, כולל 27 יחד קיימות, תוספת 2 יחד בקומה 7 ותוספת 1 יחד בקומה8 (חלקית)- סהכ 30 יחד (קיים +מוצע)"/>
    <m/>
    <m/>
    <m/>
    <n v="2018"/>
    <n v="2020"/>
    <s v="בנייה (שינויים)"/>
    <s v="בנייה (שינויים)"/>
    <n v="14"/>
    <m/>
    <m/>
    <m/>
    <n v="1"/>
    <s v="להיתר"/>
    <s v="המשכי - תוספת 3 יחד"/>
    <n v="1"/>
    <s v="המשכי - תוספת 3 יחד"/>
    <m/>
    <m/>
    <n v="5388553"/>
    <n v="2046218"/>
    <m/>
    <m/>
    <m/>
    <m/>
    <m/>
    <m/>
    <m/>
    <m/>
    <n v="280"/>
    <m/>
    <m/>
    <m/>
    <m/>
    <m/>
    <m/>
    <m/>
    <e v="#NAME?"/>
    <m/>
    <s v="לא"/>
  </r>
  <r>
    <n v="86"/>
    <m/>
    <m/>
    <m/>
    <m/>
    <m/>
    <m/>
    <m/>
    <m/>
    <m/>
    <m/>
    <n v="34408"/>
    <m/>
    <s v="תל אביב"/>
    <s v="בת ים"/>
    <s v="הנביאים"/>
    <m/>
    <s v="רשויות"/>
    <s v="רשויות מקומיות - עיבוי"/>
    <s v="בביצוע + מבנים מאוכלסים"/>
    <n v="6858769"/>
    <s v="502 20180154"/>
    <n v="502"/>
    <n v="20180154"/>
    <s v="בקשה להיתר-מסלול הקלות ושימוש חורג- 90 יום"/>
    <s v="עיבוי ובינוי"/>
    <n v="932"/>
    <s v="בת ים"/>
    <n v="6200"/>
    <s v="הנביאים"/>
    <n v="304"/>
    <n v="63"/>
    <n v="63"/>
    <m/>
    <d v="2018-01-24T00:00:00"/>
    <n v="0"/>
    <n v="0"/>
    <n v="27"/>
    <n v="3"/>
    <n v="30"/>
    <m/>
    <m/>
    <m/>
    <m/>
    <m/>
    <s v="תכנית שינויים להיתר 20150115 למבנה קיים בתהליך עיבוי בינוי, כולל 27 יח&quot;ד קיימות, תוספת 2 יח&quot;ד בקומה 7 ותוספת 1 יח&quot;ד בקומה8 (חלקית)- סה&quot;כ 30 יח&quot;ד (קיים +מוצע)"/>
    <m/>
    <m/>
    <m/>
    <s v="NULL"/>
    <m/>
    <m/>
    <m/>
    <m/>
    <m/>
    <m/>
    <m/>
    <m/>
    <m/>
    <m/>
    <m/>
    <m/>
    <m/>
    <m/>
    <m/>
    <m/>
    <m/>
    <n v="2018"/>
    <m/>
    <s v="בנייה (שינויים)"/>
    <m/>
    <m/>
    <m/>
    <m/>
    <m/>
    <n v="4"/>
    <s v="להיתר"/>
    <m/>
    <m/>
    <m/>
    <m/>
    <m/>
    <m/>
    <m/>
    <m/>
    <m/>
    <m/>
    <m/>
    <m/>
    <m/>
    <m/>
    <m/>
    <n v="280"/>
    <m/>
    <m/>
    <m/>
    <m/>
    <m/>
    <m/>
    <m/>
    <e v="#NAME?"/>
    <m/>
    <m/>
  </r>
  <r>
    <n v="87"/>
    <m/>
    <m/>
    <m/>
    <m/>
    <m/>
    <m/>
    <m/>
    <m/>
    <m/>
    <m/>
    <n v="34408"/>
    <m/>
    <s v="תל אביב"/>
    <s v="בת ים"/>
    <s v="הנביאים"/>
    <m/>
    <s v="רשויות"/>
    <s v="עיבוי"/>
    <s v="בביצוע + מבנים מאוכלסים"/>
    <n v="3543885"/>
    <s v="502 20120983"/>
    <n v="502"/>
    <n v="20120983"/>
    <s v="בקשה להיתר"/>
    <s v="עיבוי ובינוי"/>
    <n v="931"/>
    <s v="בת ים"/>
    <n v="6200"/>
    <s v="הנביאים"/>
    <n v="304"/>
    <n v="65"/>
    <n v="65"/>
    <m/>
    <d v="2012-11-05T00:00:00"/>
    <n v="0"/>
    <n v="0"/>
    <n v="16"/>
    <n v="11"/>
    <n v="27"/>
    <m/>
    <m/>
    <m/>
    <m/>
    <m/>
    <s v="בקשה לעיבוי בינוי : ק. קרקע + 4 קומות קיימות שמעליהן 3 קומות חדשות ודירת גג סה&quot;כ 16 יח&quot;ד קיימות ו- 11 יח&quot;ד חדשות + תוספת 16 מרפסות חדשות ליח&quot;ד קיימות ו 20 מרפסות ליחידות חדשות."/>
    <m/>
    <m/>
    <m/>
    <s v="NULL"/>
    <m/>
    <m/>
    <m/>
    <m/>
    <m/>
    <m/>
    <m/>
    <m/>
    <m/>
    <m/>
    <m/>
    <m/>
    <m/>
    <m/>
    <m/>
    <m/>
    <s v="שליפת כתובות (אוגוסט 2020)"/>
    <n v="2012"/>
    <m/>
    <s v="בנייה"/>
    <m/>
    <n v="15"/>
    <m/>
    <m/>
    <n v="1"/>
    <n v="1"/>
    <s v="להיתר"/>
    <m/>
    <m/>
    <m/>
    <m/>
    <m/>
    <m/>
    <n v="250323"/>
    <m/>
    <m/>
    <m/>
    <m/>
    <m/>
    <m/>
    <m/>
    <m/>
    <n v="280"/>
    <m/>
    <m/>
    <m/>
    <m/>
    <m/>
    <m/>
    <m/>
    <e v="#NAME?"/>
    <m/>
    <m/>
  </r>
  <r>
    <n v="88"/>
    <m/>
    <m/>
    <m/>
    <m/>
    <m/>
    <m/>
    <m/>
    <m/>
    <m/>
    <m/>
    <n v="34408"/>
    <m/>
    <s v="תל אביב"/>
    <s v="בת ים"/>
    <s v="הנביאים"/>
    <m/>
    <s v="רשויות"/>
    <s v="עיבוי"/>
    <s v="בביצוע + מבנים מאוכלסים"/>
    <n v="3546958"/>
    <s v="502 20141419"/>
    <n v="502"/>
    <n v="20141419"/>
    <s v="בקשה להיתר"/>
    <s v="עיבוי ובינוי"/>
    <n v="931"/>
    <s v="בת ים"/>
    <n v="6200"/>
    <s v="הנביאים"/>
    <n v="304"/>
    <n v="65"/>
    <n v="65"/>
    <m/>
    <d v="2014-12-10T00:00:00"/>
    <n v="0"/>
    <n v="0"/>
    <n v="16"/>
    <n v="11"/>
    <n v="27"/>
    <m/>
    <m/>
    <m/>
    <m/>
    <m/>
    <s v="עיבוי בינוי בקומת הקרקע +4 קומות קיימות שמעליהן 3 קומות חדשות ודירת גג  סה&quot;כ 16 יח&quot;ד קיימות ו- 11 יח&quot;ד חדשות (סה&quot;כ 27 יח&quot;ד) +תוספת 16 מרפסות חדשות ליח&quot;ד קיימות ו-20 מרפסות ליח&quot;ד  חדשות גידור זמני  של המגרש."/>
    <m/>
    <m/>
    <m/>
    <s v="NULL"/>
    <m/>
    <m/>
    <m/>
    <m/>
    <m/>
    <m/>
    <m/>
    <m/>
    <m/>
    <m/>
    <m/>
    <m/>
    <m/>
    <m/>
    <m/>
    <m/>
    <s v="שליפת כתובות (אוגוסט 2020)"/>
    <n v="2014"/>
    <m/>
    <s v="בנייה"/>
    <m/>
    <n v="15"/>
    <m/>
    <m/>
    <m/>
    <n v="2"/>
    <s v="להיתר"/>
    <m/>
    <m/>
    <m/>
    <m/>
    <m/>
    <m/>
    <m/>
    <m/>
    <m/>
    <m/>
    <m/>
    <m/>
    <m/>
    <m/>
    <m/>
    <n v="280"/>
    <m/>
    <m/>
    <m/>
    <m/>
    <m/>
    <m/>
    <m/>
    <e v="#NAME?"/>
    <m/>
    <m/>
  </r>
  <r>
    <n v="89"/>
    <m/>
    <m/>
    <m/>
    <m/>
    <m/>
    <m/>
    <m/>
    <m/>
    <m/>
    <m/>
    <n v="34408"/>
    <m/>
    <s v="תל אביב"/>
    <s v="בת ים"/>
    <s v="הנביאים"/>
    <m/>
    <s v="רשויות"/>
    <s v="רשויות מקומיות - עיבוי"/>
    <s v="בביצוע + מבנים מאוכלסים"/>
    <n v="3547993"/>
    <s v="502 20150990"/>
    <n v="502"/>
    <n v="20150990"/>
    <s v="בקשה להיתר"/>
    <s v="עיבוי ובינוי                            "/>
    <n v="931"/>
    <s v="בת ים"/>
    <n v="6200"/>
    <s v="הנביאים"/>
    <n v="304"/>
    <n v="65"/>
    <n v="65"/>
    <m/>
    <d v="2015-11-04T00:00:00"/>
    <n v="16"/>
    <n v="11"/>
    <n v="16"/>
    <n v="11"/>
    <n v="27"/>
    <m/>
    <m/>
    <m/>
    <m/>
    <m/>
    <s v=" בקשה לעיבוי בינוי:ק. קרקע+ 4 קומות קיימות שמעליהן 3 קומות חדשות ודירות גג  16 יח&quot;ד קיימות ו-11 יח&quot;ד חדשות (סה&quot;כ 27 יח&quot;ד+תוספת 16 מרפסות חדשות ליח&quot;ד קיימות ו- 20 מרפסות ליחידות חדשות. גידור זמני של המגרש. בקשה לעיבוי בינוי : ק. קרקע + 4 קומות קיימות שמעלי"/>
    <m/>
    <m/>
    <m/>
    <n v="250323"/>
    <n v="20150990"/>
    <m/>
    <d v="2015-11-19T00:00:00"/>
    <m/>
    <n v="16"/>
    <n v="11"/>
    <n v="16"/>
    <m/>
    <n v="11"/>
    <m/>
    <n v="27"/>
    <m/>
    <m/>
    <s v="בקשה לעיבוי בינוי:ק. קרקע+ 4 קומות קיימות שמעליהן 3 קומות חדשות ודירות גג  16 יחד קיימות ו-11 יח&quot;ד חדשות (סה&quot;כ 27 יח&quot;ד+תוספת 16 מרפסות חדשות ליח&quot;ד קיימות ו- 20 מרפסות ליחידות חדשות. גידור זמני של המגרש.&quot;"/>
    <m/>
    <m/>
    <m/>
    <n v="2015"/>
    <n v="2015"/>
    <s v="בנייה"/>
    <s v="בנייה"/>
    <n v="15"/>
    <m/>
    <m/>
    <m/>
    <n v="2"/>
    <s v="להיתר"/>
    <m/>
    <n v="1"/>
    <m/>
    <m/>
    <m/>
    <n v="3543885"/>
    <m/>
    <m/>
    <m/>
    <m/>
    <m/>
    <m/>
    <m/>
    <m/>
    <m/>
    <n v="280"/>
    <m/>
    <m/>
    <m/>
    <m/>
    <m/>
    <m/>
    <m/>
    <e v="#NAME?"/>
    <m/>
    <s v="כן"/>
  </r>
  <r>
    <n v="90"/>
    <m/>
    <m/>
    <m/>
    <m/>
    <m/>
    <m/>
    <m/>
    <m/>
    <m/>
    <m/>
    <n v="34408"/>
    <m/>
    <s v="תל אביב"/>
    <s v="בת ים"/>
    <s v="הנביאים"/>
    <m/>
    <s v="רשויות"/>
    <s v="עיבוי"/>
    <s v="בביצוע + מבנים מאוכלסים"/>
    <n v="3548289"/>
    <s v="502 20160060"/>
    <n v="502"/>
    <n v="20160060"/>
    <s v="בקשה להיתר"/>
    <s v="עיבוי ובינוי"/>
    <n v="931"/>
    <s v="בת ים"/>
    <n v="6200"/>
    <s v="הנביאים"/>
    <n v="304"/>
    <n v="65"/>
    <n v="65"/>
    <m/>
    <d v="2016-01-20T00:00:00"/>
    <n v="27"/>
    <n v="3"/>
    <m/>
    <m/>
    <n v="3"/>
    <m/>
    <m/>
    <m/>
    <m/>
    <m/>
    <s v="תכנית שינויים להיתר 20120983  למבנה קיים בתהליך עיבוי בינוי, כולל  27 יח&quot;ד ,ותוספת 2 יח&quot;ד בקומה 7 , תוספת יח&quot;ד 1 בקומה 8 (חלקית)- סה&quot;כ 30 יח&quot;ד ושינויים . שיפוץ והרחבת דירות קיימות במבנה קיים בן 4 קומות מעל קומת קרקע הכולל 16 יח&quot;ד +תוספת בניה חדשה 2 קומות"/>
    <m/>
    <m/>
    <m/>
    <n v="1532000"/>
    <n v="20160060"/>
    <m/>
    <d v="2017-09-10T00:00:00"/>
    <m/>
    <n v="27"/>
    <n v="3"/>
    <m/>
    <m/>
    <m/>
    <m/>
    <n v="3"/>
    <m/>
    <m/>
    <s v="תכנית שינויים להיתר 20150990 למבנה בתהליך עיבוי בינוי, כולל 27 יחד קיימות,  תוספת 2 יח&quot;ד בקומה 7 ותוספת יח&quot;ד 1 בקומה 8 ,סה&quot;כ  30 יח&quot;ד ( קיים+ מוצע) , ושינויים&quot;"/>
    <m/>
    <m/>
    <s v="שליפת כתובות (אוגוסט 2020)"/>
    <n v="2016"/>
    <n v="2017"/>
    <s v="בנייה (שינויים)"/>
    <s v="בנייה (שינויים)"/>
    <n v="15"/>
    <m/>
    <m/>
    <m/>
    <n v="1"/>
    <s v="להיתר"/>
    <s v="המשכית תוספת 3 יחד"/>
    <n v="1"/>
    <s v="המשכי תוספת 3 יחד"/>
    <m/>
    <m/>
    <n v="3548289"/>
    <n v="1532000"/>
    <m/>
    <m/>
    <m/>
    <m/>
    <m/>
    <m/>
    <m/>
    <m/>
    <n v="280"/>
    <m/>
    <m/>
    <m/>
    <m/>
    <m/>
    <m/>
    <m/>
    <e v="#NAME?"/>
    <m/>
    <s v="לא"/>
  </r>
  <r>
    <n v="91"/>
    <m/>
    <m/>
    <m/>
    <m/>
    <m/>
    <m/>
    <m/>
    <m/>
    <m/>
    <m/>
    <n v="34408"/>
    <m/>
    <s v="תל אביב"/>
    <s v="בת ים"/>
    <s v="הנביאים"/>
    <m/>
    <s v="רשויות"/>
    <s v="עיבוי"/>
    <s v="בביצוע + מבנים מאוכלסים"/>
    <n v="5321883"/>
    <s v="502 20160060"/>
    <n v="502"/>
    <n v="20160060"/>
    <s v="בקשה להיתר - רישוי מלא"/>
    <s v="עיבוי ובינוי"/>
    <n v="931"/>
    <s v="בת ים"/>
    <n v="6200"/>
    <s v="הנביאים"/>
    <n v="304"/>
    <n v="65"/>
    <n v="65"/>
    <m/>
    <d v="2016-01-20T00:00:00"/>
    <n v="27"/>
    <n v="3"/>
    <m/>
    <m/>
    <m/>
    <m/>
    <m/>
    <m/>
    <m/>
    <m/>
    <s v="תכנית שינויים להיתר 20150990"/>
    <m/>
    <m/>
    <m/>
    <s v="NULL"/>
    <m/>
    <m/>
    <m/>
    <m/>
    <m/>
    <m/>
    <m/>
    <m/>
    <m/>
    <m/>
    <m/>
    <m/>
    <m/>
    <m/>
    <m/>
    <m/>
    <s v="שליפת כתובות (אוגוסט 2020)"/>
    <n v="2016"/>
    <m/>
    <s v="שינויים"/>
    <m/>
    <n v="15"/>
    <m/>
    <m/>
    <m/>
    <n v="2"/>
    <s v="להיתר"/>
    <m/>
    <m/>
    <m/>
    <m/>
    <m/>
    <m/>
    <m/>
    <m/>
    <m/>
    <m/>
    <m/>
    <m/>
    <m/>
    <m/>
    <m/>
    <n v="280"/>
    <m/>
    <m/>
    <m/>
    <m/>
    <m/>
    <m/>
    <m/>
    <e v="#NAME?"/>
    <m/>
    <m/>
  </r>
  <r>
    <n v="92"/>
    <m/>
    <m/>
    <m/>
    <m/>
    <m/>
    <m/>
    <m/>
    <m/>
    <m/>
    <m/>
    <n v="34408"/>
    <m/>
    <s v="תל אביב"/>
    <s v="בת ים"/>
    <s v="הנביאים"/>
    <m/>
    <s v="רשויות"/>
    <s v="עיבוי"/>
    <s v="בביצוע + מבנים מאוכלסים"/>
    <n v="3546478"/>
    <s v="502 20140929"/>
    <n v="502"/>
    <n v="20140929"/>
    <s v="בקשה להיתר"/>
    <s v="עיבוי ובינוי"/>
    <n v="938"/>
    <s v="בת ים"/>
    <n v="6200"/>
    <s v="הנביאים"/>
    <n v="304"/>
    <n v="73"/>
    <n v="73"/>
    <m/>
    <d v="2014-08-06T00:00:00"/>
    <n v="0"/>
    <n v="0"/>
    <m/>
    <m/>
    <n v="25"/>
    <m/>
    <m/>
    <m/>
    <m/>
    <m/>
    <s v="במסגרת תכנית עיבוי בנוי במתחם הנביאים  הרחבת דירות קיימות תוספת ממ&quot;דים מעליות ותוספת של 25 יח&quot;ד על גג המבנה וכן הסדרת חניות."/>
    <m/>
    <m/>
    <m/>
    <s v="NULL"/>
    <m/>
    <m/>
    <m/>
    <m/>
    <m/>
    <m/>
    <m/>
    <m/>
    <m/>
    <m/>
    <m/>
    <m/>
    <m/>
    <m/>
    <m/>
    <m/>
    <s v="שליפת כתובות (אוגוסט 2020)"/>
    <n v="2014"/>
    <m/>
    <s v="בנייה"/>
    <m/>
    <n v="16"/>
    <m/>
    <m/>
    <m/>
    <n v="1"/>
    <s v="להיתר"/>
    <m/>
    <m/>
    <m/>
    <m/>
    <m/>
    <m/>
    <m/>
    <m/>
    <m/>
    <m/>
    <m/>
    <m/>
    <m/>
    <m/>
    <m/>
    <n v="280"/>
    <m/>
    <m/>
    <m/>
    <m/>
    <m/>
    <s v="אישור בתנאים"/>
    <m/>
    <e v="#NAME?"/>
    <m/>
    <m/>
  </r>
  <r>
    <n v="1683"/>
    <s v="אוקטובר 2021 - טיוב בקשות שאינן כפולות"/>
    <s v="כן"/>
    <m/>
    <m/>
    <s v="טויב"/>
    <m/>
    <m/>
    <m/>
    <m/>
    <m/>
    <n v="34408"/>
    <m/>
    <s v="תל אביב"/>
    <s v="בת ים"/>
    <s v="הנביאים"/>
    <m/>
    <s v="רשויות"/>
    <s v="עיבוי"/>
    <s v="בביצוע + מבנים מאוכלסים"/>
    <n v="7454678"/>
    <s v="502 20171967"/>
    <n v="502"/>
    <n v="20171967"/>
    <s v="בקשה להיתר - רישוי מלא                                                          "/>
    <s v="תוספת/שינוי למבנה קיים                  "/>
    <n v="1410"/>
    <s v="בת ים"/>
    <n v="6200"/>
    <s v="הנביאים                                                     "/>
    <n v="304"/>
    <n v="47"/>
    <n v="47"/>
    <m/>
    <d v="2017-11-19T00:00:00"/>
    <n v="0"/>
    <n v="0"/>
    <n v="32"/>
    <n v="22"/>
    <n v="54"/>
    <s v="2021_03"/>
    <d v="2021-07-15T12:02:09"/>
    <s v="אתר העירייה"/>
    <s v="חישוב מתמטי"/>
    <s v="מדלן"/>
    <s v=" שיפוץ והרחבה דירות קיימות במבנה קיים בן 4 קומות מעל קומת קרקע, הכולל 32 יחד + תוספת בניה חדשה: 2 קומות מלאות + 2 קומות חלקיות - 22 יחד (סהכ 54 יחד) +גידור זמני.                                                                                                                                                                                                                                                                                                                                                                                                                                                                                                                                                                                                                                                                                                                                                                                                                                                                   "/>
    <n v="20180009"/>
    <d v="2018-06-05T00:00:00"/>
    <s v="  הוחלט לא לאשר הוספת מסתור לכיסוי דוד חשמל וצנרת בחזית דרומית, יש למצוא פתרון  בינוי אחר המהווה יחידה אחת עם המבנה.  שינוי חיפוי בחזיתות מאבן לשליכט אינו מאושר, השינוי ייעשה באבן (בתליה יבשה) או כל  חומר קשיח אחר באישור אגף הנדסה.  יתרת השינויים מאושרים.     פה אחד - 5 (אלי יריב עזב)     החלטה מפורטת תישלח בהמשך.  להלן ההחלטה המפורטת:  הוספת מסתור לכיסוי דוד חשמל וצנרת בחזית דרומית אינה מאושרת. יש למצוא פתרון  בינוי אחר המהווה יחידה אחת עם המבנה.  שינוי חיפוי בחזיתות מאבן לשליכט אינו מאושר. השינוי יעשה באבן (בתליה יבשה) או כל  חומר חלופי אחר שיאושר על ידי מהנדס העיר.  יתרת השינויים מאושרים.  יש לתקן את הבקשה בהתאם להערות הבאות:  1.  יש לסמן שינויים מהיתרים בהתאם להחלטת הוועדה.  2.  יש להוסיף בתאור הבקשה הגבהת מבנה מ-27.80 מ' ל-28.25 מ'. בהתאם לאישור       רתא מ-03.12.2017 , אין התנגדות לגובה של 35 מ' מעל פני הקרקע.  3.  יש לעמוד בדרישות ותנאים בהיתרים מיום 10.11.15 היתר בניה מס' 20130198 לשיפוץ       והרחבה דירות קיימות במבנה קיים בן 4 קומות מעל קומת קרקע, הכולל 32 יחד +       תוספ"/>
    <n v="2130041"/>
    <n v="20171967"/>
    <s v="בקשה להיתר - רישוי מלא                                                          "/>
    <d v="2021-04-21T00:00:00"/>
    <s v="בית משותף                                                                                 "/>
    <n v="0"/>
    <n v="0"/>
    <n v="32"/>
    <s v="אתר העירייה"/>
    <n v="22"/>
    <s v="חישוב מתמטי"/>
    <n v="54"/>
    <s v="מדלן"/>
    <s v="NULL"/>
    <s v="שינויים להיתר 20130198 מיום 11.08.2015 : -הוספת מסתור לכיסוי דוד חשמל וצנרת בחזית דרומית -עיבוי והוספה אלמנטים קונסטרוקטיביים בכל הקומות - שינוי גג חדר מדרגות עליון -שינוי גובה בניין מ-27.80 מ' ל-28.25 מ'"/>
    <s v="2021_03"/>
    <d v="2021-07-15T12:02:11"/>
    <s v="גוש חלקה"/>
    <n v="2017"/>
    <n v="2021"/>
    <s v="בנייה"/>
    <s v="בנייה (שינויים)"/>
    <n v="9"/>
    <m/>
    <m/>
    <m/>
    <n v="2"/>
    <s v="להיתר"/>
    <m/>
    <m/>
    <m/>
    <m/>
    <m/>
    <m/>
    <m/>
    <m/>
    <m/>
    <m/>
    <m/>
    <m/>
    <m/>
    <m/>
    <m/>
    <n v="280"/>
    <m/>
    <m/>
    <m/>
    <m/>
    <m/>
    <m/>
    <m/>
    <m/>
    <s v="היתרים שיש לטייב"/>
    <s v="לא"/>
  </r>
  <r>
    <n v="1684"/>
    <s v="אוקטובר 2021 - טיוב בקשות שאינן כפולות"/>
    <s v="כן"/>
    <m/>
    <m/>
    <s v="טויב"/>
    <m/>
    <m/>
    <m/>
    <m/>
    <m/>
    <n v="34408"/>
    <m/>
    <s v="תל אביב"/>
    <s v="בת ים"/>
    <s v="הנביאים"/>
    <m/>
    <s v="רשויות"/>
    <s v="עיבוי"/>
    <s v="בביצוע + מבנים מאוכלסים"/>
    <n v="7455198"/>
    <s v="502 20210813"/>
    <n v="502"/>
    <n v="20210813"/>
    <s v="בקשה למידע                                                                      "/>
    <s v="תמא 38- הריסה ובנייה                    "/>
    <n v="923"/>
    <s v="בת ים"/>
    <n v="6200"/>
    <s v="הנביאים                                                     "/>
    <n v="304"/>
    <n v="49"/>
    <n v="49"/>
    <s v="NULL"/>
    <d v="2021-06-07T00:00:00"/>
    <n v="0"/>
    <n v="74"/>
    <m/>
    <m/>
    <n v="74"/>
    <s v="2021_03"/>
    <d v="2021-07-15T12:02:09"/>
    <m/>
    <m/>
    <s v="אתר העירייה"/>
    <s v=" הריסת מבנה קיים והקמת שני מבני מגורים חדשים בגובה ק+8+גג, 3 קומות מרתפים. הקלה / שימוש חורג:  הקלה סוג ההקלה המבוקשת:  הקלה בגובה המבנה / גובה הקומה, הקלה במספר יחידות דיור, הקלה בזכויות בנייה, הקלה במספר קומות, אחר תאור ההקלה המבוקשת:  5 .הקלה לתוספת שטח בשיעור של 5% לצורך תוספת מעלית. הבקשה כוללת את אחת או יותר מהעבודות להלן:  חפירה, חניה מקורה, עבודות פיתוח,(פירוט: גינות פרטיות, שבילים ושטחים מגוננים משותפים. ), גדרות ושערים                                                                                                                                                                                                                                                                                                                                                                                                                                                                                                                                                                                        "/>
    <n v="0"/>
    <s v="NULL"/>
    <s v="NULL"/>
    <s v="NULL"/>
    <m/>
    <s v="NULL"/>
    <m/>
    <m/>
    <m/>
    <m/>
    <m/>
    <m/>
    <m/>
    <m/>
    <m/>
    <m/>
    <m/>
    <m/>
    <m/>
    <m/>
    <s v="גוש חלקה"/>
    <n v="2021"/>
    <m/>
    <s v="הריסה + בנייה"/>
    <m/>
    <n v="20"/>
    <m/>
    <m/>
    <m/>
    <n v="2"/>
    <s v="למידע"/>
    <m/>
    <m/>
    <m/>
    <m/>
    <m/>
    <m/>
    <m/>
    <m/>
    <m/>
    <m/>
    <m/>
    <m/>
    <m/>
    <m/>
    <m/>
    <n v="280"/>
    <m/>
    <m/>
    <m/>
    <m/>
    <m/>
    <m/>
    <m/>
    <m/>
    <m/>
    <m/>
  </r>
  <r>
    <n v="1685"/>
    <s v="אוקטובר 2021 - טיוב בקשות שאינן כפולות"/>
    <s v="כן"/>
    <m/>
    <m/>
    <s v="טויב"/>
    <m/>
    <m/>
    <m/>
    <m/>
    <m/>
    <n v="34408"/>
    <m/>
    <s v="תל אביב"/>
    <s v="בת ים"/>
    <s v="הנביאים"/>
    <m/>
    <s v="רשויות"/>
    <s v="עיבוי"/>
    <s v="בביצוע + מבנים מאוכלסים"/>
    <n v="7454905"/>
    <s v="502 20210501"/>
    <n v="502"/>
    <n v="20210501"/>
    <s v="בקשה למידע                                                                      "/>
    <s v="בניה חדשה                               "/>
    <n v="1410"/>
    <s v="בת ים"/>
    <n v="6200"/>
    <s v="הנביאים                                                     "/>
    <n v="304"/>
    <n v="49"/>
    <n v="49"/>
    <s v="NULL"/>
    <d v="2021-04-14T00:00:00"/>
    <n v="0"/>
    <n v="74"/>
    <m/>
    <m/>
    <n v="74"/>
    <s v="2021_03"/>
    <d v="2021-07-15T12:02:09"/>
    <m/>
    <m/>
    <s v="אתר העירייה"/>
    <s v=" פירוט לגבי הבניה המבוקשת הריסת בניין קיים והקמת שני מבני מגורים. הקלה / שימוש חורג:  הקלה סוג ההקלה המבוקשת:  הקלה בגובה המבנה / גובה הקומה, הקלה במספר יחידות דיור, הקלה בזכויות בנייה, הקלה במספר קומות, אחר תאור ההקלה המבוקשת:  1 .הקלה לתוספת שתי קומות._x000a_2 .הקלה לתוספת קומה וחצי מכח תכנית בי/538._x000a_3 .בקשה לתוספת יחד (שבס) לפי תקנות סטייה ניכרת מתכנית 2) 9 (בשיעור של %20 לתוספת 5 יחד על היחד המאושרות בתכנית הראשית._x000a_4 .הקלה הבקשה כוללת את אחת או יותר מהעבודות להלן:  חפירה, חניה מקורה, עבודות פיתוח,(פירוט: גינות פרטיות, שבילים ושטחים מגוננים משותפים. ), גדרות ושערים                                                                                                                                                                                                                                                                                                                                                                                                                                             "/>
    <n v="0"/>
    <s v="NULL"/>
    <s v="NULL"/>
    <s v="NULL"/>
    <m/>
    <s v="NULL"/>
    <m/>
    <m/>
    <m/>
    <m/>
    <m/>
    <m/>
    <m/>
    <m/>
    <m/>
    <m/>
    <m/>
    <m/>
    <m/>
    <m/>
    <s v="גוש חלקה"/>
    <n v="2021"/>
    <m/>
    <s v="הריסה + בנייה"/>
    <m/>
    <n v="20"/>
    <m/>
    <m/>
    <m/>
    <n v="1"/>
    <s v="למידע"/>
    <m/>
    <m/>
    <m/>
    <m/>
    <m/>
    <m/>
    <m/>
    <m/>
    <m/>
    <m/>
    <m/>
    <m/>
    <m/>
    <m/>
    <m/>
    <n v="280"/>
    <m/>
    <m/>
    <m/>
    <m/>
    <m/>
    <m/>
    <m/>
    <m/>
    <m/>
    <m/>
  </r>
  <r>
    <n v="1095"/>
    <m/>
    <m/>
    <m/>
    <s v="תמ&quot;א אך הכתובת נמצאת בתוך המתחם ולכן פ&quot;ב"/>
    <m/>
    <m/>
    <m/>
    <m/>
    <m/>
    <m/>
    <n v="34408"/>
    <m/>
    <s v="תל אביב"/>
    <s v="בת ים"/>
    <s v="הנביאים"/>
    <m/>
    <s v="רשויות"/>
    <s v="עיבוי"/>
    <s v="בביצוע + מבנים מאוכלסים"/>
    <n v="7234912"/>
    <s v="502 20201745"/>
    <n v="502"/>
    <n v="20201745"/>
    <s v="בקשה מקדמית                                                                     "/>
    <s v="תוכניות שינויים                         "/>
    <n v="915"/>
    <s v="בת ים"/>
    <n v="6200"/>
    <s v="הנביאים                                                     "/>
    <n v="304"/>
    <n v="55"/>
    <n v="55"/>
    <s v=" "/>
    <d v="2020-12-24T00:00:00"/>
    <n v="0"/>
    <n v="0"/>
    <m/>
    <m/>
    <n v="29"/>
    <s v="2020_04"/>
    <d v="2021-01-28T10:47:10"/>
    <m/>
    <m/>
    <s v="מדלן"/>
    <s v=" תוכנית שינויים להיתר מספר 20151072 בבניה שינויים בחזיתות שינויים בקומת הקרקע ללא תוספת שטח.                                                                                                                                                                                                                                                                                                                                                                                                                                                                                                                                                                                                                                                                                                                                                                                                                                                                                                                                            "/>
    <n v="0"/>
    <s v="NULL"/>
    <s v="NULL"/>
    <s v="NULL"/>
    <m/>
    <m/>
    <m/>
    <m/>
    <m/>
    <m/>
    <m/>
    <m/>
    <m/>
    <m/>
    <m/>
    <m/>
    <m/>
    <m/>
    <m/>
    <m/>
    <s v="לפי גוש חלקה (מרץ 2021)"/>
    <n v="2020"/>
    <m/>
    <s v="בנייה (שינויים)"/>
    <m/>
    <n v="10"/>
    <n v="1"/>
    <n v="1"/>
    <m/>
    <n v="2"/>
    <s v="מקדמית"/>
    <m/>
    <m/>
    <m/>
    <m/>
    <m/>
    <m/>
    <m/>
    <m/>
    <m/>
    <m/>
    <m/>
    <m/>
    <m/>
    <m/>
    <m/>
    <n v="280"/>
    <m/>
    <m/>
    <m/>
    <m/>
    <m/>
    <s v="לא היו החלטות בבקשה"/>
    <m/>
    <e v="#NAME?"/>
    <m/>
    <m/>
  </r>
  <r>
    <n v="1686"/>
    <s v="אוקטובר 2021 - טיוב בקשות שאינן כפולות"/>
    <s v="כן"/>
    <m/>
    <m/>
    <s v="טויב"/>
    <m/>
    <m/>
    <s v="?"/>
    <m/>
    <m/>
    <n v="34408"/>
    <m/>
    <s v="תל אביב"/>
    <s v="בת ים"/>
    <s v="הנביאים"/>
    <m/>
    <s v="רשויות"/>
    <s v="עיבוי"/>
    <s v="בביצוע + מבנים מאוכלסים"/>
    <n v="7454797"/>
    <s v="502 20210363"/>
    <n v="502"/>
    <n v="20210363"/>
    <s v="בקשה מקדמית                                                                     "/>
    <s v="תמא 38 - חיזוק                          "/>
    <n v="915"/>
    <s v="בת ים"/>
    <n v="6200"/>
    <s v="הנביאים                                                     "/>
    <n v="304"/>
    <n v="55"/>
    <n v="55"/>
    <s v="NULL"/>
    <d v="2021-03-16T00:00:00"/>
    <n v="0"/>
    <n v="0"/>
    <m/>
    <m/>
    <m/>
    <s v="2021_03"/>
    <d v="2021-07-15T12:02:09"/>
    <m/>
    <m/>
    <m/>
    <s v=" שינויים להיתר מספר 20151072 בבניה שחנויים בחזיתות שינויים בקומת הקרקע לפי הבנוי ללא תוספת שטח.                                                                                                                                                                                                                                                                                                                                                                                                                                                                                                                                                                                                                                                                                                                                                                                                                                                                                                                                         "/>
    <n v="0"/>
    <s v="NULL"/>
    <s v="NULL"/>
    <s v="NULL"/>
    <m/>
    <s v="NULL"/>
    <m/>
    <m/>
    <m/>
    <m/>
    <m/>
    <m/>
    <m/>
    <m/>
    <m/>
    <m/>
    <m/>
    <m/>
    <m/>
    <m/>
    <s v="גוש חלקה"/>
    <n v="2021"/>
    <m/>
    <s v="בנייה (שינויים)"/>
    <m/>
    <n v="10"/>
    <n v="1"/>
    <n v="1"/>
    <m/>
    <n v="2"/>
    <s v="מקדמית"/>
    <m/>
    <m/>
    <m/>
    <m/>
    <m/>
    <m/>
    <m/>
    <m/>
    <m/>
    <m/>
    <m/>
    <m/>
    <m/>
    <m/>
    <m/>
    <n v="280"/>
    <m/>
    <m/>
    <m/>
    <m/>
    <m/>
    <m/>
    <m/>
    <m/>
    <m/>
    <m/>
  </r>
  <r>
    <n v="1687"/>
    <s v="אוקטובר 2021 - טיוב בקשות שאינן כפולות"/>
    <s v="כן"/>
    <m/>
    <m/>
    <s v="טויב"/>
    <m/>
    <m/>
    <m/>
    <m/>
    <m/>
    <n v="34408"/>
    <m/>
    <s v="תל אביב"/>
    <s v="בת ים"/>
    <s v="הנביאים"/>
    <m/>
    <s v="רשויות"/>
    <s v="עיבוי"/>
    <s v="בביצוע + מבנים מאוכלסים"/>
    <n v="7369261"/>
    <s v="502 20210216"/>
    <n v="502"/>
    <n v="20210216"/>
    <s v="בקשה למידע                                                                      "/>
    <s v="תמא 38- הריסה ובנייה&quot;                   "/>
    <n v="933"/>
    <s v="בת ים"/>
    <n v="6200"/>
    <s v="הנביאים                                                     "/>
    <n v="304"/>
    <n v="61"/>
    <n v="61"/>
    <s v=" "/>
    <d v="2021-02-18T00:00:00"/>
    <n v="0"/>
    <n v="50"/>
    <n v="16"/>
    <n v="34"/>
    <n v="50"/>
    <s v="2021_02"/>
    <d v="2021-06-23T10:48:05"/>
    <s v="בקשה מובילה"/>
    <s v="חישוב מתמטי"/>
    <s v="מדלן"/>
    <s v=" תמ&quot;א 38 הריסה ובניה חדשה - הקמת מבנה מגורים בן 14 קומות מכח תמ&quot;א 38 (הריסה ובניה) וכן מכח תכנית בי/580.                                                                                                                                                                                                                                                                                                                                                                                                                                                                                                                                                                                                                                                                                                                                                                                                                                                                                                                                "/>
    <n v="0"/>
    <s v="NULL"/>
    <s v="NULL"/>
    <s v="NULL"/>
    <m/>
    <s v="NULL"/>
    <m/>
    <m/>
    <m/>
    <m/>
    <m/>
    <m/>
    <m/>
    <m/>
    <m/>
    <m/>
    <m/>
    <m/>
    <m/>
    <m/>
    <s v="גוש חלקה"/>
    <n v="2021"/>
    <m/>
    <s v="הריסה + בנייה"/>
    <m/>
    <n v="13"/>
    <m/>
    <m/>
    <m/>
    <n v="1"/>
    <s v="למידע"/>
    <m/>
    <m/>
    <m/>
    <m/>
    <m/>
    <m/>
    <m/>
    <m/>
    <m/>
    <m/>
    <m/>
    <m/>
    <m/>
    <m/>
    <m/>
    <n v="280"/>
    <m/>
    <m/>
    <m/>
    <m/>
    <m/>
    <m/>
    <m/>
    <m/>
    <m/>
    <m/>
  </r>
  <r>
    <n v="1688"/>
    <s v="אוקטובר 2021 - טיוב בקשות שאינן כפולות"/>
    <s v="כן"/>
    <m/>
    <m/>
    <s v="טויב"/>
    <m/>
    <m/>
    <m/>
    <m/>
    <m/>
    <n v="34408"/>
    <m/>
    <s v="תל אביב"/>
    <s v="בת ים"/>
    <s v="הנביאים"/>
    <m/>
    <s v="רשויות"/>
    <s v="עיבוי"/>
    <s v="בביצוע + מבנים מאוכלסים"/>
    <n v="7369975"/>
    <s v="502 20210326"/>
    <n v="502"/>
    <n v="20210326"/>
    <s v="בקשה למידע                                                                      "/>
    <s v="בניה חדשה                               "/>
    <n v="933"/>
    <s v="בת ים"/>
    <n v="6200"/>
    <s v="הנביאים                                                     "/>
    <n v="304"/>
    <n v="61"/>
    <n v="61"/>
    <s v=" "/>
    <d v="2021-03-09T00:00:00"/>
    <n v="0"/>
    <n v="50"/>
    <n v="16"/>
    <n v="34"/>
    <n v="50"/>
    <s v="2021_02"/>
    <d v="2021-06-23T10:48:05"/>
    <s v="בקשה מובילה"/>
    <s v="חישוב מתמטי"/>
    <s v="מדלן"/>
    <s v=" הקמת מבנה מגורים בן 14 קומות מכח תמ&quot;א 38 (הריסה ובניה) וכן מכח תכנית בי/580. על גבי שני מרתפים חניה                                                                                                                                                                                                                                                                                                                                                                                                                                                                                                                                                                                                                                                                                                                                                                                                                                                                                                                                    "/>
    <n v="0"/>
    <s v="NULL"/>
    <s v="NULL"/>
    <s v="NULL"/>
    <m/>
    <s v="NULL"/>
    <m/>
    <m/>
    <m/>
    <m/>
    <m/>
    <m/>
    <m/>
    <m/>
    <m/>
    <m/>
    <m/>
    <m/>
    <m/>
    <m/>
    <s v="גוש חלקה"/>
    <n v="2021"/>
    <m/>
    <s v="הריסה + בנייה"/>
    <m/>
    <n v="13"/>
    <m/>
    <m/>
    <m/>
    <n v="2"/>
    <s v="למידע"/>
    <m/>
    <m/>
    <m/>
    <m/>
    <m/>
    <m/>
    <m/>
    <m/>
    <m/>
    <m/>
    <m/>
    <m/>
    <m/>
    <m/>
    <m/>
    <n v="280"/>
    <m/>
    <m/>
    <m/>
    <m/>
    <m/>
    <m/>
    <m/>
    <m/>
    <m/>
    <m/>
  </r>
  <r>
    <n v="1689"/>
    <s v="אוקטובר 2021 - טיוב בקשות שאינן כפולות"/>
    <s v="כן"/>
    <m/>
    <m/>
    <s v="טויב"/>
    <m/>
    <m/>
    <m/>
    <m/>
    <m/>
    <n v="34408"/>
    <m/>
    <s v="תל אביב"/>
    <s v="בת ים"/>
    <s v="הנביאים"/>
    <m/>
    <s v="רשויות"/>
    <s v="עיבוי"/>
    <s v="בביצוע + מבנים מאוכלסים"/>
    <n v="7491832"/>
    <s v="502 20211340"/>
    <n v="502"/>
    <n v="20211340"/>
    <s v="בקשה למידע                                                                      "/>
    <s v="תמא 38- הריסה ובנייה                    "/>
    <n v="9261"/>
    <s v="בת ים"/>
    <n v="6200"/>
    <s v="הנביאים                                                     "/>
    <n v="304"/>
    <n v="67"/>
    <n v="67"/>
    <s v="NULL"/>
    <d v="2021-08-26T00:00:00"/>
    <n v="0"/>
    <n v="77"/>
    <n v="24"/>
    <n v="53"/>
    <n v="77"/>
    <s v="2021_04"/>
    <d v="2021-09-14T12:11:11"/>
    <s v="מהות הבקשה"/>
    <s v="חישוב מתמטי"/>
    <s v="אתר העירייה"/>
    <s v=" הריסת בניין מגורים בן 4 קומות מעל קומת עמודים מפולשת ובו 24 יחידות דיור ובניית מבנה חדש תחתיו בן 15.5 קומות מעל הקרקע (9 קומות מתוקף תבע, תוספת 3.5 קומות מתוקף תמא 38 הקלה / שימוש חורג:  הקלה סוג ההקלה המבוקשת:  הקלה בזכויות בנייה, הקלה במספר קומות תאור ההקלה המבוקשת:  הקלה כמותית: תוספת זכויות עבור התקנת מעלית 5%, שיפור תכנון 6%, תוספת קומות 5% סהכ 16% הבקשה כוללת את אחת או יותר מהעבודות להלן:  חפירה, חניה מקורה                                                                                                                                                                                                                                                                                                                                                                                                                                                                                                                                                                                                    "/>
    <n v="0"/>
    <s v="NULL"/>
    <s v="NULL"/>
    <s v="NULL"/>
    <m/>
    <s v="NULL"/>
    <m/>
    <m/>
    <m/>
    <m/>
    <m/>
    <m/>
    <m/>
    <m/>
    <m/>
    <m/>
    <m/>
    <m/>
    <m/>
    <m/>
    <s v="גוש חלקה"/>
    <n v="2021"/>
    <m/>
    <s v="הריסה + חפירה + בנייה"/>
    <m/>
    <n v="17"/>
    <m/>
    <m/>
    <m/>
    <n v="2"/>
    <s v="למידע"/>
    <s v="המשכית או מובילה"/>
    <m/>
    <m/>
    <m/>
    <m/>
    <m/>
    <m/>
    <m/>
    <m/>
    <m/>
    <m/>
    <m/>
    <m/>
    <m/>
    <m/>
    <n v="280"/>
    <m/>
    <m/>
    <m/>
    <m/>
    <m/>
    <m/>
    <m/>
    <m/>
    <m/>
    <m/>
  </r>
  <r>
    <n v="1085"/>
    <m/>
    <m/>
    <m/>
    <s v="תמ&quot;א אך הכתובת נמצאת בתוך המתחם ולכן פ&quot;ב"/>
    <m/>
    <s v="סמל לא כפול - לטייב רגיל"/>
    <s v="תמ&quot;א אך הכתובת נמצאת בתוך המתחם ולכן פ&quot;ב"/>
    <m/>
    <s v="תמ&quot;א 38"/>
    <s v="בתכנון ראשוני"/>
    <n v="34408"/>
    <m/>
    <s v="תל אביב"/>
    <s v="בת ים"/>
    <s v="הנביאים"/>
    <m/>
    <s v="רשויות"/>
    <s v="עיבוי"/>
    <s v="בביצוע + מבנים מאוכלסים"/>
    <n v="7181453"/>
    <s v="502 20200278"/>
    <n v="502"/>
    <n v="20200278"/>
    <s v="בקשה למידע                                                                      "/>
    <s v="תמא 38 - חיזוק                          "/>
    <n v="9261"/>
    <s v="בת ים"/>
    <n v="6200"/>
    <s v="הנביאים                                                     "/>
    <n v="304"/>
    <n v="69"/>
    <n v="69"/>
    <m/>
    <d v="2020-02-27T00:00:00"/>
    <n v="24"/>
    <n v="15"/>
    <n v="30"/>
    <n v="15"/>
    <n v="45"/>
    <s v="2020_03"/>
    <d v="2020-12-03T17:05:37"/>
    <m/>
    <s v="אתר העירייה"/>
    <s v="מדלן"/>
    <s v=" תוספת קומה חמישית שישית שביעית חלקית מתוקף תמא 38+ממדים +מרפסות שמש +הרחבת לובי+תוספת מעלית.הריסת גרם מדרגות קיים ובניית גרם חדש +חניות גידור ופיתוח.תוספת 9 יחידות דיור בבניין ק                                                                                                                                                                                                                                                                                                                                                                                                                                                                                                                                                                                                                                                                                                                                                                                                                                                     "/>
    <n v="0"/>
    <s v="NULL"/>
    <s v="NULL"/>
    <s v="NULL"/>
    <m/>
    <m/>
    <m/>
    <m/>
    <m/>
    <m/>
    <m/>
    <m/>
    <m/>
    <m/>
    <m/>
    <m/>
    <m/>
    <m/>
    <s v="NULL"/>
    <s v="NULL"/>
    <s v="לפי גוש חלקה (מרץ 2021)"/>
    <n v="2020"/>
    <m/>
    <s v="הריסה + בנייה"/>
    <m/>
    <n v="17"/>
    <m/>
    <m/>
    <m/>
    <n v="1"/>
    <s v="למידע"/>
    <m/>
    <m/>
    <m/>
    <m/>
    <m/>
    <m/>
    <m/>
    <m/>
    <m/>
    <m/>
    <m/>
    <m/>
    <m/>
    <m/>
    <m/>
    <n v="280"/>
    <m/>
    <m/>
    <m/>
    <m/>
    <m/>
    <s v="לא היו החלטות בבקשה"/>
    <m/>
    <e v="#NAME?"/>
    <m/>
    <m/>
  </r>
  <r>
    <n v="100"/>
    <m/>
    <m/>
    <m/>
    <m/>
    <m/>
    <m/>
    <m/>
    <m/>
    <m/>
    <m/>
    <n v="4412"/>
    <m/>
    <s v="תל אביב"/>
    <s v="בת ים"/>
    <s v="העצמאות בלפור"/>
    <m/>
    <s v="מיסוי"/>
    <s v="מיסוי - פינוי-בינוי"/>
    <s v="תכנית מאושרת עם פעילות יזמית"/>
    <n v="7021149"/>
    <s v="502 20181523"/>
    <n v="502"/>
    <n v="20181523"/>
    <s v="בקשה להיתר-מסלול הקלות ושימוש חורג- 90 יום"/>
    <s v="פינוי בינוי - בניה חדשה"/>
    <n v="3663"/>
    <s v="בת ים"/>
    <n v="6200"/>
    <s v="שד העצמאות"/>
    <n v="201"/>
    <n v="28"/>
    <n v="28"/>
    <m/>
    <d v="2018-11-06T00:00:00"/>
    <n v="0"/>
    <n v="0"/>
    <m/>
    <m/>
    <n v="130"/>
    <m/>
    <m/>
    <m/>
    <m/>
    <m/>
    <s v="1. הריסה בניה קיימת. 2. הקמת בניין בן 32 קומות מגורים על קומה ציבורית וקומת קרקע כפולה למסחר, 5     קומות חניון תת קרקעי אוטומטי, סהכ 130 יחד."/>
    <m/>
    <m/>
    <m/>
    <n v="2046925"/>
    <n v="20181523"/>
    <m/>
    <d v="2020-03-16T00:00:00"/>
    <m/>
    <m/>
    <m/>
    <m/>
    <m/>
    <m/>
    <m/>
    <n v="120"/>
    <m/>
    <m/>
    <s v="1. הריסת בניה קיימת. 2. הקמת בניין בן 32 קומות מגורים על קומה ציבורית וקומת קרקע כפולה למסחר, 5  קומות חניון תת קרקעי אוטומטי, סה&quot;כ 130 יח&quot;ד."/>
    <m/>
    <m/>
    <m/>
    <n v="2018"/>
    <n v="2020"/>
    <s v="הריסה + בנייה"/>
    <s v="הריסה + בנייה"/>
    <n v="1"/>
    <m/>
    <m/>
    <m/>
    <n v="1"/>
    <s v="להיתר"/>
    <m/>
    <s v="אין היתר לפי המנהלת על אף שמופיע באתר העירייה"/>
    <s v="אין היתר לפי המנהלת על אף שמופיע באתר העירייה"/>
    <m/>
    <s v="אתר העירייה"/>
    <m/>
    <m/>
    <s v="לפי המנהלת אין היתר ולכן לא מקושר לבקשה"/>
    <m/>
    <m/>
    <m/>
    <m/>
    <m/>
    <m/>
    <m/>
    <n v="120"/>
    <m/>
    <m/>
    <m/>
    <m/>
    <m/>
    <m/>
    <m/>
    <e v="#NAME?"/>
    <m/>
    <s v="לא"/>
  </r>
  <r>
    <n v="98"/>
    <m/>
    <m/>
    <m/>
    <m/>
    <m/>
    <m/>
    <m/>
    <m/>
    <m/>
    <m/>
    <n v="4412"/>
    <m/>
    <s v="תל אביב"/>
    <s v="בת ים"/>
    <s v="העצמאות בלפור"/>
    <m/>
    <s v="מיסוי"/>
    <s v="מיסוי - פינוי-בינוי"/>
    <s v="תכנית מאושרת עם פעילות יזמית"/>
    <n v="5388595"/>
    <s v="502 20181523"/>
    <n v="502"/>
    <n v="20181523"/>
    <s v="בקשה להיתר-מסלול הקלות ושימוש"/>
    <s v="פינוי בינוי - בניה חדשה"/>
    <n v="3663"/>
    <s v="בת ים"/>
    <n v="6200"/>
    <s v="שד העצמאות"/>
    <n v="201"/>
    <n v="28"/>
    <n v="28"/>
    <m/>
    <d v="2018-11-06T00:00:00"/>
    <n v="0"/>
    <n v="0"/>
    <m/>
    <m/>
    <m/>
    <m/>
    <m/>
    <m/>
    <m/>
    <m/>
    <s v="הקמת בניין בן 32 קומות מגורים על קומה ציבורית וקומת קרקע כפולה למסחר, 5 קומות חניון תת קרקעי"/>
    <m/>
    <m/>
    <m/>
    <s v="NULL"/>
    <m/>
    <m/>
    <m/>
    <m/>
    <m/>
    <m/>
    <m/>
    <m/>
    <m/>
    <m/>
    <m/>
    <m/>
    <m/>
    <m/>
    <m/>
    <m/>
    <m/>
    <n v="2018"/>
    <m/>
    <s v="בנייה"/>
    <m/>
    <m/>
    <m/>
    <m/>
    <m/>
    <n v="4"/>
    <s v="להיתר"/>
    <m/>
    <m/>
    <m/>
    <m/>
    <m/>
    <m/>
    <m/>
    <m/>
    <m/>
    <m/>
    <m/>
    <m/>
    <m/>
    <m/>
    <m/>
    <n v="120"/>
    <m/>
    <m/>
    <m/>
    <m/>
    <m/>
    <m/>
    <m/>
    <e v="#NAME?"/>
    <m/>
    <m/>
  </r>
  <r>
    <n v="99"/>
    <m/>
    <m/>
    <m/>
    <m/>
    <m/>
    <m/>
    <m/>
    <m/>
    <m/>
    <m/>
    <n v="4412"/>
    <m/>
    <s v="תל אביב"/>
    <s v="בת ים"/>
    <s v="העצמאות בלפור"/>
    <m/>
    <s v="מיסוי"/>
    <s v="מיסוי - פינוי-בינוי"/>
    <s v="תכנית מאושרת עם פעילות יזמית"/>
    <n v="6860100"/>
    <s v="502 20181523"/>
    <n v="502"/>
    <n v="20181523"/>
    <s v="בקשה להיתר-מסלול הקלות ושימוש חורג- 90 יום"/>
    <s v="פינוי בינוי - בניה חדשה"/>
    <n v="3663"/>
    <s v="בת ים"/>
    <n v="6200"/>
    <s v="שד העצמאות"/>
    <n v="201"/>
    <n v="28"/>
    <n v="28"/>
    <m/>
    <d v="2018-11-06T00:00:00"/>
    <n v="0"/>
    <n v="0"/>
    <m/>
    <m/>
    <m/>
    <m/>
    <m/>
    <m/>
    <m/>
    <m/>
    <s v="הקמת בניין בן 32 קומות מגורים על קומה ציבורית וקומת קרקע כפולה למסחר, 5 קומות חניון תת קרקעי"/>
    <m/>
    <m/>
    <m/>
    <s v="NULL"/>
    <m/>
    <m/>
    <m/>
    <m/>
    <m/>
    <m/>
    <m/>
    <m/>
    <m/>
    <m/>
    <m/>
    <m/>
    <m/>
    <m/>
    <m/>
    <m/>
    <m/>
    <n v="2018"/>
    <m/>
    <s v="בנייה"/>
    <m/>
    <m/>
    <m/>
    <m/>
    <m/>
    <n v="4"/>
    <s v="להיתר"/>
    <m/>
    <m/>
    <m/>
    <m/>
    <m/>
    <m/>
    <m/>
    <m/>
    <m/>
    <m/>
    <m/>
    <m/>
    <m/>
    <m/>
    <m/>
    <n v="120"/>
    <m/>
    <m/>
    <m/>
    <m/>
    <m/>
    <m/>
    <m/>
    <e v="#NAME?"/>
    <m/>
    <m/>
  </r>
  <r>
    <n v="1084"/>
    <m/>
    <m/>
    <m/>
    <m/>
    <m/>
    <s v="סמל לא כפול - לטייב רגיל"/>
    <m/>
    <m/>
    <m/>
    <m/>
    <n v="4412"/>
    <m/>
    <s v="תל אביב"/>
    <s v="בת ים"/>
    <s v="העצמאות בלפור"/>
    <m/>
    <s v="מיסוי"/>
    <s v="פינוי-בינוי"/>
    <s v="תכנית מאושרת עם פעילות יזמית"/>
    <n v="7181380"/>
    <s v="502 20200205"/>
    <n v="502"/>
    <n v="20200205"/>
    <s v="בקשה למידע                                                                      "/>
    <s v="פינוי בינוי - בניה חדשה                 "/>
    <n v="3663"/>
    <s v="בת ים"/>
    <n v="6200"/>
    <s v="שד העצמאות                                                  "/>
    <n v="201"/>
    <n v="28"/>
    <n v="28"/>
    <m/>
    <d v="2020-02-16T00:00:00"/>
    <n v="0"/>
    <n v="130"/>
    <m/>
    <m/>
    <n v="130"/>
    <s v="2020_03"/>
    <d v="2020-12-03T17:05:37"/>
    <m/>
    <m/>
    <s v="מהות הבקשה"/>
    <s v="  הריסת מבנה קיים והקמת בניין בן 32 קומות מגורים וקומת גג טכני על קומה ציבורית וקומת קרקע כפולה למסחר ו-6 קומות חניון תת קרקעי אוטומטי, סהכ 130 יחד תבע בי/564                                                                                                                                                                                                                                                                                                                                                                                                                                                                                                                                                                                                                                                                                                                                                                                                                                                                       "/>
    <n v="0"/>
    <s v="NULL"/>
    <s v="NULL"/>
    <s v="NULL"/>
    <m/>
    <m/>
    <m/>
    <m/>
    <m/>
    <m/>
    <m/>
    <m/>
    <m/>
    <m/>
    <m/>
    <m/>
    <m/>
    <m/>
    <s v="NULL"/>
    <s v="NULL"/>
    <s v="לפי גוש חלקה (מרץ 2021)"/>
    <n v="2020"/>
    <m/>
    <s v="הריסה + בנייה"/>
    <m/>
    <n v="1"/>
    <n v="1"/>
    <s v="אין היתר לפי המנהלת על אף שמופיע באתר העירייה"/>
    <m/>
    <n v="1"/>
    <s v="למידע"/>
    <m/>
    <m/>
    <m/>
    <m/>
    <m/>
    <m/>
    <m/>
    <m/>
    <m/>
    <m/>
    <m/>
    <m/>
    <m/>
    <m/>
    <m/>
    <n v="120"/>
    <m/>
    <m/>
    <m/>
    <m/>
    <m/>
    <s v="לא היו החלטות בבקשה"/>
    <m/>
    <e v="#NAME?"/>
    <m/>
    <m/>
  </r>
  <r>
    <n v="1087"/>
    <m/>
    <m/>
    <m/>
    <m/>
    <m/>
    <m/>
    <m/>
    <m/>
    <m/>
    <m/>
    <n v="4412"/>
    <m/>
    <s v="תל אביב"/>
    <s v="בת ים"/>
    <s v="העצמאות בלפור"/>
    <m/>
    <s v="מיסוי"/>
    <s v="פינוי-בינוי"/>
    <s v="תכנית מאושרת עם פעילות יזמית"/>
    <n v="7192492"/>
    <s v="502 20200960"/>
    <n v="502"/>
    <n v="20200960"/>
    <s v="בקשה להיתר - רישוי מלא                                                          "/>
    <s v="חפירה ודיפון                            "/>
    <n v="3663"/>
    <s v="בת ים"/>
    <n v="6200"/>
    <s v="שד העצמאות                                                  "/>
    <n v="201"/>
    <n v="28"/>
    <n v="28"/>
    <m/>
    <d v="2020-07-27T00:00:00"/>
    <n v="0"/>
    <n v="0"/>
    <m/>
    <m/>
    <m/>
    <s v="2020_03"/>
    <d v="2020-12-03T17:05:37"/>
    <m/>
    <m/>
    <m/>
    <s v=" הריסה של בניין מגורים קיים, חפירה ודיפון , נפח חפירה בהיקף של כ 17928                                                                                                                                                                                                                                                                                                                                                                                                                                                                                                                                                                                                                                                                                                                                                                                                                                                                                                                                                                  "/>
    <n v="0"/>
    <s v="NULL"/>
    <s v="NULL"/>
    <s v="NULL"/>
    <m/>
    <m/>
    <m/>
    <m/>
    <m/>
    <m/>
    <m/>
    <m/>
    <m/>
    <m/>
    <m/>
    <m/>
    <m/>
    <m/>
    <s v="NULL"/>
    <s v="NULL"/>
    <s v="לפי גוש חלקה (מרץ 2021)"/>
    <n v="2020"/>
    <m/>
    <s v="הריסה + בנייה"/>
    <m/>
    <n v="1"/>
    <m/>
    <m/>
    <m/>
    <n v="2"/>
    <s v="להיתר"/>
    <m/>
    <m/>
    <m/>
    <m/>
    <m/>
    <m/>
    <m/>
    <m/>
    <m/>
    <m/>
    <m/>
    <m/>
    <m/>
    <m/>
    <m/>
    <n v="120"/>
    <m/>
    <m/>
    <m/>
    <m/>
    <m/>
    <s v="לא היו החלטות בבקשה"/>
    <m/>
    <e v="#NAME?"/>
    <m/>
    <m/>
  </r>
  <r>
    <n v="1632"/>
    <m/>
    <m/>
    <m/>
    <m/>
    <m/>
    <m/>
    <m/>
    <m/>
    <m/>
    <m/>
    <n v="4250"/>
    <m/>
    <s v="תל אביב"/>
    <s v="בת ים"/>
    <s v="הרב מימון - אנה פרנק"/>
    <m/>
    <s v="מיסוי"/>
    <m/>
    <m/>
    <n v="7021647"/>
    <s v="502 20191677"/>
    <n v="502"/>
    <n v="20191677"/>
    <s v="בקשה למידע                                                                      "/>
    <s v="פינוי בינוי - בניה חדשה                 "/>
    <n v="1521"/>
    <s v="בת ים"/>
    <n v="6200"/>
    <s v="מימון הרב                                                   "/>
    <n v="613"/>
    <n v="25"/>
    <n v="25"/>
    <m/>
    <d v="2019-09-22T00:00:00"/>
    <m/>
    <n v="128"/>
    <m/>
    <m/>
    <n v="128"/>
    <m/>
    <m/>
    <m/>
    <m/>
    <m/>
    <s v=" הריסת  2 בניינים בני ק 4+ קומות הכוללים 32 יחד ובניית שני מגדלי מגורים 32 קומות כולל מרתף מעל קומה ציבורית, מעל קומת מסחר הבקשה כוללת את אחת או יותר מהעבודות להלן:  חפירה, חניה מקורה, עבודות פיתוח,(פירוט: גינון וריצוף )                                                                                                                                                                                                                                                                                                                                                                                                                                                                                                                                                                                                                                                                                                                                                                                                           "/>
    <n v="0"/>
    <m/>
    <m/>
    <s v="NULL"/>
    <m/>
    <m/>
    <m/>
    <m/>
    <m/>
    <m/>
    <m/>
    <m/>
    <m/>
    <m/>
    <m/>
    <m/>
    <m/>
    <m/>
    <m/>
    <m/>
    <m/>
    <n v="2019"/>
    <m/>
    <s v="הריסה + בנייה"/>
    <m/>
    <n v="1"/>
    <n v="1"/>
    <m/>
    <m/>
    <n v="1"/>
    <s v="למידע"/>
    <m/>
    <m/>
    <m/>
    <m/>
    <m/>
    <m/>
    <m/>
    <m/>
    <m/>
    <m/>
    <m/>
    <m/>
    <m/>
    <m/>
    <m/>
    <n v="128"/>
    <m/>
    <m/>
    <m/>
    <m/>
    <m/>
    <m/>
    <m/>
    <e v="#NAME?"/>
    <m/>
    <m/>
  </r>
  <r>
    <n v="1633"/>
    <m/>
    <m/>
    <m/>
    <m/>
    <m/>
    <m/>
    <m/>
    <m/>
    <m/>
    <m/>
    <n v="4250"/>
    <m/>
    <s v="תל אביב"/>
    <s v="בת ים"/>
    <s v="הרב מימון - אנה פרנק"/>
    <m/>
    <s v="מיסוי"/>
    <m/>
    <m/>
    <n v="7192807"/>
    <s v="502 20201315"/>
    <n v="502"/>
    <n v="20201315"/>
    <s v="בקשה להיתר-מסלול הקלות ושימוש חורג- 90 יום                                      "/>
    <s v="פינוי בינוי - בניה חדשה                 "/>
    <n v="1521"/>
    <s v="בת ים"/>
    <n v="6200"/>
    <s v="מימון הרב                                                   "/>
    <n v="613"/>
    <n v="25"/>
    <n v="25"/>
    <m/>
    <d v="2020-10-12T00:00:00"/>
    <n v="32"/>
    <n v="128"/>
    <n v="32"/>
    <n v="96"/>
    <n v="128"/>
    <m/>
    <m/>
    <m/>
    <m/>
    <m/>
    <s v=" הריסת 2 בניינים  בני 4 קומות הכוללים 32 יחד ובניית מבנה הכולל קומת קרקע מסחרית, קומת מסד ציבורית, מעליהם 2 מגדלי מגורים בני 11 ו 23- קומות ומרתף.                                                                                                                                                                                                                                                                                                                                                                                                                                                                                                                                                                                                                                                                                                                                                                                                                                                                                     "/>
    <n v="0"/>
    <m/>
    <m/>
    <s v="NULL"/>
    <m/>
    <m/>
    <m/>
    <m/>
    <m/>
    <m/>
    <m/>
    <m/>
    <m/>
    <m/>
    <m/>
    <m/>
    <m/>
    <m/>
    <m/>
    <m/>
    <m/>
    <n v="2020"/>
    <m/>
    <s v="הריסה + בנייה"/>
    <m/>
    <n v="1"/>
    <m/>
    <m/>
    <m/>
    <n v="1"/>
    <s v="להיתר"/>
    <m/>
    <m/>
    <m/>
    <m/>
    <m/>
    <m/>
    <m/>
    <m/>
    <m/>
    <m/>
    <m/>
    <m/>
    <m/>
    <m/>
    <m/>
    <n v="128"/>
    <m/>
    <m/>
    <m/>
    <m/>
    <m/>
    <m/>
    <m/>
    <e v="#NAME?"/>
    <m/>
    <m/>
  </r>
  <r>
    <n v="101"/>
    <m/>
    <m/>
    <m/>
    <m/>
    <m/>
    <m/>
    <m/>
    <m/>
    <m/>
    <m/>
    <n v="4185"/>
    <m/>
    <s v="תל אביב"/>
    <s v="בת ים"/>
    <s v="הרב קוקיס"/>
    <m/>
    <s v="מיסוי"/>
    <s v="מיסוי - פינוי-בינוי"/>
    <s v="תכנית מאושרת עם פעילות יזמית"/>
    <n v="5271717"/>
    <s v="502 20171376"/>
    <n v="502"/>
    <n v="20171376"/>
    <s v="בקשה למידע"/>
    <s v="בניה חדשה"/>
    <n v="3603"/>
    <s v="בת ים"/>
    <n v="6200"/>
    <s v="הרצל"/>
    <n v="210"/>
    <n v="66"/>
    <n v="66"/>
    <m/>
    <d v="2017-07-24T00:00:00"/>
    <n v="0"/>
    <n v="137"/>
    <n v="24"/>
    <n v="113"/>
    <n v="137"/>
    <m/>
    <m/>
    <m/>
    <m/>
    <m/>
    <s v="פרויקט התחדשות עירונית בהתאם לתכנית בי/548 שפורסמה בילקוט הפרסומים. הריסת מבנה קיים בן 24 יח&quot;ד ובניית מגדל מעורב שימושים המשלב מסחר, תעסוקה ומגורים."/>
    <m/>
    <m/>
    <m/>
    <s v="NULL"/>
    <m/>
    <m/>
    <m/>
    <m/>
    <m/>
    <m/>
    <m/>
    <m/>
    <m/>
    <m/>
    <m/>
    <m/>
    <m/>
    <m/>
    <m/>
    <m/>
    <m/>
    <n v="2017"/>
    <m/>
    <s v="הריסה + בנייה"/>
    <m/>
    <n v="1"/>
    <n v="1"/>
    <n v="1"/>
    <m/>
    <n v="1"/>
    <s v="למידע"/>
    <m/>
    <m/>
    <m/>
    <m/>
    <m/>
    <m/>
    <m/>
    <m/>
    <m/>
    <m/>
    <m/>
    <m/>
    <m/>
    <m/>
    <s v="מיצוי יח&quot;ד בפרויקט"/>
    <n v="0"/>
    <m/>
    <m/>
    <m/>
    <m/>
    <m/>
    <m/>
    <m/>
    <e v="#NAME?"/>
    <m/>
    <m/>
  </r>
  <r>
    <n v="102"/>
    <m/>
    <m/>
    <m/>
    <m/>
    <m/>
    <m/>
    <m/>
    <m/>
    <m/>
    <m/>
    <n v="4185"/>
    <m/>
    <s v="תל אביב"/>
    <s v="בת ים"/>
    <s v="הרב קוקיס"/>
    <m/>
    <s v="מיסוי"/>
    <s v="מיסוי - פינוי-בינוי"/>
    <s v="תכנית מאושרת עם פעילות יזמית"/>
    <n v="5388599"/>
    <s v="502 20181679"/>
    <n v="502"/>
    <n v="20181679"/>
    <s v="בקשה להיתר-מסלול הקלות ושימוש"/>
    <s v="פינוי בינוי - בניה חדשה"/>
    <n v="3603"/>
    <s v="בת ים"/>
    <n v="6200"/>
    <s v="הרצל"/>
    <n v="210"/>
    <n v="66"/>
    <n v="66"/>
    <m/>
    <d v="2018-12-02T00:00:00"/>
    <n v="0"/>
    <n v="0"/>
    <n v="24"/>
    <n v="113"/>
    <n v="137"/>
    <m/>
    <m/>
    <m/>
    <m/>
    <m/>
    <s v="הקמת בניין חדש מעורב שימושים המשלב מסחר, תעסוקה ומגורים. סה&quot;כ 137 יח&quot;ד"/>
    <m/>
    <m/>
    <m/>
    <s v="NULL"/>
    <m/>
    <m/>
    <m/>
    <m/>
    <m/>
    <m/>
    <m/>
    <m/>
    <m/>
    <m/>
    <m/>
    <m/>
    <m/>
    <m/>
    <m/>
    <m/>
    <m/>
    <n v="2018"/>
    <m/>
    <s v="בנייה"/>
    <m/>
    <n v="1"/>
    <m/>
    <m/>
    <m/>
    <n v="2"/>
    <s v="להיתר"/>
    <m/>
    <m/>
    <m/>
    <m/>
    <m/>
    <m/>
    <m/>
    <m/>
    <m/>
    <m/>
    <m/>
    <m/>
    <m/>
    <m/>
    <s v="מיצוי יח&quot;ד בפרויקט"/>
    <n v="0"/>
    <m/>
    <m/>
    <m/>
    <m/>
    <m/>
    <m/>
    <m/>
    <e v="#NAME?"/>
    <m/>
    <m/>
  </r>
  <r>
    <n v="103"/>
    <m/>
    <m/>
    <m/>
    <m/>
    <m/>
    <m/>
    <m/>
    <m/>
    <m/>
    <m/>
    <n v="4185"/>
    <m/>
    <s v="תל אביב"/>
    <s v="בת ים"/>
    <s v="הרב קוקיס"/>
    <m/>
    <s v="מיסוי"/>
    <s v="מיסוי - פינוי-בינוי"/>
    <s v="תכנית מאושרת עם פעילות יזמית"/>
    <n v="6860249"/>
    <s v="502 20181679"/>
    <n v="502"/>
    <n v="20181679"/>
    <s v="בקשה להיתר-מסלול הקלות ושימוש חורג- 90 יום"/>
    <s v="פינוי בינוי - בניה חדשה"/>
    <n v="3603"/>
    <s v="בת ים"/>
    <n v="6200"/>
    <s v="הרצל"/>
    <n v="210"/>
    <n v="66"/>
    <n v="66"/>
    <m/>
    <d v="2018-12-02T00:00:00"/>
    <n v="0"/>
    <n v="0"/>
    <m/>
    <m/>
    <n v="137"/>
    <m/>
    <m/>
    <m/>
    <m/>
    <m/>
    <s v="הקמת בניין חדש מעורב שימושים המשלב מסחר, תעסוקה ומגורים. סה&quot;כ 137 יח&quot;ד"/>
    <m/>
    <m/>
    <m/>
    <s v="NULL"/>
    <m/>
    <m/>
    <m/>
    <m/>
    <m/>
    <m/>
    <m/>
    <m/>
    <m/>
    <m/>
    <m/>
    <m/>
    <m/>
    <m/>
    <m/>
    <m/>
    <m/>
    <n v="2018"/>
    <m/>
    <s v="בנייה"/>
    <m/>
    <m/>
    <m/>
    <m/>
    <m/>
    <n v="4"/>
    <s v="להיתר"/>
    <m/>
    <m/>
    <m/>
    <m/>
    <m/>
    <m/>
    <m/>
    <m/>
    <m/>
    <m/>
    <m/>
    <m/>
    <m/>
    <m/>
    <s v="מיצוי יח&quot;ד בפרויקט"/>
    <n v="0"/>
    <m/>
    <m/>
    <m/>
    <m/>
    <m/>
    <m/>
    <m/>
    <e v="#NAME?"/>
    <m/>
    <m/>
  </r>
  <r>
    <n v="104"/>
    <m/>
    <m/>
    <m/>
    <m/>
    <m/>
    <m/>
    <m/>
    <m/>
    <m/>
    <m/>
    <n v="4185"/>
    <m/>
    <s v="תל אביב"/>
    <s v="בת ים"/>
    <s v="הרב קוקיס"/>
    <m/>
    <s v="מיסוי"/>
    <s v="מיסוי - פינוי-בינוי"/>
    <s v="תכנית מאושרת עם פעילות יזמית"/>
    <n v="7021147"/>
    <s v="502 20181679"/>
    <n v="502"/>
    <n v="20181679"/>
    <s v="בקשה להיתר-מסלול הקלות ושימוש חורג- 90 יום"/>
    <s v="פינוי בינוי - בניה חדשה"/>
    <n v="3603"/>
    <s v="בת ים"/>
    <n v="6200"/>
    <s v="הרצל"/>
    <n v="210"/>
    <n v="66"/>
    <n v="66"/>
    <m/>
    <d v="2018-12-02T00:00:00"/>
    <n v="0"/>
    <n v="0"/>
    <n v="24"/>
    <n v="113"/>
    <n v="137"/>
    <m/>
    <m/>
    <m/>
    <m/>
    <m/>
    <s v="הריסת מבנה קיים והקמת מבנה מעורב שימושים המשלב מסחר, תעסוקה ומגורים בן 35 קומות המכיל קומת מסחר 3 קומות תעסוקה, 31 קומות מגורים  + גג עליון טכני - סהכ 137 יחד."/>
    <m/>
    <m/>
    <m/>
    <s v="NULL"/>
    <m/>
    <m/>
    <m/>
    <m/>
    <m/>
    <m/>
    <m/>
    <m/>
    <m/>
    <m/>
    <m/>
    <m/>
    <m/>
    <m/>
    <m/>
    <m/>
    <m/>
    <n v="2018"/>
    <m/>
    <s v="הריסה + בנייה"/>
    <m/>
    <n v="1"/>
    <m/>
    <m/>
    <n v="1"/>
    <n v="1"/>
    <s v="להיתר"/>
    <m/>
    <m/>
    <m/>
    <m/>
    <m/>
    <m/>
    <n v="2137782"/>
    <m/>
    <m/>
    <m/>
    <m/>
    <m/>
    <m/>
    <m/>
    <s v="מיצוי יח&quot;ד בפרויקט"/>
    <n v="0"/>
    <m/>
    <m/>
    <m/>
    <m/>
    <s v="לא מופיע באתר העירייה. במדלן מופיע - היתר בתנאים"/>
    <s v="לא היו החלטות בבקשה"/>
    <m/>
    <e v="#NAME?"/>
    <m/>
    <m/>
  </r>
  <r>
    <n v="105"/>
    <m/>
    <m/>
    <m/>
    <m/>
    <m/>
    <m/>
    <m/>
    <m/>
    <m/>
    <m/>
    <n v="4185"/>
    <m/>
    <s v="תל אביב"/>
    <s v="בת ים"/>
    <s v="הרב קוקיס"/>
    <m/>
    <s v="מיסוי"/>
    <s v="מיסוי - פינוי-בינוי"/>
    <s v="תכנית מאושרת עם פעילות יזמית"/>
    <n v="7021597"/>
    <s v="502 20191647"/>
    <n v="502"/>
    <n v="20191647"/>
    <s v="בקשה להיתר-מסלול הקלות ושימוש חורג- 90 יום"/>
    <s v="בניה חדשה"/>
    <n v="3603"/>
    <s v="בת ים"/>
    <n v="6200"/>
    <s v="הרצל"/>
    <n v="210"/>
    <n v="66"/>
    <n v="66"/>
    <m/>
    <d v="2019-09-18T00:00:00"/>
    <n v="0"/>
    <n v="0"/>
    <n v="24"/>
    <n v="113"/>
    <n v="137"/>
    <m/>
    <m/>
    <m/>
    <m/>
    <m/>
    <s v="פרויקט התחדשות עירונית - הקמת בניין חדש מעורב שימושים המשלב מסחר, תעסוקה ומגורים. סהכ 137 יחד."/>
    <m/>
    <m/>
    <m/>
    <s v="NULL"/>
    <m/>
    <m/>
    <m/>
    <m/>
    <m/>
    <m/>
    <m/>
    <m/>
    <m/>
    <m/>
    <m/>
    <m/>
    <m/>
    <m/>
    <m/>
    <m/>
    <m/>
    <n v="2019"/>
    <m/>
    <s v="בנייה"/>
    <m/>
    <n v="1"/>
    <m/>
    <m/>
    <m/>
    <n v="2"/>
    <s v="להיתר"/>
    <m/>
    <m/>
    <m/>
    <m/>
    <m/>
    <m/>
    <m/>
    <m/>
    <m/>
    <m/>
    <m/>
    <m/>
    <m/>
    <m/>
    <s v="מיצוי יח&quot;ד בפרויקט"/>
    <n v="0"/>
    <m/>
    <m/>
    <m/>
    <m/>
    <m/>
    <m/>
    <m/>
    <e v="#NAME?"/>
    <m/>
    <m/>
  </r>
  <r>
    <n v="1075"/>
    <m/>
    <m/>
    <m/>
    <s v="שוני מתיאור והוספת נתונים שאף הוסינו לשינוי המסלול"/>
    <m/>
    <s v="כפול עם נתוני עבר"/>
    <m/>
    <m/>
    <m/>
    <m/>
    <n v="4185"/>
    <m/>
    <s v="תל אביב"/>
    <s v="בת ים"/>
    <s v="הרב קוקיס"/>
    <m/>
    <s v="מיסוי"/>
    <s v="פינוי-בינוי"/>
    <s v="תכנית מאושרת עם פעילות יזמית"/>
    <n v="7131526"/>
    <s v="502 20191647"/>
    <n v="502"/>
    <n v="20191647"/>
    <s v="בקשה להיתר-מסלול הקלות ושימוש חורג- 90 יום                                      "/>
    <s v="בניה חדשה                               "/>
    <n v="3603"/>
    <s v="בת ים"/>
    <n v="6200"/>
    <s v="הרצל                                                        "/>
    <n v="210"/>
    <n v="66"/>
    <n v="66"/>
    <m/>
    <d v="2019-09-18T00:00:00"/>
    <n v="0"/>
    <n v="0"/>
    <n v="24"/>
    <n v="113"/>
    <n v="137"/>
    <s v="2020_01"/>
    <d v="2020-11-01T21:02:44"/>
    <s v="מהות הבקשה"/>
    <s v="חישוב מתמטי"/>
    <s v="מהות הבקשה"/>
    <s v=" 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
    <n v="20200003"/>
    <d v="2020-03-29T00:00:00"/>
    <s v="  לאשר את הבקשה ל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בכפוף:  אישור תכנית הפתוח עי מהנדסת העיר או מי מטעמה לרבות היתכנות שביל אופניים     הערות לתשריט:  א.  במסגרת הבדיקה המרחבית לא התקבלה התייחסות יועצת התנועה של הרשות.        יש להשלים ולעמוד בכל תנאי הדרישות.  ב.   יש לצרף מאזן חניות.  ג.   במהות הבקשה יירשם: פרויקט התחדשות עירונית – הריסת מבנה קיים בן 24 יחד        והקמת בניין חדש מעורב שימושים– קומת מסחר בקומת הקרקע + 3 קומות תעסוקה       + 31 קומות מגורים סהכ 35 קומות + קומה טכנית. סהכ 137 יחד.  ד.  בקומת המסחר ובקומה 2 של המשרדים אין התייחסות למיגון בטופס 1 - יש להשלים.  ה.  בריכוז השטחים ולאור המצוין בתוכנית המפורטת, יש לעשות הבחנה בשטחי השרות       בין התכליות השונות באופן ששטחי השרות יתאימו למותר.  ו.  בתכנית הפיתוח יש להראות את המבנה הקיים להריסה.  ז.  יש להראות פרטי פיתוח.  ח. מיקום צובר הגז מעל חיבור החניון לשטח הצי"/>
    <s v="NULL"/>
    <m/>
    <m/>
    <m/>
    <m/>
    <m/>
    <m/>
    <m/>
    <m/>
    <m/>
    <m/>
    <m/>
    <m/>
    <m/>
    <m/>
    <s v="NULL"/>
    <s v="NULL"/>
    <s v="לפי גוש חלקה (מרץ 2021)"/>
    <n v="2019"/>
    <m/>
    <s v="הריסה"/>
    <m/>
    <n v="1"/>
    <m/>
    <m/>
    <m/>
    <n v="2"/>
    <s v="להיתר"/>
    <m/>
    <m/>
    <m/>
    <m/>
    <m/>
    <m/>
    <m/>
    <m/>
    <m/>
    <m/>
    <m/>
    <m/>
    <m/>
    <m/>
    <s v="מיצוי יח&quot;ד בפרויקט"/>
    <n v="0"/>
    <m/>
    <m/>
    <m/>
    <m/>
    <m/>
    <s v="אישור"/>
    <m/>
    <e v="#NAME?"/>
    <m/>
    <m/>
  </r>
  <r>
    <n v="1690"/>
    <s v="אוקטובר 2021 - טיוב בקשה וסמל כפולים"/>
    <s v="כן"/>
    <s v="כן"/>
    <m/>
    <s v="טויב - היתר"/>
    <m/>
    <m/>
    <m/>
    <m/>
    <m/>
    <n v="4185"/>
    <m/>
    <s v="תל אביב"/>
    <s v="בת ים"/>
    <s v="הרב קוקיס"/>
    <m/>
    <s v="מיסוי"/>
    <s v="פינוי-בינוי"/>
    <s v="תכנית מאושרת עם פעילות יזמית"/>
    <n v="7493671"/>
    <s v="502 20191647"/>
    <n v="502"/>
    <n v="20191647"/>
    <s v="בקשה להיתר-מסלול הקלות ושימוש חורג- 90 יום                                      "/>
    <s v="בניה חדשה                               "/>
    <n v="3603"/>
    <s v="בת ים"/>
    <n v="6200"/>
    <s v="הרצל                                                        "/>
    <n v="210"/>
    <n v="66"/>
    <n v="66"/>
    <s v="NULL"/>
    <d v="2019-09-18T00:00:00"/>
    <n v="0"/>
    <n v="0"/>
    <n v="24"/>
    <n v="113"/>
    <n v="137"/>
    <s v="2021_04"/>
    <d v="2021-09-14T12:11:11"/>
    <s v="אתר העירייה"/>
    <s v="חישוב מתמטי"/>
    <s v="מהות הבקשה"/>
    <s v=" 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
    <n v="20200003"/>
    <d v="2020-03-29T00:00:00"/>
    <s v="  לאשר את הבקשה ל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בכפוף:  אישור תכנית הפתוח עי מהנדסת העיר או מי מטעמה לרבות היתכנות שביל אופניים     הערות לתשריט:  א.  במסגרת הבדיקה המרחבית לא התקבלה התייחסות יועצת התנועה של הרשות.        יש להשלים ולעמוד בכל תנאי הדרישות.  ב.   יש לצרף מאזן חניות.  ג.   במהות הבקשה יירשם: פרויקט התחדשות עירונית – הריסת מבנה קיים בן 24 יחד        והקמת בניין חדש מעורב שימושים– קומת מסחר בקומת הקרקע + 3 קומות תעסוקה       + 31 קומות מגורים סהכ 35 קומות + קומה טכנית. סהכ 137 יחד.  ד.  בקומת המסחר ובקומה 2 של המשרדים אין התייחסות למיגון בטופס 1 - יש להשלים.  ה.  בריכוז השטחים ולאור המצוין בתוכנית המפורטת, יש לעשות הבחנה בשטחי השרות       בין התכליות השונות באופן ששטחי השרות יתאימו למותר.  ו.  בתכנית הפיתוח יש להראות את המבנה הקיים להריסה.  ז.  יש להראות פרטי פיתוח.  ח. מיקום צובר הגז מעל חיבור החניון לשטח הצי"/>
    <n v="2137782"/>
    <n v="20191647"/>
    <s v="בקשה להיתר-מסלול הקלות ושימוש חורג- 90 יום                                      "/>
    <d v="2021-08-16T00:00:00"/>
    <s v="מגורים, מסחר ותעסוקה                                                                      "/>
    <n v="0"/>
    <n v="0"/>
    <n v="24"/>
    <s v="מהות ההיתר"/>
    <n v="113"/>
    <s v="חישוב מתמטי"/>
    <n v="137"/>
    <s v="מהות ההיתר"/>
    <s v="משולב"/>
    <s v="פרויקט התחדשות עירונית - הריסת מבנה קיים בן 24 יחד והקמת בניין חדש מעורב שימושים המשלב מסחר בקומת קרקע, 3 קומות תעסוקה, 31 קומות מגורים - סהכ 35 קומות - 137 יחד + קומה טכנית וגידור זמני."/>
    <s v="2021_04"/>
    <d v="2021-09-14T12:11:12"/>
    <s v="גוש חלקה"/>
    <n v="2019"/>
    <n v="2021"/>
    <s v="הריסה + בנייה"/>
    <s v="הריסה +בנייה"/>
    <n v="1"/>
    <m/>
    <m/>
    <m/>
    <n v="2"/>
    <s v="להיתר"/>
    <m/>
    <n v="1"/>
    <m/>
    <m/>
    <m/>
    <n v="7021147"/>
    <m/>
    <m/>
    <m/>
    <m/>
    <m/>
    <m/>
    <m/>
    <m/>
    <s v="מיצוי יח&quot;ד בפרויקט"/>
    <n v="0"/>
    <m/>
    <m/>
    <m/>
    <m/>
    <m/>
    <m/>
    <m/>
    <s v="מחצית ב"/>
    <s v="היתר נספר ב2021"/>
    <s v="לא"/>
  </r>
  <r>
    <n v="1691"/>
    <s v="אוקטובר 2021 - טיוב בקשות שאינן כפולות"/>
    <s v="כן"/>
    <m/>
    <m/>
    <s v="טויב"/>
    <m/>
    <m/>
    <m/>
    <m/>
    <m/>
    <n v="4166"/>
    <m/>
    <s v="תל אביב"/>
    <s v="בת ים"/>
    <s v="הרצל 59-61"/>
    <m/>
    <s v="מיסוי"/>
    <s v="פינוי-בינוי"/>
    <s v="תכנית מאושרת עם פעילות יזמית"/>
    <n v="7455286"/>
    <s v="502 20210906"/>
    <n v="502"/>
    <n v="20210906"/>
    <s v="בקשה למידע                                                                      "/>
    <s v="בניה חדשה                               "/>
    <n v="3632"/>
    <s v="בת ים"/>
    <n v="6200"/>
    <s v="ז'בוטינסקי                                                  "/>
    <n v="302"/>
    <n v="20"/>
    <n v="20"/>
    <s v="NULL"/>
    <d v="2021-06-27T00:00:00"/>
    <n v="0"/>
    <n v="246"/>
    <n v="64"/>
    <n v="182"/>
    <n v="246"/>
    <s v="2021_03"/>
    <d v="2021-07-15T12:02:09"/>
    <s v="מתחמים"/>
    <s v="חישוב מתמטי"/>
    <s v="אתר העירייה"/>
    <s v=" פירוט לגבי הבניה המבוקשת הריסת 3 מבנים ובניית 2 מגדלים בני 20 קומות מעל גוש נמוך הכולל 3 קומות משרדים ו- 3 קומות מגורים, היושבים מעל קומת קרקע עם חזית מסחרית וכיתת גן ילדים. הבקשה כוללת את אחת או יותר מהעבודות להלן:  חפירה                                                                                                                                                                                                                                                                                                                                                                                                                                                                                                                                                                                                                                                                                                                                                                                                         "/>
    <n v="0"/>
    <s v="NULL"/>
    <s v="NULL"/>
    <s v="NULL"/>
    <m/>
    <s v="NULL"/>
    <m/>
    <m/>
    <m/>
    <m/>
    <m/>
    <m/>
    <m/>
    <m/>
    <m/>
    <m/>
    <m/>
    <m/>
    <m/>
    <m/>
    <s v="גוש חלקה"/>
    <n v="2021"/>
    <m/>
    <s v="הריסה + חפירה + בנייה"/>
    <m/>
    <n v="1"/>
    <m/>
    <m/>
    <m/>
    <n v="1"/>
    <s v="למידע"/>
    <m/>
    <m/>
    <m/>
    <m/>
    <m/>
    <m/>
    <m/>
    <m/>
    <m/>
    <m/>
    <m/>
    <m/>
    <m/>
    <m/>
    <m/>
    <m/>
    <m/>
    <m/>
    <m/>
    <m/>
    <m/>
    <m/>
    <m/>
    <m/>
    <m/>
    <m/>
  </r>
  <r>
    <n v="106"/>
    <m/>
    <m/>
    <m/>
    <m/>
    <m/>
    <m/>
    <m/>
    <m/>
    <m/>
    <m/>
    <n v="4208"/>
    <m/>
    <s v="תל אביב"/>
    <s v="בת ים"/>
    <s v="השבטים"/>
    <m/>
    <s v="מיסוי"/>
    <s v="מיסוי - פינוי-בינוי"/>
    <s v="תכנית מאושרת עם פעילות יזמית"/>
    <n v="5390718"/>
    <s v="502 20181046"/>
    <n v="502"/>
    <n v="20181046"/>
    <s v="בקשה למידע"/>
    <s v="פינוי בינוי - בניה חדשה"/>
    <n v="1230"/>
    <s v="בת ים"/>
    <n v="6200"/>
    <s v="השבטים"/>
    <n v="623"/>
    <n v="10"/>
    <n v="10"/>
    <m/>
    <d v="2018-08-09T00:00:00"/>
    <n v="0"/>
    <n v="0"/>
    <m/>
    <m/>
    <n v="380"/>
    <m/>
    <m/>
    <m/>
    <m/>
    <m/>
    <s v="בניה במסגרת פינוי בינוי, תכנון של 380 יח&quot;ד ב-38 קומות (לא כולל תת&quot;ק) העבודה כוללת חפירה, פיתוח, קולונדה, גינון חזרות גני ילדם, שפ&quot;פ, מתקני חוץ, גדרות שערים, מבני עזר"/>
    <m/>
    <m/>
    <m/>
    <s v="NULL"/>
    <m/>
    <m/>
    <m/>
    <m/>
    <m/>
    <m/>
    <m/>
    <m/>
    <m/>
    <m/>
    <m/>
    <m/>
    <m/>
    <m/>
    <m/>
    <m/>
    <m/>
    <n v="2018"/>
    <m/>
    <s v="חפירה + בנייה"/>
    <m/>
    <n v="2"/>
    <n v="1"/>
    <n v="1"/>
    <m/>
    <n v="1"/>
    <s v="למידע"/>
    <m/>
    <m/>
    <m/>
    <m/>
    <m/>
    <m/>
    <m/>
    <m/>
    <m/>
    <m/>
    <m/>
    <m/>
    <m/>
    <m/>
    <s v="מיצוי יח&quot;ד בפרויקט"/>
    <n v="0"/>
    <m/>
    <m/>
    <m/>
    <m/>
    <m/>
    <m/>
    <m/>
    <e v="#NAME?"/>
    <m/>
    <m/>
  </r>
  <r>
    <n v="107"/>
    <m/>
    <m/>
    <m/>
    <m/>
    <m/>
    <m/>
    <m/>
    <m/>
    <m/>
    <m/>
    <n v="4208"/>
    <m/>
    <s v="תל אביב"/>
    <s v="בת ים"/>
    <s v="השבטים"/>
    <m/>
    <s v="מיסוי"/>
    <s v="מיסוי - פינוי-בינוי"/>
    <s v="תכנית מאושרת עם פעילות יזמית"/>
    <n v="6859642"/>
    <s v="502 20181046"/>
    <n v="502"/>
    <n v="20181046"/>
    <s v="בקשה למידע"/>
    <s v="פינוי בינוי - בניה חדשה"/>
    <n v="1230"/>
    <s v="בת ים"/>
    <n v="6200"/>
    <s v="השבטים"/>
    <n v="623"/>
    <n v="10"/>
    <n v="10"/>
    <m/>
    <d v="2018-08-09T00:00:00"/>
    <n v="0"/>
    <n v="0"/>
    <m/>
    <m/>
    <n v="380"/>
    <m/>
    <m/>
    <m/>
    <m/>
    <m/>
    <s v="בניה במסגרת פינוי בינוי, תכנון של 380 יח&quot;ד ב-38 קומות (לא כולל תת&quot;ק) העבודה כוללת חפירה, פיתוח, קולונדה, גינון חזרות גני ילדם, שפ&quot;פ, מתקני חוץ, גדרות שערים, מבני עזר"/>
    <m/>
    <m/>
    <m/>
    <s v="NULL"/>
    <m/>
    <m/>
    <m/>
    <m/>
    <m/>
    <m/>
    <m/>
    <m/>
    <m/>
    <m/>
    <m/>
    <m/>
    <m/>
    <m/>
    <m/>
    <m/>
    <m/>
    <n v="2018"/>
    <m/>
    <s v="חפירה + בנייה"/>
    <m/>
    <m/>
    <m/>
    <m/>
    <m/>
    <n v="4"/>
    <s v="למידע"/>
    <m/>
    <m/>
    <m/>
    <m/>
    <m/>
    <m/>
    <m/>
    <m/>
    <m/>
    <m/>
    <m/>
    <m/>
    <m/>
    <m/>
    <s v="מיצוי יח&quot;ד בפרויקט"/>
    <n v="0"/>
    <m/>
    <m/>
    <m/>
    <m/>
    <m/>
    <m/>
    <m/>
    <e v="#NAME?"/>
    <m/>
    <m/>
  </r>
  <r>
    <n v="108"/>
    <m/>
    <m/>
    <m/>
    <m/>
    <m/>
    <m/>
    <m/>
    <m/>
    <m/>
    <m/>
    <n v="4208"/>
    <m/>
    <s v="תל אביב"/>
    <s v="בת ים"/>
    <s v="השבטים"/>
    <m/>
    <s v="מיסוי"/>
    <s v="מיסוי - פינוי-בינוי"/>
    <s v="תכנית מאושרת עם פעילות יזמית"/>
    <n v="7021378"/>
    <s v="502 20191458"/>
    <n v="502"/>
    <n v="20191458"/>
    <s v="בקשה להיתר-מסלול הקלות ושימוש חורג- 90 יום"/>
    <s v="בניה חדשה"/>
    <n v="1230"/>
    <s v="בת ים"/>
    <n v="6200"/>
    <s v="השבטים"/>
    <n v="623"/>
    <n v="10"/>
    <n v="10"/>
    <m/>
    <d v="2019-08-25T00:00:00"/>
    <n v="0"/>
    <n v="0"/>
    <n v="72"/>
    <n v="285"/>
    <n v="357"/>
    <m/>
    <m/>
    <m/>
    <m/>
    <s v="מהות הבקשה"/>
    <s v="הריסת מבנים קיימים והקמת מתחם הכולל: שפפ, 2 מגדלי מגורים ( 36 קומות, סהכ 357 יחד), 4 קומות תעסוקה , מסחר בקרקע, 2 גני ילדים, מבנה ציבורי, 5 קומות מרתף, חדר שנאים פרטי, 3 חדרי שנאים חחי, 4 חדרי גנרטור."/>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וחדר שנאים קיימים.              2. הקמת מתחם משולב הכולל: 4 קומות  מרתפים + אחסנה +חדרי שנאים .                  ק. קרקע המשלבת מסחר, 2 גני ילדים, מבנה ציבורי,                   קומות מגורים,   סה&quot;כ 357 יח&quot;ד.         ב.  יש להציג חישוב 15% לטובת שטחי חלחול, יש להראות חישוב תכסית לרבות              סכמת תכנית הקומות כל קומות מרתף         ג.  יש להראות חישוב שטח ממוצע ליח&quot;ד עפ&quot;י הקבוע בתב&quot;ע.         ד.  יש להראות חישוב שטחי ההריסה כפי שהתקבלו בהיתר ישן + חישוב נפח               החללים המסחריים והתעסוקה.         ה.   יש"/>
    <n v="2108364"/>
    <n v="20191458"/>
    <m/>
    <d v="2021-03-07T00:00:00"/>
    <s v="מגורים, מסחר ותעסוקה                                                                      "/>
    <n v="0"/>
    <n v="0"/>
    <n v="72"/>
    <s v="טבלת המתחמים"/>
    <n v="285"/>
    <s v="טבלת המתחמים"/>
    <n v="357"/>
    <s v="מהות ההיתר"/>
    <s v="משולב"/>
    <s v="א.   הריסת מבנים קיימים והקמת 2 מבנים משולבים הכוללים 2 מגדלי מגוריםL        בנין מס' 1 - 35 קומות מגורים מעל לקומת מסחר.        בנין מס' 2 - 34 קומות מגורים מעל לקומת מסחר.        סהכ 357 יחד.        בניין מס' 3 - 4 קומות תעסוקה מכל לקומת גני ילדים ומבני ציבור. ב.    4 קומות מרתפים, (חדר שנאים, חדר מיתוג חחי, 4 חדרי גנרטור. ג.    קומת קרקע ובה מסחר, 2 גני ילדים ומבנה ציבורי עבור העירייה."/>
    <s v="2021_02"/>
    <d v="2021-06-23T10:48:09"/>
    <s v="גוש חלקה"/>
    <n v="2019"/>
    <n v="2021"/>
    <s v="הריסה + בנייה"/>
    <s v="הריסה + בנייה"/>
    <n v="2"/>
    <m/>
    <m/>
    <m/>
    <n v="1"/>
    <s v="להיתר"/>
    <m/>
    <n v="1"/>
    <m/>
    <m/>
    <s v="אתר העירייה"/>
    <n v="7021378"/>
    <n v="2108364"/>
    <m/>
    <m/>
    <m/>
    <m/>
    <m/>
    <m/>
    <m/>
    <s v="מיצוי יח&quot;ד בפרויקט"/>
    <n v="0"/>
    <m/>
    <m/>
    <m/>
    <m/>
    <m/>
    <m/>
    <m/>
    <e v="#NAME?"/>
    <s v="היתר נספר ב2021"/>
    <s v="לא"/>
  </r>
  <r>
    <n v="109"/>
    <m/>
    <m/>
    <m/>
    <m/>
    <m/>
    <m/>
    <m/>
    <m/>
    <m/>
    <m/>
    <n v="4208"/>
    <m/>
    <s v="תל אביב"/>
    <s v="בת ים"/>
    <s v="השבטים"/>
    <m/>
    <s v="מיסוי"/>
    <s v="מיסוי - פינוי-בינוי"/>
    <s v="תכנית מאושרת עם פעילות יזמית"/>
    <n v="5390719"/>
    <s v="502 20181048"/>
    <n v="502"/>
    <n v="20181048"/>
    <s v="בקשה למידע"/>
    <s v="פינוי בינוי - בניה חדשה"/>
    <n v="1229"/>
    <s v="בת ים"/>
    <n v="6200"/>
    <s v="השבטים"/>
    <n v="623"/>
    <n v="14"/>
    <n v="14"/>
    <m/>
    <d v="2018-08-09T00:00:00"/>
    <n v="0"/>
    <n v="0"/>
    <m/>
    <m/>
    <n v="380"/>
    <m/>
    <m/>
    <m/>
    <m/>
    <m/>
    <s v="בניה במסגרת פינוי בינוי, תכנון של 380 יח&quot;ד ב-38 קומות (לא כולל תת&quot;ק)"/>
    <m/>
    <m/>
    <m/>
    <s v="NULL"/>
    <m/>
    <m/>
    <m/>
    <m/>
    <m/>
    <m/>
    <m/>
    <m/>
    <m/>
    <m/>
    <m/>
    <m/>
    <m/>
    <m/>
    <m/>
    <m/>
    <m/>
    <n v="2018"/>
    <m/>
    <s v="בנייה"/>
    <m/>
    <n v="1"/>
    <n v="1"/>
    <n v="1"/>
    <m/>
    <n v="1"/>
    <s v="למידע"/>
    <m/>
    <m/>
    <m/>
    <m/>
    <m/>
    <m/>
    <m/>
    <m/>
    <m/>
    <m/>
    <m/>
    <m/>
    <m/>
    <m/>
    <s v="מיצוי יח&quot;ד בפרויקט"/>
    <n v="0"/>
    <m/>
    <m/>
    <m/>
    <m/>
    <m/>
    <m/>
    <m/>
    <e v="#NAME?"/>
    <m/>
    <m/>
  </r>
  <r>
    <n v="110"/>
    <m/>
    <m/>
    <m/>
    <m/>
    <m/>
    <m/>
    <m/>
    <m/>
    <m/>
    <m/>
    <n v="4208"/>
    <m/>
    <s v="תל אביב"/>
    <s v="בת ים"/>
    <s v="השבטים"/>
    <m/>
    <s v="מיסוי"/>
    <s v="מיסוי - פינוי-בינוי"/>
    <s v="תכנית מאושרת עם פעילות יזמית"/>
    <n v="6859644"/>
    <s v="502 20181048"/>
    <n v="502"/>
    <n v="20181048"/>
    <s v="בקשה למידע"/>
    <s v="פינוי בינוי - בניה חדשה"/>
    <n v="1229"/>
    <s v="בת ים"/>
    <n v="6200"/>
    <s v="השבטים"/>
    <n v="623"/>
    <n v="14"/>
    <n v="14"/>
    <m/>
    <d v="2018-08-09T00:00:00"/>
    <n v="0"/>
    <n v="0"/>
    <m/>
    <m/>
    <n v="380"/>
    <m/>
    <m/>
    <m/>
    <m/>
    <m/>
    <s v="בניה במסגרת פינוי בינוי, תכנון של 380 יח&quot;ד ב-38 קומות (לא כולל תת&quot;ק)"/>
    <m/>
    <m/>
    <m/>
    <s v="NULL"/>
    <m/>
    <m/>
    <m/>
    <m/>
    <m/>
    <m/>
    <m/>
    <m/>
    <m/>
    <m/>
    <m/>
    <m/>
    <m/>
    <m/>
    <m/>
    <m/>
    <m/>
    <n v="2018"/>
    <m/>
    <s v="בנייה"/>
    <m/>
    <m/>
    <m/>
    <m/>
    <m/>
    <n v="4"/>
    <s v="למידע"/>
    <m/>
    <m/>
    <m/>
    <m/>
    <m/>
    <m/>
    <m/>
    <m/>
    <m/>
    <m/>
    <m/>
    <m/>
    <m/>
    <m/>
    <s v="מיצוי יח&quot;ד בפרויקט"/>
    <n v="0"/>
    <m/>
    <m/>
    <m/>
    <m/>
    <m/>
    <m/>
    <m/>
    <e v="#NAME?"/>
    <m/>
    <m/>
  </r>
  <r>
    <n v="111"/>
    <m/>
    <m/>
    <m/>
    <m/>
    <m/>
    <m/>
    <m/>
    <m/>
    <m/>
    <m/>
    <n v="4208"/>
    <m/>
    <s v="תל אביב"/>
    <s v="בת ים"/>
    <s v="השבטים"/>
    <m/>
    <s v="מיסוי"/>
    <s v="מיסוי - פינוי-בינוי"/>
    <s v="תכנית מאושרת עם פעילות יזמית"/>
    <n v="7021377"/>
    <s v="502 20191457"/>
    <n v="502"/>
    <n v="20191457"/>
    <s v="בקשה להיתר-מסלול הקלות ושימוש חורג- 90 יום"/>
    <s v="בניה חדשה"/>
    <n v="1229"/>
    <s v="בת ים"/>
    <n v="6200"/>
    <s v="השבטים"/>
    <n v="623"/>
    <n v="14"/>
    <n v="14"/>
    <m/>
    <d v="2019-08-25T00:00:00"/>
    <n v="0"/>
    <n v="0"/>
    <n v="72"/>
    <n v="285"/>
    <n v="357"/>
    <m/>
    <m/>
    <m/>
    <m/>
    <s v="מהות הבקשה"/>
    <s v="הריסת מבנים קיימים והקמת מתחם הכולל: שפפ, 2 מגדלי מגורים ( 36 קומות, סהכ 357 יחד), 4 קומות תעסוקה , מסחר בקרקע, 2 גני ילדים, מבנה ציבורי, 5 קומות מרתף, חדר שנאים פרטי, 4 חדרי שנאים + חדר מיתוג חחי, 4 חדרי גנרטור, 2 צוברי גז בנפח 2,000 גלון כא."/>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קיימים.              2. הקמת מתחם משולב הכולל: 5 קומות  מרתפים + חדרי שנאים + חדר                  מיתוג חח&quot;י + 4 חדרי גנרטור + 2 צוברי גז.                  ק. קרקע המשלבת מסחר, 2 גני ילדים, מבנה ציבורי,                  קומות מגורים,   סה&quot;כ 357 יח&quot;ד.             3. תכנית התארגנות  לכלל מתחם השבטים (מגרש 101,102).             4. תכנית עגורנים.         ב. יש להציג חישוב 15% לטובת שטחי חלחול, יש להראות חישוב תכסית לרבות              סכמת תכנית הקומות כל קומות מרתף         ג.  יש להראות חישוב שטח ממוצע ליח&quot;ד עפ&quot;י הקבוע ב"/>
    <n v="2107857"/>
    <n v="20191457"/>
    <m/>
    <d v="2021-03-07T00:00:00"/>
    <s v="מגורים, מסחר ותעסוקה                                                                      "/>
    <n v="0"/>
    <n v="0"/>
    <n v="72"/>
    <s v="טבלת המתחמים"/>
    <n v="285"/>
    <s v="טבלת המתחמים"/>
    <n v="357"/>
    <s v="אתר העירייה"/>
    <s v="משולב"/>
    <s v="א.   הריסת מבנים קיימים והקמת 2 מבנים משולבים הכוללים 2 מגדלי מגורים:        בנין מס' 1 - 34 קומות מגורים מעל קומת מסחר.        בנין מס' 2 - 34 קומות מגורים מעל קומת מסחר.        סהכ 357 יחד.        בנין מס' 3 - 4 קומות תעסוקה מעל קומת גני ילדים ומבני ציבור. ב.    5 קומות מרתף (כולל קומת גלריה חלקית במפלס 1-), חדר שנאים, חדר מיתוג חחי, 4        חדרי גנרטור, 2 צוברי-גז. ג.    קומת קרקע ובה מסחר, 2 גני ילדים ומבנה ציבורי עבור העירייה. ד.   חפירה ודיפון הכולל עוגנים מחוץ למתחם, תכנית התארגנות למגרשים 101, 102,        הכוללת 6 מבני אחסנה ומשרד + עגורנים. ה.   חדר שנאים זמני בתחום שטחי ההתארגנות לתקופת העבודות."/>
    <s v="2021_02"/>
    <d v="2021-06-23T10:48:09"/>
    <s v="גוש חלקה"/>
    <n v="2019"/>
    <n v="2021"/>
    <s v="הריסה + בנייה"/>
    <s v="הריסה + חפירה ודיפון + בנייה"/>
    <n v="1"/>
    <m/>
    <m/>
    <m/>
    <n v="1"/>
    <s v="להיתר"/>
    <m/>
    <n v="1"/>
    <m/>
    <m/>
    <s v="אתר העירייה"/>
    <n v="7021377"/>
    <n v="2107857"/>
    <s v="היתר מאתר העירייה ולכן אין ID כרגע"/>
    <m/>
    <m/>
    <m/>
    <m/>
    <m/>
    <m/>
    <s v="מיצוי יח&quot;ד בפרויקט"/>
    <n v="0"/>
    <m/>
    <m/>
    <m/>
    <m/>
    <m/>
    <s v="אישור בתנאים"/>
    <m/>
    <e v="#NAME?"/>
    <s v="היתר נספר ב2021"/>
    <s v="לא"/>
  </r>
  <r>
    <n v="1693"/>
    <s v="אוקטובר 2021 - טיוב בקשה וסמל כפולים"/>
    <s v="כן"/>
    <s v="כן"/>
    <m/>
    <s v="טויב - מתחם רלוונטי לפי כתובת"/>
    <m/>
    <m/>
    <m/>
    <m/>
    <m/>
    <n v="4208"/>
    <m/>
    <s v="תל אביב"/>
    <s v="בת ים"/>
    <s v="השבטים"/>
    <m/>
    <s v="מיסוי"/>
    <s v="פינוי-בינוי"/>
    <s v="תכנית מאושרת עם פעילות יזמית"/>
    <n v="7368188"/>
    <s v="502 20191457"/>
    <n v="502"/>
    <n v="20191457"/>
    <s v="בקשה להיתר-מסלול הקלות ושימוש חורג- 90 יום                                      "/>
    <s v="בניה חדשה                               "/>
    <n v="1229"/>
    <s v="בת ים"/>
    <n v="6200"/>
    <s v="השבטים                                                      "/>
    <n v="623"/>
    <n v="14"/>
    <n v="14"/>
    <s v=" "/>
    <d v="2019-08-25T00:00:00"/>
    <n v="0"/>
    <n v="0"/>
    <s v="NULL"/>
    <s v="NULL"/>
    <n v="357"/>
    <s v="2021_02"/>
    <d v="2021-06-23T10:48:05"/>
    <s v="NULL"/>
    <s v="NULL"/>
    <s v="מהות הבקשה"/>
    <s v=" שינוי וביטול סעיפים בפרוטוקול הועדה מס' 20200009 מיום 23.7.20  הדן בהריסת מבנים קיימים והקמת מתחם הכולל: שפ&quot;פ, 2 מגדלי מגורים ( 36 קומות, סה&quot;כ  357 יח&quot;ד), 4 קומות תעסוקה , מסחר בקרקע, 2 גני ילדים, מבנה ציבורי, 5 קומות מרתף, חדר שנאים פרטי, 4 חדרי שנאים + חדר מיתוג חח&quot;י, 4 חדרי גנרטור, 2 צוברי גז בנפח 2,000 גלון כ&quot;א.                                                                                                                                                                                                                                                                                                                                                                                                                                                                                                                                                                                                                                                                                                          "/>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קיימים.              2. הקמת מתחם משולב הכולל: 5 קומות  מרתפים + חדרי שנאים + חדר                  מיתוג חח&quot;י + 4 חדרי גנרטור + 2 צוברי גז.                  ק. קרקע המשלבת מסחר, 2 גני ילדים, מבנה ציבורי,                  קומות מגורים,   סה&quot;כ 357 יח&quot;ד.             3. תכנית התארגנות  לכלל מתחם השבטים (מגרש 101,102).             4. תכנית עגורנים.         ב. יש להציג חישוב 15% לטובת שטחי חלחול, יש להראות חישוב תכסית לרבות              סכמת תכנית הקומות כל קומות מרתף         ג.  יש להראות חישוב שטח ממוצע ליח&quot;ד עפ&quot;י הקבוע ב"/>
    <m/>
    <n v="20191457"/>
    <s v="בקשה להיתר-מסלול הקלות ושימוש חורג- 90 יום                                      "/>
    <d v="2021-03-07T00:00:00"/>
    <s v="מגורים, מסחר ותעסוקה                                                                      "/>
    <n v="0"/>
    <n v="0"/>
    <s v="NULL"/>
    <s v="NULL"/>
    <s v="NULL"/>
    <s v="NULL"/>
    <n v="357"/>
    <s v="מהות ההיתר"/>
    <s v="משולב"/>
    <s v="א.   הריסת מבנים קיימים והקמת 2 מבנים משולבים הכוללים 2 מגדלי מגורים:        בנין מס' 1 - 34 קומות מגורים מעל קומת מסחר.        בנין מס' 2 - 34 קומות מגורים מעל קומת מסחר.        סהכ 357 יחד.        בנין מס' 3 - 4 קומות תעסוקה מעל קומת גני ילדים ומבני ציבור. ב.    5 קומות מרתף (כולל קומת גלריה חלקית במפלס 1-), חדר שנאים, חדר מיתוג חחי, 4        חדרי גנרטור, 2 צוברי-גז. ג.    קומת קרקע ובה מסחר, 2 גני ילדים ומבנה ציבורי עבור העירייה. ד.   חפירה ודיפון הכולל עוגנים מחוץ למתחם, תכנית התארגנות למגרשים 101, 102,        הכוללת 6 מבני אחסנה ומשרד + עגורנים. ה.   חדר שנאים זמני בתחום שטחי ההתארגנות לתקופת העבודות."/>
    <s v="2021_02"/>
    <d v="2021-06-23T10:48:09"/>
    <s v="גוש חלקה"/>
    <n v="2019"/>
    <n v="2021"/>
    <s v="הריסה + בנייה"/>
    <s v="הריסה + חפירה ודיפון + בנייה"/>
    <n v="1"/>
    <m/>
    <m/>
    <m/>
    <n v="4"/>
    <s v="להיתר"/>
    <m/>
    <n v="4"/>
    <m/>
    <m/>
    <m/>
    <m/>
    <m/>
    <m/>
    <m/>
    <m/>
    <m/>
    <m/>
    <m/>
    <m/>
    <s v="מיצוי יח&quot;ד בפרויקט"/>
    <n v="0"/>
    <m/>
    <m/>
    <m/>
    <m/>
    <m/>
    <m/>
    <m/>
    <m/>
    <s v="היתר המשכי"/>
    <s v="לא"/>
  </r>
  <r>
    <n v="1635"/>
    <m/>
    <m/>
    <m/>
    <m/>
    <m/>
    <m/>
    <m/>
    <m/>
    <m/>
    <m/>
    <n v="4201"/>
    <m/>
    <s v="תל אביב"/>
    <s v="בת ים"/>
    <s v="חנה סנש"/>
    <m/>
    <s v="מיסוי"/>
    <m/>
    <m/>
    <n v="7181885"/>
    <s v="502 20200741"/>
    <n v="502"/>
    <n v="20200741"/>
    <s v="בקשה למידע                                                                      "/>
    <s v="בניה חדשה                               "/>
    <n v="4369"/>
    <s v="בת ים"/>
    <n v="6200"/>
    <s v="חנה סנש                                                     "/>
    <n v="211"/>
    <n v="30"/>
    <n v="30"/>
    <m/>
    <d v="2020-06-16T00:00:00"/>
    <n v="0"/>
    <n v="93"/>
    <m/>
    <m/>
    <n v="93"/>
    <m/>
    <m/>
    <m/>
    <m/>
    <m/>
    <s v=" הערות עורך: מגרש שעובר כרגע תצר על פי תבע מאושרת  מס 502-0189720 בי/588. פירוט לגבי הבניה המבוקשת  הריסת 2 מבנים קיים ובניית מבנה מגורים בן 24 קומות מעל 2 קומות מסחר ו5 מרתפי חניה הבקשה כוללת את אחת או יותר מהעבודות להלן:  חפירה, חניה מקורה                                                                                                                                                                                                                                                                                                                                                                                                                                                                                                                                                                        "/>
    <n v="0"/>
    <m/>
    <m/>
    <s v="NULL"/>
    <m/>
    <m/>
    <m/>
    <m/>
    <m/>
    <m/>
    <m/>
    <m/>
    <m/>
    <m/>
    <m/>
    <m/>
    <m/>
    <m/>
    <m/>
    <m/>
    <m/>
    <n v="2020"/>
    <m/>
    <s v="הריסה + בנייה"/>
    <m/>
    <n v="1"/>
    <m/>
    <m/>
    <m/>
    <n v="1"/>
    <s v="למידע"/>
    <m/>
    <m/>
    <m/>
    <m/>
    <m/>
    <m/>
    <m/>
    <m/>
    <m/>
    <m/>
    <m/>
    <m/>
    <m/>
    <m/>
    <m/>
    <n v="186"/>
    <m/>
    <m/>
    <m/>
    <m/>
    <m/>
    <m/>
    <m/>
    <e v="#NAME?"/>
    <m/>
    <m/>
  </r>
  <r>
    <n v="112"/>
    <m/>
    <m/>
    <m/>
    <m/>
    <m/>
    <m/>
    <m/>
    <m/>
    <m/>
    <m/>
    <n v="4092"/>
    <m/>
    <s v="תל אביב"/>
    <s v="בת ים"/>
    <s v="יוספטל מזרח"/>
    <m/>
    <s v="מיסוי"/>
    <s v="מיסוי - פינוי-בינוי"/>
    <s v="תכנית מאושרת עם פעילות יזמית"/>
    <n v="6859374"/>
    <s v="502 20180766"/>
    <n v="502"/>
    <n v="20180766"/>
    <s v="בקשה למידע"/>
    <s v="בניה חדשה"/>
    <n v="1838"/>
    <s v="בת ים"/>
    <n v="6200"/>
    <s v="שד' יוספטל"/>
    <n v="310"/>
    <n v="101"/>
    <n v="101"/>
    <m/>
    <d v="2018-06-24T00:00:00"/>
    <n v="0"/>
    <n v="586"/>
    <m/>
    <m/>
    <n v="591"/>
    <m/>
    <m/>
    <m/>
    <m/>
    <m/>
    <s v="במסגרת שלב א של פרויקט פינוי בינוי יוספטל . הריסת שני מבני רכבת ישנים והקמה של 3 מגדלי מגורים הכוללים שטחי מסחר ומשרדים מעל מרתף משותף. פירוט לגבי הבניה המבוקשת  במסגרת שלב א של פרויקט פינוי בינוי יוספטל . הריסת שני מבני רכבת ישנים והקמה של 3 מגדלי מגורים הכוללים שטחי מסחר ומשרדים מעל מרתף משותף."/>
    <m/>
    <m/>
    <m/>
    <s v="NULL"/>
    <m/>
    <m/>
    <m/>
    <m/>
    <m/>
    <m/>
    <m/>
    <m/>
    <m/>
    <m/>
    <m/>
    <m/>
    <m/>
    <m/>
    <m/>
    <m/>
    <m/>
    <n v="2018"/>
    <m/>
    <s v="הריסה + בנייה"/>
    <m/>
    <n v="1"/>
    <n v="1"/>
    <n v="1"/>
    <m/>
    <n v="1"/>
    <s v="למידע"/>
    <m/>
    <m/>
    <m/>
    <m/>
    <m/>
    <m/>
    <m/>
    <m/>
    <m/>
    <m/>
    <m/>
    <m/>
    <m/>
    <m/>
    <m/>
    <n v="487"/>
    <m/>
    <m/>
    <m/>
    <m/>
    <m/>
    <m/>
    <m/>
    <e v="#NAME?"/>
    <m/>
    <m/>
  </r>
  <r>
    <n v="113"/>
    <m/>
    <m/>
    <m/>
    <m/>
    <m/>
    <m/>
    <m/>
    <m/>
    <m/>
    <m/>
    <n v="4092"/>
    <m/>
    <s v="תל אביב"/>
    <s v="בת ים"/>
    <s v="יוספטל מזרח"/>
    <m/>
    <s v="מיסוי"/>
    <s v="מיסוי - פינוי-בינוי"/>
    <s v="תכנית מאושרת עם פעילות יזמית"/>
    <n v="6860964"/>
    <s v="502 20190561"/>
    <n v="502"/>
    <n v="20190561"/>
    <s v="בקשה להיתר - רישוי מלא"/>
    <s v="חפירה ודיפון"/>
    <n v="1838"/>
    <s v="בת ים"/>
    <n v="6200"/>
    <s v="שד' יוספטל"/>
    <n v="310"/>
    <n v="101"/>
    <n v="101"/>
    <m/>
    <d v="2019-04-17T00:00:00"/>
    <n v="0"/>
    <n v="0"/>
    <m/>
    <m/>
    <n v="591"/>
    <m/>
    <m/>
    <m/>
    <m/>
    <m/>
    <s v="במסגרת תכנית התחדשות עירונית ברחוב יוספטל בשלב א - הריסה של שני בנייני המגורים ברחוב יוספטל 101 ו 103  בחלקות 9 ן10 , חפירה ,דיפון ותכנית התארגנות אתר הכוללת משרד מכירות זמני ."/>
    <m/>
    <m/>
    <m/>
    <s v="NULL"/>
    <m/>
    <m/>
    <m/>
    <m/>
    <m/>
    <m/>
    <m/>
    <m/>
    <m/>
    <m/>
    <m/>
    <m/>
    <m/>
    <m/>
    <m/>
    <m/>
    <m/>
    <n v="2019"/>
    <m/>
    <s v="הריסה + חפירה ודיפון"/>
    <m/>
    <n v="1"/>
    <m/>
    <m/>
    <m/>
    <n v="4"/>
    <s v="להיתר"/>
    <m/>
    <m/>
    <m/>
    <m/>
    <m/>
    <m/>
    <m/>
    <m/>
    <m/>
    <m/>
    <m/>
    <m/>
    <m/>
    <m/>
    <m/>
    <n v="487"/>
    <m/>
    <m/>
    <m/>
    <m/>
    <m/>
    <s v="אושר בתנאים"/>
    <m/>
    <m/>
    <m/>
    <m/>
  </r>
  <r>
    <n v="1694"/>
    <s v="אוקטובר 2021 - טיוב בקשות ID כפולות"/>
    <s v="כן"/>
    <s v="כן"/>
    <m/>
    <s v="טויב"/>
    <m/>
    <m/>
    <m/>
    <m/>
    <m/>
    <n v="4092"/>
    <m/>
    <s v="תל אביב"/>
    <s v="בת ים"/>
    <s v="יוספטל מזרח"/>
    <m/>
    <s v="מיסוי"/>
    <s v="פינוי בינוי"/>
    <s v="תכנית מאושרת עם פעילות יזמית"/>
    <n v="7454703"/>
    <s v="502 20190561"/>
    <n v="502"/>
    <n v="20190561"/>
    <s v="בקשה להיתר - רישוי מלא                                                          "/>
    <s v="חפירה ודיפון                            "/>
    <n v="1838"/>
    <s v="בת ים"/>
    <n v="6200"/>
    <s v="שד' יוספטל                                                  "/>
    <n v="310"/>
    <n v="101"/>
    <n v="101"/>
    <m/>
    <d v="2019-04-17T00:00:00"/>
    <n v="0"/>
    <n v="0"/>
    <m/>
    <m/>
    <n v="591"/>
    <s v="2021_03"/>
    <d v="2021-07-15T12:02:09"/>
    <m/>
    <m/>
    <m/>
    <s v=" במסגרת תכנית התחדשות עירונית ברחוב יוספטל בשלב א - הריסה של שני בנייני המגורים ברחוב יוספטל 101 ו 103  בחלקות 9 ו-10 , חפירה, דיפון ותכנית התארגנות אתר.                                                                                                                                                                                                                                                                                                                                                                                                                                                                                                                                                                                                                                                                                                                                                                                                                                                                               "/>
    <n v="20210002"/>
    <d v="2021-01-26T00:00:00"/>
    <s v="  הוחלט לאשר את הבקשה.  תנאי לדיון בהיתר המבנים הינו אישור הסכם פיתוח לפי סעיף 198.  ההיתר יוצא לאחר תיקון הבקשה בהתאם להערות הבאות:  1.  הערות מחלקת הרישוי לבקשה:       א.   במהות הבקשה יירשם:              הריסת מבנים קיימים,  חפירה, דיפון, בגבולות החלקה, הכוללים עוגנים גידור              זמני בגבול החלקה, בסיסים לעגורנים, מגרסה + תכנית התארגנות הכוללת              משרדים ומחסנים בשפפ.              מחסנים ומיכלית אשפה על דרך מאושרת על פי התכנית החלה במקום.              השטחים יצויינו במהות הבקשה לאחר עדכונם.        ב.   לא יהיה באתר משרד מכירות.        ג.   התקבלו התייחסות המחלקות הבאות: חזות העיר, שפע, תברואה, חשמל, חניה              (חלקי רק לעיצוב), במסגרת הנספחים התקבלה התייחסות האיגודן לעניין              העוגנים – יש לעמוד בדרישותיהם.        ד.   במסגרת הבדיקה המרחבית טרם התקבלו ההתייחסויות של המחלקות:              1.    מחלקת איכות סביבה – אישור סופי.              2 .    תאגיד מים וביוב,              3.    ההתייחסות יועצת התנועה התקבלה לעיצוב. על פי דרישת יועצת התנועה -      "/>
    <n v="2131109"/>
    <n v="20190561"/>
    <s v="בקשה להיתר - רישוי מלא                                                          "/>
    <d v="2021-05-13T00:00:00"/>
    <s v="מגורים                                                                                    "/>
    <n v="0"/>
    <n v="0"/>
    <m/>
    <m/>
    <m/>
    <m/>
    <n v="591"/>
    <m/>
    <m/>
    <s v="במסגרת תכנית התחדשות עירונית ברחוב יוספטל - הריסת שני בנייני מגורים, חפירה, משרדים ומחסנים בשפפ, מחסנים ומיכלית אשפה על דרך מאושרת. דיפון וגידור זמני בגבולות החלקה, בסיס לעגורנים, תכנית התארגנות אתר הכוללת"/>
    <s v="2021_03"/>
    <d v="2021-07-15T12:02:11"/>
    <s v="תוכנית"/>
    <n v="2019"/>
    <n v="2021"/>
    <s v="הריסה + חפירה ודיפון"/>
    <s v="הריסה + חפירה ודיפון"/>
    <n v="1"/>
    <m/>
    <m/>
    <m/>
    <n v="1"/>
    <s v="להיתר"/>
    <s v="ברחוב יוספטל 101 ו 103 בחלקות 9 ו-10"/>
    <n v="1"/>
    <m/>
    <m/>
    <m/>
    <n v="7454703"/>
    <n v="2131109"/>
    <m/>
    <m/>
    <m/>
    <m/>
    <m/>
    <m/>
    <m/>
    <m/>
    <n v="487"/>
    <m/>
    <m/>
    <m/>
    <m/>
    <m/>
    <m/>
    <m/>
    <e v="#NAME?"/>
    <s v="היתר נספר ב2021"/>
    <s v="לא"/>
  </r>
  <r>
    <n v="1083"/>
    <m/>
    <m/>
    <m/>
    <m/>
    <m/>
    <m/>
    <m/>
    <m/>
    <m/>
    <m/>
    <n v="4092"/>
    <m/>
    <s v="תל אביב"/>
    <s v="בת ים"/>
    <s v="יוספטל מזרח"/>
    <m/>
    <s v="מיסוי"/>
    <s v="פינוי-בינוי"/>
    <s v="תכנית מאושרת עם פעילות יזמית"/>
    <n v="7181318"/>
    <s v="502 20200140"/>
    <n v="502"/>
    <n v="20200140"/>
    <s v="בקשה למידע                                                                      "/>
    <s v="פינוי בינוי - בניה חדשה                 "/>
    <n v="1838"/>
    <s v="בת ים"/>
    <n v="6200"/>
    <s v="שד' יוספטל                                                  "/>
    <n v="310"/>
    <n v="101"/>
    <n v="101"/>
    <m/>
    <d v="2020-02-04T00:00:00"/>
    <n v="0"/>
    <n v="591"/>
    <m/>
    <m/>
    <n v="591"/>
    <s v="2020_03"/>
    <d v="2020-12-03T17:05:37"/>
    <m/>
    <m/>
    <s v="מהות הבקשה"/>
    <s v=" של פרויקט פינוי בינוי יוספטל, הריסת שני מבני רכבת ישנים והקמת 3 מגדלי מגורים הכוללים שטחי מסחר , משרדים ומבנים ומוסדות ציבור מעל מרתף מבוקש+ משרד מכירות. סוג ההקלה המבוקשת:  הקלה במספר יחידות דיור, הקלה במספר קומות תאור ההקלה המבוקשת:  1. תוספת 15 יחד  (ג 2%) למספר היחד המאושר .מ 576 יחד ל 591 יחד.                                                                                                                                                                                                                                                                                                                                                                                                                                                                                                                                                                                                                                                                                                                        "/>
    <n v="0"/>
    <s v="NULL"/>
    <s v="NULL"/>
    <s v="NULL"/>
    <m/>
    <m/>
    <m/>
    <m/>
    <m/>
    <m/>
    <m/>
    <m/>
    <m/>
    <m/>
    <m/>
    <m/>
    <m/>
    <m/>
    <s v="NULL"/>
    <s v="NULL"/>
    <s v="לפי גוש חלקה (מרץ 2021)"/>
    <n v="2020"/>
    <m/>
    <s v="הריסה + בנייה"/>
    <m/>
    <n v="1"/>
    <m/>
    <m/>
    <m/>
    <n v="2"/>
    <s v="למידע"/>
    <m/>
    <m/>
    <m/>
    <m/>
    <m/>
    <m/>
    <m/>
    <m/>
    <m/>
    <m/>
    <m/>
    <m/>
    <m/>
    <m/>
    <m/>
    <n v="487"/>
    <m/>
    <m/>
    <m/>
    <m/>
    <m/>
    <s v="לא היו החלטות בבקשה"/>
    <m/>
    <e v="#NAME?"/>
    <m/>
    <m/>
  </r>
  <r>
    <n v="1091"/>
    <m/>
    <m/>
    <m/>
    <m/>
    <m/>
    <m/>
    <m/>
    <m/>
    <m/>
    <m/>
    <n v="4092"/>
    <m/>
    <s v="תל אביב"/>
    <s v="בת ים"/>
    <s v="יוספטל מזרח"/>
    <m/>
    <s v="מיסוי"/>
    <s v="פינוי-בינוי"/>
    <s v="תכנית מאושרת עם פעילות יזמית"/>
    <n v="7192846"/>
    <s v="502 20201358"/>
    <n v="502"/>
    <n v="20201358"/>
    <s v="בקשה להיתר-מסלול הקלות ושימוש חורג- 90 יום                                      "/>
    <s v="פינוי בינוי - בניה חדשה                 "/>
    <n v="1838"/>
    <s v="בת ים"/>
    <n v="6200"/>
    <s v="שד' יוספטל                                                  "/>
    <n v="310"/>
    <n v="101"/>
    <n v="101"/>
    <m/>
    <d v="2020-10-19T00:00:00"/>
    <n v="0"/>
    <n v="591"/>
    <m/>
    <m/>
    <n v="591"/>
    <s v="2020_03"/>
    <d v="2020-12-03T17:05:37"/>
    <m/>
    <m/>
    <s v="נתוני העירייה"/>
    <s v=" בניה חדשה במגרשים 101A-B של מגדל בן 45 קומות שכולל קומת קרקע עם מסחר ומוסדות ומבני ציבור ו 5 קומות תעסוקה, במגרשים 102A-B - שני מגדלים של 45 קומות שכוללים קומת קרקע עם מסחר ומוסדות ומבני ציבור ו-5 קומות תעסוקה. בניה של 6 מרתפי חניה במגרשים 701, 101-2.                                                                                                                                                                                                                                                                                                                                                                                                                                                                                                                                                                                                                                                                                                                                                                            "/>
    <n v="0"/>
    <s v="NULL"/>
    <s v="NULL"/>
    <s v="NULL"/>
    <m/>
    <m/>
    <m/>
    <m/>
    <m/>
    <m/>
    <m/>
    <m/>
    <m/>
    <m/>
    <m/>
    <m/>
    <m/>
    <m/>
    <s v="NULL"/>
    <s v="NULL"/>
    <s v="לפי גוש חלקה (מרץ 2021)"/>
    <n v="2020"/>
    <m/>
    <s v="בנייה"/>
    <m/>
    <n v="1"/>
    <m/>
    <m/>
    <m/>
    <n v="2"/>
    <s v="להיתר"/>
    <m/>
    <m/>
    <m/>
    <m/>
    <m/>
    <m/>
    <m/>
    <m/>
    <m/>
    <m/>
    <m/>
    <m/>
    <m/>
    <m/>
    <m/>
    <n v="487"/>
    <m/>
    <m/>
    <m/>
    <m/>
    <m/>
    <s v="לא היו החלטות בבקשה"/>
    <m/>
    <e v="#NAME?"/>
    <m/>
    <m/>
  </r>
  <r>
    <n v="114"/>
    <m/>
    <m/>
    <m/>
    <m/>
    <m/>
    <m/>
    <m/>
    <m/>
    <m/>
    <m/>
    <n v="4092"/>
    <m/>
    <s v="תל אביב"/>
    <s v="בת ים"/>
    <s v="יוספטל מזרח"/>
    <m/>
    <s v="מיסוי"/>
    <s v="מיסוי - פינוי-בינוי"/>
    <s v="תכנית מאושרת עם פעילות יזמית"/>
    <n v="5390669"/>
    <s v="502 20180766"/>
    <n v="502"/>
    <n v="20180766"/>
    <s v="בקשה למידע"/>
    <s v="בניה חדשה"/>
    <n v="1838"/>
    <s v="בת ים"/>
    <n v="6200"/>
    <s v="שד יוספטל גיורא"/>
    <n v="310"/>
    <n v="101"/>
    <n v="101"/>
    <m/>
    <d v="2018-06-24T00:00:00"/>
    <n v="0"/>
    <n v="586"/>
    <m/>
    <m/>
    <m/>
    <m/>
    <m/>
    <m/>
    <m/>
    <m/>
    <s v="במסגרת שלב א של פרויקט פינוי בינוי יוספטל . הריסת שני מבני רכבת ישנים והקמה של 3 מגדלי מגורים הכוללים שטחי מסחר ומשרדים מעל מרתף משותף. פירוט לגבי הבניה המבוקשת  במסגרת שלב א של פרויקט פינוי בינוי יוספטל . הריסת שני מבני רכבת ישנים והקמה של 3 מגדלי מגורי"/>
    <m/>
    <m/>
    <m/>
    <s v="NULL"/>
    <m/>
    <m/>
    <m/>
    <m/>
    <m/>
    <m/>
    <m/>
    <m/>
    <m/>
    <m/>
    <m/>
    <m/>
    <m/>
    <m/>
    <m/>
    <m/>
    <m/>
    <n v="2018"/>
    <m/>
    <s v="הריסה + בנייה"/>
    <m/>
    <n v="1"/>
    <m/>
    <m/>
    <m/>
    <n v="4"/>
    <s v="למידע"/>
    <m/>
    <m/>
    <m/>
    <m/>
    <m/>
    <m/>
    <m/>
    <m/>
    <m/>
    <m/>
    <m/>
    <m/>
    <m/>
    <m/>
    <m/>
    <n v="487"/>
    <m/>
    <m/>
    <m/>
    <m/>
    <m/>
    <m/>
    <m/>
    <e v="#NAME?"/>
    <m/>
    <m/>
  </r>
  <r>
    <n v="115"/>
    <m/>
    <m/>
    <m/>
    <m/>
    <m/>
    <m/>
    <m/>
    <m/>
    <m/>
    <m/>
    <n v="4122"/>
    <m/>
    <s v="תל אביב"/>
    <s v="בת ים"/>
    <s v="כצנלסון"/>
    <m/>
    <s v="מיסוי"/>
    <s v="מיסוי - פינוי-בינוי"/>
    <s v="תכנית מאושרת עם פעילות יזמית"/>
    <n v="6859419"/>
    <s v="502 20180813"/>
    <n v="502"/>
    <n v="20180813"/>
    <s v="בקשה להיתר-מסלול הקלות ושימוש חורג- 90 יום"/>
    <s v="בניה חדשה"/>
    <n v="2359"/>
    <s v="בת ים"/>
    <n v="6200"/>
    <s v="כצנלסון"/>
    <n v="401"/>
    <n v="41"/>
    <n v="41"/>
    <m/>
    <d v="2018-07-02T00:00:00"/>
    <n v="0"/>
    <n v="0"/>
    <m/>
    <m/>
    <m/>
    <m/>
    <m/>
    <m/>
    <m/>
    <m/>
    <s v="הריסת מבנים קיימים והקמת 3 בנייני מגורים בני 27 קומות מגורים ע&quot;ג מרתפי חניה +צובר גז+ חדר טרפו + 200 מ&quot;ר לובי הציבור בקומת הקרקע"/>
    <m/>
    <m/>
    <m/>
    <s v="NULL"/>
    <m/>
    <m/>
    <m/>
    <m/>
    <m/>
    <m/>
    <m/>
    <m/>
    <m/>
    <m/>
    <m/>
    <m/>
    <m/>
    <m/>
    <m/>
    <m/>
    <m/>
    <n v="2018"/>
    <m/>
    <s v="הריסה + בנייה"/>
    <m/>
    <m/>
    <m/>
    <m/>
    <m/>
    <n v="4"/>
    <s v="להיתר"/>
    <m/>
    <m/>
    <m/>
    <m/>
    <m/>
    <m/>
    <m/>
    <m/>
    <m/>
    <m/>
    <m/>
    <m/>
    <m/>
    <m/>
    <m/>
    <n v="560"/>
    <m/>
    <m/>
    <m/>
    <m/>
    <m/>
    <m/>
    <m/>
    <e v="#NAME?"/>
    <m/>
    <m/>
  </r>
  <r>
    <n v="116"/>
    <m/>
    <m/>
    <m/>
    <m/>
    <m/>
    <m/>
    <m/>
    <m/>
    <m/>
    <m/>
    <n v="4122"/>
    <m/>
    <s v="תל אביב"/>
    <s v="בת ים"/>
    <s v="כצנלסון"/>
    <m/>
    <s v="מיסוי"/>
    <s v="מיסוי - פינוי-בינוי"/>
    <s v="תכנית מאושרת עם פעילות יזמית"/>
    <n v="7021129"/>
    <s v="502 20180813"/>
    <n v="502"/>
    <n v="20180813"/>
    <s v="בקשה להיתר-מסלול הקלות ושימוש חורג- 90 יום"/>
    <s v="בניה חדשה"/>
    <n v="2359"/>
    <s v="בת ים"/>
    <n v="6200"/>
    <s v="כצנלסון"/>
    <n v="401"/>
    <n v="41"/>
    <n v="41"/>
    <m/>
    <d v="2018-07-02T00:00:00"/>
    <n v="0"/>
    <n v="0"/>
    <m/>
    <m/>
    <m/>
    <m/>
    <m/>
    <m/>
    <m/>
    <m/>
    <s v="הריסת מבנים קיימים והקמת 3 בנייני מגורים בני 27 קומות מגורים עג מרתפי חניה +צובר גז+ חדר טרפו + 200 מר לובי הציבור בקומת הקרקע"/>
    <m/>
    <m/>
    <m/>
    <s v="NULL"/>
    <m/>
    <m/>
    <m/>
    <m/>
    <m/>
    <m/>
    <m/>
    <m/>
    <m/>
    <m/>
    <m/>
    <m/>
    <m/>
    <m/>
    <m/>
    <m/>
    <m/>
    <n v="2018"/>
    <m/>
    <s v="הריסה + בנייה"/>
    <m/>
    <m/>
    <m/>
    <m/>
    <m/>
    <n v="4"/>
    <s v="להיתר"/>
    <m/>
    <m/>
    <m/>
    <m/>
    <m/>
    <m/>
    <m/>
    <m/>
    <m/>
    <m/>
    <m/>
    <m/>
    <m/>
    <m/>
    <m/>
    <n v="560"/>
    <m/>
    <m/>
    <m/>
    <m/>
    <m/>
    <m/>
    <m/>
    <e v="#NAME?"/>
    <m/>
    <m/>
  </r>
  <r>
    <n v="118"/>
    <m/>
    <m/>
    <m/>
    <m/>
    <m/>
    <m/>
    <m/>
    <m/>
    <m/>
    <m/>
    <n v="4122"/>
    <m/>
    <s v="תל אביב"/>
    <s v="בת ים"/>
    <s v="כצנלסון"/>
    <m/>
    <s v="מיסוי"/>
    <s v="מיסוי - פינוי-בינוי"/>
    <s v="תכנית מאושרת עם פעילות יזמית"/>
    <n v="6859490"/>
    <s v="502 20180887"/>
    <n v="502"/>
    <n v="20180887"/>
    <s v="בקשה למידע"/>
    <s v="פינוי בינוי - בניה חדשה"/>
    <n v="1816"/>
    <s v="בת ים"/>
    <n v="6200"/>
    <s v="כצנלסון"/>
    <n v="401"/>
    <n v="53"/>
    <n v="53"/>
    <m/>
    <d v="2018-07-16T00:00:00"/>
    <n v="0"/>
    <n v="0"/>
    <m/>
    <m/>
    <m/>
    <m/>
    <m/>
    <m/>
    <m/>
    <m/>
    <s v="הריסת מבנים קיימים והקמת 2 בנייני מגורים בני 27 קומות ע&quot;ג מרתפי חניה+צובר גז+ ח.טרפו+200 מ&quot;ר לטובת הציבור ברומת הקרקע"/>
    <m/>
    <m/>
    <m/>
    <s v="NULL"/>
    <m/>
    <m/>
    <m/>
    <m/>
    <m/>
    <m/>
    <m/>
    <m/>
    <m/>
    <m/>
    <m/>
    <m/>
    <m/>
    <m/>
    <m/>
    <m/>
    <m/>
    <n v="2018"/>
    <m/>
    <s v="הריסה + בנייה"/>
    <m/>
    <m/>
    <m/>
    <m/>
    <m/>
    <n v="4"/>
    <s v="למידע"/>
    <m/>
    <m/>
    <m/>
    <m/>
    <m/>
    <m/>
    <m/>
    <m/>
    <m/>
    <m/>
    <m/>
    <m/>
    <m/>
    <m/>
    <m/>
    <n v="560"/>
    <m/>
    <m/>
    <m/>
    <m/>
    <m/>
    <m/>
    <m/>
    <e v="#NAME?"/>
    <m/>
    <m/>
  </r>
  <r>
    <n v="119"/>
    <m/>
    <m/>
    <m/>
    <m/>
    <m/>
    <m/>
    <m/>
    <m/>
    <m/>
    <m/>
    <n v="4122"/>
    <m/>
    <s v="תל אביב"/>
    <s v="בת ים"/>
    <s v="כצנלסון"/>
    <m/>
    <s v="מיסוי"/>
    <s v="פינוי-בינוי"/>
    <s v="תכנית מאושרת עם פעילות יזמית"/>
    <n v="6859491"/>
    <s v="502 20180888"/>
    <n v="502"/>
    <n v="20180888"/>
    <s v="בקשה למידע"/>
    <s v="בניה חדשה"/>
    <n v="1816"/>
    <s v="בת ים"/>
    <n v="6200"/>
    <s v="כצנלסון"/>
    <n v="401"/>
    <n v="53"/>
    <n v="53"/>
    <s v=""/>
    <d v="2018-07-16T00:00:00"/>
    <n v="0"/>
    <n v="0"/>
    <m/>
    <m/>
    <m/>
    <m/>
    <m/>
    <m/>
    <m/>
    <m/>
    <s v="פירוט לגבי הבניה המבוקשת הריסת מבנים קיימים והקמת 2 בנייני מגורים בני 27 קומות ע&quot;ג מרתפי חניה+צובר גז+ ח.טרפו+200 מ&quot;ר לטובת הציבור ברומת הקרקע"/>
    <m/>
    <m/>
    <m/>
    <s v="NULL"/>
    <m/>
    <m/>
    <m/>
    <m/>
    <m/>
    <m/>
    <m/>
    <m/>
    <m/>
    <m/>
    <m/>
    <m/>
    <m/>
    <m/>
    <m/>
    <m/>
    <s v="שליפת כתובות (אוגוסט 2020)"/>
    <n v="2018"/>
    <m/>
    <m/>
    <m/>
    <m/>
    <m/>
    <m/>
    <m/>
    <n v="4"/>
    <s v="למידע"/>
    <m/>
    <m/>
    <m/>
    <m/>
    <m/>
    <m/>
    <m/>
    <m/>
    <m/>
    <m/>
    <m/>
    <m/>
    <m/>
    <m/>
    <m/>
    <n v="560"/>
    <m/>
    <m/>
    <m/>
    <m/>
    <m/>
    <m/>
    <m/>
    <e v="#NAME?"/>
    <m/>
    <m/>
  </r>
  <r>
    <n v="117"/>
    <m/>
    <m/>
    <m/>
    <m/>
    <m/>
    <m/>
    <m/>
    <m/>
    <m/>
    <m/>
    <n v="4122"/>
    <m/>
    <s v="תל אביב"/>
    <s v="בת ים"/>
    <s v="כצנלסון"/>
    <m/>
    <s v="מיסוי"/>
    <s v="פינוי-בינוי"/>
    <s v="תכנית מאושרת עם פעילות יזמית"/>
    <n v="6859422"/>
    <s v="502 20180819"/>
    <n v="502"/>
    <n v="20180819"/>
    <s v="בקשה להיתר-מסלול הקלות ושימוש חורג- 90 יום"/>
    <s v="פינוי בינוי - בניה חדשה"/>
    <n v="2360"/>
    <s v="בת ים"/>
    <n v="6200"/>
    <s v="כצנלסון"/>
    <n v="401"/>
    <n v="53"/>
    <n v="53"/>
    <s v=""/>
    <d v="2018-07-03T00:00:00"/>
    <n v="0"/>
    <n v="0"/>
    <m/>
    <m/>
    <m/>
    <m/>
    <m/>
    <m/>
    <m/>
    <m/>
    <s v="הריסת מבנים קיימים והקמת 2 בנייני מגורין בני 27 קומות+מרתפי חניה+צובר גז+חדר טרפו+200 מ&quot;ר לובי ציבורי בקומת הקרקע"/>
    <m/>
    <m/>
    <m/>
    <s v="NULL"/>
    <m/>
    <m/>
    <m/>
    <m/>
    <m/>
    <m/>
    <m/>
    <m/>
    <m/>
    <m/>
    <m/>
    <m/>
    <m/>
    <m/>
    <m/>
    <m/>
    <s v="שליפת כתובות (אוגוסט 2020)"/>
    <n v="2018"/>
    <m/>
    <s v="הריסה"/>
    <m/>
    <m/>
    <m/>
    <m/>
    <m/>
    <n v="4"/>
    <s v="להיתר"/>
    <m/>
    <m/>
    <m/>
    <m/>
    <m/>
    <m/>
    <m/>
    <m/>
    <m/>
    <m/>
    <m/>
    <m/>
    <m/>
    <m/>
    <m/>
    <n v="560"/>
    <m/>
    <m/>
    <m/>
    <m/>
    <m/>
    <m/>
    <m/>
    <e v="#NAME?"/>
    <m/>
    <m/>
  </r>
  <r>
    <n v="1070"/>
    <m/>
    <m/>
    <m/>
    <s v="כפול למעט שוני קטן בכתובת"/>
    <m/>
    <s v="כפול עם נתוני עבר"/>
    <m/>
    <m/>
    <m/>
    <m/>
    <n v="4122"/>
    <m/>
    <s v="תל אביב"/>
    <s v="בת ים"/>
    <s v="כצנלסון"/>
    <m/>
    <s v="מיסוי"/>
    <s v="פינוי-בינוי"/>
    <s v="תכנית מאושרת עם פעילות יזמית"/>
    <n v="7131432"/>
    <s v="502 20180813"/>
    <n v="502"/>
    <n v="20180813"/>
    <s v="בקשה להיתר-מסלול הקלות ושימוש חורג- 90 יום                                      "/>
    <s v="בניה חדשה                               "/>
    <n v="2359"/>
    <s v="בת ים"/>
    <n v="6200"/>
    <s v="כצנלסון                                                     "/>
    <n v="401"/>
    <n v="41"/>
    <n v="41"/>
    <m/>
    <d v="2018-07-02T00:00:00"/>
    <n v="0"/>
    <n v="0"/>
    <m/>
    <m/>
    <m/>
    <s v="2020_01"/>
    <d v="2020-11-01T21:02:44"/>
    <m/>
    <m/>
    <m/>
    <s v=" הריסת מבנים קיימים והקמת 3 בנייני מגורים בני 27 קומות מגורים עג מרתפי חניה +צובר גז+ חדר טרפו + 200 מר לובי הציבור בקומת הקרקע                                                                                                                                                                                                                                                                                                                                                                                                                                                                                                                                                                                                                                                                                                                                                                                                                                                                                                       "/>
    <n v="20190016"/>
    <d v="2019-12-25T00:00:00"/>
    <s v="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26,790 מר עיקרי         מגורים + 3,384 מר מרפסות עיקרי = 30,174 מר.         שטח שרות מעל לכניסה הקובעת על פי תוכנית בי/517 = 10,152"/>
    <s v="NULL"/>
    <m/>
    <m/>
    <m/>
    <m/>
    <m/>
    <m/>
    <m/>
    <m/>
    <m/>
    <m/>
    <m/>
    <m/>
    <m/>
    <s v="NULL"/>
    <s v="NULL"/>
    <s v="NULL"/>
    <s v="לפי גוש חלקה (מרץ 2021)"/>
    <n v="2018"/>
    <m/>
    <s v="הריסה + בנייה"/>
    <m/>
    <m/>
    <m/>
    <m/>
    <m/>
    <n v="4"/>
    <s v="להיתר"/>
    <m/>
    <m/>
    <m/>
    <m/>
    <m/>
    <m/>
    <m/>
    <m/>
    <m/>
    <m/>
    <m/>
    <m/>
    <m/>
    <m/>
    <m/>
    <n v="560"/>
    <m/>
    <m/>
    <m/>
    <m/>
    <m/>
    <s v="הוחלט לאשר את הבקשה._x000a_יש לקבל התייחסות הוועדה לעניין תוספת השטחים המבוקשת במפלס המרתף 4- לצורך_x000a_תוספת חניות אורחים מעבר לשטחים המותרים בתוכנית החלה במקום, לרבות תוספת_x000a_&quot;כחלון&quot;._x000a_ההיתר יוצא בכפוף למילוי הדרישת שבהחלטת ישיבת ועדת משנה 20190016 מיום_x000a_25.12.2019 מס' 20190016 מיום 25.12.19 ובהתאם לדרישות הבאות:_x000a_בקשה זו תהווה המשך לבקשה שנדונה בישיבות ועדות המשנה לעיל, ותוגש כבקשה אחת_x000a_להיתר בכל מגרש._x000a_הערות בדיקה:_x000a_1. אישורים הנדרשים לאחר הוועדה (במסגרת בקרת התכן):_x000a_א. חישובים סטטיים + הצהרת מהנדס (למבנה + עגורנים._x000a_ב. אישור רשות תעופה אזרחית לעגורנים._x000a_ג. אישור משרד הביטחון לעגורנים._x000a_ד. אישור יועץ התנועה מטעם העירייה לנושא תכנית ארגון אתר._x000a_ה. אישור מחלקות פנימיות לנושא העוגנים: תאגיד מי בת ים, חשמל, שפ&quot;ע._x000a_2. הערות בדיקה:_x000a_א. מהות הבקשה כפי שהוגשה לדיון תתוסף לגרמושקה הראשית בציון שטחים כפי_x000a_שפורטו בהערות הבדיקה. בנוסף יצויינו 2 העגורנים:_x000a_עגורן 1 - בגובה 114 מ' מעל לבסיס מבוטן._x000a_עגורן 2 - בגובה 124 מ' מעל לבסיס מבוטן._x000a_ב. הבקשה תהיה ערוכה וחתומה כחוק לרבות חתימת מהנדס הפרוייקט לעניין_x000a_בסיס העגורן המבוטן._x000a_ג. יש להראות את תכנית ההתארגנות + החפירה ודיפון + עגורנים כחלק המשכי_x000a_מהבקשה המלאה._x000a_ד. יש להראות את תכנית ההתארגנות ע&quot;ג המפה המצבית תוך הקפדה על:_x000a_* יש לסמן את מיקום הגדרות ולתת מידות אורך + מיקום ומידה לשער הולכי_x000a_הרגל + שער לרכבים._x000a_* יש להראות את מיקום רמפת המשאיות באתר (כניסה ויציאה לאתר) לרבות_x000a_ה. יש לקבל אישור יועץ התנועה של הרשות._x000a_ו. יש לצבוע את כלל האלמנטים המבוקשים כמוצע בהתאם לחומר המבוקש_x000a_לרבות מידות וגבהים._x000a_ז. יש לציין חישוב המבנים היבילים + שירותים כימיים כמוצעים ולרשום אותם_x000a_בטבלת השטחים._x000a_ח. החתכים יהיו צבועים כחוק, יסומן גובה העגורנים גם החתכים._x000a_ט. ינתן התחייבות וערבות על סך 50,000 ₪ להוצאת העוגנים, להחזרת המצב_x000a_לקדמותו, והתאמה להיתר הבניה._x000a_י. יש לתקן את הבקשה בהתאם להערות מחלקות אגף ההנדסה והשלמת כל_x000a_האישורים והחתימות הדרושים לבקשה._x000a_3. תנאי להיתר:_x000a_א. תשלום אגרות והיטלים: תשלום כל התשלומים כאמור בסעיף 145 ד' לחוק._x000a_ב. בכל אתר בנייה יש לבצע גדר &quot;מדברת&quot; - גדר המקיפה את אתר הבנייה תבוצע_x000a_מפח מלא (ללא שימוש באיסכורית) בציפוי/הדפסה בעיצוב גרפי המציג את_x000a_הדמית המבנה, מיתוג החברה והמיתוג העירוני, אישור הפרסום יהיה בתאום עם_x000a_אגף ההנדסה לרבות חישוב אגרות פרסום ._x000a_ג. תנאי להוצאת היתר בניה יהיה המצאת ערבות בנקאית לצורך כיסוי הבור אשר_x000a_יקבע ע&quot;י סמנכ&quot;ל תאום תשתיות._x000a_4. תנאים בהיתר:_x000a_א. מסגרת עבודת העגורן (משא) תהיה בתחום המגרש בלבד, אין לתמרן את המנוף_x000a_לרבות החלק של המשקולות מחוץ לגבולות החלקה._x000a_ב. ירשם תנאי בהיתר הבניה כי ההיתר הינו זמני לתקופת הבניה ויש לפרק את_x000a_העגורן והמשטח._x000a_ג. יש לקיים אחר כל התקנות הבטיחות מטעם משרד העבודה להבטחת שלום_x000a_הציבורי והעובדים כאחד, אין להתחיל בעבודות ללא אישור משרד העבודה_x000a_להפעלת העגורן._x000a_ד. כל נזק שיגרם לתשתיות ולמבנים הסמוכים כתוצאה מעגורן יתוקן ע&quot;י המבקש_x000a_ועל חשבונו._x000a_ה. תאום סופי עם אגף התשתיות בנוגע לתכנון והרחבת הכביש_x000a_5. תנאים לתחילת העבודות:_x000a_א. אין להתחיל בעבודה לפני מינוי אחראי לביצוע ואחראי לביקורת וחתימתם בגוף_x000a_הבקשה._x000a_ב. העברת תסקיר בדיקת עגורן צריח לאגף הנדסה._x000a_ג. יש לצרף רישיון קבלן מוסמך לעבודות הנדסה, תנאי לתחילת ביצוע עבודות,_x000a_המצאת רישיון קבלן מוסמך._x000a_ד. אישור מפקח מטעם משרד העבודה._x000a_ה. יש לקבל אישור משרד העבודה, יועץ בטיחות כתנאי לתחילת העבודות באתר._x000a_יש לקיים אחר כל תקנות הבטיחות מטעם משרד העבודה להבטחת שלום_x000a_הציבור והעובדים כאחד._x000a_ו. אין להתחיל בעבודות ללא אישור משרד העבודה להפעלת העגורן._x000a_ז. אין להתחיל בעבודות ללא אישור יועץ בטיחות לעבודות באתר._x000a_ח. יש להציב שלט עם פרטי הקבלן המבצע ומנהל העבודה, כנדרש בתקנה 7ב'_x000a_בתקנות הבטיחות בעבודה (עבודות בניה) התשמ&quot;ח 1988._x000a_ט. יש להודיע על תחילת פעולות בניה למפקח עבודה אזורי כנדרש בסעיף 192 של_x000a_פקודת הבטיחות בעבודה התש&quot;ל 1970 ולמינוי מנהל עבודה שיאושר ע&quot;י מנהל_x000a_הבטיחות._x000a_י. יש להכין &quot;תוכנית ארגון בטיחותי&quot; לפי תקנה 166 בתקנות הבטיחות בעבודה_x000a_(עבודות בניה), התשמ&quot;ח – 1988 או &quot;תוכנית ניהול בטיחות&quot; כנדרש בתקנות._x000a_ארגון הפיקוח על העבודה (תכנית לניהול בטיחות) תשע&quot;ג – 2013._x000a_יא. יש לעמוד בדרישות לעניין עבודה בקרבת קווי חשמל, בהתאם לנקוב בתקנה 164_x000a_בתקנות הבטיחות בעבודה (עבודות בניה) התשמ&quot;ח – 1988._x000a_ _x000a_הצבעה:_x000a_בעד - 7_x000a_נגד - 1 (אירנה גנין)"/>
    <s v="כן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26,790 מר עיקרי         מגורים + 3,384 מר מרפסות עיקרי = 30,174 מר.         שטח שרות מעל לכניסה הקובעת על פי תוכנית בי/517 = 10,152"/>
    <e v="#NAME?"/>
    <m/>
    <m/>
  </r>
  <r>
    <n v="1071"/>
    <m/>
    <m/>
    <m/>
    <s v="כפול למעט שוני קטן בכתובת"/>
    <m/>
    <s v="כפול עם נתוני עבר"/>
    <m/>
    <m/>
    <m/>
    <m/>
    <n v="4122"/>
    <m/>
    <s v="תל אביב"/>
    <s v="בת ים"/>
    <s v="כצנלסון"/>
    <m/>
    <s v="מיסוי"/>
    <s v="פינוי-בינוי"/>
    <s v="תכנית מאושרת עם פעילות יזמית"/>
    <n v="7131433"/>
    <s v="502 20180819"/>
    <n v="502"/>
    <n v="20180819"/>
    <s v="בקשה להיתר-מסלול הקלות ושימוש חורג- 90 יום                                      "/>
    <s v="פינוי בינוי - בניה חדשה                 "/>
    <n v="2360"/>
    <s v="בת ים"/>
    <n v="6200"/>
    <s v="כצנלסון                                                     "/>
    <n v="401"/>
    <n v="53"/>
    <n v="53"/>
    <m/>
    <d v="2018-07-03T00:00:00"/>
    <n v="0"/>
    <n v="0"/>
    <m/>
    <m/>
    <m/>
    <s v="2020_01"/>
    <d v="2020-11-01T21:02:44"/>
    <m/>
    <m/>
    <m/>
    <s v=" הריסת מבנים קיימים והקמת 2 בנייני מגורים בני 27 קומות + מרתפי חניה + צובר גז + חדר טרפו + 200 מר לובי  בקומת הקרקע.                                                                                                                                                                                                                                                                                                                                                                                                                                                                                                                                                                                                                                                                                                                                                                                                                                                                                                                   "/>
    <n v="20190016"/>
    <d v="2019-12-25T00:00:00"/>
    <s v="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17,860 מר  עיקרי         מגורים + 2,256 מר מרפסות לעיקרי = 20,116 מר.         שטח שרות מעל לכניסה הקובעת על פי תוכנית בי/517 ="/>
    <s v="NULL"/>
    <m/>
    <m/>
    <m/>
    <m/>
    <m/>
    <m/>
    <m/>
    <m/>
    <m/>
    <m/>
    <m/>
    <m/>
    <m/>
    <s v="NULL"/>
    <s v="NULL"/>
    <s v="NULL"/>
    <s v="לפי גוש חלקה (מרץ 2021)"/>
    <n v="2018"/>
    <m/>
    <s v="הריסה + בנייה"/>
    <m/>
    <m/>
    <m/>
    <m/>
    <m/>
    <n v="4"/>
    <s v="להיתר"/>
    <m/>
    <m/>
    <m/>
    <m/>
    <m/>
    <m/>
    <m/>
    <m/>
    <m/>
    <m/>
    <m/>
    <m/>
    <m/>
    <m/>
    <m/>
    <n v="560"/>
    <m/>
    <m/>
    <m/>
    <m/>
    <m/>
    <s v="אושר בתנאים"/>
    <m/>
    <e v="#NAME?"/>
    <m/>
    <m/>
  </r>
  <r>
    <n v="120"/>
    <m/>
    <m/>
    <m/>
    <m/>
    <m/>
    <m/>
    <m/>
    <m/>
    <m/>
    <m/>
    <n v="4122"/>
    <m/>
    <s v="תל אביב"/>
    <s v="בת ים"/>
    <s v="כצנלסון"/>
    <m/>
    <s v="מיסוי"/>
    <s v="מיסוי - פינוי-בינוי"/>
    <s v="תכנית מאושרת עם פעילות יזמית"/>
    <n v="5388579"/>
    <s v="502 20180813"/>
    <n v="502"/>
    <n v="20180813"/>
    <s v="בקשה להיתר-מסלול הקלות ושימוש"/>
    <s v="בניה חדשה"/>
    <n v="2359"/>
    <s v="בת ים"/>
    <n v="6200"/>
    <s v="כצנלסון ברל"/>
    <n v="401"/>
    <n v="41"/>
    <n v="41"/>
    <m/>
    <d v="2018-07-02T00:00:00"/>
    <n v="0"/>
    <n v="0"/>
    <m/>
    <m/>
    <n v="336"/>
    <m/>
    <m/>
    <m/>
    <m/>
    <m/>
    <s v="הריסת מבנים קיימים והקמת 3 בנייני מגורים בני 27 קומות מגורים ע&quot;ג מרתפי חניה +צובר גז+ חדר טרפו + 200 מ&quot;ר לובי הציבור בקומת הקרקע"/>
    <m/>
    <m/>
    <m/>
    <s v="NULL"/>
    <m/>
    <m/>
    <m/>
    <m/>
    <m/>
    <m/>
    <m/>
    <m/>
    <m/>
    <m/>
    <m/>
    <m/>
    <m/>
    <m/>
    <m/>
    <m/>
    <m/>
    <n v="2018"/>
    <m/>
    <s v="הריסה + בנייה"/>
    <m/>
    <n v="1"/>
    <m/>
    <m/>
    <m/>
    <n v="1"/>
    <s v="להיתר"/>
    <m/>
    <m/>
    <m/>
    <m/>
    <m/>
    <m/>
    <m/>
    <m/>
    <m/>
    <m/>
    <m/>
    <m/>
    <m/>
    <m/>
    <m/>
    <n v="560"/>
    <m/>
    <m/>
    <m/>
    <m/>
    <s v="לא מופיע באתר העירייה. במדלן מופיע - היתר בתנאים"/>
    <s v="אישור"/>
    <m/>
    <e v="#NAME?"/>
    <m/>
    <m/>
  </r>
  <r>
    <n v="121"/>
    <m/>
    <m/>
    <m/>
    <m/>
    <m/>
    <m/>
    <m/>
    <m/>
    <m/>
    <m/>
    <n v="4122"/>
    <m/>
    <s v="תל אביב"/>
    <s v="בת ים"/>
    <s v="כצנלסון"/>
    <m/>
    <s v="מיסוי"/>
    <s v="פינוי-בינוי"/>
    <s v="תכנית מאושרת עם פעילות יזמית"/>
    <n v="5230701"/>
    <s v="502 20170479"/>
    <n v="502"/>
    <n v="20170479"/>
    <s v="בקשה למידע"/>
    <s v="בניה חדשה"/>
    <n v="2593"/>
    <s v="בת ים"/>
    <n v="6200"/>
    <s v="כצנלסון ברל"/>
    <n v="401"/>
    <n v="49"/>
    <n v="49"/>
    <m/>
    <d v="2017-04-03T00:00:00"/>
    <n v="0"/>
    <n v="336"/>
    <m/>
    <m/>
    <n v="336"/>
    <m/>
    <m/>
    <m/>
    <m/>
    <m/>
    <s v="הריסה ובניית 3 מגדלי מגורים במסגרת פינוי בינוי פירוט לגבי הבניה המבוקשת  הריסה ובניית 3 מגדלי מגורים במסגרת פינוי בינוי"/>
    <m/>
    <m/>
    <m/>
    <s v="NULL"/>
    <m/>
    <m/>
    <m/>
    <m/>
    <m/>
    <m/>
    <m/>
    <m/>
    <m/>
    <m/>
    <m/>
    <m/>
    <m/>
    <m/>
    <m/>
    <m/>
    <s v="שליפת כתובות (אוגוסט 2020)"/>
    <n v="2017"/>
    <m/>
    <s v="הריסה + בנייה"/>
    <m/>
    <n v="1"/>
    <n v="1"/>
    <m/>
    <m/>
    <n v="1"/>
    <s v="למידע"/>
    <m/>
    <m/>
    <m/>
    <m/>
    <m/>
    <m/>
    <m/>
    <m/>
    <m/>
    <m/>
    <m/>
    <m/>
    <m/>
    <m/>
    <m/>
    <n v="560"/>
    <m/>
    <m/>
    <m/>
    <m/>
    <m/>
    <m/>
    <m/>
    <e v="#NAME?"/>
    <m/>
    <m/>
  </r>
  <r>
    <n v="124"/>
    <m/>
    <m/>
    <m/>
    <m/>
    <m/>
    <m/>
    <m/>
    <m/>
    <m/>
    <m/>
    <n v="4122"/>
    <m/>
    <s v="תל אביב"/>
    <s v="בת ים"/>
    <s v="כצנלסון"/>
    <m/>
    <s v="מיסוי"/>
    <s v="מיסוי - פינוי-בינוי"/>
    <s v="תכנית מאושרת עם פעילות יזמית"/>
    <n v="5390690"/>
    <s v="502 20180887"/>
    <n v="502"/>
    <n v="20180887"/>
    <s v="בקשה למידע"/>
    <s v="פינוי בינוי - בניה חדשה"/>
    <n v="1816"/>
    <s v="בת ים"/>
    <n v="6200"/>
    <s v="כצנלסון ברל"/>
    <n v="401"/>
    <n v="53"/>
    <n v="53"/>
    <m/>
    <d v="2018-07-16T00:00:00"/>
    <n v="0"/>
    <n v="0"/>
    <m/>
    <m/>
    <n v="224"/>
    <m/>
    <m/>
    <m/>
    <m/>
    <m/>
    <s v="הריסת מבנים קיימים והקמת 2 בנייני מגורים בני 27 קומות ע&quot;ג מרתפי חניה+צובר גז+ ח.טרפו+200 מ&quot;ר לטובת הציבור ברומת הקרקע"/>
    <m/>
    <m/>
    <m/>
    <s v="NULL"/>
    <m/>
    <m/>
    <m/>
    <m/>
    <m/>
    <m/>
    <m/>
    <m/>
    <m/>
    <m/>
    <m/>
    <m/>
    <m/>
    <m/>
    <m/>
    <m/>
    <m/>
    <n v="2018"/>
    <m/>
    <s v="הריסה + בנייה"/>
    <m/>
    <n v="2"/>
    <n v="1"/>
    <m/>
    <m/>
    <n v="1"/>
    <s v="למידע"/>
    <m/>
    <m/>
    <m/>
    <m/>
    <m/>
    <m/>
    <m/>
    <m/>
    <m/>
    <m/>
    <m/>
    <m/>
    <m/>
    <m/>
    <m/>
    <n v="560"/>
    <m/>
    <m/>
    <m/>
    <m/>
    <m/>
    <m/>
    <m/>
    <e v="#NAME?"/>
    <m/>
    <m/>
  </r>
  <r>
    <n v="125"/>
    <m/>
    <m/>
    <m/>
    <m/>
    <m/>
    <m/>
    <m/>
    <m/>
    <m/>
    <m/>
    <n v="4122"/>
    <m/>
    <s v="תל אביב"/>
    <s v="בת ים"/>
    <s v="כצנלסון"/>
    <m/>
    <s v="מיסוי"/>
    <s v="פינוי-בינוי"/>
    <s v="תכנית מאושרת עם פעילות יזמית"/>
    <n v="5390691"/>
    <s v="502 20180888"/>
    <n v="502"/>
    <n v="20180888"/>
    <s v="בקשה למידע"/>
    <s v="בניה חדשה"/>
    <n v="1816"/>
    <s v="בת ים"/>
    <n v="6200"/>
    <s v="כצנלסון ברל"/>
    <n v="401"/>
    <n v="53"/>
    <n v="53"/>
    <m/>
    <d v="2018-07-16T00:00:00"/>
    <n v="0"/>
    <n v="0"/>
    <m/>
    <m/>
    <n v="224"/>
    <m/>
    <m/>
    <m/>
    <m/>
    <m/>
    <s v="פירוט לגבי הבניה המבוקשת הריסת מבנים קיימים והקמת 2 בנייני מגורים בני 27 קומות ע&quot;ג מרתפי חניה+צובר גז+ ח.טרפו+200 מ&quot;ר לטובת הציבור ברומת הקרקע"/>
    <m/>
    <m/>
    <m/>
    <s v="NULL"/>
    <m/>
    <m/>
    <m/>
    <m/>
    <m/>
    <m/>
    <m/>
    <m/>
    <m/>
    <m/>
    <m/>
    <m/>
    <m/>
    <m/>
    <m/>
    <m/>
    <s v="שליפת כתובות (אוגוסט 2020)"/>
    <n v="2018"/>
    <m/>
    <s v="הריסה + בנייה"/>
    <m/>
    <n v="2"/>
    <m/>
    <m/>
    <m/>
    <n v="2"/>
    <s v="למידע"/>
    <m/>
    <m/>
    <m/>
    <m/>
    <m/>
    <m/>
    <m/>
    <m/>
    <m/>
    <m/>
    <m/>
    <m/>
    <m/>
    <m/>
    <m/>
    <n v="560"/>
    <m/>
    <m/>
    <m/>
    <m/>
    <m/>
    <m/>
    <m/>
    <e v="#NAME?"/>
    <m/>
    <m/>
  </r>
  <r>
    <n v="123"/>
    <m/>
    <m/>
    <m/>
    <m/>
    <m/>
    <m/>
    <m/>
    <m/>
    <m/>
    <m/>
    <n v="4122"/>
    <m/>
    <s v="תל אביב"/>
    <s v="בת ים"/>
    <s v="כצנלסון"/>
    <m/>
    <s v="מיסוי"/>
    <s v="פינוי-בינוי"/>
    <s v="תכנית מאושרת עם פעילות יזמית"/>
    <n v="5388581"/>
    <s v="502 20180819"/>
    <n v="502"/>
    <n v="20180819"/>
    <s v="בקשה להיתר-מסלול הקלות ושימוש"/>
    <s v="פינוי בינוי - בניה חדשה"/>
    <n v="2360"/>
    <s v="בת ים"/>
    <n v="6200"/>
    <s v="כצנלסון ברל"/>
    <n v="401"/>
    <n v="53"/>
    <n v="53"/>
    <m/>
    <d v="2018-07-03T00:00:00"/>
    <n v="0"/>
    <n v="0"/>
    <m/>
    <m/>
    <m/>
    <m/>
    <m/>
    <m/>
    <m/>
    <m/>
    <s v="הריסת מבנים קיימים והקמת 2 בנייני מגורין בני 27 קומות+מרתפי חניה+צובר גז+חדר טרפו+200 מ&quot;ר לובי ציבורי בקומת הקרקע"/>
    <m/>
    <m/>
    <m/>
    <s v="NULL"/>
    <m/>
    <m/>
    <m/>
    <m/>
    <m/>
    <m/>
    <m/>
    <m/>
    <m/>
    <m/>
    <m/>
    <m/>
    <m/>
    <m/>
    <m/>
    <m/>
    <s v="שליפת כתובות (אוגוסט 2020)"/>
    <n v="2018"/>
    <m/>
    <s v="הריסה"/>
    <m/>
    <m/>
    <m/>
    <m/>
    <m/>
    <n v="4"/>
    <s v="להיתר"/>
    <m/>
    <m/>
    <m/>
    <m/>
    <m/>
    <m/>
    <m/>
    <m/>
    <m/>
    <m/>
    <m/>
    <m/>
    <m/>
    <m/>
    <m/>
    <n v="560"/>
    <m/>
    <m/>
    <m/>
    <m/>
    <m/>
    <m/>
    <m/>
    <e v="#NAME?"/>
    <m/>
    <m/>
  </r>
  <r>
    <n v="122"/>
    <m/>
    <m/>
    <m/>
    <m/>
    <m/>
    <m/>
    <m/>
    <m/>
    <m/>
    <m/>
    <n v="4122"/>
    <m/>
    <s v="תל אביב"/>
    <s v="בת ים"/>
    <s v="כצנלסון"/>
    <m/>
    <s v="מיסוי"/>
    <s v="מיסוי - פינוי-בינוי"/>
    <s v="תכנית מאושרת עם פעילות יזמית"/>
    <n v="7021131"/>
    <s v="502 20180819"/>
    <n v="502"/>
    <n v="20180819"/>
    <s v="בקשה להיתר-מסלול הקלות ושימוש חורג- 90 יום"/>
    <s v="פינוי בינוי - בניה חדשה"/>
    <n v="2360"/>
    <s v="בת ים"/>
    <n v="6200"/>
    <s v="כצנלסון ברל"/>
    <n v="401"/>
    <n v="53"/>
    <n v="53"/>
    <m/>
    <d v="2018-07-03T00:00:00"/>
    <n v="0"/>
    <n v="0"/>
    <m/>
    <m/>
    <n v="224"/>
    <m/>
    <m/>
    <m/>
    <m/>
    <m/>
    <s v="הריסת מבנים קיימים והקמת 2 בנייני מגורים בני 27 קומות + מרתפי חניה + צובר גז + חדר טרפו + 200 מר לובי  בקומת הקרקע."/>
    <m/>
    <m/>
    <m/>
    <s v="NULL"/>
    <m/>
    <m/>
    <m/>
    <m/>
    <m/>
    <m/>
    <m/>
    <m/>
    <m/>
    <m/>
    <m/>
    <m/>
    <m/>
    <m/>
    <m/>
    <m/>
    <m/>
    <n v="2018"/>
    <m/>
    <s v="הריסה + בנייה"/>
    <m/>
    <n v="2"/>
    <m/>
    <m/>
    <m/>
    <n v="1"/>
    <s v="להיתר"/>
    <m/>
    <m/>
    <m/>
    <m/>
    <m/>
    <m/>
    <m/>
    <m/>
    <m/>
    <m/>
    <m/>
    <m/>
    <m/>
    <m/>
    <m/>
    <n v="560"/>
    <m/>
    <m/>
    <m/>
    <m/>
    <m/>
    <s v="הוחלט לאשר בכפוף לתיקון הערות אגף הנדסה"/>
    <m/>
    <e v="#NAME?"/>
    <m/>
    <m/>
  </r>
  <r>
    <n v="126"/>
    <m/>
    <m/>
    <m/>
    <m/>
    <m/>
    <m/>
    <m/>
    <m/>
    <m/>
    <m/>
    <n v="4071"/>
    <m/>
    <s v="תל אביב"/>
    <s v="בת ים"/>
    <s v="מגדל הים (רוטשילד 2)"/>
    <m/>
    <s v="מיסוי"/>
    <s v="פינוי-בינוי"/>
    <s v="בביצוע"/>
    <n v="5230993"/>
    <s v="502 20170531"/>
    <n v="502"/>
    <n v="20170531"/>
    <s v="בקשה למידע"/>
    <s v="בניה חדשה"/>
    <n v="4289"/>
    <s v="בת ים"/>
    <n v="6200"/>
    <s v="רוטשילד"/>
    <n v="220"/>
    <n v="2"/>
    <n v="2"/>
    <m/>
    <d v="2017-04-06T00:00:00"/>
    <n v="0"/>
    <n v="0"/>
    <m/>
    <m/>
    <m/>
    <m/>
    <m/>
    <m/>
    <m/>
    <m/>
    <s v="הריסת מבנה למגורים ובניה בהתאם לתוכנית בי/474/1 פינוי בינוי"/>
    <m/>
    <m/>
    <m/>
    <s v="NULL"/>
    <m/>
    <m/>
    <m/>
    <m/>
    <m/>
    <m/>
    <m/>
    <m/>
    <m/>
    <m/>
    <m/>
    <m/>
    <m/>
    <m/>
    <m/>
    <m/>
    <s v="שליפת כתובות (אוגוסט 2020)"/>
    <n v="2017"/>
    <m/>
    <s v="הריסה"/>
    <m/>
    <n v="1"/>
    <n v="1"/>
    <n v="1"/>
    <m/>
    <n v="1"/>
    <s v="למידע"/>
    <m/>
    <m/>
    <m/>
    <m/>
    <m/>
    <m/>
    <m/>
    <m/>
    <m/>
    <m/>
    <m/>
    <m/>
    <m/>
    <m/>
    <s v="מיצוי יח&quot;ד בפרויקט"/>
    <n v="0"/>
    <m/>
    <m/>
    <m/>
    <m/>
    <m/>
    <m/>
    <m/>
    <e v="#NAME?"/>
    <m/>
    <m/>
  </r>
  <r>
    <n v="127"/>
    <m/>
    <m/>
    <m/>
    <m/>
    <m/>
    <m/>
    <m/>
    <m/>
    <m/>
    <m/>
    <n v="4071"/>
    <m/>
    <s v="תל אביב"/>
    <s v="בת ים"/>
    <s v="מגדל הים (רוטשילד 2)"/>
    <m/>
    <s v="מיסוי"/>
    <s v="פינוי-בינוי"/>
    <s v="בביצוע"/>
    <n v="5233953"/>
    <s v="502 20170533"/>
    <n v="502"/>
    <n v="20170533"/>
    <s v="בקשה למידע"/>
    <s v="בניה חדשה"/>
    <n v="4289"/>
    <s v="בת ים"/>
    <n v="6200"/>
    <s v="רוטשילד"/>
    <n v="220"/>
    <n v="2"/>
    <n v="2"/>
    <m/>
    <d v="2017-04-06T00:00:00"/>
    <n v="0"/>
    <n v="0"/>
    <m/>
    <m/>
    <n v="135"/>
    <m/>
    <m/>
    <m/>
    <m/>
    <m/>
    <s v="מבנה משולב הכולל 30 קומות למגורים, 5 קומות מלון, קומת קרקע הכוללת שטח למסחר, לצד מבנה לצרכי ציבור, חניה תת קרקעית הכוללת 5 קומות מרתף חניה למבנה המגורים, המלון, המסחר והמבנה הציבורי."/>
    <m/>
    <m/>
    <m/>
    <s v="NULL"/>
    <m/>
    <m/>
    <m/>
    <m/>
    <m/>
    <m/>
    <m/>
    <m/>
    <m/>
    <m/>
    <m/>
    <m/>
    <m/>
    <m/>
    <m/>
    <m/>
    <s v="שליפת כתובות (אוגוסט 2020)"/>
    <n v="2017"/>
    <m/>
    <s v="בנייה"/>
    <m/>
    <n v="1"/>
    <m/>
    <m/>
    <m/>
    <n v="2"/>
    <s v="למידע"/>
    <m/>
    <m/>
    <m/>
    <m/>
    <m/>
    <m/>
    <m/>
    <m/>
    <m/>
    <m/>
    <m/>
    <m/>
    <m/>
    <m/>
    <s v="מיצוי יח&quot;ד בפרויקט"/>
    <n v="0"/>
    <m/>
    <m/>
    <m/>
    <m/>
    <m/>
    <m/>
    <m/>
    <e v="#NAME?"/>
    <m/>
    <m/>
  </r>
  <r>
    <n v="129"/>
    <m/>
    <m/>
    <m/>
    <m/>
    <m/>
    <m/>
    <m/>
    <m/>
    <m/>
    <m/>
    <n v="4071"/>
    <m/>
    <s v="תל אביב"/>
    <s v="בת ים"/>
    <s v="מגדל הים (רוטשילד 2)"/>
    <m/>
    <s v="מיסוי"/>
    <s v="פינוי-בינוי"/>
    <s v="בביצוע"/>
    <n v="5388783"/>
    <s v="502 20171649"/>
    <n v="502"/>
    <n v="20171649"/>
    <s v="בקשה להיתר - רישוי מלא"/>
    <s v="חפירה ודיפון"/>
    <n v="4289"/>
    <s v="בת ים"/>
    <n v="6200"/>
    <s v="רוטשילד"/>
    <n v="220"/>
    <n v="2"/>
    <n v="2"/>
    <m/>
    <d v="2017-08-08T00:00:00"/>
    <n v="0"/>
    <n v="0"/>
    <n v="24"/>
    <m/>
    <m/>
    <m/>
    <m/>
    <m/>
    <m/>
    <m/>
    <s v="הריסת מבנה קיים הכולל 24 יח&quot;ד ע&quot;פ תכנית בי/1/474, חפירה, דיפון ויסודות+גידור זמני."/>
    <m/>
    <m/>
    <m/>
    <n v="1567135"/>
    <n v="20171649"/>
    <m/>
    <d v="2018-04-24T00:00:00"/>
    <m/>
    <n v="0"/>
    <n v="0"/>
    <m/>
    <m/>
    <m/>
    <m/>
    <m/>
    <m/>
    <m/>
    <s v="הריסת מבנה קיים הכולל 24 יחד ע&quot;פ תכנית בי/474/1 +חפירה, דיפון ויסודות+ גידור זמני בגבולות החלקה.&quot;"/>
    <m/>
    <m/>
    <s v="שליפת כתובות (אוגוסט 2020)"/>
    <n v="2017"/>
    <n v="2018"/>
    <s v="הריסה + חפירה ודיפון"/>
    <m/>
    <m/>
    <m/>
    <m/>
    <m/>
    <n v="4"/>
    <s v="להיתר"/>
    <m/>
    <m/>
    <m/>
    <m/>
    <m/>
    <m/>
    <m/>
    <m/>
    <m/>
    <m/>
    <m/>
    <m/>
    <m/>
    <m/>
    <s v="מיצוי יח&quot;ד בפרויקט"/>
    <n v="0"/>
    <m/>
    <m/>
    <m/>
    <m/>
    <m/>
    <m/>
    <m/>
    <e v="#NAME?"/>
    <m/>
    <s v="לא"/>
  </r>
  <r>
    <n v="128"/>
    <m/>
    <m/>
    <m/>
    <m/>
    <m/>
    <m/>
    <m/>
    <m/>
    <m/>
    <m/>
    <n v="4071"/>
    <m/>
    <s v="תל אביב"/>
    <s v="בת ים"/>
    <s v="מגדל הים (רוטשילד 2)"/>
    <m/>
    <s v="מיסוי"/>
    <s v="מיסוי - פינוי-בינוי"/>
    <s v="בביצוע"/>
    <n v="6858421"/>
    <s v="502 20171649"/>
    <n v="502"/>
    <n v="20171649"/>
    <s v="בקשה להיתר - רישוי מלא"/>
    <s v="חפירה ודיפון"/>
    <n v="4289"/>
    <s v="בת ים"/>
    <n v="6200"/>
    <s v="רוטשילד"/>
    <n v="220"/>
    <n v="2"/>
    <n v="2"/>
    <m/>
    <d v="2017-08-08T00:00:00"/>
    <n v="0"/>
    <n v="0"/>
    <n v="24"/>
    <n v="111"/>
    <n v="135"/>
    <m/>
    <m/>
    <s v="מהות הבקשה"/>
    <m/>
    <m/>
    <s v="הריסת מבנה קיים הכולל 24 יח&quot;ד ע&quot;פ תכנית בי/1/474, חפירה, דיפון ויסודות+גידור זמני."/>
    <m/>
    <m/>
    <m/>
    <n v="1923032"/>
    <n v="20171649"/>
    <m/>
    <d v="2018-04-24T00:00:00"/>
    <m/>
    <n v="0"/>
    <n v="0"/>
    <n v="24"/>
    <s v="מהות ההיתר"/>
    <n v="111"/>
    <s v="חישוב מתמטי"/>
    <n v="135"/>
    <m/>
    <m/>
    <s v="הריסת מבנה קיים הכולל 24 יחד ע&quot;פ תכנית בי/474/1 +חפירה, דיפון ויסודות+ גידור זמני בגבולות החלקה.&quot;"/>
    <m/>
    <m/>
    <m/>
    <n v="2017"/>
    <n v="2018"/>
    <s v="הריסה + חפירה ודיפון"/>
    <s v="הריסה + חפירה ודיפון"/>
    <n v="1"/>
    <m/>
    <m/>
    <m/>
    <n v="1"/>
    <s v="להיתר"/>
    <m/>
    <n v="1"/>
    <m/>
    <m/>
    <m/>
    <n v="6858421"/>
    <n v="1923032"/>
    <m/>
    <m/>
    <m/>
    <m/>
    <m/>
    <m/>
    <m/>
    <s v="מיצוי יח&quot;ד בפרויקט"/>
    <n v="0"/>
    <m/>
    <m/>
    <m/>
    <m/>
    <m/>
    <m/>
    <m/>
    <e v="#NAME?"/>
    <m/>
    <s v="לא"/>
  </r>
  <r>
    <n v="130"/>
    <m/>
    <m/>
    <m/>
    <m/>
    <m/>
    <m/>
    <m/>
    <m/>
    <m/>
    <m/>
    <n v="4071"/>
    <m/>
    <s v="תל אביב"/>
    <s v="בת ים"/>
    <s v="מגדל הים (רוטשילד 2)"/>
    <m/>
    <s v="מיסוי"/>
    <s v="מיסוי - פינוי-בינוי"/>
    <s v="בביצוע"/>
    <n v="5388578"/>
    <s v="502 20180807"/>
    <n v="502"/>
    <n v="20180807"/>
    <s v="בקשה להיתר-מסלול הקלות ושימוש"/>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 סה&quot;כ 135 יח&quot;ד."/>
    <n v="20200001"/>
    <d v="2020-04-07T00:00:00"/>
    <s v="  1.   לעניין ההתנגדויות :        א.   לענין התנגדות חברת אחוזה - הבניה המקורית שנרבעה על פי תבע בי/474 ובי/               474/ 1 קובעת בניה במגדל גבוה  הכוללת 26 קומות מגורים ו - 5 קומות למלון               מעל קומת קרקע וחניון תת קרקעי ; התבע הקובעת אושרה עוד ביום 23.6.16               ובזמן  אמת לא הוגשו התנגדויות מטעם הגובלים או גורמים נוספים לאישור               התבע.               ההקבלה המבוקשת היא ל- 4 קומות וכן ל 29 יחד באופן שיתקבל מבנה בן 36               קומות במקום מבנה בן 32 קומות  ו- 135 יחד במקום 104;               הקלה המבוקשת אינה פורצת את העקרונות שנקבעו בתבע  מדובר בהקלה               שמביאה עימה שיפור תכנון משמעותי למבנה ואפשרות לניצולת של חניות               העירייה שהוחכרו ליזם.               תוספת 4 קומות אין בה כדי להביא לפגיעה בבניינים הסמוכים שכן ההגבהה               המקורית של המבנה נעשתה  באמצעות תבע בי/ 474 וכאמור לתבע זו לא               הוגשה התנגדות.               בנוסף מבדיקה שנערכה עולה כי תכנית בי/ 663 המקודמת לטענת היזם אינה               תכ"/>
    <s v="NULL"/>
    <m/>
    <m/>
    <m/>
    <m/>
    <m/>
    <m/>
    <m/>
    <m/>
    <m/>
    <m/>
    <m/>
    <m/>
    <m/>
    <m/>
    <m/>
    <m/>
    <m/>
    <n v="2018"/>
    <m/>
    <s v="בנייה"/>
    <m/>
    <n v="1"/>
    <m/>
    <m/>
    <m/>
    <n v="2"/>
    <s v="להיתר"/>
    <m/>
    <m/>
    <m/>
    <m/>
    <m/>
    <m/>
    <m/>
    <m/>
    <m/>
    <m/>
    <m/>
    <m/>
    <m/>
    <m/>
    <s v="מיצוי יח&quot;ד בפרויקט"/>
    <n v="0"/>
    <m/>
    <m/>
    <m/>
    <m/>
    <m/>
    <m/>
    <m/>
    <e v="#NAME?"/>
    <m/>
    <m/>
  </r>
  <r>
    <n v="131"/>
    <m/>
    <m/>
    <m/>
    <m/>
    <m/>
    <m/>
    <m/>
    <m/>
    <m/>
    <m/>
    <n v="4071"/>
    <m/>
    <s v="תל אביב"/>
    <s v="בת ים"/>
    <s v="מגדל הים (רוטשילד 2)"/>
    <m/>
    <s v="מיסוי"/>
    <s v="מיסוי - פינוי-בינוי"/>
    <s v="בביצוע"/>
    <n v="6859414"/>
    <s v="502 20180807"/>
    <n v="502"/>
    <n v="20180807"/>
    <s v="בקשה להיתר-מסלול הקלות ושימוש חורג- 90 יום"/>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 סה&quot;כ 135 יח&quot;ד."/>
    <m/>
    <m/>
    <m/>
    <s v="NULL"/>
    <m/>
    <m/>
    <m/>
    <m/>
    <m/>
    <m/>
    <m/>
    <m/>
    <m/>
    <m/>
    <m/>
    <m/>
    <m/>
    <m/>
    <m/>
    <m/>
    <m/>
    <n v="2018"/>
    <m/>
    <s v="בנייה"/>
    <m/>
    <m/>
    <m/>
    <m/>
    <m/>
    <n v="4"/>
    <s v="להיתר"/>
    <m/>
    <m/>
    <m/>
    <m/>
    <m/>
    <m/>
    <m/>
    <m/>
    <m/>
    <m/>
    <m/>
    <m/>
    <m/>
    <m/>
    <s v="מיצוי יח&quot;ד בפרויקט"/>
    <n v="0"/>
    <m/>
    <m/>
    <m/>
    <m/>
    <m/>
    <m/>
    <m/>
    <e v="#NAME?"/>
    <m/>
    <m/>
  </r>
  <r>
    <n v="132"/>
    <m/>
    <m/>
    <m/>
    <m/>
    <m/>
    <m/>
    <m/>
    <m/>
    <m/>
    <m/>
    <n v="4071"/>
    <m/>
    <s v="תל אביב"/>
    <s v="בת ים"/>
    <s v="מגדל הים (רוטשילד 2)"/>
    <m/>
    <s v="מיסוי"/>
    <s v="מיסוי - פינוי-בינוי"/>
    <s v="בביצוע"/>
    <n v="7021127"/>
    <s v="502 20180807"/>
    <n v="502"/>
    <n v="20180807"/>
    <s v="בקשה להיתר-מסלול הקלות ושימוש חורג- 90 יום"/>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ף. סהכ 135 יחד."/>
    <m/>
    <m/>
    <m/>
    <s v="NULL"/>
    <m/>
    <m/>
    <m/>
    <m/>
    <m/>
    <m/>
    <m/>
    <m/>
    <m/>
    <m/>
    <m/>
    <m/>
    <m/>
    <m/>
    <m/>
    <m/>
    <s v="לפי גוש חלקה (מרץ 2021)"/>
    <n v="2018"/>
    <m/>
    <s v="בנייה"/>
    <m/>
    <m/>
    <m/>
    <m/>
    <m/>
    <n v="4"/>
    <s v="להיתר"/>
    <m/>
    <m/>
    <m/>
    <m/>
    <m/>
    <m/>
    <m/>
    <m/>
    <m/>
    <m/>
    <m/>
    <m/>
    <m/>
    <m/>
    <s v="מיצוי יח&quot;ד בפרויקט"/>
    <n v="0"/>
    <m/>
    <m/>
    <m/>
    <m/>
    <m/>
    <m/>
    <m/>
    <e v="#NAME?"/>
    <m/>
    <m/>
  </r>
  <r>
    <n v="1069"/>
    <m/>
    <m/>
    <m/>
    <s v="כפול למעט שוני קל ב תיאור הבקשה"/>
    <m/>
    <s v="כפול עם נתוני עבר"/>
    <m/>
    <m/>
    <m/>
    <m/>
    <n v="4071"/>
    <m/>
    <s v="תל אביב"/>
    <s v="בת ים"/>
    <s v="מגדל הים (רוטשילד 2)"/>
    <m/>
    <s v="מיסוי"/>
    <s v="פינוי-בינוי"/>
    <s v="בביצוע"/>
    <n v="7131431"/>
    <s v="502 20180807"/>
    <n v="502"/>
    <n v="20180807"/>
    <s v="בקשה להיתר-מסלול הקלות ושימוש חורג- 90 יום                                      "/>
    <s v="בניה חדשה                               "/>
    <n v="4289"/>
    <s v="בת ים"/>
    <n v="6200"/>
    <s v="רוטשילד                                                     "/>
    <n v="220"/>
    <n v="2"/>
    <n v="2"/>
    <m/>
    <d v="2018-07-01T00:00:00"/>
    <n v="0"/>
    <n v="135"/>
    <m/>
    <m/>
    <m/>
    <s v="2020_01"/>
    <d v="2020-11-01T21:02:44"/>
    <m/>
    <m/>
    <m/>
    <s v=" הקמת מבנה הכולל 30 קומות מגורים מעל 5 קומות מלון+ קומת קרקע הכוללת מסחר + גלריות + 5 קומות מרתף. סהכ 135 יחד.                                                                                                                                                                                                                                                                                                                                                                                                                                                                                                                                                                                                                                                                                                                                                                                                                                                                                                                        "/>
    <m/>
    <m/>
    <m/>
    <s v="NULL"/>
    <m/>
    <m/>
    <m/>
    <m/>
    <m/>
    <m/>
    <m/>
    <m/>
    <m/>
    <m/>
    <m/>
    <m/>
    <m/>
    <s v="NULL"/>
    <s v="NULL"/>
    <s v="NULL"/>
    <m/>
    <n v="2018"/>
    <m/>
    <s v="בנייה"/>
    <m/>
    <m/>
    <m/>
    <m/>
    <m/>
    <n v="4"/>
    <s v="להיתר"/>
    <m/>
    <m/>
    <m/>
    <m/>
    <m/>
    <m/>
    <m/>
    <m/>
    <m/>
    <m/>
    <m/>
    <m/>
    <m/>
    <m/>
    <s v="מיצוי יח&quot;ד בפרויקט"/>
    <n v="0"/>
    <m/>
    <m/>
    <m/>
    <m/>
    <m/>
    <s v="1. לעניין ההתנגדויות :_x000a_א. לענין התנגדות חברת אחוזה - הבניה המקורית שנרבעה על פי תב&quot;ע בי/474 ובי/_x000a_474/ 1 קובעת בניה במגדל גבוה הכוללת 26 קומות מגורים ו - 5 קומות למלון_x000a_מעל קומת קרקע וחניון תת קרקעי ; התב&quot;ע הקובעת אושרה עוד ביום 23.6.16_x000a_ובזמן אמת לא הוגשו התנגדויות מטעם הגובלים או גורמים נוספים לאישור_x000a_התב&quot;ע._x000a_ההקבלה המבוקשת היא ל- 4 קומות וכן ל 29 יח&quot;ד באופן שיתקבל מבנה בן 36_x000a_קומות במקום מבנה בן 32 קומות ו- 135 יח&quot;ד במקום 104;_x000a_הקלה המבוקשת אינה פורצת את העקרונות שנקבעו בתב&quot;ע מדובר בהקלה_x000a_שמביאה עימה שיפור תכנון משמעותי למבנה ואפשרות לניצולת של חניות_x000a_העירייה שהוחכרו ליזם._x000a_תוספת 4 קומות אין בה כדי להביא לפגיעה בבניינים הסמוכים שכן ההגבהה_x000a_המקורית של המבנה נעשתה באמצעות תב&quot;ע בי/ 474 וכאמור לתב&quot;ע זו לא_x000a_הוגשה התנגדות._x000a_בנוסף מבדיקה שנערכה עולה כי תכנית בי/ 663 המקודמת לטענת היזם אינה_x000a_תכנית מתקדמת אלא מדובר בטיוטא שהוגשה בעבר ולא קודמה על ידי היזמים._x000a_הערה: ערב דיון בועדת המליאה נמסרה על ידי המתנגדת הודעה כי היא מושכת_x000a_את הערר._x000a_ב. לענין התנגדות מר סרור – ההתנגדות אינה מנומקת ולכן דינה להידחות._x000a_ג. התנגדות דלי דליה דאלי דורון - עיקר ההתנגדות היא נוגעת לתב&quot;ע בי/ 474_x000a_המאושרת מזה שנים רבות וקובעת הקמת מגדל בין 32 קומות, הטענה לפגיעה_x000a_בנוף אינה רלבנטית לאור העובדה כי התב&quot;ע מאושרת ותוספת 4 קומות מ 32_x000a_קומות ל-36 מהווה תוספת שולית ביחס לדירת המבקשים המצויה בקומה נמוכה_x000a_יחסית ממילא למגדל ככל הנוגע להיבטים תנועתיים – התב&quot;ע כללה נספח תנועה_x000a_שנבחן על ידי יועץ תנועה אושר על ידי הועדה המחוזית ועל ידי יועץ תנועה של_x000a_הועדה המקומית ונמצא תקין כלל החניות של המבנה הינן תת קרקעיות ואינן_x000a_פוגעות במאזן החניות הציבוריות באיזור ההקלות המבוקשות בקווי בנין אינן_x000a_נוגעות במעברים במקרי חירום כגון שירותי הצלה וכיבוי אש._x000a_ככל הנוגע להקלה בקו 0 מערבי ההקלה היא לשטח פרטי פתוח ולא לשטח בו_x000a_נמצא המבנה בצד דרום מערבי בחלקה 154 ההקלה המבוקשת היא כדי לאפשר_x000a_תכנון מיטבי של המבנה בבקשה להיתר בניה בחלקה 142 לאחר ההקלה עד_x000a_לקומה 13 נשמר מרחק של 10.5 מטר מפינת הבנין בחלקה 154 מקומה 14 נשמר_x000a_מרחק של 9.3 מטר מפינת הבנין בחלקה 154._x000a_2. לאור האמור לעיל, יש לדחות את ההתנגדויות שהוגשו ולאשר את הבקשה כפי_x000a_שהוגשה בכפוף לתיקון הערות אגף הנדסה והערות טכניות._x000a_א. התייחסות היועצת המשפטית: תוכנית זו היא תוכנית שבעצם מאחדת_x000a_ומחלקת מחדש שני מגרשים. האחד המגרש של העירייה שהיה בעבר שב&quot;צ ונותר_x000a_שב&quot;צ ושטח לצורכי ציבור ושטח של היזם. בעבר המבנה היה מבנה מאוד מסוכן_x000a_ומט ליפול, שבעצם אנחנו דרשנו את פינוי הדיירים שהיו בסכנת חיים בכל רגע._x000a_הדיירים הם אלה שהיו צריכים לפנות את עצמם או לחזק את הבניין, אך בגלל_x000a_היעדר יכולת כלכלית שלהם היזם לקח את זה על עצמו. התוכנית נותנת להם את_x000a_השטח הציבורי של העיריה עם זכויות מועצמות יותר. זאת אומרת יש לעיריה_x000a_יותר זכויות לבנות, 800 מטר בנייה, ובנוסף יש לעיריה חניון תת קרקעי._x000a_במסגרת ההסכם שנכרת עם היזם שנמצא היום במשרד הפנים וטעון אישורם,_x000a_(ההיתר לא יכול לצאת לפני שיש אישור משרד הפנים, כי מעורבת כאן קרקע של_x000a_העירייה). אנחנו החכרנו ליזם חניות. יש הסכם שאושר במועצת העיר. העיריה_x000a_החכירה ל-49 פלוס 49, למעשה חלק מהסכם החכירה, הרציונל שלו היה שהעיריה_x000a_כרגע לא צריכים את החניון התת קרקעי הזה._x000a_באמצעות ההחכרה של החניות העיריה תקבל כסף לצורכי ציבור. החניות האלה_x000a_יכולות לשמש את הדיירים של הבניין כולל את אותן תוספות של הדירות_x000a_שהתבקשו על ידי היזם. בנוסף, היזם מפתח על חשבונו גינת משחקים בשלב זה_x000a_באזור שאמור להיות בניין ציבור עד שתתקבל החלטת הנהלת העיר מה לעשות_x000a_במקום של בנייני ציבור. יש שם תכליות רחבות מאוד._x000a_ב. יש לקבל אישור יועץ תנועה לבקשה._x000a_ג. לא פורסמה הקלה לגובה מרתף עליון בהתאם לתוכנית בי/403. יש לפרסם או_x000a_להתאים למותר._x000a_ד. לא פורסמה הקלה לגובה דירות בקומות עליונות בהתאם לתוכנית בי/2א'. יש_x000a_לפרסם או להתאים למותר._x000a_ה. יש לפרסם הקלה לבליטת עמוד מעבר לקו בנין מזרחי או להתאים למותר._x000a_ו. המבנה העל קרקעי בצד מערב אינו עומד בתקנון סעיף 4.4.2 ד'(3) מרחק של 3 מ'_x000a_מחדר הטרנספורמציה שבשפ&quot;פ הסמוך. יש להעתיק את חדר הטרנספורמציה_x000a_למקום חלופי ובמרחק גדול מ-3 מ'._x000a_ז. אין לנייד שטחי שרות שייעודם לחניה מתחת לקרקע למעל הקרקע._x000a_3. לאשר את הבקשה לרבות ההקלות._x000a_ההיתר יוצא לאחר תיקון הבקשה בהתאם להערות הבאות:_x000a_א. במהות הבקשה יש לרשום: בקשה למבנה משולב המכיל: 30 קומות מגורים_x000a_מעל 5 קומות מלון + קומת קרקע הכוללת מסחר וגלריה + 5 קומות מרתף._x000a_סה&quot;כ 135 יח&quot;ד._x000a_ב. במסגרת הבדיקה המרחבית לא התקבלה התייחסות:_x000a_- יועצת התנועה מטעם הרשות המקומית._x000a_- מחלקת איכות הסביבה._x000a_יש להשלים ולעמוד בכל תנאי הדרישות._x000a_ג. התקבלו התייחסויות מחלקות העירייה כדלקמן:_x000a_- מחלקת תברואה מיום 11.11.19._x000a_- מחלקת גנים ונוף מיום 12.11.19._x000a_- מחלקת שפ&quot;ע מיום 03.09.18 אושר בתנאים: בכפוף לאישור ועדת_x000a_תנועה._x000a_- תאגיד המים והביוב מיום 11.11.19._x000a_- מחלקת חשמל מיום 13.11.19._x000a_יש לעמוד בכל הוראות המחלקות שצוינו לעיל._x000a_ד. בטבלת השטחים בעמודה מרפסות המגורים יש להראות בסיכום את השטחים_x000a_המותרים ואת היתרה של 251.6 מ&quot;ר להוסיף בשורה נפרדת בעמודה של שטח_x000a_עיקרי מגורים._x000a_ה. בריכוז השטחים ולאור המצוין בתוכנית המפורטת, יש לעשות הבחנה בשטחי_x000a_השרות בין התכליות השונות בריכוז השטחים באופן ששטחי השרות יתאימו_x000a_למותר._x000a_ו. יש להכין טבלת תמהיל דירות מפורט המכיל: קומה/מספר דירה/טיפוס דירה/_x000a_שטח עיקרי דירה/שטח ממ&quot;ד/ סה&quot;כ שטח דירה/מרפסות-גזוזטרה, גג, מרפסת_x000a_מקורה/דירות קטנות עד 75 מ&quot;ר/דירות עד 120מ&quot;ר/ דירות נגישות._x000a_ז. יש להראות טבלת מחסנים קומה/מספר מחסן/ גודל מחסן, בתכניות יש_x000a_להראות את גודל המחסנים (שטח נטו- לא יעלה על 6.00 מ&quot;ר)._x000a_ח. לבטל מחסנים אופציונליים._x000a_ט. יש להראות טבלת מאזני חניות לכלל הקומות תוך סיכום החניות לכלל_x000a_השימושים._x000a_י. יש לדאוג לתכנית פיתוח נפרדת המכילה את כלל ההנחיות של תכניות הפיתוח_x000a_לרבות סימוני זיקות הנאה, סימון המדרכה ברח' רוטשילד כך שתהיה ברוחב_x000a_של 4.5 מ' לפחות ותכלול נטיעות, סימון מיקום ומרחק של ח. טרנספורמציה_x000a_שבשפ&quot;פ ._x000a_יא. יש להראות בתכנית קומת הקרקע מידות ברורות, קווי בניין, וכו'._x000a_יב. בקומת הקרקע לא מובן נושא המכולות המסומנות בתכנית – יש לבטלן._x000a_יג. בקומת המסחר אין התייחסות למרחב מוגן – לפי טבלת השטחים המרחב_x000a_המוגן בקומת המלון (קומה 1 ). יש להראות פתרון מיגון למסחר ולמלון_x000a_בקומה הראשונה._x000a_יד. בקומות המלון יש להראות טבלת המראה את מספר יחידות החדרים בכל_x000a_קומה וקומה, חישוב נפח המלון וחישוב נפח המסחר, בהתאם לפרוגרמה של_x000a_משרד התיירות במידה והמלון כפוף להנחיותיהם._x000a_טו. בקומות המלון יש לסגור את פתחי מעליות המגורים, כך שלא תהיה גישה_x000a_וערבוב בן היעודים השונים._x000a_טז. תכנית בינוי ועיצוב אדריכלי נדונה והוחלט לאשר בתנאים. יש להטמיע את כל_x000a_דרישות הוועדה בבקשה להיתר._x000a_יז. תשריטי חישוב השטחים יהיו ברורים וקריאים. יש לצרף חישובים ברורים_x000a_וקריאים + מקרא לצבעים._x000a_יח. על פי הוראות התוכנית החלה במקום וההקלה המבוקשת יש להראות 21_x000a_דירות קטנות מ-104 הדירות המותרות. יש לציין מיקום יחידות אלה ושטחם_x000a_לא יעלה על 80 מ&quot;ר כולל הממ&quot;ד. מיתרת היחידות המבוקשות על פי תקנות_x000a_כחלון – יש להראות דירות בשיעור של % 50 דירות קטנות = 16 יח&quot;ד. סה&quot;כ_x000a_37 יח&quot;ד קטנות._x000a_יצורף תרשים וטבלה ברורה של הקומות/היחידות בציון שטחם באופן_x000a_שיתאים למותר._x000a_יט. % 5 - % 10 יהיו דירות נגישות למוגבלים על פי הוראות התוכנית החלה_x000a_במקום סעיף 4.4.(ו). יש להראות מיקומם בתשריט ובטבלה._x000a_כ. כל הכיתוב בתוכניות ובקומות יהיה ברור וקריא לרבות במרפסות._x000a_כא. יש לרשום בכלל החללים המשותפים &quot;חלל משותף&quot; לרבות ציון המפלס._x000a_כב. שטחי הגלריה במסחר יחושבו במסגרת זכויות הבניה העיקריות המותרות. כל_x000a_שימוש אחר הנכלל במסגרת שטחי שירות, יש לפרט את ייעודם, בצרוף חתך_x000a_מקומי הכולל גבהים כחוק._x000a_כג. יש להראות אופן ניקוז מרפסות, מפלסים + גובה המעקות + קיר הפרדה בין_x000a_מרפסות צמודות בצרוף פרט תיקני._x000a_כד. מידות פתחים כולל גובהם._x000a_כה. מידות תאי שירותים ומידות אורך + רוחב כל חלל מבוקש ואופן איוורורם._x000a_כו. מיקום מסתורי הכביסה והמזגנים יהיו ללא רצפה. במידה ותתבקש רצפה,_x000a_תהיה מונמכת ולא ברצף אחד למשטח הפנימי + פרט תיקני._x000a_כז. על פי תוכנית בי/403 החלה במקום גובה מרתפים לא יעלה על 3.0 מ' נטו._x000a_הועדה המקומית תהא רשאית במידת ותמצא לנכון, לאשר גובה של עד 3.50 מ'_x000a_לקומת המרתף העליונה לצורך פריקה וטעינה, פינוי אשפה ויתר שרותי_x000a_המרתף. יש להתאים_x000a_כח. יש להשלים מידות, מפלסים בכל ההגשה (בנוסף לגובה אבסולוטי)._x000a_כט. יש לצרף פרט מסתורי כביסה ומערכות ולצבוע אותם בתכניות._x000a_ל. יש לבטל פרגולות מבטון ולהתאים לחומרי הגמר המותרים בתוכניות החלות_x000a_במקום, בצרוף פרט הכולל מידות וגבהים, חומרי גמר._x000a_לא. יש להשלים חתכים, לרבות מרתפים, תוך סימון גבול מגרש, קווי בניין_x000a_ומפלסים._x000a_לב. מחסני הדירות יירשמו בלשכת רישום המקרקעין כחלק בלתי נפרד מהדירה._x000a_לג. יש לעמוד בכל הוראות התוכנית החלה במקום ובתנאים למתן היתר בניה_x000a_(סעיף 6 בתקנון התוכנית)._x000a_לד. יש להראות הפרדה בין חניות המגורים לחניות מסחר ומלונאות._x000a_לה. אין לפתוח דלתות בקומת הקרקע לשטחים הציבוריים._x000a_לו. לא ברור אופן פינוי האשפה לרבות למגורים._x000a_לז. יש לבטל בורות חלחול וגישה לבורות שומן במדרכה הציבורית._x000a_לח. לשנות מיקום ברזי-שריפה והסנקה מחזית מבני ציבור._x000a_לט. בקומות 2-5 קיים חלל ליד ממ&quot;מ מלון שלא הוגדר השימוש בו._x000a_מ. בקומות 34,35 אין מסתורי כביסה לדירות._x000a_מא. אופן העמדת המדרגות בשטח בייעוד מבני ציבור לא מאפשר תכנון גמיש_x000a_ומעבר בין הצד המזרחי לצד המערבי של מבנה הציבור העתידי._x000a_מב. תותר הצמדת חניות ליח&quot;ד בלבד._x000a_מג. תנאי להוצאת היתר – אישור משרד הפנים לחוזה שבין הרשות ליזם._x000a_מד. להקמת מנופים ועגורנים נדרש בקשה להיתר בניה לרבות אישור רשות_x000a_התעופה האזרחית._x000a_מה. יש לעמוד בתנאים להיתר ע&quot;פ סעיף 6.4 בתקנון._x000a_מו. יש לעמוד בתנאים לאיכלוס ע&quot;פ סעיף 6.3 בתקנון._x000a_מז. נדרש אישור הועדה המקומית לנספח ניקוז ושימור מי נגר עילי כתנאי להיתר_x000a_בניה._x000a_מח. הבטחת ניהול ותחזוקת המבנה שיבנה בתא שטח 100a, כמפורט בסעיף_x000a_6.10.1._x000a_מט. יש לעמוד בסעיפים 6.10 בתקנון._x000a_נ. יש לעמוד בסעיף 7.1(2) בתקנון._x000a_נא. הגשת חוו&quot;ד יועץ קונסטרוקציה ליציבות המבנים הגובלים בזמן ההריסה_x000a_והבנייה._x000a_נב. הבטחת רישום זיקת הנאה למעבר רגלי בהתאם למסומן בתשריט ועל פי_x000a_המפורט בסעיף 4.2.2.ה._x000a_נג. בין שני תאי השטח 1001A ו-2001 תסומן בתשריט זיקת הנאה למעבר רכב_x000a_לכניסה לחניון ולרמפות הגישה לחניונים התת קרקעים._x000a_נד. תירשם הערה בלשכת המקרקעין כי לא ניתן למכור את היחידות המלונאיות_x000a_בנפרד, ולא יתאפשר בהן שימוש למגורים. השטחים לשימוש ציבורי במלון כגון_x000a_חדר אוכל, בריכה, מועדון ו/או חנויות לא יוצמדו ליחידת אירוח ספציפית._x000a_נה. לבניין המגורים לא יינתן טופס אכלוס, אלא לאחר שניהול הבניין נמסר_x000a_לחברת הניהול._x000a_נו. יש לרשום הערה ברישום המקרקעין לפי תקנה 27 לתקנות המקרקעין (ניהול_x000a_ורישום)בדבר החובה להקים חברת ניהול לצורך תחזוקת המבנה._x000a_נז. יש לרשום במרשם המקרקעין את כל הערות האזהרה כפי שמפורטות בתקנון_x000a_התוכנית ויהוו תנאים בהיתר הבניה._x000a_נח. אישורים הנדרשים לאחר הוועדה (במסגרת בקרת התכן):_x000a_1. אישור יועץ תנועה._x000a_2. אישור שפ&quot;ע סופי בהתאם להנחיות מחלקת שפ&quot;ע._x000a_3. דו&quot;ח ביסוס קרקע._x000a_4. חישובים סטטיים והצהרת מהנדס._x000a_5. חוזה התקשרות עם מעבדה מוסמכת._x000a_6. אישור רשות תעופה אזרחית._x000a_7. אישור רשות הכבאות._x000a_8. אישור חברת חשמל._x000a_9. אישור הג&quot;א._x000a_10. אישור חברת תקשורת (טלפון)._x000a_11. אישור חברת כבלים/ לווין._x000a_12. אישור משרד הביטחון._x000a_13. אישור מורשה נגישות מבנים תשתית וסביבה (מתו&quot;ס) . בהתייעצות_x000a_עם מורשה לנגישות שירות._x000a_14. אישור משרד התמ&quot;ת לפתרון הגז המוצע בבניין._x000a_15. אישור משרד הבריאות (עבור תכליות הדורשות אישור משרד הבריאות)._x000a_16. משרד התיירות – במידה וזה מלון מוכר, במידה ולא יש לעמוד_x000a_בתקנים הפיסיים למלונאות של משרד התיירות ולנושא מתקן האכסון_x000a_ואז ידרש אישור יועץ מלונאות._x000a_17. השלמת אישורים יחידה סביבתית, לרבות בניה ירוקה._x000a_18. אישור אדריכל נוף של הרשות._x000a_נט. תינתן התחייבות וערבות על סך 100,000 ₪ להחזרת המצב לקדמותו._x000a_ס. הערות אזהרה בטאבו יירשמו בהתאם להוראות התכניות החלות במקום._x000a_סא. אגרות והיטלים: תשלום אגרות, היטלים, היטל השבחה כחוק._x000a_סב. יש לתקן את הבקשה בהתאם להערות מחלקות אגף ההנדסה ולהשלים כל_x000a_האישורים והחתימות כחוק._x000a_ _x000a_הצבעה :_x000a_11 בעד+ 1 נמנע (לאה בם) +1 נגד (זיידן אריה)+ 1 לא הצביע (שמעון ועקנין)."/>
    <m/>
    <e v="#NAME?"/>
    <m/>
    <m/>
  </r>
  <r>
    <n v="1695"/>
    <s v="אוקטובר 2021 - טיוב בקשות ID כפולות"/>
    <s v="כן"/>
    <s v="כן"/>
    <m/>
    <s v="טויב"/>
    <m/>
    <m/>
    <m/>
    <m/>
    <m/>
    <n v="4071"/>
    <m/>
    <s v="תל אביב"/>
    <s v="בת ים"/>
    <s v="מגדל הים (רוטשילד 2)"/>
    <m/>
    <s v="מיסוי"/>
    <s v="פינוי בינוי"/>
    <s v="בביצוע"/>
    <n v="7454689"/>
    <s v="502 20180807"/>
    <n v="502"/>
    <n v="20180807"/>
    <s v="בקשה להיתר-מסלול הקלות ושימוש חורג- 90 יום                                      "/>
    <s v="בניה חדשה                               "/>
    <n v="4289"/>
    <s v="בת ים"/>
    <n v="6200"/>
    <s v="רוטשילד                                                     "/>
    <n v="220"/>
    <n v="2"/>
    <n v="2"/>
    <m/>
    <d v="2018-07-01T00:00:00"/>
    <n v="0"/>
    <n v="135"/>
    <m/>
    <m/>
    <n v="82"/>
    <s v="2021_03"/>
    <d v="2021-07-15T12:02:09"/>
    <m/>
    <m/>
    <s v="החלטה"/>
    <s v=" שלביות ביצוע פרוייקט להקמת מבנה מגורים משולב.                                                                                                                                                                                                                                                                                                                                                                                                                                                                                                                                                                                                                                                                                                                                                                                                                                                                                                                                                                                          "/>
    <n v="20210007"/>
    <d v="2021-06-10T00:00:00"/>
    <s v="  הוחלט לאשר הבקשה להקמת מבנה משולב המכיל: 19 קומות מגורים מעל 5 קומות מלון  + קומת קרקע  הכוללת מסחר וגלריה + 5 קומות מרתף מאושרות בהיתר. סהכ 82 יחד.  1. עדכון מהות הבקשה בהתאם לתכנית המתוקנת והחלטת וועדת ערר.  2. קביעת שלביות ביצוע הפרויקט.      א. בשלב הראשון – תחילת עבודות לבניית קומות מסחר ומלונאות (עד קומה 6).      ב. בשלב השני – תחילת עבודות לבניית קומות המגורים לאחר אישור תכנית שינויים           וחתימה על הסכם על פי סעיף 198.    הצבעה:  פה אחד - 5 (שמעון וועקנין לא השתתף)                                                                                                                                                                                                                                                                                                                                                                                                                                                                                                                                  "/>
    <n v="2130426"/>
    <n v="20180807"/>
    <s v="בקשה להיתר-מסלול הקלות ושימוש חורג- 90 יום                                      "/>
    <d v="2021-06-28T00:00:00"/>
    <s v="מגורים                                                                                    "/>
    <n v="0"/>
    <n v="135"/>
    <m/>
    <m/>
    <m/>
    <m/>
    <n v="82"/>
    <s v="מהות ההיתר"/>
    <s v="משולב"/>
    <s v="הקמת מבנה משולם המכיל 19 קומות מגורים מעל 5 קומות מלון + קומת קרקע הכוללת מסחר וגלריה + 5 קומות מרתפים. סהכ 82 יחד. נקבעו שלביות ביצוע לפרוייקט: א.  בשלב הראשון - תחילת עבודות לבניית קומות מסחר ומלונאות (עד קומה 6). ב.   בשלב השני - תחילת עבודות לבניית קומות לבניית קומות המגורים לאחר אישור       תכנית שינויים וחתימה על הסכם על פי סעיף 198."/>
    <s v="2021_03"/>
    <d v="2021-07-15T12:02:11"/>
    <s v="תוכנית"/>
    <n v="2018"/>
    <n v="2021"/>
    <s v="בנייה"/>
    <s v="בנייה"/>
    <n v="1"/>
    <m/>
    <m/>
    <m/>
    <n v="2"/>
    <s v="להיתר"/>
    <m/>
    <n v="2"/>
    <m/>
    <m/>
    <m/>
    <n v="7454689"/>
    <n v="2130426"/>
    <m/>
    <m/>
    <m/>
    <m/>
    <m/>
    <m/>
    <m/>
    <s v="מיצוי יח&quot;ד בפרויקט"/>
    <n v="0"/>
    <m/>
    <m/>
    <m/>
    <m/>
    <m/>
    <m/>
    <m/>
    <m/>
    <s v="היתר המשכי"/>
    <s v="לא"/>
  </r>
  <r>
    <n v="1090"/>
    <m/>
    <m/>
    <m/>
    <m/>
    <m/>
    <m/>
    <m/>
    <m/>
    <m/>
    <m/>
    <n v="4071"/>
    <m/>
    <s v="תל אביב"/>
    <s v="בת ים"/>
    <s v="מגדל הים (רוטשילד 2)"/>
    <m/>
    <s v="מיסוי"/>
    <s v="פינוי-בינוי"/>
    <s v="בביצוע"/>
    <n v="7192673"/>
    <s v="502 20201157"/>
    <n v="502"/>
    <n v="20201157"/>
    <s v="בקשה להיתר - רישוי מלא                                                          "/>
    <s v="בניה חדשה                               "/>
    <n v="4289"/>
    <s v="בת ים"/>
    <n v="6200"/>
    <s v="רוטשילד                                                     "/>
    <n v="220"/>
    <n v="2"/>
    <n v="2"/>
    <m/>
    <d v="2020-09-07T00:00:00"/>
    <n v="0"/>
    <n v="0"/>
    <m/>
    <m/>
    <n v="135"/>
    <s v="2020_03"/>
    <d v="2020-12-03T17:05:37"/>
    <m/>
    <m/>
    <s v="מדלן"/>
    <s v=" הקמת 5 קומות מרתף                                                                                                                                                                                                                                                                                                                                                                                                                                                                                                                                                                                                                                                                                                                                                                                                                                                                                                                                                                                                                      "/>
    <n v="0"/>
    <s v="NULL"/>
    <s v="NULL"/>
    <s v="NULL"/>
    <m/>
    <m/>
    <m/>
    <m/>
    <m/>
    <m/>
    <m/>
    <m/>
    <m/>
    <m/>
    <m/>
    <m/>
    <m/>
    <m/>
    <s v="NULL"/>
    <s v="NULL"/>
    <s v="לפי גוש חלקה (מרץ 2021)"/>
    <n v="2020"/>
    <m/>
    <s v="בנייה"/>
    <m/>
    <n v="1"/>
    <m/>
    <m/>
    <m/>
    <n v="2"/>
    <s v="להיתר"/>
    <m/>
    <m/>
    <m/>
    <m/>
    <m/>
    <m/>
    <m/>
    <m/>
    <m/>
    <m/>
    <m/>
    <m/>
    <m/>
    <m/>
    <s v="מיצוי יח&quot;ד בפרויקט"/>
    <n v="0"/>
    <m/>
    <m/>
    <m/>
    <m/>
    <m/>
    <s v="לא היו החלטות בבקשה"/>
    <m/>
    <e v="#NAME?"/>
    <m/>
    <m/>
  </r>
  <r>
    <n v="133"/>
    <m/>
    <m/>
    <m/>
    <m/>
    <m/>
    <m/>
    <m/>
    <m/>
    <m/>
    <m/>
    <n v="4199"/>
    <m/>
    <s v="תל אביב"/>
    <s v="בת ים"/>
    <s v="סוקולוב – ירושלים"/>
    <m/>
    <s v="מיסוי"/>
    <s v="מיסוי - פינוי-בינוי"/>
    <s v="תכנית מאושרת עם פעילות יזמית"/>
    <n v="5315616"/>
    <s v="502 20171662"/>
    <n v="502"/>
    <n v="20171662"/>
    <s v="בקשה למידע"/>
    <s v="בניה חדשה"/>
    <n v="4286"/>
    <s v="בת ים"/>
    <n v="6200"/>
    <s v="סוקולוב"/>
    <n v="215"/>
    <n v="12"/>
    <n v="12"/>
    <m/>
    <d v="2017-09-10T00:00:00"/>
    <n v="0"/>
    <n v="220"/>
    <m/>
    <m/>
    <n v="220"/>
    <m/>
    <m/>
    <m/>
    <m/>
    <m/>
    <s v="הקמת שני בנייני מגורים בני 30 קומות ו-5 מרתפים, 110 יח&quot;ד בכל בניין, קומת הקרקע כוללת: 300 מ&quot;ר מסחר ו- 500 מ&quot;ר גן ילדים+ 2 חדרי טרפו+צובר גז פירוט לגבי הבניה המבוקשת  הקמת שני בנייני מגורים בני 30 קומות ו-5 מרתפים, 110 יח&quot;ד בכל בניין, קומת הקרקע כוללת: 30"/>
    <m/>
    <m/>
    <m/>
    <s v="NULL"/>
    <m/>
    <m/>
    <m/>
    <m/>
    <m/>
    <m/>
    <m/>
    <m/>
    <m/>
    <m/>
    <m/>
    <m/>
    <m/>
    <m/>
    <m/>
    <m/>
    <m/>
    <n v="2017"/>
    <m/>
    <s v="בנייה"/>
    <s v="בנייה"/>
    <n v="1"/>
    <n v="1"/>
    <n v="1"/>
    <m/>
    <n v="1"/>
    <s v="למידע"/>
    <m/>
    <m/>
    <m/>
    <m/>
    <m/>
    <m/>
    <m/>
    <m/>
    <m/>
    <m/>
    <m/>
    <m/>
    <m/>
    <m/>
    <s v="מיצוי יח&quot;ד בפרויקט"/>
    <n v="0"/>
    <m/>
    <m/>
    <m/>
    <m/>
    <m/>
    <m/>
    <m/>
    <e v="#NAME?"/>
    <m/>
    <m/>
  </r>
  <r>
    <n v="134"/>
    <m/>
    <m/>
    <m/>
    <m/>
    <m/>
    <m/>
    <m/>
    <m/>
    <m/>
    <m/>
    <n v="4199"/>
    <m/>
    <s v="תל אביב"/>
    <s v="בת ים"/>
    <s v="סוקולוב – ירושלים"/>
    <m/>
    <s v="מיסוי"/>
    <s v="מיסוי - פינוי-בינוי"/>
    <s v="תכנית מאושרת עם פעילות יזמית"/>
    <n v="5388868"/>
    <s v="502 20180796"/>
    <n v="502"/>
    <n v="20180796"/>
    <s v="בקשה להיתר - רישוי מלא"/>
    <s v="חפירה ודיפון"/>
    <n v="4286"/>
    <s v="בת ים"/>
    <n v="6200"/>
    <s v="סוקולוב"/>
    <n v="215"/>
    <n v="12"/>
    <n v="12"/>
    <m/>
    <d v="2018-06-28T00:00:00"/>
    <n v="0"/>
    <n v="0"/>
    <m/>
    <m/>
    <m/>
    <m/>
    <m/>
    <m/>
    <m/>
    <m/>
    <s v="הריסת 4 מבנים  בשטח של 4,955 מ&quot;ר +חפירה ודיפון+עוגנים זמניים מחוץ לגבולות החלקה + וגידור זמני"/>
    <m/>
    <m/>
    <m/>
    <s v="NULL"/>
    <m/>
    <m/>
    <m/>
    <m/>
    <m/>
    <m/>
    <m/>
    <m/>
    <m/>
    <m/>
    <m/>
    <m/>
    <m/>
    <m/>
    <m/>
    <m/>
    <m/>
    <n v="2018"/>
    <m/>
    <s v="הריסה + חפירה ודיפון"/>
    <m/>
    <m/>
    <m/>
    <m/>
    <m/>
    <n v="4"/>
    <s v="להיתר"/>
    <m/>
    <m/>
    <m/>
    <m/>
    <m/>
    <m/>
    <m/>
    <m/>
    <m/>
    <m/>
    <m/>
    <m/>
    <m/>
    <m/>
    <s v="מיצוי יח&quot;ד בפרויקט"/>
    <n v="0"/>
    <m/>
    <m/>
    <m/>
    <m/>
    <m/>
    <m/>
    <m/>
    <e v="#NAME?"/>
    <m/>
    <m/>
  </r>
  <r>
    <n v="135"/>
    <m/>
    <m/>
    <m/>
    <m/>
    <m/>
    <m/>
    <m/>
    <m/>
    <m/>
    <m/>
    <n v="4199"/>
    <m/>
    <s v="תל אביב"/>
    <s v="בת ים"/>
    <s v="סוקולוב – ירושלים"/>
    <m/>
    <s v="מיסוי"/>
    <s v="מיסוי - פינוי-בינוי"/>
    <s v="תכנית מאושרת עם פעילות יזמית"/>
    <n v="6859403"/>
    <s v="502 20180796"/>
    <n v="502"/>
    <n v="20180796"/>
    <s v="בקשה להיתר - רישוי מלא"/>
    <s v="חפירה ודיפון"/>
    <n v="4286"/>
    <s v="בת ים"/>
    <n v="6200"/>
    <s v="סוקולוב"/>
    <n v="215"/>
    <n v="12"/>
    <n v="12"/>
    <m/>
    <d v="2018-06-28T00:00:00"/>
    <n v="0"/>
    <n v="0"/>
    <n v="51"/>
    <n v="169"/>
    <n v="220"/>
    <m/>
    <m/>
    <s v="טבלת מתחמים"/>
    <s v="טבלת מתחמים"/>
    <s v="בקשה המשכית"/>
    <s v="הריסת 4 מבנים  בשטח של 4,955 מ&quot;ר + חפירה ודיפון + עוגנים זמניים מחוץ לגבולות החלקה + וגידור זמני בגבולות החלקה."/>
    <m/>
    <m/>
    <m/>
    <n v="1926916"/>
    <n v="20180796"/>
    <m/>
    <d v="2019-03-24T00:00:00"/>
    <m/>
    <n v="0"/>
    <n v="0"/>
    <n v="51"/>
    <s v="טבלת מתחמים"/>
    <n v="169"/>
    <s v="טבלת מתחמים"/>
    <n v="220"/>
    <s v="היתר המשכי"/>
    <m/>
    <s v="הריסת 4 מבנים  בשטח של 4,955 מר + חפירה ודיפון + עוגנים זמניים מחוץ לגבולות החלקה + וגידור זמני בגבולות החלקה.&quot;"/>
    <m/>
    <m/>
    <m/>
    <n v="2018"/>
    <n v="2019"/>
    <s v="הריסה + חפירה ודיפון"/>
    <s v="הריסה + חפירה ודיפון"/>
    <n v="1"/>
    <m/>
    <m/>
    <m/>
    <n v="1"/>
    <s v="להיתר"/>
    <m/>
    <n v="1"/>
    <m/>
    <m/>
    <m/>
    <n v="6859403"/>
    <n v="1926916"/>
    <m/>
    <s v="היתר ההריסה נספר. היתר הבנייה ייצא רק ב2021. יחידות הדיור נרשמו פיקטיבי להיתר הריסה."/>
    <m/>
    <m/>
    <m/>
    <m/>
    <m/>
    <s v="מיצוי יח&quot;ד בפרויקט"/>
    <n v="0"/>
    <m/>
    <m/>
    <m/>
    <m/>
    <m/>
    <m/>
    <m/>
    <e v="#NAME?"/>
    <m/>
    <s v="לא"/>
  </r>
  <r>
    <n v="136"/>
    <m/>
    <m/>
    <m/>
    <m/>
    <m/>
    <m/>
    <m/>
    <m/>
    <m/>
    <m/>
    <n v="4199"/>
    <m/>
    <s v="תל אביב"/>
    <s v="בת ים"/>
    <s v="סוקולוב – ירושלים"/>
    <m/>
    <s v="מיסוי"/>
    <s v="מיסוי - פינוי-בינוי"/>
    <s v="תכנית מאושרת עם פעילות יזמית"/>
    <n v="5390745"/>
    <s v="502 20181256"/>
    <n v="502"/>
    <n v="20181256"/>
    <s v="בקשה למידע"/>
    <s v="פינוי בינוי - בניה חדשה"/>
    <n v="4286"/>
    <s v="בת ים"/>
    <n v="6200"/>
    <s v="סוקולוב"/>
    <n v="215"/>
    <n v="12"/>
    <n v="12"/>
    <m/>
    <d v="2018-09-13T00:00:00"/>
    <n v="0"/>
    <n v="220"/>
    <m/>
    <m/>
    <n v="220"/>
    <m/>
    <m/>
    <m/>
    <m/>
    <m/>
    <s v="הקמת 220 יח&quot;ד בשני בנייני מגורים , ק+30 קומות וגן ילדים+מסחר, מעל  5 קומות חניון תת קרקעי ושני חדרי טרפו. בניין בגובה 29 מ' ומעלה"/>
    <m/>
    <m/>
    <m/>
    <s v="NULL"/>
    <m/>
    <m/>
    <m/>
    <m/>
    <m/>
    <m/>
    <m/>
    <m/>
    <m/>
    <m/>
    <m/>
    <m/>
    <m/>
    <m/>
    <m/>
    <m/>
    <m/>
    <n v="2018"/>
    <m/>
    <s v="בנייה"/>
    <m/>
    <n v="1"/>
    <m/>
    <m/>
    <m/>
    <n v="2"/>
    <s v="למידע"/>
    <m/>
    <m/>
    <m/>
    <m/>
    <m/>
    <m/>
    <m/>
    <m/>
    <m/>
    <m/>
    <m/>
    <m/>
    <m/>
    <m/>
    <s v="מיצוי יח&quot;ד בפרויקט"/>
    <n v="0"/>
    <m/>
    <m/>
    <m/>
    <m/>
    <m/>
    <m/>
    <m/>
    <e v="#NAME?"/>
    <m/>
    <m/>
  </r>
  <r>
    <n v="137"/>
    <m/>
    <m/>
    <m/>
    <m/>
    <m/>
    <m/>
    <m/>
    <m/>
    <m/>
    <m/>
    <n v="4199"/>
    <m/>
    <s v="תל אביב"/>
    <s v="בת ים"/>
    <s v="סוקולוב – ירושלים"/>
    <m/>
    <s v="מיסוי"/>
    <s v="מיסוי - פינוי-בינוי"/>
    <s v="תכנית מאושרת עם פעילות יזמית"/>
    <n v="6859848"/>
    <s v="502 20181256"/>
    <n v="502"/>
    <n v="20181256"/>
    <s v="בקשה למידע"/>
    <s v="פינוי בינוי - בניה חדשה"/>
    <n v="4286"/>
    <s v="בת ים"/>
    <n v="6200"/>
    <s v="סוקולוב"/>
    <n v="215"/>
    <n v="12"/>
    <n v="12"/>
    <m/>
    <d v="2018-09-13T00:00:00"/>
    <n v="0"/>
    <n v="220"/>
    <m/>
    <m/>
    <n v="220"/>
    <m/>
    <m/>
    <m/>
    <m/>
    <m/>
    <s v="הקמת 220 יח&quot;ד בשני בנייני מגורים , ק+30 קומות וגן ילדים+מסחר, מעל  5 קומות חניון תת קרקעי ושני חדרי טרפו. בניין בגובה 29 מ' ומעלה"/>
    <m/>
    <m/>
    <m/>
    <s v="NULL"/>
    <m/>
    <m/>
    <m/>
    <m/>
    <m/>
    <m/>
    <m/>
    <m/>
    <m/>
    <m/>
    <m/>
    <m/>
    <m/>
    <m/>
    <m/>
    <m/>
    <m/>
    <n v="2018"/>
    <m/>
    <s v="בנייה"/>
    <m/>
    <n v="1"/>
    <n v="1"/>
    <n v="1"/>
    <m/>
    <n v="2"/>
    <s v="למידע"/>
    <m/>
    <m/>
    <m/>
    <m/>
    <m/>
    <m/>
    <m/>
    <m/>
    <m/>
    <m/>
    <m/>
    <m/>
    <m/>
    <m/>
    <s v="מיצוי יח&quot;ד בפרויקט"/>
    <n v="0"/>
    <m/>
    <m/>
    <m/>
    <m/>
    <m/>
    <m/>
    <m/>
    <e v="#NAME?"/>
    <m/>
    <m/>
  </r>
  <r>
    <n v="138"/>
    <m/>
    <m/>
    <m/>
    <m/>
    <m/>
    <m/>
    <m/>
    <m/>
    <m/>
    <m/>
    <n v="4199"/>
    <m/>
    <s v="תל אביב"/>
    <s v="בת ים"/>
    <s v="סוקולוב – ירושלים"/>
    <m/>
    <s v="מיסוי"/>
    <s v="מיסוי - פינוי-בינוי"/>
    <s v="תכנית מאושרת עם פעילות יזמית"/>
    <n v="7021203"/>
    <s v="502 20191277"/>
    <n v="502"/>
    <n v="20191277"/>
    <s v="בקשה להיתר-מסלול הקלות ושימוש חורג- 90 יום"/>
    <s v="בניה רוויה יותר מבנין אחד"/>
    <n v="4286"/>
    <s v="בת ים"/>
    <n v="6200"/>
    <s v="סוקולוב"/>
    <n v="215"/>
    <n v="12"/>
    <n v="12"/>
    <m/>
    <d v="2019-07-22T00:00:00"/>
    <n v="0"/>
    <n v="220"/>
    <m/>
    <m/>
    <n v="220"/>
    <m/>
    <m/>
    <m/>
    <m/>
    <m/>
    <s v="הקמה 220 יחד ב-2 בניני מגורים  30 קומות , גן ילדים, מסחר."/>
    <m/>
    <m/>
    <m/>
    <s v="NULL"/>
    <m/>
    <m/>
    <m/>
    <m/>
    <m/>
    <m/>
    <m/>
    <m/>
    <m/>
    <m/>
    <m/>
    <m/>
    <m/>
    <m/>
    <m/>
    <m/>
    <m/>
    <n v="2019"/>
    <m/>
    <s v="בנייה"/>
    <m/>
    <n v="1"/>
    <m/>
    <m/>
    <m/>
    <n v="4"/>
    <s v="להיתר"/>
    <m/>
    <m/>
    <m/>
    <m/>
    <m/>
    <m/>
    <m/>
    <m/>
    <m/>
    <m/>
    <m/>
    <m/>
    <m/>
    <m/>
    <s v="מיצוי יח&quot;ד בפרויקט"/>
    <n v="0"/>
    <m/>
    <m/>
    <m/>
    <m/>
    <m/>
    <m/>
    <m/>
    <e v="#NAME?"/>
    <m/>
    <m/>
  </r>
  <r>
    <n v="1696"/>
    <s v="אוקטובר 2021 - טיוב בקשות ID כפולות"/>
    <s v="כן"/>
    <s v="כן"/>
    <m/>
    <s v="טויב"/>
    <m/>
    <m/>
    <m/>
    <m/>
    <m/>
    <n v="4199"/>
    <m/>
    <s v="תל אביב"/>
    <s v="בת ים"/>
    <s v="סוקולוב – ירושלים"/>
    <m/>
    <s v="מיסוי"/>
    <s v="פינוי בינוי"/>
    <s v="תכנית מאושרת עם פעילות יזמית"/>
    <n v="7454714"/>
    <s v="502 20191277"/>
    <n v="502"/>
    <n v="20191277"/>
    <s v="בקשה להיתר-מסלול הקלות ושימוש חורג- 90 יום                                      "/>
    <s v="בניה רוויה יותר מבנין אחד               "/>
    <n v="4286"/>
    <s v="בת ים"/>
    <n v="6200"/>
    <s v="סוקולוב                                                     "/>
    <n v="215"/>
    <n v="12"/>
    <n v="12"/>
    <s v="NULL"/>
    <d v="2019-07-22T00:00:00"/>
    <n v="0"/>
    <n v="220"/>
    <n v="51"/>
    <n v="169"/>
    <n v="220"/>
    <s v="2021_03"/>
    <d v="2021-07-15T12:02:09"/>
    <s v="טבלת מתחמים"/>
    <s v="טבלת מתחמים"/>
    <s v="מהות הבקשה"/>
    <s v=" הקמה 220 יחד ב-2 בניני מגורים  30 קומות מעל קומת קרקע ,הכולל  גן ילדים, מסחר וקומת גג לחדרים טכניים.                                                                                                                                                                                                                                                                                                                                                                                                                                                                                                                                                                                                                                                                                                                                                                                                                                                                                                                                  "/>
    <n v="20200011"/>
    <d v="2020-08-30T00:00:00"/>
    <s v="  לעיניין  התנגדויות ( החלטה מיום 13.08.20):  א. התנגדות של בעלי דירות ורוכשים בפרויקט:  לדחות את ההתנגדות - לעניין שינוי גובה קומה ל-3.20 במקום 3.40 מ'  הדיירים מקבלים מבנה יוקרה חדש, השינוי הינו מינורי.  לדחות את ההתנגדות לעניין הקטנת שטח  שטחי המרפסות לא קטנו, הם בהתאם לשטחים הקבועים בהוראות התכנית ואף בחלקן  גדולות יותר  לקבל את ההתנגדות בחלקה - התנגדות של גובלים בנושא הצללה:  גובה המבנה הינו בהתאם למותר עפי התכנית תקפה, יחד עם זאת על היזם להציע  פתרונות למגרשים הגובלים כתוצאה מהצללה בתאום עם היחידה הסביבתית ככל הניתן.     לדחות את ההתנגדות - התנגדות להקלה לתוספת קומה:  תוספת קומה מבוקשת תוך שמירת גובה המבנים המותרת בתכנית, ללא תוספת יחידות  דיור מעבר למאושר בתכנית.  בהתאם לדוח הצללות אין השפעה למבנה ברח' ירושלים 4 . לפי כך יש לדחות התנגדויות .     הוחלט לאשר בקשה לבניה 2 מגדלים בני 30 קומות מעל קומת קרקע וקומת גג טכנית,  סהכ 220 יחד, 3 כיתות גן ומסחר בקומת הקרקע בהתאם לחוות דעת מהנדסת העיר  ובכפוף:  1. הזזת צובר הגז כך שלא יופנה לחזית הקדמית  2. אוורורו המרתפים לא יופנה לרחוב ו"/>
    <n v="2131495"/>
    <n v="20191277"/>
    <s v="בקשה להיתר-מסלול הקלות ושימוש חורג- 90 יום                                      "/>
    <d v="2021-05-18T00:00:00"/>
    <s v="בית משותף                                                                                 "/>
    <n v="0"/>
    <n v="220"/>
    <n v="51"/>
    <s v="טבלת מתחמים"/>
    <n v="169"/>
    <s v="טבלת מתחמים"/>
    <n v="220"/>
    <s v="מהות ההיתר"/>
    <m/>
    <s v="הקמה 220 יחד ב-2 בניני מגורים 30 קומות מעל קומת קרקע, הכולל גן ילדים ,  מסחר וקומת גג לחדרים טכניים."/>
    <s v="2021_03"/>
    <d v="2021-07-15T12:02:11"/>
    <s v="תוכנית"/>
    <n v="2019"/>
    <n v="2021"/>
    <s v="בנייה"/>
    <s v="בנייה"/>
    <n v="1"/>
    <m/>
    <m/>
    <m/>
    <n v="2"/>
    <s v="להיתר"/>
    <m/>
    <n v="2"/>
    <m/>
    <m/>
    <m/>
    <n v="7454714"/>
    <n v="2131495"/>
    <m/>
    <m/>
    <m/>
    <m/>
    <m/>
    <m/>
    <m/>
    <s v="מיצוי יח&quot;ד בפרויקט"/>
    <n v="0"/>
    <m/>
    <m/>
    <m/>
    <m/>
    <m/>
    <m/>
    <m/>
    <m/>
    <s v="היתר המשכי"/>
    <s v="לא"/>
  </r>
  <r>
    <n v="139"/>
    <m/>
    <m/>
    <m/>
    <m/>
    <m/>
    <m/>
    <m/>
    <m/>
    <m/>
    <m/>
    <n v="4205"/>
    <m/>
    <s v="מרכז"/>
    <s v="גבעת שמואל"/>
    <s v="בן גוריון"/>
    <m/>
    <s v="מיסוי"/>
    <s v="מיסוי - פינוי-בינוי"/>
    <s v="תכנית מאושרת עם פעילות יזמית"/>
    <n v="5349770"/>
    <s v="427 2018041"/>
    <n v="427"/>
    <n v="2018041"/>
    <s v="בקשה להיתר"/>
    <s v="בניה חדשה, הריסה"/>
    <n v="940102800"/>
    <s v="גבעת שמואל"/>
    <n v="681"/>
    <s v="בן גוריון"/>
    <n v="162"/>
    <n v="2"/>
    <n v="2"/>
    <m/>
    <d v="2018-03-25T00:00:00"/>
    <n v="0"/>
    <n v="72"/>
    <n v="18"/>
    <n v="54"/>
    <n v="72"/>
    <m/>
    <m/>
    <m/>
    <m/>
    <s v="מהות הבקשה"/>
    <s v="הקומות של הבניין הנוסף בהיתר נפרד). הריסת 3 בניינים קיימים והקמת הניין מגורים בעל קומת כניסה כפולה, 14 קומות מגורים וקומת גג חלקית. בנוסף קומת קרקע לבניין נוסף בהם 200 מ&quot;ר מסחר, מעל 2 קומות מרתפי חניה משותפים. סה&quot;כ ה72 יח&quot;ד. (שאר"/>
    <m/>
    <m/>
    <m/>
    <n v="2089479"/>
    <n v="2018041"/>
    <m/>
    <d v="2021-05-02T00:00:00"/>
    <s v="בניה חדשה, הריסה"/>
    <m/>
    <n v="72"/>
    <n v="18"/>
    <m/>
    <n v="54"/>
    <m/>
    <n v="72"/>
    <m/>
    <m/>
    <s v="הריסת 3 בניינים קיימים והקמת בניין מגורים בעל קומת כניסה כפולה, 15 קומות מגורים וקומת גג חלקית. בנוסף קומת קרקע לבניין הנוסף, מהם 180 מ&quot;ר מסחר, מעל 2 קומות מרתפי חניה משותפים. סה&quot;כ 72 יח&quot;ד מתוכם 13 יח&quot;ד קטנות עד 80 מ&quot;ר כ&quot;א. (שאר הקומות של הבניין הנוסף בהיתר נפרד). "/>
    <m/>
    <m/>
    <m/>
    <n v="2018"/>
    <n v="2021"/>
    <s v="הריסה + בנייה"/>
    <s v="הריסה + בנייה"/>
    <n v="1"/>
    <m/>
    <m/>
    <m/>
    <n v="1"/>
    <s v="להיתר"/>
    <m/>
    <n v="1"/>
    <m/>
    <m/>
    <m/>
    <n v="5349770"/>
    <n v="2089479"/>
    <m/>
    <m/>
    <m/>
    <m/>
    <m/>
    <m/>
    <m/>
    <s v="מיצוי יח&quot;ד בפרויקט"/>
    <n v="72"/>
    <m/>
    <m/>
    <m/>
    <m/>
    <s v="לא מופיע באתר העירייה. במדלן מופיע - היתר בתנאים"/>
    <s v="אישור בתנאים"/>
    <m/>
    <e v="#NAME?"/>
    <s v="היתר נספר ב2021"/>
    <s v="לא"/>
  </r>
  <r>
    <n v="1102"/>
    <m/>
    <m/>
    <m/>
    <m/>
    <m/>
    <s v="כפול רק מהנתונים החדשים"/>
    <m/>
    <m/>
    <m/>
    <m/>
    <n v="4205"/>
    <m/>
    <s v="מרכז"/>
    <s v="גבעת שמואל"/>
    <s v="בן גוריון"/>
    <m/>
    <s v="מיסוי"/>
    <s v="פינוי-בינוי"/>
    <s v="תכנית מאושרת עם פעילות יזמית"/>
    <n v="7067368"/>
    <s v="427 570446"/>
    <n v="427"/>
    <n v="570446"/>
    <s v="בקשה למידע להיתר סעיף 145"/>
    <s v="בנייה חדשה, הריסה"/>
    <n v="940102800"/>
    <s v="גבעת שמואל"/>
    <n v="681"/>
    <s v="בן גוריון"/>
    <n v="162"/>
    <n v="2"/>
    <n v="2"/>
    <s v="     "/>
    <d v="2020-06-07T00:00:00"/>
    <n v="0"/>
    <n v="0"/>
    <m/>
    <m/>
    <n v="144"/>
    <s v="2020_01"/>
    <d v="2020-11-01T21:00:40"/>
    <m/>
    <m/>
    <s v="מדלן"/>
    <m/>
    <s v="NULL"/>
    <s v="NULL"/>
    <s v="NULL"/>
    <s v="NULL"/>
    <m/>
    <m/>
    <m/>
    <m/>
    <m/>
    <m/>
    <m/>
    <m/>
    <m/>
    <m/>
    <m/>
    <m/>
    <m/>
    <m/>
    <s v="NULL"/>
    <s v="NULL"/>
    <s v="לפי גוש חלקה (מרץ 2021)"/>
    <n v="2020"/>
    <m/>
    <s v="הריסה"/>
    <m/>
    <s v="1,2"/>
    <n v="1"/>
    <n v="1"/>
    <m/>
    <n v="1"/>
    <s v="למידע"/>
    <m/>
    <m/>
    <m/>
    <m/>
    <m/>
    <m/>
    <m/>
    <m/>
    <m/>
    <m/>
    <m/>
    <m/>
    <m/>
    <m/>
    <s v="מיצוי יח&quot;ד בפרויקט"/>
    <n v="72"/>
    <m/>
    <m/>
    <m/>
    <m/>
    <m/>
    <s v="הבקשה לא נמצאה באתר העירייה"/>
    <m/>
    <e v="#NAME?"/>
    <m/>
    <m/>
  </r>
  <r>
    <n v="1103"/>
    <m/>
    <m/>
    <m/>
    <m/>
    <m/>
    <m/>
    <m/>
    <m/>
    <m/>
    <m/>
    <n v="4205"/>
    <m/>
    <s v="מרכז"/>
    <s v="גבעת שמואל"/>
    <s v="בן גוריון"/>
    <m/>
    <s v="מיסוי"/>
    <s v="פינוי-בינוי"/>
    <s v="תכנית מאושרת עם פעילות יזמית"/>
    <n v="7067664"/>
    <s v="427 2020042"/>
    <n v="427"/>
    <n v="2020042"/>
    <s v="בקשות מקוונות כולל הקלות"/>
    <s v="בנייה חדשה, הריסה"/>
    <n v="940102800"/>
    <s v="גבעת שמואל"/>
    <n v="681"/>
    <s v="בן גוריון"/>
    <n v="162"/>
    <n v="2"/>
    <n v="2"/>
    <s v="     "/>
    <d v="2020-08-06T00:00:00"/>
    <n v="0"/>
    <n v="0"/>
    <n v="18"/>
    <n v="54"/>
    <n v="72"/>
    <s v="2020_01"/>
    <d v="2020-11-01T21:00:40"/>
    <m/>
    <m/>
    <s v="מהות הבקשה"/>
    <s v="הוספת בנין מגורים בן 14 קומות מגורים וקומת גג חלקית, ע&quot;ג 2 קומות מרתף וקומת קרקע מסחרית,  שהוגשו בבקשה להיתר מספר 2018041. סה&quot;כ תוספת 72 יח&quot;ד. "/>
    <s v="NULL"/>
    <s v="NULL"/>
    <s v="NULL"/>
    <n v="2129112"/>
    <n v="2020042"/>
    <m/>
    <d v="2021-06-21T00:00:00"/>
    <s v="בנייה חדשה, הריסה"/>
    <m/>
    <n v="72"/>
    <n v="18"/>
    <m/>
    <n v="54"/>
    <m/>
    <n v="72"/>
    <m/>
    <m/>
    <s v="הוספת בנין מגורים בן 14 קומות מגורים וקומת גג חלקית, ע&quot;ג 2 קומות מרתף וקומת קרקע מסחרית,  שהוגשו בבקשה להיתר מספר 2018041. סה&quot;כ תוספת 72 יח&quot;ד. "/>
    <s v="NULL"/>
    <s v="NULL"/>
    <s v="לפי גוש חלקה (מרץ 2021)"/>
    <n v="2020"/>
    <n v="2021"/>
    <s v="בנייה"/>
    <s v="בנייה"/>
    <n v="2"/>
    <m/>
    <m/>
    <m/>
    <n v="1"/>
    <s v="מקוונת (להיתר)"/>
    <m/>
    <n v="1"/>
    <m/>
    <m/>
    <m/>
    <n v="7067664"/>
    <n v="2129112"/>
    <m/>
    <m/>
    <m/>
    <m/>
    <m/>
    <m/>
    <m/>
    <s v="מיצוי יח&quot;ד בפרויקט"/>
    <n v="72"/>
    <m/>
    <m/>
    <m/>
    <m/>
    <m/>
    <s v="לא היו החלטות בבקשה"/>
    <m/>
    <e v="#NAME?"/>
    <s v="היתר נספר ב2021"/>
    <s v="לא"/>
  </r>
  <r>
    <n v="1699"/>
    <s v="אוקטובר 2021 - טיוב בקשות שאינן כפולות"/>
    <n v="0"/>
    <m/>
    <m/>
    <m/>
    <m/>
    <m/>
    <s v="הכתובת לא בגבעת שמואל אלא בבני ברק וזה לא נופל על אף מתחם"/>
    <m/>
    <m/>
    <n v="4205"/>
    <m/>
    <s v="מרכז"/>
    <s v="גבעת שמואל"/>
    <s v="בן גוריון"/>
    <m/>
    <s v="מיסוי"/>
    <s v="פינוי-בינוי"/>
    <s v="תכנית מאושרת עם פעילות יזמית"/>
    <n v="7493008"/>
    <s v="501 202100856"/>
    <n v="501"/>
    <n v="202100856"/>
    <s v="בקשה להיתר                                                                      "/>
    <s v="תוספת בניה                              "/>
    <n v="61891168"/>
    <s v="בני ברק"/>
    <n v="6100"/>
    <s v="הרב כהנמן                                                   "/>
    <n v="891"/>
    <n v="81"/>
    <n v="81"/>
    <s v="NULL"/>
    <d v="2021-07-11T00:00:00"/>
    <n v="0"/>
    <n v="0"/>
    <s v="NULL"/>
    <s v="NULL"/>
    <s v="NULL"/>
    <s v="2021_04"/>
    <d v="2021-09-14T12:11:11"/>
    <s v="NULL"/>
    <s v="NULL"/>
    <s v="NULL"/>
    <s v="NULL"/>
    <n v="0"/>
    <s v="NULL"/>
    <s v="NULL"/>
    <s v="NULL"/>
    <m/>
    <s v="NULL"/>
    <m/>
    <m/>
    <m/>
    <m/>
    <m/>
    <m/>
    <m/>
    <m/>
    <m/>
    <m/>
    <m/>
    <m/>
    <m/>
    <m/>
    <s v="חלקה 0"/>
    <n v="2021"/>
    <m/>
    <m/>
    <m/>
    <m/>
    <m/>
    <m/>
    <m/>
    <n v="0"/>
    <m/>
    <m/>
    <m/>
    <m/>
    <m/>
    <m/>
    <m/>
    <m/>
    <m/>
    <m/>
    <m/>
    <m/>
    <m/>
    <m/>
    <m/>
    <s v="מיצוי יח&quot;ד בפרויקט"/>
    <m/>
    <m/>
    <m/>
    <m/>
    <m/>
    <m/>
    <m/>
    <m/>
    <m/>
    <m/>
    <m/>
  </r>
  <r>
    <n v="1700"/>
    <s v="אוקטובר 2021 - טיוב בקשות שאינן כפולות"/>
    <n v="0"/>
    <m/>
    <m/>
    <m/>
    <m/>
    <m/>
    <s v="הכתובת לא בגבעת שמואל אלא בבני ברק וזה לא נופל על אף מתחם"/>
    <m/>
    <m/>
    <n v="4205"/>
    <m/>
    <s v="מרכז"/>
    <s v="גבעת שמואל"/>
    <s v="בן גוריון"/>
    <m/>
    <s v="מיסוי"/>
    <s v="פינוי-בינוי"/>
    <s v="תכנית מאושרת עם פעילות יזמית"/>
    <n v="7491186"/>
    <s v="501 202101032"/>
    <n v="501"/>
    <n v="202101032"/>
    <s v="בקשה למידע                                                                      "/>
    <s v="NULL"/>
    <n v="61891168"/>
    <s v="בני ברק"/>
    <n v="6100"/>
    <s v="הרב כהנמן                                                   "/>
    <n v="891"/>
    <n v="81"/>
    <n v="81"/>
    <s v="NULL"/>
    <d v="2021-08-11T00:00:00"/>
    <n v="0"/>
    <n v="0"/>
    <s v="NULL"/>
    <s v="NULL"/>
    <s v="NULL"/>
    <s v="2021_04"/>
    <d v="2021-09-14T12:11:11"/>
    <s v="NULL"/>
    <s v="NULL"/>
    <s v="NULL"/>
    <s v="NULL"/>
    <n v="0"/>
    <s v="NULL"/>
    <s v="NULL"/>
    <s v="NULL"/>
    <m/>
    <s v="NULL"/>
    <m/>
    <m/>
    <m/>
    <m/>
    <m/>
    <m/>
    <m/>
    <m/>
    <m/>
    <m/>
    <m/>
    <m/>
    <m/>
    <m/>
    <s v="חלקה 0"/>
    <n v="2021"/>
    <m/>
    <m/>
    <m/>
    <m/>
    <m/>
    <m/>
    <m/>
    <n v="0"/>
    <m/>
    <m/>
    <m/>
    <m/>
    <m/>
    <m/>
    <m/>
    <m/>
    <m/>
    <m/>
    <m/>
    <m/>
    <m/>
    <m/>
    <m/>
    <s v="מיצוי יח&quot;ד בפרויקט"/>
    <m/>
    <m/>
    <m/>
    <m/>
    <m/>
    <m/>
    <m/>
    <m/>
    <m/>
    <m/>
    <m/>
  </r>
  <r>
    <n v="1701"/>
    <s v="אוקטובר 2021 - טיוב בקשות שאינן כפולות"/>
    <s v="לא"/>
    <m/>
    <m/>
    <m/>
    <m/>
    <m/>
    <m/>
    <m/>
    <m/>
    <n v="4205"/>
    <m/>
    <s v="מרכז"/>
    <s v="גבעת שמואל"/>
    <s v="בן גוריון"/>
    <m/>
    <s v="מיסוי"/>
    <s v="פינוי-בינוי"/>
    <s v="תכנית מאושרת עם פעילות יזמית"/>
    <n v="7447968"/>
    <s v="501 202100329"/>
    <n v="501"/>
    <n v="202100329"/>
    <s v="בקשה להיתר                                                                      "/>
    <s v="תוספת בניה                              "/>
    <n v="61892212"/>
    <s v="בני ברק"/>
    <n v="6100"/>
    <s v="הרב כהנמן                                                   "/>
    <n v="891"/>
    <n v="117"/>
    <n v="117"/>
    <s v="NULL"/>
    <d v="2021-04-06T00:00:00"/>
    <n v="0"/>
    <n v="0"/>
    <s v="NULL"/>
    <s v="NULL"/>
    <s v="NULL"/>
    <s v="2021_03"/>
    <d v="2021-07-15T12:02:09"/>
    <s v="NULL"/>
    <s v="NULL"/>
    <s v="NULL"/>
    <s v="NULL"/>
    <n v="0"/>
    <s v="NULL"/>
    <s v="NULL"/>
    <s v="NULL"/>
    <m/>
    <s v="NULL"/>
    <m/>
    <m/>
    <m/>
    <m/>
    <m/>
    <m/>
    <m/>
    <m/>
    <m/>
    <m/>
    <m/>
    <m/>
    <m/>
    <m/>
    <s v="חלקה 0"/>
    <n v="2021"/>
    <m/>
    <m/>
    <m/>
    <m/>
    <m/>
    <m/>
    <m/>
    <n v="0"/>
    <m/>
    <m/>
    <m/>
    <m/>
    <m/>
    <m/>
    <m/>
    <m/>
    <m/>
    <m/>
    <m/>
    <m/>
    <m/>
    <m/>
    <m/>
    <s v="מיצוי יח&quot;ד בפרויקט"/>
    <m/>
    <m/>
    <m/>
    <m/>
    <m/>
    <m/>
    <m/>
    <m/>
    <m/>
    <m/>
    <m/>
  </r>
  <r>
    <n v="1702"/>
    <s v="אוקטובר 2021 - טיוב בקשות שאינן כפולות"/>
    <n v="0"/>
    <m/>
    <m/>
    <m/>
    <m/>
    <m/>
    <s v="הכתובת לא בגבעת שמואל אלא בבני ברק וזה לא נופל על אף מתחם"/>
    <m/>
    <m/>
    <n v="4205"/>
    <m/>
    <s v="מרכז"/>
    <s v="גבעת שמואל"/>
    <s v="בן גוריון"/>
    <m/>
    <s v="מיסוי"/>
    <s v="פינוי-בינוי"/>
    <s v="תכנית מאושרת עם פעילות יזמית"/>
    <n v="7366200"/>
    <s v="501 202100138"/>
    <n v="501"/>
    <n v="202100138"/>
    <s v="בקשה להיתר                                                                      "/>
    <s v="תוספת בניה                              "/>
    <n v="61892312"/>
    <s v="בני ברק"/>
    <n v="6100"/>
    <s v="הרב פוברסקי                                                 "/>
    <n v="975"/>
    <n v="17"/>
    <n v="17"/>
    <s v=" "/>
    <d v="2021-02-08T00:00:00"/>
    <n v="0"/>
    <n v="0"/>
    <s v="NULL"/>
    <s v="NULL"/>
    <s v="NULL"/>
    <s v="2021_02"/>
    <d v="2021-06-23T10:48:05"/>
    <s v="NULL"/>
    <s v="NULL"/>
    <s v="NULL"/>
    <s v="                                                                                                                                                                                                                                                                                                                                                                                                                                                                                                                                                                                                                                                                                                                                                                                                                                                                                                                                                                                                                                        "/>
    <n v="0"/>
    <s v="NULL"/>
    <s v="NULL"/>
    <s v="NULL"/>
    <m/>
    <s v="NULL"/>
    <m/>
    <m/>
    <m/>
    <m/>
    <m/>
    <m/>
    <m/>
    <m/>
    <m/>
    <m/>
    <m/>
    <m/>
    <m/>
    <m/>
    <s v="חלקה 0"/>
    <n v="2021"/>
    <m/>
    <m/>
    <m/>
    <m/>
    <m/>
    <m/>
    <m/>
    <n v="0"/>
    <m/>
    <m/>
    <m/>
    <m/>
    <m/>
    <m/>
    <m/>
    <m/>
    <m/>
    <m/>
    <m/>
    <m/>
    <m/>
    <m/>
    <m/>
    <s v="מיצוי יח&quot;ד בפרויקט"/>
    <m/>
    <m/>
    <m/>
    <m/>
    <m/>
    <m/>
    <m/>
    <m/>
    <m/>
    <m/>
    <m/>
  </r>
  <r>
    <n v="1703"/>
    <s v="אוקטובר 2021 - טיוב בקשה וסמל כפולים"/>
    <n v="0"/>
    <m/>
    <m/>
    <s v="טויב"/>
    <m/>
    <m/>
    <s v="הכתובת לא בגבעת שמואל אלא בבני ברק וזה לא נופל על אף מתחם"/>
    <m/>
    <m/>
    <n v="4205"/>
    <m/>
    <s v="מרכז"/>
    <s v="גבעת שמואל"/>
    <s v="בן גוריון"/>
    <m/>
    <s v="מיסוי"/>
    <s v="פינוי-בינוי"/>
    <s v="תכנית מאושרת עם פעילות יזמית"/>
    <n v="7233768"/>
    <s v="501 202100002"/>
    <n v="501"/>
    <n v="202100002"/>
    <s v="בקשה למידע                                                                      "/>
    <s v="                                        "/>
    <n v="61892140"/>
    <s v="בני ברק"/>
    <n v="6100"/>
    <s v="הרב רבינוב                                                  "/>
    <n v="430"/>
    <n v="5"/>
    <n v="5"/>
    <s v=" "/>
    <d v="2021-01-03T00:00:00"/>
    <n v="0"/>
    <n v="0"/>
    <s v="NULL"/>
    <s v="NULL"/>
    <s v="NULL"/>
    <s v="2020_04"/>
    <d v="2021-01-28T10:47:10"/>
    <s v="NULL"/>
    <s v="NULL"/>
    <s v="NULL"/>
    <s v="                                                                                                                                                                                                                                                                                                                                                                                                                                                                                                                                                                                                                                                                                                                                                                                                                                                                                                                                                                                                                                        "/>
    <n v="0"/>
    <s v="NULL"/>
    <s v="NULL"/>
    <s v="NULL"/>
    <m/>
    <s v="NULL"/>
    <m/>
    <m/>
    <m/>
    <m/>
    <m/>
    <m/>
    <m/>
    <m/>
    <m/>
    <m/>
    <m/>
    <m/>
    <m/>
    <m/>
    <s v="חלקה 0"/>
    <n v="2021"/>
    <m/>
    <m/>
    <m/>
    <m/>
    <m/>
    <m/>
    <m/>
    <n v="0"/>
    <m/>
    <m/>
    <m/>
    <m/>
    <m/>
    <m/>
    <m/>
    <m/>
    <m/>
    <m/>
    <m/>
    <m/>
    <m/>
    <m/>
    <m/>
    <s v="מיצוי יח&quot;ד בפרויקט"/>
    <m/>
    <m/>
    <m/>
    <m/>
    <m/>
    <m/>
    <m/>
    <m/>
    <m/>
    <m/>
    <m/>
  </r>
  <r>
    <n v="1705"/>
    <s v="אוקטובר 2021 - טיוב בקשה וסמל כפולים"/>
    <s v="כן הושלם"/>
    <m/>
    <m/>
    <s v="טויב"/>
    <m/>
    <m/>
    <m/>
    <m/>
    <m/>
    <n v="4207"/>
    <m/>
    <s v="מרכז"/>
    <s v="גבעת שמואל"/>
    <s v="שער העיר (בן גוריון)"/>
    <m/>
    <s v="מיסוי"/>
    <s v="פינוי-בינוי"/>
    <s v="בתכנון"/>
    <n v="7325619"/>
    <s v="427 2021006"/>
    <n v="427"/>
    <n v="2021006"/>
    <s v="בקשות מקוונות כולל הקלות"/>
    <s v="בנייה חדשה"/>
    <n v="940180900"/>
    <s v="גבעת שמואל"/>
    <n v="681"/>
    <m/>
    <n v="0"/>
    <n v="0"/>
    <n v="0"/>
    <s v="     "/>
    <d v="2021-02-01T00:00:00"/>
    <n v="0"/>
    <n v="157"/>
    <s v="NULL"/>
    <s v="NULL"/>
    <n v="157"/>
    <s v="2021_02"/>
    <d v="2021-06-23T10:47:40"/>
    <s v="NULL"/>
    <s v="NULL"/>
    <s v="מהות הבקשה"/>
    <s v="בניין חדש 27 קומות מגורים סה&quot;כ 157 יח&quot;ד מעל 2 קומות מסחר, 4 קומות מרתפים חניה, גג טכני,חדר טרפו, 2 צוברי גז. "/>
    <s v="NULL"/>
    <s v="NULL"/>
    <s v="NULL"/>
    <s v="NULL"/>
    <m/>
    <s v="NULL"/>
    <m/>
    <m/>
    <m/>
    <m/>
    <m/>
    <m/>
    <m/>
    <m/>
    <m/>
    <m/>
    <m/>
    <m/>
    <m/>
    <m/>
    <s v="תוכנית"/>
    <n v="2021"/>
    <m/>
    <s v="בנייה"/>
    <m/>
    <n v="1"/>
    <m/>
    <m/>
    <m/>
    <n v="1"/>
    <s v="מקוונת (להיתר)"/>
    <m/>
    <m/>
    <m/>
    <m/>
    <m/>
    <m/>
    <m/>
    <m/>
    <m/>
    <m/>
    <m/>
    <m/>
    <m/>
    <m/>
    <m/>
    <m/>
    <m/>
    <m/>
    <m/>
    <m/>
    <m/>
    <m/>
    <m/>
    <m/>
    <m/>
    <m/>
  </r>
  <r>
    <n v="1707"/>
    <s v="אוקטובר 2021 - טיוב בקשה וסמל כפולים"/>
    <s v="כן הושלם"/>
    <m/>
    <m/>
    <s v="טויב"/>
    <m/>
    <m/>
    <m/>
    <m/>
    <m/>
    <n v="4207"/>
    <m/>
    <s v="מרכז"/>
    <s v="גבעת שמואל"/>
    <s v="שער העיר (בן גוריון)"/>
    <m/>
    <s v="מיסוי"/>
    <s v="פינוי-בינוי"/>
    <s v="בתכנון"/>
    <n v="7325635"/>
    <s v="427 2021024"/>
    <n v="427"/>
    <n v="2021024"/>
    <s v="בקשה מקוונת ללא הקלות"/>
    <s v="בנייה חדשה"/>
    <n v="940180900"/>
    <s v="גבעת שמואל"/>
    <n v="681"/>
    <m/>
    <n v="0"/>
    <n v="0"/>
    <n v="0"/>
    <s v="     "/>
    <d v="2021-04-21T00:00:00"/>
    <n v="0"/>
    <n v="0"/>
    <s v="NULL"/>
    <s v="NULL"/>
    <s v="NULL"/>
    <s v="2021_02"/>
    <d v="2021-06-23T10:47:40"/>
    <s v="NULL"/>
    <s v="NULL"/>
    <s v="NULL"/>
    <s v="תכנית התארגנות חפירה ודיפון "/>
    <s v="NULL"/>
    <s v="NULL"/>
    <s v="NULL"/>
    <s v="NULL"/>
    <m/>
    <s v="NULL"/>
    <m/>
    <m/>
    <m/>
    <m/>
    <m/>
    <m/>
    <m/>
    <m/>
    <m/>
    <m/>
    <m/>
    <m/>
    <m/>
    <m/>
    <s v="תוכנית"/>
    <n v="2021"/>
    <m/>
    <s v="חפירה ודיפון"/>
    <m/>
    <n v="1"/>
    <m/>
    <m/>
    <m/>
    <n v="2"/>
    <s v="מקוונת (להיתר)"/>
    <m/>
    <m/>
    <m/>
    <m/>
    <m/>
    <m/>
    <m/>
    <m/>
    <m/>
    <m/>
    <m/>
    <m/>
    <m/>
    <m/>
    <m/>
    <m/>
    <m/>
    <m/>
    <m/>
    <m/>
    <m/>
    <m/>
    <m/>
    <m/>
    <m/>
    <m/>
  </r>
  <r>
    <n v="142"/>
    <m/>
    <m/>
    <m/>
    <m/>
    <m/>
    <m/>
    <m/>
    <m/>
    <m/>
    <m/>
    <n v="4230"/>
    <m/>
    <s v="תל אביב"/>
    <s v="גבעתיים"/>
    <s v="בראשית 3-7"/>
    <m/>
    <s v="מיסוי"/>
    <s v="מיסוי - פינוי-בינוי"/>
    <s v="תכנית מאושרת עם פעילות יזמית"/>
    <n v="6861887"/>
    <s v="503 20180242"/>
    <n v="503"/>
    <n v="20180242"/>
    <s v="בקשה להיתר"/>
    <s v="בניה חדשה"/>
    <n v="1597"/>
    <s v="גבעתיים"/>
    <n v="6300"/>
    <s v="בראשית"/>
    <n v="222"/>
    <n v="3"/>
    <n v="3"/>
    <m/>
    <d v="2018-11-18T00:00:00"/>
    <n v="24"/>
    <n v="51"/>
    <m/>
    <m/>
    <n v="75"/>
    <m/>
    <m/>
    <m/>
    <m/>
    <m/>
    <s v="הריסת 2 בנייני מגורים ובמקומת הקמת 2 בניינים חדשים  בני 8 קומות וקומת גג מעל קומות כניסה ו- 3 מרתפי חניה משותפים בהתאם לתכנית בינוי מס'  גב/594 לאיחוד 2 חלקות ופיצול לטובת  שביל הולכי רגל . והקצאת שטח לטובת מוסד ציבורי ולסה&quot;כ 75 יח&quot;ד."/>
    <m/>
    <m/>
    <m/>
    <s v="NULL"/>
    <m/>
    <m/>
    <m/>
    <m/>
    <m/>
    <m/>
    <m/>
    <m/>
    <m/>
    <m/>
    <m/>
    <m/>
    <m/>
    <m/>
    <m/>
    <m/>
    <m/>
    <n v="2018"/>
    <m/>
    <s v="הריסה + בנייה"/>
    <m/>
    <m/>
    <m/>
    <m/>
    <m/>
    <n v="4"/>
    <s v="להיתר"/>
    <m/>
    <m/>
    <m/>
    <m/>
    <m/>
    <m/>
    <m/>
    <m/>
    <m/>
    <m/>
    <m/>
    <m/>
    <m/>
    <m/>
    <m/>
    <n v="75"/>
    <m/>
    <m/>
    <m/>
    <m/>
    <m/>
    <s v="אישור בתנאים"/>
    <m/>
    <e v="#NAME?"/>
    <m/>
    <m/>
  </r>
  <r>
    <n v="141"/>
    <m/>
    <m/>
    <m/>
    <m/>
    <m/>
    <m/>
    <m/>
    <m/>
    <m/>
    <m/>
    <n v="4230"/>
    <m/>
    <s v="תל אביב"/>
    <s v="גבעתיים"/>
    <s v="בראשית 3-7"/>
    <m/>
    <s v="מיסוי"/>
    <s v="מיסוי - פינוי-בינוי"/>
    <s v="תכנית מאושרת עם פעילות יזמית"/>
    <n v="5391373"/>
    <s v="503 20180242"/>
    <n v="503"/>
    <n v="20180242"/>
    <s v="בקשה להיתר"/>
    <s v="בניה חדשה"/>
    <n v="1597"/>
    <s v="גבעתיים"/>
    <n v="6300"/>
    <s v="בראשית"/>
    <n v="222"/>
    <n v="3"/>
    <n v="3"/>
    <m/>
    <d v="2018-11-18T00:00:00"/>
    <n v="24"/>
    <n v="51"/>
    <m/>
    <m/>
    <n v="75"/>
    <m/>
    <m/>
    <m/>
    <m/>
    <m/>
    <s v="הריסת 2 בנייני מגורים ובמקומת הקמת 2 בניינים חדשים  בני 8 קומות וקומת גג מעל קומות כניסה ו- 3 מרתפי חניה משותפים בהתאם לתכנית בינוי מס'  גב/594 לאיחוד 2 חלקות ופיצול לטובת  שביל הולכי רגל . והקצאת שטח לטובת מוסד ציבורי ולסה&quot;כ 75 יח&quot;ד."/>
    <m/>
    <m/>
    <m/>
    <s v="NULL"/>
    <m/>
    <m/>
    <m/>
    <m/>
    <m/>
    <m/>
    <m/>
    <m/>
    <m/>
    <m/>
    <m/>
    <m/>
    <m/>
    <m/>
    <m/>
    <m/>
    <m/>
    <n v="2018"/>
    <m/>
    <s v="הריסה + בנייה"/>
    <m/>
    <n v="1"/>
    <m/>
    <m/>
    <m/>
    <n v="1"/>
    <s v="להיתר"/>
    <m/>
    <m/>
    <m/>
    <m/>
    <m/>
    <m/>
    <m/>
    <m/>
    <m/>
    <m/>
    <m/>
    <m/>
    <m/>
    <m/>
    <m/>
    <n v="75"/>
    <m/>
    <m/>
    <m/>
    <m/>
    <m/>
    <s v="הבקשה לא נמצאה באתר העירייה"/>
    <m/>
    <e v="#NAME?"/>
    <m/>
    <m/>
  </r>
  <r>
    <n v="1112"/>
    <m/>
    <m/>
    <m/>
    <m/>
    <m/>
    <m/>
    <m/>
    <m/>
    <m/>
    <m/>
    <n v="4230"/>
    <m/>
    <s v="תל אביב"/>
    <s v="גבעתיים"/>
    <s v="בראשית 3-7"/>
    <m/>
    <s v="מיסוי"/>
    <s v="פינוי-בינוי"/>
    <s v="תכנית מאושרת עם פעילות יזמית"/>
    <n v="7182024"/>
    <s v="503 20200024"/>
    <n v="503"/>
    <n v="20200024"/>
    <s v="בקשה מקדמית                                                                     "/>
    <s v="בניה חדשה                               "/>
    <n v="1597"/>
    <s v="גבעתיים"/>
    <n v="6300"/>
    <s v="בראשית                                                      "/>
    <n v="222"/>
    <n v="3"/>
    <n v="3"/>
    <m/>
    <d v="2020-02-02T00:00:00"/>
    <n v="24"/>
    <n v="51"/>
    <n v="24"/>
    <n v="51"/>
    <n v="75"/>
    <s v="2020_03"/>
    <d v="2020-12-03T17:05:37"/>
    <s v="נתוני העירייה"/>
    <s v="חישוב מתמטי"/>
    <s v="מהות הבקשה"/>
    <s v=" הריסת 2 בניינים ובהם 24 יחד ובניית 2 בניינים ובהם 75 יחד, מעל 3 מרתפים ובהם חניות ומחסנים. בקומת המדרון שטח למוסד ציבורי וגינה הצמודה לו.                                                                                                                                                                                                                                                                                                                                                                                                                                                                                                                                                                                                                                                                                                                                                                                                                                                                                            "/>
    <n v="0"/>
    <s v="NULL"/>
    <s v="NULL"/>
    <s v="NULL"/>
    <m/>
    <m/>
    <m/>
    <m/>
    <m/>
    <m/>
    <m/>
    <m/>
    <m/>
    <m/>
    <m/>
    <m/>
    <m/>
    <m/>
    <s v="NULL"/>
    <s v="NULL"/>
    <s v="לפי גוש חלקה (מרץ 2021)"/>
    <n v="2020"/>
    <m/>
    <s v="הריסה + בנייה"/>
    <m/>
    <n v="1"/>
    <n v="1"/>
    <m/>
    <m/>
    <n v="1"/>
    <s v="מקדמית"/>
    <m/>
    <m/>
    <m/>
    <m/>
    <m/>
    <m/>
    <m/>
    <m/>
    <m/>
    <m/>
    <m/>
    <m/>
    <m/>
    <m/>
    <m/>
    <n v="75"/>
    <m/>
    <m/>
    <m/>
    <m/>
    <m/>
    <s v="הבקשה לא נמצאה באתר העירייה"/>
    <m/>
    <e v="#NAME?"/>
    <m/>
    <m/>
  </r>
  <r>
    <n v="1712"/>
    <s v="אוקטובר 2021 - טיוב בקשות שאינן כפולות"/>
    <s v="לא"/>
    <m/>
    <m/>
    <m/>
    <m/>
    <m/>
    <s v="פרויקט תמ&quot;א 38 הריסה ובניה_x000a_ב-GIS לא נופל על אף מתחם (פיש)"/>
    <m/>
    <m/>
    <n v="4230"/>
    <m/>
    <s v="תל אביב"/>
    <s v="גבעתיים"/>
    <s v="בראשית 3-7"/>
    <m/>
    <s v="מיסוי"/>
    <s v="פינוי בינוי"/>
    <s v="תכנית מאושרת עם פעילות יזמית"/>
    <n v="7455478"/>
    <s v="503 20210164"/>
    <n v="503"/>
    <n v="20210164"/>
    <s v="בקשה למידע                                                                      "/>
    <s v="כללי                                    "/>
    <n v="1704"/>
    <s v="גבעתיים"/>
    <n v="6300"/>
    <s v="שדה בוקר                                                    "/>
    <n v="311"/>
    <n v="35"/>
    <n v="35"/>
    <s v="NULL"/>
    <d v="2021-05-10T00:00:00"/>
    <n v="0"/>
    <n v="0"/>
    <s v="NULL"/>
    <s v="NULL"/>
    <s v="194 "/>
    <s v="2021_03"/>
    <d v="2021-07-15T12:02:09"/>
    <s v="NULL"/>
    <s v="NULL"/>
    <s v="אתר העירייה"/>
    <s v="NULL"/>
    <n v="0"/>
    <s v="NULL"/>
    <s v="NULL"/>
    <s v="NULL"/>
    <m/>
    <s v="NULL"/>
    <m/>
    <m/>
    <m/>
    <m/>
    <m/>
    <m/>
    <m/>
    <m/>
    <m/>
    <m/>
    <m/>
    <m/>
    <m/>
    <m/>
    <s v="תוכנית"/>
    <n v="2021"/>
    <m/>
    <m/>
    <m/>
    <m/>
    <m/>
    <m/>
    <m/>
    <n v="0"/>
    <m/>
    <m/>
    <m/>
    <m/>
    <m/>
    <m/>
    <m/>
    <m/>
    <m/>
    <m/>
    <m/>
    <m/>
    <m/>
    <m/>
    <m/>
    <m/>
    <m/>
    <m/>
    <m/>
    <m/>
    <m/>
    <m/>
    <m/>
    <m/>
    <m/>
    <m/>
    <m/>
  </r>
  <r>
    <n v="143"/>
    <m/>
    <m/>
    <m/>
    <m/>
    <m/>
    <m/>
    <m/>
    <m/>
    <m/>
    <m/>
    <n v="4333"/>
    <m/>
    <s v="תל אביב"/>
    <s v="גבעתיים"/>
    <s v="ההסתדרות (דרום) -"/>
    <m/>
    <s v="מיסוי"/>
    <s v="פינוי-בינוי"/>
    <s v="תכנית מאושרת עם פעילות יזמית"/>
    <n v="7022429"/>
    <s v="503 20190193"/>
    <n v="503"/>
    <n v="20190193"/>
    <s v="בקשה מקדמית"/>
    <s v="תיקונים"/>
    <n v="6098"/>
    <s v="גבעתיים"/>
    <n v="6300"/>
    <s v="תפוצות ישראל"/>
    <n v="635"/>
    <n v="13"/>
    <n v="13"/>
    <m/>
    <d v="2019-09-03T00:00:00"/>
    <n v="0"/>
    <n v="0"/>
    <m/>
    <m/>
    <m/>
    <m/>
    <m/>
    <m/>
    <m/>
    <m/>
    <s v="דיפון, חפירה, ביסוס ועוגנים,עבור מגדל הכולל 34 קומות מעל הקרקע שכולל מסחר, תעסוקה, מגורים, שטח ציבורי ו 5- קומות מרתפי חניה."/>
    <m/>
    <m/>
    <m/>
    <s v="NULL"/>
    <m/>
    <m/>
    <m/>
    <m/>
    <m/>
    <m/>
    <m/>
    <m/>
    <m/>
    <m/>
    <m/>
    <m/>
    <m/>
    <m/>
    <m/>
    <m/>
    <s v="שליפת חלקה 0 (אוגוסט 2020)"/>
    <n v="2019"/>
    <m/>
    <s v="חפירה ודיפון"/>
    <m/>
    <m/>
    <m/>
    <m/>
    <m/>
    <s v="?"/>
    <s v="מקדמית"/>
    <s v="לאיזה מתחם שייך? הסתדרות דרום? א? ג-ה? הכתובת לא נופלת על מתחמים אלה"/>
    <m/>
    <m/>
    <m/>
    <m/>
    <m/>
    <m/>
    <m/>
    <m/>
    <m/>
    <m/>
    <m/>
    <m/>
    <s v="? כפול בין מתחמי ההסתדרות"/>
    <m/>
    <n v="2679"/>
    <m/>
    <m/>
    <m/>
    <m/>
    <m/>
    <m/>
    <m/>
    <e v="#NAME?"/>
    <m/>
    <m/>
  </r>
  <r>
    <n v="144"/>
    <m/>
    <m/>
    <m/>
    <m/>
    <m/>
    <m/>
    <m/>
    <m/>
    <m/>
    <m/>
    <n v="4333"/>
    <m/>
    <s v="תל אביב"/>
    <s v="גבעתיים"/>
    <s v="ההסתדרות (דרום) -"/>
    <m/>
    <s v="מיסוי"/>
    <s v="פינוי-בינוי"/>
    <s v="תכנית מאושרת עם פעילות יזמית"/>
    <n v="6862035"/>
    <s v="503 20190075"/>
    <n v="503"/>
    <n v="20190075"/>
    <s v="בקשה למידע"/>
    <s v="בניה חדשה"/>
    <n v="6098"/>
    <s v="גבעתיים"/>
    <n v="6300"/>
    <s v="תפוצות ישראל"/>
    <n v="635"/>
    <n v="15"/>
    <n v="15"/>
    <m/>
    <d v="2019-03-24T00:00:00"/>
    <n v="0"/>
    <n v="0"/>
    <m/>
    <m/>
    <m/>
    <m/>
    <m/>
    <m/>
    <m/>
    <m/>
    <s v="פירוט לגבי הבניה המבוקשת דיפון, חפירה ,עוגנים וביסוס"/>
    <m/>
    <m/>
    <m/>
    <s v="NULL"/>
    <m/>
    <m/>
    <m/>
    <m/>
    <m/>
    <m/>
    <m/>
    <m/>
    <m/>
    <m/>
    <m/>
    <m/>
    <m/>
    <m/>
    <m/>
    <m/>
    <s v="שליפת חלקה 0 (אוגוסט 2020)"/>
    <n v="2019"/>
    <m/>
    <s v="חפירה ודיפון"/>
    <m/>
    <m/>
    <m/>
    <m/>
    <m/>
    <s v="?"/>
    <s v="למידע"/>
    <s v="לאיזה מתחם שייך? הסתדרות דרום? א? ג-ה? הכתובת לא נופלת על מתחמים אלה"/>
    <m/>
    <m/>
    <m/>
    <m/>
    <m/>
    <m/>
    <m/>
    <m/>
    <m/>
    <m/>
    <m/>
    <m/>
    <s v="? כפול בין מתחמי ההסתדרות"/>
    <m/>
    <n v="2679"/>
    <m/>
    <m/>
    <m/>
    <m/>
    <m/>
    <m/>
    <m/>
    <e v="#NAME?"/>
    <m/>
    <m/>
  </r>
  <r>
    <n v="1721"/>
    <s v="אוקטובר 2021 - טיוב בקשות ID כפולות"/>
    <s v="כן"/>
    <m/>
    <m/>
    <s v="לטייב - במתחם"/>
    <m/>
    <m/>
    <m/>
    <m/>
    <m/>
    <n v="4452"/>
    <n v="4333"/>
    <s v="תל אביב"/>
    <s v="גבעתיים"/>
    <s v="ההסתדרות (דרום) מתחם ב'"/>
    <s v="ההסתדרות דרום"/>
    <s v="מיסוי"/>
    <s v="פינוי בינוי"/>
    <s v="תכנית מאושרת עם פעילות יזמית"/>
    <n v="7455467"/>
    <s v="503 20210151"/>
    <n v="503"/>
    <n v="20210151"/>
    <s v="בקשה למידע                                                                      "/>
    <s v="בניה חדשה                               "/>
    <n v="3571"/>
    <s v="גבעתיים"/>
    <n v="6300"/>
    <s v="מנורה                                                       "/>
    <n v="605"/>
    <n v="22"/>
    <n v="22"/>
    <s v="NULL"/>
    <d v="2021-05-09T00:00:00"/>
    <n v="0"/>
    <n v="333"/>
    <n v="119"/>
    <n v="214"/>
    <n v="333"/>
    <s v="2021_03"/>
    <d v="2021-07-15T12:02:09"/>
    <s v="טבלת המתחמים"/>
    <s v="חישוב מתמטי"/>
    <s v="מהות הבקשה"/>
    <s v=" פירוט העבודה המבוקשת: אחר (פינוי בינוי),הצבת מבנה ארעי, דרכים / שינוי בדרכים, מגרשי ספורט, גינות ושטחים פתוחים, תחנת שנאים, מבנה טכני פירוט לגבי הבניה המבוקשת  פינוי בינוי של 333 יחד הבקשה כוללת את אחת או יותר מהעבודות להלן:  חפירה, חניה מקורה, עבודות פיתוח,(פירוט: כל הקשור בעבודות פיתוח ), מתקני חוץ,(פירוט: כל הקשור במתקני חוץ ), גדרות ושערים, מבני עזר, שימושים נלווים,(פירוט: כל רלוונטי )                                                                                                                                                                                                                                                                                                                                                                                                                                                                                                                                                                                                                              "/>
    <n v="0"/>
    <s v="NULL"/>
    <s v="NULL"/>
    <s v="NULL"/>
    <m/>
    <s v="NULL"/>
    <m/>
    <m/>
    <m/>
    <m/>
    <m/>
    <m/>
    <m/>
    <m/>
    <m/>
    <m/>
    <m/>
    <m/>
    <m/>
    <m/>
    <s v="תוכנית"/>
    <n v="2021"/>
    <m/>
    <s v="חפירה + בנייה"/>
    <m/>
    <n v="1"/>
    <m/>
    <m/>
    <m/>
    <n v="1"/>
    <s v="למידע"/>
    <m/>
    <m/>
    <m/>
    <m/>
    <m/>
    <m/>
    <m/>
    <m/>
    <m/>
    <m/>
    <m/>
    <m/>
    <m/>
    <m/>
    <m/>
    <m/>
    <m/>
    <m/>
    <m/>
    <m/>
    <m/>
    <m/>
    <m/>
    <m/>
    <m/>
    <m/>
  </r>
  <r>
    <n v="1709"/>
    <s v="אוקטובר 2021 - טיוב בקשות ID כפולות"/>
    <s v="כן"/>
    <m/>
    <m/>
    <s v="לטייב - במתחם"/>
    <m/>
    <m/>
    <m/>
    <m/>
    <m/>
    <n v="4341"/>
    <n v="4333"/>
    <s v="תל אביב"/>
    <s v="גבעתיים"/>
    <s v="ההסתדרות דרום (מתחם א')"/>
    <s v="ההסתדרות דרום"/>
    <s v="מיסוי"/>
    <s v="פינוי-בינוי"/>
    <s v="תכנית מאושרת עם פעילות יזמית"/>
    <n v="7455457"/>
    <s v="503 20210140"/>
    <n v="503"/>
    <n v="20210140"/>
    <s v="בקשה למידע                                                                      "/>
    <s v="בניה חדשה                               "/>
    <n v="3570"/>
    <s v="גבעתיים"/>
    <n v="6300"/>
    <s v="המאבק                                                       "/>
    <n v="609"/>
    <n v="15"/>
    <n v="15"/>
    <s v="NULL"/>
    <d v="2021-04-29T00:00:00"/>
    <n v="0"/>
    <n v="168"/>
    <n v="60"/>
    <n v="108"/>
    <n v="168"/>
    <s v="2021_03"/>
    <d v="2021-07-15T12:02:09"/>
    <s v="בקשה המשכית"/>
    <s v="חישוב מתמטי"/>
    <s v="בקשה המשכית"/>
    <s v=" פירוט לגבי הבניה המבוקשת מגדל מגורים ובו 25 קומות מרח המאבק + מיסחרי לאורך המאבק + 5 מרתפים/ חניונים + חניון תיפעולי תת קרקעי. _x000a_סהכ שטח עיקרי על קרקעי 16,800 + שטח שירות על קרקעי 7094.73_x000a_ יש 2 כניסות הבקשה כוללת את אחת או יותר מהעבודות להלן:  חפירה, עבודות פיתוח,(פירוט: חפירה לבניית 5 מרתפים עם רמפת כניסה לחניונים + אזור רחבה מרוצפת לאורך המיסחרי ושצפים בצפון ובדרום עם גינון וחצרות בכניסה ללובי מגורים ולגני ילדים ), גדרות ושערים                                                                                                                                                                                                                                                                                                                                                                                                                                                                                                                                                                                     "/>
    <n v="0"/>
    <s v="NULL"/>
    <s v="NULL"/>
    <s v="NULL"/>
    <m/>
    <s v="NULL"/>
    <m/>
    <m/>
    <m/>
    <m/>
    <m/>
    <m/>
    <m/>
    <m/>
    <m/>
    <m/>
    <m/>
    <m/>
    <m/>
    <m/>
    <s v="גוש חלקה"/>
    <n v="2021"/>
    <m/>
    <s v="חפירה + בנייה"/>
    <m/>
    <n v="1"/>
    <m/>
    <m/>
    <m/>
    <n v="1"/>
    <s v="למידע"/>
    <m/>
    <m/>
    <m/>
    <m/>
    <m/>
    <m/>
    <m/>
    <m/>
    <m/>
    <m/>
    <m/>
    <m/>
    <m/>
    <m/>
    <m/>
    <m/>
    <m/>
    <m/>
    <m/>
    <m/>
    <m/>
    <m/>
    <m/>
    <m/>
    <m/>
    <m/>
  </r>
  <r>
    <n v="1710"/>
    <s v="אוקטובר 2021 - טיוב בקשות ID כפולות"/>
    <s v="כן"/>
    <m/>
    <m/>
    <s v="לטייב - במתחם"/>
    <m/>
    <m/>
    <m/>
    <m/>
    <m/>
    <n v="4341"/>
    <n v="4333"/>
    <s v="תל אביב"/>
    <s v="גבעתיים"/>
    <s v="ההסתדרות דרום (מתחם א')"/>
    <s v="ההסתדרות דרום"/>
    <s v="מיסוי"/>
    <s v="פינוי-בינוי"/>
    <s v="תכנית מאושרת עם פעילות יזמית"/>
    <n v="7493086"/>
    <s v="503 20210279"/>
    <n v="503"/>
    <n v="20210279"/>
    <s v="בקשה מקדמית                                                                     "/>
    <s v="בניה חדשה                               "/>
    <n v="3570"/>
    <s v="גבעתיים"/>
    <n v="6300"/>
    <s v="המאבק                                                       "/>
    <n v="609"/>
    <n v="15"/>
    <n v="15"/>
    <s v="NULL"/>
    <d v="2021-07-27T00:00:00"/>
    <n v="60"/>
    <n v="108"/>
    <n v="60"/>
    <n v="108"/>
    <n v="168"/>
    <s v="2021_04"/>
    <d v="2021-09-14T12:11:11"/>
    <s v="מהות הבקשה"/>
    <s v="חישוב מתמטי"/>
    <s v="מהות הבקשה"/>
    <s v=" הריסת 2 מבנים קיימים( 30 יחד דיור כל אחד) מתחם א' ההסתדרות תכנית מס' 503-0680546 התחדשות עירונית גב/מק/ -431/3 הקמת מגדל מגורים בן 25 קומות עם 168 יחד+קומת גלריה+וקומת גג טכנית מעל 5.5 קומות מרתפי חניה+מסחר בק.קרקע תחתונה הכולל חניון תפעולי וגני ילדים                                                                                                                                                                                                                                                                                                                                                                                                                                                                                                                                                                                                                                                                                                                                                                          "/>
    <n v="0"/>
    <s v="NULL"/>
    <s v="NULL"/>
    <s v="NULL"/>
    <m/>
    <s v="NULL"/>
    <m/>
    <m/>
    <m/>
    <m/>
    <m/>
    <m/>
    <m/>
    <m/>
    <m/>
    <m/>
    <m/>
    <m/>
    <m/>
    <m/>
    <s v="גוש חלקה"/>
    <n v="2021"/>
    <m/>
    <s v="הריסה + בנייה"/>
    <m/>
    <n v="1"/>
    <m/>
    <m/>
    <m/>
    <n v="2"/>
    <s v="מקדמית"/>
    <m/>
    <m/>
    <m/>
    <m/>
    <m/>
    <m/>
    <m/>
    <m/>
    <m/>
    <m/>
    <m/>
    <m/>
    <m/>
    <m/>
    <m/>
    <m/>
    <m/>
    <m/>
    <m/>
    <m/>
    <m/>
    <m/>
    <m/>
    <m/>
    <m/>
    <m/>
  </r>
  <r>
    <n v="1116"/>
    <s v="טיוב בקשות שאינן כפולות"/>
    <m/>
    <m/>
    <s v="תמ&quot;א אך הכתובת נמצאת בתוך המתחם ולכן פ&quot;ב"/>
    <m/>
    <m/>
    <s v="תמ&quot;א אך הכתובת נמצאת בתוך המתחם ולכן פ&quot;ב"/>
    <m/>
    <m/>
    <m/>
    <n v="4268"/>
    <m/>
    <s v="תל אביב"/>
    <s v="גבעתיים"/>
    <s v="ילדי טהרן"/>
    <m/>
    <s v="מיסוי"/>
    <s v="פינוי-בינוי"/>
    <s v="תכנית מאושרת עם פעילות יזמית"/>
    <n v="7193018"/>
    <s v="503 20200155"/>
    <n v="503"/>
    <n v="20200155"/>
    <s v="בקשה למידע                                                                      "/>
    <s v="תוספת למבנה קיים                        "/>
    <n v="4565"/>
    <s v="גבעתיים"/>
    <n v="6300"/>
    <s v="ילדי טהרן                                                   "/>
    <n v="636"/>
    <n v="6"/>
    <n v="6"/>
    <m/>
    <d v="2020-07-16T00:00:00"/>
    <n v="0"/>
    <n v="0"/>
    <m/>
    <m/>
    <m/>
    <s v="2020_03"/>
    <d v="2020-12-03T17:05:37"/>
    <m/>
    <m/>
    <m/>
    <s v=" פירוט התוספת המבוקשת: תוספת לבניין קיים לפי תבע גב 614 ילדי טהרן                                                                                                                                                                                                                                                                                                                                                                                                                                                                                                                                                                                                                                                                                                                                                                                                                                                                                                                                                                      "/>
    <n v="0"/>
    <s v="NULL"/>
    <s v="NULL"/>
    <s v="NULL"/>
    <m/>
    <m/>
    <m/>
    <m/>
    <m/>
    <m/>
    <m/>
    <m/>
    <m/>
    <m/>
    <m/>
    <m/>
    <m/>
    <m/>
    <s v="NULL"/>
    <s v="NULL"/>
    <s v="לפי גוש חלקה (מרץ 2021)"/>
    <n v="2020"/>
    <m/>
    <s v="בנייה (תוספת)"/>
    <m/>
    <n v="1"/>
    <m/>
    <m/>
    <m/>
    <n v="1"/>
    <s v="למידע"/>
    <m/>
    <m/>
    <m/>
    <m/>
    <m/>
    <m/>
    <m/>
    <m/>
    <m/>
    <m/>
    <m/>
    <m/>
    <m/>
    <m/>
    <m/>
    <n v="103"/>
    <m/>
    <m/>
    <m/>
    <m/>
    <m/>
    <s v="הבקשה לא נמצאה באתר העירייה"/>
    <m/>
    <e v="#NAME?"/>
    <m/>
    <m/>
  </r>
  <r>
    <n v="1114"/>
    <s v="טיוב בקשות שאינן כפולות"/>
    <m/>
    <m/>
    <s v="תמ&quot;א אך הכתובת נמצאת בתוך המתחם ולכן פ&quot;ב"/>
    <m/>
    <m/>
    <s v="תמ&quot;א אך הכתובת נמצאת בתוך המתחם ולכן פ&quot;ב"/>
    <m/>
    <m/>
    <s v="בקשה להיתר"/>
    <n v="4268"/>
    <m/>
    <s v="תל אביב"/>
    <s v="גבעתיים"/>
    <s v="ילדי טהרן"/>
    <m/>
    <s v="מיסוי"/>
    <s v="פינוי-בינוי"/>
    <s v="תכנית מאושרת עם פעילות יזמית"/>
    <n v="7193004"/>
    <s v="503 20200214"/>
    <n v="503"/>
    <n v="20200214"/>
    <s v="בקשה למידע                                                                      "/>
    <s v="תוספת למבנה קיים                        "/>
    <n v="4566"/>
    <s v="גבעתיים"/>
    <n v="6300"/>
    <s v="ילדי טהרן                                                   "/>
    <n v="636"/>
    <n v="12"/>
    <n v="12"/>
    <m/>
    <d v="2020-10-22T00:00:00"/>
    <n v="16"/>
    <n v="19"/>
    <n v="16"/>
    <n v="19"/>
    <n v="35"/>
    <s v="2020_03"/>
    <d v="2020-12-03T17:05:37"/>
    <s v="חישוב מתמטי"/>
    <s v="מהות הבקשה"/>
    <s v="מהות הבקשה"/>
    <s v=" פירוט התוספת המבוקשת: תוספת 3.5 קומות לבנין קיים מכוח תמא 38סגירת קומה מפולשת והרחבות מכוח תבע גב/614. חד קיימות + 19 יחד חדשות סהכ 35 יחד.                                                                                                                                                                                                                                                                                                                                                                                                                                                                                                                                                                                                                                                                                                                                                                                                                                                                                      "/>
    <n v="0"/>
    <s v="NULL"/>
    <s v="NULL"/>
    <s v="NULL"/>
    <m/>
    <m/>
    <m/>
    <m/>
    <m/>
    <m/>
    <m/>
    <m/>
    <m/>
    <m/>
    <m/>
    <m/>
    <m/>
    <m/>
    <s v="NULL"/>
    <s v="NULL"/>
    <s v="לפי גוש חלקה (מרץ 2021)"/>
    <n v="2020"/>
    <m/>
    <s v="בנייה (תוספת)"/>
    <m/>
    <n v="2"/>
    <m/>
    <m/>
    <m/>
    <n v="1"/>
    <s v="למידע"/>
    <m/>
    <m/>
    <m/>
    <m/>
    <m/>
    <m/>
    <m/>
    <m/>
    <m/>
    <m/>
    <m/>
    <m/>
    <m/>
    <m/>
    <m/>
    <n v="103"/>
    <m/>
    <m/>
    <m/>
    <m/>
    <m/>
    <s v="הבקשה לא נמצאה באתר העירייה"/>
    <m/>
    <e v="#NAME?"/>
    <m/>
    <m/>
  </r>
  <r>
    <n v="1115"/>
    <s v="טיוב בקשות שאינן כפולות"/>
    <m/>
    <m/>
    <s v="תמ&quot;א אך הכתובת נמצאת בתוך המתחם ולכן פ&quot;ב"/>
    <m/>
    <m/>
    <s v="תמ&quot;א אך הכתובת נמצאת בתוך המתחם ולכן פ&quot;ב"/>
    <m/>
    <m/>
    <s v="בקשה להיתר"/>
    <n v="4268"/>
    <m/>
    <s v="תל אביב"/>
    <s v="גבעתיים"/>
    <s v="ילדי טהרן"/>
    <m/>
    <s v="מיסוי"/>
    <s v="פינוי-בינוי"/>
    <s v="תכנית מאושרת עם פעילות יזמית"/>
    <n v="7193005"/>
    <s v="503 20200215"/>
    <n v="503"/>
    <n v="20200215"/>
    <s v="בקשה למידע                                                                      "/>
    <s v="בניה חדשה                               "/>
    <n v="4566"/>
    <s v="גבעתיים"/>
    <n v="6300"/>
    <s v="ילדי טהרן                                                   "/>
    <n v="636"/>
    <n v="12"/>
    <n v="12"/>
    <m/>
    <d v="2020-10-22T00:00:00"/>
    <n v="0"/>
    <n v="0"/>
    <m/>
    <m/>
    <m/>
    <s v="2020_03"/>
    <d v="2020-12-03T17:05:37"/>
    <m/>
    <m/>
    <m/>
    <s v=" פירוט לגבי הבניה המבוקשת תכנון כיכר עירונית וחפירת שלוש קומות מרתפי חניה ומבני עזר בהתאם לתבע הבקשה כוללת את אחת או יותר מהעבודות להלן:  חפירה, חניה מקורה, עבודות פיתוח,(פירוט: תכנון כיכר עירונית בהתאם לתבע ), מבני עזר                                                                                                                                                                                                                                                                                                                                                                                                                                                                                                                                                                                                                                                                                                                                                                                                             "/>
    <n v="0"/>
    <s v="NULL"/>
    <s v="NULL"/>
    <s v="NULL"/>
    <m/>
    <m/>
    <m/>
    <m/>
    <m/>
    <m/>
    <m/>
    <m/>
    <m/>
    <m/>
    <m/>
    <m/>
    <m/>
    <m/>
    <s v="NULL"/>
    <s v="NULL"/>
    <s v="לפי גוש חלקה (מרץ 2021)"/>
    <n v="2020"/>
    <m/>
    <s v="חפירה"/>
    <m/>
    <n v="2"/>
    <m/>
    <m/>
    <m/>
    <n v="2"/>
    <s v="למידע"/>
    <m/>
    <m/>
    <m/>
    <m/>
    <m/>
    <m/>
    <m/>
    <m/>
    <m/>
    <m/>
    <m/>
    <m/>
    <m/>
    <m/>
    <m/>
    <n v="103"/>
    <m/>
    <m/>
    <m/>
    <m/>
    <m/>
    <s v="הבקשה לא נמצאה באתר העירייה"/>
    <m/>
    <e v="#NAME?"/>
    <m/>
    <m/>
  </r>
  <r>
    <n v="150"/>
    <m/>
    <m/>
    <m/>
    <m/>
    <m/>
    <m/>
    <m/>
    <m/>
    <m/>
    <m/>
    <n v="4001"/>
    <m/>
    <s v="תל אביב"/>
    <s v="גבעתיים"/>
    <s v="ערבי נחל"/>
    <m/>
    <s v="מיסוי"/>
    <s v="מיסוי - פינוי-בינוי"/>
    <s v="בביצוע + מבנים מאוכלסים"/>
    <n v="7022434"/>
    <s v="503 20190205"/>
    <n v="503"/>
    <n v="20190205"/>
    <s v="בקשה למידע"/>
    <s v="בניה חדשה"/>
    <n v="5501"/>
    <s v="גבעתיים"/>
    <n v="6300"/>
    <s v="ערבי נחל"/>
    <n v="103"/>
    <n v="1"/>
    <n v="1"/>
    <m/>
    <d v="2019-09-12T00:00:00"/>
    <n v="0"/>
    <n v="144"/>
    <m/>
    <m/>
    <m/>
    <m/>
    <m/>
    <m/>
    <m/>
    <m/>
    <s v="סוג המבנה המבוקש בניין בגובה 29 מ' ומעלה פירוט לגבי הבניה המבוקשת  הריסת 2 מבנים קיימים, ביצוע עבודות חפירה ודיפון, גידור האתר הבקשה כוללת את אחת או יותר מהעבודות להלן:  חפירה"/>
    <m/>
    <m/>
    <m/>
    <s v="NULL"/>
    <m/>
    <m/>
    <m/>
    <m/>
    <m/>
    <m/>
    <m/>
    <m/>
    <m/>
    <m/>
    <m/>
    <m/>
    <m/>
    <m/>
    <m/>
    <m/>
    <m/>
    <n v="2019"/>
    <m/>
    <s v="הריסה + חפירה ודיפון"/>
    <m/>
    <n v="3"/>
    <n v="1"/>
    <m/>
    <m/>
    <n v="1"/>
    <s v="למידע"/>
    <m/>
    <m/>
    <m/>
    <m/>
    <m/>
    <m/>
    <m/>
    <m/>
    <m/>
    <m/>
    <m/>
    <m/>
    <m/>
    <m/>
    <m/>
    <n v="301"/>
    <m/>
    <m/>
    <m/>
    <m/>
    <m/>
    <s v="אין מידע באתר העירייה"/>
    <m/>
    <e v="#NAME?"/>
    <m/>
    <m/>
  </r>
  <r>
    <n v="151"/>
    <m/>
    <m/>
    <m/>
    <m/>
    <m/>
    <m/>
    <m/>
    <m/>
    <m/>
    <m/>
    <n v="4001"/>
    <m/>
    <s v="תל אביב"/>
    <s v="גבעתיים"/>
    <s v="ערבי נחל"/>
    <m/>
    <s v="מיסוי"/>
    <s v="מיסוי - פינוי-בינוי"/>
    <s v="בביצוע + מבנים מאוכלסים"/>
    <n v="772009"/>
    <s v="503 20160046"/>
    <n v="503"/>
    <n v="20160046"/>
    <s v="בקשה להיתר"/>
    <s v="בניה חדשה"/>
    <n v="8031"/>
    <s v="גבעתיים"/>
    <n v="6300"/>
    <s v="ערבי נחל"/>
    <n v="103"/>
    <n v="5"/>
    <n v="5"/>
    <m/>
    <d v="2016-03-31T00:00:00"/>
    <n v="0"/>
    <n v="119"/>
    <m/>
    <m/>
    <n v="119"/>
    <m/>
    <m/>
    <m/>
    <m/>
    <m/>
    <s v="הקמת בניין מגורים חדש 26 קומות מעל קומת קרקע כפולה, 2 קומות גג טכני, צובר גז בפיתוח, חדר שנאים סה&quot;כ 119 יח&quot;ד"/>
    <m/>
    <m/>
    <m/>
    <s v="NULL"/>
    <n v="20180006"/>
    <m/>
    <d v="2018-01-16T00:00:00"/>
    <m/>
    <m/>
    <m/>
    <m/>
    <m/>
    <m/>
    <m/>
    <n v="119"/>
    <s v="אתר העירייה"/>
    <m/>
    <m/>
    <m/>
    <m/>
    <m/>
    <n v="2016"/>
    <n v="2018"/>
    <s v="בנייה"/>
    <m/>
    <n v="2"/>
    <m/>
    <m/>
    <m/>
    <n v="1"/>
    <s v="להיתר"/>
    <m/>
    <n v="1"/>
    <m/>
    <m/>
    <s v="אתר העירייה"/>
    <n v="772009"/>
    <m/>
    <s v="היתר מאתר העירייה, לכן אין היתר ID"/>
    <m/>
    <m/>
    <m/>
    <m/>
    <m/>
    <m/>
    <m/>
    <n v="301"/>
    <m/>
    <m/>
    <m/>
    <m/>
    <m/>
    <s v="1.לאשר את הארכת תוקף ההחלטה עד ליום 25.5.18 בכפוף לכל ייתר תנאי ההחלטה ._x000a_ _x000a_2.לסעיף 1 -לדחות את הבקשה לרישום הערת אזהרה מאחר ומדובר במתן התחייבות_x000a_כתנאי להוצאת היתר הבניה ._x000a_לאשר את רישום זיקת ההנאה בפועל כתנאי לתעודת גמר כפי הנדרש בתב&quot;ע ._x000a_ההתייחייבות תנוסח ותאושר ע&quot;י היועצת המשפטית._x000a_ _x000a_3.לסעיף 23 - לאשר את רישום חדר הכושר ומועדון הדיירים כרכוש משותף כתנאי לתעודת_x000a_גמר בכפוף להמצאת התחייבות שתנוסח ע&quot; היועצת המשפטית ._x000a_ _x000a_4.-אישור ביטול מערכת סולרית ב-7 הקומות האחרונות ומענה ע&quot;י דודי חשמל בדירות ."/>
    <m/>
    <e v="#NAME?"/>
    <m/>
    <s v="לא"/>
  </r>
  <r>
    <n v="152"/>
    <m/>
    <m/>
    <m/>
    <m/>
    <m/>
    <m/>
    <m/>
    <m/>
    <m/>
    <m/>
    <n v="4001"/>
    <m/>
    <s v="תל אביב"/>
    <s v="גבעתיים"/>
    <s v="ערבי נחל"/>
    <m/>
    <s v="מיסוי"/>
    <s v="מיסוי - פינוי-בינוי"/>
    <s v="בביצוע + מבנים מאוכלסים"/>
    <n v="772016"/>
    <s v="503 20160053"/>
    <n v="503"/>
    <n v="20160053"/>
    <s v="בקשה להיתר"/>
    <s v="דיפון וחפירה"/>
    <n v="8031"/>
    <s v="גבעתיים"/>
    <n v="6300"/>
    <s v="ערבי נחל"/>
    <n v="103"/>
    <n v="5"/>
    <n v="5"/>
    <m/>
    <d v="2016-04-10T00:00:00"/>
    <n v="0"/>
    <n v="0"/>
    <m/>
    <m/>
    <m/>
    <m/>
    <m/>
    <m/>
    <m/>
    <m/>
    <s v="ביצוע עבודות חפירה ודיפון , הריסת 2 בניינים קיימים וביצוע גידור"/>
    <m/>
    <m/>
    <m/>
    <s v="NULL"/>
    <m/>
    <m/>
    <m/>
    <m/>
    <m/>
    <m/>
    <m/>
    <m/>
    <m/>
    <m/>
    <m/>
    <m/>
    <m/>
    <m/>
    <m/>
    <m/>
    <m/>
    <n v="2016"/>
    <m/>
    <s v="הריסה + חפירה ודיפון"/>
    <m/>
    <n v="2"/>
    <m/>
    <m/>
    <m/>
    <n v="2"/>
    <s v="להיתר"/>
    <m/>
    <m/>
    <m/>
    <m/>
    <m/>
    <m/>
    <m/>
    <m/>
    <m/>
    <m/>
    <m/>
    <m/>
    <m/>
    <m/>
    <m/>
    <n v="301"/>
    <m/>
    <m/>
    <m/>
    <m/>
    <m/>
    <m/>
    <m/>
    <e v="#NAME?"/>
    <m/>
    <m/>
  </r>
  <r>
    <n v="153"/>
    <m/>
    <m/>
    <m/>
    <m/>
    <m/>
    <m/>
    <m/>
    <m/>
    <m/>
    <m/>
    <n v="4001"/>
    <m/>
    <s v="תל אביב"/>
    <s v="גבעתיים"/>
    <s v="ערבי נחל"/>
    <m/>
    <s v="מיסוי"/>
    <s v="מיסוי - פינוי-בינוי"/>
    <s v="בביצוע + מבנים מאוכלסים"/>
    <n v="771321"/>
    <s v="503 20120063"/>
    <n v="503"/>
    <n v="20120063"/>
    <s v="בקשה להיתר"/>
    <s v="בניה חדשה                               "/>
    <n v="5518"/>
    <s v="גבעתיים"/>
    <n v="6300"/>
    <s v="ערבי נחל"/>
    <n v="103"/>
    <n v="13"/>
    <n v="13"/>
    <m/>
    <d v="2012-04-15T00:00:00"/>
    <n v="0"/>
    <n v="136"/>
    <n v="36"/>
    <n v="100"/>
    <n v="136"/>
    <m/>
    <m/>
    <m/>
    <m/>
    <m/>
    <s v="דיון חוזר לצורך שינוי תנאים 1 ו-10 בהחלטת ועדת המשנה מס' 20120005 מתאריך  3.9.12 בדבר: הקמת בנין מגורים חדש הכולל 4 קומות מרתפי חניה , קומת קרקע בגובה כפול,24 קומות מגורים, 2 קומות גג טכני, פיתוח סביבתי, הטמנת צובר גז. סה&quot;כ 144 יח&quot;ד."/>
    <m/>
    <m/>
    <m/>
    <n v="222780"/>
    <n v="20130074"/>
    <m/>
    <d v="2013-10-21T00:00:00"/>
    <m/>
    <n v="0"/>
    <n v="136"/>
    <n v="0"/>
    <m/>
    <n v="0"/>
    <m/>
    <n v="100"/>
    <m/>
    <m/>
    <s v="גדרות ונטיעות.  הקמת בנין מגורים חדש הכולל 22 קומות מגורים מעל קומת כניסה וארבעה  מרתפי חניה , לסהכ 136 יח&quot;ד. על הגג: שתי קומות טכניות, בחצר: פיתוח שטח, שטחים מרוצפים, גינון&quot;"/>
    <m/>
    <m/>
    <m/>
    <n v="2012"/>
    <n v="2013"/>
    <s v="בנייה"/>
    <s v="בנייה"/>
    <n v="1"/>
    <m/>
    <m/>
    <m/>
    <n v="1"/>
    <s v="להיתר"/>
    <m/>
    <n v="1"/>
    <m/>
    <m/>
    <m/>
    <n v="771321"/>
    <n v="222780"/>
    <m/>
    <s v="נספרו 100 יח&quot;ד בדוח, לכן נרשמו 100 יח&quot;ד מוצע ולא 136 כפי שכתוב במהות הבקשה."/>
    <m/>
    <m/>
    <m/>
    <m/>
    <m/>
    <m/>
    <n v="301"/>
    <m/>
    <m/>
    <m/>
    <m/>
    <m/>
    <m/>
    <m/>
    <e v="#NAME?"/>
    <m/>
    <s v="לא"/>
  </r>
  <r>
    <n v="154"/>
    <m/>
    <m/>
    <m/>
    <m/>
    <m/>
    <m/>
    <m/>
    <m/>
    <m/>
    <m/>
    <n v="4001"/>
    <m/>
    <s v="תל אביב"/>
    <s v="גבעתיים"/>
    <s v="ערבי נחל"/>
    <m/>
    <s v="מיסוי"/>
    <s v="מיסוי - פינוי-בינוי"/>
    <s v="בביצוע + מבנים מאוכלסים"/>
    <n v="771778"/>
    <s v="503 20140193"/>
    <n v="503"/>
    <n v="20140193"/>
    <s v="בקשה להיתר"/>
    <s v="תוספת למבנה קיים                        "/>
    <n v="5518"/>
    <s v="גבעתיים"/>
    <n v="6300"/>
    <s v="ערבי נחל"/>
    <n v="103"/>
    <n v="13"/>
    <n v="13"/>
    <m/>
    <d v="2014-11-12T00:00:00"/>
    <n v="130"/>
    <n v="14"/>
    <n v="0"/>
    <n v="8"/>
    <n v="8"/>
    <m/>
    <m/>
    <m/>
    <m/>
    <m/>
    <s v="שינויים לבניין קיים ,השלמת מס' יח&quot;ד ל-144 תוספת 2 קומות ומרפסות"/>
    <m/>
    <m/>
    <m/>
    <n v="223051"/>
    <n v="20150046"/>
    <m/>
    <d v="2015-06-29T00:00:00"/>
    <m/>
    <n v="130"/>
    <n v="14"/>
    <n v="136"/>
    <m/>
    <n v="8"/>
    <m/>
    <n v="8"/>
    <m/>
    <m/>
    <s v="שינויים לבניין קיים בזמן בנייה הכוללים: תוספת שתי קומות ל-8 יחד, שינויים בפיתוח- רמפה וגומחות לארונות, הריסת מבנים ללא היתר ,  לסה&quot;כ  144  יח&quot;ד&quot;"/>
    <m/>
    <m/>
    <m/>
    <n v="2014"/>
    <n v="2015"/>
    <s v="בנייה"/>
    <s v="הריסה + בנייה"/>
    <n v="1"/>
    <m/>
    <m/>
    <m/>
    <n v="1"/>
    <s v="להיתר"/>
    <m/>
    <n v="1"/>
    <m/>
    <m/>
    <m/>
    <n v="771778"/>
    <n v="223051"/>
    <m/>
    <m/>
    <m/>
    <m/>
    <m/>
    <m/>
    <m/>
    <m/>
    <n v="301"/>
    <m/>
    <m/>
    <m/>
    <m/>
    <m/>
    <m/>
    <m/>
    <e v="#NAME?"/>
    <m/>
    <s v="לא"/>
  </r>
  <r>
    <n v="1113"/>
    <m/>
    <m/>
    <m/>
    <m/>
    <m/>
    <m/>
    <m/>
    <m/>
    <m/>
    <m/>
    <n v="4001"/>
    <m/>
    <s v="תל אביב"/>
    <s v="גבעתיים"/>
    <s v="ערבי נחל"/>
    <m/>
    <s v="מיסוי"/>
    <s v="פינוי-בינוי"/>
    <s v="בביצוע + מבנים מאוכלסים"/>
    <n v="7192992"/>
    <s v="503 20200191"/>
    <n v="503"/>
    <n v="20200191"/>
    <s v="בקשה למידע                                                                      "/>
    <s v="בניה חדשה                               "/>
    <n v="5501"/>
    <s v="גבעתיים"/>
    <n v="6300"/>
    <s v="ערבי נחל                                                    "/>
    <n v="103"/>
    <n v="1"/>
    <n v="1"/>
    <m/>
    <d v="2020-09-09T00:00:00"/>
    <n v="0"/>
    <n v="144"/>
    <m/>
    <m/>
    <n v="144"/>
    <s v="2020_03"/>
    <d v="2020-12-03T17:05:37"/>
    <m/>
    <m/>
    <s v="מהות הבקשה"/>
    <s v=" פירוט לגבי הבניה המבוקשת הריסת 2 מבנים קיימים. חפירה דיפון וביסוס מרתפים. בניי מגורים חדש - עד 169 יחד, 3 קומות מרתפי חנייה, רומת קרקע בגובה כפול, 30 קומות מגורים, קומת גג טכני, צובר גז בפיתוח. הקלה / שימוש חורג:  הקלה סוג ההקלה המבוקשת:  אחר תאור ההקלה המבוקשת:  1. בקשה לפטור מהתקנת מערכות לקלוטי שמש. חדרת עוגנים זמניים בזמן העבודה לחלקות גובלות. הבקשה כוללת את אחת או יותר מהעבודות להלן:  חפירה                                                                                                                                                                                                                                                                                                                                                                                                                                                                                                                                                                                                                        "/>
    <n v="0"/>
    <s v="NULL"/>
    <s v="NULL"/>
    <s v="NULL"/>
    <m/>
    <m/>
    <m/>
    <m/>
    <m/>
    <m/>
    <m/>
    <m/>
    <m/>
    <m/>
    <m/>
    <m/>
    <m/>
    <m/>
    <s v="NULL"/>
    <s v="NULL"/>
    <s v="לפי גוש חלקה (מרץ 2021)"/>
    <n v="2020"/>
    <m/>
    <s v="הריסה + חפירה ודיפון + בנייה"/>
    <m/>
    <n v="3"/>
    <m/>
    <m/>
    <m/>
    <n v="2"/>
    <s v="למידע"/>
    <m/>
    <m/>
    <m/>
    <m/>
    <m/>
    <m/>
    <m/>
    <m/>
    <m/>
    <m/>
    <m/>
    <m/>
    <m/>
    <m/>
    <m/>
    <n v="301"/>
    <m/>
    <m/>
    <m/>
    <m/>
    <m/>
    <s v="הבקשה לא נמצאה באתר העירייה"/>
    <m/>
    <e v="#NAME?"/>
    <m/>
    <m/>
  </r>
  <r>
    <n v="1118"/>
    <m/>
    <m/>
    <m/>
    <m/>
    <m/>
    <m/>
    <m/>
    <m/>
    <m/>
    <m/>
    <n v="4001"/>
    <m/>
    <s v="תל אביב"/>
    <s v="גבעתיים"/>
    <s v="ערבי נחל"/>
    <m/>
    <s v="מיסוי"/>
    <s v="פינוי-בינוי"/>
    <s v="בביצוע + מבנים מאוכלסים"/>
    <n v="7234191"/>
    <s v="503 20200267"/>
    <n v="503"/>
    <n v="20200267"/>
    <s v="בקשה למידע                                                                      "/>
    <s v="בניה חדשה                               "/>
    <n v="5501"/>
    <s v="גבעתיים"/>
    <n v="6300"/>
    <s v="ערבי נחל                                                    "/>
    <n v="103"/>
    <n v="1"/>
    <n v="1"/>
    <s v=" "/>
    <d v="2020-12-03T00:00:00"/>
    <n v="0"/>
    <n v="144"/>
    <m/>
    <m/>
    <n v="144"/>
    <s v="2020_04"/>
    <d v="2021-01-28T10:47:10"/>
    <m/>
    <m/>
    <s v="מהות הבקשה"/>
    <s v=" פירוט לגבי הבניה המבוקשת הריסת 2 מבנים קיימים. חפירה דיפון וביסוס מרתפים. בניין מגורים חדש - 144 יח&quot;ד, 3 קומות מרתפי חנייה, קומת קרקע בגובה כפול, 30 קומות מגורים, קומת גג טכני, צובר גז בפיתוח. הקלה / שימוש חורג:  הקלה סוג ההקלה המבוקשת:  אחר תאור ההקלה המבוקשת:  1. בקשה לפטור מהתקנת מערכות לקולטי שמש. חדרת עוגנים זמניים בזמן העבודה לחלקות גובלות. הבקשה כוללת את אחת או יותר מהעבודות להלן:  חפירה                                                                                                                                                                                                                                                                                                                                                                                                                                                                                                                                                                                                                          "/>
    <n v="0"/>
    <s v="NULL"/>
    <s v="NULL"/>
    <s v="NULL"/>
    <m/>
    <m/>
    <m/>
    <m/>
    <m/>
    <m/>
    <m/>
    <m/>
    <m/>
    <m/>
    <m/>
    <m/>
    <m/>
    <m/>
    <s v="NULL"/>
    <s v="NULL"/>
    <s v="לפי גוש חלקה (מרץ 2021)"/>
    <n v="2020"/>
    <m/>
    <s v="הריסה + חפירה ודיפון + בנייה"/>
    <m/>
    <n v="3"/>
    <m/>
    <m/>
    <m/>
    <n v="2"/>
    <s v="למידע"/>
    <m/>
    <m/>
    <m/>
    <m/>
    <m/>
    <m/>
    <m/>
    <m/>
    <m/>
    <m/>
    <m/>
    <m/>
    <m/>
    <m/>
    <m/>
    <n v="301"/>
    <m/>
    <m/>
    <m/>
    <m/>
    <m/>
    <s v="הבקשה לא נמצאה באתר העירייה"/>
    <m/>
    <e v="#NAME?"/>
    <m/>
    <m/>
  </r>
  <r>
    <n v="1119"/>
    <m/>
    <m/>
    <m/>
    <m/>
    <m/>
    <m/>
    <m/>
    <m/>
    <m/>
    <m/>
    <n v="4001"/>
    <m/>
    <s v="תל אביב"/>
    <s v="גבעתיים"/>
    <s v="ערבי נחל"/>
    <m/>
    <s v="מיסוי"/>
    <s v="פינוי-בינוי"/>
    <s v="בביצוע + מבנים מאוכלסים"/>
    <n v="7236086"/>
    <s v="503 20200277"/>
    <n v="503"/>
    <n v="20200277"/>
    <s v="בקשה מקדמית                                                                     "/>
    <s v="בניה חדשה                               "/>
    <n v="5501"/>
    <s v="גבעתיים"/>
    <n v="6300"/>
    <s v="ערבי נחל                                                    "/>
    <n v="103"/>
    <n v="1"/>
    <n v="1"/>
    <s v=" "/>
    <d v="2020-12-17T00:00:00"/>
    <n v="36"/>
    <n v="108"/>
    <m/>
    <m/>
    <n v="144"/>
    <s v="2020_04"/>
    <d v="2021-01-28T10:47:10"/>
    <m/>
    <m/>
    <s v="מהות הבקשה"/>
    <s v=" הריסת 2 מבנים קיימים. חפירה דיפון וביסוס מרתפים. בניין מגורים חדש - 144 יח&quot;ד, 3 קומות מרתפי חנייה, קומת קרקע בגובה כפול, 30 קומות מגורים, קומת גג טכני, צובר גז בפיתוח.                                                                                                                                                                                                                                                                                                                                                                                                                                                                                                                                                                                                                                                                                                                                                                                                                                                                "/>
    <n v="0"/>
    <s v="NULL"/>
    <s v="NULL"/>
    <s v="NULL"/>
    <m/>
    <m/>
    <m/>
    <m/>
    <m/>
    <m/>
    <m/>
    <m/>
    <m/>
    <m/>
    <m/>
    <m/>
    <m/>
    <m/>
    <s v="NULL"/>
    <s v="NULL"/>
    <s v="לפי גוש חלקה (מרץ 2021)"/>
    <n v="2020"/>
    <m/>
    <s v="הריסה + חפירה ודיפון + בנייה"/>
    <m/>
    <n v="3"/>
    <m/>
    <m/>
    <m/>
    <n v="1"/>
    <s v="מקדמית"/>
    <m/>
    <m/>
    <m/>
    <m/>
    <m/>
    <m/>
    <m/>
    <m/>
    <m/>
    <m/>
    <m/>
    <m/>
    <m/>
    <m/>
    <m/>
    <n v="301"/>
    <m/>
    <m/>
    <m/>
    <m/>
    <m/>
    <s v="הבקשה לא נמצאה באתר העירייה"/>
    <m/>
    <e v="#NAME?"/>
    <m/>
    <m/>
  </r>
  <r>
    <n v="1120"/>
    <m/>
    <m/>
    <m/>
    <m/>
    <m/>
    <s v="סמל לא כפול - לטייב רגיל"/>
    <m/>
    <m/>
    <m/>
    <m/>
    <n v="4001"/>
    <m/>
    <s v="תל אביב"/>
    <s v="גבעתיים"/>
    <s v="ערבי נחל"/>
    <m/>
    <s v="מיסוי"/>
    <s v="פינוי-בינוי"/>
    <s v="בביצוע + מבנים מאוכלסים"/>
    <n v="7236219"/>
    <s v="503 20200271"/>
    <n v="503"/>
    <n v="20200271"/>
    <s v="בקשה למידע                                                                      "/>
    <s v="תוספת למבנה קיים                        "/>
    <n v="8031"/>
    <s v="גבעתיים"/>
    <n v="6300"/>
    <s v="ערבי נחל                                                    "/>
    <n v="103"/>
    <n v="5"/>
    <n v="5"/>
    <s v=" "/>
    <d v="2020-12-09T00:00:00"/>
    <n v="119"/>
    <n v="144"/>
    <m/>
    <m/>
    <n v="25"/>
    <s v="2020_04"/>
    <d v="2021-01-28T10:47:10"/>
    <s v="נתוני העירייה"/>
    <s v="חישוב מתמטי"/>
    <s v="נתוני העירייה"/>
    <s v=" פירוט התוספת המבוקשת: תוספת 5 קומות טיפוסיות ו-25 יח&quot;ד ללא תוספת שטחים מסך השטחים המותרים עפ&quot;י תב&quot;ע                                                                                                                                                                                                                                                                                                                                                                                                                                                                                                                                                                                                                                                                                                                                                                                                                                                                                                                                    "/>
    <n v="0"/>
    <s v="NULL"/>
    <s v="NULL"/>
    <s v="NULL"/>
    <m/>
    <m/>
    <m/>
    <m/>
    <m/>
    <m/>
    <m/>
    <m/>
    <m/>
    <m/>
    <m/>
    <m/>
    <m/>
    <m/>
    <s v="NULL"/>
    <s v="NULL"/>
    <s v="לפי גוש חלקה (מרץ 2021)"/>
    <n v="2020"/>
    <m/>
    <s v="בנייה"/>
    <m/>
    <n v="2"/>
    <n v="1"/>
    <n v="1"/>
    <m/>
    <n v="1"/>
    <s v="למידע"/>
    <s v="תוספת יחד ולכן מובילה"/>
    <m/>
    <m/>
    <m/>
    <m/>
    <m/>
    <m/>
    <m/>
    <m/>
    <m/>
    <m/>
    <m/>
    <m/>
    <m/>
    <m/>
    <n v="301"/>
    <m/>
    <m/>
    <m/>
    <m/>
    <m/>
    <s v="הבקשה לא נמצאה באתר העירייה"/>
    <m/>
    <e v="#NAME?"/>
    <m/>
    <m/>
  </r>
  <r>
    <n v="1117"/>
    <m/>
    <m/>
    <m/>
    <m/>
    <m/>
    <s v="סמל לא כפול - לטייב רגיל"/>
    <m/>
    <m/>
    <m/>
    <m/>
    <n v="4001"/>
    <m/>
    <s v="תל אביב"/>
    <s v="גבעתיים"/>
    <s v="ערבי נחל"/>
    <m/>
    <s v="מיסוי"/>
    <s v="פינוי-בינוי"/>
    <s v="בביצוע + מבנים מאוכלסים"/>
    <n v="7219226"/>
    <s v="503 20200278"/>
    <n v="503"/>
    <n v="20200278"/>
    <s v="בקשה מקדמית                                                                     "/>
    <s v="תוספת למבנה קיים                        "/>
    <n v="8031"/>
    <s v="גבעתיים"/>
    <n v="6300"/>
    <s v="ערבי נחל                                                    "/>
    <n v="103"/>
    <n v="5"/>
    <n v="5"/>
    <s v=" "/>
    <d v="2020-12-21T00:00:00"/>
    <n v="119"/>
    <n v="25"/>
    <m/>
    <m/>
    <n v="25"/>
    <s v="2020_04"/>
    <d v="2021-01-28T10:47:10"/>
    <s v="חישוב מתמטי"/>
    <s v="מהות הבקשה"/>
    <s v="מהות הבקשה"/>
    <s v=" תוספת 5 קומות טיפוסיות ו-25 יח&quot;ד ושטחים בהתאם לבניין קיים בבניה לפי היתר מס' 20180006 סה&quot;כ 31 קומות מגורים 144 יח&quot;ד                                                                                                                                                                                                                                                                                                                                                                                                                                                                                                                                                                                                                                                                                                                                                                                                                                                                                                                    "/>
    <n v="0"/>
    <s v="NULL"/>
    <s v="NULL"/>
    <s v="NULL"/>
    <m/>
    <m/>
    <m/>
    <m/>
    <m/>
    <m/>
    <m/>
    <m/>
    <m/>
    <m/>
    <m/>
    <m/>
    <m/>
    <m/>
    <s v="NULL"/>
    <s v="NULL"/>
    <s v="לפי גוש חלקה (מרץ 2021)"/>
    <n v="2020"/>
    <m/>
    <s v="בנייה"/>
    <m/>
    <n v="2"/>
    <n v="1"/>
    <n v="1"/>
    <m/>
    <n v="1"/>
    <s v="מקדמית"/>
    <s v="תוספת יחד ולכן מובילה"/>
    <m/>
    <m/>
    <m/>
    <m/>
    <m/>
    <m/>
    <m/>
    <m/>
    <m/>
    <m/>
    <m/>
    <m/>
    <m/>
    <m/>
    <n v="301"/>
    <m/>
    <m/>
    <m/>
    <m/>
    <m/>
    <s v="הבקשה לא נמצאה באתר העירייה"/>
    <m/>
    <e v="#NAME?"/>
    <m/>
    <m/>
  </r>
  <r>
    <n v="155"/>
    <m/>
    <m/>
    <m/>
    <m/>
    <m/>
    <m/>
    <m/>
    <m/>
    <m/>
    <m/>
    <n v="4001"/>
    <m/>
    <s v="תל אביב"/>
    <s v="גבעתיים"/>
    <s v="ערבי נחל"/>
    <m/>
    <s v="מיסוי"/>
    <s v="פינוי-בינוי"/>
    <s v="בביצוע + מבנים מאוכלסים"/>
    <n v="771478"/>
    <s v="503 20130031"/>
    <n v="503"/>
    <n v="20130031"/>
    <s v="בקשה להיתר"/>
    <s v="דיפון וחפירה"/>
    <n v="8022"/>
    <s v="גבעתיים"/>
    <n v="6300"/>
    <s v="שפע טל"/>
    <n v="133"/>
    <n v="0"/>
    <n v="0"/>
    <m/>
    <d v="2013-02-27T00:00:00"/>
    <n v="0"/>
    <n v="0"/>
    <m/>
    <m/>
    <m/>
    <m/>
    <m/>
    <m/>
    <m/>
    <m/>
    <s v="דיפון חפירה וגידור"/>
    <m/>
    <m/>
    <m/>
    <n v="222883"/>
    <n v="20130020"/>
    <m/>
    <d v="2013-03-03T00:00:00"/>
    <m/>
    <n v="0"/>
    <n v="0"/>
    <m/>
    <m/>
    <m/>
    <m/>
    <m/>
    <m/>
    <m/>
    <s v="הרחבת שטח חפירה דיפון כולל עוגנים זמניים ביסוס והשלמת גידור."/>
    <m/>
    <m/>
    <s v="שליפה לפי תבעות (אוגוסט 2020)"/>
    <n v="2013"/>
    <n v="2013"/>
    <s v="חפירה ודיפון"/>
    <s v="חפירה ודיפון"/>
    <n v="1"/>
    <m/>
    <m/>
    <m/>
    <n v="2"/>
    <s v="להיתר"/>
    <m/>
    <n v="2"/>
    <m/>
    <m/>
    <m/>
    <m/>
    <m/>
    <m/>
    <m/>
    <m/>
    <m/>
    <m/>
    <m/>
    <m/>
    <m/>
    <n v="301"/>
    <m/>
    <m/>
    <m/>
    <m/>
    <m/>
    <m/>
    <m/>
    <e v="#NAME?"/>
    <m/>
    <s v="לא"/>
  </r>
  <r>
    <n v="156"/>
    <m/>
    <m/>
    <m/>
    <m/>
    <m/>
    <m/>
    <m/>
    <m/>
    <m/>
    <m/>
    <n v="4253"/>
    <m/>
    <s v="תל אביב"/>
    <s v="הרצלייה"/>
    <s v="הר מירון/נווה ישראל"/>
    <m/>
    <s v="מיסוי"/>
    <s v="מיסוי - פינוי-בינוי"/>
    <s v="תכנית מאושרת עם פעילות יזמית"/>
    <n v="6863845"/>
    <s v="504 20190129"/>
    <n v="504"/>
    <n v="20190129"/>
    <s v="בקשה לתיק מידע"/>
    <s v="הריסה ובניה חדשה"/>
    <n v="8956"/>
    <s v="הרצלייה"/>
    <n v="6400"/>
    <s v="בר-כוכבא"/>
    <n v="313"/>
    <n v="0"/>
    <n v="0"/>
    <m/>
    <d v="2019-06-30T00:00:00"/>
    <n v="0"/>
    <n v="0"/>
    <m/>
    <m/>
    <n v="400"/>
    <m/>
    <m/>
    <m/>
    <m/>
    <m/>
    <s v="הריסת בינוי קיים והקמת 8 בניני מגורים, בני 7,9 , ו- 14 קומות, מעל ק&quot;ק גבוהה, מסחר, מבני ציבור, קיוסקים, מעל 3 קומות מרתף משותף. 40965 מ&quot;ר, 400 יח&quot;ד."/>
    <m/>
    <m/>
    <m/>
    <s v="NULL"/>
    <m/>
    <m/>
    <m/>
    <m/>
    <m/>
    <m/>
    <m/>
    <m/>
    <m/>
    <m/>
    <m/>
    <m/>
    <m/>
    <m/>
    <m/>
    <m/>
    <m/>
    <n v="2019"/>
    <m/>
    <s v="הריסה + בנייה"/>
    <m/>
    <n v="1"/>
    <n v="1"/>
    <n v="1"/>
    <m/>
    <n v="1"/>
    <s v="למידע"/>
    <m/>
    <m/>
    <m/>
    <m/>
    <m/>
    <m/>
    <m/>
    <m/>
    <m/>
    <m/>
    <m/>
    <m/>
    <m/>
    <m/>
    <s v="מיצוי יח&quot;ד בפרויקט"/>
    <n v="138"/>
    <m/>
    <m/>
    <m/>
    <m/>
    <m/>
    <m/>
    <m/>
    <e v="#NAME?"/>
    <m/>
    <m/>
  </r>
  <r>
    <n v="157"/>
    <m/>
    <m/>
    <m/>
    <m/>
    <m/>
    <m/>
    <m/>
    <m/>
    <m/>
    <m/>
    <n v="4253"/>
    <m/>
    <s v="תל אביב"/>
    <s v="הרצלייה"/>
    <s v="הר מירון/נווה ישראל"/>
    <m/>
    <s v="מיסוי"/>
    <s v="מיסוי - פינוי-בינוי"/>
    <s v="תכנית מאושרת עם פעילות יזמית"/>
    <n v="7023341"/>
    <s v="504 20200023"/>
    <n v="504"/>
    <n v="20200023"/>
    <s v="בקשה לרישוי מלא"/>
    <s v="חפירה ודיפון"/>
    <n v="8956"/>
    <s v="הרצלייה"/>
    <n v="6400"/>
    <s v="בר-כוכבא"/>
    <n v="313"/>
    <n v="0"/>
    <n v="0"/>
    <m/>
    <d v="2020-01-06T00:00:00"/>
    <n v="0"/>
    <n v="0"/>
    <m/>
    <m/>
    <n v="262"/>
    <m/>
    <m/>
    <m/>
    <m/>
    <s v="מנהלת"/>
    <s v="הריסת 6 מבנים קיימים, דיפון וחפירה + החדרת עוגני קרקע זמניים"/>
    <m/>
    <m/>
    <m/>
    <n v="2055030"/>
    <n v="20200023"/>
    <m/>
    <d v="2020-07-27T00:00:00"/>
    <m/>
    <m/>
    <m/>
    <m/>
    <m/>
    <m/>
    <m/>
    <n v="262"/>
    <s v="מנהלת"/>
    <m/>
    <s v="הריסת 6 מבנים קיימים + חפירה ודיפון  בפרויקט פינוי בינוי הר/מק/2266   תנאים לתחילת עבודות: -אישור תחילת העבודות מותנה באישור מנהל אגף ביטחון,פיקוח וסדר צבורי לשלביות ביצוע ברחוב. -אישור הסדרי תנועה. -איכות הסביבה."/>
    <m/>
    <m/>
    <m/>
    <n v="2020"/>
    <n v="2020"/>
    <s v="הריסה + חפירה ודיפון "/>
    <s v="הריסה + חפירה ודיפון"/>
    <n v="1"/>
    <m/>
    <m/>
    <m/>
    <n v="1"/>
    <s v="להיתר"/>
    <m/>
    <n v="1"/>
    <m/>
    <m/>
    <s v="אתר העירייה ודטה"/>
    <n v="7023341"/>
    <n v="2055030"/>
    <m/>
    <m/>
    <m/>
    <m/>
    <m/>
    <m/>
    <m/>
    <s v="מיצוי יח&quot;ד בפרויקט"/>
    <n v="138"/>
    <m/>
    <m/>
    <m/>
    <m/>
    <m/>
    <s v="אושר בתנאים"/>
    <m/>
    <e v="#NAME?"/>
    <m/>
    <s v="לא"/>
  </r>
  <r>
    <n v="1123"/>
    <m/>
    <m/>
    <m/>
    <m/>
    <m/>
    <m/>
    <m/>
    <m/>
    <m/>
    <m/>
    <n v="4253"/>
    <m/>
    <s v="תל אביב"/>
    <s v="הרצלייה"/>
    <s v="הר מירון/נווה ישראל"/>
    <m/>
    <s v="מיסוי"/>
    <s v="פינוי-בינוי"/>
    <s v="תכנית מאושרת עם פעילות יזמית"/>
    <n v="7144791"/>
    <s v="504 20200746"/>
    <n v="504"/>
    <n v="20200746"/>
    <s v="בקשה לרישוי מלא                                                                 "/>
    <s v="בניה חדשה                               "/>
    <n v="8956"/>
    <s v="הרצלייה"/>
    <n v="6400"/>
    <s v="בר-כוכבא                                                    "/>
    <n v="313"/>
    <n v="0"/>
    <n v="0"/>
    <m/>
    <d v="2020-07-07T00:00:00"/>
    <n v="0"/>
    <n v="68"/>
    <m/>
    <m/>
    <n v="68"/>
    <s v="2020_02"/>
    <d v="2020-11-24T10:27:21"/>
    <m/>
    <m/>
    <m/>
    <s v=" הקמת בניין מגורים בן 68 יחד ,  קומת קרקע -  2 גני ילדים , מבואת כניסה לגנים  ,לובי כניסה לבניין המגורים , חדר דחסנית , חדר מיחזור , מעליות ,פיתוח שטח ופיתוח הכיכר העירונית .  13 קומות מגורים - קומת פנטהאוז וקומה טכנית על הגג - סהכ 15 קומות + קומת טכנית . מגרשים :20,60,32A,32B                                                                                                                                                                                                                                                                                                                                                                                                                                                                                                                                                                                                                                                                                                                                                 "/>
    <n v="628"/>
    <d v="2020-10-21T00:00:00"/>
    <s v="  לאשר את הבקשה בתנאים:     - תנאי להיתר יהיה מתן כתב וויתור, התחייבות בלתי חוזרת ושיפוי של מבקש ההיתר, לפיו    הוא מודע לקיומה של בעיית החיבור לתשתית מערכת הביוב ולתנאי, כי הביאם לידיעת    הרוכשים ו/או שוכרים ו/או בעלי זכויות אחרים הממתינים לאכלוס המבנה, וכי הוא מוותר    על כל טענה בקשר לכך ומתחייב לשפות את העירייה על כל הוצאה או נזק.     - תנאי לאכלוס ולמתן תעודת גמר יהיה אישור התאגיד בדבר קיומו של פתרון חיבור    לתשתית הביוב העירוני."/>
    <s v="NULL"/>
    <m/>
    <m/>
    <m/>
    <m/>
    <m/>
    <m/>
    <m/>
    <m/>
    <m/>
    <m/>
    <m/>
    <m/>
    <m/>
    <m/>
    <s v="NULL"/>
    <s v="NULL"/>
    <s v="לפי גוש חלקה (מרץ 2021)"/>
    <n v="2020"/>
    <m/>
    <s v="בנייה"/>
    <m/>
    <n v="1"/>
    <m/>
    <m/>
    <m/>
    <n v="2"/>
    <s v="להיתר"/>
    <m/>
    <m/>
    <m/>
    <m/>
    <m/>
    <m/>
    <m/>
    <m/>
    <m/>
    <m/>
    <m/>
    <m/>
    <m/>
    <m/>
    <s v="מיצוי יח&quot;ד בפרויקט"/>
    <n v="138"/>
    <m/>
    <m/>
    <m/>
    <m/>
    <m/>
    <s v="אישור בתנאים"/>
    <m/>
    <e v="#NAME?"/>
    <m/>
    <m/>
  </r>
  <r>
    <n v="1131"/>
    <m/>
    <m/>
    <m/>
    <m/>
    <m/>
    <s v="כפול רק מהנתונים החדשים"/>
    <m/>
    <m/>
    <m/>
    <m/>
    <n v="4253"/>
    <m/>
    <s v="תל אביב"/>
    <s v="הרצלייה"/>
    <s v="הר מירון/נווה ישראל"/>
    <m/>
    <s v="מיסוי"/>
    <s v="פינוי-בינוי"/>
    <s v="תכנית מאושרת עם פעילות יזמית"/>
    <n v="7235225"/>
    <s v="504 20200747"/>
    <n v="504"/>
    <n v="20200747"/>
    <s v="בקשה להקלה או שימוש חורג                                                        "/>
    <s v="בניה חדשה                               "/>
    <n v="8956"/>
    <s v="הרצלייה"/>
    <n v="6400"/>
    <s v="בר-כוכבא                                                    "/>
    <n v="313"/>
    <n v="0"/>
    <n v="0"/>
    <s v=" "/>
    <d v="2020-07-08T00:00:00"/>
    <n v="0"/>
    <n v="92"/>
    <m/>
    <m/>
    <n v="92"/>
    <s v="2020_04"/>
    <d v="2021-01-28T10:47:10"/>
    <m/>
    <m/>
    <s v="אתר העירייה"/>
    <s v=" הקמת 3 בנייני מגורים בני 92 יח&quot;ד , 7-9 קומות מגורים וקומה טכנית על הגג + קומה מסחרית גבוהה +3 מועדוני דיירים . העברת 3 יח&quot;ד ממגרשים 11(2 יח&quot;ד ) ו-12( 1 יח&quot;ד ) במסגרת 10% המותרים לניוד בין המגרשים . מגרש 13A                                                                                                                                                                                                                                                                                                                                                                                                                                                                                                                                                                                                                                                                                                                                                                                                                         "/>
    <n v="673"/>
    <d v="2020-12-23T00:00:00"/>
    <s v="  דיון בהקלות:  -לאשר הקלה בעומק חנויות - 4 מ' במקום 7 מ' באופן נקודתי בהתאם לתכנון המבוקש.  - לאשר הקלה בגובה קומה מסחרית - 4 מ' במקום 5 מ' באופן נקודתי בהתאם לתכנון  המבוקש.        לאשר את הבקשה בתנאים:        הצבעה:  פה אחד (4) - צבי וייס, יהונתן יסעור, דנה אורן-ינאי, איל פביאן."/>
    <s v="NULL"/>
    <m/>
    <m/>
    <m/>
    <m/>
    <m/>
    <m/>
    <m/>
    <m/>
    <m/>
    <m/>
    <m/>
    <m/>
    <m/>
    <m/>
    <s v="NULL"/>
    <s v="NULL"/>
    <s v="לפי גוש חלקה (מרץ 2021)"/>
    <n v="2020"/>
    <m/>
    <s v="בנייה"/>
    <m/>
    <n v="1"/>
    <m/>
    <m/>
    <m/>
    <n v="2"/>
    <s v="להיתר"/>
    <m/>
    <m/>
    <m/>
    <m/>
    <m/>
    <m/>
    <m/>
    <m/>
    <m/>
    <m/>
    <m/>
    <m/>
    <m/>
    <m/>
    <s v="מיצוי יח&quot;ד בפרויקט"/>
    <n v="138"/>
    <m/>
    <m/>
    <m/>
    <m/>
    <m/>
    <s v="אישור בתנאים"/>
    <m/>
    <e v="#NAME?"/>
    <m/>
    <m/>
  </r>
  <r>
    <n v="1133"/>
    <m/>
    <m/>
    <m/>
    <m/>
    <m/>
    <s v="כפול רק מהנתונים החדשים"/>
    <m/>
    <m/>
    <m/>
    <m/>
    <n v="4253"/>
    <m/>
    <s v="תל אביב"/>
    <s v="הרצלייה"/>
    <s v="הר מירון/נווה ישראל"/>
    <m/>
    <s v="מיסוי"/>
    <s v="פינוי-בינוי"/>
    <s v="תכנית מאושרת עם פעילות יזמית"/>
    <n v="7236331"/>
    <s v="504 20200748"/>
    <n v="504"/>
    <n v="20200748"/>
    <s v="בקשה להקלה או שימוש חורג                                                        "/>
    <s v="בניה חדשה                               "/>
    <n v="8956"/>
    <s v="הרצלייה"/>
    <n v="6400"/>
    <s v="בר-כוכבא                                                    "/>
    <n v="313"/>
    <n v="0"/>
    <n v="0"/>
    <s v=" "/>
    <d v="2020-07-08T00:00:00"/>
    <n v="0"/>
    <n v="70"/>
    <m/>
    <m/>
    <n v="70"/>
    <s v="2020_04"/>
    <d v="2021-01-28T10:47:10"/>
    <m/>
    <m/>
    <s v="מהות הבקשה"/>
    <s v=" הקמת בניין מגורים בן 70 יח&quot;ד , 14 קומות + קומת טכנית על הגג + קומה מסחרית גבוהה + מעדון דיירים מגרש :12                                                                                                                                                                                                                                                                                                                                                                                                                                                                                                                                                                                                                                                                                                                                                                                                                                                                                                                                "/>
    <n v="673"/>
    <d v="2020-12-23T00:00:00"/>
    <s v="  דיון בהקלות:  - לאשר הקלה נקודתית עפי התכנית שנדונה בוועדה בעומק חנויות - 5.90 מ' במקום 7 מ'  כמוגדר סעיף 4.1.2 ד' בתבע .  - לאשר הקלה נקודתית עפי התכנית שנדונה בוועדה בגובה קומה מסחרית - 4.50 מ' במקום  5 מ' כמוגדר בסעיף 4.1.2 א'3 בתבע .     לאשר את הבקשה בתנאים:        הצבעה:  פה אחד (4) - צבי וייס, יהונתן יסעור, דנה אורן-ינאי, איל פביאן."/>
    <s v="NULL"/>
    <m/>
    <m/>
    <m/>
    <m/>
    <m/>
    <m/>
    <m/>
    <m/>
    <m/>
    <m/>
    <m/>
    <m/>
    <m/>
    <m/>
    <s v="NULL"/>
    <s v="NULL"/>
    <s v="לפי גוש חלקה (מרץ 2021)"/>
    <n v="2020"/>
    <m/>
    <s v="בנייה"/>
    <m/>
    <n v="1"/>
    <m/>
    <m/>
    <m/>
    <n v="2"/>
    <s v="להיתר"/>
    <m/>
    <m/>
    <m/>
    <m/>
    <m/>
    <m/>
    <m/>
    <m/>
    <m/>
    <m/>
    <m/>
    <m/>
    <m/>
    <m/>
    <s v="מיצוי יח&quot;ד בפרויקט"/>
    <n v="138"/>
    <m/>
    <m/>
    <m/>
    <m/>
    <m/>
    <s v="אישור בתנאים"/>
    <m/>
    <e v="#NAME?"/>
    <m/>
    <m/>
  </r>
  <r>
    <n v="1129"/>
    <m/>
    <m/>
    <m/>
    <m/>
    <m/>
    <m/>
    <m/>
    <m/>
    <m/>
    <m/>
    <n v="4253"/>
    <m/>
    <s v="תל אביב"/>
    <s v="הרצלייה"/>
    <s v="הר מירון/נווה ישראל"/>
    <m/>
    <s v="מיסוי"/>
    <s v="פינוי-בינוי"/>
    <s v="תכנית מאושרת עם פעילות יזמית"/>
    <n v="7219239"/>
    <s v="504 20200896"/>
    <n v="504"/>
    <n v="20200896"/>
    <s v="בקשה להקלה או שימוש חורג                                                        "/>
    <s v="בניה חדשה                               "/>
    <n v="8956"/>
    <s v="הרצלייה"/>
    <n v="6400"/>
    <s v="בר-כוכבא                                                    "/>
    <n v="313"/>
    <n v="0"/>
    <n v="0"/>
    <s v=" "/>
    <d v="2020-08-05T00:00:00"/>
    <n v="0"/>
    <n v="34"/>
    <m/>
    <m/>
    <n v="34"/>
    <s v="2020_04"/>
    <d v="2021-01-28T10:47:10"/>
    <m/>
    <m/>
    <m/>
    <s v=" הקמת בניין מגורים בן 34 יח&quot;ד 9 קומות מעל קומת מסחר גבוהה וקומה טכנית על הגג מגרש :13B                                                                                                                                                                                                                                                                                                                                                                                                                                                                                                                                                                                                                                                                                                                                                                                                                                                                                                                                                  "/>
    <n v="671"/>
    <d v="2020-11-25T00:00:00"/>
    <s v="  דיון בהקלות :  - לאשר הקלה בעומק חנויות ל-3.80 מ' במקום 7.00 מ' כמוגדר בתכנית הר/2266  סעיף 4.1.2 ז' .  - לאשר הקה בגובה קומה מסחרית ל-4.00 מ' במקום 5.00 מ' כמוגדר בתכנית הר/2266  סעיף 4.1.2 א'3 .  - ההקלות מאושרות באופן מקומי בהתאם לתכנית שנדונה.        לאשר הבקשה בתנאים:        הצבעה:  פה אחד (3): צבי וייס, יהונתן יסעור, איל פביאן."/>
    <s v="NULL"/>
    <m/>
    <m/>
    <m/>
    <m/>
    <m/>
    <m/>
    <m/>
    <m/>
    <m/>
    <m/>
    <m/>
    <m/>
    <m/>
    <m/>
    <s v="NULL"/>
    <s v="NULL"/>
    <s v="לפי גוש חלקה (מרץ 2021)"/>
    <n v="2020"/>
    <m/>
    <s v="בנייה"/>
    <m/>
    <n v="1"/>
    <m/>
    <m/>
    <m/>
    <n v="2"/>
    <s v="להיתר"/>
    <m/>
    <m/>
    <m/>
    <m/>
    <m/>
    <m/>
    <m/>
    <m/>
    <m/>
    <m/>
    <m/>
    <m/>
    <m/>
    <m/>
    <s v="מיצוי יח&quot;ד בפרויקט"/>
    <n v="138"/>
    <m/>
    <m/>
    <m/>
    <m/>
    <m/>
    <s v="לא היו החלטות בבקשה"/>
    <s v="אישור"/>
    <e v="#NAME?"/>
    <m/>
    <m/>
  </r>
  <r>
    <n v="1132"/>
    <m/>
    <m/>
    <m/>
    <m/>
    <m/>
    <m/>
    <m/>
    <m/>
    <m/>
    <m/>
    <n v="4253"/>
    <m/>
    <s v="תל אביב"/>
    <s v="הרצלייה"/>
    <s v="הר מירון/נווה ישראל"/>
    <m/>
    <s v="מיסוי"/>
    <s v="פינוי-בינוי"/>
    <s v="תכנית מאושרת עם פעילות יזמית"/>
    <n v="7235304"/>
    <s v="504 20201306"/>
    <n v="504"/>
    <n v="20201306"/>
    <s v="בקשה לרישוי מלא                                                                 "/>
    <s v="הריסה                                   "/>
    <n v="8956"/>
    <s v="הרצלייה"/>
    <n v="6400"/>
    <s v="בר-כוכבא                                                    "/>
    <n v="313"/>
    <n v="0"/>
    <n v="0"/>
    <s v=" "/>
    <d v="2020-11-23T00:00:00"/>
    <n v="0"/>
    <n v="0"/>
    <m/>
    <m/>
    <m/>
    <s v="2020_04"/>
    <d v="2021-01-28T10:47:10"/>
    <m/>
    <m/>
    <m/>
    <s v=" הריסת 3 מבנים קיימים דיפון וחפירה + החדרת עוגני קרקע זמניים                                                                                                                                                                                                                                                                                                                                                                                                                                                                                                                                                                                                                                                                                                                                                                                                                                                                                                                                                                            "/>
    <n v="0"/>
    <s v="NULL"/>
    <s v="  לאשר את הבקשה בתנאים:                                                                                                                                                                                                                                                                                                                                                                                                                                                                                                                                                                                                                                                                                                                                                                                                                                                                                                                                                                                                                 "/>
    <n v="2132777"/>
    <n v="20201306"/>
    <m/>
    <d v="2021-05-25T00:00:00"/>
    <s v="בית מגורים משותף                                                                          "/>
    <m/>
    <m/>
    <m/>
    <m/>
    <m/>
    <m/>
    <n v="138"/>
    <m/>
    <m/>
    <s v="הריסת 3 מבנים קיימים דיפון וחפירה. תנאי בהיתר: אישור ניתוק חברת חשמל."/>
    <s v="NULL"/>
    <s v="NULL"/>
    <s v="לפי גוש חלקה (מרץ 2021)"/>
    <n v="2020"/>
    <n v="2021"/>
    <s v="הריסה + חפירה ודיפון"/>
    <s v="הריסה + חפירה ודיפון"/>
    <n v="1"/>
    <m/>
    <m/>
    <m/>
    <n v="1"/>
    <s v="להיתר"/>
    <m/>
    <n v="1"/>
    <m/>
    <m/>
    <m/>
    <n v="7235304"/>
    <n v="2132777"/>
    <m/>
    <m/>
    <m/>
    <m/>
    <m/>
    <m/>
    <m/>
    <s v="מיצוי יח&quot;ד בפרויקט"/>
    <n v="138"/>
    <m/>
    <m/>
    <m/>
    <m/>
    <m/>
    <s v="אישור בתנאים"/>
    <m/>
    <e v="#NAME?"/>
    <s v="היתר נספר ב2021"/>
    <s v="לא"/>
  </r>
  <r>
    <n v="158"/>
    <m/>
    <m/>
    <m/>
    <m/>
    <m/>
    <m/>
    <m/>
    <m/>
    <m/>
    <m/>
    <n v="4112"/>
    <m/>
    <s v="תל אביב"/>
    <s v="הרצלייה"/>
    <s v="מנדלבלט"/>
    <m/>
    <s v="מיסוי"/>
    <s v="מיסוי - פינוי-בינוי"/>
    <s v="בביצוע"/>
    <n v="6863038"/>
    <s v="504 20180404"/>
    <n v="504"/>
    <n v="20180404"/>
    <s v="בקשה לתיק מידע"/>
    <s v="הריסה ובניה חדשה"/>
    <n v="8913"/>
    <s v="הרצלייה"/>
    <n v="6400"/>
    <s v="אבן-עזרא"/>
    <n v="542"/>
    <n v="36"/>
    <n v="36"/>
    <m/>
    <d v="2018-05-07T00:00:00"/>
    <n v="0"/>
    <n v="0"/>
    <n v="84"/>
    <n v="194"/>
    <n v="278"/>
    <m/>
    <m/>
    <m/>
    <m/>
    <m/>
    <s v="הריסת 5 מבנים בני 4 קומות המכילים 84 יח&quot;ד והקמת 4 בנייני מגורים המכילים 278 יח&quot;ד בני 12-15 קומות על גבי 3 קומות מרתף חניה משותף. וכן הקמת משרד מכירות לתקופת הבנייה."/>
    <m/>
    <m/>
    <m/>
    <s v="NULL"/>
    <m/>
    <m/>
    <m/>
    <m/>
    <m/>
    <m/>
    <m/>
    <m/>
    <m/>
    <m/>
    <m/>
    <m/>
    <m/>
    <m/>
    <m/>
    <m/>
    <m/>
    <n v="2018"/>
    <m/>
    <s v="הריסה + בנייה"/>
    <m/>
    <m/>
    <m/>
    <m/>
    <m/>
    <n v="4"/>
    <s v="למידע"/>
    <m/>
    <m/>
    <m/>
    <m/>
    <m/>
    <m/>
    <m/>
    <m/>
    <m/>
    <m/>
    <m/>
    <m/>
    <m/>
    <m/>
    <s v="מיצוי יח&quot;ד בפרויקט"/>
    <n v="0"/>
    <m/>
    <m/>
    <m/>
    <m/>
    <m/>
    <m/>
    <m/>
    <e v="#NAME?"/>
    <m/>
    <m/>
  </r>
  <r>
    <n v="160"/>
    <m/>
    <m/>
    <m/>
    <m/>
    <m/>
    <m/>
    <m/>
    <m/>
    <m/>
    <m/>
    <n v="4112"/>
    <m/>
    <s v="תל אביב"/>
    <s v="הרצלייה"/>
    <s v="מנדלבלט"/>
    <m/>
    <s v="מיסוי"/>
    <s v="מיסוי - פינוי-בינוי"/>
    <s v="בביצוע"/>
    <n v="6863341"/>
    <s v="504 20180746"/>
    <n v="504"/>
    <n v="20180746"/>
    <s v="בקשה לרישוי מלא"/>
    <s v="בניה חדשה"/>
    <n v="8913"/>
    <s v="הרצלייה"/>
    <n v="6400"/>
    <s v="אבן-עזרא"/>
    <n v="542"/>
    <n v="36"/>
    <n v="36"/>
    <m/>
    <d v="2018-08-01T00:00:00"/>
    <n v="0"/>
    <n v="78"/>
    <m/>
    <m/>
    <n v="78"/>
    <m/>
    <m/>
    <m/>
    <m/>
    <m/>
    <s v="הקמת בניין מגורים אחד המכיל 78 יח&quot;ד, קומת קרקע + 14 קומות"/>
    <m/>
    <m/>
    <m/>
    <s v="NULL"/>
    <m/>
    <m/>
    <m/>
    <m/>
    <m/>
    <m/>
    <m/>
    <m/>
    <m/>
    <m/>
    <m/>
    <m/>
    <m/>
    <m/>
    <m/>
    <m/>
    <m/>
    <n v="2018"/>
    <m/>
    <s v="בנייה"/>
    <m/>
    <m/>
    <m/>
    <m/>
    <m/>
    <n v="4"/>
    <s v="להיתר"/>
    <m/>
    <m/>
    <m/>
    <m/>
    <m/>
    <m/>
    <m/>
    <m/>
    <m/>
    <m/>
    <m/>
    <m/>
    <m/>
    <m/>
    <s v="מיצוי יח&quot;ד בפרויקט"/>
    <n v="0"/>
    <m/>
    <m/>
    <m/>
    <m/>
    <m/>
    <m/>
    <m/>
    <e v="#NAME?"/>
    <m/>
    <m/>
  </r>
  <r>
    <n v="159"/>
    <m/>
    <m/>
    <m/>
    <m/>
    <m/>
    <m/>
    <m/>
    <m/>
    <m/>
    <m/>
    <n v="4112"/>
    <m/>
    <s v="תל אביב"/>
    <s v="הרצלייה"/>
    <s v="מנדלבלט"/>
    <m/>
    <s v="מיסוי"/>
    <s v="מיסוי - פינוי-בינוי"/>
    <s v="בביצוע"/>
    <n v="7022588"/>
    <s v="504 20180746"/>
    <n v="504"/>
    <n v="20180746"/>
    <s v="בקשה לרישוי מלא"/>
    <s v="בניה חדשה"/>
    <n v="8913"/>
    <s v="הרצלייה"/>
    <n v="6400"/>
    <s v="אבן-עזרא"/>
    <n v="542"/>
    <n v="36"/>
    <n v="36"/>
    <m/>
    <d v="2018-08-01T00:00:00"/>
    <n v="0"/>
    <n v="78"/>
    <n v="28"/>
    <n v="50"/>
    <n v="78"/>
    <m/>
    <m/>
    <m/>
    <m/>
    <m/>
    <s v="הקמת בניין מגורים אחד המכיל 78 יחד, קומת קרקע + 14 קומות"/>
    <m/>
    <m/>
    <m/>
    <n v="1987604"/>
    <n v="20180746"/>
    <m/>
    <d v="2019-11-10T00:00:00"/>
    <m/>
    <n v="0"/>
    <n v="78"/>
    <n v="28"/>
    <m/>
    <n v="50"/>
    <m/>
    <n v="78"/>
    <m/>
    <m/>
    <s v="הקמת בניין מגורים אחד המכיל 78 יחד, קומת קרקע + 14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n v="2018"/>
    <n v="2019"/>
    <s v="בנייה"/>
    <s v="בנייה"/>
    <n v="1"/>
    <m/>
    <m/>
    <m/>
    <n v="1"/>
    <s v="להיתר"/>
    <m/>
    <n v="1"/>
    <m/>
    <m/>
    <m/>
    <n v="7022588"/>
    <n v="1987604"/>
    <m/>
    <m/>
    <m/>
    <m/>
    <m/>
    <m/>
    <m/>
    <s v="מיצוי יח&quot;ד בפרויקט"/>
    <n v="0"/>
    <m/>
    <m/>
    <m/>
    <m/>
    <m/>
    <m/>
    <m/>
    <e v="#NAME?"/>
    <m/>
    <s v="כן"/>
  </r>
  <r>
    <n v="162"/>
    <m/>
    <m/>
    <m/>
    <m/>
    <m/>
    <m/>
    <m/>
    <m/>
    <m/>
    <m/>
    <n v="4112"/>
    <m/>
    <s v="תל אביב"/>
    <s v="הרצלייה"/>
    <s v="מנדלבלט"/>
    <m/>
    <s v="מיסוי"/>
    <s v="מיסוי - פינוי-בינוי"/>
    <s v="בביצוע"/>
    <n v="6863343"/>
    <s v="504 20180748"/>
    <n v="504"/>
    <n v="20180748"/>
    <s v="בקשה לרישוי מלא"/>
    <s v="בניה חדשה"/>
    <n v="8913"/>
    <s v="הרצלייה"/>
    <n v="6400"/>
    <s v="אבן-עזרא"/>
    <n v="542"/>
    <n v="36"/>
    <n v="36"/>
    <m/>
    <d v="2018-08-01T00:00:00"/>
    <n v="0"/>
    <n v="94"/>
    <m/>
    <m/>
    <n v="94"/>
    <m/>
    <m/>
    <m/>
    <m/>
    <m/>
    <s v="הקמת בניין מגורים אחד המכיל 94 יח&quot;ד, קומת קרקעי + 14 קומות"/>
    <m/>
    <m/>
    <m/>
    <s v="NULL"/>
    <m/>
    <m/>
    <m/>
    <m/>
    <m/>
    <m/>
    <m/>
    <m/>
    <m/>
    <m/>
    <m/>
    <m/>
    <m/>
    <m/>
    <m/>
    <m/>
    <m/>
    <n v="2018"/>
    <m/>
    <s v="בנייה"/>
    <m/>
    <m/>
    <m/>
    <m/>
    <m/>
    <n v="4"/>
    <s v="להיתר"/>
    <m/>
    <m/>
    <m/>
    <m/>
    <m/>
    <m/>
    <m/>
    <m/>
    <m/>
    <m/>
    <m/>
    <m/>
    <m/>
    <m/>
    <s v="מיצוי יח&quot;ד בפרויקט"/>
    <n v="0"/>
    <m/>
    <m/>
    <m/>
    <m/>
    <m/>
    <m/>
    <m/>
    <e v="#NAME?"/>
    <m/>
    <m/>
  </r>
  <r>
    <n v="161"/>
    <m/>
    <m/>
    <m/>
    <m/>
    <m/>
    <m/>
    <m/>
    <m/>
    <m/>
    <m/>
    <n v="4112"/>
    <m/>
    <s v="תל אביב"/>
    <s v="הרצלייה"/>
    <s v="מנדלבלט"/>
    <m/>
    <s v="מיסוי"/>
    <s v="מיסוי - פינוי-בינוי"/>
    <s v="בביצוע"/>
    <n v="7022590"/>
    <s v="504 20180748"/>
    <n v="504"/>
    <n v="20180748"/>
    <s v="בקשה לרישוי מלא"/>
    <s v="בניה חדשה"/>
    <n v="8913"/>
    <s v="הרצלייה"/>
    <n v="6400"/>
    <s v="אבן-עזרא"/>
    <n v="542"/>
    <n v="36"/>
    <n v="36"/>
    <m/>
    <d v="2018-08-01T00:00:00"/>
    <n v="0"/>
    <n v="94"/>
    <n v="28"/>
    <n v="66"/>
    <n v="94"/>
    <m/>
    <m/>
    <m/>
    <m/>
    <m/>
    <s v="הקמת בניין מגורים אחד המכיל 94 יחד, קומת קרקעי + 14 קומות"/>
    <m/>
    <m/>
    <m/>
    <n v="1987072"/>
    <n v="20180748"/>
    <m/>
    <d v="2019-10-03T00:00:00"/>
    <m/>
    <n v="0"/>
    <n v="94"/>
    <n v="28"/>
    <m/>
    <n v="66"/>
    <m/>
    <n v="94"/>
    <m/>
    <m/>
    <s v="הקמת בניין מגורים אחד המכיל 94 יחד, קומת קרקעי + 14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n v="2018"/>
    <n v="2019"/>
    <s v="בנייה"/>
    <s v="בנייה"/>
    <n v="2"/>
    <m/>
    <m/>
    <m/>
    <n v="1"/>
    <s v="להיתר"/>
    <m/>
    <n v="1"/>
    <m/>
    <m/>
    <m/>
    <n v="7022590"/>
    <n v="1987072"/>
    <m/>
    <m/>
    <m/>
    <m/>
    <m/>
    <m/>
    <m/>
    <s v="מיצוי יח&quot;ד בפרויקט"/>
    <n v="0"/>
    <m/>
    <m/>
    <m/>
    <m/>
    <m/>
    <m/>
    <m/>
    <e v="#NAME?"/>
    <m/>
    <s v="לא"/>
  </r>
  <r>
    <n v="1125"/>
    <m/>
    <m/>
    <m/>
    <m/>
    <m/>
    <m/>
    <m/>
    <m/>
    <m/>
    <m/>
    <n v="4112"/>
    <m/>
    <s v="תל אביב"/>
    <s v="הרצלייה"/>
    <s v="מנדלבלט"/>
    <m/>
    <s v="מיסוי"/>
    <s v="פינוי-בינוי"/>
    <s v="בביצוע"/>
    <n v="7144818"/>
    <s v="504 20200945"/>
    <n v="504"/>
    <n v="20200945"/>
    <s v="בקשה בסמכות מהנדס העיר                                                          "/>
    <s v="תוכ' שינויים ללא תוס' שטח               "/>
    <n v="8913"/>
    <s v="הרצלייה"/>
    <n v="6400"/>
    <s v="אבן-עזרא                                                    "/>
    <n v="542"/>
    <n v="36"/>
    <n v="36"/>
    <m/>
    <d v="2020-08-17T00:00:00"/>
    <n v="78"/>
    <n v="0"/>
    <m/>
    <m/>
    <n v="278"/>
    <s v="2020_02"/>
    <d v="2020-11-24T10:27:21"/>
    <m/>
    <m/>
    <s v="מדלן"/>
    <s v=" בקשה להיתר שינויים בגין שינוי חומרי גמר בחזיתות                                                                                                                                                                                                                                                                                                                                                                                                                                                                                                                                                                                                                                                                                                                                                                                                                                                                                                                                                                                        "/>
    <n v="322"/>
    <d v="2020-08-19T00:00:00"/>
    <s v="  לאשר את הבקשה בתנאים:"/>
    <n v="2055461"/>
    <n v="20200945"/>
    <s v="בקשה בסמכות מהנדס העיר                                                          "/>
    <d v="2020-09-03T00:00:00"/>
    <s v="בית מגורים משותף                                                                          "/>
    <n v="78"/>
    <n v="0"/>
    <m/>
    <m/>
    <m/>
    <m/>
    <n v="278"/>
    <s v="מדלן"/>
    <m/>
    <s v="שינוי חומרי גמר בחזיתות."/>
    <s v="2020_02"/>
    <d v="2020-11-24T10:27:22"/>
    <s v="לפי גוש חלקה (מרץ 2021)"/>
    <n v="2020"/>
    <n v="2020"/>
    <s v="בנייה (שינויים)"/>
    <m/>
    <s v="1,2"/>
    <m/>
    <m/>
    <m/>
    <n v="2"/>
    <s v="להיתר"/>
    <m/>
    <n v="2"/>
    <m/>
    <m/>
    <m/>
    <n v="7144818"/>
    <n v="2055461"/>
    <m/>
    <m/>
    <m/>
    <m/>
    <m/>
    <m/>
    <m/>
    <s v="מיצוי יח&quot;ד בפרויקט"/>
    <n v="0"/>
    <m/>
    <m/>
    <m/>
    <m/>
    <m/>
    <m/>
    <m/>
    <e v="#NAME?"/>
    <m/>
    <s v="לא"/>
  </r>
  <r>
    <n v="1126"/>
    <m/>
    <m/>
    <m/>
    <m/>
    <m/>
    <m/>
    <m/>
    <m/>
    <m/>
    <m/>
    <n v="4112"/>
    <m/>
    <s v="תל אביב"/>
    <s v="הרצלייה"/>
    <s v="מנדלבלט"/>
    <m/>
    <s v="מיסוי"/>
    <s v="פינוי-בינוי"/>
    <s v="בביצוע"/>
    <n v="7144819"/>
    <s v="504 20200946"/>
    <n v="504"/>
    <n v="20200946"/>
    <s v="בקשה בסמכות מהנדס העיר                                                          "/>
    <s v="תוכ' שינויים ללא תוס' שטח               "/>
    <n v="8913"/>
    <s v="הרצלייה"/>
    <n v="6400"/>
    <s v="אבן-עזרא                                                    "/>
    <n v="542"/>
    <n v="36"/>
    <n v="36"/>
    <m/>
    <d v="2020-08-17T00:00:00"/>
    <n v="94"/>
    <n v="0"/>
    <m/>
    <m/>
    <n v="278"/>
    <s v="2020_02"/>
    <d v="2020-11-24T10:27:21"/>
    <m/>
    <m/>
    <s v="מדלן"/>
    <s v=" בקשה להיתר שינויים בגין שינוי חומרי גמר בחזיתות                                                                                                                                                                                                                                                                                                                                                                                                                                                                                                                                                                                                                                                                                                                                                                                                                                                                                                                                                                                        "/>
    <n v="322"/>
    <d v="2020-08-19T00:00:00"/>
    <s v="  לאשר את הבקשה בתנאים:"/>
    <n v="2054595"/>
    <n v="20200946"/>
    <s v="בקשה בסמכות מהנדס העיר                                                          "/>
    <d v="2020-09-03T00:00:00"/>
    <s v="בית מגורים משותף                                                                          "/>
    <n v="94"/>
    <n v="0"/>
    <m/>
    <m/>
    <m/>
    <m/>
    <n v="278"/>
    <s v="מדלן"/>
    <m/>
    <s v="שינוי חומרי גמר בחזיתות."/>
    <s v="2020_02"/>
    <d v="2020-11-24T10:27:22"/>
    <s v="לפי גוש חלקה (מרץ 2021)"/>
    <n v="2020"/>
    <n v="2020"/>
    <s v="בנייה (שינויים)"/>
    <m/>
    <s v="1,2"/>
    <m/>
    <m/>
    <m/>
    <n v="2"/>
    <s v="להיתר"/>
    <m/>
    <n v="2"/>
    <m/>
    <m/>
    <m/>
    <n v="7144819"/>
    <n v="2054595"/>
    <m/>
    <m/>
    <m/>
    <m/>
    <m/>
    <m/>
    <m/>
    <s v="מיצוי יח&quot;ד בפרויקט"/>
    <n v="0"/>
    <m/>
    <m/>
    <m/>
    <m/>
    <m/>
    <m/>
    <m/>
    <e v="#NAME?"/>
    <m/>
    <s v="לא"/>
  </r>
  <r>
    <n v="163"/>
    <m/>
    <m/>
    <m/>
    <m/>
    <m/>
    <m/>
    <m/>
    <m/>
    <m/>
    <m/>
    <n v="4112"/>
    <m/>
    <s v="תל אביב"/>
    <s v="הרצלייה"/>
    <s v="מנדלבלט"/>
    <m/>
    <s v="מיסוי"/>
    <s v="מיסוי - פינוי-בינוי"/>
    <s v="בביצוע"/>
    <n v="5392708"/>
    <s v="504 20180404"/>
    <n v="504"/>
    <n v="20180404"/>
    <s v="בקשה לתיק מידע"/>
    <s v="הריסה ובניה חדשה"/>
    <n v="8913"/>
    <s v="הרצלייה"/>
    <n v="6400"/>
    <s v="אבן עזרא"/>
    <n v="542"/>
    <n v="36"/>
    <n v="36"/>
    <m/>
    <d v="2018-05-07T00:00:00"/>
    <n v="0"/>
    <n v="0"/>
    <n v="84"/>
    <n v="194"/>
    <n v="278"/>
    <m/>
    <m/>
    <m/>
    <m/>
    <m/>
    <s v="הריסת 5 מבנים בני 4 קומות המכילים 84 יח&quot;ד והקמת 4 בנייני מגורים המכילים 278 יח&quot;ד בני 12-15 קומות על גבי 3 קומות מרתף חניה משותף. וכן הקמת משרד מכירות לתקופת הבנייה."/>
    <m/>
    <m/>
    <m/>
    <s v="NULL"/>
    <m/>
    <m/>
    <m/>
    <m/>
    <m/>
    <m/>
    <m/>
    <m/>
    <m/>
    <m/>
    <m/>
    <m/>
    <m/>
    <m/>
    <m/>
    <m/>
    <m/>
    <n v="2018"/>
    <m/>
    <s v="הריסה + בנייה"/>
    <m/>
    <s v="1,2,3"/>
    <n v="1"/>
    <n v="1"/>
    <m/>
    <n v="1"/>
    <s v="למידע"/>
    <m/>
    <m/>
    <m/>
    <m/>
    <m/>
    <m/>
    <m/>
    <m/>
    <m/>
    <m/>
    <m/>
    <m/>
    <m/>
    <m/>
    <s v="מיצוי יח&quot;ד בפרויקט"/>
    <n v="0"/>
    <m/>
    <m/>
    <m/>
    <m/>
    <m/>
    <m/>
    <m/>
    <e v="#NAME?"/>
    <m/>
    <m/>
  </r>
  <r>
    <n v="164"/>
    <m/>
    <m/>
    <m/>
    <m/>
    <m/>
    <m/>
    <m/>
    <m/>
    <m/>
    <m/>
    <n v="4112"/>
    <m/>
    <s v="תל אביב"/>
    <s v="הרצלייה"/>
    <s v="מנדלבלט"/>
    <m/>
    <s v="מיסוי"/>
    <s v="מיסוי - פינוי-בינוי"/>
    <s v="בביצוע"/>
    <n v="5392366"/>
    <s v="504 20180746"/>
    <n v="504"/>
    <n v="20180746"/>
    <s v="בקשה לרישוי מלא"/>
    <s v="בניה חדשה"/>
    <n v="8913"/>
    <s v="הרצלייה"/>
    <n v="6400"/>
    <s v="אבן עזרא"/>
    <n v="542"/>
    <n v="36"/>
    <n v="36"/>
    <m/>
    <d v="2018-08-01T00:00:00"/>
    <n v="0"/>
    <n v="78"/>
    <m/>
    <m/>
    <n v="78"/>
    <m/>
    <m/>
    <m/>
    <m/>
    <m/>
    <s v="הקמת בניין מגורים אחד המכיל 78 יח&quot;ד, קומת קרקע + 14 קומות"/>
    <m/>
    <m/>
    <m/>
    <s v="NULL"/>
    <m/>
    <m/>
    <m/>
    <m/>
    <m/>
    <m/>
    <m/>
    <m/>
    <m/>
    <m/>
    <m/>
    <m/>
    <m/>
    <m/>
    <m/>
    <m/>
    <m/>
    <n v="2018"/>
    <m/>
    <s v="בנייה"/>
    <m/>
    <m/>
    <m/>
    <m/>
    <m/>
    <n v="4"/>
    <s v="להיתר"/>
    <m/>
    <m/>
    <m/>
    <m/>
    <m/>
    <m/>
    <m/>
    <m/>
    <m/>
    <m/>
    <m/>
    <m/>
    <m/>
    <m/>
    <s v="מיצוי יח&quot;ד בפרויקט"/>
    <n v="0"/>
    <m/>
    <m/>
    <m/>
    <m/>
    <m/>
    <m/>
    <m/>
    <e v="#NAME?"/>
    <m/>
    <m/>
  </r>
  <r>
    <n v="165"/>
    <m/>
    <m/>
    <m/>
    <m/>
    <m/>
    <m/>
    <m/>
    <m/>
    <m/>
    <m/>
    <n v="4112"/>
    <m/>
    <s v="תל אביב"/>
    <s v="הרצלייה"/>
    <s v="מנדלבלט"/>
    <m/>
    <s v="מיסוי"/>
    <s v="מיסוי - פינוי-בינוי"/>
    <s v="בביצוע"/>
    <n v="5392368"/>
    <s v="504 20180748"/>
    <n v="504"/>
    <n v="20180748"/>
    <s v="בקשה לרישוי מלא"/>
    <s v="בניה חדשה"/>
    <n v="8913"/>
    <s v="הרצלייה"/>
    <n v="6400"/>
    <s v="אבן עזרא"/>
    <n v="542"/>
    <n v="36"/>
    <n v="36"/>
    <m/>
    <d v="2018-08-01T00:00:00"/>
    <n v="0"/>
    <n v="94"/>
    <m/>
    <m/>
    <n v="94"/>
    <m/>
    <m/>
    <m/>
    <m/>
    <m/>
    <s v="הקמת בניין מגורים אחד המכיל 94 יח&quot;ד, קומת קרקעי + 14 קומות"/>
    <m/>
    <m/>
    <m/>
    <s v="NULL"/>
    <m/>
    <m/>
    <m/>
    <m/>
    <m/>
    <m/>
    <m/>
    <m/>
    <m/>
    <m/>
    <m/>
    <m/>
    <m/>
    <m/>
    <m/>
    <m/>
    <m/>
    <n v="2018"/>
    <m/>
    <s v="בנייה"/>
    <m/>
    <m/>
    <m/>
    <m/>
    <m/>
    <n v="4"/>
    <s v="להיתר"/>
    <m/>
    <m/>
    <m/>
    <m/>
    <m/>
    <m/>
    <m/>
    <m/>
    <m/>
    <m/>
    <m/>
    <m/>
    <m/>
    <m/>
    <s v="מיצוי יח&quot;ד בפרויקט"/>
    <n v="0"/>
    <m/>
    <m/>
    <m/>
    <m/>
    <m/>
    <m/>
    <m/>
    <e v="#NAME?"/>
    <m/>
    <m/>
  </r>
  <r>
    <n v="166"/>
    <m/>
    <m/>
    <m/>
    <m/>
    <m/>
    <m/>
    <m/>
    <m/>
    <m/>
    <m/>
    <n v="4112"/>
    <m/>
    <s v="תל אביב"/>
    <s v="הרצלייה"/>
    <s v="מנדלבלט"/>
    <m/>
    <s v="מיסוי"/>
    <s v="מיסוי - פינוי-בינוי"/>
    <s v="בביצוע"/>
    <n v="5392367"/>
    <s v="504 20180747"/>
    <n v="504"/>
    <n v="20180747"/>
    <s v="בקשה לרישוי מלא"/>
    <s v="בניה חדשה"/>
    <n v="8913"/>
    <s v="הרצלייה"/>
    <n v="6400"/>
    <s v="מנדלבלט צבי"/>
    <n v="804"/>
    <n v="15"/>
    <n v="15"/>
    <m/>
    <d v="2018-08-01T00:00:00"/>
    <n v="0"/>
    <n v="106"/>
    <m/>
    <m/>
    <n v="106"/>
    <m/>
    <m/>
    <m/>
    <m/>
    <m/>
    <s v="הקמת 2 בנייני מגורים המכילים 106 יח&quot;ד, קומת קרקע + 11 קומות"/>
    <m/>
    <m/>
    <m/>
    <s v="NULL"/>
    <m/>
    <m/>
    <m/>
    <m/>
    <m/>
    <m/>
    <m/>
    <m/>
    <m/>
    <m/>
    <m/>
    <m/>
    <m/>
    <m/>
    <m/>
    <m/>
    <m/>
    <n v="2018"/>
    <m/>
    <s v="בנייה"/>
    <m/>
    <m/>
    <m/>
    <m/>
    <m/>
    <n v="4"/>
    <s v="להיתר"/>
    <m/>
    <m/>
    <m/>
    <m/>
    <m/>
    <m/>
    <m/>
    <m/>
    <m/>
    <m/>
    <m/>
    <m/>
    <m/>
    <m/>
    <s v="מיצוי יח&quot;ד בפרויקט"/>
    <n v="0"/>
    <m/>
    <m/>
    <m/>
    <m/>
    <m/>
    <m/>
    <m/>
    <e v="#NAME?"/>
    <m/>
    <m/>
  </r>
  <r>
    <n v="168"/>
    <m/>
    <m/>
    <m/>
    <m/>
    <m/>
    <m/>
    <m/>
    <m/>
    <m/>
    <m/>
    <n v="4112"/>
    <m/>
    <s v="תל אביב"/>
    <s v="הרצלייה"/>
    <s v="מנדלבלט"/>
    <m/>
    <s v="מיסוי"/>
    <s v="מיסוי - פינוי-בינוי"/>
    <s v="בביצוע"/>
    <n v="6863342"/>
    <s v="504 20180747"/>
    <n v="504"/>
    <n v="20180747"/>
    <s v="בקשה לרישוי מלא"/>
    <s v="בניה חדשה"/>
    <n v="8913"/>
    <s v="הרצלייה"/>
    <n v="6400"/>
    <s v="מנדלבלט צבי"/>
    <n v="804"/>
    <n v="15"/>
    <n v="15"/>
    <m/>
    <d v="2018-08-01T00:00:00"/>
    <n v="0"/>
    <n v="106"/>
    <m/>
    <m/>
    <n v="106"/>
    <m/>
    <m/>
    <m/>
    <m/>
    <m/>
    <s v="הקמת 2 בנייני מגורים המכילים 106 יח&quot;ד, קומת קרקע + 11 קומות"/>
    <m/>
    <m/>
    <m/>
    <s v="NULL"/>
    <m/>
    <m/>
    <m/>
    <m/>
    <m/>
    <m/>
    <m/>
    <m/>
    <m/>
    <m/>
    <m/>
    <m/>
    <m/>
    <m/>
    <m/>
    <m/>
    <m/>
    <n v="2018"/>
    <m/>
    <s v="בנייה"/>
    <m/>
    <m/>
    <m/>
    <m/>
    <m/>
    <n v="4"/>
    <s v="להיתר"/>
    <m/>
    <m/>
    <m/>
    <m/>
    <m/>
    <m/>
    <m/>
    <m/>
    <m/>
    <m/>
    <m/>
    <m/>
    <m/>
    <m/>
    <s v="מיצוי יח&quot;ד בפרויקט"/>
    <n v="0"/>
    <m/>
    <m/>
    <m/>
    <m/>
    <m/>
    <m/>
    <m/>
    <e v="#NAME?"/>
    <m/>
    <m/>
  </r>
  <r>
    <n v="167"/>
    <m/>
    <m/>
    <m/>
    <m/>
    <m/>
    <m/>
    <m/>
    <m/>
    <m/>
    <m/>
    <n v="4112"/>
    <m/>
    <s v="תל אביב"/>
    <s v="הרצלייה"/>
    <s v="מנדלבלט"/>
    <m/>
    <s v="מיסוי"/>
    <s v="מיסוי - פינוי-בינוי"/>
    <s v="בביצוע"/>
    <n v="7022589"/>
    <s v="504 20180747"/>
    <n v="504"/>
    <n v="20180747"/>
    <s v="בקשה לרישוי מלא"/>
    <s v="בניה חדשה"/>
    <n v="8913"/>
    <s v="הרצלייה"/>
    <n v="6400"/>
    <s v="מנדלבלט צבי"/>
    <n v="804"/>
    <n v="15"/>
    <n v="15"/>
    <m/>
    <d v="2018-08-01T00:00:00"/>
    <n v="0"/>
    <n v="106"/>
    <n v="28"/>
    <n v="78"/>
    <n v="106"/>
    <m/>
    <m/>
    <m/>
    <m/>
    <m/>
    <s v="הקמת 2 בנייני מגורים המכילים 106 יחד, קומת קרקע + 11 קומות"/>
    <m/>
    <m/>
    <m/>
    <n v="1990769"/>
    <n v="20180747"/>
    <m/>
    <d v="2019-10-03T00:00:00"/>
    <m/>
    <n v="0"/>
    <n v="106"/>
    <n v="28"/>
    <m/>
    <n v="78"/>
    <m/>
    <n v="106"/>
    <m/>
    <m/>
    <s v="הקמת 2 בנייני מגורים המכילים 106 יחד, קומת קרקע + 11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n v="2018"/>
    <n v="2019"/>
    <s v="בנייה"/>
    <s v="בנייה"/>
    <n v="3"/>
    <m/>
    <m/>
    <m/>
    <n v="1"/>
    <s v="להיתר"/>
    <m/>
    <n v="1"/>
    <m/>
    <m/>
    <m/>
    <n v="7022589"/>
    <n v="1990769"/>
    <m/>
    <m/>
    <m/>
    <m/>
    <m/>
    <m/>
    <m/>
    <s v="מיצוי יח&quot;ד בפרויקט"/>
    <n v="0"/>
    <m/>
    <m/>
    <m/>
    <m/>
    <m/>
    <m/>
    <m/>
    <e v="#NAME?"/>
    <m/>
    <s v="לא"/>
  </r>
  <r>
    <n v="169"/>
    <m/>
    <m/>
    <m/>
    <m/>
    <m/>
    <m/>
    <m/>
    <m/>
    <m/>
    <m/>
    <n v="4112"/>
    <m/>
    <s v="תל אביב"/>
    <s v="הרצלייה"/>
    <s v="מנדלבלט"/>
    <m/>
    <s v="מיסוי"/>
    <s v="מיסוי - פינוי-בינוי"/>
    <s v="בביצוע"/>
    <n v="5392381"/>
    <s v="504 20180842"/>
    <n v="504"/>
    <n v="20180842"/>
    <s v="בקשה לרישוי מלא"/>
    <s v="בניה חדשה"/>
    <n v="8913"/>
    <s v="הרצלייה"/>
    <n v="6400"/>
    <s v="מנדלבלט צבי"/>
    <n v="804"/>
    <n v="15"/>
    <n v="15"/>
    <m/>
    <d v="2018-08-26T00:00:00"/>
    <n v="0"/>
    <n v="0"/>
    <m/>
    <m/>
    <m/>
    <m/>
    <m/>
    <m/>
    <m/>
    <m/>
    <s v="הריסת 5 מבנים בני 4 קומות והקמת מרתף חניה משותף על גבי 3 קומות עבור מגרשים 11A+ 12 + 13A + 14A צוברי גז משותפים 5000 גלון + חדר טרפו משותף"/>
    <m/>
    <m/>
    <m/>
    <s v="NULL"/>
    <m/>
    <m/>
    <m/>
    <m/>
    <m/>
    <m/>
    <m/>
    <m/>
    <m/>
    <m/>
    <m/>
    <m/>
    <m/>
    <m/>
    <m/>
    <m/>
    <m/>
    <n v="2018"/>
    <m/>
    <s v="הריסה + בנייה"/>
    <m/>
    <n v="3"/>
    <m/>
    <m/>
    <m/>
    <n v="2"/>
    <s v="להיתר"/>
    <m/>
    <m/>
    <m/>
    <m/>
    <m/>
    <m/>
    <m/>
    <m/>
    <m/>
    <m/>
    <m/>
    <m/>
    <m/>
    <m/>
    <s v="מיצוי יח&quot;ד בפרויקט"/>
    <n v="0"/>
    <m/>
    <m/>
    <m/>
    <m/>
    <m/>
    <m/>
    <m/>
    <e v="#NAME?"/>
    <m/>
    <m/>
  </r>
  <r>
    <n v="170"/>
    <m/>
    <m/>
    <m/>
    <m/>
    <m/>
    <m/>
    <m/>
    <m/>
    <m/>
    <m/>
    <n v="4112"/>
    <m/>
    <s v="תל אביב"/>
    <s v="הרצלייה"/>
    <s v="מנדלבלט"/>
    <m/>
    <s v="מיסוי"/>
    <s v="מיסוי - פינוי-בינוי"/>
    <s v="בביצוע"/>
    <n v="6863428"/>
    <s v="504 20180842"/>
    <n v="504"/>
    <n v="20180842"/>
    <s v="בקשה לרישוי מלא"/>
    <s v="בניה חדשה"/>
    <n v="8913"/>
    <s v="הרצלייה"/>
    <n v="6400"/>
    <s v="מנדלבלט צבי"/>
    <n v="804"/>
    <n v="15"/>
    <n v="15"/>
    <m/>
    <d v="2018-08-26T00:00:00"/>
    <n v="0"/>
    <n v="0"/>
    <m/>
    <m/>
    <m/>
    <m/>
    <m/>
    <m/>
    <m/>
    <m/>
    <s v="לדיון חוזר - תיקון נפח צוברי גז משותפים ל- 4000 גלון במקום 5000 גלון במהות הבקשה לפי אישור משרד העבודה הריסת 5 מבנים בני 4 קומות והקמת מרתף חניה משותף על גבי 3 קומות עבור מגרשים 11A+ 12 + 13A + 14A צוברי גז משותפים 5000 גלון + חדר טרפו משותף"/>
    <m/>
    <m/>
    <m/>
    <s v="NULL"/>
    <m/>
    <m/>
    <m/>
    <m/>
    <m/>
    <m/>
    <m/>
    <m/>
    <m/>
    <m/>
    <m/>
    <m/>
    <m/>
    <m/>
    <m/>
    <m/>
    <m/>
    <n v="2018"/>
    <m/>
    <s v="הריסה + בנייה"/>
    <m/>
    <n v="3"/>
    <m/>
    <m/>
    <m/>
    <n v="2"/>
    <s v="להיתר"/>
    <m/>
    <m/>
    <m/>
    <m/>
    <m/>
    <m/>
    <m/>
    <m/>
    <m/>
    <m/>
    <m/>
    <m/>
    <m/>
    <m/>
    <s v="מיצוי יח&quot;ד בפרויקט"/>
    <n v="0"/>
    <m/>
    <m/>
    <m/>
    <m/>
    <m/>
    <m/>
    <m/>
    <e v="#NAME?"/>
    <m/>
    <m/>
  </r>
  <r>
    <n v="1124"/>
    <m/>
    <m/>
    <m/>
    <m/>
    <m/>
    <m/>
    <m/>
    <m/>
    <m/>
    <m/>
    <n v="4112"/>
    <m/>
    <s v="תל אביב"/>
    <s v="הרצלייה"/>
    <s v="מנדלבלט"/>
    <m/>
    <s v="מיסוי"/>
    <s v="פינוי-בינוי"/>
    <s v="בביצוע"/>
    <n v="7144817"/>
    <s v="504 20200944"/>
    <n v="504"/>
    <n v="20200944"/>
    <s v="בקשה בסמכות מהנדס העיר                                                          "/>
    <s v="תוכ' שינויים ללא תוס' שטח               "/>
    <n v="8913"/>
    <s v="הרצלייה"/>
    <n v="6400"/>
    <s v="מנדלבלט צבי                                                 "/>
    <n v="804"/>
    <n v="15"/>
    <n v="15"/>
    <m/>
    <d v="2020-08-17T00:00:00"/>
    <n v="106"/>
    <n v="0"/>
    <m/>
    <m/>
    <m/>
    <s v="2020_02"/>
    <d v="2020-11-24T10:27:21"/>
    <m/>
    <m/>
    <m/>
    <s v=" בקשה להיתר שינויים בגין שינוי חומרי גמר בחזיתות                                                                                                                                                                                                                                                                                                                                                                                                                                                                                                                                                                                                                                                                                                                                                                                                                                                                                                                                                                                        "/>
    <n v="322"/>
    <d v="2020-08-19T00:00:00"/>
    <s v="  לאשר את הבקשה בתנאים:"/>
    <n v="2055197"/>
    <n v="20200944"/>
    <s v="בקשה בסמכות מהנדס העיר                                                          "/>
    <d v="2020-09-03T00:00:00"/>
    <s v="בית מגורים משותף                                                                          "/>
    <n v="106"/>
    <n v="0"/>
    <m/>
    <m/>
    <m/>
    <m/>
    <m/>
    <m/>
    <m/>
    <s v="שינוי חומרי גמר בחזיתות."/>
    <s v="2020_02"/>
    <d v="2020-11-24T10:27:22"/>
    <s v="לפי גוש חלקה (מרץ 2021)"/>
    <n v="2020"/>
    <n v="2020"/>
    <s v="בנייה (שינויים)"/>
    <m/>
    <n v="3"/>
    <m/>
    <m/>
    <m/>
    <n v="2"/>
    <s v="להיתר"/>
    <m/>
    <n v="2"/>
    <m/>
    <m/>
    <m/>
    <n v="7144817"/>
    <n v="2055197"/>
    <m/>
    <m/>
    <m/>
    <m/>
    <m/>
    <m/>
    <m/>
    <s v="מיצוי יח&quot;ד בפרויקט"/>
    <n v="0"/>
    <m/>
    <m/>
    <m/>
    <m/>
    <m/>
    <m/>
    <m/>
    <e v="#NAME?"/>
    <m/>
    <s v="לא"/>
  </r>
  <r>
    <n v="171"/>
    <m/>
    <m/>
    <m/>
    <m/>
    <m/>
    <m/>
    <m/>
    <m/>
    <m/>
    <m/>
    <n v="30765"/>
    <m/>
    <s v="תל אביב"/>
    <s v="הרצלייה"/>
    <s v="נווה ישראל"/>
    <m/>
    <s v="רשויות"/>
    <s v="פינוי-בינוי"/>
    <s v="תכנית מאושרת עם פעילות יזמית"/>
    <n v="28022"/>
    <s v="504 20070566"/>
    <n v="504"/>
    <n v="20070566"/>
    <s v="בקשה להיתר"/>
    <s v="בניה חדשה"/>
    <n v="2620"/>
    <s v="הרצלייה"/>
    <n v="6400"/>
    <s v="בר כוכבא"/>
    <n v="313"/>
    <n v="93"/>
    <n v="93"/>
    <m/>
    <d v="2007-10-29T00:00:00"/>
    <n v="0"/>
    <n v="84"/>
    <m/>
    <m/>
    <n v="84"/>
    <m/>
    <m/>
    <m/>
    <m/>
    <m/>
    <s v="שלושה בנייני מגורים בני 7,8,9 קומות, סה&quot;כ 84 יח&quot;ד מעל קומת קרקע מסחרית ושתי קומות מרתף"/>
    <m/>
    <m/>
    <m/>
    <s v="NULL"/>
    <m/>
    <m/>
    <m/>
    <m/>
    <m/>
    <m/>
    <m/>
    <m/>
    <m/>
    <m/>
    <m/>
    <m/>
    <m/>
    <m/>
    <m/>
    <m/>
    <s v="שליפת כתובות (אוגוסט 2020)"/>
    <n v="2007"/>
    <m/>
    <s v="בנייה"/>
    <m/>
    <n v="1"/>
    <m/>
    <m/>
    <s v="?"/>
    <n v="1"/>
    <s v="להיתר"/>
    <m/>
    <m/>
    <m/>
    <m/>
    <m/>
    <m/>
    <m/>
    <m/>
    <m/>
    <m/>
    <m/>
    <m/>
    <m/>
    <s v="לפי הכתובת נראה ששייך למתחם בזק (שהינו מבוטל)"/>
    <m/>
    <e v="#N/A"/>
    <m/>
    <m/>
    <m/>
    <m/>
    <m/>
    <s v="לאשר הארכת תוקף החלטת ועדה"/>
    <m/>
    <e v="#NAME?"/>
    <m/>
    <m/>
  </r>
  <r>
    <n v="172"/>
    <m/>
    <m/>
    <m/>
    <m/>
    <m/>
    <m/>
    <m/>
    <m/>
    <m/>
    <m/>
    <n v="4197"/>
    <m/>
    <s v="תל אביב"/>
    <s v="הרצלייה"/>
    <s v="רמב&quot;ם"/>
    <m/>
    <s v="מיסוי"/>
    <s v="מיסוי - פינוי-בינוי"/>
    <s v="תכנית מאושרת עם פעילות יזמית"/>
    <n v="6863846"/>
    <s v="504 20190130"/>
    <n v="504"/>
    <n v="20190130"/>
    <s v="בקשה לתיק מידע"/>
    <s v="הריסה ובניה חדשה"/>
    <n v="8957"/>
    <s v="הרצלייה"/>
    <n v="6400"/>
    <s v="רמב''ם"/>
    <n v="417"/>
    <n v="3"/>
    <n v="3"/>
    <m/>
    <d v="2019-02-04T00:00:00"/>
    <n v="0"/>
    <n v="0"/>
    <m/>
    <m/>
    <n v="101"/>
    <m/>
    <m/>
    <m/>
    <m/>
    <m/>
    <s v="פרוייקט פינוי בינוי - הריסת 3 בניני מגורים קיימים , הקמת בניין מגורים חדש הכולל 22 קומות מגורים מעל קומת קרקע ו-3 קומות מרתף. הקלה לתוספת 17 יח&quot;ד, סה&quot;כ 101 יח&quot;ד."/>
    <m/>
    <m/>
    <m/>
    <s v="NULL"/>
    <m/>
    <m/>
    <m/>
    <m/>
    <m/>
    <m/>
    <m/>
    <m/>
    <m/>
    <m/>
    <m/>
    <m/>
    <m/>
    <m/>
    <m/>
    <m/>
    <m/>
    <n v="2019"/>
    <m/>
    <s v="הריסה + בנייה"/>
    <m/>
    <n v="1"/>
    <m/>
    <m/>
    <m/>
    <n v="1"/>
    <s v="למידע"/>
    <m/>
    <m/>
    <m/>
    <m/>
    <m/>
    <m/>
    <m/>
    <m/>
    <m/>
    <m/>
    <m/>
    <m/>
    <m/>
    <m/>
    <m/>
    <n v="101"/>
    <m/>
    <m/>
    <m/>
    <m/>
    <m/>
    <m/>
    <m/>
    <e v="#NAME?"/>
    <m/>
    <m/>
  </r>
  <r>
    <n v="173"/>
    <m/>
    <m/>
    <m/>
    <m/>
    <m/>
    <m/>
    <m/>
    <m/>
    <m/>
    <m/>
    <n v="33337"/>
    <m/>
    <s v="חיפה"/>
    <s v="זכרון יעקב"/>
    <s v="מרבד הקסמים"/>
    <m/>
    <s v="רשויות"/>
    <s v="רשויות מקומיות - פינוי-בינוי"/>
    <s v="תכנית מאושרת עם פעילות יזמית"/>
    <n v="6807085"/>
    <s v="353 20190286"/>
    <n v="353"/>
    <n v="20190286"/>
    <s v="בקשה להיתר"/>
    <s v="בניה חדשה"/>
    <n v="502671"/>
    <s v="זכרון יעקב"/>
    <n v="9300"/>
    <s v=""/>
    <n v="0"/>
    <n v="0"/>
    <n v="0"/>
    <m/>
    <d v="2019-03-10T00:00:00"/>
    <n v="0"/>
    <n v="0"/>
    <m/>
    <m/>
    <n v="32"/>
    <m/>
    <m/>
    <m/>
    <m/>
    <m/>
    <s v="להקים מבנה מס' 4  ל-32 יחידות דיור  ב9 קומות מעל מרתף וח. יציאה לגג+ח. מכונות) במפלס 6.79- :ח. מדרגות,ח. משאבות,מאגר מים בשטח -73.26 מ&quot;ר בק. מרתף( חניה )  : חניות בשטח -701.64 מ&quot;ר                   ‏4 מחסנים בשטח - 21 מ&quot;ר                   מדרגות מבואה ומעלית בשטח - 24.03 מ&quot;ר בק. קרקע (4 יחידות): מגורים בשטח - 346.14 מ&quot;ר                  ‏4 ממ&quot;דים בשטח -48 מ&quot;ר                  ח. מדרגות ומבואה (שרות) בשטח - 52.83 מ&quot;ר                  שטח מקורה(שרות) -25.26 מ&quot;ר בק.1 (4 יחידות)    : מגורים בשטח - 332.3 מ&quot;ר                                ‏4 ממ&quot;דים בשטח -48 מ&quot;ר                             ח. מדרגות ומבואה (שרות) בשטח - 48.36 מ&quot;ר מרפסות בלתי מקורות בשטח - 43.08 מ&quot;ר בק.2(4 יחידות): מגורים בשטח -332.96  מ&quot;ר                           ח. מדרגות ומבואה(שרות) בשטח - 41.64 מ&quot;ר                           ‏4 ממ&quot;דים בשטח - 48 מ&quot;ר                           מרפסות בשטח -13.72 מ&quot;ר   בק.3(4 יחידות): מגורים בשטח -336.92  מ&quot;ר                           ח. מדרגות ומבואה(שרות) בשטח -  37.68 מ&quot;ר"/>
    <m/>
    <m/>
    <m/>
    <s v="NULL"/>
    <m/>
    <m/>
    <m/>
    <m/>
    <m/>
    <m/>
    <m/>
    <m/>
    <m/>
    <m/>
    <m/>
    <m/>
    <m/>
    <m/>
    <m/>
    <m/>
    <m/>
    <n v="2019"/>
    <m/>
    <s v="בנייה"/>
    <m/>
    <n v="4"/>
    <m/>
    <m/>
    <m/>
    <n v="1"/>
    <s v="להיתר"/>
    <m/>
    <m/>
    <m/>
    <m/>
    <m/>
    <m/>
    <m/>
    <m/>
    <m/>
    <m/>
    <m/>
    <m/>
    <m/>
    <m/>
    <m/>
    <n v="128"/>
    <m/>
    <m/>
    <m/>
    <m/>
    <m/>
    <s v="אושר בתנאים"/>
    <m/>
    <e v="#NAME?"/>
    <m/>
    <m/>
  </r>
  <r>
    <n v="174"/>
    <m/>
    <m/>
    <m/>
    <m/>
    <m/>
    <m/>
    <m/>
    <m/>
    <m/>
    <m/>
    <n v="33337"/>
    <m/>
    <s v="חיפה"/>
    <s v="זכרון יעקב"/>
    <s v="מרבד הקסמים"/>
    <m/>
    <s v="רשויות"/>
    <s v="רשויות מקומיות - פינוי-בינוי"/>
    <s v="תכנית מאושרת עם פעילות יזמית"/>
    <n v="6806642"/>
    <s v="353 20190287"/>
    <n v="353"/>
    <n v="20190287"/>
    <s v="בקשה להיתר"/>
    <s v="בניה חדשה"/>
    <n v="502671"/>
    <s v="זכרון יעקב"/>
    <n v="9300"/>
    <s v=""/>
    <n v="0"/>
    <n v="0"/>
    <n v="0"/>
    <m/>
    <d v="2019-03-10T00:00:00"/>
    <n v="0"/>
    <n v="32"/>
    <m/>
    <m/>
    <n v="32"/>
    <m/>
    <m/>
    <m/>
    <m/>
    <m/>
    <s v="להקים מבנה מס' 3  ל-32 יחידות דיור  ב- 8 קומות מעל מרתף וח. יציאה לגג+ח. מכונות) במפלס 6.79- :ח. מדרגות,ח. משאבות,מאגר מים בשטח -73.26 מ&quot;ר בק. מרתף( חניה )  : חניות בשטח -701.64 מ&quot;ר                   ‏4 מחסנים בשטח - 21 מ&quot;ר                   מדרגות מבואה ומעלית בשטח - 24.03 מ&quot;ר בק. קרקע (4 יחידות): מגורים בשטח - 346.14 מ&quot;ר                  ‏4 ממ&quot;דים בשטח -48 מ&quot;ר                  ח. מדרגות ומבואה (שרות) בשטח - 52.83 מ&quot;ר                  שטח מקורה(שרות) -25.26 מ&quot;ר בק.1 (4 יחידות)    : מגורים בשטח - 332.3 מ&quot;ר                                ‏4 ממ&quot;דים בשטח -48 מ&quot;ר                             ח. מדרגות ומבואה (שרות) בשטח - 48.36 מ&quot;ר מרפסות בלתי מקורות בשטח - 43.08 מ&quot;ר בק.2(4 יחידות): מגורים בשטח -332.96  מ&quot;ר                           ח. מדרגות ומבואה(שרות) בשטח - 41.64 מ&quot;ר                           ‏4 ממ&quot;דים בשטח - 48 מ&quot;ר                           מרפסות בשטח -13.72 מ&quot;ר   בק.3(4 יחידות): מגורים בשטח -336.92  מ&quot;ר                           ח. מדרגות ומבואה(שרות) בשטח -  37.68 מ&quot;ר"/>
    <m/>
    <m/>
    <m/>
    <s v="NULL"/>
    <m/>
    <m/>
    <m/>
    <m/>
    <m/>
    <m/>
    <m/>
    <m/>
    <m/>
    <m/>
    <m/>
    <m/>
    <m/>
    <m/>
    <m/>
    <m/>
    <m/>
    <n v="2019"/>
    <m/>
    <s v="בנייה"/>
    <m/>
    <n v="3"/>
    <m/>
    <m/>
    <m/>
    <n v="1"/>
    <s v="להיתר"/>
    <m/>
    <m/>
    <m/>
    <m/>
    <m/>
    <m/>
    <m/>
    <m/>
    <m/>
    <m/>
    <m/>
    <m/>
    <m/>
    <m/>
    <m/>
    <n v="128"/>
    <m/>
    <m/>
    <m/>
    <m/>
    <m/>
    <s v="אושר בתנאים"/>
    <m/>
    <e v="#NAME?"/>
    <m/>
    <m/>
  </r>
  <r>
    <n v="177"/>
    <m/>
    <m/>
    <m/>
    <m/>
    <m/>
    <m/>
    <m/>
    <m/>
    <m/>
    <m/>
    <n v="33337"/>
    <m/>
    <s v="חיפה"/>
    <s v="זכרון יעקב"/>
    <s v="מרבד הקסמים"/>
    <m/>
    <s v="רשויות"/>
    <s v="רשויות מקומיות - פינוי-בינוי"/>
    <s v="תכנית מאושרת עם פעילות יזמית"/>
    <n v="6807088"/>
    <s v="353 20190309"/>
    <n v="353"/>
    <n v="20190309"/>
    <s v="בקשה למידע/זכויות"/>
    <s v="בקשת מידע להיתר"/>
    <n v="502671"/>
    <s v="זכרון יעקב"/>
    <n v="9300"/>
    <s v=""/>
    <n v="0"/>
    <n v="0"/>
    <n v="0"/>
    <m/>
    <d v="2019-03-12T00:00:00"/>
    <n v="0"/>
    <n v="0"/>
    <m/>
    <m/>
    <m/>
    <m/>
    <m/>
    <m/>
    <m/>
    <m/>
    <s v="בנייה חדשה - פינוי בינוי."/>
    <m/>
    <m/>
    <m/>
    <s v="NULL"/>
    <m/>
    <m/>
    <m/>
    <m/>
    <m/>
    <m/>
    <m/>
    <m/>
    <m/>
    <m/>
    <m/>
    <m/>
    <m/>
    <m/>
    <m/>
    <m/>
    <m/>
    <n v="2019"/>
    <m/>
    <s v="בנייה"/>
    <m/>
    <n v="4"/>
    <n v="1"/>
    <m/>
    <m/>
    <n v="1"/>
    <s v="למידע"/>
    <m/>
    <m/>
    <m/>
    <m/>
    <m/>
    <m/>
    <m/>
    <m/>
    <m/>
    <m/>
    <m/>
    <m/>
    <m/>
    <m/>
    <m/>
    <n v="128"/>
    <m/>
    <m/>
    <m/>
    <m/>
    <m/>
    <s v="בקשה לא נמצאה באתר"/>
    <m/>
    <e v="#NAME?"/>
    <m/>
    <m/>
  </r>
  <r>
    <n v="178"/>
    <m/>
    <m/>
    <m/>
    <m/>
    <m/>
    <m/>
    <m/>
    <m/>
    <m/>
    <m/>
    <n v="33337"/>
    <m/>
    <s v="חיפה"/>
    <s v="זכרון יעקב"/>
    <s v="מרבד הקסמים"/>
    <m/>
    <s v="רשויות"/>
    <s v="רשויות מקומיות - פינוי-בינוי"/>
    <s v="תכנית מאושרת עם פעילות יזמית"/>
    <n v="6807373"/>
    <s v="353 20190310"/>
    <n v="353"/>
    <n v="20190310"/>
    <s v="בקשה למידע/זכויות"/>
    <s v="בקשת מידע להיתר"/>
    <n v="502671"/>
    <s v="זכרון יעקב"/>
    <n v="9300"/>
    <s v=""/>
    <n v="0"/>
    <n v="0"/>
    <n v="0"/>
    <m/>
    <d v="2019-03-12T00:00:00"/>
    <n v="0"/>
    <n v="0"/>
    <m/>
    <m/>
    <m/>
    <m/>
    <m/>
    <m/>
    <m/>
    <m/>
    <s v="בנייה חדשה- פינוי בינוי."/>
    <m/>
    <m/>
    <m/>
    <s v="NULL"/>
    <m/>
    <m/>
    <m/>
    <m/>
    <m/>
    <m/>
    <m/>
    <m/>
    <m/>
    <m/>
    <m/>
    <m/>
    <m/>
    <m/>
    <m/>
    <m/>
    <m/>
    <n v="2019"/>
    <m/>
    <s v="בנייה"/>
    <m/>
    <n v="3"/>
    <n v="1"/>
    <m/>
    <m/>
    <n v="1"/>
    <s v="למידע"/>
    <m/>
    <m/>
    <m/>
    <m/>
    <m/>
    <m/>
    <m/>
    <m/>
    <m/>
    <m/>
    <m/>
    <m/>
    <m/>
    <m/>
    <m/>
    <n v="128"/>
    <m/>
    <m/>
    <m/>
    <m/>
    <m/>
    <m/>
    <m/>
    <e v="#NAME?"/>
    <m/>
    <m/>
  </r>
  <r>
    <n v="181"/>
    <m/>
    <m/>
    <m/>
    <m/>
    <m/>
    <m/>
    <m/>
    <m/>
    <m/>
    <m/>
    <n v="33337"/>
    <m/>
    <s v="חיפה"/>
    <s v="זכרון יעקב"/>
    <s v="מרבד הקסמים"/>
    <m/>
    <s v="רשויות"/>
    <s v="רשויות מקומיות - פינוי-בינוי"/>
    <s v="תכנית מאושרת עם פעילות יזמית"/>
    <n v="6807302"/>
    <s v="353 20190370"/>
    <n v="353"/>
    <n v="20190370"/>
    <s v="בקשה להיתר"/>
    <s v="בניה חדשה + הריסה"/>
    <n v="502671"/>
    <s v="זכרון יעקב"/>
    <n v="9300"/>
    <s v=""/>
    <n v="0"/>
    <n v="0"/>
    <n v="0"/>
    <m/>
    <d v="2019-03-27T00:00:00"/>
    <n v="0"/>
    <n v="0"/>
    <m/>
    <m/>
    <n v="32"/>
    <m/>
    <m/>
    <m/>
    <m/>
    <m/>
    <s v="בניין מגורים 32 יחידות דיור  בניין מספר 3 ובנין  מס' 4. קומה  6.79- מבואות וחדרי מדרגות – 17.82  מ&quot;ר מאגר מים בחדר משאבות – 55.44  מ&quot;ר קומת מרתף - מפלס  3.83- אכסנה – 21.00  מ&quot;ר חניה מקורה  – 701.64  מ&quot;ר מבואות וחדרי מדרגות – 24.03  מ&quot;ר קומת קרקע - מפלס  0.00 מגורים – 336.26  מ&quot;ר ממד&quot;ים – 48.00  מ&quot;ר מבואות וחדרי מדרגות – 52.83  מ&quot;ר קומה 1 - מפלס  2.96+ מגורים – 332.30  מ&quot;ר ממד&quot;ים – 48.00  מ&quot;ר מבואות וחדרי מדרגות – 46.39  מ&quot;ר מרפסות – 43.08  מ&quot;ר קומה 2 - מפלס  5.92+ מגורים – 332.30  מ&quot;ר ממד&quot;ים – 48.00  מ&quot;ר מבואות וחדרי מדרגות – 46.39  מ&quot;ר מרפסות – 13.72  מ&quot;ר קומה 3 - מפלס  8.88+ מגורים – 336.92  מ&quot;ר ממד&quot;ים – 48.00  מ&quot;ר מבואות וחדרי מדרגות – 37.68  מ&quot;ר מרפסות – 43.08  מ&quot;ר קומה 4 - מפלס  11.84+ מגורים – 331.84  מ&quot;ר ממד&quot;ים – 48.00  מ&quot;ר מבואות וחדרי מדרגות – 37.15  מ&quot;ר מרפסות – 39.80  מ&quot;ר קומה 5 - מפלס  14.80+ מגורים – 331.84  מ&quot;ר ממד&quot;ים – 48.00  מ&quot;ר מבואות וחדרי מדרגות – 37.15  מ&quot;ר מרפסת – 43.0  מ&quot;ר קומה 6 - מפלס 17.76+ מגורים – 331.84  מ&quot;ר ממד&quot;ים – 48.00  מ&quot;ר מבואות וחדרי מדרגות – 37.15"/>
    <m/>
    <m/>
    <m/>
    <s v="NULL"/>
    <m/>
    <m/>
    <m/>
    <m/>
    <m/>
    <m/>
    <m/>
    <m/>
    <m/>
    <m/>
    <m/>
    <m/>
    <m/>
    <m/>
    <m/>
    <m/>
    <m/>
    <n v="2019"/>
    <m/>
    <s v="בנייה"/>
    <m/>
    <n v="3"/>
    <m/>
    <m/>
    <m/>
    <n v="2"/>
    <s v="להיתר"/>
    <m/>
    <m/>
    <m/>
    <m/>
    <m/>
    <m/>
    <m/>
    <m/>
    <m/>
    <m/>
    <m/>
    <m/>
    <m/>
    <m/>
    <m/>
    <n v="128"/>
    <m/>
    <m/>
    <m/>
    <m/>
    <m/>
    <m/>
    <m/>
    <e v="#NAME?"/>
    <m/>
    <m/>
  </r>
  <r>
    <n v="175"/>
    <m/>
    <m/>
    <m/>
    <m/>
    <m/>
    <m/>
    <m/>
    <m/>
    <m/>
    <m/>
    <n v="33337"/>
    <m/>
    <s v="חיפה"/>
    <s v="זכרון יעקב"/>
    <s v="מרבד הקסמים"/>
    <m/>
    <s v="רשויות"/>
    <s v="רשויות מקומיות - פינוי-בינוי"/>
    <s v="תכנית מאושרת עם פעילות יזמית"/>
    <n v="6806643"/>
    <s v="353 20190288"/>
    <n v="353"/>
    <n v="20190288"/>
    <s v="בקשה להיתר"/>
    <s v="בניה חדשה"/>
    <n v="502672"/>
    <s v="זכרון יעקב"/>
    <n v="9300"/>
    <s v=""/>
    <n v="0"/>
    <n v="0"/>
    <n v="0"/>
    <m/>
    <d v="2019-03-10T00:00:00"/>
    <n v="0"/>
    <n v="32"/>
    <m/>
    <m/>
    <n v="32"/>
    <m/>
    <m/>
    <m/>
    <m/>
    <m/>
    <s v="להקים מבנה מס1  ל-32 יחידות דיור  ב- 8 קומות מעל מרתף וח. יציאה לגג+ח. מכונות) במפלס 6.79- :ח. מדרגות,ח. משאבות,מאגר מים בשטח -71.26 מ&quot;ר בק. מרתף( חניה )  : חניות בשטח -701.64 מ&quot;ר                   ‏4 מחסנים בשטח - 21 מ&quot;ר                   מדרגות מבואה ומעלית בשטח - 24.03 מ&quot;ר בק. קרקע (4 יחידות): מגורים בשטח - 336.26 מ&quot;ר                  ‏4 ממ&quot;דים בשטח -48 מ&quot;ר                  ח. מדרגות ומבואה (שרות) בשטח - 52.83 מ&quot;ר                  שטח מקורה(שרות) -25.26 מ&quot;ר בק.1 (4 יחידות)    : מגורים בשטח - 262.91 מ&quot;ר                                ‏4 ממ&quot;דים בשטח -48 מ&quot;ר                             ח. מדרגות ומבואה (שרות) בשטח - 46.39 מ&quot;ר מרפסות בלתי מקורות בשטח - 104.97 מ&quot;ר בק.2(4 יחידות): מגורים בשטח -226.29 מ&quot;ר                           ח. מדרגות ומבואה(שרות) בשטח - 41.64 מ&quot;ר                           ‏4 ממ&quot;דים בשטח - 48 מ&quot;ר                           מרפסות בשטח -49.96 מ&quot;ר   בק.3(4 יחידות): מגורים בשטח -296.09 מ&quot;ר                           ח. מדרגות ומבואה(שרות) בשטח -  37.68 מ&quot;ר"/>
    <m/>
    <m/>
    <m/>
    <s v="NULL"/>
    <m/>
    <m/>
    <m/>
    <m/>
    <m/>
    <m/>
    <m/>
    <m/>
    <m/>
    <m/>
    <m/>
    <m/>
    <m/>
    <m/>
    <m/>
    <m/>
    <m/>
    <n v="2019"/>
    <m/>
    <s v="בנייה"/>
    <m/>
    <n v="1"/>
    <m/>
    <m/>
    <m/>
    <n v="1"/>
    <s v="להיתר"/>
    <m/>
    <m/>
    <m/>
    <m/>
    <m/>
    <m/>
    <m/>
    <m/>
    <m/>
    <m/>
    <m/>
    <m/>
    <m/>
    <m/>
    <m/>
    <n v="128"/>
    <m/>
    <m/>
    <m/>
    <m/>
    <m/>
    <s v="אושר בתנאים"/>
    <m/>
    <e v="#NAME?"/>
    <m/>
    <m/>
  </r>
  <r>
    <n v="176"/>
    <m/>
    <m/>
    <m/>
    <m/>
    <m/>
    <m/>
    <m/>
    <m/>
    <m/>
    <m/>
    <n v="33337"/>
    <m/>
    <s v="חיפה"/>
    <s v="זכרון יעקב"/>
    <s v="מרבד הקסמים"/>
    <m/>
    <s v="רשויות"/>
    <s v="רשויות מקומיות - פינוי-בינוי"/>
    <s v="תכנית מאושרת עם פעילות יזמית"/>
    <n v="6806644"/>
    <s v="353 20190289"/>
    <n v="353"/>
    <n v="20190289"/>
    <s v="בקשה להיתר"/>
    <s v="בניה חדשה"/>
    <n v="502672"/>
    <s v="זכרון יעקב"/>
    <n v="9300"/>
    <s v=""/>
    <n v="0"/>
    <n v="0"/>
    <n v="0"/>
    <m/>
    <d v="2019-03-10T00:00:00"/>
    <n v="0"/>
    <n v="32"/>
    <m/>
    <m/>
    <n v="32"/>
    <m/>
    <m/>
    <m/>
    <m/>
    <m/>
    <s v="להקים מבנה מס' 2   ל-32 יחידות דיור  ב- 8 קומות מעל מרתף וח. יציאה לגג+ח. מכונות) בק. מרתף( חניה )  : חניות בשטח -701.64 מ&quot;ר                   ‏4 מחסנים בשטח - 21 מ&quot;ר                   מדרגות מבואה ומעלית בשטח - 24.03 מ&quot;ר בק. קרקע (4 יחידות): מגורים בשטח - 336.26 מ&quot;ר                  ‏4 ממ&quot;דים בשטח -48 מ&quot;ר                  ח. מדרגות ומבואה (שרות) בשטח - 52.83 מ&quot;ר                  שטח מקורה(שרות) -25.26 מ&quot;ר בק.1 (4 יחידות)    : מגורים בשטח - 262.91 מ&quot;ר                                ‏4 ממ&quot;דים בשטח -48 מ&quot;ר                             ח. מדרגות ומבואה (שרות) בשטח - 46.39 מ&quot;ר מרפסות בלתי מקורות בשטח - 104.97 מ&quot;ר בק.2(4 יחידות): מגורים בשטח -226.29 מ&quot;ר                           ח. מדרגות ומבואה(שרות) בשטח - 41.64 מ&quot;ר                           ‏4 ממ&quot;דים בשטח - 48 מ&quot;ר                           מרפסות בשטח -49.96 מ&quot;ר   בק.3(4 יחידות): מגורים בשטח -296.09 מ&quot;ר                           ח. מדרגות ומבואה(שרות) בשטח -  37.68 מ&quot;ר                           ‏4 ממ&quot;דים בשטח - 48 מ&quot;ר מרפסות בלתי מקורות"/>
    <m/>
    <m/>
    <m/>
    <s v="NULL"/>
    <m/>
    <m/>
    <m/>
    <m/>
    <m/>
    <m/>
    <m/>
    <m/>
    <m/>
    <m/>
    <m/>
    <m/>
    <m/>
    <m/>
    <m/>
    <m/>
    <m/>
    <n v="2019"/>
    <m/>
    <s v="בנייה"/>
    <m/>
    <n v="2"/>
    <m/>
    <m/>
    <m/>
    <n v="1"/>
    <s v="להיתר"/>
    <m/>
    <m/>
    <m/>
    <m/>
    <m/>
    <m/>
    <m/>
    <m/>
    <m/>
    <m/>
    <m/>
    <m/>
    <m/>
    <m/>
    <m/>
    <n v="128"/>
    <m/>
    <m/>
    <m/>
    <m/>
    <m/>
    <s v="אושר בתנאים"/>
    <m/>
    <e v="#NAME?"/>
    <m/>
    <m/>
  </r>
  <r>
    <n v="179"/>
    <m/>
    <m/>
    <m/>
    <m/>
    <m/>
    <m/>
    <m/>
    <m/>
    <m/>
    <m/>
    <n v="33337"/>
    <m/>
    <s v="חיפה"/>
    <s v="זכרון יעקב"/>
    <s v="מרבד הקסמים"/>
    <m/>
    <s v="רשויות"/>
    <s v="רשויות מקומיות - פינוי-בינוי"/>
    <s v="תכנית מאושרת עם פעילות יזמית"/>
    <n v="6806886"/>
    <s v="353 20190311"/>
    <n v="353"/>
    <n v="20190311"/>
    <s v="בקשה למידע/זכויות"/>
    <s v="בקשת מידע להיתר"/>
    <n v="502672"/>
    <s v="זכרון יעקב"/>
    <n v="9300"/>
    <s v=""/>
    <n v="0"/>
    <n v="0"/>
    <n v="0"/>
    <m/>
    <d v="2019-03-12T00:00:00"/>
    <n v="0"/>
    <n v="0"/>
    <m/>
    <m/>
    <m/>
    <m/>
    <m/>
    <m/>
    <m/>
    <m/>
    <s v="בניה חדשה - פנוי בינוי."/>
    <m/>
    <m/>
    <m/>
    <s v="NULL"/>
    <m/>
    <m/>
    <m/>
    <m/>
    <m/>
    <m/>
    <m/>
    <m/>
    <m/>
    <m/>
    <m/>
    <m/>
    <m/>
    <m/>
    <m/>
    <m/>
    <m/>
    <n v="2019"/>
    <m/>
    <s v="בנייה"/>
    <m/>
    <n v="2"/>
    <n v="1"/>
    <m/>
    <m/>
    <n v="1"/>
    <s v="למידע"/>
    <m/>
    <m/>
    <m/>
    <m/>
    <m/>
    <m/>
    <m/>
    <m/>
    <m/>
    <m/>
    <m/>
    <m/>
    <m/>
    <m/>
    <m/>
    <n v="128"/>
    <m/>
    <m/>
    <m/>
    <m/>
    <m/>
    <s v="בקשה לא נמצאה באתר"/>
    <m/>
    <e v="#NAME?"/>
    <m/>
    <m/>
  </r>
  <r>
    <n v="182"/>
    <m/>
    <m/>
    <m/>
    <m/>
    <m/>
    <m/>
    <m/>
    <m/>
    <m/>
    <m/>
    <n v="33337"/>
    <m/>
    <s v="חיפה"/>
    <s v="זכרון יעקב"/>
    <s v="מרבד הקסמים"/>
    <m/>
    <s v="רשויות"/>
    <s v="פינוי-בינוי"/>
    <s v="תכנית מאושרת עם פעילות יזמית"/>
    <n v="4928898"/>
    <s v="353 20111990"/>
    <n v="353"/>
    <n v="20111990"/>
    <s v="בקשה להיתר"/>
    <s v="בניה חדשה"/>
    <n v="502671"/>
    <s v="זכרון יעקב"/>
    <n v="9300"/>
    <s v="???"/>
    <n v="0"/>
    <n v="0"/>
    <n v="0"/>
    <m/>
    <d v="2011-10-02T00:00:00"/>
    <n v="0"/>
    <n v="0"/>
    <m/>
    <m/>
    <n v="32"/>
    <m/>
    <m/>
    <m/>
    <m/>
    <m/>
    <s v="להקים מבנה  3(טיפוס A) -30 יחידות דיור(8 קומות מעל מרתף וח. יציאה לגג+ח. מכונות) במפלס 6.79- :ח. מדרגות,ח. משאבות,מאגר מים בשטח -73.26 מ&quot;ר בק. מרתף : חניות בשטח -711.73מ&quot;ר                   ‏4 מחסנים בשטח - 21 מ&quot;ר                   מדרגות מבואה ומעלית בשט"/>
    <m/>
    <m/>
    <m/>
    <s v="NULL"/>
    <m/>
    <m/>
    <m/>
    <m/>
    <m/>
    <m/>
    <m/>
    <m/>
    <m/>
    <m/>
    <m/>
    <m/>
    <m/>
    <m/>
    <m/>
    <m/>
    <s v="שליפה לפי תבעות (אוגוסט 2020)"/>
    <n v="2011"/>
    <m/>
    <s v="בנייה"/>
    <m/>
    <n v="3"/>
    <m/>
    <m/>
    <m/>
    <n v="3"/>
    <s v="להיתר"/>
    <m/>
    <m/>
    <m/>
    <m/>
    <m/>
    <m/>
    <m/>
    <m/>
    <m/>
    <m/>
    <m/>
    <m/>
    <m/>
    <m/>
    <m/>
    <n v="128"/>
    <m/>
    <m/>
    <m/>
    <m/>
    <m/>
    <s v="1-דיון חוזר מישיבת הועדה מס' 714 מיום 31/10/11,שבה נדונה הבקשה להקמת מבנה_x000a_מגורים המכיל 30 יחידות דיור ב-7 קומות מעל ק. מרתף וח. מכונות בק. הגג ושבה_x000a_החליטה הועדה להשהות את הבקשה עד להשלמות והתיקונים._x000a_2-לאחר החלטת הועדה פורסמו ההקלות לתוספת יחידות דיור -מוצע 119 יחידות במקום_x000a_99 יחידות,תוספת קומה שלמה במקום קומה חלקית,הקלה בקו בנין צדדי ואחורי בשיעור_x000a_של %10, קו בנין צדדי בשיעור עד 2.70 מ' בקיר אטום._x000a_3-מבדיקת הבקשה עולה,כי מתחת למרתף החניה הוגשה ק. שרות נוספת_x000a_שמהווה תוספת הקומות מעל המותר וכן שטח הקומה אינו נכלל בחישובי השטחים._x000a_4-טרם נתקבל אישור הרשות המקומית לבקשה וכן לא הוגשו הסכמי הפינוי חתומים ע&quot;י_x000a_הדיירים._x000a_5- בכפוף לאמור ,מחליטה הועדה לאשר את הבקשה"/>
    <m/>
    <e v="#NAME?"/>
    <m/>
    <m/>
  </r>
  <r>
    <n v="183"/>
    <m/>
    <m/>
    <m/>
    <m/>
    <m/>
    <m/>
    <m/>
    <m/>
    <m/>
    <m/>
    <n v="33337"/>
    <m/>
    <s v="חיפה"/>
    <s v="זכרון יעקב"/>
    <s v="מרבד הקסמים"/>
    <m/>
    <s v="רשויות"/>
    <s v="פינוי-בינוי"/>
    <s v="תכנית מאושרת עם פעילות יזמית"/>
    <n v="4928902"/>
    <s v="353 20111992"/>
    <n v="353"/>
    <n v="20111992"/>
    <s v="בקשה להיתר"/>
    <s v="בניה חדשה"/>
    <n v="502671"/>
    <s v="זכרון יעקב"/>
    <n v="9300"/>
    <s v="???"/>
    <n v="0"/>
    <n v="0"/>
    <n v="0"/>
    <m/>
    <d v="2011-10-02T00:00:00"/>
    <n v="0"/>
    <n v="0"/>
    <m/>
    <m/>
    <n v="32"/>
    <m/>
    <m/>
    <m/>
    <m/>
    <m/>
    <s v="להקים מבנה  4(טיפוס 2-A)-29 יחידות דיור(8 קומות מעל מרתף וח. יציאה לגג+ח. מכונות) בק. מרתף : חניות בשטח -711.57מ&quot;ר                   ‏4 מחסנים בשטח - 21 מ&quot;ר                   מדרגות מבואה ומעלית בשטח - 25.83 מ&quot;ר       בק. קרקע (4 יחידות): מגורים בשטח - 34"/>
    <m/>
    <m/>
    <m/>
    <s v="NULL"/>
    <m/>
    <m/>
    <m/>
    <m/>
    <m/>
    <m/>
    <m/>
    <m/>
    <m/>
    <m/>
    <m/>
    <m/>
    <m/>
    <m/>
    <m/>
    <m/>
    <s v="שליפה לפי תבעות (אוגוסט 2020)"/>
    <n v="2011"/>
    <m/>
    <s v="בנייה"/>
    <m/>
    <n v="4"/>
    <m/>
    <m/>
    <m/>
    <n v="3"/>
    <s v="להיתר"/>
    <m/>
    <m/>
    <m/>
    <m/>
    <m/>
    <m/>
    <m/>
    <m/>
    <m/>
    <m/>
    <m/>
    <m/>
    <m/>
    <m/>
    <m/>
    <n v="128"/>
    <m/>
    <m/>
    <m/>
    <m/>
    <m/>
    <s v="אישור בתנאים"/>
    <m/>
    <e v="#NAME?"/>
    <m/>
    <m/>
  </r>
  <r>
    <n v="185"/>
    <m/>
    <m/>
    <m/>
    <m/>
    <m/>
    <m/>
    <m/>
    <m/>
    <m/>
    <m/>
    <n v="33337"/>
    <m/>
    <s v="חיפה"/>
    <s v="זכרון יעקב"/>
    <s v="מרבד הקסמים"/>
    <m/>
    <s v="רשויות"/>
    <s v="רשויות מקומיות - פינוי-בינוי"/>
    <s v="תכנית מאושרת עם פעילות יזמית"/>
    <n v="4905845"/>
    <s v="353 20150846"/>
    <n v="353"/>
    <n v="20150846"/>
    <s v="בקשה להיתר"/>
    <s v="בניה חדשה + הריסה"/>
    <n v="502671"/>
    <s v="זכרון יעקב"/>
    <n v="9300"/>
    <s v="???"/>
    <n v="0"/>
    <n v="0"/>
    <n v="0"/>
    <m/>
    <d v="2015-11-16T00:00:00"/>
    <n v="0"/>
    <n v="0"/>
    <n v="0"/>
    <n v="0"/>
    <n v="32"/>
    <m/>
    <m/>
    <m/>
    <m/>
    <m/>
    <s v="בניין מגורים 32 יחידות דיור  בניין מספר 3 ובנין  מס' 4. קומה  6.79- מבואות וחדרי מדרגות – 17.82  מ&quot;ר מאגר מים בחדר משאבות – 55.44  מ&quot;ר קומת מרתף - מפלס  3.83- אכסנה – 21.00  מ&quot;ר חניה מקורה  – 701.64  מ&quot;ר מבואות וחדרי מדרגות – 24.03  מ&quot;ר קומת קרקע - מפלס  "/>
    <m/>
    <m/>
    <m/>
    <s v="NULL"/>
    <m/>
    <m/>
    <m/>
    <m/>
    <m/>
    <m/>
    <m/>
    <m/>
    <m/>
    <m/>
    <m/>
    <m/>
    <m/>
    <m/>
    <m/>
    <m/>
    <m/>
    <n v="2015"/>
    <m/>
    <s v="בנייה"/>
    <m/>
    <n v="3"/>
    <m/>
    <m/>
    <m/>
    <n v="3"/>
    <s v="להיתר"/>
    <m/>
    <m/>
    <m/>
    <m/>
    <m/>
    <m/>
    <m/>
    <m/>
    <m/>
    <m/>
    <m/>
    <m/>
    <m/>
    <m/>
    <m/>
    <n v="128"/>
    <m/>
    <m/>
    <m/>
    <m/>
    <m/>
    <m/>
    <m/>
    <e v="#NAME?"/>
    <m/>
    <m/>
  </r>
  <r>
    <n v="186"/>
    <m/>
    <m/>
    <m/>
    <m/>
    <m/>
    <m/>
    <m/>
    <m/>
    <m/>
    <m/>
    <n v="33337"/>
    <m/>
    <s v="חיפה"/>
    <s v="זכרון יעקב"/>
    <s v="מרבד הקסמים"/>
    <m/>
    <s v="רשויות"/>
    <s v="רשויות מקומיות - פינוי-בינוי"/>
    <s v="תכנית מאושרת עם פעילות יזמית"/>
    <n v="4905846"/>
    <s v="353 20150847"/>
    <n v="353"/>
    <n v="20150847"/>
    <s v="בקשה להיתר"/>
    <s v="בניה חדשה + הריסה"/>
    <n v="502671"/>
    <s v="זכרון יעקב"/>
    <n v="9300"/>
    <s v="???"/>
    <n v="0"/>
    <n v="0"/>
    <n v="0"/>
    <m/>
    <d v="2015-11-16T00:00:00"/>
    <n v="0"/>
    <n v="0"/>
    <n v="0"/>
    <n v="0"/>
    <n v="32"/>
    <m/>
    <m/>
    <m/>
    <m/>
    <m/>
    <s v="בניין מגורים 32 יחידות דיור בניין מספר 4. קומת מרתף - מפלס  3.83- אכסנה – 21.00  מ&quot;ר חניה – 701.64  מ&quot;ר מבואות וחדרי מדרגות – 24.03  מ&quot;ר קומת כניסה -  0.00+ מגורים – 336.26  מ&quot;ר ממד&quot;ים – 48.00  מ&quot;ר מבואות וחדרי מדרגות – 52.83  מ&quot;ר קומה 1 – מפלס 2.96+ מגור"/>
    <m/>
    <m/>
    <m/>
    <s v="NULL"/>
    <m/>
    <m/>
    <m/>
    <m/>
    <m/>
    <m/>
    <m/>
    <m/>
    <m/>
    <m/>
    <m/>
    <m/>
    <m/>
    <m/>
    <m/>
    <m/>
    <m/>
    <n v="2015"/>
    <m/>
    <s v="בנייה"/>
    <m/>
    <n v="4"/>
    <m/>
    <m/>
    <m/>
    <n v="3"/>
    <s v="להיתר"/>
    <m/>
    <m/>
    <m/>
    <m/>
    <m/>
    <m/>
    <m/>
    <m/>
    <m/>
    <m/>
    <m/>
    <m/>
    <m/>
    <m/>
    <m/>
    <n v="128"/>
    <m/>
    <m/>
    <m/>
    <m/>
    <m/>
    <m/>
    <m/>
    <e v="#NAME?"/>
    <m/>
    <m/>
  </r>
  <r>
    <n v="184"/>
    <m/>
    <m/>
    <m/>
    <m/>
    <m/>
    <m/>
    <m/>
    <m/>
    <m/>
    <m/>
    <n v="33337"/>
    <m/>
    <s v="חיפה"/>
    <s v="זכרון יעקב"/>
    <s v="מרבד הקסמים"/>
    <m/>
    <s v="רשויות"/>
    <s v="פינוי-בינוי"/>
    <s v="תכנית מאושרת עם פעילות יזמית"/>
    <n v="4928899"/>
    <s v="353 20111991"/>
    <n v="353"/>
    <n v="20111991"/>
    <s v="בקשה להיתר"/>
    <s v="בניה חדשה"/>
    <n v="502672"/>
    <s v="זכרון יעקב"/>
    <n v="9300"/>
    <s v="???"/>
    <n v="0"/>
    <n v="0"/>
    <n v="0"/>
    <m/>
    <d v="2011-10-02T00:00:00"/>
    <n v="0"/>
    <n v="0"/>
    <n v="0"/>
    <n v="0"/>
    <n v="64"/>
    <m/>
    <m/>
    <m/>
    <m/>
    <m/>
    <s v="להקים 2 מבני מגורים 60 יחידות  דיור(8 קומות מעל מרתף וח. יציאה לגג+ח. מכונות) בק. מרתף : חניות בשטח -711.57*2=1423. 14מ&quot;ר                   ‏8 מחסנים בשטח - 21*2=42 מ&quot;ר                   מדרגות מבואה ומעלית בשטח - 25.83*2=51.66 מ&quot;ר בק. קרקע (4 יחידות): מג"/>
    <m/>
    <m/>
    <m/>
    <s v="NULL"/>
    <m/>
    <m/>
    <m/>
    <m/>
    <m/>
    <m/>
    <m/>
    <m/>
    <m/>
    <m/>
    <m/>
    <m/>
    <m/>
    <m/>
    <m/>
    <m/>
    <s v="שליפה לפי תבעות (אוגוסט 2020)"/>
    <n v="2011"/>
    <m/>
    <s v="בנייה"/>
    <m/>
    <s v="1,2"/>
    <m/>
    <m/>
    <m/>
    <n v="3"/>
    <s v="להיתר"/>
    <m/>
    <m/>
    <m/>
    <m/>
    <m/>
    <m/>
    <m/>
    <m/>
    <m/>
    <m/>
    <m/>
    <m/>
    <m/>
    <m/>
    <m/>
    <n v="128"/>
    <m/>
    <m/>
    <m/>
    <m/>
    <m/>
    <s v="אושר בתנאים"/>
    <m/>
    <e v="#NAME?"/>
    <m/>
    <m/>
  </r>
  <r>
    <n v="187"/>
    <m/>
    <m/>
    <m/>
    <m/>
    <m/>
    <m/>
    <m/>
    <m/>
    <m/>
    <m/>
    <n v="33337"/>
    <m/>
    <s v="חיפה"/>
    <s v="זכרון יעקב"/>
    <s v="מרבד הקסמים"/>
    <m/>
    <s v="רשויות"/>
    <s v="רשויות מקומיות - פינוי-בינוי"/>
    <s v="תכנית מאושרת עם פעילות יזמית"/>
    <n v="4905843"/>
    <s v="353 20150844"/>
    <n v="353"/>
    <n v="20150844"/>
    <s v="בקשה להיתר"/>
    <s v="בניה חדשה + הריסה"/>
    <n v="502672"/>
    <s v="זכרון יעקב"/>
    <n v="9300"/>
    <s v="???"/>
    <n v="0"/>
    <n v="0"/>
    <n v="0"/>
    <m/>
    <d v="2015-11-16T00:00:00"/>
    <n v="0"/>
    <n v="0"/>
    <n v="0"/>
    <n v="0"/>
    <n v="32"/>
    <m/>
    <m/>
    <m/>
    <m/>
    <m/>
    <s v="בניין  מגורים - 32 יחידות דיורX 2 בנינים. - בניין מספר 1. קומה  6.79- מבואות וחדרי מדרגות – 17.82  מ&quot;ר מאגר מים בחדר משאבות – 55.44  מ&quot;ר קומת מרתף – מפלס  3.83- אחסנה – 21.00  מ&quot;ר חניה – 701.64  מ&quot;ר מבואות וחדרי מדרגות – 24.03  מ&quot;ר קומת קרקע – מפלס 0.00+ "/>
    <m/>
    <m/>
    <m/>
    <s v="NULL"/>
    <m/>
    <m/>
    <m/>
    <m/>
    <m/>
    <m/>
    <m/>
    <m/>
    <m/>
    <m/>
    <m/>
    <m/>
    <m/>
    <m/>
    <m/>
    <m/>
    <m/>
    <n v="2015"/>
    <m/>
    <s v="בנייה"/>
    <m/>
    <n v="1"/>
    <m/>
    <m/>
    <m/>
    <n v="3"/>
    <s v="להיתר"/>
    <m/>
    <m/>
    <m/>
    <m/>
    <m/>
    <m/>
    <m/>
    <m/>
    <m/>
    <m/>
    <m/>
    <m/>
    <m/>
    <m/>
    <m/>
    <n v="128"/>
    <m/>
    <m/>
    <m/>
    <m/>
    <m/>
    <m/>
    <m/>
    <e v="#NAME?"/>
    <m/>
    <m/>
  </r>
  <r>
    <n v="188"/>
    <m/>
    <m/>
    <m/>
    <m/>
    <m/>
    <m/>
    <m/>
    <m/>
    <m/>
    <m/>
    <n v="33337"/>
    <m/>
    <s v="חיפה"/>
    <s v="זכרון יעקב"/>
    <s v="מרבד הקסמים"/>
    <m/>
    <s v="רשויות"/>
    <s v="רשויות מקומיות - פינוי-בינוי"/>
    <s v="תכנית מאושרת עם פעילות יזמית"/>
    <n v="4905844"/>
    <s v="353 20150845"/>
    <n v="353"/>
    <n v="20150845"/>
    <s v="בקשה להיתר"/>
    <s v="בניה חדשה + הריסה"/>
    <n v="502672"/>
    <s v="זכרון יעקב"/>
    <n v="9300"/>
    <s v="???"/>
    <n v="0"/>
    <n v="0"/>
    <n v="0"/>
    <m/>
    <d v="2015-11-16T00:00:00"/>
    <n v="0"/>
    <n v="0"/>
    <n v="0"/>
    <n v="0"/>
    <n v="32"/>
    <m/>
    <m/>
    <m/>
    <m/>
    <m/>
    <s v="בניין מגורים - 32 יחידות דיור בניין מספר 2. קומת מרתף – מפלס 3.83- אחסנה – 21.00  מ&quot;ר חניה מקורה  – 701.64  מ&quot;ר מבואות וחדרי מדרגות – 24.03  מ&quot;ר קומת  קרקע – מפלס 0.00+ (4  יח&quot;ד) מגורים – 336.26  מ&quot;ר 4  ממד&quot;ים – 48.00  מ&quot;ר מבואות וחדרי מדרגות – 52.83  מ&quot;ר"/>
    <m/>
    <m/>
    <m/>
    <s v="NULL"/>
    <m/>
    <m/>
    <m/>
    <m/>
    <m/>
    <m/>
    <m/>
    <m/>
    <m/>
    <m/>
    <m/>
    <m/>
    <m/>
    <m/>
    <m/>
    <m/>
    <m/>
    <n v="2015"/>
    <m/>
    <s v="בנייה"/>
    <m/>
    <n v="2"/>
    <m/>
    <m/>
    <m/>
    <n v="3"/>
    <s v="להיתר"/>
    <m/>
    <m/>
    <m/>
    <m/>
    <m/>
    <m/>
    <m/>
    <m/>
    <m/>
    <m/>
    <m/>
    <m/>
    <m/>
    <m/>
    <m/>
    <n v="128"/>
    <m/>
    <m/>
    <m/>
    <m/>
    <m/>
    <m/>
    <m/>
    <e v="#NAME?"/>
    <m/>
    <m/>
  </r>
  <r>
    <n v="1646"/>
    <m/>
    <m/>
    <m/>
    <m/>
    <m/>
    <m/>
    <m/>
    <m/>
    <m/>
    <m/>
    <n v="4252"/>
    <m/>
    <s v="חיפה"/>
    <s v="חדרה"/>
    <s v="הגדוד העברי"/>
    <m/>
    <s v="מיסוי"/>
    <m/>
    <m/>
    <n v="7202167"/>
    <s v="302 20200460"/>
    <n v="302"/>
    <n v="20200460"/>
    <s v="בקשה למידע להיתר"/>
    <s v="בנייה חדשה"/>
    <n v="3822"/>
    <s v="חדרה"/>
    <n v="6500"/>
    <s v="הרב ניסים"/>
    <n v="20003"/>
    <n v="5"/>
    <n v="5"/>
    <m/>
    <d v="2020-11-30T00:00:00"/>
    <n v="0"/>
    <n v="274"/>
    <m/>
    <m/>
    <n v="274"/>
    <m/>
    <m/>
    <m/>
    <m/>
    <s v="מהות הבקשה"/>
    <s v=" הריסה של 3 מבני מגורים הכוללים 36 יח&quot;ד ובניית 2 בניינים רבי קומות בני 274 יח&quot;ד סה&quot;כ, כולל מסחר ושטחים לצרכי ציבור בקומת הקרקע ו- 2 גני ילדים בקומה הראשונה מעל חניון תת קרקעי משותף. "/>
    <s v="NULL"/>
    <s v="NULL"/>
    <s v="NULL"/>
    <s v="NULL"/>
    <m/>
    <m/>
    <m/>
    <m/>
    <m/>
    <m/>
    <m/>
    <m/>
    <m/>
    <m/>
    <m/>
    <m/>
    <m/>
    <m/>
    <m/>
    <m/>
    <m/>
    <n v="2020"/>
    <m/>
    <s v="הריסה + בנייה"/>
    <m/>
    <n v="1"/>
    <m/>
    <m/>
    <m/>
    <n v="1"/>
    <s v="למידע"/>
    <m/>
    <m/>
    <m/>
    <m/>
    <m/>
    <m/>
    <m/>
    <m/>
    <m/>
    <m/>
    <m/>
    <m/>
    <m/>
    <m/>
    <m/>
    <n v="274"/>
    <m/>
    <m/>
    <m/>
    <m/>
    <m/>
    <m/>
    <m/>
    <e v="#NAME?"/>
    <m/>
    <m/>
  </r>
  <r>
    <n v="190"/>
    <m/>
    <m/>
    <m/>
    <m/>
    <m/>
    <m/>
    <m/>
    <m/>
    <m/>
    <m/>
    <n v="4336"/>
    <m/>
    <s v="חיפה"/>
    <s v="חדרה"/>
    <s v="הנשיא ששת הימים"/>
    <m/>
    <s v="מיסוי"/>
    <s v="מיסוי - פינוי-בינוי"/>
    <s v="תכנית מאושרת עם פעילות יזמית"/>
    <n v="5356356"/>
    <s v="302 20180292"/>
    <n v="302"/>
    <n v="20180292"/>
    <s v="בקשה מקוונת ללא הקלות"/>
    <s v="הריסה"/>
    <n v="360"/>
    <s v="חדרה"/>
    <n v="6500"/>
    <s v="הנשיא ויצמן"/>
    <n v="606"/>
    <n v="10"/>
    <n v="10"/>
    <m/>
    <d v="2018-12-06T00:00:00"/>
    <n v="0"/>
    <n v="0"/>
    <m/>
    <m/>
    <n v="120"/>
    <m/>
    <m/>
    <m/>
    <m/>
    <m/>
    <s v="הריסת מבנים קיימי;"/>
    <m/>
    <m/>
    <m/>
    <s v="NULL"/>
    <m/>
    <m/>
    <m/>
    <m/>
    <m/>
    <m/>
    <m/>
    <m/>
    <m/>
    <m/>
    <m/>
    <m/>
    <m/>
    <m/>
    <m/>
    <m/>
    <m/>
    <n v="2018"/>
    <m/>
    <s v="הריסה"/>
    <m/>
    <n v="1"/>
    <m/>
    <m/>
    <n v="1"/>
    <n v="1"/>
    <s v="מקוונת (להיתר)"/>
    <m/>
    <m/>
    <m/>
    <m/>
    <m/>
    <m/>
    <n v="1983328"/>
    <m/>
    <m/>
    <m/>
    <m/>
    <m/>
    <m/>
    <m/>
    <s v="מיצוי יח&quot;ד בפרויקט"/>
    <n v="0"/>
    <m/>
    <m/>
    <m/>
    <m/>
    <m/>
    <m/>
    <m/>
    <e v="#NAME?"/>
    <m/>
    <m/>
  </r>
  <r>
    <n v="191"/>
    <m/>
    <m/>
    <m/>
    <m/>
    <m/>
    <m/>
    <m/>
    <m/>
    <m/>
    <m/>
    <n v="4336"/>
    <m/>
    <s v="חיפה"/>
    <s v="חדרה"/>
    <s v="הנשיא ששת הימים"/>
    <m/>
    <s v="מיסוי"/>
    <s v="מיסוי - פינוי-בינוי"/>
    <s v="תכנית מאושרת עם פעילות יזמית"/>
    <n v="6766077"/>
    <s v="302 20190030"/>
    <n v="302"/>
    <n v="20190030"/>
    <s v="בקשה מקוונת ללא הקלות"/>
    <s v="הריסה"/>
    <n v="360"/>
    <s v="חדרה"/>
    <n v="6500"/>
    <s v="הנשיא ויצמן"/>
    <n v="606"/>
    <n v="10"/>
    <n v="10"/>
    <m/>
    <d v="2019-01-17T00:00:00"/>
    <n v="0"/>
    <n v="0"/>
    <m/>
    <m/>
    <n v="120"/>
    <m/>
    <m/>
    <m/>
    <m/>
    <m/>
    <s v="הריסת מבנים קיימים, חפירה בנספח 29,717 מ&quot;ק. דיפון, ביסוס והתארגנות."/>
    <m/>
    <m/>
    <m/>
    <s v="NULL"/>
    <m/>
    <m/>
    <m/>
    <m/>
    <m/>
    <m/>
    <m/>
    <m/>
    <m/>
    <m/>
    <m/>
    <m/>
    <m/>
    <m/>
    <m/>
    <m/>
    <m/>
    <n v="2019"/>
    <m/>
    <s v="הריסה + חפירה ודיפון"/>
    <m/>
    <n v="1"/>
    <m/>
    <m/>
    <m/>
    <n v="2"/>
    <s v="מקוונת (להיתר)"/>
    <m/>
    <m/>
    <m/>
    <m/>
    <m/>
    <m/>
    <m/>
    <m/>
    <m/>
    <m/>
    <m/>
    <m/>
    <m/>
    <m/>
    <s v="מיצוי יח&quot;ד בפרויקט"/>
    <n v="0"/>
    <m/>
    <m/>
    <m/>
    <m/>
    <m/>
    <m/>
    <m/>
    <e v="#NAME?"/>
    <m/>
    <m/>
  </r>
  <r>
    <n v="192"/>
    <m/>
    <m/>
    <m/>
    <m/>
    <m/>
    <m/>
    <m/>
    <m/>
    <m/>
    <m/>
    <n v="4336"/>
    <m/>
    <s v="חיפה"/>
    <s v="חדרה"/>
    <s v="הנשיא ששת הימים"/>
    <m/>
    <s v="מיסוי"/>
    <s v="מיסוי - פינוי-בינוי"/>
    <s v="תכנית מאושרת עם פעילות יזמית"/>
    <n v="6766078"/>
    <s v="302 20190078"/>
    <n v="302"/>
    <n v="20190078"/>
    <s v="בקשה מקוונת ללא הקלות"/>
    <s v="בנייה חדשה"/>
    <n v="360"/>
    <s v="חדרה"/>
    <n v="6500"/>
    <s v="הנשיא ויצמן"/>
    <n v="606"/>
    <n v="10"/>
    <n v="10"/>
    <m/>
    <d v="2019-02-26T00:00:00"/>
    <n v="0"/>
    <n v="0"/>
    <m/>
    <m/>
    <n v="120"/>
    <m/>
    <m/>
    <m/>
    <m/>
    <m/>
    <s v="120 יח&quot;ד מעל 3 מרתפי חניה, חדר טרפו וצובר גז. הקמת מבנה מרקמי בן 21 קומות הכולל בתוכו מסחר, משרדים, שטח למבנים ומוסדות ציבור ומגורים."/>
    <m/>
    <m/>
    <m/>
    <s v="NULL"/>
    <m/>
    <m/>
    <m/>
    <m/>
    <m/>
    <m/>
    <m/>
    <m/>
    <m/>
    <m/>
    <m/>
    <m/>
    <m/>
    <m/>
    <m/>
    <m/>
    <m/>
    <n v="2019"/>
    <m/>
    <s v="בנייה"/>
    <m/>
    <m/>
    <m/>
    <m/>
    <m/>
    <n v="4"/>
    <s v="מקוונת (להיתר)"/>
    <m/>
    <m/>
    <m/>
    <m/>
    <m/>
    <m/>
    <m/>
    <m/>
    <m/>
    <m/>
    <m/>
    <m/>
    <m/>
    <m/>
    <s v="מיצוי יח&quot;ד בפרויקט"/>
    <n v="0"/>
    <m/>
    <m/>
    <m/>
    <m/>
    <m/>
    <m/>
    <m/>
    <e v="#NAME?"/>
    <m/>
    <m/>
  </r>
  <r>
    <n v="193"/>
    <m/>
    <m/>
    <m/>
    <m/>
    <m/>
    <m/>
    <m/>
    <m/>
    <m/>
    <m/>
    <n v="4336"/>
    <m/>
    <s v="חיפה"/>
    <s v="חדרה"/>
    <s v="הנשיא ששת הימים"/>
    <m/>
    <s v="מיסוי"/>
    <s v="מיסוי - פינוי-בינוי"/>
    <s v="תכנית מאושרת עם פעילות יזמית"/>
    <n v="6986887"/>
    <s v="302 20190078"/>
    <n v="302"/>
    <n v="20190078"/>
    <s v="בקשה מקוונת ללא הקלות"/>
    <s v="בנייה חדשה"/>
    <n v="360"/>
    <s v="חדרה"/>
    <n v="6500"/>
    <s v="הנשיא ויצמן"/>
    <n v="606"/>
    <n v="10"/>
    <n v="10"/>
    <m/>
    <d v="2019-02-26T00:00:00"/>
    <n v="0"/>
    <n v="120"/>
    <n v="29"/>
    <n v="91"/>
    <n v="120"/>
    <m/>
    <m/>
    <m/>
    <m/>
    <m/>
    <s v="120 יח&quot;ד מעל 3 מרתפי חניה, חדר טרפו וצובר גז. הקמת מבנה מרקמי בן 21 קומות הכולל בתוכו מסחר, משרדים, שטח למבנים, מוסדות ציבור ומגורים."/>
    <m/>
    <m/>
    <m/>
    <n v="1983328"/>
    <n v="20190186"/>
    <m/>
    <d v="2019-12-29T00:00:00"/>
    <m/>
    <n v="0"/>
    <n v="120"/>
    <n v="29"/>
    <m/>
    <n v="91"/>
    <m/>
    <n v="120"/>
    <m/>
    <m/>
    <s v="הקמת מבנה מרקמי בן 21 קומות הכולל בתוכו מסחר, משרדים, שטח למבנים ומוסדות ציבור ומגורים - 120 יח&quot;ד מעל 3 מרתפי חניה, חדר טרפו וצובר גז."/>
    <m/>
    <m/>
    <m/>
    <n v="2019"/>
    <n v="2019"/>
    <s v="בנייה"/>
    <s v="בנייה"/>
    <n v="1"/>
    <m/>
    <m/>
    <m/>
    <n v="2"/>
    <s v="מקוונת (להיתר)"/>
    <m/>
    <n v="1"/>
    <m/>
    <m/>
    <m/>
    <n v="5356356"/>
    <m/>
    <m/>
    <m/>
    <m/>
    <m/>
    <m/>
    <m/>
    <m/>
    <s v="מיצוי יח&quot;ד בפרויקט"/>
    <n v="0"/>
    <m/>
    <m/>
    <m/>
    <m/>
    <m/>
    <m/>
    <m/>
    <e v="#NAME?"/>
    <m/>
    <s v="כן"/>
  </r>
  <r>
    <n v="194"/>
    <m/>
    <m/>
    <m/>
    <m/>
    <m/>
    <m/>
    <m/>
    <m/>
    <m/>
    <m/>
    <n v="30766"/>
    <m/>
    <s v="חיפה"/>
    <s v="חדרה"/>
    <s v="העירייה"/>
    <m/>
    <s v="רשויות"/>
    <s v="רשויות מקומיות - פינוי-בינוי"/>
    <s v="בביצוע"/>
    <n v="606928"/>
    <s v="302 20130120"/>
    <n v="302"/>
    <n v="20130120"/>
    <s v="בקשה להיתר"/>
    <s v="בניה חדשה"/>
    <n v="7183"/>
    <s v="חדרה"/>
    <n v="6500"/>
    <s v="NULL"/>
    <n v="502"/>
    <n v="6"/>
    <n v="6"/>
    <m/>
    <d v="2013-03-06T00:00:00"/>
    <n v="0"/>
    <n v="0"/>
    <n v="28"/>
    <n v="84"/>
    <n v="112"/>
    <m/>
    <m/>
    <m/>
    <m/>
    <m/>
    <s v="בניין מגורים בן 18 קומות+ קומת קרקע+חדרים על הגג ומרתף חניה 2 קומות- סה&quot;כ 112 יח&quot;ד. "/>
    <m/>
    <m/>
    <m/>
    <s v="NULL"/>
    <m/>
    <m/>
    <m/>
    <m/>
    <m/>
    <m/>
    <m/>
    <m/>
    <m/>
    <m/>
    <m/>
    <m/>
    <m/>
    <m/>
    <m/>
    <m/>
    <m/>
    <n v="2013"/>
    <m/>
    <s v="בנייה"/>
    <m/>
    <n v="6"/>
    <m/>
    <m/>
    <m/>
    <n v="2"/>
    <s v="להיתר"/>
    <s v="מוביל או המשכי"/>
    <m/>
    <m/>
    <m/>
    <m/>
    <m/>
    <m/>
    <m/>
    <m/>
    <m/>
    <m/>
    <m/>
    <m/>
    <m/>
    <s v="מיצוי יח&quot;ד בפרויקט"/>
    <n v="0"/>
    <m/>
    <m/>
    <m/>
    <m/>
    <m/>
    <m/>
    <m/>
    <e v="#NAME?"/>
    <m/>
    <m/>
  </r>
  <r>
    <n v="195"/>
    <m/>
    <m/>
    <m/>
    <m/>
    <m/>
    <m/>
    <m/>
    <m/>
    <m/>
    <m/>
    <n v="30766"/>
    <m/>
    <s v="חיפה"/>
    <s v="חדרה"/>
    <s v="העירייה"/>
    <m/>
    <s v="רשויות"/>
    <s v="רשויות מקומיות - פינוי-בינוי"/>
    <s v="בביצוע"/>
    <n v="5355064"/>
    <s v="302 20180183"/>
    <n v="302"/>
    <n v="20180183"/>
    <s v="בקשה מקוונת ללא הקלות"/>
    <s v="בנייה חדשה"/>
    <n v="1219"/>
    <s v="חדרה"/>
    <n v="6500"/>
    <s v="אחד העם"/>
    <n v="701"/>
    <n v="0"/>
    <n v="0"/>
    <m/>
    <d v="2018-07-03T00:00:00"/>
    <n v="0"/>
    <n v="0"/>
    <m/>
    <m/>
    <m/>
    <m/>
    <m/>
    <m/>
    <m/>
    <m/>
    <s v="היתר להריסה - גדר בטיחות זמנית"/>
    <m/>
    <m/>
    <m/>
    <s v="NULL"/>
    <m/>
    <m/>
    <m/>
    <m/>
    <m/>
    <m/>
    <m/>
    <m/>
    <m/>
    <m/>
    <m/>
    <m/>
    <m/>
    <m/>
    <m/>
    <m/>
    <m/>
    <n v="2018"/>
    <m/>
    <s v="הריסה"/>
    <m/>
    <n v="2"/>
    <m/>
    <m/>
    <m/>
    <n v="2"/>
    <s v="מקוונת (להיתר)"/>
    <m/>
    <m/>
    <m/>
    <m/>
    <m/>
    <m/>
    <m/>
    <m/>
    <m/>
    <m/>
    <m/>
    <m/>
    <m/>
    <m/>
    <s v="מיצוי יח&quot;ד בפרויקט"/>
    <n v="0"/>
    <m/>
    <m/>
    <m/>
    <m/>
    <m/>
    <m/>
    <m/>
    <e v="#NAME?"/>
    <m/>
    <m/>
  </r>
  <r>
    <n v="196"/>
    <m/>
    <m/>
    <m/>
    <m/>
    <m/>
    <m/>
    <m/>
    <m/>
    <m/>
    <m/>
    <n v="30766"/>
    <m/>
    <s v="חיפה"/>
    <s v="חדרה"/>
    <s v="העירייה"/>
    <m/>
    <s v="רשויות"/>
    <s v="רשויות מקומיות - פינוי-בינוי"/>
    <s v="בביצוע"/>
    <n v="6990742"/>
    <s v="302 20190417"/>
    <n v="302"/>
    <n v="20190417"/>
    <s v="בקשה מקוונת כולל הקלות"/>
    <s v="בנייה חדשה"/>
    <n v="1219"/>
    <s v="חדרה"/>
    <n v="6500"/>
    <s v="אחד העם"/>
    <n v="701"/>
    <n v="0"/>
    <n v="0"/>
    <m/>
    <d v="2019-11-26T00:00:00"/>
    <n v="0"/>
    <n v="0"/>
    <m/>
    <m/>
    <n v="433"/>
    <m/>
    <m/>
    <m/>
    <m/>
    <m/>
    <s v="3 בניינים 22 קומות 97 יח&quot;ד כ&quot;א+ 1 בניין 26 קומות 142 יח&quot;ד - סה&quot;כ 4 מבנים 433 יח&quot;ד+ 4 קומות מרתף תת קרקעי+ צוברי גז."/>
    <m/>
    <m/>
    <m/>
    <s v="NULL"/>
    <m/>
    <m/>
    <m/>
    <m/>
    <m/>
    <m/>
    <m/>
    <m/>
    <m/>
    <m/>
    <m/>
    <m/>
    <m/>
    <m/>
    <m/>
    <m/>
    <m/>
    <n v="2019"/>
    <m/>
    <s v="בנייה"/>
    <m/>
    <n v="2"/>
    <m/>
    <m/>
    <m/>
    <n v="2"/>
    <s v="מקוונת (להיתר)"/>
    <m/>
    <m/>
    <m/>
    <m/>
    <m/>
    <m/>
    <m/>
    <m/>
    <m/>
    <m/>
    <m/>
    <m/>
    <m/>
    <m/>
    <s v="מיצוי יח&quot;ד בפרויקט"/>
    <n v="0"/>
    <m/>
    <m/>
    <m/>
    <m/>
    <m/>
    <m/>
    <m/>
    <e v="#NAME?"/>
    <m/>
    <m/>
  </r>
  <r>
    <n v="1729"/>
    <s v="אוקטובר 2021 - טיוב בקשות ID כפולות"/>
    <s v="כן"/>
    <m/>
    <m/>
    <s v="לטייב - כתובת חסרה"/>
    <m/>
    <m/>
    <s v="נראה כמו המשך לבקשה ברשומה שמעליה (שהיא בצבע לבן ולכן טוייבה כבר כפינוי בינוי), במהות יש פשוט תוספת מלל..._x000a_הבעיה שבחיפוש באתר עירייה לפי מס' בקשה, זה משייך לתיק בניין אחר (3567) שבכלל לא נראת במהות שלה כפינוי בינוי (&quot;תוספת מגורים בקומה א + שיפור מיגון + תוספת עליית גג&quot;)"/>
    <m/>
    <m/>
    <n v="30766"/>
    <m/>
    <s v="חיפה"/>
    <s v="חדרה"/>
    <s v="העירייה"/>
    <m/>
    <s v="רשויות"/>
    <s v="פינוי-בינוי"/>
    <s v="בביצוע"/>
    <n v="7324119"/>
    <s v="302 20210162"/>
    <n v="302"/>
    <n v="20210162"/>
    <s v="בקשה למידע להיתר"/>
    <s v="בנייה חדשה"/>
    <n v="1219"/>
    <s v="חדרה"/>
    <n v="6500"/>
    <s v="אחד העם"/>
    <n v="701"/>
    <n v="0"/>
    <n v="0"/>
    <s v="     "/>
    <d v="2021-06-08T00:00:00"/>
    <n v="0"/>
    <n v="433"/>
    <s v="NULL"/>
    <s v="NULL"/>
    <n v="433"/>
    <s v="2021_02"/>
    <d v="2021-06-23T10:47:40"/>
    <s v="NULL"/>
    <s v="NULL"/>
    <s v="מהות הבקשה"/>
    <s v="במגרש 2204 - הקלה בתוספת 5 קומות מעל מפלס הכניסה הקובעת (מעבר ל-21 בקומות המותרות לפי בקומות המותרות לפי חד/1212 (טבלה 5))- סה&quot;כ מבוקשות 22 קומות כולל קומת קרקע מעל מפלס הכניסה הקובעת. היתר בניה של 3 בנינים 22 קומות 97 יח&quot;ד כ&quot;א+1 בנין 26 קומות 142 יח&quot;ד .סה&quot;כ 4 מבינים 433 יח&quot;ד + 4 קומות מרתף תת קרקעי + צובר גז ,במגרש 2202- הקלה בתוספת 5 קומות מעל מפלס הכניסה הקובעת (מעבר ל-17 "/>
    <s v="NULL"/>
    <s v="NULL"/>
    <s v="NULL"/>
    <s v="NULL"/>
    <m/>
    <s v="NULL"/>
    <m/>
    <m/>
    <m/>
    <m/>
    <m/>
    <m/>
    <m/>
    <m/>
    <m/>
    <m/>
    <m/>
    <m/>
    <m/>
    <m/>
    <s v="גוש חלקה"/>
    <n v="2021"/>
    <m/>
    <s v="בנייה"/>
    <m/>
    <n v="2"/>
    <m/>
    <m/>
    <m/>
    <n v="2"/>
    <s v="למידע"/>
    <m/>
    <m/>
    <m/>
    <m/>
    <m/>
    <m/>
    <m/>
    <m/>
    <m/>
    <m/>
    <m/>
    <m/>
    <m/>
    <m/>
    <s v="מיצוי יח&quot;ד בפרויקט"/>
    <n v="0"/>
    <m/>
    <m/>
    <m/>
    <m/>
    <m/>
    <m/>
    <m/>
    <m/>
    <m/>
    <m/>
  </r>
  <r>
    <n v="197"/>
    <m/>
    <m/>
    <m/>
    <m/>
    <m/>
    <m/>
    <m/>
    <m/>
    <m/>
    <m/>
    <n v="30766"/>
    <m/>
    <s v="חיפה"/>
    <s v="חדרה"/>
    <s v="העירייה"/>
    <m/>
    <s v="רשויות"/>
    <s v="רשויות מקומיות - פינוי-בינוי"/>
    <s v="בביצוע"/>
    <n v="607169"/>
    <s v="302 20130296"/>
    <n v="302"/>
    <n v="20130296"/>
    <s v="בקשה להיתר"/>
    <s v="בניה חדשה"/>
    <n v="2514"/>
    <s v="חדרה"/>
    <n v="6500"/>
    <s v="אחד העם"/>
    <n v="701"/>
    <n v="9"/>
    <n v="9"/>
    <m/>
    <d v="2013-07-15T00:00:00"/>
    <n v="0"/>
    <n v="0"/>
    <n v="19"/>
    <n v="121"/>
    <n v="140"/>
    <m/>
    <m/>
    <m/>
    <m/>
    <m/>
    <s v="וחדרי מדרגות, קומת קרקע הכוללת חנויות ממ&quot;ק, חדרי אשפה וטרנספורמציה, מעליות,חדרי מדרגות ולובי כניסה קומות א-ז' הכוללות משרדים, ממ&quot;ק, מעליות וחדרי מדרגות. קומת גג הכוללת מבנה משולב - משרדים ומסחר. סה&quot;כ בבניין 4 מרתפי חניה הכוללים מאגר מים,מערכות טכניות,מעלי"/>
    <m/>
    <m/>
    <m/>
    <n v="156381"/>
    <n v="20150219"/>
    <m/>
    <d v="2015-10-14T00:00:00"/>
    <m/>
    <n v="0"/>
    <n v="0"/>
    <n v="19"/>
    <m/>
    <n v="121"/>
    <m/>
    <n v="140"/>
    <m/>
    <m/>
    <s v="מבנה משולב במשרדים ומסחר. סה&quot;כ בבניין 4 מרתפי חניה הכוללים מאגר מים,מערכות טכניות,מעליות וחדרי מדרגות. קומת קרקע תכיל: חנויות, ממ&quot;ק, חדרי אשפה וטרנספורמציה, מעליות, חדרי מדרגות ולובי כניסה. קומות א'-ז' יכילו: משרדים, ממ&quot;ק, מעליות וחדרי מדרגות. קומת גג תכיל: חדר מדרגות ומערכות טכניות. "/>
    <m/>
    <m/>
    <m/>
    <n v="2013"/>
    <n v="2015"/>
    <s v="בנייה"/>
    <s v="בנייה"/>
    <n v="4"/>
    <m/>
    <m/>
    <m/>
    <n v="1"/>
    <s v="להיתר"/>
    <m/>
    <n v="1"/>
    <m/>
    <m/>
    <m/>
    <n v="607169"/>
    <n v="156381"/>
    <m/>
    <m/>
    <m/>
    <m/>
    <m/>
    <m/>
    <m/>
    <s v="מיצוי יח&quot;ד בפרויקט"/>
    <n v="0"/>
    <m/>
    <m/>
    <m/>
    <m/>
    <m/>
    <m/>
    <m/>
    <e v="#NAME?"/>
    <m/>
    <s v="לא"/>
  </r>
  <r>
    <n v="198"/>
    <m/>
    <m/>
    <m/>
    <m/>
    <m/>
    <m/>
    <m/>
    <m/>
    <m/>
    <m/>
    <n v="30766"/>
    <m/>
    <s v="חיפה"/>
    <s v="חדרה"/>
    <s v="העירייה"/>
    <m/>
    <s v="רשויות"/>
    <s v="רשויות מקומיות - פינוי-בינוי"/>
    <s v="בביצוע"/>
    <n v="5352725"/>
    <s v="302 20180184"/>
    <n v="302"/>
    <n v="20180184"/>
    <s v="בקשה מקוונת ללא הקלות"/>
    <s v="בנייה חדשה"/>
    <n v="2482"/>
    <s v="חדרה"/>
    <n v="6500"/>
    <s v="הרברט סמואל"/>
    <n v="602"/>
    <n v="30"/>
    <n v="30"/>
    <m/>
    <d v="2018-07-03T00:00:00"/>
    <n v="0"/>
    <n v="0"/>
    <m/>
    <m/>
    <m/>
    <m/>
    <m/>
    <m/>
    <m/>
    <m/>
    <s v="תוכנית להריסה וגדר בטיחות זמנית במגרש 2204"/>
    <m/>
    <m/>
    <m/>
    <s v="NULL"/>
    <m/>
    <m/>
    <m/>
    <m/>
    <m/>
    <m/>
    <m/>
    <m/>
    <m/>
    <m/>
    <m/>
    <m/>
    <m/>
    <m/>
    <m/>
    <m/>
    <m/>
    <n v="2018"/>
    <m/>
    <s v="הריסה"/>
    <m/>
    <n v="3"/>
    <m/>
    <m/>
    <m/>
    <n v="2"/>
    <s v="מקוונת (להיתר)"/>
    <m/>
    <m/>
    <m/>
    <m/>
    <m/>
    <m/>
    <m/>
    <m/>
    <m/>
    <m/>
    <m/>
    <m/>
    <m/>
    <m/>
    <s v="מיצוי יח&quot;ד בפרויקט"/>
    <n v="0"/>
    <m/>
    <m/>
    <m/>
    <m/>
    <m/>
    <m/>
    <m/>
    <e v="#NAME?"/>
    <m/>
    <m/>
  </r>
  <r>
    <n v="200"/>
    <m/>
    <m/>
    <m/>
    <m/>
    <m/>
    <m/>
    <m/>
    <m/>
    <m/>
    <m/>
    <n v="30766"/>
    <m/>
    <s v="חיפה"/>
    <s v="חדרה"/>
    <s v="העירייה"/>
    <m/>
    <s v="רשויות"/>
    <s v="פינוי-בינוי"/>
    <s v="בביצוע"/>
    <n v="607149"/>
    <s v="302 20130276"/>
    <n v="302"/>
    <n v="20130276"/>
    <s v="בקשה להיתר"/>
    <s v="בניה חדשה"/>
    <n v="808"/>
    <s v="חדרה"/>
    <n v="6500"/>
    <s v="רמב&quot;ם"/>
    <n v="604"/>
    <n v="14"/>
    <n v="14"/>
    <m/>
    <d v="2013-07-07T00:00:00"/>
    <n v="0"/>
    <n v="57"/>
    <n v="1"/>
    <n v="56"/>
    <n v="57"/>
    <m/>
    <m/>
    <m/>
    <m/>
    <m/>
    <s v="בניין שני בן 11 קומות ו-40 יח' דיור ומרתף חניה משותף. בניית 2 בניני מגורים במסגרת תמ&quot;א 38,בנין אחד בעל 10  קומות ו- 17 יח' דיור."/>
    <m/>
    <m/>
    <m/>
    <s v="NULL"/>
    <m/>
    <m/>
    <m/>
    <m/>
    <m/>
    <m/>
    <m/>
    <m/>
    <m/>
    <m/>
    <m/>
    <m/>
    <m/>
    <m/>
    <m/>
    <m/>
    <s v="שליפת כתובות (אוגוסט 2020)"/>
    <n v="2013"/>
    <m/>
    <s v="בנייה"/>
    <m/>
    <n v="1"/>
    <m/>
    <m/>
    <m/>
    <n v="2"/>
    <s v="להיתר"/>
    <s v="מוביל או המשכי"/>
    <m/>
    <m/>
    <m/>
    <m/>
    <m/>
    <m/>
    <m/>
    <m/>
    <m/>
    <m/>
    <m/>
    <m/>
    <m/>
    <s v="מיצוי יח&quot;ד בפרויקט"/>
    <n v="0"/>
    <m/>
    <m/>
    <m/>
    <m/>
    <m/>
    <m/>
    <m/>
    <e v="#NAME?"/>
    <m/>
    <m/>
  </r>
  <r>
    <n v="1156"/>
    <m/>
    <m/>
    <m/>
    <s v="כפול"/>
    <m/>
    <s v="סמל לא כפול - לטייב רגיל"/>
    <m/>
    <m/>
    <m/>
    <m/>
    <n v="30766"/>
    <m/>
    <s v="חיפה"/>
    <s v="חדרה"/>
    <s v="העירייה"/>
    <m/>
    <s v="רשויות"/>
    <s v="פינוי-בינוי"/>
    <s v="בביצוע"/>
    <n v="7098684"/>
    <s v="302 20200205"/>
    <n v="302"/>
    <n v="20200205"/>
    <s v="בקשה למידע להיתר"/>
    <s v="בנייה חדשה, הריסה"/>
    <n v="808"/>
    <s v="חדרה"/>
    <n v="6500"/>
    <s v="רמב&quot;ם"/>
    <n v="604"/>
    <n v="14"/>
    <n v="14"/>
    <s v="     "/>
    <d v="2020-07-09T00:00:00"/>
    <n v="0"/>
    <n v="46"/>
    <m/>
    <m/>
    <n v="46"/>
    <s v="2020_01"/>
    <d v="2020-11-01T21:00:40"/>
    <m/>
    <m/>
    <s v="מהות הבקשה"/>
    <s v=" הריסת 2 מבנים קיימים והקמת בניין מגורים במסגרת תמ&quot;א 38.  הבניין כולל: סה&quot;כ 46 יח&quot;ד בבניין. הקלה בקו בנין צידי קומת מרתף + קומת קרקע (2 יח&quot;ד) + 9 קומות מגורים (44 יח&quot;ד). "/>
    <s v="NULL"/>
    <s v="NULL"/>
    <s v="NULL"/>
    <s v="NULL"/>
    <m/>
    <m/>
    <m/>
    <m/>
    <m/>
    <m/>
    <m/>
    <m/>
    <m/>
    <m/>
    <m/>
    <m/>
    <m/>
    <s v="NULL"/>
    <s v="NULL"/>
    <s v="NULL"/>
    <s v="לפי גוש חלקה (מרץ 2021)"/>
    <n v="2020"/>
    <m/>
    <s v="הריסה + בנייה"/>
    <m/>
    <n v="1"/>
    <m/>
    <m/>
    <m/>
    <n v="2"/>
    <s v="למידע"/>
    <m/>
    <m/>
    <m/>
    <m/>
    <m/>
    <m/>
    <m/>
    <m/>
    <m/>
    <m/>
    <m/>
    <m/>
    <m/>
    <m/>
    <s v="מיצוי יח&quot;ד בפרויקט"/>
    <n v="0"/>
    <m/>
    <m/>
    <m/>
    <m/>
    <m/>
    <s v="הבקשה לא נמצאה באתר העירייה"/>
    <m/>
    <e v="#NAME?"/>
    <m/>
    <m/>
  </r>
  <r>
    <n v="201"/>
    <m/>
    <m/>
    <m/>
    <m/>
    <m/>
    <m/>
    <m/>
    <m/>
    <m/>
    <m/>
    <n v="30766"/>
    <m/>
    <s v="חיפה"/>
    <s v="חדרה"/>
    <s v="העירייה"/>
    <m/>
    <s v="רשויות"/>
    <s v="פינוי-בינוי"/>
    <s v="בביצוע"/>
    <n v="605950"/>
    <s v="302 20110013"/>
    <n v="302"/>
    <n v="20110013"/>
    <s v="בקשה להיתר"/>
    <s v="בניה חדשה"/>
    <n v="3864"/>
    <s v="חדרה"/>
    <n v="6500"/>
    <s v="רמב&quot;ם"/>
    <n v="604"/>
    <n v="16"/>
    <n v="16"/>
    <m/>
    <d v="2011-01-19T00:00:00"/>
    <n v="0"/>
    <n v="37"/>
    <m/>
    <m/>
    <n v="37"/>
    <m/>
    <m/>
    <m/>
    <m/>
    <m/>
    <s v="הקמת בית מגורים שיכיל במפלס -5.74 -:חניון במפלס -3.22-:חניון. בקומת בקומות א' ב' ג' ד' ה' ו' ז' ח' :4 דירות בכל קומה. בקומה ט' וי':4 דירות דופלקס. הכניסה:דירה,מעליות,חדרי מדרגות ,מחסנים וחדרי עזר. על הגג:קולטי שמש. סה&quot;כ 37 יח' דיור."/>
    <m/>
    <m/>
    <m/>
    <s v="NULL"/>
    <m/>
    <m/>
    <m/>
    <m/>
    <m/>
    <m/>
    <m/>
    <m/>
    <m/>
    <m/>
    <m/>
    <m/>
    <m/>
    <m/>
    <m/>
    <m/>
    <s v="שליפת כתובות (אוגוסט 2020)"/>
    <n v="2011"/>
    <m/>
    <s v="בנייה"/>
    <m/>
    <n v="5"/>
    <m/>
    <m/>
    <m/>
    <n v="2"/>
    <s v="להיתר"/>
    <s v="מוביל או המשכי"/>
    <m/>
    <m/>
    <m/>
    <m/>
    <m/>
    <m/>
    <m/>
    <m/>
    <m/>
    <m/>
    <m/>
    <m/>
    <m/>
    <s v="מיצוי יח&quot;ד בפרויקט"/>
    <n v="0"/>
    <m/>
    <m/>
    <m/>
    <m/>
    <m/>
    <m/>
    <m/>
    <e v="#NAME?"/>
    <m/>
    <m/>
  </r>
  <r>
    <n v="202"/>
    <m/>
    <m/>
    <m/>
    <m/>
    <m/>
    <m/>
    <m/>
    <m/>
    <m/>
    <m/>
    <n v="30766"/>
    <m/>
    <s v="חיפה"/>
    <s v="חדרה"/>
    <s v="העירייה"/>
    <m/>
    <s v="רשויות"/>
    <s v="רשויות מקומיות - פינוי-בינוי"/>
    <s v="בביצוע"/>
    <n v="6768211"/>
    <s v="302 20190229"/>
    <n v="302"/>
    <n v="20190229"/>
    <s v="בקשה מקוונת ללא הקלות"/>
    <s v="בנייה חדשה"/>
    <n v="2482"/>
    <s v="חדרה"/>
    <n v="6500"/>
    <s v="רמב&quot;ם"/>
    <n v="604"/>
    <n v="20"/>
    <n v="20"/>
    <m/>
    <d v="2019-06-11T00:00:00"/>
    <n v="0"/>
    <n v="0"/>
    <m/>
    <m/>
    <m/>
    <m/>
    <m/>
    <m/>
    <m/>
    <m/>
    <s v="תכנית דיפון וחפירה בנפח משוער של כ- 157500 מ&quot;ק"/>
    <m/>
    <m/>
    <m/>
    <s v="NULL"/>
    <m/>
    <m/>
    <m/>
    <m/>
    <m/>
    <m/>
    <m/>
    <m/>
    <m/>
    <m/>
    <m/>
    <m/>
    <m/>
    <m/>
    <m/>
    <m/>
    <m/>
    <n v="2019"/>
    <m/>
    <s v="חפירה ודיפון"/>
    <m/>
    <n v="3"/>
    <m/>
    <m/>
    <m/>
    <n v="2"/>
    <s v="מקוונת (להיתר)"/>
    <m/>
    <m/>
    <m/>
    <m/>
    <m/>
    <m/>
    <m/>
    <m/>
    <m/>
    <m/>
    <m/>
    <m/>
    <m/>
    <m/>
    <s v="מיצוי יח&quot;ד בפרויקט"/>
    <n v="0"/>
    <m/>
    <m/>
    <m/>
    <m/>
    <m/>
    <m/>
    <m/>
    <e v="#NAME?"/>
    <m/>
    <m/>
  </r>
  <r>
    <n v="204"/>
    <m/>
    <m/>
    <m/>
    <m/>
    <m/>
    <m/>
    <m/>
    <m/>
    <m/>
    <m/>
    <n v="30766"/>
    <m/>
    <s v="חיפה"/>
    <s v="חדרה"/>
    <s v="העירייה"/>
    <m/>
    <s v="רשויות"/>
    <s v="פינוי-בינוי"/>
    <s v="בביצוע"/>
    <n v="6988790"/>
    <s v="302 20190229"/>
    <n v="302"/>
    <n v="20190229"/>
    <s v="בקשה מקוונת ללא הקלות"/>
    <s v="בנייה חדשה"/>
    <n v="2482"/>
    <s v="חדרה"/>
    <n v="6500"/>
    <s v="רמב&quot;ם"/>
    <n v="604"/>
    <n v="20"/>
    <n v="20"/>
    <m/>
    <d v="2019-06-11T00:00:00"/>
    <n v="0"/>
    <n v="0"/>
    <n v="19"/>
    <n v="414"/>
    <n v="433"/>
    <m/>
    <m/>
    <m/>
    <m/>
    <m/>
    <s v="תכנית דיפון וחפירה בנפח משוער של כ- 151203.2 מ&quot;ק."/>
    <m/>
    <m/>
    <m/>
    <n v="1982445"/>
    <n v="20190147"/>
    <m/>
    <d v="2019-11-10T00:00:00"/>
    <m/>
    <n v="0"/>
    <n v="0"/>
    <n v="19"/>
    <m/>
    <n v="414"/>
    <m/>
    <n v="433"/>
    <m/>
    <m/>
    <s v="תכנית דיפון וחפירה בנפח משוער של כ- 151203.2 מ&quot;ק."/>
    <m/>
    <m/>
    <s v="שליפה לפי תבעות (אוגוסט 2020)"/>
    <n v="2019"/>
    <n v="2019"/>
    <s v="חפירה ודיפון"/>
    <s v="חפירה ודיפון"/>
    <n v="3"/>
    <m/>
    <m/>
    <m/>
    <n v="1"/>
    <s v="מקוונת (להיתר)"/>
    <m/>
    <n v="1"/>
    <m/>
    <m/>
    <m/>
    <n v="6988790"/>
    <n v="1982445"/>
    <m/>
    <m/>
    <m/>
    <m/>
    <m/>
    <m/>
    <m/>
    <s v="מיצוי יח&quot;ד בפרויקט"/>
    <n v="0"/>
    <m/>
    <m/>
    <m/>
    <m/>
    <m/>
    <m/>
    <m/>
    <e v="#NAME?"/>
    <m/>
    <s v="כן"/>
  </r>
  <r>
    <n v="203"/>
    <m/>
    <m/>
    <m/>
    <m/>
    <m/>
    <m/>
    <m/>
    <m/>
    <m/>
    <m/>
    <n v="30766"/>
    <m/>
    <s v="חיפה"/>
    <s v="חדרה"/>
    <s v="העירייה"/>
    <m/>
    <s v="רשויות"/>
    <s v="רשויות מקומיות - פינוי-בינוי"/>
    <s v="בביצוע"/>
    <n v="6768212"/>
    <s v="302 20190230"/>
    <n v="302"/>
    <n v="20190230"/>
    <s v="בקשה מקוונת ללא הקלות"/>
    <s v="בנייה חדשה"/>
    <n v="2482"/>
    <s v="חדרה"/>
    <n v="6500"/>
    <s v="רמב&quot;ם"/>
    <n v="604"/>
    <n v="20"/>
    <n v="20"/>
    <m/>
    <d v="2019-06-11T00:00:00"/>
    <n v="0"/>
    <n v="0"/>
    <m/>
    <m/>
    <m/>
    <m/>
    <m/>
    <m/>
    <m/>
    <m/>
    <s v="תכנית דיפון וחפירה בנפח משוער של כ 28300 מ&quot;ק"/>
    <m/>
    <m/>
    <m/>
    <s v="NULL"/>
    <m/>
    <m/>
    <m/>
    <m/>
    <m/>
    <m/>
    <m/>
    <m/>
    <m/>
    <m/>
    <m/>
    <m/>
    <m/>
    <m/>
    <m/>
    <m/>
    <m/>
    <n v="2019"/>
    <m/>
    <s v="חפירה ודיפון"/>
    <m/>
    <n v="3"/>
    <m/>
    <m/>
    <m/>
    <n v="2"/>
    <s v="מקוונת (להיתר)"/>
    <m/>
    <m/>
    <m/>
    <m/>
    <m/>
    <m/>
    <m/>
    <m/>
    <m/>
    <m/>
    <m/>
    <m/>
    <m/>
    <m/>
    <s v="מיצוי יח&quot;ד בפרויקט"/>
    <n v="0"/>
    <m/>
    <m/>
    <m/>
    <m/>
    <m/>
    <m/>
    <m/>
    <e v="#NAME?"/>
    <m/>
    <m/>
  </r>
  <r>
    <n v="1134"/>
    <m/>
    <m/>
    <m/>
    <s v="הגיע היתר ומהות הבקשה זהה"/>
    <m/>
    <s v="כפול עם נתוני עבר"/>
    <m/>
    <m/>
    <m/>
    <m/>
    <n v="30766"/>
    <m/>
    <s v="חיפה"/>
    <s v="חדרה"/>
    <s v="העירייה"/>
    <m/>
    <s v="רשויות"/>
    <s v="פינוי-בינוי"/>
    <s v="בביצוע"/>
    <n v="6988791"/>
    <s v="302 20190230"/>
    <n v="302"/>
    <n v="20190230"/>
    <s v="בקשה מקוונת ללא הקלות"/>
    <s v="בנייה חדשה"/>
    <n v="2482"/>
    <s v="חדרה"/>
    <n v="6500"/>
    <s v="רמב&quot;ם"/>
    <n v="604"/>
    <n v="20"/>
    <n v="20"/>
    <s v="     "/>
    <d v="2019-06-11T00:00:00"/>
    <n v="0"/>
    <n v="0"/>
    <m/>
    <m/>
    <m/>
    <s v="2019_03"/>
    <d v="2020-01-09T13:13:16"/>
    <m/>
    <m/>
    <m/>
    <s v="תכנית דיפון וחפירה בנפח משוער של כ 29083.32 מ&quot;ק "/>
    <s v="NULL"/>
    <s v="NULL"/>
    <s v="NULL"/>
    <n v="1984772"/>
    <n v="20190146"/>
    <s v="בקשה מקוונת ללא הקלות"/>
    <d v="2019-11-10T00:00:00"/>
    <s v="בנייה חדשה"/>
    <n v="0"/>
    <n v="0"/>
    <m/>
    <m/>
    <m/>
    <m/>
    <m/>
    <m/>
    <m/>
    <s v="תכנית דיפון וחפירה בנפח משוער של כ 29083.32 מ&quot;ק. "/>
    <s v="2019_03"/>
    <d v="2020-01-09T13:13:18"/>
    <s v="לפי כתובת (מרץ 2021)"/>
    <n v="2019"/>
    <n v="2019"/>
    <s v="חפירה ודיפון"/>
    <s v="חפירה ודיפון"/>
    <n v="3"/>
    <m/>
    <m/>
    <m/>
    <n v="2"/>
    <s v="מקוונת (להיתר)"/>
    <m/>
    <n v="2"/>
    <m/>
    <m/>
    <m/>
    <m/>
    <m/>
    <m/>
    <m/>
    <m/>
    <m/>
    <m/>
    <m/>
    <m/>
    <s v="מיצוי יח&quot;ד בפרויקט"/>
    <n v="0"/>
    <m/>
    <m/>
    <m/>
    <m/>
    <m/>
    <m/>
    <m/>
    <e v="#NAME?"/>
    <m/>
    <s v="כן"/>
  </r>
  <r>
    <n v="1135"/>
    <m/>
    <m/>
    <m/>
    <m/>
    <m/>
    <s v="כפול רק מהנתונים החדשים"/>
    <s v="הכתובת במתחם. האם יצאו כל ההיתרים במתחם רמבם?"/>
    <m/>
    <m/>
    <m/>
    <n v="30766"/>
    <m/>
    <s v="חיפה"/>
    <s v="חדרה"/>
    <s v="העירייה"/>
    <m/>
    <s v="רשויות"/>
    <s v="פינוי-בינוי"/>
    <s v="בביצוע"/>
    <n v="7071193"/>
    <s v="302 20200094"/>
    <n v="302"/>
    <n v="20200094"/>
    <s v="בקשה מקוונת ללא הקלות"/>
    <m/>
    <n v="7268"/>
    <s v="חדרה"/>
    <n v="6500"/>
    <s v="ששת הימים"/>
    <n v="502"/>
    <n v="4"/>
    <n v="4"/>
    <m/>
    <d v="2020-04-21T00:00:00"/>
    <n v="0"/>
    <n v="0"/>
    <m/>
    <m/>
    <n v="80"/>
    <s v="2020_01"/>
    <d v="2020-11-01T21:00:40"/>
    <m/>
    <m/>
    <s v="אתר העיריה"/>
    <s v=" היתר שינויים להיתר מספר 20170292 הכולל תוספת מבנה צפוני בן 22 קומות ושמונים יחידות דיור מעל 2 חנינונים קיימים בהיתר. "/>
    <s v="NULL"/>
    <s v="NULL"/>
    <s v="NULL"/>
    <s v="NULL"/>
    <m/>
    <m/>
    <m/>
    <m/>
    <m/>
    <m/>
    <m/>
    <m/>
    <m/>
    <m/>
    <m/>
    <m/>
    <m/>
    <m/>
    <s v="NULL"/>
    <s v="NULL"/>
    <s v="לפי גוש חלקה (מרץ 2021)"/>
    <n v="2020"/>
    <m/>
    <s v="בנייה"/>
    <m/>
    <n v="7"/>
    <m/>
    <m/>
    <m/>
    <n v="2"/>
    <s v="מקוונת (להיתר)"/>
    <m/>
    <m/>
    <m/>
    <m/>
    <m/>
    <m/>
    <m/>
    <m/>
    <m/>
    <m/>
    <m/>
    <m/>
    <m/>
    <m/>
    <s v="מיצוי יח&quot;ד בפרויקט"/>
    <n v="0"/>
    <m/>
    <m/>
    <m/>
    <m/>
    <m/>
    <s v="לא היו החלטות בבקשה"/>
    <m/>
    <e v="#NAME?"/>
    <m/>
    <m/>
  </r>
  <r>
    <n v="205"/>
    <m/>
    <m/>
    <m/>
    <m/>
    <m/>
    <m/>
    <m/>
    <m/>
    <m/>
    <m/>
    <n v="30827"/>
    <m/>
    <s v="חיפה"/>
    <s v="חדרה"/>
    <s v="מבוא חדרה מזרח"/>
    <m/>
    <s v="רשויות"/>
    <s v="רשויות מקומיות - פינוי-בינוי"/>
    <s v="בביצוע"/>
    <n v="608089"/>
    <s v="302 20150394"/>
    <n v="302"/>
    <n v="20150394"/>
    <s v="בקשה להיתר"/>
    <s v="בניה חדשה"/>
    <n v="2337"/>
    <s v="חדרה"/>
    <n v="6500"/>
    <s v="ארלוזורוב"/>
    <n v="205"/>
    <n v="1"/>
    <n v="1"/>
    <m/>
    <d v="2015-12-08T00:00:00"/>
    <n v="0"/>
    <n v="132"/>
    <n v="14"/>
    <n v="118"/>
    <n v="132"/>
    <m/>
    <m/>
    <m/>
    <m/>
    <m/>
    <s v="3 בניני מגורים סה&quot;כ 132 יח'ד ,גג טכני,איזור מסחרי תחתון,2 מרתפים וצובר גז מוטמן. "/>
    <m/>
    <m/>
    <m/>
    <n v="1446082"/>
    <n v="20160249"/>
    <m/>
    <d v="2016-11-24T00:00:00"/>
    <m/>
    <n v="0"/>
    <n v="132"/>
    <n v="14"/>
    <m/>
    <n v="118"/>
    <m/>
    <n v="132"/>
    <m/>
    <m/>
    <s v="3 בניני מגורים - סה&quot;כ 132 יח&quot;ד , גג טכני, איזור מסחרי תחתון, 2 מרתפים  חדר טרפו וצוברי גז. "/>
    <m/>
    <m/>
    <m/>
    <n v="2015"/>
    <n v="2016"/>
    <s v="בנייה"/>
    <s v="בנייה"/>
    <n v="1"/>
    <m/>
    <m/>
    <m/>
    <n v="1"/>
    <s v="להיתר"/>
    <m/>
    <n v="1"/>
    <m/>
    <m/>
    <m/>
    <n v="608089"/>
    <n v="1446082"/>
    <m/>
    <m/>
    <m/>
    <m/>
    <m/>
    <m/>
    <m/>
    <m/>
    <n v="512"/>
    <m/>
    <m/>
    <m/>
    <m/>
    <m/>
    <m/>
    <m/>
    <e v="#NAME?"/>
    <m/>
    <s v="כן"/>
  </r>
  <r>
    <n v="206"/>
    <m/>
    <s v="לבדוק. לא בטוח שלא במתחם. אולי כן פינוי בינוי"/>
    <m/>
    <m/>
    <m/>
    <m/>
    <m/>
    <m/>
    <m/>
    <m/>
    <n v="30827"/>
    <m/>
    <s v="חיפה"/>
    <s v="חדרה"/>
    <s v="מבוא חדרה מזרח"/>
    <m/>
    <s v="רשויות"/>
    <s v="פינוי-בינוי"/>
    <s v="בביצוע"/>
    <n v="6985482"/>
    <s v="302 20190299"/>
    <n v="302"/>
    <n v="20190299"/>
    <s v="בקשה מקוונת כולל הקלות"/>
    <s v="תוספת למבנה קיים"/>
    <n v="2337"/>
    <s v="חדרה"/>
    <n v="6500"/>
    <s v="ארלוזורוב"/>
    <n v="205"/>
    <n v="1"/>
    <n v="1"/>
    <m/>
    <d v="2019-07-30T00:00:00"/>
    <n v="0"/>
    <n v="0"/>
    <m/>
    <m/>
    <n v="37"/>
    <m/>
    <m/>
    <m/>
    <m/>
    <m/>
    <s v="בניין מגורים חדש בן 7 קומות מעל קומת קרקע בגובה כפול, סה&quot;כ 37 יח&quot;ד, 1 קומת מרתף חניה, קומת גג טכני. מבנה קיים + פרגולה להריסה."/>
    <m/>
    <m/>
    <m/>
    <s v="NULL"/>
    <n v="20200149"/>
    <m/>
    <d v="2020-11-02T00:00:00"/>
    <m/>
    <m/>
    <m/>
    <m/>
    <m/>
    <m/>
    <m/>
    <n v="37"/>
    <s v="אתר העירייה"/>
    <m/>
    <m/>
    <m/>
    <m/>
    <s v="שליפה לפי תבעות (אוגוסט 2020)"/>
    <n v="2019"/>
    <n v="2020"/>
    <s v="בנייה"/>
    <m/>
    <m/>
    <m/>
    <m/>
    <m/>
    <s v="?"/>
    <s v="מקוונת (להיתר)"/>
    <s v="האם פב?"/>
    <s v="?"/>
    <s v="?"/>
    <m/>
    <s v="אתר העירייה"/>
    <m/>
    <m/>
    <m/>
    <m/>
    <m/>
    <m/>
    <m/>
    <m/>
    <m/>
    <m/>
    <n v="512"/>
    <m/>
    <m/>
    <m/>
    <m/>
    <m/>
    <s v="אישור בתנאים"/>
    <m/>
    <e v="#NAME?"/>
    <m/>
    <s v="כן"/>
  </r>
  <r>
    <n v="1138"/>
    <m/>
    <m/>
    <m/>
    <m/>
    <m/>
    <m/>
    <s v="הכתובת במתחם"/>
    <m/>
    <m/>
    <m/>
    <n v="30827"/>
    <m/>
    <s v="חיפה"/>
    <s v="חדרה"/>
    <s v="מבוא חדרה מזרח"/>
    <m/>
    <s v="רשויות"/>
    <s v="פינוי-בינוי"/>
    <s v="בביצוע"/>
    <n v="7071275"/>
    <s v="302 20200194"/>
    <n v="302"/>
    <n v="20200194"/>
    <s v="בקשה מקוונת כולל הקלות"/>
    <s v="בנייה חדשה"/>
    <n v="5525"/>
    <s v="חדרה"/>
    <n v="6500"/>
    <s v="ארלוזורוב"/>
    <n v="205"/>
    <n v="2"/>
    <n v="2"/>
    <s v="     "/>
    <d v="2020-08-02T00:00:00"/>
    <n v="0"/>
    <n v="0"/>
    <m/>
    <m/>
    <n v="34"/>
    <s v="2020_01"/>
    <d v="2020-11-01T21:00:40"/>
    <m/>
    <m/>
    <s v="אתר העירייה"/>
    <s v="מבנה מגורים חדש הכולל שני אגפי מגורים ובהם 34 יח&quot;ד ב- 9 קומות, חניה תת קרקעית וקומת מסחר במפלס הקרקע "/>
    <s v="NULL"/>
    <s v="NULL"/>
    <s v="NULL"/>
    <s v="NULL"/>
    <m/>
    <m/>
    <m/>
    <m/>
    <m/>
    <m/>
    <m/>
    <m/>
    <m/>
    <m/>
    <m/>
    <m/>
    <m/>
    <m/>
    <s v="NULL"/>
    <s v="NULL"/>
    <s v="לפי גוש חלקה (מרץ 2021)"/>
    <n v="2020"/>
    <m/>
    <s v="בנייה"/>
    <m/>
    <n v="3"/>
    <m/>
    <m/>
    <m/>
    <n v="1"/>
    <s v="מקוונת (להיתר)"/>
    <m/>
    <m/>
    <m/>
    <m/>
    <m/>
    <m/>
    <m/>
    <m/>
    <m/>
    <m/>
    <m/>
    <m/>
    <m/>
    <m/>
    <m/>
    <n v="512"/>
    <m/>
    <m/>
    <m/>
    <m/>
    <m/>
    <s v="לא היו החלטות בבקשה"/>
    <m/>
    <e v="#NAME?"/>
    <m/>
    <m/>
  </r>
  <r>
    <n v="1139"/>
    <m/>
    <m/>
    <m/>
    <m/>
    <m/>
    <s v="כפול רק מהנתונים החדשים"/>
    <m/>
    <m/>
    <m/>
    <m/>
    <n v="30827"/>
    <m/>
    <s v="חיפה"/>
    <s v="חדרה"/>
    <s v="מבוא חדרה מזרח"/>
    <m/>
    <s v="רשויות"/>
    <s v="פינוי-בינוי"/>
    <s v="בביצוע"/>
    <n v="7071279"/>
    <s v="302 20190399"/>
    <n v="302"/>
    <n v="20190399"/>
    <s v="בקשה למידע להיתר"/>
    <s v="בנייה חדשה"/>
    <n v="5525"/>
    <s v="חדרה"/>
    <n v="6500"/>
    <s v="ירושלים"/>
    <n v="202"/>
    <n v="24"/>
    <n v="24"/>
    <s v="     "/>
    <d v="2020-01-19T00:00:00"/>
    <n v="0"/>
    <n v="34"/>
    <n v="26"/>
    <n v="8"/>
    <n v="34"/>
    <s v="2020_01"/>
    <d v="2020-11-01T21:00:40"/>
    <s v="מהות הבקשה"/>
    <s v="חישוב מתמטי"/>
    <s v="מהות הבקשה"/>
    <s v="הוספת יח&quot;ד ע&quot;פ שבס (30%) מ-26 ל-34. הוספת שטח בניה (עיקרי) ע&quot;פ כחלון (20%) מ-2730 ל-3276. הוספת שתי קומות בסמכות הועדה. שני בנייני מגורים, בעלי קומת קרקע מסחרית משותפת וחניה תת קרקעית משותפת איזור פריקה וטעינה לשטח המסחרי, גינון ושבילי גישה הקלה בקו בנין למרפסות ב-2 מ' ע&quot;פ חוק התכנון והבניה (סטיה ניכרת מתכנית). "/>
    <s v="NULL"/>
    <s v="NULL"/>
    <s v="NULL"/>
    <s v="NULL"/>
    <m/>
    <m/>
    <m/>
    <m/>
    <m/>
    <m/>
    <m/>
    <m/>
    <m/>
    <m/>
    <m/>
    <m/>
    <m/>
    <m/>
    <s v="NULL"/>
    <s v="NULL"/>
    <s v="לפי גוש חלקה (מרץ 2021)"/>
    <n v="2020"/>
    <m/>
    <s v="בנייה"/>
    <m/>
    <n v="2"/>
    <m/>
    <m/>
    <m/>
    <n v="1"/>
    <s v="למידע"/>
    <m/>
    <m/>
    <m/>
    <m/>
    <m/>
    <m/>
    <m/>
    <m/>
    <m/>
    <m/>
    <m/>
    <m/>
    <m/>
    <m/>
    <m/>
    <n v="512"/>
    <m/>
    <m/>
    <m/>
    <m/>
    <m/>
    <s v="הבקשה לא נמצאה באתר העירייה"/>
    <m/>
    <e v="#NAME?"/>
    <m/>
    <m/>
  </r>
  <r>
    <n v="207"/>
    <m/>
    <m/>
    <m/>
    <m/>
    <m/>
    <m/>
    <m/>
    <m/>
    <m/>
    <m/>
    <n v="30827"/>
    <m/>
    <s v="חיפה"/>
    <s v="חדרה"/>
    <s v="מבוא חדרה מזרח"/>
    <m/>
    <s v="רשויות"/>
    <s v="פינוי-בינוי"/>
    <s v="בביצוע"/>
    <n v="5107070"/>
    <s v="302 20160291"/>
    <n v="302"/>
    <n v="20160291"/>
    <s v="בקשה להיתר"/>
    <s v="חפירה"/>
    <n v="2337"/>
    <s v="חדרה"/>
    <n v="0"/>
    <m/>
    <n v="0"/>
    <n v="0"/>
    <n v="0"/>
    <m/>
    <d v="2016-07-14T00:00:00"/>
    <n v="0"/>
    <n v="0"/>
    <m/>
    <m/>
    <m/>
    <m/>
    <m/>
    <m/>
    <m/>
    <m/>
    <s v="חפירה ודיפון"/>
    <m/>
    <m/>
    <m/>
    <n v="1446060"/>
    <n v="20160172"/>
    <m/>
    <d v="2016-07-31T00:00:00"/>
    <m/>
    <n v="0"/>
    <n v="0"/>
    <m/>
    <m/>
    <m/>
    <m/>
    <m/>
    <m/>
    <m/>
    <s v="חפירה ודיפון"/>
    <m/>
    <m/>
    <s v="שליפה לפי תבעות (אוגוסט 2020)"/>
    <n v="2016"/>
    <n v="2016"/>
    <s v="חפירה ודיפון"/>
    <s v="חפירה ודיפון"/>
    <n v="1"/>
    <m/>
    <m/>
    <m/>
    <n v="2"/>
    <s v="להיתר"/>
    <m/>
    <n v="3"/>
    <m/>
    <m/>
    <m/>
    <m/>
    <m/>
    <m/>
    <m/>
    <m/>
    <m/>
    <m/>
    <m/>
    <m/>
    <m/>
    <n v="512"/>
    <m/>
    <m/>
    <m/>
    <m/>
    <m/>
    <m/>
    <m/>
    <e v="#NAME?"/>
    <m/>
    <s v="לא"/>
  </r>
  <r>
    <n v="208"/>
    <m/>
    <m/>
    <m/>
    <m/>
    <m/>
    <m/>
    <m/>
    <m/>
    <m/>
    <m/>
    <n v="4342"/>
    <m/>
    <s v="תל אביב"/>
    <s v="חולון"/>
    <s v="פיכמן"/>
    <m/>
    <s v="מיסוי"/>
    <m/>
    <m/>
    <n v="7144978"/>
    <s v="505 20200048"/>
    <n v="505"/>
    <n v="20200048"/>
    <s v="בקשה להיתר"/>
    <s v="הריסה ועבודות עפר"/>
    <n v="9999900249"/>
    <s v="חולון"/>
    <n v="6600"/>
    <s v="ההסתדרות"/>
    <n v="304"/>
    <n v="62"/>
    <n v="62"/>
    <m/>
    <d v="2020-01-29T00:00:00"/>
    <m/>
    <m/>
    <n v="116"/>
    <n v="119"/>
    <n v="235"/>
    <m/>
    <m/>
    <m/>
    <m/>
    <s v="מנהלת"/>
    <s v=" בקשה להיתר בניה הכוללת: הריסה 3 בניינים, חפירה ודיפון.                                                                                                                                                                                                                                                                                                                                                                                                                                                                                                                                                                                                                                                                                                                                                                                                                                                                                                                                                                                 "/>
    <m/>
    <m/>
    <m/>
    <n v="2056066"/>
    <n v="20200048"/>
    <m/>
    <d v="2020-10-25T00:00:00"/>
    <m/>
    <m/>
    <m/>
    <n v="116"/>
    <m/>
    <n v="119"/>
    <m/>
    <n v="235"/>
    <s v="מנהלת"/>
    <m/>
    <s v="בקשה להיתר בניה הכוללת: - הריסה 3 בניינים קיימים בחלקה; - חפירה בעומק של כ18.50 מ', דיפון בהיקף המגרש ומיקום עוגנים זמניים;"/>
    <m/>
    <m/>
    <m/>
    <n v="2020"/>
    <n v="2020"/>
    <s v="הריסה + חפירה ודיפון"/>
    <s v="הריסה + חפירה ודיפון"/>
    <n v="1"/>
    <m/>
    <m/>
    <m/>
    <n v="1"/>
    <s v="להיתר"/>
    <m/>
    <n v="1"/>
    <s v="היתר הריסה"/>
    <s v="אתר העירייה"/>
    <s v="אתר העירייה ודטה"/>
    <n v="7144978"/>
    <n v="2056066"/>
    <m/>
    <n v="1"/>
    <m/>
    <m/>
    <m/>
    <m/>
    <m/>
    <s v="מיצוי יח&quot;ד בפרויקט"/>
    <n v="0"/>
    <m/>
    <m/>
    <m/>
    <m/>
    <m/>
    <s v="אושרה"/>
    <m/>
    <e v="#NAME?"/>
    <m/>
    <s v="לא"/>
  </r>
  <r>
    <n v="209"/>
    <m/>
    <m/>
    <m/>
    <m/>
    <m/>
    <m/>
    <m/>
    <m/>
    <m/>
    <m/>
    <n v="4342"/>
    <m/>
    <s v="תל אביב"/>
    <s v="חולון"/>
    <s v="פיכמן"/>
    <m/>
    <s v="מיסוי"/>
    <m/>
    <m/>
    <n v="88888896"/>
    <s v="505 20200064"/>
    <n v="505"/>
    <n v="20200064"/>
    <s v="בקשה להיתר"/>
    <s v="בניה חדשה"/>
    <n v="9999900249"/>
    <s v="חולון"/>
    <n v="6600"/>
    <s v="ההסתדרות"/>
    <m/>
    <n v="62"/>
    <n v="62"/>
    <m/>
    <d v="2020-02-09T00:00:00"/>
    <m/>
    <n v="235"/>
    <m/>
    <m/>
    <n v="235"/>
    <m/>
    <m/>
    <m/>
    <m/>
    <m/>
    <s v="פירוט לגבי הבניה המבוקשת הקמת 2 בנייני מגורים רבי קומות בעירוב שימושים, מסחר, ציבורי‏ 25 קומות מעל קומת כניס וקומת גג טכנ י+ 3 קומות מרתף והבקשה כוללת ‏ גדרות ושערים, עבודות פיתוח,(פירוט: פיתוח המגרש / זיקות הנאה / נוף )"/>
    <m/>
    <m/>
    <m/>
    <s v="NULL"/>
    <m/>
    <m/>
    <m/>
    <m/>
    <m/>
    <m/>
    <m/>
    <m/>
    <m/>
    <m/>
    <m/>
    <m/>
    <m/>
    <m/>
    <m/>
    <m/>
    <m/>
    <n v="2020"/>
    <m/>
    <s v="בנייה"/>
    <m/>
    <n v="1"/>
    <m/>
    <m/>
    <m/>
    <n v="2"/>
    <s v="להיתר"/>
    <m/>
    <m/>
    <m/>
    <s v="אתר העירייה"/>
    <m/>
    <m/>
    <m/>
    <m/>
    <m/>
    <m/>
    <m/>
    <m/>
    <m/>
    <m/>
    <s v="מיצוי יח&quot;ד בפרויקט"/>
    <n v="0"/>
    <m/>
    <m/>
    <m/>
    <m/>
    <m/>
    <m/>
    <m/>
    <e v="#NAME?"/>
    <m/>
    <m/>
  </r>
  <r>
    <n v="210"/>
    <m/>
    <m/>
    <m/>
    <m/>
    <m/>
    <m/>
    <m/>
    <m/>
    <m/>
    <m/>
    <n v="33338"/>
    <m/>
    <s v="חיפה"/>
    <s v="חיפה"/>
    <s v="ברל כצנלסון"/>
    <m/>
    <s v="רשויות"/>
    <s v="רשויות מקומיות - פינוי-בינוי"/>
    <s v="בביצוע"/>
    <n v="748394"/>
    <s v="304 2014097500"/>
    <n v="304"/>
    <n v="2014097500"/>
    <s v="בקשה להיתר"/>
    <s v="פינוי ובינוי                            "/>
    <n v="20140975"/>
    <s v="חיפה"/>
    <n v="4000"/>
    <s v="ברל כצנלסון"/>
    <n v="1051"/>
    <n v="43"/>
    <n v="43"/>
    <m/>
    <d v="2014-11-12T00:00:00"/>
    <n v="0"/>
    <n v="156"/>
    <n v="36"/>
    <n v="120"/>
    <n v="156"/>
    <m/>
    <m/>
    <m/>
    <m/>
    <m/>
    <s v=" הריסת מבנה קיים הקמת שני מבני מ גורים בני 75 יח&quot;ד כל אחד - סה&quot;כ 156 יח&quot;ד חניום משותף לשנ המבנים ותחנת טרנספורמציה"/>
    <m/>
    <m/>
    <m/>
    <s v="NULL"/>
    <m/>
    <m/>
    <m/>
    <m/>
    <m/>
    <m/>
    <m/>
    <m/>
    <m/>
    <m/>
    <m/>
    <m/>
    <m/>
    <m/>
    <m/>
    <m/>
    <m/>
    <n v="2014"/>
    <m/>
    <s v="הריסה + בנייה"/>
    <m/>
    <n v="4"/>
    <m/>
    <m/>
    <n v="1"/>
    <n v="1"/>
    <s v="להיתר"/>
    <m/>
    <m/>
    <m/>
    <m/>
    <m/>
    <m/>
    <n v="1528761"/>
    <m/>
    <m/>
    <m/>
    <m/>
    <m/>
    <m/>
    <m/>
    <s v="מיצוי יח&quot;ד בפרויקט"/>
    <n v="0"/>
    <m/>
    <m/>
    <m/>
    <m/>
    <m/>
    <m/>
    <m/>
    <e v="#NAME?"/>
    <m/>
    <m/>
  </r>
  <r>
    <n v="211"/>
    <m/>
    <m/>
    <m/>
    <m/>
    <m/>
    <m/>
    <m/>
    <m/>
    <m/>
    <m/>
    <n v="33338"/>
    <m/>
    <s v="חיפה"/>
    <s v="חיפה"/>
    <s v="ברל כצנלסון"/>
    <m/>
    <s v="רשויות"/>
    <s v="רשויות מקומיות - פינוי-בינוי"/>
    <s v="בביצוע"/>
    <n v="748395"/>
    <s v="304 2014097501"/>
    <n v="304"/>
    <n v="2014097501"/>
    <s v="בקשה להיתר"/>
    <s v="תכנית שינויים בנין חדש                  "/>
    <n v="20140975"/>
    <s v="חיפה"/>
    <n v="4000"/>
    <s v="ברל כצנלסון"/>
    <n v="1051"/>
    <n v="43"/>
    <n v="43"/>
    <m/>
    <d v="2016-04-06T00:00:00"/>
    <n v="0"/>
    <n v="0"/>
    <n v="0"/>
    <n v="156"/>
    <n v="156"/>
    <m/>
    <m/>
    <m/>
    <m/>
    <m/>
    <s v=" תכנית שינויים להריסה ובניית 156 יח&quot;ד"/>
    <m/>
    <m/>
    <m/>
    <s v="NULL"/>
    <m/>
    <m/>
    <m/>
    <m/>
    <m/>
    <m/>
    <m/>
    <m/>
    <m/>
    <m/>
    <m/>
    <m/>
    <m/>
    <m/>
    <m/>
    <m/>
    <m/>
    <n v="2016"/>
    <m/>
    <s v="הריסה"/>
    <m/>
    <n v="4"/>
    <m/>
    <m/>
    <m/>
    <n v="2"/>
    <s v="להיתר"/>
    <m/>
    <m/>
    <m/>
    <m/>
    <m/>
    <m/>
    <m/>
    <m/>
    <m/>
    <m/>
    <m/>
    <m/>
    <m/>
    <m/>
    <s v="מיצוי יח&quot;ד בפרויקט"/>
    <n v="0"/>
    <m/>
    <m/>
    <m/>
    <m/>
    <m/>
    <m/>
    <m/>
    <e v="#NAME?"/>
    <m/>
    <m/>
  </r>
  <r>
    <n v="212"/>
    <m/>
    <m/>
    <m/>
    <m/>
    <m/>
    <m/>
    <m/>
    <m/>
    <m/>
    <m/>
    <n v="33338"/>
    <m/>
    <s v="חיפה"/>
    <s v="חיפה"/>
    <s v="ברל כצנלסון"/>
    <m/>
    <s v="רשויות"/>
    <s v="רשויות מקומיות - פינוי-בינוי"/>
    <s v="בביצוע"/>
    <n v="5273034"/>
    <s v="304 2014097502"/>
    <n v="304"/>
    <n v="2014097502"/>
    <s v="בקשה להיתר"/>
    <s v="פינוי ובינוי                            "/>
    <n v="20140975"/>
    <s v="חיפה"/>
    <n v="4000"/>
    <s v="ברל כצנלסון"/>
    <n v="1051"/>
    <n v="43"/>
    <n v="43"/>
    <m/>
    <d v="2017-06-26T00:00:00"/>
    <n v="0"/>
    <n v="0"/>
    <n v="36"/>
    <n v="120"/>
    <n v="156"/>
    <m/>
    <m/>
    <m/>
    <m/>
    <m/>
    <s v=" עקב דיון חוזר בעקבות הלטת ועדת ערר התיק עבר מ - 01 ל - 02 תכנית שינויים להריסה ובניית 156 יח&quot;ד                                                                                                                                                                "/>
    <m/>
    <m/>
    <m/>
    <n v="1528761"/>
    <n v="2014097502"/>
    <m/>
    <d v="2017-10-01T00:00:00"/>
    <m/>
    <n v="0"/>
    <n v="0"/>
    <n v="36"/>
    <m/>
    <n v="120"/>
    <m/>
    <n v="156"/>
    <m/>
    <m/>
    <s v="הריסת שני בניינים בני 36 יחד סה&quot;כ והקמת שני בניינים בני 78 יח&quot;ד כ&quot;א, סה&quot;כ 156 יח&quot;ד, 16 קומות מגורים + קומת חניה מעל לכניסה הקובעת, חניון תת קרקעי, תחנת טרפו' ( מגרש 41 ) כפוף לתב&quot;ע חפ/ 2281.&quot;"/>
    <m/>
    <m/>
    <m/>
    <n v="2017"/>
    <n v="2017"/>
    <s v="הריסה + בנייה"/>
    <s v="הריסה + בנייה"/>
    <n v="4"/>
    <m/>
    <m/>
    <m/>
    <n v="2"/>
    <s v="להיתר"/>
    <m/>
    <n v="1"/>
    <m/>
    <m/>
    <m/>
    <n v="748394"/>
    <m/>
    <m/>
    <m/>
    <m/>
    <m/>
    <m/>
    <m/>
    <m/>
    <s v="מיצוי יח&quot;ד בפרויקט"/>
    <n v="0"/>
    <m/>
    <m/>
    <m/>
    <m/>
    <m/>
    <m/>
    <m/>
    <e v="#NAME?"/>
    <m/>
    <s v="לא"/>
  </r>
  <r>
    <n v="213"/>
    <m/>
    <m/>
    <m/>
    <m/>
    <m/>
    <m/>
    <m/>
    <m/>
    <m/>
    <m/>
    <n v="33338"/>
    <m/>
    <s v="חיפה"/>
    <s v="חיפה"/>
    <s v="ברל כצנלסון"/>
    <m/>
    <s v="רשויות"/>
    <s v="רשויות מקומיות - פינוי-בינוי"/>
    <s v="בביצוע"/>
    <n v="5424632"/>
    <s v="304 2014097503"/>
    <n v="304"/>
    <n v="2014097503"/>
    <s v="בקשה להיתר"/>
    <s v="פינוי ובינוי"/>
    <n v="20140975"/>
    <s v="חיפה"/>
    <n v="4000"/>
    <s v="ברל כצנלסון"/>
    <n v="1051"/>
    <n v="43"/>
    <n v="43"/>
    <m/>
    <d v="2018-07-30T00:00:00"/>
    <n v="0"/>
    <n v="156"/>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s v="NULL"/>
    <m/>
    <m/>
    <m/>
    <m/>
    <m/>
    <m/>
    <m/>
    <m/>
    <m/>
    <m/>
    <m/>
    <m/>
    <m/>
    <m/>
    <m/>
    <m/>
    <m/>
    <n v="2018"/>
    <m/>
    <s v="הריסה + בנייה (שינויים)"/>
    <m/>
    <m/>
    <m/>
    <m/>
    <m/>
    <n v="4"/>
    <s v="להיתר"/>
    <m/>
    <m/>
    <m/>
    <m/>
    <m/>
    <m/>
    <m/>
    <m/>
    <m/>
    <m/>
    <m/>
    <m/>
    <m/>
    <m/>
    <s v="מיצוי יח&quot;ד בפרויקט"/>
    <n v="0"/>
    <m/>
    <m/>
    <m/>
    <m/>
    <m/>
    <m/>
    <m/>
    <e v="#NAME?"/>
    <m/>
    <m/>
  </r>
  <r>
    <n v="214"/>
    <m/>
    <m/>
    <m/>
    <m/>
    <m/>
    <m/>
    <m/>
    <m/>
    <m/>
    <m/>
    <n v="33338"/>
    <m/>
    <s v="חיפה"/>
    <s v="חיפה"/>
    <s v="ברל כצנלסון"/>
    <m/>
    <s v="רשויות"/>
    <s v="רשויות מקומיות - פינוי-בינוי"/>
    <s v="בביצוע"/>
    <n v="748398"/>
    <s v="304 2014097602"/>
    <n v="304"/>
    <n v="2014097602"/>
    <s v="בקשה להיתר"/>
    <s v="תכנית שינויים בנין חדש                  "/>
    <n v="20140976"/>
    <s v="חיפה"/>
    <n v="4000"/>
    <s v="ברל כצנלסון"/>
    <n v="1051"/>
    <n v="47"/>
    <n v="47"/>
    <m/>
    <d v="2016-05-16T00:00:00"/>
    <n v="0"/>
    <n v="0"/>
    <n v="36"/>
    <n v="120"/>
    <n v="156"/>
    <m/>
    <m/>
    <m/>
    <m/>
    <m/>
    <s v=" תכנית שינויים להריסה ובנית 156 דירות"/>
    <m/>
    <m/>
    <m/>
    <s v="NULL"/>
    <m/>
    <m/>
    <m/>
    <m/>
    <m/>
    <m/>
    <m/>
    <m/>
    <m/>
    <m/>
    <m/>
    <m/>
    <m/>
    <m/>
    <m/>
    <m/>
    <m/>
    <n v="2016"/>
    <m/>
    <s v="הריסה"/>
    <m/>
    <n v="5"/>
    <m/>
    <m/>
    <n v="1"/>
    <n v="1"/>
    <s v="להיתר"/>
    <m/>
    <m/>
    <m/>
    <m/>
    <m/>
    <m/>
    <n v="1931690"/>
    <m/>
    <m/>
    <m/>
    <m/>
    <m/>
    <m/>
    <m/>
    <s v="מיצוי יח&quot;ד בפרויקט"/>
    <n v="0"/>
    <m/>
    <m/>
    <m/>
    <m/>
    <m/>
    <m/>
    <m/>
    <e v="#NAME?"/>
    <m/>
    <m/>
  </r>
  <r>
    <n v="215"/>
    <m/>
    <m/>
    <m/>
    <m/>
    <m/>
    <m/>
    <m/>
    <m/>
    <m/>
    <m/>
    <n v="33338"/>
    <m/>
    <s v="חיפה"/>
    <s v="חיפה"/>
    <s v="ברל כצנלסון"/>
    <m/>
    <s v="רשויות"/>
    <s v="רשויות מקומיות - פינוי-בינוי"/>
    <s v="בביצוע"/>
    <n v="5272266"/>
    <s v="304 2014097603"/>
    <n v="304"/>
    <n v="2014097603"/>
    <s v="בקשה להיתר"/>
    <s v="פינוי ובינוי                            "/>
    <n v="20140976"/>
    <s v="חיפה"/>
    <n v="4000"/>
    <s v="ברל כצנלסון"/>
    <n v="1051"/>
    <n v="47"/>
    <n v="47"/>
    <m/>
    <d v="2017-06-26T00:00:00"/>
    <n v="0"/>
    <n v="0"/>
    <n v="38"/>
    <n v="118"/>
    <n v="156"/>
    <m/>
    <m/>
    <m/>
    <m/>
    <m/>
    <s v=" עקב דיון חוזר בעקבות החלטת ועדת עררהתיק עבר מ - 02 ל - 03 תכנית שינויים להריסה ובנית 156 דירות                                                                                                                                                                "/>
    <m/>
    <m/>
    <m/>
    <s v="NULL"/>
    <m/>
    <m/>
    <m/>
    <m/>
    <m/>
    <m/>
    <m/>
    <m/>
    <m/>
    <m/>
    <m/>
    <m/>
    <m/>
    <m/>
    <m/>
    <m/>
    <m/>
    <n v="2017"/>
    <m/>
    <s v="הריסה + בנייה (שינויים)"/>
    <m/>
    <m/>
    <m/>
    <m/>
    <m/>
    <n v="4"/>
    <s v="להיתר"/>
    <m/>
    <m/>
    <m/>
    <m/>
    <m/>
    <m/>
    <m/>
    <m/>
    <m/>
    <m/>
    <m/>
    <m/>
    <m/>
    <m/>
    <s v="מיצוי יח&quot;ד בפרויקט"/>
    <n v="0"/>
    <m/>
    <m/>
    <m/>
    <m/>
    <m/>
    <m/>
    <m/>
    <e v="#NAME?"/>
    <m/>
    <m/>
  </r>
  <r>
    <n v="216"/>
    <m/>
    <m/>
    <m/>
    <m/>
    <m/>
    <m/>
    <m/>
    <m/>
    <m/>
    <m/>
    <n v="33338"/>
    <m/>
    <s v="חיפה"/>
    <s v="חיפה"/>
    <s v="ברל כצנלסון"/>
    <m/>
    <s v="רשויות"/>
    <s v="רשויות מקומיות - פינוי-בינוי"/>
    <s v="בביצוע"/>
    <n v="5424634"/>
    <s v="304 2014097604"/>
    <n v="304"/>
    <n v="2014097604"/>
    <s v="בקשה להיתר"/>
    <s v="פינוי ובינוי"/>
    <n v="20140976"/>
    <s v="חיפה"/>
    <n v="4000"/>
    <s v="ברל כצנלסון"/>
    <n v="1051"/>
    <n v="47"/>
    <n v="47"/>
    <m/>
    <d v="2018-08-06T00:00:00"/>
    <n v="0"/>
    <n v="156"/>
    <m/>
    <m/>
    <m/>
    <m/>
    <m/>
    <m/>
    <m/>
    <m/>
    <s v="שינויים מהיתר עבור הריסתמבנה קיים"/>
    <m/>
    <m/>
    <m/>
    <s v="NULL"/>
    <m/>
    <m/>
    <m/>
    <m/>
    <m/>
    <m/>
    <m/>
    <m/>
    <m/>
    <m/>
    <m/>
    <m/>
    <m/>
    <m/>
    <m/>
    <m/>
    <m/>
    <n v="2018"/>
    <m/>
    <s v="הריסה (שינויים)"/>
    <m/>
    <m/>
    <m/>
    <m/>
    <m/>
    <n v="4"/>
    <s v="להיתר"/>
    <m/>
    <m/>
    <m/>
    <m/>
    <m/>
    <m/>
    <m/>
    <m/>
    <m/>
    <m/>
    <m/>
    <m/>
    <m/>
    <m/>
    <s v="מיצוי יח&quot;ד בפרויקט"/>
    <n v="0"/>
    <m/>
    <m/>
    <m/>
    <m/>
    <m/>
    <m/>
    <m/>
    <e v="#NAME?"/>
    <m/>
    <m/>
  </r>
  <r>
    <n v="218"/>
    <m/>
    <m/>
    <m/>
    <m/>
    <m/>
    <m/>
    <m/>
    <m/>
    <m/>
    <m/>
    <n v="33338"/>
    <m/>
    <s v="חיפה"/>
    <s v="חיפה"/>
    <s v="ברל כצנלסון"/>
    <m/>
    <s v="רשויות"/>
    <s v="רשויות מקומיות - פינוי-בינוי"/>
    <s v="בביצוע"/>
    <n v="748388"/>
    <s v="304 2014097200"/>
    <n v="304"/>
    <n v="2014097200"/>
    <s v="בקשה להיתר"/>
    <s v="פינוי ובינוי                            "/>
    <n v="20140972"/>
    <s v="חיפה"/>
    <n v="4000"/>
    <s v="ברל כצנלסון"/>
    <n v="1051"/>
    <n v="66"/>
    <n v="66"/>
    <m/>
    <d v="2014-12-08T00:00:00"/>
    <n v="0"/>
    <n v="58"/>
    <n v="18"/>
    <n v="40"/>
    <n v="58"/>
    <m/>
    <m/>
    <m/>
    <m/>
    <m/>
    <s v=" הריסת מבנה קיים הקמת שני מבני מגורים בני 29 יח&quot;ד בכל אחד ( סה&quot;כ 58 יח&quot;ד ) וחניון משותף לשני המבנים"/>
    <m/>
    <m/>
    <m/>
    <s v="NULL"/>
    <m/>
    <m/>
    <m/>
    <m/>
    <m/>
    <m/>
    <m/>
    <m/>
    <m/>
    <m/>
    <m/>
    <m/>
    <m/>
    <m/>
    <m/>
    <m/>
    <m/>
    <n v="2014"/>
    <m/>
    <s v="הריסה + בנייה"/>
    <m/>
    <n v="1"/>
    <m/>
    <m/>
    <n v="1"/>
    <n v="1"/>
    <s v="להיתר"/>
    <m/>
    <m/>
    <m/>
    <m/>
    <m/>
    <m/>
    <n v="1532106"/>
    <m/>
    <m/>
    <m/>
    <m/>
    <m/>
    <m/>
    <m/>
    <s v="מיצוי יח&quot;ד בפרויקט"/>
    <n v="0"/>
    <m/>
    <m/>
    <m/>
    <m/>
    <m/>
    <m/>
    <m/>
    <e v="#NAME?"/>
    <m/>
    <m/>
  </r>
  <r>
    <n v="219"/>
    <m/>
    <m/>
    <m/>
    <m/>
    <m/>
    <m/>
    <m/>
    <m/>
    <m/>
    <m/>
    <n v="33338"/>
    <m/>
    <s v="חיפה"/>
    <s v="חיפה"/>
    <s v="ברל כצנלסון"/>
    <m/>
    <s v="רשויות"/>
    <s v="רשויות מקומיות - פינוי-בינוי"/>
    <s v="בביצוע"/>
    <n v="748389"/>
    <s v="304 2014097201"/>
    <n v="304"/>
    <n v="2014097201"/>
    <s v="בקשה להיתר"/>
    <s v="תכנית שינויים בנין חדש                  "/>
    <n v="20140972"/>
    <s v="חיפה"/>
    <n v="4000"/>
    <s v="ברל כצנלסון"/>
    <n v="1051"/>
    <n v="66"/>
    <n v="66"/>
    <m/>
    <d v="2016-04-12T00:00:00"/>
    <n v="0"/>
    <n v="0"/>
    <n v="29"/>
    <n v="29"/>
    <n v="58"/>
    <m/>
    <m/>
    <m/>
    <m/>
    <m/>
    <s v="תכנית שינויים להריסת  מבנה קיים ובניית שני מבני מגורים בן 29 יח&quot;ד"/>
    <m/>
    <m/>
    <m/>
    <s v="NULL"/>
    <m/>
    <m/>
    <m/>
    <m/>
    <m/>
    <m/>
    <m/>
    <m/>
    <m/>
    <m/>
    <m/>
    <m/>
    <m/>
    <m/>
    <m/>
    <m/>
    <m/>
    <n v="2016"/>
    <m/>
    <s v="הריסה"/>
    <m/>
    <n v="1"/>
    <m/>
    <m/>
    <m/>
    <n v="2"/>
    <s v="להיתר"/>
    <m/>
    <m/>
    <m/>
    <m/>
    <m/>
    <m/>
    <m/>
    <m/>
    <m/>
    <m/>
    <m/>
    <m/>
    <m/>
    <m/>
    <s v="מיצוי יח&quot;ד בפרויקט"/>
    <n v="0"/>
    <m/>
    <m/>
    <m/>
    <m/>
    <m/>
    <m/>
    <m/>
    <e v="#NAME?"/>
    <m/>
    <m/>
  </r>
  <r>
    <n v="220"/>
    <m/>
    <m/>
    <m/>
    <m/>
    <m/>
    <m/>
    <m/>
    <m/>
    <m/>
    <m/>
    <n v="33338"/>
    <m/>
    <s v="חיפה"/>
    <s v="חיפה"/>
    <s v="ברל כצנלסון"/>
    <m/>
    <s v="רשויות"/>
    <s v="רשויות מקומיות - פינוי-בינוי"/>
    <s v="בביצוע"/>
    <n v="5270959"/>
    <s v="304 2014097202"/>
    <n v="304"/>
    <n v="2014097202"/>
    <s v="בקשה להיתר"/>
    <s v="פינוי ובינוי                            "/>
    <n v="20140972"/>
    <s v="חיפה"/>
    <n v="4000"/>
    <s v="ברל כצנלסון"/>
    <n v="1051"/>
    <n v="66"/>
    <n v="66"/>
    <m/>
    <d v="2017-06-26T00:00:00"/>
    <n v="0"/>
    <n v="0"/>
    <n v="18"/>
    <n v="40"/>
    <n v="58"/>
    <m/>
    <m/>
    <m/>
    <m/>
    <m/>
    <s v=" עקב דיון חוזר בעקבות החלטת ועדת ערר התיק עבר מ - 01 ל - 02 תכנית שינויים להריסת  מבנה קיים ובניית שני מבני מגורים בן 29 יח&quot;ד                                                                                                                                  "/>
    <m/>
    <m/>
    <m/>
    <n v="1532106"/>
    <n v="2014097202"/>
    <m/>
    <d v="2017-10-01T00:00:00"/>
    <m/>
    <n v="0"/>
    <n v="0"/>
    <n v="18"/>
    <m/>
    <n v="40"/>
    <m/>
    <n v="58"/>
    <m/>
    <m/>
    <s v="מגורים עג חניון תת קרקעי ( מגרש 51 ) כפוף להוראות תכנית חפ/2281. ======================================================== ======================================================== הריסת בניין אחד בן 18 יח&quot;ד והקמת שני בניינים בני 29 יח&quot;ד כ&quot;א, סה&quot;כ 58 יח&quot;ד, "/>
    <m/>
    <m/>
    <m/>
    <n v="2017"/>
    <n v="2017"/>
    <s v="הריסה + בנייה"/>
    <s v="הריסה + בנייה"/>
    <n v="1"/>
    <m/>
    <m/>
    <m/>
    <n v="2"/>
    <s v="להיתר"/>
    <m/>
    <n v="1"/>
    <m/>
    <m/>
    <m/>
    <n v="748388"/>
    <m/>
    <m/>
    <m/>
    <m/>
    <m/>
    <m/>
    <m/>
    <m/>
    <s v="מיצוי יח&quot;ד בפרויקט"/>
    <n v="0"/>
    <m/>
    <m/>
    <m/>
    <m/>
    <m/>
    <m/>
    <m/>
    <e v="#NAME?"/>
    <m/>
    <s v="לא"/>
  </r>
  <r>
    <n v="221"/>
    <m/>
    <m/>
    <m/>
    <m/>
    <m/>
    <m/>
    <m/>
    <m/>
    <m/>
    <m/>
    <n v="33338"/>
    <m/>
    <s v="חיפה"/>
    <s v="חיפה"/>
    <s v="ברל כצנלסון"/>
    <m/>
    <s v="רשויות"/>
    <s v="רשויות מקומיות - פינוי-בינוי"/>
    <s v="בביצוע"/>
    <n v="5424626"/>
    <s v="304 2014097203"/>
    <n v="304"/>
    <n v="2014097203"/>
    <s v="בקשה להיתר"/>
    <s v="פינוי ובינוי"/>
    <n v="20140972"/>
    <s v="חיפה"/>
    <n v="4000"/>
    <s v="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s v="NULL"/>
    <m/>
    <m/>
    <m/>
    <m/>
    <m/>
    <m/>
    <m/>
    <m/>
    <m/>
    <m/>
    <m/>
    <m/>
    <m/>
    <m/>
    <m/>
    <m/>
    <m/>
    <n v="2018"/>
    <m/>
    <s v="הריסה + בנייה (שינויים)"/>
    <m/>
    <m/>
    <m/>
    <m/>
    <m/>
    <n v="4"/>
    <s v="להיתר"/>
    <m/>
    <m/>
    <m/>
    <m/>
    <m/>
    <m/>
    <m/>
    <m/>
    <m/>
    <m/>
    <m/>
    <m/>
    <m/>
    <m/>
    <s v="מיצוי יח&quot;ד בפרויקט"/>
    <n v="0"/>
    <m/>
    <m/>
    <m/>
    <m/>
    <m/>
    <m/>
    <m/>
    <e v="#NAME?"/>
    <m/>
    <m/>
  </r>
  <r>
    <n v="222"/>
    <m/>
    <m/>
    <m/>
    <m/>
    <m/>
    <m/>
    <m/>
    <m/>
    <m/>
    <m/>
    <n v="33338"/>
    <m/>
    <s v="חיפה"/>
    <s v="חיפה"/>
    <s v="ברל כצנלסון"/>
    <m/>
    <s v="רשויות"/>
    <s v="רשויות מקומיות - פינוי-בינוי"/>
    <s v="בביצוע"/>
    <n v="748390"/>
    <s v="304 2014097300"/>
    <n v="304"/>
    <n v="2014097300"/>
    <s v="בקשה להיתר"/>
    <s v="פינוי ובינוי                            "/>
    <n v="20140973"/>
    <s v="חיפה"/>
    <n v="4000"/>
    <s v="ברל כצנלסון"/>
    <n v="1051"/>
    <n v="70"/>
    <n v="70"/>
    <m/>
    <d v="2014-12-08T00:00:00"/>
    <n v="0"/>
    <n v="58"/>
    <n v="18"/>
    <n v="40"/>
    <n v="58"/>
    <m/>
    <m/>
    <m/>
    <m/>
    <m/>
    <s v=" הריסת מבנה קיים הקמת שני מבני מגורים בני 29 יח&quot;ד בכל אחד ( סה&quot;כ 58 יח&quot;ד ) וחניון משותםףלשני המבנים"/>
    <m/>
    <m/>
    <m/>
    <s v="NULL"/>
    <m/>
    <m/>
    <m/>
    <m/>
    <m/>
    <m/>
    <m/>
    <m/>
    <m/>
    <m/>
    <m/>
    <m/>
    <m/>
    <m/>
    <m/>
    <m/>
    <m/>
    <n v="2014"/>
    <m/>
    <s v="הריסה + בנייה"/>
    <m/>
    <n v="2"/>
    <m/>
    <m/>
    <n v="1"/>
    <n v="1"/>
    <s v="להיתר"/>
    <m/>
    <m/>
    <m/>
    <m/>
    <m/>
    <m/>
    <n v="1928654"/>
    <m/>
    <m/>
    <m/>
    <m/>
    <m/>
    <m/>
    <m/>
    <s v="מיצוי יח&quot;ד בפרויקט"/>
    <n v="0"/>
    <m/>
    <m/>
    <m/>
    <m/>
    <m/>
    <m/>
    <m/>
    <e v="#NAME?"/>
    <m/>
    <m/>
  </r>
  <r>
    <n v="223"/>
    <m/>
    <m/>
    <m/>
    <m/>
    <m/>
    <m/>
    <m/>
    <m/>
    <m/>
    <m/>
    <n v="33338"/>
    <m/>
    <s v="חיפה"/>
    <s v="חיפה"/>
    <s v="ברל כצנלסון"/>
    <m/>
    <s v="רשויות"/>
    <s v="רשויות מקומיות - פינוי-בינוי"/>
    <s v="בביצוע"/>
    <n v="748391"/>
    <s v="304 2014097301"/>
    <n v="304"/>
    <n v="2014097301"/>
    <s v="בקשה להיתר"/>
    <s v="תכנית שינויים בנין חדש                  "/>
    <n v="20140973"/>
    <s v="חיפה"/>
    <n v="4000"/>
    <s v="ברל כצנלסון"/>
    <n v="1051"/>
    <n v="70"/>
    <n v="70"/>
    <m/>
    <d v="2016-05-30T00:00:00"/>
    <n v="0"/>
    <n v="0"/>
    <n v="29"/>
    <n v="29"/>
    <n v="58"/>
    <m/>
    <m/>
    <m/>
    <m/>
    <m/>
    <s v=" תכנית שינויים"/>
    <m/>
    <m/>
    <m/>
    <s v="NULL"/>
    <m/>
    <m/>
    <m/>
    <m/>
    <m/>
    <m/>
    <m/>
    <m/>
    <m/>
    <m/>
    <m/>
    <m/>
    <m/>
    <m/>
    <m/>
    <m/>
    <m/>
    <n v="2016"/>
    <m/>
    <s v="בנייה (שינויים)"/>
    <m/>
    <n v="2"/>
    <m/>
    <m/>
    <m/>
    <n v="2"/>
    <s v="להיתר"/>
    <m/>
    <m/>
    <m/>
    <m/>
    <m/>
    <m/>
    <m/>
    <m/>
    <m/>
    <m/>
    <m/>
    <m/>
    <m/>
    <m/>
    <s v="מיצוי יח&quot;ד בפרויקט"/>
    <n v="0"/>
    <m/>
    <m/>
    <m/>
    <m/>
    <m/>
    <m/>
    <m/>
    <e v="#NAME?"/>
    <m/>
    <m/>
  </r>
  <r>
    <n v="224"/>
    <m/>
    <m/>
    <m/>
    <m/>
    <m/>
    <m/>
    <m/>
    <m/>
    <m/>
    <m/>
    <n v="33338"/>
    <m/>
    <s v="חיפה"/>
    <s v="חיפה"/>
    <s v="ברל כצנלסון"/>
    <m/>
    <s v="רשויות"/>
    <s v="רשויות מקומיות - פינוי-בינוי"/>
    <s v="בביצוע"/>
    <n v="5275112"/>
    <s v="304 2014097302"/>
    <n v="304"/>
    <n v="2014097302"/>
    <s v="בקשה להיתר"/>
    <s v="פינוי ובינוי"/>
    <n v="20140973"/>
    <s v="חיפה"/>
    <n v="4000"/>
    <s v="ברל כצנלסון"/>
    <n v="1051"/>
    <n v="70"/>
    <n v="70"/>
    <m/>
    <d v="2017-06-26T00:00:00"/>
    <n v="0"/>
    <n v="0"/>
    <n v="18"/>
    <n v="40"/>
    <n v="58"/>
    <m/>
    <m/>
    <m/>
    <m/>
    <m/>
    <s v="עקב דיון חוזר בעקבות החלטת ועדת ערר התיק עבר מ - 01 ל - 02 תכנית שינויים"/>
    <m/>
    <m/>
    <m/>
    <s v="NULL"/>
    <m/>
    <m/>
    <m/>
    <m/>
    <m/>
    <m/>
    <m/>
    <m/>
    <m/>
    <m/>
    <m/>
    <m/>
    <m/>
    <m/>
    <m/>
    <m/>
    <m/>
    <n v="2017"/>
    <m/>
    <m/>
    <m/>
    <m/>
    <m/>
    <m/>
    <m/>
    <n v="4"/>
    <s v="להיתר"/>
    <m/>
    <m/>
    <m/>
    <m/>
    <m/>
    <m/>
    <m/>
    <m/>
    <m/>
    <m/>
    <m/>
    <m/>
    <m/>
    <m/>
    <s v="מיצוי יח&quot;ד בפרויקט"/>
    <n v="0"/>
    <m/>
    <m/>
    <m/>
    <m/>
    <m/>
    <m/>
    <m/>
    <e v="#NAME?"/>
    <m/>
    <m/>
  </r>
  <r>
    <n v="225"/>
    <m/>
    <m/>
    <m/>
    <m/>
    <m/>
    <m/>
    <m/>
    <m/>
    <m/>
    <m/>
    <n v="33338"/>
    <m/>
    <s v="חיפה"/>
    <s v="חיפה"/>
    <s v="ברל כצנלסון"/>
    <m/>
    <s v="רשויות"/>
    <s v="רשויות מקומיות - פינוי-בינוי"/>
    <s v="בביצוע"/>
    <n v="5424629"/>
    <s v="304 2014097304"/>
    <n v="304"/>
    <n v="2014097304"/>
    <s v="בקשה להיתר"/>
    <s v="פינוי ובינוי"/>
    <n v="20140973"/>
    <s v="חיפה"/>
    <n v="4000"/>
    <s v="ברל כצנלסון"/>
    <n v="1051"/>
    <n v="70"/>
    <n v="70"/>
    <m/>
    <d v="2018-08-06T00:00:00"/>
    <n v="0"/>
    <n v="58"/>
    <m/>
    <m/>
    <m/>
    <m/>
    <m/>
    <m/>
    <m/>
    <m/>
    <s v="תכנית שינויים מהיתר עבור הריסת מבנה קיים"/>
    <m/>
    <m/>
    <m/>
    <s v="NULL"/>
    <m/>
    <m/>
    <m/>
    <m/>
    <m/>
    <m/>
    <m/>
    <m/>
    <m/>
    <m/>
    <m/>
    <m/>
    <m/>
    <m/>
    <m/>
    <m/>
    <m/>
    <n v="2018"/>
    <m/>
    <s v="הריסה (שינויים)"/>
    <m/>
    <m/>
    <m/>
    <m/>
    <m/>
    <n v="4"/>
    <s v="להיתר"/>
    <m/>
    <m/>
    <m/>
    <m/>
    <m/>
    <m/>
    <m/>
    <m/>
    <m/>
    <m/>
    <m/>
    <m/>
    <m/>
    <m/>
    <s v="מיצוי יח&quot;ד בפרויקט"/>
    <n v="0"/>
    <m/>
    <m/>
    <m/>
    <m/>
    <m/>
    <m/>
    <m/>
    <e v="#NAME?"/>
    <m/>
    <m/>
  </r>
  <r>
    <n v="226"/>
    <m/>
    <m/>
    <m/>
    <m/>
    <m/>
    <m/>
    <m/>
    <m/>
    <m/>
    <m/>
    <n v="33338"/>
    <m/>
    <s v="חיפה"/>
    <s v="חיפה"/>
    <s v="ברל כצנלסון"/>
    <m/>
    <s v="רשויות"/>
    <s v="רשויות מקומיות - פינוי-בינוי"/>
    <s v="בביצוע"/>
    <n v="748392"/>
    <s v="304 2014097400"/>
    <n v="304"/>
    <n v="2014097400"/>
    <s v="בקשה להיתר"/>
    <s v="פינוי ובינוי                            "/>
    <n v="20140974"/>
    <s v="חיפה"/>
    <n v="4000"/>
    <s v="ברל כצנלסון"/>
    <n v="1051"/>
    <n v="74"/>
    <n v="74"/>
    <m/>
    <d v="2014-12-08T00:00:00"/>
    <n v="0"/>
    <n v="58"/>
    <n v="18"/>
    <n v="40"/>
    <n v="58"/>
    <m/>
    <m/>
    <m/>
    <m/>
    <m/>
    <s v=" הריסת מבנה קיים הקמת שני מבני מגורים בני 29 יח&quot;ד בכל אחד ( סה&quot;כ 58 יח&quot;ד )  וחניון משותם לשני המבנים"/>
    <m/>
    <m/>
    <m/>
    <s v="NULL"/>
    <m/>
    <m/>
    <m/>
    <m/>
    <m/>
    <m/>
    <m/>
    <m/>
    <m/>
    <m/>
    <m/>
    <m/>
    <m/>
    <m/>
    <m/>
    <m/>
    <m/>
    <n v="2014"/>
    <m/>
    <s v="הריסה + בנייה"/>
    <m/>
    <n v="3"/>
    <m/>
    <m/>
    <n v="1"/>
    <n v="1"/>
    <s v="להיתר"/>
    <m/>
    <m/>
    <m/>
    <m/>
    <m/>
    <m/>
    <n v="1928655"/>
    <m/>
    <m/>
    <m/>
    <m/>
    <m/>
    <m/>
    <m/>
    <s v="מיצוי יח&quot;ד בפרויקט"/>
    <n v="0"/>
    <m/>
    <m/>
    <m/>
    <m/>
    <m/>
    <m/>
    <m/>
    <e v="#NAME?"/>
    <m/>
    <m/>
  </r>
  <r>
    <n v="227"/>
    <m/>
    <m/>
    <m/>
    <m/>
    <m/>
    <m/>
    <m/>
    <m/>
    <m/>
    <m/>
    <n v="33338"/>
    <m/>
    <s v="חיפה"/>
    <s v="חיפה"/>
    <s v="ברל כצנלסון"/>
    <m/>
    <s v="רשויות"/>
    <s v="רשויות מקומיות - פינוי-בינוי"/>
    <s v="בביצוע"/>
    <n v="748393"/>
    <s v="304 2014097401"/>
    <n v="304"/>
    <n v="2014097401"/>
    <s v="בקשה להיתר"/>
    <s v="תכנית שינויים בנין חדש                  "/>
    <n v="20140974"/>
    <s v="חיפה"/>
    <n v="4000"/>
    <s v="ברל כצנלסון"/>
    <n v="1051"/>
    <n v="74"/>
    <n v="74"/>
    <m/>
    <d v="2016-05-30T00:00:00"/>
    <n v="0"/>
    <n v="0"/>
    <n v="29"/>
    <n v="29"/>
    <n v="58"/>
    <m/>
    <m/>
    <m/>
    <m/>
    <m/>
    <s v=" תכנית שינויים"/>
    <m/>
    <m/>
    <m/>
    <s v="NULL"/>
    <m/>
    <m/>
    <m/>
    <m/>
    <m/>
    <m/>
    <m/>
    <m/>
    <m/>
    <m/>
    <m/>
    <m/>
    <m/>
    <m/>
    <m/>
    <m/>
    <m/>
    <n v="2016"/>
    <m/>
    <s v="שינויים"/>
    <m/>
    <n v="3"/>
    <m/>
    <m/>
    <m/>
    <n v="2"/>
    <s v="להיתר"/>
    <m/>
    <m/>
    <m/>
    <m/>
    <m/>
    <m/>
    <m/>
    <m/>
    <m/>
    <m/>
    <m/>
    <m/>
    <m/>
    <m/>
    <s v="מיצוי יח&quot;ד בפרויקט"/>
    <n v="0"/>
    <m/>
    <m/>
    <m/>
    <m/>
    <m/>
    <m/>
    <m/>
    <e v="#NAME?"/>
    <m/>
    <m/>
  </r>
  <r>
    <n v="228"/>
    <m/>
    <m/>
    <m/>
    <m/>
    <m/>
    <m/>
    <m/>
    <m/>
    <m/>
    <m/>
    <n v="33338"/>
    <m/>
    <s v="חיפה"/>
    <s v="חיפה"/>
    <s v="ברל כצנלסון"/>
    <m/>
    <s v="רשויות"/>
    <s v="רשויות מקומיות - פינוי-בינוי"/>
    <s v="בביצוע"/>
    <n v="5261117"/>
    <s v="304 2014097402"/>
    <n v="304"/>
    <n v="2014097402"/>
    <s v="בקשה להיתר"/>
    <s v="פינוי ובינוי"/>
    <n v="20140974"/>
    <s v="חיפה"/>
    <n v="4000"/>
    <s v="ברל כצנלסון"/>
    <n v="1051"/>
    <n v="74"/>
    <n v="74"/>
    <m/>
    <d v="2017-06-26T00:00:00"/>
    <n v="0"/>
    <n v="0"/>
    <n v="18"/>
    <n v="40"/>
    <n v="58"/>
    <m/>
    <m/>
    <m/>
    <m/>
    <m/>
    <s v="עקב דיון חוזר בעקבות החלטת ועדת ערר התיק עבר מ - 01  ל - 02 תכנית שינויים"/>
    <m/>
    <m/>
    <m/>
    <s v="NULL"/>
    <m/>
    <m/>
    <m/>
    <m/>
    <m/>
    <m/>
    <m/>
    <m/>
    <m/>
    <m/>
    <m/>
    <m/>
    <m/>
    <m/>
    <m/>
    <m/>
    <m/>
    <n v="2017"/>
    <m/>
    <m/>
    <m/>
    <m/>
    <m/>
    <m/>
    <m/>
    <n v="4"/>
    <s v="להיתר"/>
    <m/>
    <m/>
    <m/>
    <m/>
    <m/>
    <m/>
    <m/>
    <m/>
    <m/>
    <m/>
    <m/>
    <m/>
    <m/>
    <m/>
    <s v="מיצוי יח&quot;ד בפרויקט"/>
    <n v="0"/>
    <m/>
    <m/>
    <m/>
    <m/>
    <m/>
    <m/>
    <m/>
    <e v="#NAME?"/>
    <m/>
    <m/>
  </r>
  <r>
    <n v="1158"/>
    <m/>
    <m/>
    <m/>
    <s v="כפול. למעט שוני קטן בכתובת"/>
    <m/>
    <s v="כפול עם נתוני עבר"/>
    <m/>
    <m/>
    <m/>
    <m/>
    <n v="33338"/>
    <m/>
    <s v="חיפה"/>
    <s v="חיפה"/>
    <s v="ברל כצנלסון"/>
    <m/>
    <s v="רשויות"/>
    <s v="פינוי-בינוי"/>
    <s v="בביצוע"/>
    <n v="5424630"/>
    <s v="304 2014097402"/>
    <n v="304"/>
    <n v="2014097402"/>
    <s v="בקשה להיתר                    "/>
    <s v="פינוי ובינוי                            "/>
    <n v="20140974"/>
    <s v="חיפה"/>
    <n v="4000"/>
    <s v="ברל כצנלסון"/>
    <n v="1051"/>
    <n v="74"/>
    <n v="74"/>
    <m/>
    <d v="2017-06-26T00:00:00"/>
    <n v="0"/>
    <n v="58"/>
    <m/>
    <m/>
    <m/>
    <s v="2019_01"/>
    <d v="2019-01-23T18:07:26"/>
    <m/>
    <m/>
    <m/>
    <s v=" עקב דיון חוזר בעקבות החלטת ועדת ערר התיק עבר מ - 01  ל - 02 תכנית שינויים בניינים A6  A5                                                                                                                                                                      "/>
    <s v="NULL"/>
    <s v="NULL"/>
    <s v="NULL"/>
    <n v="1562252"/>
    <n v="2014097402"/>
    <s v="בקשה להיתר                    "/>
    <d v="2018-08-09T00:00:00"/>
    <s v="מגורים                                                                                    "/>
    <n v="0"/>
    <n v="58"/>
    <m/>
    <m/>
    <m/>
    <m/>
    <m/>
    <m/>
    <m/>
    <s v="הריסת בניין בן 18 יחיד והקמת 2 בניינים בני 29 דירות , כא, סה&quot;כ 58 דירות 9 קומות מגורים ע&quot;ג חניון תת קרקעי חפ/2289&quot;"/>
    <s v="2019_01"/>
    <d v="2019-01-23T20:01:27"/>
    <s v="לפי כתובת (מרץ 2021)"/>
    <n v="2017"/>
    <n v="2018"/>
    <m/>
    <s v="הריסה + בנייה"/>
    <m/>
    <m/>
    <m/>
    <m/>
    <n v="4"/>
    <s v="להיתר"/>
    <m/>
    <m/>
    <m/>
    <m/>
    <m/>
    <m/>
    <m/>
    <m/>
    <m/>
    <m/>
    <m/>
    <m/>
    <m/>
    <m/>
    <s v="מיצוי יח&quot;ד בפרויקט"/>
    <n v="0"/>
    <m/>
    <m/>
    <m/>
    <m/>
    <m/>
    <m/>
    <m/>
    <e v="#NAME?"/>
    <m/>
    <s v="לא"/>
  </r>
  <r>
    <n v="229"/>
    <m/>
    <m/>
    <m/>
    <m/>
    <m/>
    <m/>
    <m/>
    <m/>
    <m/>
    <m/>
    <n v="33338"/>
    <m/>
    <s v="חיפה"/>
    <s v="חיפה"/>
    <s v="ברל כצנלסון"/>
    <m/>
    <s v="רשויות"/>
    <s v="רשויות מקומיות - פינוי-בינוי"/>
    <s v="בביצוע"/>
    <n v="5424631"/>
    <s v="304 2014097403"/>
    <n v="304"/>
    <n v="2014097403"/>
    <s v="בקשה להיתר"/>
    <s v="פינוי ובינוי"/>
    <n v="20140974"/>
    <s v="חיפה"/>
    <n v="4000"/>
    <s v="ברל כצנלסון"/>
    <n v="1051"/>
    <n v="74"/>
    <n v="74"/>
    <m/>
    <d v="2018-08-06T00:00:00"/>
    <n v="0"/>
    <n v="58"/>
    <m/>
    <m/>
    <n v="58"/>
    <m/>
    <m/>
    <m/>
    <m/>
    <m/>
    <s v="תכנית שינויים עבור הריסת מבנה קיים הקמת שני סבבי מגורים בני 29 יחד בכל אחד"/>
    <m/>
    <m/>
    <m/>
    <s v="NULL"/>
    <m/>
    <m/>
    <m/>
    <m/>
    <m/>
    <m/>
    <m/>
    <m/>
    <m/>
    <m/>
    <m/>
    <m/>
    <m/>
    <m/>
    <m/>
    <m/>
    <m/>
    <n v="2018"/>
    <m/>
    <s v="הריסה + בנייה (שינויים)"/>
    <m/>
    <m/>
    <m/>
    <m/>
    <m/>
    <n v="4"/>
    <s v="להיתר"/>
    <m/>
    <m/>
    <m/>
    <m/>
    <m/>
    <m/>
    <m/>
    <m/>
    <m/>
    <m/>
    <m/>
    <m/>
    <m/>
    <m/>
    <s v="מיצוי יח&quot;ד בפרויקט"/>
    <n v="0"/>
    <m/>
    <m/>
    <m/>
    <m/>
    <m/>
    <m/>
    <m/>
    <e v="#NAME?"/>
    <m/>
    <m/>
  </r>
  <r>
    <n v="230"/>
    <m/>
    <m/>
    <m/>
    <m/>
    <m/>
    <m/>
    <m/>
    <m/>
    <m/>
    <m/>
    <n v="33338"/>
    <m/>
    <s v="חיפה"/>
    <s v="חיפה"/>
    <s v="ברל כצנלסון"/>
    <m/>
    <s v="רשויות"/>
    <s v="רשויות מקומיות - פינוי-בינוי"/>
    <s v="בביצוע"/>
    <n v="6805111"/>
    <s v="304 2014097503"/>
    <n v="304"/>
    <n v="2014097503"/>
    <s v="בקשה להיתר"/>
    <s v="פינוי ובינוי"/>
    <n v="20140975"/>
    <s v="חיפה"/>
    <n v="4000"/>
    <s v="רח' ברל כצנלסון"/>
    <n v="1051"/>
    <n v="43"/>
    <n v="43"/>
    <m/>
    <d v="2018-07-30T00:00:00"/>
    <n v="0"/>
    <n v="156"/>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s v="NULL"/>
    <m/>
    <m/>
    <m/>
    <m/>
    <m/>
    <m/>
    <m/>
    <m/>
    <m/>
    <m/>
    <m/>
    <m/>
    <m/>
    <m/>
    <m/>
    <m/>
    <m/>
    <n v="2018"/>
    <m/>
    <s v="הריסה + בנייה (שינויים)"/>
    <m/>
    <m/>
    <m/>
    <m/>
    <m/>
    <n v="4"/>
    <s v="להיתר"/>
    <m/>
    <m/>
    <m/>
    <m/>
    <m/>
    <m/>
    <m/>
    <m/>
    <m/>
    <m/>
    <m/>
    <m/>
    <m/>
    <m/>
    <s v="מיצוי יח&quot;ד בפרויקט"/>
    <n v="0"/>
    <m/>
    <m/>
    <m/>
    <m/>
    <m/>
    <m/>
    <m/>
    <e v="#NAME?"/>
    <m/>
    <m/>
  </r>
  <r>
    <n v="231"/>
    <m/>
    <m/>
    <m/>
    <m/>
    <m/>
    <m/>
    <m/>
    <m/>
    <m/>
    <m/>
    <n v="33338"/>
    <m/>
    <s v="חיפה"/>
    <s v="חיפה"/>
    <s v="ברל כצנלסון"/>
    <m/>
    <s v="רשויות"/>
    <s v="רשויות מקומיות - פינוי-בינוי"/>
    <s v="בביצוע"/>
    <n v="7044432"/>
    <s v="304 2014097503"/>
    <n v="304"/>
    <n v="2014097503"/>
    <s v="בקשה להיתר"/>
    <s v="פינוי ובינוי"/>
    <n v="20140975"/>
    <s v="חיפה"/>
    <n v="4000"/>
    <s v="רח' ברל כצנלסון"/>
    <n v="1051"/>
    <n v="43"/>
    <n v="43"/>
    <m/>
    <d v="2018-07-30T00:00:00"/>
    <n v="0"/>
    <n v="0"/>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n v="1990427"/>
    <n v="2014097503"/>
    <m/>
    <d v="2019-11-10T00:00:00"/>
    <m/>
    <n v="0"/>
    <n v="0"/>
    <m/>
    <m/>
    <m/>
    <m/>
    <n v="156"/>
    <m/>
    <m/>
    <s v="תכנית שינויים מהיתר שניתן ביום 01/10/2017 ל- 156 יחד, 16 קומות מגורים + קומת חניה מעל לכניסה הקובעת, חניון תת קרקעי, תחנת טרפו' ומועדון דיירים, כפוף לחפ/2281 באותם התנאים של ההיתר המקורי"/>
    <m/>
    <m/>
    <m/>
    <n v="2018"/>
    <n v="2019"/>
    <s v="הריסה + בנייה"/>
    <s v="הריסה + בנייה"/>
    <n v="4"/>
    <m/>
    <m/>
    <m/>
    <n v="2"/>
    <s v="להיתר"/>
    <m/>
    <n v="2"/>
    <m/>
    <m/>
    <m/>
    <m/>
    <m/>
    <m/>
    <m/>
    <m/>
    <m/>
    <m/>
    <m/>
    <m/>
    <s v="מיצוי יח&quot;ד בפרויקט"/>
    <n v="0"/>
    <m/>
    <m/>
    <m/>
    <m/>
    <m/>
    <m/>
    <m/>
    <e v="#NAME?"/>
    <m/>
    <s v="כן"/>
  </r>
  <r>
    <n v="232"/>
    <m/>
    <m/>
    <m/>
    <m/>
    <m/>
    <m/>
    <m/>
    <m/>
    <m/>
    <m/>
    <n v="33338"/>
    <m/>
    <s v="חיפה"/>
    <s v="חיפה"/>
    <s v="ברל כצנלסון"/>
    <m/>
    <s v="רשויות"/>
    <s v="רשויות מקומיות - פינוי-בינוי"/>
    <s v="בביצוע"/>
    <n v="6805112"/>
    <s v="304 2014097603"/>
    <n v="304"/>
    <n v="2014097603"/>
    <s v="בקשה להיתר"/>
    <s v="פינוי ובינוי"/>
    <n v="20140976"/>
    <s v="חיפה"/>
    <n v="4000"/>
    <s v="רח' ברל כצנלסון"/>
    <n v="1051"/>
    <n v="47"/>
    <n v="47"/>
    <m/>
    <d v="2017-06-26T00:00:00"/>
    <n v="0"/>
    <n v="156"/>
    <n v="36"/>
    <n v="120"/>
    <n v="156"/>
    <m/>
    <m/>
    <m/>
    <m/>
    <m/>
    <s v="עקב דיון חוזר בעקבות החלטת ועדת עררהתיק עבר מ - 02 ל - 03 תכנית שינויים להריסה ובנית 156 דירות"/>
    <m/>
    <m/>
    <m/>
    <n v="1931690"/>
    <n v="2014097603"/>
    <m/>
    <d v="2018-08-09T00:00:00"/>
    <m/>
    <n v="0"/>
    <n v="156"/>
    <n v="36"/>
    <m/>
    <n v="120"/>
    <m/>
    <n v="156"/>
    <m/>
    <m/>
    <s v="הריסת 2 בנ' 36 יח' סהכ והקמת 2 בייניינים בני 156 דירות (78 כ&quot;א) 16 קומות מגורים +קומת חניה מעל הכניסה קובעת חניון תת קרקעי ,תחנת טרנספורמציה ומועדון דיירים.&quot;"/>
    <m/>
    <m/>
    <m/>
    <n v="2017"/>
    <n v="2018"/>
    <s v="הריסה + בנייה"/>
    <s v="הריסה + בנייה"/>
    <n v="5"/>
    <m/>
    <m/>
    <m/>
    <n v="2"/>
    <s v="להיתר"/>
    <m/>
    <n v="1"/>
    <m/>
    <m/>
    <m/>
    <n v="748398"/>
    <m/>
    <m/>
    <m/>
    <m/>
    <m/>
    <m/>
    <m/>
    <m/>
    <s v="מיצוי יח&quot;ד בפרויקט"/>
    <n v="0"/>
    <m/>
    <m/>
    <m/>
    <m/>
    <m/>
    <m/>
    <m/>
    <e v="#NAME?"/>
    <m/>
    <s v="לא"/>
  </r>
  <r>
    <n v="233"/>
    <m/>
    <m/>
    <m/>
    <m/>
    <m/>
    <m/>
    <m/>
    <m/>
    <m/>
    <m/>
    <n v="33338"/>
    <m/>
    <s v="חיפה"/>
    <s v="חיפה"/>
    <s v="ברל כצנלסון"/>
    <m/>
    <s v="רשויות"/>
    <s v="רשויות מקומיות - פינוי-בינוי"/>
    <s v="בביצוע"/>
    <n v="6805113"/>
    <s v="304 2014097604"/>
    <n v="304"/>
    <n v="2014097604"/>
    <s v="בקשה להיתר"/>
    <s v="פינוי ובינוי"/>
    <n v="20140976"/>
    <s v="חיפה"/>
    <n v="4000"/>
    <s v="רח' ברל כצנלסון"/>
    <n v="1051"/>
    <n v="47"/>
    <n v="47"/>
    <m/>
    <d v="2018-08-06T00:00:00"/>
    <n v="0"/>
    <n v="156"/>
    <m/>
    <m/>
    <m/>
    <m/>
    <m/>
    <m/>
    <m/>
    <m/>
    <s v="שינויים מהיתר עבור הריסתמבנה קיים"/>
    <m/>
    <m/>
    <m/>
    <s v="NULL"/>
    <m/>
    <m/>
    <m/>
    <m/>
    <m/>
    <m/>
    <m/>
    <m/>
    <m/>
    <m/>
    <m/>
    <m/>
    <m/>
    <m/>
    <m/>
    <m/>
    <m/>
    <n v="2018"/>
    <m/>
    <s v="הריסה (שינויים)"/>
    <m/>
    <m/>
    <m/>
    <m/>
    <m/>
    <n v="4"/>
    <s v="להיתר"/>
    <m/>
    <m/>
    <m/>
    <m/>
    <m/>
    <m/>
    <m/>
    <m/>
    <m/>
    <m/>
    <m/>
    <m/>
    <m/>
    <m/>
    <s v="מיצוי יח&quot;ד בפרויקט"/>
    <n v="0"/>
    <m/>
    <m/>
    <m/>
    <m/>
    <m/>
    <m/>
    <m/>
    <e v="#NAME?"/>
    <m/>
    <m/>
  </r>
  <r>
    <n v="234"/>
    <m/>
    <m/>
    <m/>
    <m/>
    <m/>
    <m/>
    <m/>
    <m/>
    <m/>
    <m/>
    <n v="33338"/>
    <m/>
    <s v="חיפה"/>
    <s v="חיפה"/>
    <s v="ברל כצנלסון"/>
    <m/>
    <s v="רשויות"/>
    <s v="רשויות מקומיות - פינוי-בינוי"/>
    <s v="בביצוע"/>
    <n v="7044438"/>
    <s v="304 2014097604"/>
    <n v="304"/>
    <n v="2014097604"/>
    <s v="בקשה להיתר"/>
    <s v="פינוי ובינוי"/>
    <n v="20140976"/>
    <s v="חיפה"/>
    <n v="4000"/>
    <s v="רח' ברל כצנלסון"/>
    <n v="1051"/>
    <n v="47"/>
    <n v="47"/>
    <m/>
    <d v="2018-08-06T00:00:00"/>
    <n v="0"/>
    <n v="0"/>
    <m/>
    <m/>
    <m/>
    <m/>
    <m/>
    <m/>
    <m/>
    <m/>
    <s v="שינויים מהיתר עבור הריסתמבנה קיים"/>
    <m/>
    <m/>
    <m/>
    <n v="1989344"/>
    <n v="2014097604"/>
    <m/>
    <d v="2019-11-10T00:00:00"/>
    <m/>
    <n v="0"/>
    <n v="0"/>
    <m/>
    <m/>
    <m/>
    <m/>
    <n v="156"/>
    <m/>
    <m/>
    <s v="תכנית שינויים מהיתר שניתן ביום 15/08/2018 ל- 156 יחד, 16 קומות מגורים + קומת חניה מעל לכניסה הקובעת, חניון תת קרקעי, תחנת טרפו' ומועדון דיירים, כפוף לחפ/2281 באותם התנאים של ההיתר המקורי"/>
    <m/>
    <m/>
    <m/>
    <n v="2018"/>
    <n v="2019"/>
    <s v="הריסה "/>
    <s v="הריסה + בנייה"/>
    <n v="5"/>
    <m/>
    <m/>
    <m/>
    <n v="2"/>
    <s v="להיתר"/>
    <m/>
    <n v="2"/>
    <m/>
    <m/>
    <m/>
    <m/>
    <m/>
    <m/>
    <m/>
    <m/>
    <m/>
    <m/>
    <m/>
    <m/>
    <s v="מיצוי יח&quot;ד בפרויקט"/>
    <n v="0"/>
    <m/>
    <m/>
    <m/>
    <m/>
    <m/>
    <m/>
    <m/>
    <e v="#NAME?"/>
    <m/>
    <s v="כן"/>
  </r>
  <r>
    <n v="235"/>
    <m/>
    <m/>
    <m/>
    <m/>
    <m/>
    <m/>
    <m/>
    <m/>
    <m/>
    <m/>
    <n v="33338"/>
    <m/>
    <s v="חיפה"/>
    <s v="חיפה"/>
    <s v="ברל כצנלסון"/>
    <m/>
    <s v="רשויות"/>
    <s v="רשויות מקומיות - פינוי-בינוי"/>
    <s v="בביצוע"/>
    <n v="6805105"/>
    <s v="304 2014097203"/>
    <n v="304"/>
    <n v="2014097203"/>
    <s v="בקשה להיתר"/>
    <s v="פינוי ובינוי"/>
    <n v="20140972"/>
    <s v="חיפה"/>
    <n v="4000"/>
    <s v="רח' 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s v="NULL"/>
    <m/>
    <m/>
    <m/>
    <m/>
    <m/>
    <m/>
    <m/>
    <m/>
    <m/>
    <m/>
    <m/>
    <m/>
    <m/>
    <m/>
    <m/>
    <m/>
    <m/>
    <n v="2018"/>
    <m/>
    <s v="הריסה + בנייה (שינויים)"/>
    <m/>
    <m/>
    <m/>
    <m/>
    <m/>
    <n v="4"/>
    <s v="להיתר"/>
    <m/>
    <m/>
    <m/>
    <m/>
    <m/>
    <m/>
    <m/>
    <m/>
    <m/>
    <m/>
    <m/>
    <m/>
    <m/>
    <m/>
    <s v="מיצוי יח&quot;ד בפרויקט"/>
    <n v="0"/>
    <m/>
    <m/>
    <m/>
    <m/>
    <m/>
    <m/>
    <m/>
    <e v="#NAME?"/>
    <m/>
    <m/>
  </r>
  <r>
    <n v="236"/>
    <m/>
    <m/>
    <m/>
    <m/>
    <m/>
    <m/>
    <m/>
    <m/>
    <m/>
    <m/>
    <n v="33338"/>
    <m/>
    <s v="חיפה"/>
    <s v="חיפה"/>
    <s v="ברל כצנלסון"/>
    <m/>
    <s v="רשויות"/>
    <s v="רשויות מקומיות - פינוי-בינוי"/>
    <s v="בביצוע"/>
    <n v="7044421"/>
    <s v="304 2014097203"/>
    <n v="304"/>
    <n v="2014097203"/>
    <s v="בקשה להיתר"/>
    <s v="פינוי ובינוי"/>
    <n v="20140972"/>
    <s v="חיפה"/>
    <n v="4000"/>
    <s v="רח' 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n v="1989343"/>
    <n v="2014097203"/>
    <m/>
    <d v="2019-11-10T00:00:00"/>
    <m/>
    <n v="0"/>
    <n v="29"/>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n v="2018"/>
    <n v="2019"/>
    <s v="הריסה + בנייה"/>
    <s v="הריסה + בנייה"/>
    <n v="1"/>
    <m/>
    <m/>
    <m/>
    <n v="2"/>
    <s v="להיתר"/>
    <m/>
    <n v="2"/>
    <m/>
    <m/>
    <m/>
    <m/>
    <m/>
    <m/>
    <m/>
    <m/>
    <m/>
    <m/>
    <m/>
    <m/>
    <s v="מיצוי יח&quot;ד בפרויקט"/>
    <n v="0"/>
    <m/>
    <m/>
    <m/>
    <m/>
    <m/>
    <m/>
    <m/>
    <e v="#NAME?"/>
    <m/>
    <s v="כן"/>
  </r>
  <r>
    <n v="237"/>
    <m/>
    <m/>
    <m/>
    <m/>
    <m/>
    <m/>
    <m/>
    <m/>
    <m/>
    <m/>
    <n v="33338"/>
    <m/>
    <s v="חיפה"/>
    <s v="חיפה"/>
    <s v="ברל כצנלסון"/>
    <m/>
    <s v="רשויות"/>
    <s v="רשויות מקומיות - פינוי-בינוי"/>
    <s v="בביצוע"/>
    <n v="6805106"/>
    <s v="304 2014097302"/>
    <n v="304"/>
    <n v="2014097302"/>
    <s v="בקשה להיתר"/>
    <s v="פינוי ובינוי"/>
    <n v="20140973"/>
    <s v="חיפה"/>
    <n v="4000"/>
    <s v="רח' ברל כצנלסון"/>
    <n v="1051"/>
    <n v="70"/>
    <n v="70"/>
    <m/>
    <d v="2017-06-26T00:00:00"/>
    <n v="0"/>
    <n v="58"/>
    <n v="18"/>
    <n v="40"/>
    <n v="58"/>
    <m/>
    <m/>
    <m/>
    <m/>
    <m/>
    <s v="עקב דיון חוזר בעקבות החלטת ועדת ערר התיק עבר מ - 01 ל - 02 תכנית שינויים בניינים  A3  A 4"/>
    <m/>
    <m/>
    <m/>
    <n v="1928654"/>
    <n v="2014097302"/>
    <m/>
    <d v="2018-08-15T00:00:00"/>
    <m/>
    <n v="0"/>
    <n v="58"/>
    <n v="18"/>
    <m/>
    <n v="40"/>
    <m/>
    <n v="58"/>
    <m/>
    <m/>
    <s v="להריסת בניינים להקמת 2 בניינים בני 29 דירות כא סה&quot;כ 58 דירות כפוף להוראות תכנית חפ/2289&quot;"/>
    <m/>
    <m/>
    <m/>
    <n v="2017"/>
    <n v="2018"/>
    <s v="שינויים"/>
    <s v="הריסה + בנייה"/>
    <n v="2"/>
    <m/>
    <m/>
    <m/>
    <n v="2"/>
    <s v="להיתר"/>
    <m/>
    <n v="1"/>
    <m/>
    <m/>
    <m/>
    <n v="748390"/>
    <m/>
    <m/>
    <m/>
    <m/>
    <m/>
    <m/>
    <m/>
    <m/>
    <s v="מיצוי יח&quot;ד בפרויקט"/>
    <n v="0"/>
    <m/>
    <m/>
    <m/>
    <m/>
    <m/>
    <m/>
    <m/>
    <e v="#NAME?"/>
    <m/>
    <s v="לא"/>
  </r>
  <r>
    <n v="238"/>
    <m/>
    <m/>
    <m/>
    <m/>
    <m/>
    <m/>
    <m/>
    <m/>
    <m/>
    <m/>
    <n v="33338"/>
    <m/>
    <s v="חיפה"/>
    <s v="חיפה"/>
    <s v="ברל כצנלסון"/>
    <m/>
    <s v="רשויות"/>
    <s v="רשויות מקומיות - פינוי-בינוי"/>
    <s v="בביצוע"/>
    <n v="6805108"/>
    <s v="304 2014097304"/>
    <n v="304"/>
    <n v="2014097304"/>
    <s v="בקשה להיתר"/>
    <s v="פינוי ובינוי"/>
    <n v="20140973"/>
    <s v="חיפה"/>
    <n v="4000"/>
    <s v="רח' ברל כצנלסון"/>
    <n v="1051"/>
    <n v="70"/>
    <n v="70"/>
    <m/>
    <d v="2018-08-06T00:00:00"/>
    <n v="0"/>
    <n v="58"/>
    <m/>
    <m/>
    <m/>
    <m/>
    <m/>
    <m/>
    <m/>
    <m/>
    <s v="תכנית שינויים מהיתר עבור הריסת מבנה קיים"/>
    <m/>
    <m/>
    <m/>
    <s v="NULL"/>
    <m/>
    <m/>
    <m/>
    <m/>
    <m/>
    <m/>
    <m/>
    <m/>
    <m/>
    <m/>
    <m/>
    <m/>
    <m/>
    <m/>
    <m/>
    <m/>
    <m/>
    <n v="2018"/>
    <m/>
    <s v="הריסה (שינויים)"/>
    <m/>
    <m/>
    <m/>
    <m/>
    <m/>
    <n v="4"/>
    <s v="להיתר"/>
    <m/>
    <m/>
    <m/>
    <m/>
    <m/>
    <m/>
    <m/>
    <m/>
    <m/>
    <m/>
    <m/>
    <m/>
    <m/>
    <m/>
    <s v="מיצוי יח&quot;ד בפרויקט"/>
    <n v="0"/>
    <m/>
    <m/>
    <m/>
    <m/>
    <m/>
    <m/>
    <m/>
    <e v="#NAME?"/>
    <m/>
    <m/>
  </r>
  <r>
    <n v="239"/>
    <m/>
    <m/>
    <m/>
    <m/>
    <m/>
    <m/>
    <m/>
    <m/>
    <m/>
    <m/>
    <n v="33338"/>
    <m/>
    <s v="חיפה"/>
    <s v="חיפה"/>
    <s v="ברל כצנלסון"/>
    <m/>
    <s v="רשויות"/>
    <s v="רשויות מקומיות - פינוי-בינוי"/>
    <s v="בביצוע"/>
    <n v="7044422"/>
    <s v="304 2014097304"/>
    <n v="304"/>
    <n v="2014097304"/>
    <s v="בקשה להיתר"/>
    <s v="פינוי ובינוי"/>
    <n v="20140973"/>
    <s v="חיפה"/>
    <n v="4000"/>
    <s v="רח' ברל כצנלסון"/>
    <n v="1051"/>
    <n v="70"/>
    <n v="70"/>
    <m/>
    <d v="2018-08-06T00:00:00"/>
    <n v="0"/>
    <n v="0"/>
    <m/>
    <m/>
    <m/>
    <m/>
    <m/>
    <m/>
    <m/>
    <m/>
    <s v="תכנית שינויים מהיתר עבור הריסת מבנה קיים"/>
    <m/>
    <m/>
    <m/>
    <n v="1989233"/>
    <n v="2014097304"/>
    <m/>
    <d v="2019-11-10T00:00:00"/>
    <m/>
    <n v="0"/>
    <n v="0"/>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n v="2018"/>
    <n v="2019"/>
    <s v="הריסה"/>
    <s v="הריסה + בנייה"/>
    <n v="2"/>
    <m/>
    <m/>
    <m/>
    <n v="2"/>
    <s v="להיתר"/>
    <m/>
    <n v="2"/>
    <m/>
    <m/>
    <m/>
    <m/>
    <m/>
    <m/>
    <m/>
    <m/>
    <m/>
    <m/>
    <m/>
    <m/>
    <s v="מיצוי יח&quot;ד בפרויקט"/>
    <n v="0"/>
    <m/>
    <m/>
    <m/>
    <m/>
    <m/>
    <m/>
    <m/>
    <e v="#NAME?"/>
    <m/>
    <s v="כן"/>
  </r>
  <r>
    <n v="240"/>
    <m/>
    <m/>
    <m/>
    <m/>
    <m/>
    <m/>
    <m/>
    <m/>
    <m/>
    <m/>
    <n v="33338"/>
    <m/>
    <s v="חיפה"/>
    <s v="חיפה"/>
    <s v="ברל כצנלסון"/>
    <m/>
    <s v="רשויות"/>
    <s v="רשויות מקומיות - פינוי-בינוי"/>
    <s v="בביצוע"/>
    <n v="6805109"/>
    <s v="304 2014097402"/>
    <n v="304"/>
    <n v="2014097402"/>
    <s v="בקשה להיתר"/>
    <s v="פינוי ובינוי"/>
    <n v="20140974"/>
    <s v="חיפה"/>
    <n v="4000"/>
    <s v="רח' ברל כצנלסון"/>
    <n v="1051"/>
    <n v="74"/>
    <n v="74"/>
    <m/>
    <d v="2017-06-26T00:00:00"/>
    <n v="0"/>
    <n v="58"/>
    <n v="18"/>
    <n v="40"/>
    <n v="58"/>
    <m/>
    <m/>
    <m/>
    <m/>
    <m/>
    <s v="עקב דיון חוזר בעקבות החלטת ועדת ערר התיק עבר מ - 01  ל - 02 תכנית שינויים בניינים A6  A5"/>
    <m/>
    <m/>
    <m/>
    <n v="1928655"/>
    <n v="2014097402"/>
    <m/>
    <d v="2018-08-09T00:00:00"/>
    <m/>
    <n v="0"/>
    <n v="58"/>
    <n v="18"/>
    <m/>
    <n v="40"/>
    <m/>
    <n v="58"/>
    <m/>
    <m/>
    <s v="הריסת בניין בן 18 יחיד והקמת 2 בניינים בני 29 דירות , כא, סה&quot;כ 58 דירות 9 קומות מגורים ע&quot;ג חניון תת קרקעי חפ/2289&quot;"/>
    <m/>
    <m/>
    <m/>
    <n v="2017"/>
    <n v="2018"/>
    <s v="שינויים"/>
    <s v="הריסה + בנייה"/>
    <n v="3"/>
    <m/>
    <m/>
    <m/>
    <n v="2"/>
    <s v="להיתר"/>
    <m/>
    <n v="1"/>
    <m/>
    <m/>
    <m/>
    <n v="748392"/>
    <m/>
    <m/>
    <m/>
    <m/>
    <m/>
    <m/>
    <m/>
    <m/>
    <s v="מיצוי יח&quot;ד בפרויקט"/>
    <n v="0"/>
    <m/>
    <m/>
    <m/>
    <m/>
    <m/>
    <m/>
    <m/>
    <e v="#NAME?"/>
    <m/>
    <s v="לא"/>
  </r>
  <r>
    <n v="241"/>
    <m/>
    <m/>
    <m/>
    <m/>
    <m/>
    <m/>
    <m/>
    <m/>
    <m/>
    <m/>
    <n v="33338"/>
    <m/>
    <s v="חיפה"/>
    <s v="חיפה"/>
    <s v="ברל כצנלסון"/>
    <m/>
    <s v="רשויות"/>
    <s v="רשויות מקומיות - פינוי-בינוי"/>
    <s v="בביצוע"/>
    <n v="6805110"/>
    <s v="304 2014097403"/>
    <n v="304"/>
    <n v="2014097403"/>
    <s v="בקשה להיתר"/>
    <s v="פינוי ובינוי"/>
    <n v="20140974"/>
    <s v="חיפה"/>
    <n v="4000"/>
    <s v="רח' ברל כצנלסון"/>
    <n v="1051"/>
    <n v="74"/>
    <n v="74"/>
    <m/>
    <d v="2018-08-06T00:00:00"/>
    <n v="0"/>
    <n v="58"/>
    <m/>
    <m/>
    <n v="58"/>
    <m/>
    <m/>
    <m/>
    <m/>
    <m/>
    <s v="תכנית שינויים עבור הריסת מבנה קיים הקמת שני סבבי מגורים בני 29 יחד בכל אחד"/>
    <m/>
    <m/>
    <m/>
    <s v="NULL"/>
    <m/>
    <m/>
    <m/>
    <m/>
    <m/>
    <m/>
    <m/>
    <m/>
    <m/>
    <m/>
    <m/>
    <m/>
    <m/>
    <m/>
    <m/>
    <m/>
    <m/>
    <n v="2018"/>
    <m/>
    <s v="הריסה + בנייה (שינויים)"/>
    <m/>
    <m/>
    <m/>
    <m/>
    <m/>
    <n v="4"/>
    <s v="להיתר"/>
    <m/>
    <m/>
    <m/>
    <m/>
    <m/>
    <m/>
    <m/>
    <m/>
    <m/>
    <m/>
    <m/>
    <m/>
    <m/>
    <m/>
    <s v="מיצוי יח&quot;ד בפרויקט"/>
    <n v="0"/>
    <m/>
    <m/>
    <m/>
    <m/>
    <m/>
    <m/>
    <m/>
    <e v="#NAME?"/>
    <m/>
    <m/>
  </r>
  <r>
    <n v="242"/>
    <m/>
    <m/>
    <m/>
    <m/>
    <m/>
    <m/>
    <m/>
    <m/>
    <m/>
    <m/>
    <n v="33338"/>
    <m/>
    <s v="חיפה"/>
    <s v="חיפה"/>
    <s v="ברל כצנלסון"/>
    <m/>
    <s v="רשויות"/>
    <s v="רשויות מקומיות - פינוי-בינוי"/>
    <s v="בביצוע"/>
    <n v="7044426"/>
    <s v="304 2014097403"/>
    <n v="304"/>
    <n v="2014097403"/>
    <s v="בקשה להיתר"/>
    <s v="פינוי ובינוי"/>
    <n v="20140974"/>
    <s v="חיפה"/>
    <n v="4000"/>
    <s v="רח' ברל כצנלסון"/>
    <n v="1051"/>
    <n v="74"/>
    <n v="74"/>
    <m/>
    <d v="2018-08-06T00:00:00"/>
    <n v="0"/>
    <n v="0"/>
    <m/>
    <m/>
    <n v="58"/>
    <m/>
    <m/>
    <m/>
    <m/>
    <m/>
    <s v="תכנית שינויים עבור הריסת מבנה קיים הקמת שני סבבי מגורים בני 29 יחד בכל אחד"/>
    <m/>
    <m/>
    <m/>
    <n v="1989432"/>
    <n v="2014097403"/>
    <m/>
    <d v="2019-11-10T00:00:00"/>
    <m/>
    <n v="0"/>
    <n v="0"/>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n v="2018"/>
    <n v="2019"/>
    <s v="הריסה + בנייה"/>
    <s v="הריסה + בנייה"/>
    <n v="3"/>
    <m/>
    <m/>
    <m/>
    <n v="2"/>
    <s v="להיתר"/>
    <m/>
    <n v="2"/>
    <m/>
    <m/>
    <m/>
    <m/>
    <m/>
    <m/>
    <m/>
    <m/>
    <m/>
    <m/>
    <m/>
    <m/>
    <s v="מיצוי יח&quot;ד בפרויקט"/>
    <n v="0"/>
    <m/>
    <m/>
    <m/>
    <m/>
    <m/>
    <m/>
    <m/>
    <e v="#NAME?"/>
    <m/>
    <s v="כן"/>
  </r>
  <r>
    <n v="243"/>
    <m/>
    <m/>
    <m/>
    <m/>
    <m/>
    <m/>
    <m/>
    <m/>
    <m/>
    <m/>
    <n v="30768"/>
    <m/>
    <s v="חיפה"/>
    <s v="חיפה"/>
    <s v="המלך אמציה"/>
    <m/>
    <s v="רשויות"/>
    <s v="רשויות מקומיות - פינוי-בינוי"/>
    <s v="תכנית מאושרת עם פעילות יזמית"/>
    <n v="5275996"/>
    <s v="304 2017004400"/>
    <n v="304"/>
    <n v="2017004400"/>
    <s v="בקשה להיתר"/>
    <s v="חדש על הריסה                            "/>
    <n v="20170044"/>
    <s v="חיפה"/>
    <n v="4000"/>
    <s v="אמציהו המלך"/>
    <n v="785"/>
    <n v="3"/>
    <n v="3"/>
    <m/>
    <d v="2017-08-30T00:00:00"/>
    <n v="0"/>
    <n v="161"/>
    <n v="28"/>
    <n v="133"/>
    <n v="161"/>
    <m/>
    <m/>
    <m/>
    <m/>
    <m/>
    <s v=" הקמת מבנה מגורים 161 יח&quot;ד                                                                                                                                                                                                                                     "/>
    <m/>
    <m/>
    <m/>
    <s v="NULL"/>
    <m/>
    <m/>
    <m/>
    <m/>
    <m/>
    <m/>
    <m/>
    <m/>
    <m/>
    <m/>
    <m/>
    <m/>
    <m/>
    <m/>
    <m/>
    <m/>
    <m/>
    <n v="2017"/>
    <m/>
    <s v="בנייה"/>
    <m/>
    <m/>
    <m/>
    <m/>
    <m/>
    <n v="4"/>
    <s v="להיתר"/>
    <m/>
    <m/>
    <m/>
    <m/>
    <m/>
    <m/>
    <m/>
    <m/>
    <m/>
    <m/>
    <m/>
    <m/>
    <m/>
    <m/>
    <m/>
    <n v="276"/>
    <m/>
    <m/>
    <m/>
    <m/>
    <m/>
    <m/>
    <m/>
    <e v="#NAME?"/>
    <m/>
    <m/>
  </r>
  <r>
    <n v="244"/>
    <m/>
    <m/>
    <m/>
    <m/>
    <m/>
    <m/>
    <m/>
    <m/>
    <m/>
    <m/>
    <n v="30768"/>
    <m/>
    <s v="חיפה"/>
    <s v="חיפה"/>
    <s v="המלך אמציה"/>
    <m/>
    <s v="רשויות"/>
    <s v="רשויות מקומיות - פינוי-בינוי"/>
    <s v="תכנית מאושרת עם פעילות יזמית"/>
    <n v="5323066"/>
    <s v="304 2017005400"/>
    <n v="304"/>
    <n v="2017005400"/>
    <s v="בקשה לתיק מידע (היתר)"/>
    <s v="בניה חדשה"/>
    <n v="20170054"/>
    <s v="חיפה"/>
    <n v="4000"/>
    <s v="אמציהו המלך"/>
    <n v="785"/>
    <n v="5"/>
    <n v="5"/>
    <m/>
    <d v="2017-10-26T00:00:00"/>
    <n v="0"/>
    <n v="161"/>
    <n v="24"/>
    <n v="137"/>
    <n v="161"/>
    <m/>
    <m/>
    <m/>
    <m/>
    <m/>
    <s v="מגדל מגורים מעל חניון תת קרקעי-161 יח&quot;ד,הקיף בניה מוצע:16607 מ&quot;ר, 38 קומות כולל 9 קומות מרתף"/>
    <m/>
    <m/>
    <m/>
    <s v="NULL"/>
    <m/>
    <m/>
    <m/>
    <m/>
    <m/>
    <m/>
    <m/>
    <m/>
    <m/>
    <m/>
    <m/>
    <m/>
    <m/>
    <m/>
    <m/>
    <m/>
    <m/>
    <n v="2017"/>
    <m/>
    <s v="בנייה"/>
    <m/>
    <n v="3"/>
    <m/>
    <m/>
    <m/>
    <n v="2"/>
    <s v="למידע"/>
    <m/>
    <m/>
    <m/>
    <m/>
    <m/>
    <m/>
    <m/>
    <m/>
    <m/>
    <m/>
    <m/>
    <m/>
    <m/>
    <m/>
    <m/>
    <n v="276"/>
    <m/>
    <m/>
    <m/>
    <m/>
    <m/>
    <m/>
    <m/>
    <e v="#NAME?"/>
    <m/>
    <m/>
  </r>
  <r>
    <n v="245"/>
    <m/>
    <m/>
    <m/>
    <m/>
    <m/>
    <m/>
    <m/>
    <m/>
    <m/>
    <m/>
    <n v="30768"/>
    <m/>
    <s v="חיפה"/>
    <s v="חיפה"/>
    <s v="המלך אמציה"/>
    <m/>
    <s v="רשויות"/>
    <s v="רשויות מקומיות - פינוי-בינוי"/>
    <s v="תכנית מאושרת עם פעילות יזמית"/>
    <n v="5425999"/>
    <s v="304 2018000900"/>
    <n v="304"/>
    <n v="2018000900"/>
    <s v="בקשה לתיק מידע (היתר)"/>
    <s v="בניה חדשה"/>
    <n v="20180009"/>
    <s v="חיפה"/>
    <n v="4000"/>
    <s v="אמציהו המלך"/>
    <n v="785"/>
    <n v="36"/>
    <n v="36"/>
    <m/>
    <d v="2018-03-05T00:00:00"/>
    <n v="0"/>
    <n v="161"/>
    <n v="24"/>
    <n v="137"/>
    <n v="161"/>
    <m/>
    <m/>
    <m/>
    <m/>
    <m/>
    <s v="הריסת שלושה מבנים קיימים (24 יח&quot;ד) ובניית מגדל מגורים מעל חניון משותף וחדר טרפו בהתאם לתב&quot;ע חפ/מק/2188א. סה&quot;כ תוספת 161 יח&quot;ד , 16607 מ&quot;ר, 38 קומות כולל מרתף עפ&quot;י חפ/מק/2188 א"/>
    <m/>
    <m/>
    <m/>
    <s v="NULL"/>
    <m/>
    <m/>
    <m/>
    <m/>
    <m/>
    <m/>
    <m/>
    <m/>
    <m/>
    <m/>
    <m/>
    <m/>
    <m/>
    <m/>
    <m/>
    <m/>
    <m/>
    <n v="2018"/>
    <m/>
    <s v="הריסה + בנייה"/>
    <m/>
    <n v="3"/>
    <n v="1"/>
    <n v="1"/>
    <m/>
    <n v="1"/>
    <s v="למידע"/>
    <m/>
    <m/>
    <m/>
    <m/>
    <m/>
    <m/>
    <m/>
    <m/>
    <m/>
    <m/>
    <m/>
    <m/>
    <m/>
    <m/>
    <m/>
    <n v="276"/>
    <m/>
    <m/>
    <m/>
    <m/>
    <m/>
    <m/>
    <m/>
    <e v="#NAME?"/>
    <m/>
    <m/>
  </r>
  <r>
    <n v="246"/>
    <m/>
    <m/>
    <m/>
    <m/>
    <m/>
    <m/>
    <m/>
    <m/>
    <m/>
    <m/>
    <n v="30768"/>
    <m/>
    <s v="חיפה"/>
    <s v="חיפה"/>
    <s v="המלך אמציה"/>
    <m/>
    <s v="רשויות"/>
    <s v="רשויות מקומיות - פינוי-בינוי"/>
    <s v="תכנית מאושרת עם פעילות יזמית"/>
    <n v="7044471"/>
    <s v="304 2017004400"/>
    <n v="304"/>
    <n v="2017004400"/>
    <s v="בקשה להיתר"/>
    <s v="חדש על הריסה"/>
    <n v="20170044"/>
    <s v="חיפה"/>
    <n v="4000"/>
    <s v="רח' אמציה המלך"/>
    <n v="785"/>
    <n v="3"/>
    <n v="3"/>
    <m/>
    <d v="2017-08-30T00:00:00"/>
    <n v="0"/>
    <n v="161"/>
    <n v="24"/>
    <n v="137"/>
    <n v="161"/>
    <m/>
    <m/>
    <m/>
    <m/>
    <m/>
    <s v="הקמת מבנה מגורים 161 יחד"/>
    <m/>
    <m/>
    <m/>
    <n v="1989236"/>
    <n v="2017004400"/>
    <m/>
    <d v="2019-07-23T00:00:00"/>
    <m/>
    <n v="0"/>
    <n v="161"/>
    <n v="24"/>
    <m/>
    <n v="137"/>
    <m/>
    <n v="161"/>
    <m/>
    <m/>
    <s v="הקמת מבנה מגורים חדש במגרש 2001 בן 28 קומות מגורים מעל קומת לובי ו-5 קומות חניה מתחת לפני הדרך הכולל 161 יח''ד , פיתוח שצ''פ והקמת תחנת טרנספורמציה במגרש 3002 כפוף לחפ/ 2188 א"/>
    <m/>
    <m/>
    <m/>
    <n v="2017"/>
    <n v="2019"/>
    <s v="בנייה"/>
    <s v="בנייה"/>
    <n v="3"/>
    <m/>
    <m/>
    <m/>
    <n v="1"/>
    <s v="להיתר"/>
    <m/>
    <n v="1"/>
    <m/>
    <m/>
    <m/>
    <n v="7044471"/>
    <n v="1989236"/>
    <m/>
    <m/>
    <m/>
    <m/>
    <m/>
    <m/>
    <m/>
    <m/>
    <n v="276"/>
    <m/>
    <m/>
    <m/>
    <m/>
    <m/>
    <m/>
    <m/>
    <e v="#NAME?"/>
    <m/>
    <s v="לא"/>
  </r>
  <r>
    <n v="247"/>
    <m/>
    <m/>
    <m/>
    <m/>
    <m/>
    <m/>
    <m/>
    <m/>
    <m/>
    <m/>
    <n v="30768"/>
    <m/>
    <s v="חיפה"/>
    <s v="חיפה"/>
    <s v="המלך אמציה"/>
    <m/>
    <s v="רשויות"/>
    <s v="רשויות מקומיות - פינוי-בינוי"/>
    <s v="תכנית מאושרת עם פעילות יזמית"/>
    <n v="6805250"/>
    <s v="304 2018000900"/>
    <n v="304"/>
    <n v="2018000900"/>
    <s v="בקשה לתיק מידע (היתר)"/>
    <s v="בניה חדשה"/>
    <n v="20180009"/>
    <s v="חיפה"/>
    <n v="4000"/>
    <s v="רח' אמציה המלך"/>
    <n v="785"/>
    <n v="36"/>
    <n v="36"/>
    <m/>
    <d v="2018-03-05T00:00:00"/>
    <n v="0"/>
    <n v="161"/>
    <n v="24"/>
    <n v="137"/>
    <n v="161"/>
    <m/>
    <m/>
    <m/>
    <m/>
    <m/>
    <s v="הריסת שלושה מבנים קיימים (24 יח&quot;ד) ובניית מגדל מגורים מעל חניון משותף וחדר טרפו בהתאם לתב&quot;ע חפ/מק/2188א. סה&quot;כ תוספת 161 יח&quot;ד , 16607 מ&quot;ר, 38 קומות כולל מרתף עפ&quot;י חפ/מק/2188 א"/>
    <m/>
    <m/>
    <m/>
    <s v="NULL"/>
    <m/>
    <m/>
    <m/>
    <m/>
    <m/>
    <m/>
    <m/>
    <m/>
    <m/>
    <m/>
    <m/>
    <m/>
    <m/>
    <m/>
    <m/>
    <m/>
    <m/>
    <n v="2018"/>
    <m/>
    <s v="הריסה + בנייה"/>
    <m/>
    <m/>
    <m/>
    <m/>
    <m/>
    <n v="4"/>
    <s v="למידע"/>
    <m/>
    <m/>
    <m/>
    <m/>
    <m/>
    <m/>
    <m/>
    <m/>
    <m/>
    <m/>
    <m/>
    <m/>
    <m/>
    <m/>
    <m/>
    <n v="276"/>
    <m/>
    <m/>
    <m/>
    <m/>
    <m/>
    <m/>
    <m/>
    <e v="#NAME?"/>
    <m/>
    <m/>
  </r>
  <r>
    <n v="1174"/>
    <m/>
    <m/>
    <m/>
    <m/>
    <m/>
    <m/>
    <m/>
    <m/>
    <m/>
    <m/>
    <n v="30768"/>
    <m/>
    <s v="חיפה"/>
    <s v="חיפה"/>
    <s v="המלך אמציה"/>
    <m/>
    <s v="רשויות"/>
    <s v="פינוי-בינוי"/>
    <s v="תכנית מאושרת עם פעילות יזמית"/>
    <n v="7230583"/>
    <s v="304 71043303"/>
    <n v="304"/>
    <n v="71043303"/>
    <s v="בקשה לתיק מידע (היתר)                                                           "/>
    <s v="בניה חדשה                               "/>
    <n v="710433"/>
    <s v="חיפה"/>
    <n v="4000"/>
    <s v="רח' אמציה המלך                                              "/>
    <n v="785"/>
    <n v="0"/>
    <n v="0"/>
    <s v=" "/>
    <d v="2020-11-10T00:00:00"/>
    <n v="0"/>
    <n v="166"/>
    <m/>
    <m/>
    <n v="166"/>
    <s v="2020_04"/>
    <d v="2021-01-28T10:47:10"/>
    <m/>
    <m/>
    <s v="מהות הבקשה"/>
    <s v="  מבניה פינוי בינוי של 166 יחדות דיור כלל חניה תת קרקעית                                                                                                                                                                                                                                                                                                                                                                                                                                                                                                                                                                                                                                                                                                                                                                                                                                                                                                                                                                                "/>
    <n v="0"/>
    <s v="NULL"/>
    <s v="NULL"/>
    <s v="NULL"/>
    <m/>
    <m/>
    <m/>
    <m/>
    <m/>
    <m/>
    <m/>
    <m/>
    <m/>
    <m/>
    <m/>
    <m/>
    <m/>
    <m/>
    <s v="NULL"/>
    <s v="NULL"/>
    <s v="לפי גוש חלקה (מרץ 2021)"/>
    <n v="2020"/>
    <m/>
    <s v="בנייה"/>
    <m/>
    <n v="2"/>
    <m/>
    <m/>
    <m/>
    <n v="1"/>
    <s v="למידע"/>
    <m/>
    <m/>
    <m/>
    <m/>
    <m/>
    <m/>
    <m/>
    <m/>
    <m/>
    <m/>
    <m/>
    <m/>
    <m/>
    <m/>
    <m/>
    <n v="276"/>
    <m/>
    <m/>
    <m/>
    <m/>
    <m/>
    <s v="לא היו החלטות בבקשה"/>
    <m/>
    <e v="#NAME?"/>
    <m/>
    <m/>
  </r>
  <r>
    <n v="1176"/>
    <m/>
    <m/>
    <m/>
    <m/>
    <m/>
    <m/>
    <m/>
    <m/>
    <m/>
    <m/>
    <n v="30768"/>
    <m/>
    <s v="חיפה"/>
    <s v="חיפה"/>
    <s v="המלך אמציה"/>
    <m/>
    <s v="רשויות"/>
    <s v="פינוי-בינוי"/>
    <s v="תכנית מאושרת עם פעילות יזמית"/>
    <n v="7230986"/>
    <s v="304 55159951"/>
    <n v="304"/>
    <n v="55159951"/>
    <s v="בקשה לתיק מידע (היתר)                                                           "/>
    <s v="בניה חדשה                               "/>
    <n v="551599"/>
    <s v="חיפה"/>
    <n v="4000"/>
    <s v="רח' אמציה המלך                                              "/>
    <n v="785"/>
    <n v="2"/>
    <n v="2"/>
    <s v="א"/>
    <d v="2020-11-10T00:00:00"/>
    <n v="0"/>
    <n v="110"/>
    <m/>
    <m/>
    <n v="110"/>
    <s v="2020_04"/>
    <d v="2021-01-28T10:47:10"/>
    <m/>
    <m/>
    <m/>
    <s v=" מבנה פינוי בנוי 110 יחדות כולל 6 קומות חניה                                                                                                                                                                                                                                                                                                                                                                                                                                                                                                                                                                                                                                                                                                                                                                                                                                                                                                                                                                                            "/>
    <n v="0"/>
    <s v="NULL"/>
    <s v="NULL"/>
    <s v="NULL"/>
    <m/>
    <m/>
    <m/>
    <m/>
    <m/>
    <m/>
    <m/>
    <m/>
    <m/>
    <m/>
    <m/>
    <m/>
    <m/>
    <m/>
    <s v="NULL"/>
    <s v="NULL"/>
    <s v="לפי גוש חלקה (מרץ 2021)"/>
    <n v="2020"/>
    <m/>
    <s v="בנייה"/>
    <m/>
    <n v="1"/>
    <m/>
    <m/>
    <m/>
    <n v="1"/>
    <s v="למידע"/>
    <m/>
    <m/>
    <m/>
    <m/>
    <m/>
    <m/>
    <m/>
    <m/>
    <m/>
    <m/>
    <m/>
    <m/>
    <m/>
    <m/>
    <m/>
    <n v="276"/>
    <m/>
    <m/>
    <m/>
    <m/>
    <m/>
    <s v="לא היו החלטות בבקשה"/>
    <m/>
    <e v="#NAME?"/>
    <m/>
    <m/>
  </r>
  <r>
    <n v="248"/>
    <m/>
    <m/>
    <m/>
    <m/>
    <m/>
    <m/>
    <m/>
    <m/>
    <m/>
    <m/>
    <n v="31140"/>
    <m/>
    <s v="חיפה"/>
    <s v="חיפה"/>
    <s v="חביבה רייך"/>
    <m/>
    <s v="רשויות"/>
    <s v="רשויות מקומיות - עיבוי"/>
    <s v="בביצוע + מבנים מאוכלסים"/>
    <n v="748463"/>
    <s v="304 2015104700"/>
    <n v="304"/>
    <n v="2015104700"/>
    <s v="בקשה להיתר"/>
    <s v="פינוי ובינוי                            "/>
    <n v="20151047"/>
    <s v="חיפה                          "/>
    <n v="4000"/>
    <s v="חביבה"/>
    <n v="1040"/>
    <n v="13"/>
    <n v="13"/>
    <m/>
    <d v="2015-09-16T00:00:00"/>
    <n v="0"/>
    <n v="68"/>
    <n v="24"/>
    <n v="44"/>
    <n v="68"/>
    <m/>
    <m/>
    <m/>
    <m/>
    <m/>
    <s v=" הקמת שני בניני מגורים 68 יח&quot;ד סה&quot;כ תחנת טרנספורמציה תוך הריסת הבניין הקיים"/>
    <m/>
    <m/>
    <m/>
    <n v="217362"/>
    <n v="2015104700"/>
    <m/>
    <d v="2016-04-07T00:00:00"/>
    <m/>
    <n v="0"/>
    <n v="68"/>
    <n v="24"/>
    <m/>
    <n v="44"/>
    <m/>
    <n v="68"/>
    <m/>
    <m/>
    <s v="בני 68 דירות כפוף להוראות תכנית חפ/ 2187 א', חפ/2187 הריסת בנין קיים והקמת 2 מבנים בני 68 דירות מעל חנייה משותפת+חדר טרנספורמציה"/>
    <m/>
    <m/>
    <m/>
    <n v="2015"/>
    <n v="2016"/>
    <s v="הריסה + בנייה"/>
    <s v="הריסה + בנייה"/>
    <n v="2"/>
    <m/>
    <m/>
    <m/>
    <n v="1"/>
    <s v="להיתר"/>
    <m/>
    <n v="1"/>
    <m/>
    <m/>
    <m/>
    <n v="748463"/>
    <n v="217362"/>
    <m/>
    <m/>
    <m/>
    <m/>
    <m/>
    <m/>
    <m/>
    <m/>
    <n v="72"/>
    <m/>
    <m/>
    <m/>
    <m/>
    <m/>
    <m/>
    <m/>
    <e v="#NAME?"/>
    <m/>
    <s v="לא"/>
  </r>
  <r>
    <n v="249"/>
    <m/>
    <m/>
    <m/>
    <m/>
    <m/>
    <m/>
    <m/>
    <m/>
    <m/>
    <m/>
    <n v="31140"/>
    <m/>
    <s v="חיפה"/>
    <s v="חיפה"/>
    <s v="חביבה רייך"/>
    <m/>
    <s v="רשויות"/>
    <s v="עיבוי"/>
    <s v="בביצוע + מבנים מאוכלסים"/>
    <n v="726043"/>
    <s v="304 54128928"/>
    <n v="304"/>
    <n v="54128928"/>
    <s v="בקשה להיתר"/>
    <s v="בניה חדשה"/>
    <n v="541289"/>
    <s v="חיפה"/>
    <n v="4000"/>
    <s v="חביבה"/>
    <n v="1040"/>
    <n v="21"/>
    <n v="21"/>
    <m/>
    <d v="2012-09-05T00:00:00"/>
    <n v="0"/>
    <n v="44"/>
    <n v="18"/>
    <n v="26"/>
    <n v="44"/>
    <m/>
    <m/>
    <m/>
    <m/>
    <m/>
    <s v="עיבוי מבנה קיים בן 18 דירות ל-44 דירות הכולל תוספת של 5 קומות על מבנה קיים"/>
    <m/>
    <m/>
    <m/>
    <s v="NULL"/>
    <m/>
    <m/>
    <m/>
    <m/>
    <m/>
    <m/>
    <m/>
    <m/>
    <m/>
    <m/>
    <m/>
    <m/>
    <m/>
    <m/>
    <m/>
    <m/>
    <s v="שליפת כתובות (אוגוסט 2020)"/>
    <n v="2012"/>
    <m/>
    <s v="בנייה"/>
    <m/>
    <n v="3"/>
    <m/>
    <m/>
    <m/>
    <n v="2"/>
    <s v="להיתר"/>
    <m/>
    <m/>
    <m/>
    <m/>
    <m/>
    <m/>
    <m/>
    <m/>
    <m/>
    <m/>
    <m/>
    <m/>
    <m/>
    <m/>
    <m/>
    <n v="72"/>
    <m/>
    <m/>
    <m/>
    <m/>
    <m/>
    <m/>
    <m/>
    <e v="#NAME?"/>
    <m/>
    <m/>
  </r>
  <r>
    <n v="250"/>
    <m/>
    <m/>
    <m/>
    <m/>
    <m/>
    <m/>
    <m/>
    <m/>
    <m/>
    <m/>
    <n v="31140"/>
    <m/>
    <s v="חיפה"/>
    <s v="חיפה"/>
    <s v="חביבה רייך"/>
    <m/>
    <s v="רשויות"/>
    <s v="רשויות מקומיות - עיבוי"/>
    <s v="בביצוע + מבנים מאוכלסים"/>
    <n v="748354"/>
    <s v="304 2014094300"/>
    <n v="304"/>
    <n v="2014094300"/>
    <s v="בקשה להיתר"/>
    <s v="פינוי ובינוי                            "/>
    <n v="20140943"/>
    <s v="חיפה"/>
    <n v="4000"/>
    <s v="חביבה"/>
    <n v="1040"/>
    <n v="21"/>
    <n v="21"/>
    <m/>
    <d v="2014-04-02T00:00:00"/>
    <n v="0"/>
    <n v="52"/>
    <n v="18"/>
    <n v="34"/>
    <n v="52"/>
    <m/>
    <m/>
    <m/>
    <m/>
    <m/>
    <s v=" עיבוי מבנה מ 18 דירות ל - 52 דירות כולל הריסה ותוספת 6 קומות למבנה בניית חדר טרנפורמציה"/>
    <m/>
    <m/>
    <m/>
    <n v="217315"/>
    <n v="2014094300"/>
    <m/>
    <d v="2014-11-17T00:00:00"/>
    <m/>
    <n v="0"/>
    <n v="52"/>
    <n v="18"/>
    <m/>
    <n v="34"/>
    <m/>
    <n v="52"/>
    <m/>
    <m/>
    <s v="הריסת בניין קיים והקמת בנין חדש בן 52 דירות כפוף לתבע 2187 וכפוף להוראות תמ&quot;א 38 + חדר טרנספורמציה&quot;"/>
    <m/>
    <m/>
    <m/>
    <n v="2014"/>
    <n v="2014"/>
    <s v="הריסה + בנייה"/>
    <s v="הריסה + בנייה"/>
    <n v="3"/>
    <m/>
    <m/>
    <m/>
    <n v="1"/>
    <s v="להיתר"/>
    <m/>
    <n v="1"/>
    <m/>
    <m/>
    <m/>
    <n v="748354"/>
    <n v="217315"/>
    <m/>
    <m/>
    <m/>
    <m/>
    <m/>
    <m/>
    <m/>
    <m/>
    <n v="72"/>
    <m/>
    <m/>
    <m/>
    <m/>
    <m/>
    <m/>
    <m/>
    <e v="#NAME?"/>
    <m/>
    <s v="כן"/>
  </r>
  <r>
    <n v="251"/>
    <m/>
    <m/>
    <m/>
    <m/>
    <m/>
    <m/>
    <m/>
    <m/>
    <m/>
    <m/>
    <n v="31140"/>
    <m/>
    <s v="חיפה"/>
    <s v="חיפה"/>
    <s v="חביבה רייך"/>
    <m/>
    <s v="רשויות"/>
    <s v="עיבוי"/>
    <s v="בביצוע + מבנים מאוכלסים"/>
    <n v="4905918"/>
    <s v="304 2014094301"/>
    <n v="304"/>
    <n v="2014094301"/>
    <s v="בקשה להיתר"/>
    <s v="פינוי ובינוי"/>
    <n v="20140943"/>
    <s v="חיפה"/>
    <n v="4000"/>
    <s v="חביבה"/>
    <n v="1040"/>
    <n v="21"/>
    <n v="21"/>
    <m/>
    <d v="2016-11-28T00:00:00"/>
    <n v="0"/>
    <n v="0"/>
    <n v="0"/>
    <n v="0"/>
    <n v="52"/>
    <m/>
    <m/>
    <m/>
    <m/>
    <m/>
    <s v="מצב סופי - עיבוי מבנה דירות ל 52 דירות כולל הריסה ותוספת 6 קומות למבנה בניית חדר טרנספורמציה"/>
    <m/>
    <m/>
    <m/>
    <n v="1492126"/>
    <n v="2014094301"/>
    <m/>
    <d v="2017-03-01T00:00:00"/>
    <m/>
    <n v="0"/>
    <n v="0"/>
    <m/>
    <m/>
    <m/>
    <m/>
    <n v="52"/>
    <m/>
    <m/>
    <s v="מצב סופי לתכנית להקמת בנין בן 52 יחד כפוף לחפ/2187 הכוללת הוספת חדר משאבות תת קרקעי במרווח צדדי צפוני תוספת מכפילי חניה, שטחים עיקריים ושינויים פנימיים הבקשה אושרה בועדת רישוי מתאריך 12/01/2017, באותם התנאים של ההיתר המקורי&quot;"/>
    <m/>
    <m/>
    <s v="שליפת כתובות (אוגוסט 2020)"/>
    <n v="2016"/>
    <n v="2017"/>
    <s v="בנייה"/>
    <s v="בנייה"/>
    <n v="3"/>
    <m/>
    <m/>
    <m/>
    <n v="2"/>
    <s v="להיתר"/>
    <m/>
    <n v="2"/>
    <m/>
    <m/>
    <m/>
    <m/>
    <m/>
    <m/>
    <m/>
    <m/>
    <m/>
    <m/>
    <m/>
    <m/>
    <m/>
    <n v="72"/>
    <m/>
    <m/>
    <m/>
    <m/>
    <m/>
    <m/>
    <m/>
    <e v="#NAME?"/>
    <m/>
    <s v="לא"/>
  </r>
  <r>
    <n v="252"/>
    <m/>
    <m/>
    <m/>
    <m/>
    <m/>
    <m/>
    <m/>
    <m/>
    <m/>
    <m/>
    <n v="31140"/>
    <m/>
    <s v="חיפה"/>
    <s v="חיפה"/>
    <s v="חביבה רייך"/>
    <m/>
    <s v="רשויות"/>
    <s v="רשויות מקומיות - עיבוי"/>
    <s v="בביצוע + מבנים מאוכלסים"/>
    <n v="726040"/>
    <s v="304 54128924"/>
    <n v="304"/>
    <n v="54128924"/>
    <s v="בקשה להיתר"/>
    <s v="פינוי ובינוי                            "/>
    <n v="541289"/>
    <s v="חיפה"/>
    <n v="4000"/>
    <s v="חביבה"/>
    <n v="1040"/>
    <n v="27"/>
    <n v="27"/>
    <m/>
    <d v="2010-10-13T00:00:00"/>
    <n v="0"/>
    <n v="48"/>
    <n v="18"/>
    <n v="24"/>
    <n v="42"/>
    <m/>
    <m/>
    <m/>
    <m/>
    <m/>
    <s v=" פרויקט פינוי בינוי הכולל תוספת כ-2800 מ&quot;ר"/>
    <m/>
    <m/>
    <m/>
    <n v="206080"/>
    <n v="110540"/>
    <m/>
    <d v="2011-08-15T00:00:00"/>
    <m/>
    <n v="0"/>
    <n v="48"/>
    <n v="18"/>
    <m/>
    <n v="24"/>
    <m/>
    <n v="42"/>
    <m/>
    <m/>
    <m/>
    <m/>
    <m/>
    <m/>
    <n v="2010"/>
    <n v="2011"/>
    <s v="בנייה"/>
    <m/>
    <n v="4"/>
    <m/>
    <m/>
    <m/>
    <n v="1"/>
    <s v="להיתר"/>
    <m/>
    <n v="1"/>
    <m/>
    <m/>
    <m/>
    <n v="726040"/>
    <n v="206080"/>
    <m/>
    <m/>
    <m/>
    <m/>
    <m/>
    <m/>
    <m/>
    <m/>
    <n v="72"/>
    <m/>
    <m/>
    <m/>
    <m/>
    <m/>
    <m/>
    <m/>
    <e v="#NAME?"/>
    <m/>
    <s v="לא"/>
  </r>
  <r>
    <n v="253"/>
    <m/>
    <m/>
    <m/>
    <m/>
    <m/>
    <m/>
    <m/>
    <m/>
    <m/>
    <m/>
    <n v="31140"/>
    <m/>
    <s v="חיפה"/>
    <s v="חיפה"/>
    <s v="חביבה רייך"/>
    <m/>
    <s v="רשויות"/>
    <s v="עיבוי"/>
    <s v="בביצוע + מבנים מאוכלסים"/>
    <n v="726046"/>
    <s v="304 54128931"/>
    <n v="304"/>
    <n v="54128931"/>
    <s v="בקשה להיתר"/>
    <s v="פינוי ובינוי"/>
    <n v="541289"/>
    <s v="חיפה"/>
    <n v="4000"/>
    <s v="חביבה"/>
    <n v="1040"/>
    <n v="27"/>
    <n v="27"/>
    <m/>
    <d v="2013-02-04T00:00:00"/>
    <n v="0"/>
    <n v="0"/>
    <n v="18"/>
    <n v="24"/>
    <n v="42"/>
    <m/>
    <m/>
    <m/>
    <m/>
    <m/>
    <s v="עיבוי מבנה מ- 18 דירות ל- 42 דירות כולל תוספת 3 קומות על מבנה קיים- מצב סופי"/>
    <m/>
    <m/>
    <m/>
    <n v="206085"/>
    <n v="54128931"/>
    <m/>
    <d v="2013-06-04T00:00:00"/>
    <m/>
    <n v="0"/>
    <n v="0"/>
    <n v="18"/>
    <m/>
    <n v="24"/>
    <m/>
    <n v="42"/>
    <m/>
    <m/>
    <s v="מצב סופי לעיבוי מבנה מ-18 דירות ל42 דירות כולל תוספת 3 קומות על מבנה קיים באותם התנאים של ההיתר המקורי. הבקשה אושרה בישיבת ועדת הרישוי מתאריך 13.03.2013"/>
    <m/>
    <m/>
    <s v="שליפת כתובות (אוגוסט 2020)"/>
    <n v="2013"/>
    <n v="2013"/>
    <s v="בנייה"/>
    <s v="בנייה"/>
    <n v="4"/>
    <m/>
    <m/>
    <m/>
    <n v="2"/>
    <s v="להיתר"/>
    <m/>
    <n v="2"/>
    <m/>
    <m/>
    <m/>
    <m/>
    <m/>
    <m/>
    <m/>
    <m/>
    <m/>
    <m/>
    <m/>
    <m/>
    <m/>
    <n v="72"/>
    <m/>
    <m/>
    <m/>
    <m/>
    <m/>
    <m/>
    <m/>
    <e v="#NAME?"/>
    <m/>
    <s v="לא"/>
  </r>
  <r>
    <n v="254"/>
    <m/>
    <m/>
    <m/>
    <m/>
    <m/>
    <m/>
    <m/>
    <m/>
    <m/>
    <m/>
    <n v="31140"/>
    <m/>
    <s v="חיפה"/>
    <s v="חיפה"/>
    <s v="חביבה רייך"/>
    <m/>
    <s v="רשויות"/>
    <s v="רשויות מקומיות - עיבוי"/>
    <s v="בביצוע + מבנים מאוכלסים"/>
    <n v="727520"/>
    <s v="304 57214105"/>
    <n v="304"/>
    <n v="57214105"/>
    <s v="בקשה להיתר"/>
    <s v="פינוי ובינוי                            "/>
    <n v="572141"/>
    <s v="חיפה"/>
    <n v="4000"/>
    <s v="חביבה"/>
    <n v="1040"/>
    <n v="33"/>
    <n v="33"/>
    <m/>
    <d v="2013-06-05T00:00:00"/>
    <n v="0"/>
    <n v="58"/>
    <n v="24"/>
    <n v="38"/>
    <n v="62"/>
    <m/>
    <m/>
    <m/>
    <m/>
    <m/>
    <s v=" הריסת בניין קיים 24 יחידות דיור ובניית חדש 58 יחידות דיור לפי חפ/2187"/>
    <m/>
    <m/>
    <m/>
    <n v="206862"/>
    <n v="57214105"/>
    <m/>
    <d v="2014-02-03T00:00:00"/>
    <m/>
    <n v="0"/>
    <n v="58"/>
    <n v="24"/>
    <m/>
    <n v="38"/>
    <m/>
    <n v="62"/>
    <m/>
    <m/>
    <s v="הריסת בניין קיים והקמת בניין חדש בן 58 דירות, כפוף לתכנית חפ/ 2187."/>
    <m/>
    <m/>
    <m/>
    <n v="2013"/>
    <n v="2014"/>
    <s v="הריסה + בנייה"/>
    <s v="הריסה + בנייה"/>
    <n v="5"/>
    <m/>
    <m/>
    <m/>
    <n v="1"/>
    <s v="להיתר"/>
    <m/>
    <n v="1"/>
    <m/>
    <m/>
    <m/>
    <n v="727520"/>
    <n v="206862"/>
    <m/>
    <m/>
    <m/>
    <m/>
    <m/>
    <m/>
    <m/>
    <m/>
    <n v="72"/>
    <m/>
    <m/>
    <m/>
    <m/>
    <m/>
    <m/>
    <m/>
    <e v="#NAME?"/>
    <m/>
    <s v="לא"/>
  </r>
  <r>
    <n v="255"/>
    <m/>
    <m/>
    <m/>
    <m/>
    <m/>
    <m/>
    <m/>
    <m/>
    <m/>
    <m/>
    <n v="31140"/>
    <m/>
    <s v="חיפה"/>
    <s v="חיפה"/>
    <s v="חביבה רייך"/>
    <m/>
    <s v="רשויות"/>
    <s v="רשויות מקומיות - עיבוי"/>
    <s v="בביצוע + מבנים מאוכלסים"/>
    <n v="727523"/>
    <s v="304 57214108"/>
    <n v="304"/>
    <n v="57214108"/>
    <s v="בקשה להיתר"/>
    <s v="תכנית בינוי                             "/>
    <n v="572141"/>
    <s v="חיפה"/>
    <n v="4000"/>
    <s v="חביבה"/>
    <n v="1040"/>
    <n v="36"/>
    <n v="36"/>
    <m/>
    <d v="2015-12-21T00:00:00"/>
    <n v="0"/>
    <n v="71"/>
    <n v="25"/>
    <n v="46"/>
    <n v="71"/>
    <m/>
    <m/>
    <m/>
    <m/>
    <m/>
    <s v=" הקמת מבנה בן 71 יח&quot;ד על בסיס תכניות עיבוי תוך הריסת בניין קיים בן 25 יח&quot;ד"/>
    <m/>
    <m/>
    <m/>
    <s v="NULL"/>
    <m/>
    <m/>
    <m/>
    <m/>
    <m/>
    <m/>
    <m/>
    <m/>
    <m/>
    <m/>
    <m/>
    <m/>
    <m/>
    <m/>
    <m/>
    <m/>
    <m/>
    <n v="2015"/>
    <m/>
    <s v="הריסה + בנייה"/>
    <m/>
    <n v="6"/>
    <m/>
    <m/>
    <n v="1"/>
    <n v="1"/>
    <s v="להיתר"/>
    <m/>
    <m/>
    <m/>
    <m/>
    <m/>
    <m/>
    <n v="1512601"/>
    <m/>
    <m/>
    <m/>
    <m/>
    <m/>
    <m/>
    <m/>
    <m/>
    <n v="72"/>
    <m/>
    <m/>
    <m/>
    <m/>
    <m/>
    <m/>
    <m/>
    <e v="#NAME?"/>
    <m/>
    <m/>
  </r>
  <r>
    <n v="256"/>
    <m/>
    <m/>
    <m/>
    <m/>
    <m/>
    <m/>
    <m/>
    <m/>
    <m/>
    <m/>
    <n v="31140"/>
    <m/>
    <s v="חיפה"/>
    <s v="חיפה"/>
    <s v="חביבה רייך"/>
    <m/>
    <s v="רשויות"/>
    <s v="רשויות מקומיות - עיבוי"/>
    <s v="בביצוע + מבנים מאוכלסים"/>
    <n v="4919303"/>
    <s v="304 57214113"/>
    <n v="304"/>
    <n v="57214113"/>
    <s v="בקשה להיתר"/>
    <s v="תכנית בינוי"/>
    <n v="572141"/>
    <s v="חיפה"/>
    <n v="4000"/>
    <s v="חביבה"/>
    <n v="1040"/>
    <n v="36"/>
    <n v="36"/>
    <m/>
    <d v="2016-07-26T00:00:00"/>
    <n v="0"/>
    <n v="0"/>
    <n v="25"/>
    <n v="46"/>
    <n v="71"/>
    <m/>
    <m/>
    <m/>
    <m/>
    <m/>
    <s v="עקב עדכון שטח בניה התיק עבר מ - 08 - ל - 013 הקמת מבנה בן 71 יח&quot;ד על בסיס תכניות עיבוי תוך הריסת בניין קיים בן 25 יח&quot;ד"/>
    <m/>
    <m/>
    <m/>
    <n v="1512601"/>
    <n v="57214113"/>
    <m/>
    <d v="2017-05-29T00:00:00"/>
    <m/>
    <n v="0"/>
    <n v="0"/>
    <n v="25"/>
    <m/>
    <n v="46"/>
    <m/>
    <n v="71"/>
    <m/>
    <m/>
    <s v="תכנית שינויים בשטחים , בקונטור המבנה ובמיקומי מרפסת לתכנית להריסת בנין הקמת בנין חדש בן 71 יחד כפוף לתכנית 2187 ותמ&quot;א 38/3 הבקשה אושרה בועדת רישוי מתאריך 04/12/2016 באותם התנאים של בקשה 08&quot;"/>
    <m/>
    <m/>
    <m/>
    <n v="2016"/>
    <n v="2017"/>
    <s v="הריסה + בנייה"/>
    <s v="הריסה + בנייה"/>
    <n v="6"/>
    <m/>
    <m/>
    <m/>
    <n v="2"/>
    <s v="להיתר"/>
    <m/>
    <n v="1"/>
    <m/>
    <m/>
    <m/>
    <n v="727523"/>
    <m/>
    <m/>
    <m/>
    <m/>
    <m/>
    <m/>
    <m/>
    <m/>
    <m/>
    <n v="72"/>
    <m/>
    <m/>
    <m/>
    <m/>
    <m/>
    <m/>
    <m/>
    <e v="#NAME?"/>
    <m/>
    <s v="לא"/>
  </r>
  <r>
    <n v="257"/>
    <m/>
    <m/>
    <m/>
    <m/>
    <m/>
    <m/>
    <m/>
    <m/>
    <m/>
    <m/>
    <n v="31140"/>
    <m/>
    <s v="חיפה"/>
    <s v="חיפה"/>
    <s v="חביבה רייך"/>
    <m/>
    <s v="רשויות"/>
    <s v="רשויות מקומיות - עיבוי"/>
    <s v="בביצוע + מבנים מאוכלסים"/>
    <n v="5261041"/>
    <s v="304 57214114"/>
    <n v="304"/>
    <n v="57214114"/>
    <s v="בקשה להיתר"/>
    <s v="תכנית שינויים בנין חדש"/>
    <n v="572141"/>
    <s v="חיפה"/>
    <n v="4000"/>
    <s v="חביבה"/>
    <n v="1040"/>
    <n v="36"/>
    <n v="36"/>
    <m/>
    <d v="2017-06-28T00:00:00"/>
    <n v="0"/>
    <n v="0"/>
    <n v="25"/>
    <n v="46"/>
    <n v="71"/>
    <m/>
    <m/>
    <m/>
    <m/>
    <m/>
    <s v="תכנית שינויים - הקמת מבנה בן 71 יחד על בסיס תוכנית עיבוי תוך הריסת בניין קיים בן 25 יחד"/>
    <m/>
    <m/>
    <m/>
    <s v="NULL"/>
    <m/>
    <m/>
    <m/>
    <m/>
    <m/>
    <m/>
    <m/>
    <m/>
    <m/>
    <m/>
    <m/>
    <m/>
    <m/>
    <m/>
    <m/>
    <m/>
    <m/>
    <n v="2017"/>
    <m/>
    <s v="הריסה + בנייה (שינויים)"/>
    <m/>
    <m/>
    <m/>
    <m/>
    <m/>
    <n v="4"/>
    <s v="להיתר"/>
    <m/>
    <m/>
    <m/>
    <m/>
    <m/>
    <m/>
    <m/>
    <m/>
    <m/>
    <m/>
    <m/>
    <m/>
    <m/>
    <m/>
    <m/>
    <n v="72"/>
    <m/>
    <m/>
    <m/>
    <m/>
    <m/>
    <m/>
    <m/>
    <e v="#NAME?"/>
    <m/>
    <m/>
  </r>
  <r>
    <n v="258"/>
    <m/>
    <m/>
    <m/>
    <m/>
    <m/>
    <m/>
    <m/>
    <m/>
    <m/>
    <m/>
    <n v="31140"/>
    <m/>
    <s v="חיפה"/>
    <s v="חיפה"/>
    <s v="חביבה רייך"/>
    <m/>
    <s v="רשויות"/>
    <s v="עיבוי"/>
    <s v="בביצוע + מבנים מאוכלסים"/>
    <n v="5423970"/>
    <s v="304 57214114"/>
    <n v="304"/>
    <n v="57214114"/>
    <s v="בקשה להיתר"/>
    <s v="תכנית שינויים בנין חדש"/>
    <n v="572141"/>
    <s v="חיפה"/>
    <n v="4000"/>
    <s v="חביבה"/>
    <n v="1040"/>
    <n v="36"/>
    <n v="36"/>
    <m/>
    <d v="2017-06-28T00:00:00"/>
    <n v="0"/>
    <n v="0"/>
    <n v="25"/>
    <n v="46"/>
    <n v="71"/>
    <m/>
    <m/>
    <m/>
    <m/>
    <m/>
    <s v="תכנית שינויים - הקמת מבנה בן 71 יחד על בסיס תוכנית עיבוי תוך הריסת בניין קיים בן 25 יחד"/>
    <m/>
    <m/>
    <m/>
    <n v="1561875"/>
    <n v="57214114"/>
    <m/>
    <d v="2018-03-27T00:00:00"/>
    <m/>
    <n v="0"/>
    <n v="0"/>
    <m/>
    <m/>
    <m/>
    <m/>
    <m/>
    <m/>
    <m/>
    <s v="תכנית שינויים להיתר מס' 57/2141/13 עבור בנין מגורים בן 71 יחד כפוף לחפ/2187 הבקשה אושרה בועדת רישוי מתאריך 14/11/2017 באותם התנאים של בקשות 07 ו - 13&quot;"/>
    <m/>
    <m/>
    <s v="שליפת כתובות (אוגוסט 2020)"/>
    <n v="2017"/>
    <n v="2018"/>
    <m/>
    <m/>
    <m/>
    <m/>
    <m/>
    <m/>
    <n v="4"/>
    <s v="להיתר"/>
    <m/>
    <m/>
    <m/>
    <m/>
    <m/>
    <m/>
    <m/>
    <m/>
    <m/>
    <m/>
    <m/>
    <m/>
    <m/>
    <m/>
    <m/>
    <n v="72"/>
    <m/>
    <m/>
    <m/>
    <m/>
    <m/>
    <m/>
    <m/>
    <e v="#NAME?"/>
    <m/>
    <s v="לא"/>
  </r>
  <r>
    <n v="259"/>
    <m/>
    <m/>
    <m/>
    <m/>
    <m/>
    <m/>
    <m/>
    <m/>
    <m/>
    <m/>
    <n v="31140"/>
    <m/>
    <s v="חיפה"/>
    <s v="חיפה"/>
    <s v="חביבה רייך"/>
    <m/>
    <s v="רשויות"/>
    <s v="רשויות מקומיות - עיבוי"/>
    <s v="בביצוע + מבנים מאוכלסים"/>
    <n v="5319810"/>
    <s v="304 57214115"/>
    <n v="304"/>
    <n v="57214115"/>
    <s v="בקשה להיתר"/>
    <s v="תכ' שנויים תוס' לבנין קים"/>
    <n v="572141"/>
    <s v="חיפה"/>
    <n v="4000"/>
    <s v="חביבה"/>
    <n v="1040"/>
    <n v="36"/>
    <n v="36"/>
    <m/>
    <d v="2017-10-02T00:00:00"/>
    <n v="0"/>
    <n v="0"/>
    <n v="25"/>
    <n v="46"/>
    <n v="71"/>
    <m/>
    <m/>
    <m/>
    <m/>
    <m/>
    <s v="תכנית שינויים - הקמת מבנה בן 71 יח&quot;ד על בסיס תכנית עיבוי תוך הריסת בניין קים בן 25 יח&quot;ד"/>
    <m/>
    <m/>
    <m/>
    <s v="NULL"/>
    <m/>
    <m/>
    <m/>
    <m/>
    <m/>
    <m/>
    <m/>
    <m/>
    <m/>
    <m/>
    <m/>
    <m/>
    <m/>
    <m/>
    <m/>
    <m/>
    <m/>
    <n v="2017"/>
    <m/>
    <s v="הריסה + בנייה"/>
    <m/>
    <n v="6"/>
    <m/>
    <m/>
    <m/>
    <n v="2"/>
    <s v="להיתר"/>
    <m/>
    <m/>
    <m/>
    <m/>
    <m/>
    <m/>
    <m/>
    <m/>
    <m/>
    <m/>
    <m/>
    <m/>
    <m/>
    <m/>
    <m/>
    <n v="72"/>
    <m/>
    <m/>
    <m/>
    <m/>
    <m/>
    <m/>
    <m/>
    <e v="#NAME?"/>
    <m/>
    <m/>
  </r>
  <r>
    <n v="260"/>
    <m/>
    <m/>
    <m/>
    <m/>
    <m/>
    <m/>
    <m/>
    <m/>
    <m/>
    <m/>
    <n v="31140"/>
    <m/>
    <s v="חיפה"/>
    <s v="חיפה"/>
    <s v="חביבה רייך"/>
    <m/>
    <s v="רשויות"/>
    <s v="רשויות מקומיות - עיבוי"/>
    <s v="בביצוע + מבנים מאוכלסים"/>
    <n v="726042"/>
    <s v="304 54128927"/>
    <n v="304"/>
    <n v="54128927"/>
    <s v="בקשה להיתר"/>
    <s v="פינוי ובינוי                            "/>
    <n v="541289"/>
    <s v="חיפה"/>
    <n v="4000"/>
    <s v="חביבה"/>
    <n v="1040"/>
    <n v="41"/>
    <n v="41"/>
    <m/>
    <d v="2012-06-25T00:00:00"/>
    <n v="0"/>
    <n v="43"/>
    <n v="18"/>
    <n v="25"/>
    <n v="43"/>
    <m/>
    <m/>
    <m/>
    <m/>
    <m/>
    <s v=" עיבוי מבנה מ-18 יח&quot;ד ל-43 דירות כולל תוספת        5 קומות על מבנה קיים"/>
    <m/>
    <m/>
    <m/>
    <n v="206082"/>
    <n v="54128927"/>
    <m/>
    <d v="2015-06-28T00:00:00"/>
    <m/>
    <n v="0"/>
    <n v="43"/>
    <n v="18"/>
    <m/>
    <n v="25"/>
    <m/>
    <n v="43"/>
    <m/>
    <m/>
    <s v="הקמת בנין חדש תוך הריסת בנין קיים בן 8 קומות סהכ 43 דירות לפי תכנית חפ/2187 וחידוש אישור בועדת רישוי הבניה בתאריך 25/8/13 ובתאריך 16/09/14&quot;"/>
    <m/>
    <m/>
    <m/>
    <n v="2012"/>
    <n v="2015"/>
    <s v="בנייה"/>
    <s v="הריסה + בנייה"/>
    <n v="7"/>
    <m/>
    <m/>
    <m/>
    <n v="1"/>
    <s v="להיתר"/>
    <m/>
    <n v="1"/>
    <m/>
    <m/>
    <m/>
    <n v="726042"/>
    <n v="206082"/>
    <m/>
    <m/>
    <m/>
    <m/>
    <m/>
    <m/>
    <m/>
    <m/>
    <n v="72"/>
    <m/>
    <m/>
    <m/>
    <m/>
    <m/>
    <m/>
    <m/>
    <e v="#NAME?"/>
    <m/>
    <s v="לא"/>
  </r>
  <r>
    <n v="261"/>
    <m/>
    <m/>
    <m/>
    <m/>
    <m/>
    <m/>
    <m/>
    <m/>
    <m/>
    <m/>
    <n v="31140"/>
    <m/>
    <s v="חיפה"/>
    <s v="חיפה"/>
    <s v="חביבה רייך"/>
    <m/>
    <s v="רשויות"/>
    <s v="רשויות מקומיות - עיבוי"/>
    <s v="בביצוע + מבנים מאוכלסים"/>
    <n v="748424"/>
    <s v="304 2015099900"/>
    <n v="304"/>
    <n v="2015099900"/>
    <s v="בקשה להיתר"/>
    <s v="תמא 38&quot;                                 "/>
    <n v="20150999"/>
    <s v="חיפה"/>
    <n v="4000"/>
    <s v="חביבה"/>
    <n v="1040"/>
    <n v="42"/>
    <n v="42"/>
    <m/>
    <d v="2015-04-20T00:00:00"/>
    <n v="0"/>
    <n v="64"/>
    <n v="26"/>
    <n v="38"/>
    <n v="64"/>
    <m/>
    <m/>
    <m/>
    <m/>
    <m/>
    <s v=" הריסת מבנה מגורים קיים בן 26 דירות לפי תמ&quot;א 38 הקמת מבנה מגורים חדש בן 64 דירות לפי תמ&quot;א 38"/>
    <m/>
    <m/>
    <m/>
    <n v="217343"/>
    <n v="2015099900"/>
    <m/>
    <d v="2016-02-29T00:00:00"/>
    <m/>
    <n v="0"/>
    <n v="64"/>
    <n v="26"/>
    <m/>
    <n v="38"/>
    <m/>
    <n v="64"/>
    <m/>
    <m/>
    <s v="====================================================== הריסת בנין והקמת בניין חדש בן 64 דירות כפוף לחפ/2187 ותמ''א 38/3 ======================================================"/>
    <m/>
    <m/>
    <m/>
    <n v="2015"/>
    <n v="2016"/>
    <s v="הריסה + בנייה"/>
    <s v="הריסה + בנייה"/>
    <n v="8"/>
    <m/>
    <m/>
    <m/>
    <n v="1"/>
    <s v="להיתר"/>
    <m/>
    <n v="1"/>
    <m/>
    <m/>
    <m/>
    <n v="748424"/>
    <n v="217343"/>
    <m/>
    <m/>
    <m/>
    <m/>
    <m/>
    <m/>
    <m/>
    <m/>
    <n v="72"/>
    <m/>
    <m/>
    <m/>
    <m/>
    <m/>
    <m/>
    <m/>
    <e v="#NAME?"/>
    <m/>
    <s v="לא"/>
  </r>
  <r>
    <n v="262"/>
    <m/>
    <m/>
    <m/>
    <m/>
    <m/>
    <m/>
    <m/>
    <m/>
    <m/>
    <m/>
    <n v="31140"/>
    <m/>
    <s v="חיפה"/>
    <s v="חיפה"/>
    <s v="חביבה רייך"/>
    <m/>
    <s v="רשויות"/>
    <s v="רשויות מקומיות - עיבוי"/>
    <s v="בביצוע + מבנים מאוכלסים"/>
    <n v="4906710"/>
    <s v="304 2015099901"/>
    <n v="304"/>
    <n v="2015099901"/>
    <s v="בקשה להיתר"/>
    <s v="תמא 38 הריסה ובניה&quot;"/>
    <n v="20150999"/>
    <s v="חיפה"/>
    <n v="4000"/>
    <s v="חביבה"/>
    <n v="1040"/>
    <n v="42"/>
    <n v="42"/>
    <m/>
    <d v="2016-11-14T00:00:00"/>
    <n v="0"/>
    <n v="0"/>
    <m/>
    <m/>
    <m/>
    <m/>
    <m/>
    <m/>
    <m/>
    <m/>
    <s v="תכנית שינויים לבקשה 2015099900 1. הגדלת מרפסות בקומה 9 ושינויים גיאומטריים במרפסות בצד דרום 2. שינוי גמר של החזית האחורית מחיפוי אבן לשליכט פיגמנטי 3. תוספת של שצי דירות קטנות על ידי פיתול דירות"/>
    <m/>
    <m/>
    <m/>
    <n v="1513149"/>
    <n v="2015099901"/>
    <m/>
    <d v="2017-08-07T00:00:00"/>
    <m/>
    <n v="0"/>
    <n v="0"/>
    <m/>
    <m/>
    <m/>
    <m/>
    <n v="64"/>
    <m/>
    <m/>
    <s v="====================================================== מצב סופי לתכנית להקמת בניין בן 64 יחד, כפוף לחפ/2187, כוללת: שינויים בגודל ובשטחי המרפסות הזיזיות ======================================================&quot;"/>
    <m/>
    <m/>
    <m/>
    <n v="2016"/>
    <n v="2017"/>
    <s v="בנייה"/>
    <s v="בנייה"/>
    <n v="8"/>
    <m/>
    <m/>
    <m/>
    <n v="2"/>
    <s v="להיתר"/>
    <m/>
    <n v="2"/>
    <m/>
    <m/>
    <m/>
    <m/>
    <m/>
    <m/>
    <m/>
    <m/>
    <m/>
    <m/>
    <m/>
    <m/>
    <m/>
    <n v="72"/>
    <m/>
    <m/>
    <m/>
    <m/>
    <m/>
    <m/>
    <m/>
    <e v="#NAME?"/>
    <m/>
    <s v="לא"/>
  </r>
  <r>
    <n v="263"/>
    <m/>
    <m/>
    <m/>
    <m/>
    <m/>
    <m/>
    <m/>
    <m/>
    <m/>
    <m/>
    <n v="31140"/>
    <m/>
    <s v="חיפה"/>
    <s v="חיפה"/>
    <s v="חביבה רייך"/>
    <m/>
    <s v="רשויות"/>
    <s v="רשויות מקומיות - עיבוי"/>
    <s v="בביצוע + מבנים מאוכלסים"/>
    <n v="726044"/>
    <s v="304 54128929"/>
    <n v="304"/>
    <n v="54128929"/>
    <s v="בקשה להיתר"/>
    <s v="פינוי ובינוי                            "/>
    <n v="541289"/>
    <s v="חיפה                          "/>
    <n v="4000"/>
    <s v="חביבה"/>
    <n v="1040"/>
    <n v="47"/>
    <n v="47"/>
    <m/>
    <d v="2013-01-16T00:00:00"/>
    <n v="0"/>
    <n v="43"/>
    <n v="18"/>
    <n v="14"/>
    <n v="43"/>
    <m/>
    <m/>
    <m/>
    <m/>
    <m/>
    <s v=" הריסת בניין בן 18 דירות והקמת בניין בן 43 דירות במתחם עיבוי חביבה רייך"/>
    <m/>
    <m/>
    <m/>
    <n v="206083"/>
    <n v="54128929"/>
    <m/>
    <d v="2013-06-16T00:00:00"/>
    <m/>
    <n v="0"/>
    <n v="43"/>
    <n v="18"/>
    <m/>
    <n v="14"/>
    <m/>
    <n v="43"/>
    <m/>
    <m/>
    <s v="עיבוי מבנה קיים בן 18 דירות תוך הריסתו והקמת מבנה חדש בן 43 דירות כפוף להוראות תבע ח.פ 2187.&quot;"/>
    <m/>
    <m/>
    <m/>
    <n v="2013"/>
    <n v="2013"/>
    <s v="הריסה + בנייה"/>
    <s v="הריסה + בנייה"/>
    <n v="9"/>
    <m/>
    <m/>
    <m/>
    <n v="1"/>
    <s v="להיתר"/>
    <m/>
    <n v="1"/>
    <m/>
    <m/>
    <m/>
    <n v="726044"/>
    <n v="206083"/>
    <m/>
    <m/>
    <m/>
    <m/>
    <m/>
    <m/>
    <m/>
    <m/>
    <n v="72"/>
    <m/>
    <m/>
    <m/>
    <m/>
    <m/>
    <m/>
    <m/>
    <e v="#NAME?"/>
    <m/>
    <s v="לא"/>
  </r>
  <r>
    <n v="264"/>
    <m/>
    <m/>
    <m/>
    <m/>
    <m/>
    <m/>
    <m/>
    <m/>
    <m/>
    <m/>
    <n v="31140"/>
    <m/>
    <s v="חיפה"/>
    <s v="חיפה"/>
    <s v="חביבה רייך"/>
    <m/>
    <s v="רשויות"/>
    <s v="רשויות מקומיות - עיבוי"/>
    <s v="בביצוע + מבנים מאוכלסים"/>
    <n v="736556"/>
    <s v="304 86082001"/>
    <n v="304"/>
    <n v="86082001"/>
    <s v="בקשה להיתר"/>
    <s v="בניה חדשה                               "/>
    <n v="860820"/>
    <s v="חיפה"/>
    <n v="4000"/>
    <s v="חביבה"/>
    <n v="1040"/>
    <n v="50"/>
    <n v="50"/>
    <m/>
    <d v="2015-03-11T00:00:00"/>
    <n v="0"/>
    <n v="140"/>
    <n v="48"/>
    <n v="92"/>
    <n v="140"/>
    <m/>
    <m/>
    <s v="אתר העירייה"/>
    <s v="חישוב מתמטי"/>
    <s v="אתר העירייה"/>
    <s v=" הקמת שני מבנים ע&quot;ב תוכנית עיבוי , כל מבנה מ- 24 יח&quot;ד ל- 70 יח&quot;ד כולל הריסה ותוספת 5 קומות למבנה סה&quot;כ - 140 יח&quot;ד                                                                                                                                               "/>
    <m/>
    <m/>
    <m/>
    <n v="1502079"/>
    <n v="86082001"/>
    <m/>
    <d v="2017-01-30T00:00:00"/>
    <m/>
    <n v="0"/>
    <n v="140"/>
    <n v="48"/>
    <s v="אתר העירייה"/>
    <n v="92"/>
    <s v="חישוב מתמטי"/>
    <n v="140"/>
    <s v="אתר העירייה"/>
    <m/>
    <s v="==================================================== הריסת 2 בניינים והקמת 2 בניינים עג חניון תת קרקעי סה&quot;כ 140 דירות עפ&quot;י הוראות חפ/2187 ותמ&quot;א 38 ======================================================&quot;"/>
    <m/>
    <m/>
    <m/>
    <n v="2015"/>
    <n v="2017"/>
    <s v="הריסה + בנייה"/>
    <s v="הריסה + בנייה"/>
    <n v="10"/>
    <m/>
    <m/>
    <m/>
    <n v="1"/>
    <s v="להיתר"/>
    <m/>
    <n v="1"/>
    <m/>
    <m/>
    <m/>
    <n v="736556"/>
    <n v="1502079"/>
    <m/>
    <m/>
    <m/>
    <m/>
    <m/>
    <m/>
    <m/>
    <m/>
    <n v="72"/>
    <m/>
    <m/>
    <m/>
    <m/>
    <m/>
    <m/>
    <m/>
    <e v="#NAME?"/>
    <m/>
    <s v="לא"/>
  </r>
  <r>
    <n v="265"/>
    <m/>
    <m/>
    <m/>
    <m/>
    <m/>
    <m/>
    <m/>
    <m/>
    <m/>
    <m/>
    <n v="31140"/>
    <m/>
    <s v="חיפה"/>
    <s v="חיפה"/>
    <s v="חביבה רייך"/>
    <m/>
    <s v="רשויות"/>
    <s v="רשויות מקומיות - עיבוי"/>
    <s v="בביצוע + מבנים מאוכלסים"/>
    <n v="5425562"/>
    <s v="304 54128951"/>
    <n v="304"/>
    <n v="54128951"/>
    <s v="בקשה לתיק מידע (היתר)"/>
    <s v="בניה חדשה"/>
    <n v="541289"/>
    <s v="חיפה"/>
    <n v="4000"/>
    <s v="חביבה"/>
    <n v="1040"/>
    <n v="55"/>
    <n v="55"/>
    <m/>
    <d v="2018-12-20T00:00:00"/>
    <n v="0"/>
    <n v="80"/>
    <n v="24"/>
    <n v="56"/>
    <n v="80"/>
    <m/>
    <m/>
    <m/>
    <m/>
    <m/>
    <s v="זכויות עפ&quot;י תמ&quot;א 38 -הריסת בנין קיים בן 24 יח&quot;ד, ובנית בנין חדש בן 80 יח&quot;ד , 9 קומות ע&quot;ג 2 קומות חנייה היקף בניה מוצע כ 7700 מ&quot;ר,"/>
    <m/>
    <m/>
    <m/>
    <s v="NULL"/>
    <m/>
    <m/>
    <m/>
    <m/>
    <m/>
    <m/>
    <m/>
    <m/>
    <m/>
    <m/>
    <m/>
    <m/>
    <m/>
    <m/>
    <m/>
    <m/>
    <m/>
    <n v="2018"/>
    <m/>
    <s v="הריסה + בנייה"/>
    <m/>
    <n v="11"/>
    <m/>
    <m/>
    <m/>
    <n v="1"/>
    <s v="למידע"/>
    <m/>
    <m/>
    <m/>
    <m/>
    <m/>
    <m/>
    <m/>
    <m/>
    <m/>
    <m/>
    <m/>
    <m/>
    <m/>
    <m/>
    <m/>
    <n v="72"/>
    <m/>
    <m/>
    <m/>
    <m/>
    <m/>
    <m/>
    <m/>
    <e v="#NAME?"/>
    <m/>
    <m/>
  </r>
  <r>
    <n v="266"/>
    <m/>
    <m/>
    <m/>
    <m/>
    <m/>
    <m/>
    <m/>
    <m/>
    <m/>
    <m/>
    <n v="31140"/>
    <m/>
    <s v="חיפה"/>
    <s v="חיפה"/>
    <s v="חביבה רייך"/>
    <m/>
    <s v="רשויות"/>
    <s v="רשויות מקומיות - עיבוי"/>
    <s v="בביצוע + מבנים מאוכלסים"/>
    <n v="726057"/>
    <s v="304 54128943"/>
    <n v="304"/>
    <n v="54128943"/>
    <s v="בקשה להיתר"/>
    <s v="פינוי ובינוי                            "/>
    <n v="541289"/>
    <s v="חיפה"/>
    <n v="4000"/>
    <s v="חביבה"/>
    <n v="1040"/>
    <n v="57"/>
    <n v="57"/>
    <m/>
    <d v="2015-07-06T00:00:00"/>
    <n v="0"/>
    <n v="0"/>
    <n v="24"/>
    <n v="48"/>
    <n v="72"/>
    <m/>
    <m/>
    <m/>
    <m/>
    <m/>
    <s v=" הריסת בניין קיים 24 יח&quot;ד ובניית בניין חדש 72 יח&quot;ד לפי חפ 2187"/>
    <m/>
    <m/>
    <m/>
    <s v="NULL"/>
    <m/>
    <m/>
    <m/>
    <m/>
    <m/>
    <m/>
    <m/>
    <m/>
    <m/>
    <m/>
    <m/>
    <m/>
    <m/>
    <m/>
    <m/>
    <m/>
    <m/>
    <n v="2015"/>
    <m/>
    <s v="הריסה + בנייה"/>
    <m/>
    <n v="12"/>
    <m/>
    <m/>
    <m/>
    <n v="1"/>
    <s v="להיתר"/>
    <m/>
    <m/>
    <m/>
    <m/>
    <m/>
    <m/>
    <m/>
    <m/>
    <m/>
    <m/>
    <m/>
    <m/>
    <m/>
    <m/>
    <m/>
    <n v="72"/>
    <m/>
    <m/>
    <m/>
    <m/>
    <m/>
    <s v="לא היו החלטות בבקשה"/>
    <m/>
    <e v="#NAME?"/>
    <m/>
    <m/>
  </r>
  <r>
    <n v="267"/>
    <m/>
    <m/>
    <m/>
    <m/>
    <m/>
    <m/>
    <m/>
    <m/>
    <m/>
    <m/>
    <n v="31140"/>
    <m/>
    <s v="חיפה"/>
    <s v="חיפה"/>
    <s v="חביבה רייך"/>
    <m/>
    <s v="רשויות"/>
    <s v="רשויות מקומיות - עיבוי"/>
    <s v="בביצוע + מבנים מאוכלסים"/>
    <n v="748447"/>
    <s v="304 2015102900"/>
    <n v="304"/>
    <n v="2015102900"/>
    <s v="בקשה להיתר"/>
    <s v="פינוי ובינוי                            "/>
    <n v="20151029"/>
    <s v="חיפה"/>
    <n v="4000"/>
    <s v="חביבה"/>
    <n v="1040"/>
    <n v="62"/>
    <n v="62"/>
    <m/>
    <d v="2015-06-29T00:00:00"/>
    <n v="0"/>
    <n v="69"/>
    <n v="24"/>
    <n v="45"/>
    <n v="69"/>
    <m/>
    <m/>
    <m/>
    <m/>
    <m/>
    <s v=" הריסת בניין קיים 24 יח&quot;ד ובניי בניין חדש 69 יח&quot;ד לפי חפ/2187"/>
    <m/>
    <m/>
    <m/>
    <n v="217357"/>
    <n v="2015102900"/>
    <m/>
    <d v="2016-05-19T00:00:00"/>
    <m/>
    <n v="0"/>
    <n v="69"/>
    <n v="24"/>
    <m/>
    <n v="45"/>
    <m/>
    <n v="69"/>
    <m/>
    <m/>
    <s v="====================================================== הריסת בנין קיים בן 24 דירות והקמת בנין חדש בן 69 דירות, כפוף לתב''ע חפ/2187 ולתמא 38 ======================================================&quot;"/>
    <m/>
    <m/>
    <m/>
    <n v="2015"/>
    <n v="2016"/>
    <s v="הריסה + בנייה"/>
    <s v="הריסה + בנייה"/>
    <n v="13"/>
    <m/>
    <m/>
    <m/>
    <n v="1"/>
    <s v="להיתר"/>
    <m/>
    <n v="1"/>
    <m/>
    <m/>
    <m/>
    <n v="748447"/>
    <n v="217357"/>
    <m/>
    <m/>
    <m/>
    <m/>
    <m/>
    <m/>
    <m/>
    <m/>
    <n v="72"/>
    <m/>
    <m/>
    <m/>
    <m/>
    <m/>
    <m/>
    <m/>
    <e v="#NAME?"/>
    <m/>
    <s v="לא"/>
  </r>
  <r>
    <n v="268"/>
    <m/>
    <m/>
    <m/>
    <m/>
    <m/>
    <m/>
    <m/>
    <m/>
    <m/>
    <m/>
    <n v="31140"/>
    <m/>
    <s v="חיפה"/>
    <s v="חיפה"/>
    <s v="חביבה רייך"/>
    <m/>
    <s v="רשויות"/>
    <s v="רשויות מקומיות - עיבוי"/>
    <s v="בביצוע + מבנים מאוכלסים"/>
    <n v="748448"/>
    <s v="304 2015102901"/>
    <n v="304"/>
    <n v="2015102901"/>
    <s v="בקשה להיתר"/>
    <s v="פינוי ובינוי"/>
    <n v="20151029"/>
    <s v="חיפה"/>
    <n v="4000"/>
    <s v="חביבה"/>
    <n v="1040"/>
    <n v="62"/>
    <n v="62"/>
    <m/>
    <d v="2016-02-16T00:00:00"/>
    <n v="0"/>
    <n v="0"/>
    <n v="0"/>
    <n v="0"/>
    <n v="69"/>
    <m/>
    <m/>
    <m/>
    <m/>
    <m/>
    <s v="עקב דיון חוזר לשינוי תנאי בנושא מרפסות זיזיות במרווח האחורי -  הריסת בניין קיים 24 יח&quot;ד ובניי בניין חדש 69 יח&quot;ד לפי חפ/2187"/>
    <m/>
    <m/>
    <m/>
    <s v="NULL"/>
    <m/>
    <m/>
    <m/>
    <m/>
    <m/>
    <m/>
    <m/>
    <m/>
    <m/>
    <m/>
    <m/>
    <m/>
    <m/>
    <m/>
    <m/>
    <m/>
    <m/>
    <n v="2016"/>
    <m/>
    <s v="הריסה + בנייה"/>
    <m/>
    <n v="13"/>
    <m/>
    <m/>
    <m/>
    <n v="2"/>
    <s v="להיתר"/>
    <m/>
    <m/>
    <m/>
    <m/>
    <m/>
    <m/>
    <m/>
    <m/>
    <m/>
    <m/>
    <m/>
    <m/>
    <m/>
    <m/>
    <m/>
    <n v="72"/>
    <m/>
    <m/>
    <m/>
    <m/>
    <m/>
    <m/>
    <m/>
    <e v="#NAME?"/>
    <m/>
    <m/>
  </r>
  <r>
    <n v="269"/>
    <m/>
    <m/>
    <m/>
    <m/>
    <m/>
    <m/>
    <m/>
    <m/>
    <m/>
    <m/>
    <n v="31140"/>
    <m/>
    <s v="חיפה"/>
    <s v="חיפה"/>
    <s v="חביבה רייך"/>
    <m/>
    <s v="רשויות"/>
    <s v="עיבוי"/>
    <s v="בביצוע + מבנים מאוכלסים"/>
    <n v="748449"/>
    <s v="304 2015102902"/>
    <n v="304"/>
    <n v="2015102902"/>
    <s v="בקשה להיתר"/>
    <s v="חפירה"/>
    <n v="20151029"/>
    <s v="חיפה"/>
    <n v="4000"/>
    <s v="חביבה"/>
    <n v="1040"/>
    <n v="62"/>
    <n v="62"/>
    <m/>
    <d v="2016-03-14T00:00:00"/>
    <n v="0"/>
    <n v="0"/>
    <n v="0"/>
    <n v="0"/>
    <n v="0"/>
    <m/>
    <m/>
    <m/>
    <m/>
    <m/>
    <s v="חפירה"/>
    <m/>
    <m/>
    <m/>
    <n v="217358"/>
    <n v="2015102902"/>
    <m/>
    <d v="2016-04-18T00:00:00"/>
    <m/>
    <n v="0"/>
    <n v="0"/>
    <n v="24"/>
    <m/>
    <m/>
    <m/>
    <m/>
    <m/>
    <m/>
    <s v="הריסת בנין בן 24 דירות ועבודות חפירה במגרש כפוף לתבע חפ/2187 הבקשה אושרה בועדת רישוי מתאריך 04/04/2016&quot;"/>
    <m/>
    <m/>
    <s v="שליפת כתובות (אוגוסט 2020)"/>
    <n v="2016"/>
    <n v="2016"/>
    <s v="חפירה"/>
    <s v="הריסה + חפירה"/>
    <n v="13"/>
    <m/>
    <m/>
    <m/>
    <n v="2"/>
    <s v="להיתר"/>
    <m/>
    <n v="3"/>
    <m/>
    <m/>
    <m/>
    <m/>
    <m/>
    <m/>
    <m/>
    <m/>
    <m/>
    <m/>
    <m/>
    <m/>
    <m/>
    <n v="72"/>
    <m/>
    <m/>
    <m/>
    <m/>
    <m/>
    <m/>
    <m/>
    <e v="#NAME?"/>
    <m/>
    <s v="לא"/>
  </r>
  <r>
    <n v="270"/>
    <m/>
    <m/>
    <m/>
    <m/>
    <m/>
    <m/>
    <m/>
    <m/>
    <m/>
    <m/>
    <n v="31140"/>
    <m/>
    <s v="חיפה"/>
    <s v="חיפה"/>
    <s v="חביבה רייך"/>
    <m/>
    <s v="רשויות"/>
    <s v="רשויות מקומיות - עיבוי"/>
    <s v="בביצוע + מבנים מאוכלסים"/>
    <n v="4906711"/>
    <s v="304 2015102903"/>
    <n v="304"/>
    <n v="2015102903"/>
    <s v="בקשה להיתר"/>
    <s v="תכנית שינויים בנין חדש"/>
    <n v="20151029"/>
    <s v="חיפה"/>
    <n v="4000"/>
    <s v="חביבה"/>
    <n v="1040"/>
    <n v="62"/>
    <n v="62"/>
    <m/>
    <d v="2016-08-01T00:00:00"/>
    <n v="0"/>
    <n v="0"/>
    <n v="0"/>
    <n v="0"/>
    <n v="67"/>
    <m/>
    <m/>
    <m/>
    <m/>
    <m/>
    <s v="תכנית שינויים להריסת בנין קיים 24 יח&quot;ד ובניית בנין חדש 67 יח&quot;ד"/>
    <m/>
    <m/>
    <m/>
    <s v="NULL"/>
    <m/>
    <m/>
    <m/>
    <m/>
    <m/>
    <m/>
    <m/>
    <m/>
    <m/>
    <m/>
    <m/>
    <m/>
    <m/>
    <m/>
    <m/>
    <m/>
    <m/>
    <n v="2016"/>
    <m/>
    <s v="הריסה "/>
    <m/>
    <n v="13"/>
    <m/>
    <m/>
    <m/>
    <n v="2"/>
    <s v="להיתר"/>
    <m/>
    <m/>
    <m/>
    <m/>
    <m/>
    <m/>
    <m/>
    <m/>
    <m/>
    <m/>
    <m/>
    <m/>
    <m/>
    <m/>
    <m/>
    <n v="72"/>
    <m/>
    <m/>
    <m/>
    <m/>
    <m/>
    <m/>
    <m/>
    <e v="#NAME?"/>
    <m/>
    <m/>
  </r>
  <r>
    <n v="271"/>
    <m/>
    <m/>
    <m/>
    <m/>
    <m/>
    <m/>
    <m/>
    <m/>
    <m/>
    <m/>
    <n v="31140"/>
    <m/>
    <s v="חיפה"/>
    <s v="חיפה"/>
    <s v="חביבה רייך"/>
    <m/>
    <s v="רשויות"/>
    <s v="עיבוי"/>
    <s v="בביצוע + מבנים מאוכלסים"/>
    <n v="5424647"/>
    <s v="304 2015102904"/>
    <n v="304"/>
    <n v="2015102904"/>
    <s v="בקשה להיתר"/>
    <s v="תכנית שינויים בנין חדש"/>
    <n v="20151029"/>
    <s v="חיפה"/>
    <n v="4000"/>
    <s v="חביבה"/>
    <n v="1040"/>
    <n v="62"/>
    <n v="62"/>
    <m/>
    <d v="2017-02-13T00:00:00"/>
    <n v="0"/>
    <n v="2"/>
    <n v="24"/>
    <n v="47"/>
    <n v="71"/>
    <m/>
    <m/>
    <m/>
    <m/>
    <m/>
    <s v="תכנית שינויים תוספת 2 יח&quot;ד"/>
    <m/>
    <m/>
    <m/>
    <n v="1562264"/>
    <n v="2015102904"/>
    <m/>
    <d v="2017-11-23T00:00:00"/>
    <m/>
    <n v="0"/>
    <n v="2"/>
    <m/>
    <m/>
    <m/>
    <m/>
    <n v="69"/>
    <m/>
    <m/>
    <s v="תכנית שינויים המגדילה את יחד מ 67 ל - 69 עפ&quot;י החלטת הועדה המקומית ותיקון תמ&quot;א 38/3 א' הבקשה אושרה בועדת רישוי מתאריך 24/04/2017&quot;"/>
    <m/>
    <m/>
    <s v="שליפת כתובות (אוגוסט 2020)"/>
    <n v="2017"/>
    <n v="2017"/>
    <s v="שינויים"/>
    <s v="שינויים"/>
    <n v="13"/>
    <m/>
    <m/>
    <m/>
    <n v="2"/>
    <s v="להיתר"/>
    <m/>
    <n v="2"/>
    <m/>
    <m/>
    <m/>
    <m/>
    <m/>
    <m/>
    <m/>
    <m/>
    <m/>
    <m/>
    <m/>
    <m/>
    <m/>
    <n v="72"/>
    <m/>
    <m/>
    <m/>
    <m/>
    <m/>
    <m/>
    <m/>
    <e v="#NAME?"/>
    <m/>
    <s v="כן"/>
  </r>
  <r>
    <n v="272"/>
    <m/>
    <m/>
    <m/>
    <m/>
    <m/>
    <m/>
    <m/>
    <m/>
    <m/>
    <m/>
    <n v="31140"/>
    <m/>
    <s v="חיפה"/>
    <s v="חיפה"/>
    <s v="חביבה רייך"/>
    <m/>
    <s v="רשויות"/>
    <s v="רשויות מקומיות - עיבוי"/>
    <s v="בביצוע + מבנים מאוכלסים"/>
    <n v="726050"/>
    <s v="304 54128936"/>
    <n v="304"/>
    <n v="54128936"/>
    <s v="בקשה להיתר"/>
    <s v="פינוי ובינוי                            "/>
    <n v="541289"/>
    <s v="חיפה"/>
    <n v="4000"/>
    <s v="חביבה"/>
    <n v="1040"/>
    <n v="72"/>
    <n v="72"/>
    <m/>
    <d v="2014-04-30T00:00:00"/>
    <n v="0"/>
    <n v="63"/>
    <n v="20"/>
    <n v="43"/>
    <n v="63"/>
    <m/>
    <m/>
    <m/>
    <m/>
    <m/>
    <s v=" עיבוי מבנה מ - 20 דירות ל - 63 כולל הריסה ותוספת של 6 קומות למבנה"/>
    <m/>
    <m/>
    <m/>
    <n v="206087"/>
    <n v="54128936"/>
    <m/>
    <d v="2014-11-17T00:00:00"/>
    <m/>
    <n v="0"/>
    <n v="63"/>
    <n v="20"/>
    <m/>
    <n v="43"/>
    <m/>
    <n v="63"/>
    <m/>
    <m/>
    <s v="====================================================== הריסת בניין קיים ובניית בנין חדש בן 63 דירות כפוף להוראות חפ/2187 ותמא 38 ======================================================&quot;"/>
    <m/>
    <m/>
    <m/>
    <n v="2014"/>
    <n v="2014"/>
    <s v="הריסה + בנייה"/>
    <s v="הריסה + בנייה"/>
    <n v="14"/>
    <m/>
    <m/>
    <m/>
    <n v="1"/>
    <s v="להיתר"/>
    <m/>
    <n v="1"/>
    <m/>
    <m/>
    <m/>
    <n v="726050"/>
    <n v="206087"/>
    <m/>
    <m/>
    <m/>
    <m/>
    <m/>
    <m/>
    <m/>
    <m/>
    <n v="72"/>
    <m/>
    <m/>
    <m/>
    <m/>
    <m/>
    <m/>
    <m/>
    <e v="#NAME?"/>
    <m/>
    <s v="כן"/>
  </r>
  <r>
    <n v="273"/>
    <m/>
    <m/>
    <m/>
    <m/>
    <m/>
    <m/>
    <m/>
    <m/>
    <m/>
    <m/>
    <n v="31140"/>
    <m/>
    <s v="חיפה"/>
    <s v="חיפה"/>
    <s v="חביבה רייך"/>
    <m/>
    <s v="רשויות"/>
    <s v="רשויות מקומיות - עיבוי"/>
    <s v="בביצוע + מבנים מאוכלסים"/>
    <n v="4909687"/>
    <s v="304 54128946"/>
    <n v="304"/>
    <n v="54128946"/>
    <s v="בקשה להיתר"/>
    <s v="פינוי ובינוי"/>
    <n v="541289"/>
    <s v="חיפה"/>
    <n v="4000"/>
    <s v="חביבה"/>
    <n v="1040"/>
    <n v="78"/>
    <n v="78"/>
    <m/>
    <d v="2016-09-14T00:00:00"/>
    <n v="0"/>
    <n v="69"/>
    <n v="24"/>
    <n v="45"/>
    <n v="69"/>
    <m/>
    <m/>
    <m/>
    <m/>
    <m/>
    <s v="הקמת מבנה בין 69 יח&quot;ד על בסיס תכניות עיבוי תוך הריסת בניין בין 24 יח&quot;ד כולל הקמת חדר טרנספורמציה"/>
    <m/>
    <m/>
    <m/>
    <s v="NULL"/>
    <m/>
    <m/>
    <m/>
    <m/>
    <m/>
    <m/>
    <m/>
    <m/>
    <m/>
    <m/>
    <m/>
    <m/>
    <m/>
    <m/>
    <m/>
    <m/>
    <m/>
    <n v="2016"/>
    <m/>
    <s v="הריסה + בנייה"/>
    <m/>
    <m/>
    <m/>
    <m/>
    <m/>
    <n v="4"/>
    <s v="להיתר"/>
    <m/>
    <m/>
    <m/>
    <m/>
    <m/>
    <m/>
    <m/>
    <m/>
    <m/>
    <m/>
    <m/>
    <m/>
    <m/>
    <m/>
    <m/>
    <n v="72"/>
    <m/>
    <m/>
    <m/>
    <m/>
    <m/>
    <m/>
    <m/>
    <e v="#NAME?"/>
    <m/>
    <m/>
  </r>
  <r>
    <n v="274"/>
    <m/>
    <m/>
    <m/>
    <m/>
    <m/>
    <m/>
    <m/>
    <m/>
    <m/>
    <m/>
    <n v="31140"/>
    <m/>
    <s v="חיפה"/>
    <s v="חיפה"/>
    <s v="חביבה רייך"/>
    <m/>
    <s v="רשויות"/>
    <s v="רשויות מקומיות - עיבוי"/>
    <s v="בביצוע + מבנים מאוכלסים"/>
    <n v="726056"/>
    <s v="304 54128942"/>
    <n v="304"/>
    <n v="54128942"/>
    <s v="בקשה להיתר"/>
    <s v="פינוי ובינוי                            "/>
    <n v="541289"/>
    <s v="חיפה"/>
    <n v="4000"/>
    <s v="יחזקאל"/>
    <n v="1042"/>
    <n v="7"/>
    <n v="7"/>
    <m/>
    <d v="2014-12-22T00:00:00"/>
    <n v="0"/>
    <n v="72"/>
    <n v="24"/>
    <n v="48"/>
    <n v="72"/>
    <m/>
    <m/>
    <m/>
    <m/>
    <m/>
    <s v=" הריסת בניין קיים 24 יחידות דיור ובניית בניין חדש 72 יחידות דיור לפי חפ/2187"/>
    <m/>
    <m/>
    <m/>
    <n v="1492677"/>
    <n v="54128942"/>
    <m/>
    <d v="2017-04-19T00:00:00"/>
    <m/>
    <n v="0"/>
    <n v="72"/>
    <m/>
    <m/>
    <m/>
    <m/>
    <n v="72"/>
    <m/>
    <m/>
    <s v="====================================================== ====================================================== הריסת בניין קיים והקמת בנין חדש בן 72 יחד כפוף לחפ/ 2187 ותמ&quot;א 38/3&quot;"/>
    <m/>
    <m/>
    <m/>
    <n v="2014"/>
    <n v="2017"/>
    <s v="הריסה + בנייה"/>
    <s v="הריסה + בנייה"/>
    <n v="1"/>
    <m/>
    <m/>
    <m/>
    <n v="1"/>
    <s v="להיתר"/>
    <m/>
    <n v="1"/>
    <m/>
    <m/>
    <m/>
    <n v="726056"/>
    <n v="1492677"/>
    <m/>
    <m/>
    <m/>
    <m/>
    <m/>
    <m/>
    <m/>
    <m/>
    <n v="72"/>
    <m/>
    <m/>
    <m/>
    <m/>
    <m/>
    <m/>
    <m/>
    <e v="#NAME?"/>
    <m/>
    <s v="לא"/>
  </r>
  <r>
    <n v="275"/>
    <m/>
    <m/>
    <m/>
    <m/>
    <m/>
    <m/>
    <m/>
    <m/>
    <m/>
    <m/>
    <n v="31140"/>
    <m/>
    <s v="חיפה"/>
    <s v="חיפה"/>
    <s v="חביבה רייך"/>
    <m/>
    <s v="רשויות"/>
    <s v="רשויות מקומיות - עיבוי"/>
    <s v="בביצוע + מבנים מאוכלסים"/>
    <n v="5423919"/>
    <s v="304 54128950"/>
    <n v="304"/>
    <n v="54128950"/>
    <s v="בקשה להיתר"/>
    <s v="תכנית שינויים בנין חדש"/>
    <n v="541289"/>
    <s v="חיפה"/>
    <n v="4000"/>
    <s v="יחזקאל"/>
    <n v="1042"/>
    <n v="7"/>
    <n v="7"/>
    <m/>
    <d v="2018-04-30T00:00:00"/>
    <n v="0"/>
    <n v="72"/>
    <m/>
    <m/>
    <n v="72"/>
    <m/>
    <m/>
    <m/>
    <m/>
    <m/>
    <s v="תכנית שינויים לבניית בנין חדש 72 יחד לפי חפ 2187"/>
    <m/>
    <m/>
    <m/>
    <s v="NULL"/>
    <m/>
    <m/>
    <m/>
    <m/>
    <m/>
    <m/>
    <m/>
    <m/>
    <m/>
    <m/>
    <m/>
    <m/>
    <m/>
    <m/>
    <m/>
    <m/>
    <m/>
    <n v="2018"/>
    <m/>
    <s v="בנייה (שינויים)"/>
    <m/>
    <m/>
    <m/>
    <m/>
    <m/>
    <n v="4"/>
    <s v="להיתר"/>
    <m/>
    <m/>
    <m/>
    <m/>
    <m/>
    <m/>
    <m/>
    <m/>
    <m/>
    <m/>
    <m/>
    <m/>
    <m/>
    <m/>
    <m/>
    <n v="72"/>
    <m/>
    <m/>
    <m/>
    <m/>
    <m/>
    <m/>
    <m/>
    <e v="#NAME?"/>
    <m/>
    <m/>
  </r>
  <r>
    <n v="276"/>
    <m/>
    <m/>
    <m/>
    <m/>
    <m/>
    <m/>
    <m/>
    <m/>
    <m/>
    <m/>
    <n v="31140"/>
    <m/>
    <s v="חיפה"/>
    <s v="חיפה"/>
    <s v="חביבה רייך"/>
    <m/>
    <s v="רשויות"/>
    <s v="עיבוי"/>
    <s v="בביצוע + מבנים מאוכלסים"/>
    <n v="6805142"/>
    <s v="304 2015104700"/>
    <n v="304"/>
    <n v="2015104700"/>
    <s v="בקשה להיתר"/>
    <s v="פינוי ובינוי"/>
    <n v="20151047"/>
    <s v="חיפה"/>
    <n v="4000"/>
    <s v="רח' חביבה רייך"/>
    <n v="1040"/>
    <n v="13"/>
    <n v="13"/>
    <m/>
    <d v="2015-09-16T00:00:00"/>
    <n v="0"/>
    <n v="68"/>
    <m/>
    <m/>
    <n v="68"/>
    <m/>
    <m/>
    <m/>
    <m/>
    <m/>
    <s v="הקמת שני בניני מגורים 68 יח&quot;ד סה&quot;כ תחנת טרנספורמציה תוך הריסת הבניין הקיים"/>
    <m/>
    <m/>
    <m/>
    <n v="1929387"/>
    <n v="2015104700"/>
    <m/>
    <d v="2016-04-07T00:00:00"/>
    <m/>
    <n v="0"/>
    <n v="68"/>
    <m/>
    <m/>
    <m/>
    <m/>
    <n v="68"/>
    <m/>
    <m/>
    <s v="בני 68 דירות כפוף להוראות תכנית חפ/ 2187 א', חפ/2187 הריסת בנין קיים והקמת 2 מבנים בני 68 דירות מעל חנייה משותפת+חדר טרנספורמציה"/>
    <m/>
    <m/>
    <s v="שליפה לפי תבעות (אוגוסט 2020)"/>
    <n v="2015"/>
    <n v="2016"/>
    <s v="הריסה + בנייה"/>
    <s v="הריסה + בנייה"/>
    <m/>
    <m/>
    <m/>
    <m/>
    <n v="4"/>
    <s v="להיתר"/>
    <m/>
    <m/>
    <m/>
    <m/>
    <m/>
    <m/>
    <m/>
    <m/>
    <m/>
    <m/>
    <m/>
    <m/>
    <m/>
    <m/>
    <m/>
    <n v="72"/>
    <m/>
    <m/>
    <m/>
    <m/>
    <m/>
    <m/>
    <m/>
    <e v="#NAME?"/>
    <m/>
    <s v="לא"/>
  </r>
  <r>
    <n v="277"/>
    <m/>
    <m/>
    <m/>
    <m/>
    <m/>
    <m/>
    <m/>
    <m/>
    <m/>
    <m/>
    <n v="31140"/>
    <m/>
    <s v="חיפה"/>
    <s v="חיפה"/>
    <s v="חביבה רייך"/>
    <m/>
    <s v="רשויות"/>
    <s v="רשויות מקומיות - עיבוי"/>
    <s v="בביצוע + מבנים מאוכלסים"/>
    <n v="6803210"/>
    <s v="304 57214114"/>
    <n v="304"/>
    <n v="57214114"/>
    <s v="בקשה להיתר"/>
    <s v="תכנית שינויים בנין חדש"/>
    <n v="572141"/>
    <s v="חיפה"/>
    <n v="4000"/>
    <s v="רח' חביבה רייך"/>
    <n v="1040"/>
    <n v="36"/>
    <n v="36"/>
    <m/>
    <d v="2017-06-28T00:00:00"/>
    <n v="0"/>
    <n v="0"/>
    <n v="25"/>
    <n v="46"/>
    <n v="71"/>
    <m/>
    <m/>
    <m/>
    <m/>
    <m/>
    <s v="תכנית שינויים - הקמת מבנה בן 71 יחד על בסיס תוכנית עיבוי תוך הריסת בניין קיים בן 25 יחד"/>
    <m/>
    <m/>
    <m/>
    <n v="1931393"/>
    <n v="57214114"/>
    <m/>
    <d v="2018-03-27T00:00:00"/>
    <m/>
    <n v="0"/>
    <n v="0"/>
    <m/>
    <m/>
    <m/>
    <m/>
    <n v="71"/>
    <m/>
    <m/>
    <s v="תכנית שינויים להיתר מס' 57/2141/13 עבור בנין מגורים בן 71 יחד כפוף לחפ/2187 הבקשה אושרה בועדת רישוי מתאריך 14/11/2017 באותם התנאים של בקשות 07 ו - 13&quot;"/>
    <m/>
    <m/>
    <m/>
    <n v="2017"/>
    <n v="2018"/>
    <s v="הריסה + בנייה"/>
    <s v="הריסה + בנייה"/>
    <n v="6"/>
    <m/>
    <m/>
    <m/>
    <n v="2"/>
    <s v="להיתר"/>
    <m/>
    <n v="2"/>
    <m/>
    <m/>
    <m/>
    <m/>
    <m/>
    <m/>
    <m/>
    <m/>
    <m/>
    <m/>
    <m/>
    <m/>
    <m/>
    <n v="72"/>
    <m/>
    <m/>
    <m/>
    <m/>
    <m/>
    <m/>
    <m/>
    <e v="#NAME?"/>
    <m/>
    <s v="לא"/>
  </r>
  <r>
    <n v="278"/>
    <m/>
    <m/>
    <m/>
    <m/>
    <m/>
    <m/>
    <m/>
    <m/>
    <m/>
    <m/>
    <n v="31140"/>
    <m/>
    <s v="חיפה"/>
    <s v="חיפה"/>
    <s v="חביבה רייך"/>
    <m/>
    <s v="רשויות"/>
    <s v="עיבוי"/>
    <s v="בביצוע + מבנים מאוכלסים"/>
    <n v="6805133"/>
    <s v="304 2015102904"/>
    <n v="304"/>
    <n v="2015102904"/>
    <s v="בקשה להיתר"/>
    <s v="תכנית שינויים בנין חדש"/>
    <n v="20151029"/>
    <s v="חיפה"/>
    <n v="4000"/>
    <s v="רח' חביבה רייך"/>
    <n v="1040"/>
    <n v="62"/>
    <n v="62"/>
    <s v=""/>
    <d v="2017-02-13T00:00:00"/>
    <n v="0"/>
    <n v="2"/>
    <m/>
    <m/>
    <m/>
    <m/>
    <m/>
    <m/>
    <m/>
    <m/>
    <s v="תכנית שינויים תוספת 2 יח&quot;ד"/>
    <m/>
    <m/>
    <m/>
    <n v="1929385"/>
    <n v="2015102904"/>
    <m/>
    <d v="2017-11-23T00:00:00"/>
    <m/>
    <n v="0"/>
    <n v="2"/>
    <m/>
    <m/>
    <m/>
    <m/>
    <m/>
    <m/>
    <m/>
    <s v="תכנית שינויים המגדילה את יחד מ 67 ל - 69 עפ&quot;י החלטת הועדה המקומית ותיקון תמ&quot;א 38/3 א' הבקשה אושרה בועדת רישוי מתאריך 24/04/2017&quot;"/>
    <m/>
    <m/>
    <s v="שליפת כתובות (אוגוסט 2020)"/>
    <n v="2017"/>
    <n v="2017"/>
    <m/>
    <m/>
    <m/>
    <m/>
    <m/>
    <m/>
    <n v="4"/>
    <s v="להיתר"/>
    <m/>
    <m/>
    <m/>
    <m/>
    <m/>
    <m/>
    <m/>
    <m/>
    <m/>
    <m/>
    <m/>
    <m/>
    <m/>
    <m/>
    <m/>
    <n v="72"/>
    <m/>
    <m/>
    <m/>
    <m/>
    <m/>
    <m/>
    <m/>
    <e v="#NAME?"/>
    <m/>
    <s v="כן"/>
  </r>
  <r>
    <n v="279"/>
    <m/>
    <m/>
    <m/>
    <m/>
    <m/>
    <m/>
    <m/>
    <m/>
    <m/>
    <m/>
    <n v="31140"/>
    <m/>
    <s v="חיפה"/>
    <s v="חיפה"/>
    <s v="חביבה רייך"/>
    <m/>
    <s v="רשויות"/>
    <s v="עיבוי"/>
    <s v="בביצוע + מבנים מאוכלסים"/>
    <n v="7043417"/>
    <s v="304 54128946"/>
    <n v="304"/>
    <n v="54128946"/>
    <s v="בקשה להיתר"/>
    <s v="פינוי ובינוי"/>
    <n v="541289"/>
    <s v="חיפה"/>
    <n v="4000"/>
    <s v="רח' חביבה רייך"/>
    <n v="1040"/>
    <n v="78"/>
    <n v="78"/>
    <m/>
    <d v="2016-09-14T00:00:00"/>
    <n v="0"/>
    <n v="69"/>
    <n v="24"/>
    <n v="45"/>
    <n v="69"/>
    <m/>
    <m/>
    <m/>
    <m/>
    <m/>
    <s v="הקמת מבנה בין 69 יחד על בסיס תכניות עיבוי תוך הריסת בניין בין 24 יחד כולל הקמת חדר טרנספורמציה"/>
    <m/>
    <m/>
    <m/>
    <n v="1988811"/>
    <n v="54128946"/>
    <m/>
    <d v="2019-10-27T00:00:00"/>
    <m/>
    <n v="0"/>
    <n v="69"/>
    <n v="24"/>
    <m/>
    <n v="45"/>
    <m/>
    <n v="69"/>
    <m/>
    <m/>
    <s v="הקמת בניין בן 69 יחד, 11 קומות ,הכוללות קומת חניה על קרקעית מעל קומת חניה תת קרקעית,  תוך הריסת בניין קיים בן 24  יחד בכפוף לחפ/2187 ותמא  38/3/א ."/>
    <m/>
    <m/>
    <s v="שליפת כתובות (אוגוסט 2020)"/>
    <n v="2016"/>
    <n v="2019"/>
    <s v="הריסה + בנייה"/>
    <s v="הריסה + בנייה"/>
    <n v="15"/>
    <m/>
    <m/>
    <m/>
    <n v="1"/>
    <s v="להיתר"/>
    <m/>
    <n v="1"/>
    <m/>
    <m/>
    <m/>
    <n v="7043417"/>
    <n v="1988811"/>
    <m/>
    <m/>
    <m/>
    <m/>
    <m/>
    <m/>
    <m/>
    <m/>
    <n v="72"/>
    <m/>
    <m/>
    <m/>
    <m/>
    <m/>
    <m/>
    <m/>
    <e v="#NAME?"/>
    <m/>
    <s v="לא"/>
  </r>
  <r>
    <n v="1747"/>
    <s v="אוקטובר 2021 - טיוב בקשות שאינן כפולות"/>
    <s v="כן"/>
    <s v="כן"/>
    <m/>
    <s v="טויב"/>
    <m/>
    <m/>
    <m/>
    <m/>
    <m/>
    <n v="31140"/>
    <m/>
    <s v="חיפה"/>
    <s v="חיפה"/>
    <s v="חביבה רייך"/>
    <m/>
    <s v="רשויות"/>
    <s v="עיבוי"/>
    <s v="בביצוע + מבנים מאוכלסים"/>
    <n v="7446661"/>
    <s v="304 86082002"/>
    <n v="304"/>
    <n v="86082002"/>
    <s v="בקשה להיתר                                                                      "/>
    <s v="תוספת בניה                              "/>
    <n v="860820"/>
    <s v="חיפה"/>
    <n v="4000"/>
    <s v="רח' חביבה רייך                                              "/>
    <n v="1040"/>
    <n v="50"/>
    <n v="50"/>
    <s v="NULL"/>
    <d v="2020-03-09T00:00:00"/>
    <n v="0"/>
    <n v="0"/>
    <n v="48"/>
    <n v="92"/>
    <n v="140"/>
    <s v="2021_03"/>
    <d v="2021-07-15T12:02:09"/>
    <s v="אתר העירייה"/>
    <s v="חישוב מתמטי"/>
    <s v="אתר העירייה"/>
    <s v=" היתר שינויים הכולל שינוי באגף מחסנים בחניון ותוספת שטחים בשיעור של 1.10 מר                                                                                                                                                                                                                                                                                                                                                                                                                                                                                                                                                                                                                                                                                                                                                                                                                                                                                                                                                             "/>
    <n v="498"/>
    <d v="2020-06-25T00:00:00"/>
    <s v="  לאישור הבקשה בתנאי מילוי דרישות התכן כולל אישור קונסטרוקטור עדכני , אישור הגא  עדכני ואישור מכבי אש  עדכני.  תוגש תכנית שיקום לאיזור הדרומי והואדי בתאום עם מהנדס העיר.                                                                                                                                                                                                                                                                                                                                                                                                                                                                                                                                                                                                                                                                                                                                                                                                                                                              "/>
    <n v="2132944"/>
    <n v="86082002"/>
    <s v="בקשה להיתר                                                                      "/>
    <d v="2021-05-11T00:00:00"/>
    <s v="מגורים                                                                                    "/>
    <n v="0"/>
    <n v="0"/>
    <n v="48"/>
    <s v="אתר העירייה"/>
    <n v="92"/>
    <s v="חישוב מתמטי"/>
    <n v="140"/>
    <s v="אתר העירייה"/>
    <s v="NULL"/>
    <s v="סה''כ 140 דירות לפי חפ/ 2187 ותמ''א 38/3 הכוללת שינויים פנימיים ותוספת שטחים באותם התנאים של ההיתר המקורי מצב סופי  מהיתר מס' 86082001 עבור 2 בניינים מעל חניון תת קרקעי המשותף ל-2 הבניינים"/>
    <s v="2021_03"/>
    <d v="2021-07-15T12:02:11"/>
    <s v="גוש חלקה"/>
    <n v="2020"/>
    <n v="2021"/>
    <s v="בנייה (שינויים)"/>
    <s v="בנייה (שינויים)"/>
    <n v="10"/>
    <m/>
    <m/>
    <m/>
    <n v="2"/>
    <s v="להיתר"/>
    <m/>
    <n v="2"/>
    <m/>
    <m/>
    <m/>
    <n v="7446661"/>
    <n v="2132944"/>
    <m/>
    <m/>
    <m/>
    <m/>
    <m/>
    <m/>
    <m/>
    <m/>
    <n v="72"/>
    <m/>
    <m/>
    <m/>
    <m/>
    <m/>
    <m/>
    <m/>
    <m/>
    <s v="היתר המשכי"/>
    <s v="לא"/>
  </r>
  <r>
    <n v="1159"/>
    <m/>
    <m/>
    <m/>
    <s v="תמ&quot;א אך הכתובת נמצאת בתוך המתחם ולכן פ&quot;ב"/>
    <m/>
    <m/>
    <m/>
    <m/>
    <m/>
    <m/>
    <n v="31140"/>
    <m/>
    <s v="חיפה"/>
    <s v="חיפה"/>
    <s v="חביבה רייך"/>
    <m/>
    <s v="רשויות"/>
    <s v="עיבוי"/>
    <s v="בביצוע + מבנים מאוכלסים"/>
    <n v="7044451"/>
    <s v="304 2015102905"/>
    <n v="304"/>
    <n v="2015102905"/>
    <s v="בקשה להיתר                                                                      "/>
    <s v="תמא 38/3א' - הריסה ובניה                "/>
    <n v="20151029"/>
    <s v="חיפה"/>
    <n v="4000"/>
    <s v="רח' חביבה רייך                                              "/>
    <n v="1040"/>
    <n v="62"/>
    <n v="62"/>
    <m/>
    <d v="2018-04-09T00:00:00"/>
    <n v="24"/>
    <n v="71"/>
    <m/>
    <m/>
    <n v="71"/>
    <s v="2019_04"/>
    <d v="2020-01-28T11:17:17"/>
    <m/>
    <m/>
    <s v="מדלן"/>
    <s v=" מצב סופי תמא הריסה                                                                                                                                                                                                                                                                                                                                                                                                                                                                                                                                                                                                                                                                                                                                                                                                                                                                                                                                                                                                                     "/>
    <n v="8"/>
    <d v="2019-03-25T00:00:00"/>
    <s v="  הועדה רואה בחומרה את העובדה שבוצעה בניה בהיקף משמעותי בקידום להיתר ומנחה  את התביעה שלא לראות באישור הבקשה שיקול מקל לנושא האכיפה.     לאישור הבקשה בתנאים הבאים:  1. התכניות תתוקנה כך ש:  א. מספר המחסנים לא יעלה על מספר הדירות בבניין. יש להתאים את המצב בשטח  בהתאם.  ב. יוראה פתרון קולטי שמש.  יש להתאים את המצב בשטח בהתאם.  2. יובא אישור מטעם הגורמים הבאים:  א. אישור קונסטרוקטור בצירוף חישובים סטטיים לתכנית המצב הסופי המוצעת.  ב. אישור קונסטרוקטור עירוני לתכנית המצב הסופי המוצעת.  ג. אישור מורשה נגישות לתכנית המצב הסופי המוצעת. עקב השינויים שהוצעו ביחס  להיתר המקורי לעניין ביטול מבנה מעלית באגף ג' ועקב השינויים במפלס קומת  המחסנים.  ד. אישור אגוד ערים לשרותי כבאות והצלה לתכנית המצב הסופי המוצעת.  ה. יובא אישור יועץ בטיחות בטרם הפעלת המעליות.  3. יותקנו מעקות תקניים ובגובה בטיחותי בכל המקומות הנדרשים עפ''י התקן.  חומר, גוון ועיצוב המעקות יהיה אחיד.  4. במידה ונגרם נזק כלשהו לחלקות הגובלות, בעקבות ו/או כתוצאה מהבניה הנדונה,  הנזק יתוקן על ידי ועל חשבון מבקשי ההיתר.  5. יש להתאים את המצב"/>
    <n v="1987692"/>
    <n v="2015102905"/>
    <s v="בקשה להיתר                                                                      "/>
    <d v="2020-01-01T00:00:00"/>
    <s v="מגורים                                                                                    "/>
    <n v="24"/>
    <n v="71"/>
    <m/>
    <m/>
    <m/>
    <m/>
    <n v="69"/>
    <s v="מהות ההיתר"/>
    <m/>
    <s v="הכוללת: תוספת בטח עיקרי, מחסנים, בליטת מרפסות זיזיות למרווח אחורי לכיוון שצ''פ ובאותם התנאים של ההיתר המקורי מצב סופי להקמת בניין בן 69 יחד ו9 קומות מגורים מעל 2 קומות חניון תת קרקעי, כפוף לחפ/2187, ולתמא 38/3/א"/>
    <s v="2019_04"/>
    <d v="2020-01-28T11:17:21"/>
    <s v="לפי גוש חלקה (מרץ 2021)"/>
    <n v="2018"/>
    <n v="2020"/>
    <s v="בנייה"/>
    <s v="בנייה"/>
    <n v="13"/>
    <m/>
    <m/>
    <m/>
    <n v="2"/>
    <s v="להיתר"/>
    <m/>
    <n v="2"/>
    <m/>
    <m/>
    <m/>
    <m/>
    <m/>
    <m/>
    <m/>
    <m/>
    <m/>
    <m/>
    <m/>
    <m/>
    <m/>
    <n v="72"/>
    <m/>
    <m/>
    <m/>
    <m/>
    <m/>
    <m/>
    <m/>
    <e v="#NAME?"/>
    <m/>
    <s v="לא"/>
  </r>
  <r>
    <n v="1748"/>
    <s v="אוקטובר 2021 - טיוב בקשות שאינן כפולות"/>
    <s v="כן"/>
    <m/>
    <m/>
    <s v="טויב"/>
    <m/>
    <m/>
    <s v="הבקשה ריקה, אך הבניין נמצא במתחם חביבה רייך. כתובות נוספות - חביבה רייך 76,78"/>
    <m/>
    <m/>
    <n v="31140"/>
    <m/>
    <s v="חיפה"/>
    <s v="חיפה"/>
    <s v="חביבה רייך"/>
    <m/>
    <s v="רשויות"/>
    <s v="עיבוי"/>
    <s v="בביצוע + מבנים מאוכלסים"/>
    <n v="7488472"/>
    <s v="304 54128958"/>
    <n v="304"/>
    <n v="54128958"/>
    <s v="בקשה למידע                                                                      "/>
    <s v="בקשה למידע - אזרחים                     "/>
    <n v="541289"/>
    <s v="חיפה"/>
    <n v="4000"/>
    <s v="רח' חביבה רייך                                              "/>
    <n v="1040"/>
    <n v="74"/>
    <n v="74"/>
    <m/>
    <d v="2021-08-23T00:00:00"/>
    <n v="0"/>
    <n v="0"/>
    <n v="24"/>
    <n v="45"/>
    <n v="69"/>
    <s v="2021_04"/>
    <d v="2021-09-14T12:11:11"/>
    <s v="אתר העירייה"/>
    <s v="חישוב מתמטי"/>
    <s v="אתר העירייה"/>
    <s v="NULL"/>
    <n v="0"/>
    <s v="NULL"/>
    <s v="NULL"/>
    <s v="NULL"/>
    <m/>
    <s v="NULL"/>
    <m/>
    <m/>
    <m/>
    <m/>
    <m/>
    <m/>
    <m/>
    <m/>
    <m/>
    <m/>
    <m/>
    <m/>
    <m/>
    <m/>
    <s v="כתובת"/>
    <n v="2021"/>
    <m/>
    <m/>
    <m/>
    <n v="15"/>
    <n v="1"/>
    <n v="1"/>
    <m/>
    <n v="2"/>
    <s v="למידע"/>
    <m/>
    <m/>
    <m/>
    <m/>
    <m/>
    <m/>
    <m/>
    <m/>
    <m/>
    <m/>
    <m/>
    <m/>
    <m/>
    <m/>
    <m/>
    <m/>
    <m/>
    <m/>
    <m/>
    <m/>
    <m/>
    <m/>
    <m/>
    <m/>
    <m/>
    <m/>
  </r>
  <r>
    <n v="280"/>
    <m/>
    <m/>
    <m/>
    <m/>
    <m/>
    <m/>
    <m/>
    <m/>
    <m/>
    <m/>
    <n v="31140"/>
    <m/>
    <s v="חיפה"/>
    <s v="חיפה"/>
    <s v="חביבה רייך"/>
    <m/>
    <s v="רשויות"/>
    <s v="רשויות מקומיות - עיבוי"/>
    <s v="בביצוע + מבנים מאוכלסים"/>
    <n v="6802989"/>
    <s v="304 54128950"/>
    <n v="304"/>
    <n v="54128950"/>
    <s v="בקשה להיתר"/>
    <s v="תכנית שינויים בנין חדש"/>
    <n v="541289"/>
    <s v="חיפה"/>
    <n v="4000"/>
    <s v="רח' יחזקאל"/>
    <n v="1042"/>
    <n v="7"/>
    <n v="7"/>
    <m/>
    <d v="2018-04-30T00:00:00"/>
    <n v="0"/>
    <n v="72"/>
    <m/>
    <m/>
    <n v="72"/>
    <m/>
    <m/>
    <m/>
    <m/>
    <m/>
    <s v="תכנית שינויים לבניית בנין חדש 72 יחד לפי חפ 2187"/>
    <m/>
    <m/>
    <m/>
    <n v="1928675"/>
    <n v="54128950"/>
    <m/>
    <d v="2019-06-25T00:00:00"/>
    <m/>
    <n v="0"/>
    <n v="72"/>
    <m/>
    <m/>
    <m/>
    <m/>
    <n v="69"/>
    <m/>
    <m/>
    <s v="תכנית שינויים לבקשה עבור הריסת בניין קיים בן 24 יחד, והקמת בנין בן 72 דירות, בכפוף להוראות תכנית חפ/2187 ותמ''א 38/3/א, השינוי הינו : תוספת שטח מכוח תיקון תמ&quot;א 38/3א, שינויים בקונטור המבנה ובמרפסות הזיזיות, ושינויים פנימיים. בכפוף לאישור המקורי&quot;"/>
    <m/>
    <m/>
    <m/>
    <n v="2018"/>
    <n v="2019"/>
    <s v="בנייה"/>
    <s v="הריסה + בנייה"/>
    <n v="1"/>
    <m/>
    <m/>
    <m/>
    <n v="2"/>
    <s v="להיתר"/>
    <m/>
    <n v="2"/>
    <m/>
    <m/>
    <m/>
    <m/>
    <m/>
    <m/>
    <s v="בטבלה דוח 19 מופיע 69 היתרים ולא 72"/>
    <m/>
    <m/>
    <m/>
    <m/>
    <m/>
    <m/>
    <n v="72"/>
    <m/>
    <m/>
    <m/>
    <m/>
    <m/>
    <m/>
    <m/>
    <e v="#NAME?"/>
    <m/>
    <s v="לא"/>
  </r>
  <r>
    <n v="1160"/>
    <m/>
    <m/>
    <m/>
    <s v="כפול. מתווה שונה"/>
    <m/>
    <s v="כפול עם נתוני עבר"/>
    <m/>
    <m/>
    <m/>
    <m/>
    <n v="31140"/>
    <m/>
    <s v="חיפה"/>
    <s v="חיפה"/>
    <s v="חביבה רייך"/>
    <m/>
    <s v="רשויות"/>
    <s v="עיבוי"/>
    <s v="בביצוע + מבנים מאוכלסים"/>
    <n v="7125386"/>
    <s v="304 54128950"/>
    <n v="304"/>
    <n v="54128950"/>
    <s v="בקשה להיתר                                                                      "/>
    <s v="תכנית שינויים בנין חדש                  "/>
    <n v="541289"/>
    <s v="חיפה"/>
    <n v="4000"/>
    <s v="רח' יחזקאל                                                  "/>
    <n v="1042"/>
    <n v="7"/>
    <n v="7"/>
    <m/>
    <d v="2018-04-30T00:00:00"/>
    <n v="0"/>
    <n v="72"/>
    <m/>
    <m/>
    <m/>
    <s v="2020_01"/>
    <d v="2020-11-01T21:02:44"/>
    <m/>
    <m/>
    <m/>
    <s v=" תכנית שינויים לבניית בנין חדש 72 יחד לפי חפ 2187                                                                                                                                                                                                                                                                                                                                                                                                                                                                                                                                                                                                                                                                                                                                                                                                                                                                                                                                                                                       "/>
    <n v="3"/>
    <d v="2019-01-15T00:00:00"/>
    <s v="  לאישור הבקשה בתנאים הבאים:  1. יוספו 10 מקומות חניה (נוספים) בתחומי המגרש, מעבר לאישור המקורי, זאת מאחר  והדירות מורחבות באופן שיגביר את ביקוש החניה.  2. התכניות תתוקנה בהתאם להערות אגף הפיקוח מיום 06.05.2018  כך ש:  תוצגנה באופן ברור הקומות הקיימות שכבר נבנו בפועל כשהן צבועות בשחור ובצבעים  הקומות החדשות שטרם נבנו לרבות השינויים המבוקשים ביחס להיתר.  3. יש למלא אחר כל הנחיות מח' התנועה באגף דרכים ותנועה במסגרת אישור החניה  המעודכן שניתן מיום  23.4.18. בתוך כך נקבע:  מתקני החניה כולל רוחבם, גובהם ותקינותם הינם באחריות היזם והחברה המתקינה.  4. תוגש תכנית פיתוח עדכנית מפורטת בקנ''מ 1:100 ערוכה על ידי אדריכל נוף עפ''י  הנחיות ובאישור היחידה לתכנון נופי.  5. יובאו אישורים עדכניים מטעם הגורמים הבאים:  א. אגף התברואה - לשינוי המתוכנן במיקום ותכנון מבנה אחסון האשפה.  ב. אישור מהנדס בטיחות לפני תפעול המעלית בבנין.  ג. אישור מורשה נגישות מתוס.  ד. אישור קונסטרוקטור בצירוף חישובים סטטיים לתכנית המוצעת.  החישוב יערך גם לפי תקן ישראלי 413 בפני רעידות אדמה.  ה. אישור פקיד היערות לנושא עצים ( במס"/>
    <n v="2049523"/>
    <n v="54128950"/>
    <s v="בקשה להיתר                                                                      "/>
    <d v="2019-06-25T00:00:00"/>
    <s v="מגורים                                                                                    "/>
    <n v="0"/>
    <n v="72"/>
    <m/>
    <m/>
    <m/>
    <m/>
    <m/>
    <m/>
    <m/>
    <s v="תכנית שינויים לבקשה עבור הריסת בניין קיים בן 24 יחד, והקמת בנין בן 72 דירות, בכפוף להוראות תכנית חפ/2187 ותמ''א 38/3/א, השינוי הינו : תוספת שטח מכוח תיקון תמא 38/3א, שינויים בקונטור המבנה ובמרפסות הזיזיות, ושינויים פנימיים. בכפוף לאישור המקורי"/>
    <s v="2020_01"/>
    <d v="2020-11-01T21:02:45"/>
    <s v="לפי גוש חלקה (מרץ 2021)"/>
    <n v="2018"/>
    <n v="2019"/>
    <s v="בנייה (שינויים)"/>
    <s v="הריסה + בנייה"/>
    <m/>
    <m/>
    <m/>
    <m/>
    <n v="4"/>
    <s v="להיתר"/>
    <m/>
    <n v="4"/>
    <m/>
    <m/>
    <m/>
    <m/>
    <m/>
    <m/>
    <m/>
    <m/>
    <m/>
    <m/>
    <m/>
    <m/>
    <m/>
    <n v="72"/>
    <m/>
    <m/>
    <m/>
    <m/>
    <m/>
    <m/>
    <m/>
    <e v="#NAME?"/>
    <m/>
    <s v="לא"/>
  </r>
  <r>
    <n v="281"/>
    <m/>
    <m/>
    <m/>
    <m/>
    <m/>
    <m/>
    <m/>
    <m/>
    <m/>
    <m/>
    <n v="33339"/>
    <m/>
    <s v="חיפה"/>
    <s v="חיפה"/>
    <s v="יציאת אירופה"/>
    <m/>
    <s v="רשויות"/>
    <s v="רשויות מקומיות - פינוי-בינוי"/>
    <s v="בביצוע"/>
    <n v="748403"/>
    <s v="304 2015097900"/>
    <n v="304"/>
    <n v="2015097900"/>
    <s v="בקשה להיתר"/>
    <s v="פינוי ובינוי                            "/>
    <n v="20150979"/>
    <s v="חיפה"/>
    <n v="4000"/>
    <s v="יציאת אירופה"/>
    <n v="748"/>
    <n v="4"/>
    <n v="4"/>
    <m/>
    <d v="2015-01-14T00:00:00"/>
    <n v="0"/>
    <n v="126"/>
    <n v="26"/>
    <n v="100"/>
    <n v="126"/>
    <m/>
    <m/>
    <m/>
    <m/>
    <m/>
    <s v=" פרוייקט פינוי בינוי אשר במסגרתו יהרסו 2 מבנים בעלי 26 יח&quot;ד ובמקומם יוקם מבנה מגורים בן 22 קומות ובו 126 יח&quot;ד תוספת שלושה וחצי מרתפים ובהם 227 חניות"/>
    <m/>
    <m/>
    <m/>
    <n v="1531314"/>
    <n v="2015097901"/>
    <m/>
    <d v="2017-12-03T00:00:00"/>
    <m/>
    <n v="0"/>
    <n v="0"/>
    <n v="26"/>
    <m/>
    <n v="100"/>
    <m/>
    <n v="126"/>
    <m/>
    <m/>
    <s v="הריסת 2בניינים של סהכ 26 דירות והקמת בנין בן 126 דירות לפי חפ/2280 הבקשה אושרה בועדת רישוי מתאריך 12/01/2017&quot;"/>
    <m/>
    <m/>
    <m/>
    <n v="2015"/>
    <n v="2017"/>
    <s v="הריסה + בנייה"/>
    <s v="הריסה + בנייה"/>
    <n v="1"/>
    <m/>
    <m/>
    <m/>
    <n v="1"/>
    <s v="להיתר"/>
    <m/>
    <n v="1"/>
    <m/>
    <m/>
    <m/>
    <n v="748403"/>
    <n v="1531314"/>
    <m/>
    <m/>
    <m/>
    <m/>
    <m/>
    <m/>
    <m/>
    <s v="מיצוי יח&quot;ד בפרויקט"/>
    <n v="0"/>
    <m/>
    <m/>
    <m/>
    <m/>
    <m/>
    <m/>
    <m/>
    <e v="#NAME?"/>
    <m/>
    <s v="כן"/>
  </r>
  <r>
    <n v="282"/>
    <m/>
    <m/>
    <m/>
    <m/>
    <m/>
    <m/>
    <m/>
    <m/>
    <m/>
    <m/>
    <n v="33339"/>
    <m/>
    <s v="חיפה"/>
    <s v="חיפה"/>
    <s v="יציאת אירופה"/>
    <m/>
    <s v="רשויות"/>
    <s v="רשויות מקומיות - פינוי-בינוי"/>
    <s v="בביצוע"/>
    <n v="5227698"/>
    <s v="304 2015097901"/>
    <n v="304"/>
    <n v="2015097901"/>
    <s v="בקשה להיתר"/>
    <s v="בניה חדשה                               "/>
    <n v="20150979"/>
    <s v="חיפה"/>
    <n v="4000"/>
    <s v="יציאת אירופה"/>
    <n v="748"/>
    <n v="4"/>
    <n v="4"/>
    <m/>
    <d v="2017-01-11T00:00:00"/>
    <n v="0"/>
    <n v="0"/>
    <n v="52"/>
    <n v="74"/>
    <n v="126"/>
    <m/>
    <m/>
    <m/>
    <m/>
    <m/>
    <s v=" עקב חידוש בקשה התיק עבר מ - 00 ל - 01 פרוייקט פינוי בינוי אשר במסגרתו יהרסו 2 מבנים בעלי 26 יח&quot;ד ובמקומם יוקם מבנה מגורים בן 22 קומות ובו 126 יח&quot;ד תוספת שלושה וחצי מרתפים ובהם 227 חניות                                                                     "/>
    <m/>
    <m/>
    <m/>
    <s v="NULL"/>
    <m/>
    <m/>
    <m/>
    <m/>
    <m/>
    <m/>
    <m/>
    <m/>
    <m/>
    <m/>
    <m/>
    <m/>
    <m/>
    <m/>
    <m/>
    <m/>
    <m/>
    <n v="2017"/>
    <m/>
    <s v="הריסה + בנייה"/>
    <m/>
    <n v="1"/>
    <m/>
    <m/>
    <m/>
    <n v="2"/>
    <s v="להיתר"/>
    <m/>
    <m/>
    <m/>
    <m/>
    <m/>
    <m/>
    <m/>
    <m/>
    <m/>
    <m/>
    <m/>
    <m/>
    <m/>
    <m/>
    <s v="מיצוי יח&quot;ד בפרויקט"/>
    <n v="0"/>
    <m/>
    <m/>
    <m/>
    <m/>
    <m/>
    <m/>
    <m/>
    <e v="#NAME?"/>
    <m/>
    <m/>
  </r>
  <r>
    <n v="283"/>
    <m/>
    <m/>
    <m/>
    <m/>
    <m/>
    <m/>
    <m/>
    <m/>
    <m/>
    <m/>
    <n v="33339"/>
    <m/>
    <s v="חיפה"/>
    <s v="חיפה"/>
    <s v="יציאת אירופה"/>
    <m/>
    <s v="רשויות"/>
    <s v="פינוי-בינוי"/>
    <s v="בביצוע"/>
    <n v="5227978"/>
    <s v="304 2015097902"/>
    <n v="304"/>
    <n v="2015097902"/>
    <s v="בקשה להיתר"/>
    <s v="הריסה"/>
    <n v="20150979"/>
    <s v="חיפה"/>
    <n v="4000"/>
    <s v="יציאת אירופה"/>
    <n v="748"/>
    <n v="4"/>
    <n v="4"/>
    <m/>
    <d v="2017-02-22T00:00:00"/>
    <n v="0"/>
    <n v="0"/>
    <n v="52"/>
    <m/>
    <m/>
    <m/>
    <m/>
    <m/>
    <m/>
    <m/>
    <s v="תכנית הריסה - פרוייקט פינוי בינוי שבסגרתו יהרסו 2 מבנים בעלי 26 יח&quot;ד"/>
    <m/>
    <m/>
    <m/>
    <n v="1500172"/>
    <n v="2015097902"/>
    <m/>
    <d v="2017-03-13T00:00:00"/>
    <m/>
    <n v="0"/>
    <n v="0"/>
    <m/>
    <m/>
    <m/>
    <m/>
    <m/>
    <m/>
    <m/>
    <s v="הריסת 2 מבנים הבקשה אושרה בועדת רישוי מתאריך 28/02/2017"/>
    <m/>
    <m/>
    <s v="שליפת כתובות (אוגוסט 2020)"/>
    <n v="2017"/>
    <n v="2017"/>
    <s v="הריסה"/>
    <s v="הריסה"/>
    <n v="1"/>
    <m/>
    <m/>
    <m/>
    <n v="2"/>
    <s v="להיתר"/>
    <m/>
    <n v="2"/>
    <m/>
    <m/>
    <m/>
    <m/>
    <m/>
    <m/>
    <m/>
    <m/>
    <m/>
    <m/>
    <m/>
    <m/>
    <s v="מיצוי יח&quot;ד בפרויקט"/>
    <n v="0"/>
    <m/>
    <m/>
    <m/>
    <m/>
    <m/>
    <m/>
    <m/>
    <e v="#NAME?"/>
    <m/>
    <s v="לא"/>
  </r>
  <r>
    <n v="1169"/>
    <m/>
    <m/>
    <m/>
    <m/>
    <m/>
    <s v="כפול רק מהנתונים החדשים"/>
    <m/>
    <m/>
    <m/>
    <m/>
    <n v="33339"/>
    <m/>
    <s v="חיפה"/>
    <s v="חיפה"/>
    <s v="יציאת אירופה"/>
    <m/>
    <s v="רשויות"/>
    <s v="פינוי-בינוי"/>
    <s v="בביצוע"/>
    <n v="7168052"/>
    <s v="304 2015097905"/>
    <n v="304"/>
    <n v="2015097905"/>
    <s v="בקשה להיתר                                                                      "/>
    <s v="מצב סופי                                "/>
    <n v="20150979"/>
    <s v="חיפה"/>
    <n v="4000"/>
    <s v="רח' יציאת אירופה                                            "/>
    <n v="748"/>
    <n v="4"/>
    <n v="4"/>
    <m/>
    <d v="2020-02-09T00:00:00"/>
    <n v="0"/>
    <n v="0"/>
    <m/>
    <m/>
    <n v="126"/>
    <s v="2020_03"/>
    <d v="2020-12-03T17:05:37"/>
    <m/>
    <m/>
    <s v="מדלן"/>
    <s v=" תוכנית מצב סופי                                                                                                                                                                                                                                                                                                                                                                                                                                                                                                                                                                                                                                                                                                                                                                                                                                                                                                                                                                                                                        "/>
    <n v="0"/>
    <s v="NULL"/>
    <s v="NULL"/>
    <s v="NULL"/>
    <m/>
    <m/>
    <m/>
    <m/>
    <m/>
    <m/>
    <m/>
    <m/>
    <m/>
    <m/>
    <m/>
    <m/>
    <m/>
    <m/>
    <s v="NULL"/>
    <s v="NULL"/>
    <s v="לפי גוש חלקה (מרץ 2021)"/>
    <n v="2020"/>
    <m/>
    <m/>
    <m/>
    <n v="1"/>
    <m/>
    <m/>
    <m/>
    <n v="2"/>
    <s v="להיתר"/>
    <m/>
    <m/>
    <m/>
    <m/>
    <m/>
    <m/>
    <m/>
    <m/>
    <m/>
    <m/>
    <m/>
    <m/>
    <m/>
    <m/>
    <s v="מיצוי יח&quot;ד בפרויקט"/>
    <n v="0"/>
    <m/>
    <m/>
    <m/>
    <m/>
    <m/>
    <s v="לא היו החלטות בבקשה"/>
    <m/>
    <e v="#NAME?"/>
    <m/>
    <m/>
  </r>
  <r>
    <n v="1749"/>
    <s v="אוקטובר 2021 - טיוב בקשה וסמל כפולים"/>
    <s v="כן"/>
    <s v="כן"/>
    <m/>
    <s v="טויב"/>
    <m/>
    <m/>
    <m/>
    <m/>
    <m/>
    <n v="33339"/>
    <m/>
    <s v="חיפה"/>
    <s v="חיפה"/>
    <s v="יציאת אירופה"/>
    <m/>
    <s v="רשויות"/>
    <s v="פינוי-בינוי"/>
    <s v="בביצוע"/>
    <n v="7488738"/>
    <s v="304 2015097905"/>
    <n v="304"/>
    <n v="2015097905"/>
    <s v="בקשה להיתר                                                                      "/>
    <s v="שנוי יעוד                               "/>
    <n v="20150979"/>
    <s v="חיפה"/>
    <n v="4000"/>
    <s v="רח' יציאת אירופה                                            "/>
    <n v="748"/>
    <n v="4"/>
    <n v="4"/>
    <s v="NULL"/>
    <d v="2020-02-09T00:00:00"/>
    <n v="0"/>
    <n v="0"/>
    <n v="52"/>
    <n v="74"/>
    <n v="126"/>
    <s v="2021_04"/>
    <d v="2021-09-14T12:11:11"/>
    <s v="אתר העירייה"/>
    <s v="חישוב מתמטי"/>
    <s v="מהות הבקשה"/>
    <s v=" מצב סופי לבניין בן 22 קומות מעל מפלס הרחוב ,שכולל 126 יחידות דיור בכפוף להוראות התוכנית חפ/2280 מהיתר מס' 2015697901 ,עבור שינויים בחניון.                                                                                                                                                                                                                                                                                                                                                                                                                                                                                                                                                                                                                                                                                                                                                                                                                                                                                             "/>
    <n v="524"/>
    <d v="2021-01-06T00:00:00"/>
    <s v="  לאישור הבקשה :    - יש לבטל את החלטת ועדת הרישוי מיום 23.12.2020 , ישיבה מס' 522 אשר בשל בעיה    טכנית שורבבה בטעות לבקשה הנוכחית ומתיחסת לבקשה שנדונה באותה ישיבה .    - לאישור הבקשה בתנאי בשלמת דרישות התכן ובתנאים:  - אישור כבאות  - התחייבות יזם עבור המכפילים+התחייבות יצרן המתקנים  - הצהרת עו''ד בכך שמכפילים וחניות כלואות יוצמדו לאותה דירה .חניית נכים לא תוצמד    לדירות.  - יובא אישור יועץ נגישות על גבי התוכנית לרבות חניית נכים                                                                                                                                                                                                                                                                                                                                                                                                                                                                                                                                                                                      "/>
    <n v="2139214"/>
    <n v="2015097905"/>
    <s v="בקשה להיתר                                                                      "/>
    <d v="2021-08-10T00:00:00"/>
    <s v="מגורים                                                                                    "/>
    <n v="0"/>
    <n v="0"/>
    <n v="52"/>
    <s v="אתר העירייה"/>
    <n v="74"/>
    <s v="חישוב מתמטי"/>
    <n v="126"/>
    <s v="מהות ההיתר"/>
    <m/>
    <s v="מצב סופי עבור הקמת בניין בן 22 קומות ו-126 דירות בכפוף להוראות תוכנית חפ/2280  מהיתר מס' 2015097901  מיום 10.12.17 הבקשה כוללת שינויים בחניון"/>
    <s v="2021_04"/>
    <d v="2021-09-14T12:11:12"/>
    <s v="גוש חלקה"/>
    <n v="2020"/>
    <n v="2021"/>
    <s v="בנייה"/>
    <s v="בנייה"/>
    <n v="1"/>
    <m/>
    <m/>
    <m/>
    <n v="2"/>
    <s v="להיתר"/>
    <m/>
    <n v="2"/>
    <m/>
    <m/>
    <m/>
    <n v="7488738"/>
    <n v="2139214"/>
    <m/>
    <m/>
    <m/>
    <m/>
    <m/>
    <m/>
    <m/>
    <s v="מיצוי יח&quot;ד בפרויקט"/>
    <n v="0"/>
    <m/>
    <m/>
    <m/>
    <m/>
    <m/>
    <m/>
    <m/>
    <m/>
    <s v="היתר המשכי"/>
    <s v="לא"/>
  </r>
  <r>
    <n v="284"/>
    <m/>
    <m/>
    <m/>
    <m/>
    <m/>
    <m/>
    <m/>
    <m/>
    <m/>
    <m/>
    <n v="32949"/>
    <m/>
    <s v="חיפה"/>
    <s v="חיפה"/>
    <s v="מורדות הכרמל הצרפתי"/>
    <m/>
    <s v="רשויות"/>
    <s v="רשויות מקומיות - עיבוי"/>
    <s v="תכנית מאושרת עם פעילות יזמית"/>
    <n v="4922605"/>
    <s v="304 58244002"/>
    <n v="304"/>
    <n v="58244002"/>
    <s v="בקשה להיתר"/>
    <s v="תמא 38 תוספות&quot;"/>
    <n v="582440"/>
    <s v="חיפה"/>
    <n v="4000"/>
    <s v="מרסיי"/>
    <n v="786"/>
    <n v="9"/>
    <n v="9"/>
    <m/>
    <d v="2016-09-07T00:00:00"/>
    <n v="0"/>
    <n v="40"/>
    <n v="33"/>
    <n v="40"/>
    <n v="73"/>
    <m/>
    <m/>
    <m/>
    <m/>
    <m/>
    <s v="חיזוק מבנה קיים בן 4 קומות + מרתף 33 יח&quot;ד על&quot;פ תכנית חפ/2276 הוספת 4 קומות + 40 יח&quot;ד סה&quot;כ במבנה 73 יח&quot;ד"/>
    <m/>
    <m/>
    <m/>
    <s v="NULL"/>
    <m/>
    <m/>
    <m/>
    <m/>
    <m/>
    <m/>
    <m/>
    <m/>
    <m/>
    <m/>
    <m/>
    <m/>
    <m/>
    <m/>
    <m/>
    <m/>
    <m/>
    <n v="2016"/>
    <m/>
    <s v="בנייה"/>
    <m/>
    <n v="1"/>
    <m/>
    <m/>
    <m/>
    <n v="1"/>
    <s v="להיתר"/>
    <m/>
    <m/>
    <m/>
    <m/>
    <m/>
    <m/>
    <m/>
    <m/>
    <m/>
    <m/>
    <m/>
    <m/>
    <m/>
    <m/>
    <m/>
    <n v="694"/>
    <m/>
    <m/>
    <m/>
    <m/>
    <m/>
    <s v="אושר בתנאים"/>
    <m/>
    <e v="#NAME?"/>
    <m/>
    <m/>
  </r>
  <r>
    <n v="285"/>
    <m/>
    <m/>
    <m/>
    <m/>
    <m/>
    <m/>
    <m/>
    <m/>
    <m/>
    <m/>
    <n v="32949"/>
    <m/>
    <s v="חיפה"/>
    <s v="חיפה"/>
    <s v="מורדות הכרמל הצרפתי"/>
    <m/>
    <s v="רשויות"/>
    <s v="עיבוי"/>
    <s v="תכנית מאושרת עם פעילות יזמית"/>
    <n v="5423994"/>
    <s v="304 58244002"/>
    <n v="304"/>
    <n v="58244002"/>
    <s v="בקשה להיתר"/>
    <s v="עיבוי בינוי"/>
    <n v="582440"/>
    <s v="חיפה"/>
    <n v="4000"/>
    <s v="מרסיי"/>
    <n v="786"/>
    <n v="9"/>
    <n v="9"/>
    <m/>
    <d v="2016-09-07T00:00:00"/>
    <n v="0"/>
    <n v="40"/>
    <m/>
    <m/>
    <n v="73"/>
    <m/>
    <m/>
    <m/>
    <m/>
    <m/>
    <s v="חיזוק מבנה קיים בן 4 קומות + מרתף 33 יח&quot;ד על&quot;פ תכנית חפ/2276 הוספת 4 קומות + 40 יח&quot;ד סה&quot;כ במבנה 73 יח&quot;ד"/>
    <m/>
    <m/>
    <m/>
    <s v="NULL"/>
    <m/>
    <m/>
    <m/>
    <m/>
    <m/>
    <m/>
    <m/>
    <m/>
    <m/>
    <m/>
    <m/>
    <m/>
    <m/>
    <m/>
    <m/>
    <m/>
    <s v="שליפת כתובות (אוגוסט 2020)"/>
    <n v="2016"/>
    <m/>
    <m/>
    <m/>
    <m/>
    <m/>
    <m/>
    <m/>
    <n v="4"/>
    <s v="להיתר"/>
    <m/>
    <m/>
    <m/>
    <m/>
    <m/>
    <m/>
    <m/>
    <m/>
    <m/>
    <m/>
    <m/>
    <m/>
    <m/>
    <m/>
    <m/>
    <n v="694"/>
    <m/>
    <m/>
    <m/>
    <m/>
    <m/>
    <m/>
    <m/>
    <e v="#NAME?"/>
    <m/>
    <m/>
  </r>
  <r>
    <n v="286"/>
    <m/>
    <m/>
    <m/>
    <m/>
    <m/>
    <m/>
    <m/>
    <m/>
    <m/>
    <m/>
    <n v="32949"/>
    <m/>
    <s v="חיפה"/>
    <s v="חיפה"/>
    <s v="מורדות הכרמל הצרפתי"/>
    <m/>
    <s v="רשויות"/>
    <s v="רשויות מקומיות - עיבוי"/>
    <s v="תכנית מאושרת עם פעילות יזמית"/>
    <n v="6803292"/>
    <s v="304 58244002"/>
    <n v="304"/>
    <n v="58244002"/>
    <s v="בקשה להיתר"/>
    <s v="עיבוי בינוי"/>
    <n v="582440"/>
    <s v="חיפה"/>
    <n v="4000"/>
    <s v="רח' מרסיי"/>
    <n v="786"/>
    <n v="9"/>
    <n v="9"/>
    <m/>
    <d v="2016-09-07T00:00:00"/>
    <n v="0"/>
    <n v="40"/>
    <n v="33"/>
    <n v="40"/>
    <n v="73"/>
    <m/>
    <m/>
    <m/>
    <m/>
    <m/>
    <s v="חיזוק מבנה קיים בן 4 קומות + מרתף 33 יח&quot;ד על&quot;פ תכנית חפ/2276 הוספת 4 קומות + 40 יח&quot;ד סה&quot;כ במבנה 73 יח&quot;ד"/>
    <m/>
    <m/>
    <m/>
    <s v="NULL"/>
    <m/>
    <m/>
    <m/>
    <m/>
    <m/>
    <m/>
    <m/>
    <m/>
    <m/>
    <m/>
    <m/>
    <m/>
    <m/>
    <m/>
    <m/>
    <m/>
    <m/>
    <n v="2016"/>
    <m/>
    <s v="בנייה"/>
    <m/>
    <m/>
    <m/>
    <m/>
    <m/>
    <n v="4"/>
    <s v="להיתר"/>
    <m/>
    <m/>
    <m/>
    <m/>
    <m/>
    <m/>
    <m/>
    <m/>
    <m/>
    <m/>
    <m/>
    <m/>
    <m/>
    <m/>
    <m/>
    <n v="694"/>
    <m/>
    <m/>
    <m/>
    <m/>
    <m/>
    <s v="אישור בתנאים"/>
    <m/>
    <e v="#NAME?"/>
    <m/>
    <m/>
  </r>
  <r>
    <n v="1163"/>
    <m/>
    <m/>
    <m/>
    <m/>
    <m/>
    <s v="כפול רק מהנתונים החדשים"/>
    <m/>
    <m/>
    <m/>
    <m/>
    <n v="32949"/>
    <m/>
    <s v="חיפה"/>
    <s v="חיפה"/>
    <s v="מורדות הכרמל הצרפתי"/>
    <m/>
    <s v="רשויות"/>
    <s v="עיבוי"/>
    <s v="תכנית מאושרת עם פעילות יזמית"/>
    <n v="7141461"/>
    <s v="304 58244003"/>
    <n v="304"/>
    <n v="58244003"/>
    <s v="בקשה להיתר                                                                      "/>
    <s v="פינוי ובינוי                            "/>
    <n v="582440"/>
    <s v="חיפה"/>
    <n v="4000"/>
    <s v="רח' מרסיי                                                   "/>
    <n v="786"/>
    <n v="9"/>
    <n v="9"/>
    <m/>
    <d v="2020-06-24T00:00:00"/>
    <n v="0"/>
    <n v="0"/>
    <n v="33"/>
    <n v="40"/>
    <n v="73"/>
    <s v="2020_02"/>
    <d v="2020-11-24T10:27:21"/>
    <s v="חישוב מתמטי"/>
    <s v="אתר העיריה"/>
    <s v="מדלן"/>
    <s v=" חיזוק מבנה קיים בן 4 קומות + מרתף, 33 יח''ד ע''פ תכנית חפ/ 2278 תוספת 4 קומות, 40 יח''ד. סה''כ במבנה 73 יח''ד                                                                                                                                                                                                                                                                                                                                                                                                                                                                                                                                                                                                                                                                                                                                                                                                                                                                                                                          "/>
    <n v="41"/>
    <d v="2020-09-23T00:00:00"/>
    <s v="    לאישור הבקשה בתנאים הבאים:  1. התכניות תתוקנה כך ש:  א. היזם התחייב להקים 16 חניות במרחב הציבורי חלף תשלום כופר חנייה ובהתאם  להנחיות האגף לתכנון דרכים תנועה ונוף (ייחתם מסמך הבנות בנושא).  ב.  במסגרת ההיתר ידרש היזם לביצוע בפועל של 16 חניות ברחוב מרסיי, ויקבל פטור  מכופר חניה.  ג. ביצוע החניות יעשה בהתאם לתכנון שהוכן על ידי היזם, בתיאום ואישור אגף לתכנון  דרכים תנועה ונוף.  ד. ביצוע כל החניות בהתאם לתכנית שתאושר, יהווה תנאי לקבלת טופס איכלוס.  ה. טרם תחילת עבודות העיבוי בבנין  ברח' מרסי 9-15, יבוצעו החניות בחלקה 192,  וזאת  כדי לא ליצור מצוקת חניה ברח' מרסיי בתקופת הבניה.  ו. תושלמנה החתימות של כל הגורמים הנדרשים עפ''י תקנות התכנון והבניה על גבי  הבקשה להיתר.  ז. יושלמו מפלסים, לרבות מפלסי הפיתוח בכל התכניות, בחתכים ובחזיתות.  ח. כמו כן יושלמו אלמנטי הפיתוח בכל החתכים והחזיתות.  ט. יסומן פק''ט בחתכים ובחזיתות.  י.  הדוודים יותקנו בתוך הדירות או לחילופין יותקן חדר דוודים.  יא. יסומנו קווי הבניין והרחוב בכל התכניות עפ''י הנקבע בתכנית חפ/2278.  יב. תושלם תכנית פיתוח מפורטת בקנ''מ 1:1"/>
    <s v="NULL"/>
    <m/>
    <m/>
    <m/>
    <m/>
    <m/>
    <m/>
    <m/>
    <m/>
    <m/>
    <m/>
    <m/>
    <m/>
    <m/>
    <m/>
    <s v="NULL"/>
    <s v="NULL"/>
    <s v="לפי גוש חלקה (מרץ 2021)"/>
    <n v="2020"/>
    <m/>
    <s v="בנייה"/>
    <m/>
    <n v="1"/>
    <m/>
    <m/>
    <m/>
    <n v="2"/>
    <s v="להיתר"/>
    <m/>
    <m/>
    <m/>
    <m/>
    <m/>
    <m/>
    <m/>
    <m/>
    <m/>
    <m/>
    <m/>
    <m/>
    <m/>
    <m/>
    <m/>
    <n v="694"/>
    <m/>
    <m/>
    <m/>
    <m/>
    <m/>
    <s v="אישור בתנאים"/>
    <m/>
    <e v="#NAME?"/>
    <m/>
    <m/>
  </r>
  <r>
    <n v="287"/>
    <m/>
    <m/>
    <m/>
    <m/>
    <m/>
    <m/>
    <m/>
    <m/>
    <m/>
    <m/>
    <n v="31862"/>
    <m/>
    <s v="חיפה"/>
    <s v="חיפה"/>
    <s v="מח&quot;ל"/>
    <m/>
    <s v="רשויות"/>
    <s v="רשויות מקומיות - עיבוי"/>
    <s v="בביצוע"/>
    <n v="6803708"/>
    <s v="304 64408203"/>
    <n v="304"/>
    <n v="64408203"/>
    <s v="בקשה להיתר"/>
    <s v="עיבוי בינוי"/>
    <n v="644082"/>
    <s v="חיפה"/>
    <n v="4000"/>
    <s v="שד' מחל&quot;"/>
    <n v="228"/>
    <n v="27"/>
    <n v="27"/>
    <m/>
    <d v="2017-03-29T00:00:00"/>
    <n v="24"/>
    <n v="30"/>
    <n v="24"/>
    <n v="30"/>
    <n v="54"/>
    <m/>
    <m/>
    <m/>
    <m/>
    <m/>
    <s v="עיבוי מבנה מ - 24 דירות קיימות ל - 30 דירות נוספות כולל חדר טראפו למחל 27 29 31 33 36 37      בחלקה 601/1"/>
    <m/>
    <m/>
    <m/>
    <s v="NULL"/>
    <m/>
    <m/>
    <m/>
    <m/>
    <m/>
    <m/>
    <m/>
    <m/>
    <m/>
    <m/>
    <m/>
    <m/>
    <m/>
    <m/>
    <m/>
    <m/>
    <m/>
    <n v="2017"/>
    <m/>
    <s v="בנייה"/>
    <m/>
    <m/>
    <m/>
    <m/>
    <m/>
    <n v="4"/>
    <s v="להיתר"/>
    <m/>
    <m/>
    <m/>
    <m/>
    <m/>
    <m/>
    <m/>
    <m/>
    <m/>
    <m/>
    <m/>
    <m/>
    <m/>
    <m/>
    <m/>
    <n v="874"/>
    <m/>
    <m/>
    <m/>
    <m/>
    <m/>
    <s v="החלטה מוועדת ערר -- אין מידע מהי ההחלטה"/>
    <m/>
    <e v="#NAME?"/>
    <m/>
    <m/>
  </r>
  <r>
    <n v="288"/>
    <m/>
    <m/>
    <m/>
    <m/>
    <m/>
    <m/>
    <m/>
    <m/>
    <m/>
    <m/>
    <n v="31862"/>
    <m/>
    <s v="חיפה"/>
    <s v="חיפה"/>
    <s v="מח&quot;ל"/>
    <m/>
    <s v="רשויות"/>
    <s v="רשויות מקומיות - עיבוי"/>
    <s v="בביצוע"/>
    <n v="6803709"/>
    <s v="304 64408204"/>
    <n v="304"/>
    <n v="64408204"/>
    <s v="בקשה להיתר"/>
    <s v="עיבוי בינוי"/>
    <n v="644082"/>
    <s v="חיפה"/>
    <n v="4000"/>
    <s v="שד' מחל&quot;"/>
    <n v="228"/>
    <n v="27"/>
    <n v="27"/>
    <m/>
    <d v="2018-10-17T00:00:00"/>
    <n v="0"/>
    <n v="0"/>
    <n v="24"/>
    <n v="30"/>
    <n v="54"/>
    <m/>
    <m/>
    <m/>
    <m/>
    <m/>
    <s v="עקב ביטול תנאי החלטת ועדה התיק עבר מ - 03 ל - 04 עיבוי מבנה מ - 24 דירות קיימות ל - 30 דירות נוספות כולל חדר טראפו למחל 27 29 31 33 36 37      בחלקה 601/1"/>
    <m/>
    <m/>
    <m/>
    <s v="NULL"/>
    <m/>
    <m/>
    <m/>
    <m/>
    <m/>
    <m/>
    <m/>
    <m/>
    <m/>
    <m/>
    <m/>
    <m/>
    <m/>
    <m/>
    <m/>
    <m/>
    <m/>
    <n v="2018"/>
    <m/>
    <s v="בנייה"/>
    <m/>
    <m/>
    <m/>
    <m/>
    <m/>
    <n v="4"/>
    <s v="להיתר"/>
    <m/>
    <m/>
    <m/>
    <m/>
    <m/>
    <m/>
    <m/>
    <m/>
    <m/>
    <m/>
    <m/>
    <m/>
    <m/>
    <m/>
    <m/>
    <n v="874"/>
    <m/>
    <m/>
    <m/>
    <m/>
    <m/>
    <m/>
    <m/>
    <e v="#NAME?"/>
    <m/>
    <m/>
  </r>
  <r>
    <n v="289"/>
    <m/>
    <m/>
    <m/>
    <m/>
    <m/>
    <m/>
    <m/>
    <m/>
    <m/>
    <m/>
    <n v="31862"/>
    <m/>
    <s v="חיפה"/>
    <s v="חיפה"/>
    <s v="מח&quot;ל"/>
    <m/>
    <s v="רשויות"/>
    <s v="רשויות מקומיות - עיבוי"/>
    <s v="בביצוע"/>
    <n v="6803706"/>
    <s v="304 64408101"/>
    <n v="304"/>
    <n v="64408101"/>
    <s v="בקשה להיתר"/>
    <s v="עיבוי בינוי"/>
    <n v="644081"/>
    <s v="חיפה"/>
    <n v="4000"/>
    <s v="שד' מחל&quot;"/>
    <n v="228"/>
    <n v="29"/>
    <n v="29"/>
    <m/>
    <d v="2017-03-29T00:00:00"/>
    <n v="24"/>
    <n v="30"/>
    <n v="24"/>
    <n v="30"/>
    <n v="54"/>
    <m/>
    <m/>
    <m/>
    <m/>
    <m/>
    <s v="עיבוי מבנה מ - 24 דירות קיימות ל - 30 דירות נוספות"/>
    <m/>
    <m/>
    <m/>
    <s v="NULL"/>
    <m/>
    <m/>
    <m/>
    <m/>
    <m/>
    <m/>
    <m/>
    <m/>
    <m/>
    <m/>
    <m/>
    <m/>
    <m/>
    <m/>
    <m/>
    <m/>
    <m/>
    <n v="2017"/>
    <m/>
    <s v="בנייה"/>
    <m/>
    <m/>
    <m/>
    <m/>
    <m/>
    <n v="4"/>
    <s v="להיתר"/>
    <m/>
    <m/>
    <m/>
    <m/>
    <m/>
    <m/>
    <m/>
    <m/>
    <m/>
    <m/>
    <m/>
    <m/>
    <m/>
    <m/>
    <m/>
    <n v="874"/>
    <m/>
    <m/>
    <m/>
    <m/>
    <m/>
    <s v="החלטה מוועדת ערר -- אין מידע מהי ההחלטה"/>
    <m/>
    <e v="#NAME?"/>
    <m/>
    <m/>
  </r>
  <r>
    <n v="290"/>
    <m/>
    <m/>
    <m/>
    <m/>
    <m/>
    <m/>
    <m/>
    <m/>
    <m/>
    <m/>
    <n v="31862"/>
    <m/>
    <s v="חיפה"/>
    <s v="חיפה"/>
    <s v="מח&quot;ל"/>
    <m/>
    <s v="רשויות"/>
    <s v="רשויות מקומיות - עיבוי"/>
    <s v="בביצוע"/>
    <n v="6803707"/>
    <s v="304 64408102"/>
    <n v="304"/>
    <n v="64408102"/>
    <s v="בקשה להיתר"/>
    <s v="עיבוי בינוי"/>
    <n v="644081"/>
    <s v="חיפה"/>
    <n v="4000"/>
    <s v="שד' מחל&quot;"/>
    <n v="228"/>
    <n v="29"/>
    <n v="29"/>
    <m/>
    <d v="2018-10-17T00:00:00"/>
    <n v="0"/>
    <n v="0"/>
    <n v="24"/>
    <n v="30"/>
    <n v="54"/>
    <m/>
    <m/>
    <m/>
    <m/>
    <m/>
    <s v="עקב ביטול תנאי החלטת ועדה התיק עבר מ - 01 ל - 02 עיבוי מבנה מ - 24 דירות קיימות ל - 30 דירות נוספות"/>
    <m/>
    <m/>
    <m/>
    <s v="NULL"/>
    <m/>
    <m/>
    <m/>
    <m/>
    <m/>
    <m/>
    <m/>
    <m/>
    <m/>
    <m/>
    <m/>
    <m/>
    <m/>
    <m/>
    <m/>
    <m/>
    <m/>
    <n v="2018"/>
    <m/>
    <s v="בנייה"/>
    <m/>
    <m/>
    <m/>
    <m/>
    <m/>
    <n v="4"/>
    <s v="להיתר"/>
    <m/>
    <m/>
    <m/>
    <m/>
    <m/>
    <m/>
    <m/>
    <m/>
    <m/>
    <m/>
    <m/>
    <m/>
    <m/>
    <m/>
    <m/>
    <n v="874"/>
    <m/>
    <m/>
    <m/>
    <m/>
    <m/>
    <m/>
    <m/>
    <e v="#NAME?"/>
    <m/>
    <m/>
  </r>
  <r>
    <n v="291"/>
    <m/>
    <m/>
    <m/>
    <m/>
    <m/>
    <m/>
    <m/>
    <m/>
    <m/>
    <m/>
    <n v="31862"/>
    <m/>
    <s v="חיפה"/>
    <s v="חיפה"/>
    <s v="מח&quot;ל"/>
    <m/>
    <s v="רשויות"/>
    <s v="רשויות מקומיות - עיבוי"/>
    <s v="בביצוע"/>
    <n v="6803702"/>
    <s v="304 64407902"/>
    <n v="304"/>
    <n v="64407902"/>
    <s v="בקשה לתיק מידע (היתר)"/>
    <s v="תוספת בניה"/>
    <n v="644079"/>
    <s v="חיפה"/>
    <n v="4000"/>
    <s v="שד' מחל&quot;"/>
    <n v="228"/>
    <n v="33"/>
    <n v="33"/>
    <s v="א"/>
    <d v="2018-03-19T00:00:00"/>
    <n v="24"/>
    <n v="30"/>
    <n v="24"/>
    <n v="30"/>
    <n v="54"/>
    <m/>
    <m/>
    <m/>
    <m/>
    <m/>
    <s v="תוספת 6 קומות מעל גג קיים של 30 יח&quot;ד דיור ל 24 יח&quot;ד קיימות, ממ&quot;דים, מרפסות, מעלית ,מדרגות, מוגשת במסגרת ת.ב.ע. 2218. כ-4000 מ&quot;ר."/>
    <m/>
    <m/>
    <m/>
    <s v="NULL"/>
    <m/>
    <m/>
    <m/>
    <m/>
    <m/>
    <m/>
    <m/>
    <m/>
    <m/>
    <m/>
    <m/>
    <m/>
    <m/>
    <m/>
    <m/>
    <m/>
    <m/>
    <n v="2018"/>
    <m/>
    <s v="בנייה"/>
    <m/>
    <m/>
    <m/>
    <m/>
    <m/>
    <n v="4"/>
    <s v="למידע"/>
    <m/>
    <m/>
    <m/>
    <m/>
    <m/>
    <m/>
    <m/>
    <m/>
    <m/>
    <m/>
    <m/>
    <m/>
    <m/>
    <m/>
    <m/>
    <n v="874"/>
    <m/>
    <m/>
    <m/>
    <m/>
    <m/>
    <m/>
    <m/>
    <e v="#NAME?"/>
    <m/>
    <m/>
  </r>
  <r>
    <n v="292"/>
    <m/>
    <m/>
    <m/>
    <m/>
    <m/>
    <m/>
    <m/>
    <m/>
    <m/>
    <m/>
    <n v="31862"/>
    <m/>
    <s v="חיפה"/>
    <s v="חיפה"/>
    <s v="מח&quot;ל"/>
    <m/>
    <s v="רשויות"/>
    <s v="רשויות מקומיות - עיבוי"/>
    <s v="בביצוע"/>
    <n v="6803703"/>
    <s v="304 64407903"/>
    <n v="304"/>
    <n v="64407903"/>
    <s v="בקשה להיתר - כולל הקלות ושימושים חורגים"/>
    <s v="עיבוי בינוי"/>
    <n v="644079"/>
    <s v="חיפה"/>
    <n v="4000"/>
    <s v="שד' מחל&quot;"/>
    <n v="228"/>
    <n v="33"/>
    <n v="33"/>
    <s v="א"/>
    <d v="2019-04-07T00:00:00"/>
    <n v="24"/>
    <n v="30"/>
    <n v="24"/>
    <n v="30"/>
    <n v="54"/>
    <m/>
    <m/>
    <m/>
    <m/>
    <m/>
    <s v="עיבוי מבנה 24 דירות קיימות ל - 30 דירות נוספות"/>
    <m/>
    <m/>
    <m/>
    <s v="NULL"/>
    <m/>
    <m/>
    <m/>
    <m/>
    <m/>
    <m/>
    <m/>
    <m/>
    <m/>
    <m/>
    <m/>
    <m/>
    <m/>
    <m/>
    <m/>
    <m/>
    <m/>
    <n v="2019"/>
    <m/>
    <s v="בנייה"/>
    <m/>
    <n v="5"/>
    <m/>
    <m/>
    <m/>
    <n v="1"/>
    <s v="להיתר"/>
    <m/>
    <m/>
    <m/>
    <m/>
    <m/>
    <m/>
    <m/>
    <m/>
    <m/>
    <m/>
    <m/>
    <m/>
    <m/>
    <m/>
    <m/>
    <n v="874"/>
    <m/>
    <m/>
    <m/>
    <m/>
    <m/>
    <s v="לא היו החלטות בבקשה"/>
    <m/>
    <e v="#NAME?"/>
    <m/>
    <m/>
  </r>
  <r>
    <n v="293"/>
    <m/>
    <m/>
    <m/>
    <m/>
    <m/>
    <m/>
    <m/>
    <m/>
    <m/>
    <m/>
    <n v="31862"/>
    <m/>
    <s v="חיפה"/>
    <s v="חיפה"/>
    <s v="מח&quot;ל"/>
    <m/>
    <s v="רשויות"/>
    <s v="רשויות מקומיות - עיבוי"/>
    <s v="בביצוע"/>
    <n v="6803699"/>
    <s v="304 64407802"/>
    <n v="304"/>
    <n v="64407802"/>
    <s v="בקשה לתיק מידע (היתר)"/>
    <s v="תוספת בניה"/>
    <n v="644078"/>
    <s v="חיפה"/>
    <n v="4000"/>
    <s v="שד' מחל&quot;"/>
    <n v="228"/>
    <n v="35"/>
    <n v="35"/>
    <s v="א"/>
    <d v="2018-03-19T00:00:00"/>
    <n v="24"/>
    <n v="30"/>
    <m/>
    <n v="30"/>
    <m/>
    <m/>
    <m/>
    <m/>
    <m/>
    <m/>
    <s v="תוספת של 30 יח&quot;ד ,תוספת של 6 קומות 4000 מ&quot;ר,מעלית ,ממדים,מוגשת במסגרת ת.ב.ע. 2218. (מעל למבנה קיים.)"/>
    <m/>
    <m/>
    <m/>
    <s v="NULL"/>
    <m/>
    <m/>
    <m/>
    <m/>
    <m/>
    <m/>
    <m/>
    <m/>
    <m/>
    <m/>
    <m/>
    <m/>
    <m/>
    <m/>
    <m/>
    <m/>
    <m/>
    <n v="2018"/>
    <m/>
    <s v="בנייה"/>
    <m/>
    <m/>
    <m/>
    <m/>
    <m/>
    <n v="4"/>
    <s v="למידע"/>
    <m/>
    <m/>
    <m/>
    <m/>
    <m/>
    <m/>
    <m/>
    <m/>
    <m/>
    <m/>
    <m/>
    <m/>
    <m/>
    <m/>
    <m/>
    <n v="874"/>
    <m/>
    <m/>
    <m/>
    <m/>
    <m/>
    <m/>
    <m/>
    <e v="#NAME?"/>
    <m/>
    <m/>
  </r>
  <r>
    <n v="294"/>
    <m/>
    <m/>
    <m/>
    <m/>
    <m/>
    <m/>
    <m/>
    <m/>
    <m/>
    <m/>
    <n v="31862"/>
    <m/>
    <s v="חיפה"/>
    <s v="חיפה"/>
    <s v="מח&quot;ל"/>
    <m/>
    <s v="רשויות"/>
    <s v="רשויות מקומיות - עיבוי"/>
    <s v="בביצוע"/>
    <n v="6803700"/>
    <s v="304 64407803"/>
    <n v="304"/>
    <n v="64407803"/>
    <s v="בקשה להיתר - כולל הקלות ושימושים חורגים"/>
    <s v="עיבוי בינוי"/>
    <n v="644078"/>
    <s v="חיפה"/>
    <n v="4000"/>
    <s v="שד' מחל&quot;"/>
    <n v="228"/>
    <n v="35"/>
    <n v="35"/>
    <s v="א"/>
    <d v="2019-04-07T00:00:00"/>
    <n v="26"/>
    <n v="30"/>
    <n v="24"/>
    <n v="30"/>
    <n v="54"/>
    <m/>
    <m/>
    <m/>
    <m/>
    <m/>
    <s v="עיבוי מבנה מ - 24 דירות קיימות ל - 30 דירות נוספות"/>
    <m/>
    <m/>
    <m/>
    <s v="NULL"/>
    <m/>
    <m/>
    <m/>
    <m/>
    <m/>
    <m/>
    <m/>
    <m/>
    <m/>
    <m/>
    <m/>
    <m/>
    <m/>
    <m/>
    <m/>
    <m/>
    <m/>
    <n v="2019"/>
    <m/>
    <s v="בנייה"/>
    <m/>
    <n v="4"/>
    <m/>
    <m/>
    <m/>
    <n v="1"/>
    <s v="להיתר"/>
    <m/>
    <m/>
    <m/>
    <m/>
    <m/>
    <m/>
    <m/>
    <m/>
    <m/>
    <m/>
    <m/>
    <m/>
    <m/>
    <m/>
    <m/>
    <n v="874"/>
    <m/>
    <m/>
    <m/>
    <m/>
    <m/>
    <s v="לא היו החלטות בבקשה"/>
    <m/>
    <e v="#NAME?"/>
    <m/>
    <m/>
  </r>
  <r>
    <n v="295"/>
    <m/>
    <m/>
    <m/>
    <m/>
    <m/>
    <m/>
    <m/>
    <m/>
    <m/>
    <m/>
    <n v="31862"/>
    <m/>
    <s v="חיפה"/>
    <s v="חיפה"/>
    <s v="מח&quot;ל"/>
    <m/>
    <s v="רשויות"/>
    <s v="רשויות מקומיות - עיבוי"/>
    <s v="בביצוע"/>
    <n v="6803697"/>
    <s v="304 64407703"/>
    <n v="304"/>
    <n v="64407703"/>
    <s v="בקשה להיתר"/>
    <s v="עיבוי בינוי"/>
    <n v="644077"/>
    <s v="חיפה"/>
    <n v="4000"/>
    <s v="שד' מחל&quot;"/>
    <n v="228"/>
    <n v="37"/>
    <n v="37"/>
    <m/>
    <d v="2017-03-29T00:00:00"/>
    <n v="24"/>
    <n v="30"/>
    <n v="24"/>
    <n v="30"/>
    <n v="54"/>
    <m/>
    <m/>
    <m/>
    <m/>
    <m/>
    <s v="עיבוי מבנה מ - 24 דירות קיימות ל - 30 דירות נוספות"/>
    <m/>
    <m/>
    <m/>
    <s v="NULL"/>
    <m/>
    <m/>
    <m/>
    <m/>
    <m/>
    <m/>
    <m/>
    <m/>
    <m/>
    <m/>
    <m/>
    <m/>
    <m/>
    <m/>
    <m/>
    <m/>
    <m/>
    <n v="2017"/>
    <m/>
    <s v="בנייה"/>
    <m/>
    <m/>
    <m/>
    <m/>
    <m/>
    <n v="4"/>
    <s v="להיתר"/>
    <m/>
    <m/>
    <m/>
    <m/>
    <m/>
    <m/>
    <m/>
    <m/>
    <m/>
    <m/>
    <m/>
    <m/>
    <m/>
    <m/>
    <m/>
    <n v="874"/>
    <m/>
    <m/>
    <m/>
    <m/>
    <m/>
    <s v="אישור בתנאים"/>
    <m/>
    <e v="#NAME?"/>
    <m/>
    <m/>
  </r>
  <r>
    <n v="296"/>
    <m/>
    <m/>
    <m/>
    <m/>
    <m/>
    <m/>
    <m/>
    <m/>
    <m/>
    <m/>
    <n v="31862"/>
    <m/>
    <s v="חיפה"/>
    <s v="חיפה"/>
    <s v="מח&quot;ל"/>
    <m/>
    <s v="רשויות"/>
    <s v="רשויות מקומיות - עיבוי"/>
    <s v="בביצוע"/>
    <n v="6803695"/>
    <s v="304 64407501"/>
    <n v="304"/>
    <n v="64407501"/>
    <s v="בקשה לתיק מידע (היתר)"/>
    <s v="בניה חדשה"/>
    <n v="644075"/>
    <s v="חיפה"/>
    <n v="4000"/>
    <s v="שד' מחל&quot;"/>
    <n v="228"/>
    <n v="39"/>
    <n v="39"/>
    <s v="א"/>
    <d v="2018-08-09T00:00:00"/>
    <n v="40"/>
    <n v="50"/>
    <n v="40"/>
    <n v="50"/>
    <n v="90"/>
    <m/>
    <m/>
    <m/>
    <m/>
    <m/>
    <s v="50 יח דיור חדשות תוספת ל40 יח דיור קיימות במסגרת תב&quot;ע נקודתית חפ/2218 הכוללת הוספת 5039 מ&quot;ר ,ממדים ,מרפסות ,מעלית,חדר מדרגות ב2 בניינים שעל החלקה. ומתקן פוטו וולטאי על הקרקע.."/>
    <m/>
    <m/>
    <m/>
    <s v="NULL"/>
    <m/>
    <m/>
    <m/>
    <m/>
    <m/>
    <m/>
    <m/>
    <m/>
    <m/>
    <m/>
    <m/>
    <m/>
    <m/>
    <m/>
    <m/>
    <m/>
    <m/>
    <n v="2018"/>
    <m/>
    <s v="בנייה"/>
    <m/>
    <m/>
    <m/>
    <m/>
    <m/>
    <n v="4"/>
    <s v="למידע"/>
    <m/>
    <m/>
    <m/>
    <m/>
    <m/>
    <m/>
    <m/>
    <m/>
    <m/>
    <m/>
    <m/>
    <m/>
    <m/>
    <m/>
    <m/>
    <n v="874"/>
    <m/>
    <m/>
    <m/>
    <m/>
    <m/>
    <s v="בנייה (תוספת)"/>
    <m/>
    <e v="#NAME?"/>
    <m/>
    <m/>
  </r>
  <r>
    <n v="297"/>
    <m/>
    <m/>
    <m/>
    <m/>
    <m/>
    <m/>
    <m/>
    <m/>
    <m/>
    <m/>
    <n v="31862"/>
    <m/>
    <s v="חיפה"/>
    <s v="חיפה"/>
    <s v="מח&quot;ל"/>
    <m/>
    <s v="רשויות"/>
    <s v="רשויות מקומיות - עיבוי"/>
    <s v="בביצוע"/>
    <n v="5228819"/>
    <s v="304 64408203"/>
    <n v="304"/>
    <n v="64408203"/>
    <s v="בקשה להיתר"/>
    <s v="עיבוי בינוי"/>
    <n v="644082"/>
    <s v="חיפה"/>
    <n v="4000"/>
    <s v="שד מח&quot;ל"/>
    <n v="228"/>
    <n v="27"/>
    <n v="27"/>
    <m/>
    <d v="2017-03-29T00:00:00"/>
    <n v="0"/>
    <n v="30"/>
    <n v="24"/>
    <n v="30"/>
    <n v="54"/>
    <m/>
    <m/>
    <m/>
    <m/>
    <m/>
    <s v="עיבוי מבנה מ - 24 דירות קיימות ל - 30 דירות נוספות כולל חדר טראפו למחל 27 29 31 33 36 37      בחלקה 601/1"/>
    <m/>
    <m/>
    <m/>
    <s v="NULL"/>
    <m/>
    <m/>
    <m/>
    <m/>
    <m/>
    <m/>
    <m/>
    <m/>
    <m/>
    <m/>
    <m/>
    <m/>
    <m/>
    <m/>
    <m/>
    <m/>
    <m/>
    <n v="2017"/>
    <m/>
    <s v="בנייה"/>
    <m/>
    <n v="8"/>
    <m/>
    <m/>
    <m/>
    <n v="1"/>
    <s v="להיתר"/>
    <m/>
    <m/>
    <m/>
    <m/>
    <m/>
    <m/>
    <m/>
    <m/>
    <m/>
    <m/>
    <m/>
    <m/>
    <m/>
    <m/>
    <m/>
    <n v="874"/>
    <m/>
    <m/>
    <m/>
    <m/>
    <s v="לא מופיע באתר העירייה. במדלן מופיע - היתר בתנאים"/>
    <s v="אישור בתנאים"/>
    <m/>
    <e v="#NAME?"/>
    <m/>
    <m/>
  </r>
  <r>
    <n v="298"/>
    <m/>
    <m/>
    <m/>
    <m/>
    <m/>
    <m/>
    <m/>
    <m/>
    <m/>
    <m/>
    <n v="31862"/>
    <m/>
    <s v="חיפה"/>
    <s v="חיפה"/>
    <s v="מח&quot;ל"/>
    <m/>
    <s v="רשויות"/>
    <s v="עיבוי"/>
    <s v="בביצוע"/>
    <n v="5424113"/>
    <s v="304 64408203"/>
    <n v="304"/>
    <n v="64408203"/>
    <s v="בקשה להיתר"/>
    <s v="עיבוי בינוי"/>
    <n v="644082"/>
    <s v="חיפה"/>
    <n v="4000"/>
    <s v="שד מח&quot;ל"/>
    <n v="228"/>
    <n v="27"/>
    <n v="27"/>
    <m/>
    <d v="2017-03-29T00:00:00"/>
    <n v="24"/>
    <n v="30"/>
    <n v="24"/>
    <n v="30"/>
    <n v="54"/>
    <m/>
    <m/>
    <m/>
    <m/>
    <m/>
    <s v="עיבוי מבנה מ - 24 דירות קיימות ל - 30 דירות נוספות כולל חדר טראפו למחל 27 29 31 33 36 37      בחלקה 601/1"/>
    <m/>
    <m/>
    <m/>
    <s v="NULL"/>
    <m/>
    <m/>
    <m/>
    <m/>
    <m/>
    <m/>
    <m/>
    <m/>
    <m/>
    <m/>
    <m/>
    <m/>
    <m/>
    <m/>
    <m/>
    <m/>
    <s v="שליפת כתובות (אוגוסט 2020)"/>
    <n v="2017"/>
    <m/>
    <m/>
    <m/>
    <m/>
    <m/>
    <m/>
    <m/>
    <n v="4"/>
    <s v="להיתר"/>
    <m/>
    <m/>
    <m/>
    <m/>
    <m/>
    <m/>
    <m/>
    <m/>
    <m/>
    <m/>
    <m/>
    <m/>
    <m/>
    <m/>
    <m/>
    <n v="874"/>
    <m/>
    <m/>
    <m/>
    <m/>
    <m/>
    <m/>
    <m/>
    <e v="#NAME?"/>
    <m/>
    <m/>
  </r>
  <r>
    <n v="299"/>
    <m/>
    <m/>
    <m/>
    <m/>
    <m/>
    <m/>
    <m/>
    <m/>
    <m/>
    <m/>
    <n v="31862"/>
    <m/>
    <s v="חיפה"/>
    <s v="חיפה"/>
    <s v="מח&quot;ל"/>
    <m/>
    <s v="רשויות"/>
    <s v="רשויות מקומיות - עיבוי"/>
    <s v="בביצוע"/>
    <n v="5424114"/>
    <s v="304 64408204"/>
    <n v="304"/>
    <n v="64408204"/>
    <s v="בקשה להיתר"/>
    <s v="עיבוי בינוי"/>
    <n v="644082"/>
    <s v="חיפה"/>
    <n v="4000"/>
    <s v="שד מח&quot;ל"/>
    <n v="228"/>
    <n v="27"/>
    <n v="27"/>
    <m/>
    <d v="2018-10-17T00:00:00"/>
    <n v="0"/>
    <n v="0"/>
    <n v="24"/>
    <n v="30"/>
    <n v="54"/>
    <m/>
    <m/>
    <m/>
    <m/>
    <m/>
    <s v="עקב ביטול תנאי החלטת ועדה התיק עבר מ - 03 ל - 04 עיבוי מבנה מ - 24 דירות קיימות ל - 30 דירות נוספות כולל חדר טראפו למחל 27 29 31 33 36 37      בחלקה 601/1"/>
    <m/>
    <m/>
    <m/>
    <s v="NULL"/>
    <m/>
    <m/>
    <m/>
    <m/>
    <m/>
    <m/>
    <m/>
    <m/>
    <m/>
    <m/>
    <m/>
    <m/>
    <m/>
    <m/>
    <m/>
    <m/>
    <m/>
    <n v="2018"/>
    <m/>
    <s v="בנייה"/>
    <m/>
    <n v="8"/>
    <m/>
    <m/>
    <m/>
    <n v="2"/>
    <s v="להיתר"/>
    <m/>
    <m/>
    <m/>
    <m/>
    <m/>
    <m/>
    <m/>
    <m/>
    <m/>
    <m/>
    <m/>
    <m/>
    <m/>
    <m/>
    <m/>
    <n v="874"/>
    <m/>
    <m/>
    <m/>
    <m/>
    <m/>
    <m/>
    <m/>
    <e v="#NAME?"/>
    <m/>
    <m/>
  </r>
  <r>
    <n v="300"/>
    <m/>
    <m/>
    <m/>
    <m/>
    <m/>
    <m/>
    <m/>
    <m/>
    <m/>
    <m/>
    <n v="31862"/>
    <m/>
    <s v="חיפה"/>
    <s v="חיפה"/>
    <s v="מח&quot;ל"/>
    <m/>
    <s v="רשויות"/>
    <s v="רשויות מקומיות - עיבוי"/>
    <s v="בביצוע"/>
    <n v="5228755"/>
    <s v="304 64408101"/>
    <n v="304"/>
    <n v="64408101"/>
    <s v="בקשה להיתר"/>
    <s v="בניה חדשה"/>
    <n v="644081"/>
    <s v="חיפה"/>
    <n v="4000"/>
    <s v="שד מח&quot;ל"/>
    <n v="228"/>
    <n v="29"/>
    <n v="29"/>
    <m/>
    <d v="2017-03-29T00:00:00"/>
    <n v="0"/>
    <n v="0"/>
    <n v="24"/>
    <n v="30"/>
    <n v="54"/>
    <m/>
    <m/>
    <m/>
    <m/>
    <m/>
    <s v="עיבוי מבנה מ - 24 דירות קיימות ל - 30 דירות נוספות"/>
    <m/>
    <m/>
    <m/>
    <s v="NULL"/>
    <m/>
    <m/>
    <m/>
    <m/>
    <m/>
    <m/>
    <m/>
    <m/>
    <m/>
    <m/>
    <m/>
    <m/>
    <m/>
    <m/>
    <m/>
    <m/>
    <m/>
    <n v="2017"/>
    <m/>
    <s v="בנייה"/>
    <m/>
    <m/>
    <m/>
    <m/>
    <m/>
    <n v="4"/>
    <s v="להיתר"/>
    <m/>
    <m/>
    <m/>
    <m/>
    <m/>
    <m/>
    <m/>
    <m/>
    <m/>
    <m/>
    <m/>
    <m/>
    <m/>
    <m/>
    <m/>
    <n v="874"/>
    <m/>
    <m/>
    <m/>
    <m/>
    <m/>
    <s v="החלטה מוועדת ערר -- אין מידע מהי ההחלטה"/>
    <m/>
    <e v="#NAME?"/>
    <m/>
    <m/>
  </r>
  <r>
    <n v="301"/>
    <m/>
    <m/>
    <m/>
    <m/>
    <m/>
    <m/>
    <m/>
    <m/>
    <m/>
    <m/>
    <n v="31862"/>
    <m/>
    <s v="חיפה"/>
    <s v="חיפה"/>
    <s v="מח&quot;ל"/>
    <m/>
    <s v="רשויות"/>
    <s v="עיבוי"/>
    <s v="בביצוע"/>
    <n v="5424111"/>
    <s v="304 64408101"/>
    <n v="304"/>
    <n v="64408101"/>
    <s v="בקשה להיתר"/>
    <s v="עיבוי בינוי"/>
    <n v="644081"/>
    <s v="חיפה"/>
    <n v="4000"/>
    <s v="שד מח&quot;ל"/>
    <n v="228"/>
    <n v="29"/>
    <n v="29"/>
    <m/>
    <d v="2017-03-29T00:00:00"/>
    <n v="24"/>
    <n v="30"/>
    <n v="24"/>
    <n v="30"/>
    <n v="54"/>
    <m/>
    <m/>
    <m/>
    <m/>
    <m/>
    <s v="עיבוי מבנה מ - 24 דירות קיימות ל - 30 דירות נוספות"/>
    <m/>
    <m/>
    <m/>
    <s v="NULL"/>
    <m/>
    <m/>
    <m/>
    <m/>
    <m/>
    <m/>
    <m/>
    <m/>
    <m/>
    <m/>
    <m/>
    <m/>
    <m/>
    <m/>
    <m/>
    <m/>
    <s v="שליפת כתובות (אוגוסט 2020)"/>
    <n v="2017"/>
    <m/>
    <m/>
    <m/>
    <m/>
    <m/>
    <m/>
    <m/>
    <n v="4"/>
    <s v="להיתר"/>
    <m/>
    <m/>
    <m/>
    <m/>
    <m/>
    <m/>
    <m/>
    <m/>
    <m/>
    <m/>
    <m/>
    <m/>
    <m/>
    <m/>
    <m/>
    <n v="874"/>
    <m/>
    <m/>
    <m/>
    <m/>
    <m/>
    <m/>
    <m/>
    <e v="#NAME?"/>
    <m/>
    <m/>
  </r>
  <r>
    <n v="302"/>
    <m/>
    <m/>
    <m/>
    <m/>
    <m/>
    <m/>
    <m/>
    <m/>
    <m/>
    <m/>
    <n v="31862"/>
    <m/>
    <s v="חיפה"/>
    <s v="חיפה"/>
    <s v="מח&quot;ל"/>
    <m/>
    <s v="רשויות"/>
    <s v="רשויות מקומיות - עיבוי"/>
    <s v="בביצוע"/>
    <n v="5424112"/>
    <s v="304 64408102"/>
    <n v="304"/>
    <n v="64408102"/>
    <s v="בקשה להיתר"/>
    <s v="עיבוי בינוי"/>
    <n v="644081"/>
    <s v="חיפה"/>
    <n v="4000"/>
    <s v="שד מח&quot;ל"/>
    <n v="228"/>
    <n v="29"/>
    <n v="29"/>
    <m/>
    <d v="2018-10-17T00:00:00"/>
    <n v="0"/>
    <n v="0"/>
    <n v="24"/>
    <n v="30"/>
    <n v="54"/>
    <m/>
    <m/>
    <m/>
    <m/>
    <m/>
    <s v="עקב ביטול תנאי החלטת ועדה התיק עבר מ - 01 ל - 02 עיבוי מבנה מ - 24 דירות קיימות ל - 30 דירות נוספות"/>
    <m/>
    <m/>
    <m/>
    <s v="NULL"/>
    <m/>
    <m/>
    <m/>
    <m/>
    <m/>
    <m/>
    <m/>
    <m/>
    <m/>
    <m/>
    <m/>
    <m/>
    <m/>
    <m/>
    <m/>
    <m/>
    <m/>
    <n v="2018"/>
    <m/>
    <s v="בנייה"/>
    <m/>
    <n v="7"/>
    <m/>
    <m/>
    <m/>
    <n v="1"/>
    <s v="להיתר"/>
    <m/>
    <m/>
    <m/>
    <m/>
    <m/>
    <m/>
    <m/>
    <m/>
    <m/>
    <m/>
    <m/>
    <m/>
    <m/>
    <m/>
    <m/>
    <n v="874"/>
    <m/>
    <m/>
    <m/>
    <m/>
    <m/>
    <s v="אישור"/>
    <m/>
    <e v="#NAME?"/>
    <m/>
    <m/>
  </r>
  <r>
    <n v="303"/>
    <m/>
    <m/>
    <m/>
    <m/>
    <m/>
    <m/>
    <m/>
    <m/>
    <m/>
    <m/>
    <n v="31862"/>
    <m/>
    <s v="חיפה"/>
    <s v="חיפה"/>
    <s v="מח&quot;ל"/>
    <m/>
    <s v="רשויות"/>
    <s v="רשויות מקומיות - עיבוי"/>
    <s v="בביצוע"/>
    <n v="730779"/>
    <s v="304 64408001"/>
    <n v="304"/>
    <n v="64408001"/>
    <s v="בקשה להיתר"/>
    <s v="תוספת בניה                              "/>
    <n v="644080"/>
    <s v="חיפה"/>
    <n v="4000"/>
    <s v="שד מח&quot;ל"/>
    <n v="228"/>
    <n v="31"/>
    <n v="31"/>
    <m/>
    <d v="2013-07-08T00:00:00"/>
    <n v="0"/>
    <n v="0"/>
    <n v="24"/>
    <n v="30"/>
    <n v="54"/>
    <m/>
    <m/>
    <m/>
    <m/>
    <m/>
    <s v=" עיבוי מבנה מ- 18 דירות קיימות ל- 24 דירות נוספות"/>
    <m/>
    <m/>
    <m/>
    <n v="208576"/>
    <n v="64408001"/>
    <m/>
    <d v="2015-11-18T00:00:00"/>
    <m/>
    <n v="0"/>
    <n v="0"/>
    <n v="24"/>
    <m/>
    <n v="26"/>
    <m/>
    <n v="54"/>
    <m/>
    <m/>
    <s v="חידוש אישור עד 17/2/16 עבור מבנה מ-24  יחד  ל-50  יח&quot;ד כפוף להחלטת ועדה מיום 17/2/14&quot;"/>
    <m/>
    <m/>
    <m/>
    <n v="2013"/>
    <n v="2015"/>
    <s v="בנייה"/>
    <s v="בנייה"/>
    <n v="6"/>
    <m/>
    <m/>
    <m/>
    <n v="1"/>
    <s v="להיתר"/>
    <m/>
    <n v="1"/>
    <m/>
    <m/>
    <m/>
    <n v="730779"/>
    <n v="208576"/>
    <m/>
    <s v="נספרו 54 יח&quot;ד בדוח, לכן נרשמו 54 יח&quot;ד מוצע ולא 50 כפי שמופיע במהות הבקשה."/>
    <m/>
    <m/>
    <m/>
    <m/>
    <m/>
    <m/>
    <n v="874"/>
    <m/>
    <m/>
    <m/>
    <m/>
    <m/>
    <m/>
    <m/>
    <e v="#NAME?"/>
    <m/>
    <s v="כן"/>
  </r>
  <r>
    <n v="304"/>
    <m/>
    <m/>
    <m/>
    <m/>
    <m/>
    <m/>
    <m/>
    <m/>
    <m/>
    <m/>
    <n v="31862"/>
    <m/>
    <s v="חיפה"/>
    <s v="חיפה"/>
    <s v="מח&quot;ל"/>
    <m/>
    <s v="רשויות"/>
    <s v="רשויות מקומיות - עיבוי"/>
    <s v="בביצוע"/>
    <n v="5425738"/>
    <s v="304 64407902"/>
    <n v="304"/>
    <n v="64407902"/>
    <s v="בקשה לתיק מידע (היתר)"/>
    <s v="תוספת בניה"/>
    <n v="644079"/>
    <s v="חיפה"/>
    <n v="4000"/>
    <s v="שד מח&quot;ל"/>
    <n v="228"/>
    <n v="33"/>
    <n v="33"/>
    <s v="א"/>
    <d v="2018-03-19T00:00:00"/>
    <n v="24"/>
    <n v="30"/>
    <n v="24"/>
    <n v="30"/>
    <n v="54"/>
    <m/>
    <m/>
    <m/>
    <m/>
    <m/>
    <s v="תוספת 6 קומות מעל גג קיים של 30 יח&quot;ד דיור ל 24 יח&quot;ד קיימות, ממ&quot;דים, מרפסות, מעלית ,מדרגות, מוגשת במסגרת ת.ב.ע. 2218. כ-4000 מ&quot;ר."/>
    <m/>
    <m/>
    <m/>
    <s v="NULL"/>
    <m/>
    <m/>
    <m/>
    <m/>
    <m/>
    <m/>
    <m/>
    <m/>
    <m/>
    <m/>
    <m/>
    <m/>
    <m/>
    <m/>
    <m/>
    <m/>
    <m/>
    <n v="2018"/>
    <m/>
    <s v="בנייה"/>
    <m/>
    <n v="5"/>
    <n v="1"/>
    <m/>
    <m/>
    <n v="1"/>
    <s v="למידע"/>
    <m/>
    <m/>
    <m/>
    <m/>
    <m/>
    <m/>
    <m/>
    <m/>
    <m/>
    <m/>
    <m/>
    <m/>
    <m/>
    <m/>
    <m/>
    <n v="874"/>
    <m/>
    <m/>
    <m/>
    <m/>
    <m/>
    <m/>
    <m/>
    <e v="#NAME?"/>
    <m/>
    <m/>
  </r>
  <r>
    <n v="305"/>
    <m/>
    <m/>
    <m/>
    <m/>
    <m/>
    <m/>
    <m/>
    <m/>
    <m/>
    <m/>
    <n v="31862"/>
    <m/>
    <s v="חיפה"/>
    <s v="חיפה"/>
    <s v="מח&quot;ל"/>
    <m/>
    <s v="רשויות"/>
    <s v="רשויות מקומיות - עיבוי"/>
    <s v="בביצוע"/>
    <n v="5425737"/>
    <s v="304 64407802"/>
    <n v="304"/>
    <n v="64407802"/>
    <s v="בקשה לתיק מידע (היתר)"/>
    <s v="תוספת בניה"/>
    <n v="644078"/>
    <s v="חיפה"/>
    <n v="4000"/>
    <s v="שד מח&quot;ל"/>
    <n v="228"/>
    <n v="35"/>
    <n v="35"/>
    <s v="א"/>
    <d v="2018-03-19T00:00:00"/>
    <n v="24"/>
    <n v="30"/>
    <n v="24"/>
    <n v="30"/>
    <n v="54"/>
    <m/>
    <m/>
    <m/>
    <m/>
    <m/>
    <s v="תוספת של 30 יח&quot;ד ,תוספת של 6 קומות 4000 מ&quot;ר,מעלית ,ממדים,מוגשת במסגרת ת.ב.ע. 2218. (מעל למבנה קיים.)"/>
    <m/>
    <m/>
    <m/>
    <s v="NULL"/>
    <m/>
    <m/>
    <m/>
    <m/>
    <m/>
    <m/>
    <m/>
    <m/>
    <m/>
    <m/>
    <m/>
    <m/>
    <m/>
    <m/>
    <m/>
    <m/>
    <m/>
    <n v="2018"/>
    <m/>
    <s v="בנייה"/>
    <m/>
    <n v="4"/>
    <n v="1"/>
    <m/>
    <m/>
    <n v="1"/>
    <s v="למידע"/>
    <m/>
    <m/>
    <m/>
    <m/>
    <m/>
    <m/>
    <m/>
    <m/>
    <m/>
    <m/>
    <m/>
    <m/>
    <m/>
    <m/>
    <m/>
    <n v="874"/>
    <m/>
    <m/>
    <m/>
    <m/>
    <m/>
    <m/>
    <m/>
    <e v="#NAME?"/>
    <m/>
    <m/>
  </r>
  <r>
    <n v="306"/>
    <m/>
    <m/>
    <m/>
    <m/>
    <m/>
    <m/>
    <m/>
    <m/>
    <m/>
    <m/>
    <n v="31862"/>
    <m/>
    <s v="חיפה"/>
    <s v="חיפה"/>
    <s v="מח&quot;ל"/>
    <m/>
    <s v="רשויות"/>
    <s v="רשויות מקומיות - עיבוי"/>
    <s v="בביצוע"/>
    <n v="5228738"/>
    <s v="304 64407703"/>
    <n v="304"/>
    <n v="64407703"/>
    <s v="בקשה להיתר"/>
    <s v="עיבוי בינוי"/>
    <n v="644077"/>
    <s v="חיפה"/>
    <n v="4000"/>
    <s v="שד מח&quot;ל"/>
    <n v="228"/>
    <n v="37"/>
    <n v="37"/>
    <m/>
    <d v="2017-03-29T00:00:00"/>
    <n v="0"/>
    <n v="30"/>
    <n v="24"/>
    <n v="30"/>
    <n v="54"/>
    <m/>
    <m/>
    <m/>
    <m/>
    <m/>
    <s v="עיבוי מבנה מ - 24 דירות קיימות ל - 30 דירות נוספות"/>
    <m/>
    <m/>
    <m/>
    <n v="2056188"/>
    <n v="64407703"/>
    <m/>
    <d v="2020-09-30T00:00:00"/>
    <m/>
    <m/>
    <m/>
    <n v="24"/>
    <m/>
    <n v="30"/>
    <m/>
    <n v="54"/>
    <m/>
    <m/>
    <s v="בקשה לתוספת קומות ויחד למבנה קיים, הבקשה כוללת הוספת 30 יחד, 6 קומות, אגפי ממדים, מעלית, תוספת שטחים, תוספת מרפסות זיזיות למבנה קיים בן 24 יחד, 4 קומות, סהכ מוצעות 10 קומות ו - 54 יחד בכפוף לחפ/2218 - עיבוי בינוי."/>
    <m/>
    <m/>
    <m/>
    <n v="2017"/>
    <n v="2020"/>
    <s v="בנייה"/>
    <s v="בנייה"/>
    <n v="3"/>
    <m/>
    <m/>
    <m/>
    <n v="1"/>
    <s v="להיתר"/>
    <m/>
    <n v="1"/>
    <m/>
    <m/>
    <m/>
    <n v="5228738"/>
    <n v="2056188"/>
    <m/>
    <m/>
    <m/>
    <m/>
    <m/>
    <m/>
    <m/>
    <m/>
    <n v="874"/>
    <m/>
    <m/>
    <m/>
    <m/>
    <m/>
    <s v="אישור בתנאים"/>
    <m/>
    <e v="#NAME?"/>
    <m/>
    <s v="לא"/>
  </r>
  <r>
    <n v="307"/>
    <m/>
    <m/>
    <m/>
    <m/>
    <m/>
    <m/>
    <m/>
    <m/>
    <m/>
    <m/>
    <n v="31862"/>
    <m/>
    <s v="חיפה"/>
    <s v="חיפה"/>
    <s v="מח&quot;ל"/>
    <m/>
    <s v="רשויות"/>
    <s v="עיבוי"/>
    <s v="בביצוע"/>
    <n v="5424109"/>
    <s v="304 64407703"/>
    <n v="304"/>
    <n v="64407703"/>
    <s v="בקשה להיתר"/>
    <s v="עיבוי בינוי"/>
    <n v="644077"/>
    <s v="חיפה"/>
    <n v="4000"/>
    <s v="שד מח&quot;ל"/>
    <n v="228"/>
    <n v="37"/>
    <n v="37"/>
    <m/>
    <d v="2017-03-29T00:00:00"/>
    <n v="24"/>
    <n v="30"/>
    <n v="24"/>
    <n v="30"/>
    <n v="54"/>
    <m/>
    <m/>
    <m/>
    <m/>
    <m/>
    <s v="עיבוי מבנה מ - 24 דירות קיימות ל - 30 דירות נוספות"/>
    <m/>
    <m/>
    <m/>
    <s v="NULL"/>
    <m/>
    <m/>
    <m/>
    <m/>
    <m/>
    <m/>
    <m/>
    <m/>
    <m/>
    <m/>
    <m/>
    <m/>
    <m/>
    <m/>
    <m/>
    <m/>
    <s v="שליפת כתובות (אוגוסט 2020)"/>
    <n v="2017"/>
    <m/>
    <m/>
    <m/>
    <m/>
    <m/>
    <m/>
    <m/>
    <n v="4"/>
    <s v="להיתר"/>
    <m/>
    <m/>
    <m/>
    <m/>
    <m/>
    <m/>
    <m/>
    <m/>
    <m/>
    <m/>
    <m/>
    <m/>
    <m/>
    <m/>
    <m/>
    <n v="874"/>
    <m/>
    <m/>
    <m/>
    <m/>
    <m/>
    <m/>
    <m/>
    <e v="#NAME?"/>
    <m/>
    <m/>
  </r>
  <r>
    <n v="308"/>
    <m/>
    <m/>
    <m/>
    <m/>
    <m/>
    <m/>
    <m/>
    <m/>
    <m/>
    <m/>
    <n v="31862"/>
    <m/>
    <s v="חיפה"/>
    <s v="חיפה"/>
    <s v="מח&quot;ל"/>
    <m/>
    <s v="רשויות"/>
    <s v="רשויות מקומיות - עיבוי"/>
    <s v="בביצוע"/>
    <n v="5425736"/>
    <s v="304 64407501"/>
    <n v="304"/>
    <n v="64407501"/>
    <s v="בקשה לתיק מידע (היתר)"/>
    <s v="בניה חדשה"/>
    <n v="644075"/>
    <s v="חיפה"/>
    <n v="4000"/>
    <s v="שד מח&quot;ל"/>
    <n v="228"/>
    <n v="39"/>
    <n v="39"/>
    <s v="א"/>
    <d v="2018-08-09T00:00:00"/>
    <n v="40"/>
    <n v="50"/>
    <n v="40"/>
    <n v="50"/>
    <n v="90"/>
    <m/>
    <m/>
    <m/>
    <m/>
    <m/>
    <s v="50 יח דיור חדשות תוספת ל40 יח דיור קיימות במסגרת תב&quot;ע נקודתית חפ/2218 הכוללת הוספת 5039 מ&quot;ר ,ממדים ,מרפסות ,מעלית,חדר מדרגות ב2 בניינים שעל החלקה. ומתקן פוטו וולטאי על הקרקע.."/>
    <m/>
    <m/>
    <m/>
    <s v="NULL"/>
    <m/>
    <m/>
    <m/>
    <m/>
    <m/>
    <m/>
    <m/>
    <m/>
    <m/>
    <m/>
    <m/>
    <m/>
    <m/>
    <m/>
    <m/>
    <m/>
    <m/>
    <n v="2018"/>
    <m/>
    <s v="בנייה"/>
    <m/>
    <n v="2"/>
    <m/>
    <m/>
    <m/>
    <n v="1"/>
    <s v="למידע"/>
    <m/>
    <m/>
    <m/>
    <m/>
    <m/>
    <m/>
    <m/>
    <m/>
    <m/>
    <m/>
    <m/>
    <m/>
    <m/>
    <m/>
    <m/>
    <n v="874"/>
    <m/>
    <m/>
    <m/>
    <m/>
    <m/>
    <s v="בנייה (תוספת)"/>
    <m/>
    <e v="#NAME?"/>
    <m/>
    <m/>
  </r>
  <r>
    <n v="309"/>
    <m/>
    <m/>
    <m/>
    <m/>
    <m/>
    <m/>
    <m/>
    <m/>
    <m/>
    <m/>
    <n v="31862"/>
    <m/>
    <s v="חיפה"/>
    <s v="חיפה"/>
    <s v="מח&quot;ל"/>
    <m/>
    <s v="רשויות"/>
    <s v="רשויות מקומיות - עיבוי"/>
    <s v="בביצוע"/>
    <n v="5425735"/>
    <s v="304 64407402"/>
    <n v="304"/>
    <n v="64407402"/>
    <s v="בקשה לתיק מידע (היתר)"/>
    <s v="בניה חדשה"/>
    <n v="644074"/>
    <s v="חיפה"/>
    <n v="4000"/>
    <s v="שד מח&quot;ל"/>
    <n v="228"/>
    <n v="41"/>
    <n v="41"/>
    <s v="ג"/>
    <d v="2018-08-09T00:00:00"/>
    <n v="40"/>
    <n v="50"/>
    <n v="40"/>
    <n v="50"/>
    <n v="90"/>
    <m/>
    <m/>
    <m/>
    <m/>
    <m/>
    <s v="50 יח דיור חדשים תוספת ל40 יח' דיור קיימים במסגרת תבע 2218 להיתחדשות עירונית, הכוללת תוספת כ 5039 מ&quot;ר ,ממדים,מרפסות,מעלית,חדר מדרגות. תוספת מתקן פוטו וולטאי על הקרקע."/>
    <m/>
    <m/>
    <m/>
    <s v="NULL"/>
    <m/>
    <m/>
    <m/>
    <m/>
    <m/>
    <m/>
    <m/>
    <m/>
    <m/>
    <m/>
    <m/>
    <m/>
    <m/>
    <m/>
    <m/>
    <m/>
    <m/>
    <n v="2018"/>
    <m/>
    <s v="בנייה"/>
    <m/>
    <n v="1"/>
    <m/>
    <m/>
    <m/>
    <n v="1"/>
    <s v="למידע"/>
    <m/>
    <m/>
    <m/>
    <m/>
    <m/>
    <m/>
    <m/>
    <m/>
    <m/>
    <m/>
    <m/>
    <m/>
    <m/>
    <m/>
    <m/>
    <n v="874"/>
    <m/>
    <m/>
    <m/>
    <m/>
    <m/>
    <m/>
    <m/>
    <e v="#NAME?"/>
    <m/>
    <m/>
  </r>
  <r>
    <n v="1164"/>
    <m/>
    <m/>
    <m/>
    <m/>
    <m/>
    <m/>
    <s v="הכתובת חצי בתוך המתחם וחצי מחוצה לו"/>
    <m/>
    <m/>
    <m/>
    <n v="30809"/>
    <m/>
    <s v="חיפה"/>
    <s v="חיפה"/>
    <s v="עין דור מאי"/>
    <m/>
    <s v="רשויות"/>
    <s v="פינוי-בינוי"/>
    <s v="תכנית מאושרת ללא יזם"/>
    <n v="7164953"/>
    <s v="304 48278503"/>
    <n v="304"/>
    <n v="48278503"/>
    <s v="בקשה לתיק מידע (היתר)                                                           "/>
    <s v="הריסה                                   "/>
    <n v="482785"/>
    <s v="חיפה"/>
    <n v="4000"/>
    <s v="רח' מאי                                                     "/>
    <n v="359"/>
    <n v="2"/>
    <n v="2"/>
    <m/>
    <d v="2020-10-20T00:00:00"/>
    <n v="0"/>
    <n v="0"/>
    <m/>
    <m/>
    <m/>
    <s v="2020_03"/>
    <d v="2020-12-03T17:05:37"/>
    <m/>
    <m/>
    <m/>
    <s v="NULL"/>
    <n v="0"/>
    <s v="NULL"/>
    <s v="NULL"/>
    <s v="NULL"/>
    <m/>
    <m/>
    <m/>
    <m/>
    <m/>
    <m/>
    <m/>
    <m/>
    <m/>
    <m/>
    <m/>
    <m/>
    <m/>
    <m/>
    <s v="NULL"/>
    <s v="NULL"/>
    <s v="לפי גוש חלקה (מרץ 2021)"/>
    <n v="2020"/>
    <m/>
    <s v="הריסה"/>
    <m/>
    <n v="1"/>
    <n v="1"/>
    <m/>
    <m/>
    <n v="1"/>
    <s v="למידע"/>
    <m/>
    <m/>
    <m/>
    <m/>
    <m/>
    <m/>
    <m/>
    <m/>
    <m/>
    <m/>
    <m/>
    <m/>
    <m/>
    <m/>
    <m/>
    <n v="120"/>
    <m/>
    <m/>
    <m/>
    <m/>
    <m/>
    <s v="לא היו החלטות בבקשה"/>
    <m/>
    <e v="#NAME?"/>
    <m/>
    <m/>
  </r>
  <r>
    <n v="1819"/>
    <s v="אוקטובר 2021 - טיוב בקשות שאינן כפולות"/>
    <s v="כן"/>
    <m/>
    <m/>
    <s v="טויב"/>
    <m/>
    <m/>
    <s v="לא כתוב בשום מקום שזה פינוי בינוי, אך נופל על מתחם פינוי בינוי._x000a_אין יח&quot;ד."/>
    <m/>
    <m/>
    <n v="30809"/>
    <m/>
    <s v="חיפה"/>
    <s v="חיפה"/>
    <s v="עין דור מאי"/>
    <m/>
    <s v="רשויות"/>
    <s v="פינוי-בינוי"/>
    <s v="תכנית מאושרת ללא יזם"/>
    <n v="7446213"/>
    <s v="304 48278504"/>
    <n v="304"/>
    <n v="48278504"/>
    <s v="בקשה להיתר - ללא הקלות                                                          "/>
    <s v="הריסה                                   "/>
    <n v="482785"/>
    <s v="חיפה"/>
    <n v="4000"/>
    <s v="רח' מאי                                                     "/>
    <n v="359"/>
    <n v="10"/>
    <n v="10"/>
    <m/>
    <d v="2021-06-22T00:00:00"/>
    <n v="0"/>
    <n v="0"/>
    <m/>
    <m/>
    <m/>
    <s v="2021_03"/>
    <d v="2021-07-15T12:02:09"/>
    <m/>
    <m/>
    <m/>
    <s v=" הריסה של מבנים קיימים בנוסף הריסת סככות. הריסה של קירות פיתוח, ניתוק תשתיות ופינוי כל הקיים במגרש. הקמת חניון זמני במגרש                                                                                                                                                                                                                                                                                                                                                                                                                                                                                                                                                                                                                                                                                                                                                                                                                                                                                                               "/>
    <n v="0"/>
    <s v="NULL"/>
    <s v="NULL"/>
    <s v="NULL"/>
    <m/>
    <s v="NULL"/>
    <m/>
    <m/>
    <m/>
    <m/>
    <m/>
    <m/>
    <m/>
    <m/>
    <m/>
    <m/>
    <m/>
    <m/>
    <s v="NULL"/>
    <s v="NULL"/>
    <s v="גוש חלקה"/>
    <n v="2021"/>
    <m/>
    <s v="הריסה"/>
    <m/>
    <n v="1"/>
    <m/>
    <m/>
    <m/>
    <n v="1"/>
    <s v="להיתר"/>
    <m/>
    <m/>
    <m/>
    <m/>
    <m/>
    <m/>
    <m/>
    <m/>
    <m/>
    <m/>
    <m/>
    <m/>
    <m/>
    <m/>
    <m/>
    <n v="120"/>
    <m/>
    <m/>
    <m/>
    <m/>
    <m/>
    <m/>
    <m/>
    <m/>
    <m/>
    <m/>
  </r>
  <r>
    <n v="310"/>
    <m/>
    <m/>
    <m/>
    <m/>
    <m/>
    <m/>
    <m/>
    <m/>
    <m/>
    <m/>
    <n v="32339"/>
    <m/>
    <s v="מרכז"/>
    <s v="יבנה"/>
    <s v="האלון"/>
    <m/>
    <s v="רשויות"/>
    <s v="רשויות מקומיות - פינוי-בינוי"/>
    <s v="תכנית מאושרת עם פעילות יזמית"/>
    <n v="4964558"/>
    <s v="404 20110427"/>
    <n v="404"/>
    <n v="20110427"/>
    <s v="בקשה להיתר"/>
    <s v="פינוי בינוי"/>
    <n v="36010"/>
    <s v="יבנה"/>
    <n v="2660"/>
    <s v="האלון"/>
    <n v="211"/>
    <n v="0"/>
    <n v="0"/>
    <m/>
    <d v="2011-09-19T00:00:00"/>
    <n v="0"/>
    <n v="0"/>
    <n v="0"/>
    <n v="0"/>
    <n v="96"/>
    <m/>
    <m/>
    <m/>
    <m/>
    <m/>
    <s v="בניית 2 בניינים  בני 12 קומות מעל קומת הקרקע+חדר על הגג  48 יח&quot;ד לכל בנין סה&quot;כ מבקשים 96 יח&quot;ד."/>
    <m/>
    <m/>
    <m/>
    <s v="NULL"/>
    <m/>
    <m/>
    <m/>
    <m/>
    <m/>
    <m/>
    <m/>
    <m/>
    <m/>
    <m/>
    <m/>
    <m/>
    <m/>
    <m/>
    <m/>
    <m/>
    <m/>
    <n v="2011"/>
    <m/>
    <s v="בנייה"/>
    <m/>
    <n v="1"/>
    <m/>
    <m/>
    <m/>
    <n v="3"/>
    <s v="להיתר"/>
    <m/>
    <m/>
    <m/>
    <m/>
    <m/>
    <m/>
    <m/>
    <m/>
    <m/>
    <m/>
    <m/>
    <m/>
    <m/>
    <m/>
    <m/>
    <s v="יצא היתר ביוני 2018-2019 שפג תוקפו. קיבל הארכה אוטומטית בעקבות הקורונה עד יוני 2021. "/>
    <m/>
    <m/>
    <m/>
    <m/>
    <m/>
    <m/>
    <m/>
    <e v="#NAME?"/>
    <m/>
    <m/>
  </r>
  <r>
    <n v="311"/>
    <m/>
    <m/>
    <m/>
    <m/>
    <m/>
    <m/>
    <m/>
    <m/>
    <m/>
    <m/>
    <n v="32339"/>
    <m/>
    <s v="מרכז"/>
    <s v="יבנה"/>
    <s v="האלון"/>
    <m/>
    <s v="רשויות"/>
    <s v="רשויות מקומיות - פינוי-בינוי"/>
    <s v="תכנית מאושרת עם פעילות יזמית"/>
    <n v="5226202"/>
    <s v="404 20170430"/>
    <n v="404"/>
    <n v="20170430"/>
    <s v="בקשה להיתר"/>
    <s v="פינוי בינוי                             "/>
    <n v="36700"/>
    <s v="יבנה"/>
    <n v="2660"/>
    <s v="האלון"/>
    <n v="211"/>
    <n v="6"/>
    <n v="6"/>
    <m/>
    <d v="2017-04-06T00:00:00"/>
    <n v="0"/>
    <n v="0"/>
    <m/>
    <m/>
    <n v="136"/>
    <m/>
    <m/>
    <m/>
    <m/>
    <m/>
    <s v=" בניית 2 בניינים למגורים בעלי 68 יח&quot;ד הכולל: מתקנים ומחסנים, קומת לובי, קומות מגורים, ממ&quot;דים, 3 קומות חניה, עבודות פיתוח וגידור.                                                                                                                               "/>
    <m/>
    <m/>
    <m/>
    <s v="NULL"/>
    <m/>
    <m/>
    <m/>
    <m/>
    <m/>
    <m/>
    <m/>
    <m/>
    <m/>
    <m/>
    <m/>
    <m/>
    <m/>
    <m/>
    <m/>
    <m/>
    <m/>
    <n v="2017"/>
    <m/>
    <s v="בנייה"/>
    <m/>
    <n v="3"/>
    <m/>
    <m/>
    <m/>
    <n v="1"/>
    <s v="להיתר"/>
    <m/>
    <m/>
    <m/>
    <m/>
    <m/>
    <m/>
    <m/>
    <m/>
    <m/>
    <m/>
    <m/>
    <m/>
    <m/>
    <m/>
    <m/>
    <s v="יצא היתר ביוני 2018-2019 שפג תוקפו. קיבל הארכה אוטומטית בעקבות הקורונה עד יוני 2021. "/>
    <m/>
    <m/>
    <m/>
    <m/>
    <m/>
    <s v="לא היו החלטות בבקשה"/>
    <m/>
    <e v="#NAME?"/>
    <m/>
    <m/>
  </r>
  <r>
    <n v="312"/>
    <m/>
    <m/>
    <m/>
    <m/>
    <m/>
    <m/>
    <m/>
    <m/>
    <m/>
    <m/>
    <n v="32339"/>
    <m/>
    <s v="מרכז"/>
    <s v="יבנה"/>
    <s v="האלון"/>
    <m/>
    <s v="רשויות"/>
    <s v="רשויות מקומיות - פינוי-בינוי"/>
    <s v="תכנית מאושרת עם פעילות יזמית"/>
    <n v="7012686"/>
    <s v="404 20191115"/>
    <n v="404"/>
    <n v="20191115"/>
    <s v="בקשה להיתר"/>
    <s v="פינוי בינוי"/>
    <n v="36200"/>
    <s v="יבנה"/>
    <n v="2660"/>
    <s v="האלון"/>
    <n v="211"/>
    <n v="16"/>
    <n v="16"/>
    <m/>
    <d v="2019-08-13T00:00:00"/>
    <n v="0"/>
    <n v="0"/>
    <m/>
    <m/>
    <n v="136"/>
    <m/>
    <m/>
    <m/>
    <m/>
    <m/>
    <s v="הריסת בניין מגורים קיים ובניית 2 מבני מגורים בני 18 קומות כל אחד, מעל קומות כניסה ושלוש קומות מרתף. הבקשה כוללת עבודות הריסה, חפירה ודיפון ועבודות פיתוח. הבקשה כוללת את אחת או יותר מהעבודות להלן: חפירה, חניה מקורה, עבודות פיתוח,(פירוט: גינון במגרש ), גדרות ושערים."/>
    <m/>
    <m/>
    <m/>
    <s v="NULL"/>
    <m/>
    <m/>
    <m/>
    <m/>
    <m/>
    <m/>
    <m/>
    <m/>
    <m/>
    <m/>
    <m/>
    <m/>
    <m/>
    <m/>
    <m/>
    <m/>
    <m/>
    <n v="2019"/>
    <m/>
    <s v="הריסה + חפירה ודיפון + בנייה"/>
    <m/>
    <n v="2"/>
    <m/>
    <m/>
    <m/>
    <n v="1"/>
    <s v="להיתר"/>
    <m/>
    <m/>
    <m/>
    <m/>
    <m/>
    <m/>
    <m/>
    <m/>
    <m/>
    <m/>
    <m/>
    <m/>
    <m/>
    <m/>
    <m/>
    <s v="יצא היתר ביוני 2018-2019 שפג תוקפו. קיבל הארכה אוטומטית בעקבות הקורונה עד יוני 2021. "/>
    <m/>
    <m/>
    <m/>
    <m/>
    <m/>
    <s v="לא היו החלטות בבקשה"/>
    <m/>
    <e v="#NAME?"/>
    <m/>
    <m/>
  </r>
  <r>
    <n v="313"/>
    <m/>
    <m/>
    <m/>
    <m/>
    <m/>
    <m/>
    <m/>
    <m/>
    <m/>
    <m/>
    <n v="32339"/>
    <m/>
    <s v="מרכז"/>
    <s v="יבנה"/>
    <s v="האלון"/>
    <m/>
    <s v="רשויות"/>
    <s v="רשויות מקומיות - פינוי-בינוי"/>
    <s v="תכנית מאושרת עם פעילות יזמית"/>
    <n v="5225282"/>
    <s v="404 20170429"/>
    <n v="404"/>
    <n v="20170429"/>
    <s v="בקשה להיתר"/>
    <s v="פינוי בינוי                             "/>
    <n v="36000"/>
    <s v="יבנה"/>
    <n v="2660"/>
    <s v="האלון"/>
    <n v="211"/>
    <n v="20"/>
    <n v="20"/>
    <m/>
    <d v="2017-04-06T00:00:00"/>
    <n v="0"/>
    <n v="0"/>
    <m/>
    <m/>
    <n v="136"/>
    <m/>
    <m/>
    <m/>
    <m/>
    <m/>
    <s v=" בניית 2 בניינים למגורים בעלי 68 יח&quot;ד הכולל: מתקנים ומחסנים, קומת לובי, קומות מגורים, ממ&quot;דים, 3 קומות חניה, עבודות פיתוח וגידור.                                                                                                                               "/>
    <m/>
    <m/>
    <m/>
    <s v="NULL"/>
    <m/>
    <m/>
    <m/>
    <m/>
    <m/>
    <m/>
    <m/>
    <m/>
    <m/>
    <m/>
    <m/>
    <m/>
    <m/>
    <m/>
    <m/>
    <m/>
    <m/>
    <n v="2017"/>
    <m/>
    <s v="בנייה"/>
    <m/>
    <n v="1"/>
    <m/>
    <m/>
    <m/>
    <n v="2"/>
    <s v="להיתר"/>
    <m/>
    <m/>
    <m/>
    <m/>
    <m/>
    <m/>
    <m/>
    <m/>
    <m/>
    <m/>
    <m/>
    <m/>
    <m/>
    <m/>
    <m/>
    <s v="יצא היתר ביוני 2018-2019 שפג תוקפו. קיבל הארכה אוטומטית בעקבות הקורונה עד יוני 2021. "/>
    <m/>
    <m/>
    <m/>
    <m/>
    <m/>
    <m/>
    <m/>
    <e v="#NAME?"/>
    <m/>
    <m/>
  </r>
  <r>
    <n v="314"/>
    <m/>
    <m/>
    <m/>
    <m/>
    <m/>
    <m/>
    <m/>
    <m/>
    <m/>
    <m/>
    <n v="32339"/>
    <m/>
    <s v="מרכז"/>
    <s v="יבנה"/>
    <s v="האלון"/>
    <m/>
    <s v="רשויות"/>
    <s v="רשויות מקומיות - פינוי-בינוי"/>
    <s v="תכנית מאושרת עם פעילות יזמית"/>
    <n v="3516916"/>
    <s v="404 20160585"/>
    <n v="404"/>
    <n v="20160585"/>
    <s v="בקשה להיתר"/>
    <s v="תוספת בניה                              "/>
    <n v="36000"/>
    <s v="יבנה"/>
    <n v="2660"/>
    <s v="האלון"/>
    <n v="211"/>
    <n v="22"/>
    <n v="22"/>
    <m/>
    <d v="2016-06-21T00:00:00"/>
    <n v="0"/>
    <n v="0"/>
    <n v="0"/>
    <n v="0"/>
    <n v="136"/>
    <m/>
    <m/>
    <m/>
    <m/>
    <m/>
    <s v=" בניית שני בניינים למגורים בעלי 68 יח&quot;ד הכוללת: מתקנים ומחסנים, קומת לובי, קומות מגורים, ממ&quot;דים, 3 קומות חניה, עבודות פיתוח וגידור."/>
    <m/>
    <m/>
    <m/>
    <s v="NULL"/>
    <m/>
    <m/>
    <m/>
    <m/>
    <m/>
    <m/>
    <m/>
    <m/>
    <m/>
    <m/>
    <m/>
    <m/>
    <m/>
    <m/>
    <m/>
    <m/>
    <m/>
    <n v="2016"/>
    <m/>
    <s v="בנייה"/>
    <m/>
    <n v="1"/>
    <m/>
    <m/>
    <n v="1"/>
    <n v="1"/>
    <s v="להיתר"/>
    <m/>
    <m/>
    <m/>
    <m/>
    <m/>
    <m/>
    <n v="2130004"/>
    <m/>
    <m/>
    <m/>
    <m/>
    <m/>
    <m/>
    <m/>
    <m/>
    <s v="יצא היתר ביוני 2018-2019 שפג תוקפו. קיבל הארכה אוטומטית בעקבות הקורונה עד יוני 2021. "/>
    <m/>
    <m/>
    <m/>
    <m/>
    <m/>
    <s v="לא היו החלטות בבקשה"/>
    <m/>
    <e v="#NAME?"/>
    <m/>
    <m/>
  </r>
  <r>
    <n v="1750"/>
    <s v="אוקטובר 2021 - טיוב בקשות ID כפולות"/>
    <s v="כן"/>
    <s v="כן"/>
    <m/>
    <s v="טויב"/>
    <m/>
    <m/>
    <m/>
    <m/>
    <m/>
    <n v="32339"/>
    <m/>
    <s v="מרכז"/>
    <s v="יבנה"/>
    <s v="האלון"/>
    <m/>
    <s v="רשויות"/>
    <s v="פינוי-בינוי"/>
    <s v="תכנית מאושרת עם פעילות יזמית"/>
    <n v="7448894"/>
    <s v="404 20170429"/>
    <n v="404"/>
    <n v="20170429"/>
    <s v="בקשה להיתר                                                                      "/>
    <s v="פינוי בינוי                             "/>
    <n v="36000"/>
    <s v="יבנה"/>
    <n v="2660"/>
    <s v="האלון                                                       "/>
    <n v="211"/>
    <n v="20"/>
    <n v="20"/>
    <s v="NULL"/>
    <d v="2017-04-06T00:00:00"/>
    <n v="0"/>
    <n v="0"/>
    <m/>
    <m/>
    <n v="136"/>
    <s v="2021_03"/>
    <d v="2021-07-15T12:02:09"/>
    <m/>
    <m/>
    <s v="מהות הבקשה"/>
    <s v=" פרויקט פינוי בנוי הכולל הריסת 2 בניינים והקמת 2 מבנים בגובה 19 קומות הכולל :מתקנים ומחסנים, קומת לובי, קומות מגורים,ממדים, 3 קומות חניה, עבודות פיתוח וגידור.סהכ 136 יחידות דיור ב-2 המבנים(68 יחד לכל מבנה).                                                                                                                                                                                                                                                                                                                                                                                                                                                                                                                                                                                                                                                                                                                                                                                                                       "/>
    <n v="201806"/>
    <d v="2018-06-05T00:00:00"/>
    <s v="  לדיון נכנסו:מתנגדים:שמואל סבג מרחוב הנחל , מר פרדי כחלון מרחוב הנחל ומיטל שמחי  נג'אתי רחוב הנחל.   בעד:אבי זוזוט האלון 18 יבנה, מיכאל בןשטרית האלון 16/3 יבנה,רינה אידו האלון 16/1  יבנה.  היזמים:אורן פלוטקין ובהרי אייל.  נציגי היזמים:הגב' תמר מיארה ושלומי ארז מרחוב האלון יבנה.     נערכה הצבעה והוחלט פה אחד:  לאשר הבקשה להוצאת היתר עבור 2 מבנים בגובה של 19  קומות 68 יחד לכל מבנה הכולל 3 קומות מרתפי חניה ובתנאים הבאים:  א.מילוי דרישות התכן.  ב. כפוף לבדיקה כלכלית תחבורתית ועמידה בתקן 21 למבנים האחרים.  ג. תשלום אגרות והיטלים.  ד. הפקדת ערבות בנקאית.                                                                                                                                                                                                                                                                                                                                                                                                                                                            "/>
    <n v="2130004"/>
    <n v="20170429"/>
    <s v="בקשה להיתר                                                                      "/>
    <d v="2021-06-03T00:00:00"/>
    <s v="בית משותף                                                                                 "/>
    <n v="0"/>
    <n v="0"/>
    <m/>
    <m/>
    <m/>
    <m/>
    <n v="136"/>
    <s v="מהות ההיתר"/>
    <m/>
    <s v="פרויקט פינוי בנוי הכולל הריסת 2 בניינים והקמת 2 מבנים בגובה 19 קומות הכולל :מתקנים ומחסנים, קומת לובי, קומות מגורים,ממדים, 3 קומות חניה, עבודות פיתוח וגידור.סהכ 136  יחידות דיור ב-2 המבנים(68 יחד לכל מבנה)."/>
    <s v="2021_03"/>
    <d v="2021-07-15T12:02:11"/>
    <s v="גוש חלקה"/>
    <n v="2017"/>
    <n v="2021"/>
    <s v="הריסה + בנייה"/>
    <s v="הריסה + בנייה"/>
    <n v="1"/>
    <m/>
    <m/>
    <m/>
    <n v="2"/>
    <s v="להיתר"/>
    <m/>
    <n v="1"/>
    <m/>
    <m/>
    <m/>
    <n v="3516916"/>
    <m/>
    <m/>
    <m/>
    <m/>
    <m/>
    <m/>
    <m/>
    <m/>
    <m/>
    <s v="יצא היתר ביוני 2018-2019 שפג תוקפו. קיבל הארכה אוטומטית בעקבות הקורונה עד יוני 2021. "/>
    <m/>
    <m/>
    <m/>
    <m/>
    <m/>
    <m/>
    <m/>
    <m/>
    <s v="היתרים שיש לטייב"/>
    <s v="לא"/>
  </r>
  <r>
    <n v="316"/>
    <m/>
    <m/>
    <m/>
    <m/>
    <m/>
    <m/>
    <m/>
    <m/>
    <m/>
    <m/>
    <n v="32339"/>
    <m/>
    <s v="מרכז"/>
    <s v="יבנה"/>
    <s v="האלון"/>
    <m/>
    <s v="רשויות"/>
    <s v="רשויות מקומיות - פינוי-בינוי"/>
    <s v="תכנית מאושרת עם פעילות יזמית"/>
    <n v="6815879"/>
    <s v="404 20190658"/>
    <n v="404"/>
    <n v="20190658"/>
    <s v="בקשה למידע"/>
    <s v="עבודות עפר"/>
    <n v="36200"/>
    <s v="יבנה"/>
    <n v="2660"/>
    <m/>
    <n v="0"/>
    <n v="18"/>
    <n v="18"/>
    <m/>
    <d v="2019-05-23T00:00:00"/>
    <n v="0"/>
    <n v="136"/>
    <m/>
    <m/>
    <n v="136"/>
    <m/>
    <m/>
    <m/>
    <m/>
    <m/>
    <s v="הריסת בניין מגורים קיים ובניית 2 מבני מגורים בני 18 קומות כל אחד, מעל קומות כניסה ושלוש קומות מרתף. הבקשה כוללת עבודות הריסה, חפירה ודיפון ועבודות פיתוח. הבקשה כוללת את אחת או יותר מהעבודות להלן:  חפירה, חניה מקורה, עבודות פיתוח,(פירוט: גינון במגרש ), גדרות ושערים"/>
    <m/>
    <m/>
    <m/>
    <s v="NULL"/>
    <m/>
    <m/>
    <m/>
    <m/>
    <m/>
    <m/>
    <m/>
    <m/>
    <m/>
    <m/>
    <m/>
    <m/>
    <m/>
    <m/>
    <m/>
    <m/>
    <m/>
    <n v="2019"/>
    <m/>
    <s v="הריסה + חפירה ודיפון + בנייה"/>
    <m/>
    <n v="2"/>
    <n v="1"/>
    <m/>
    <m/>
    <n v="1"/>
    <s v="למידע"/>
    <m/>
    <m/>
    <m/>
    <m/>
    <m/>
    <m/>
    <m/>
    <m/>
    <m/>
    <m/>
    <m/>
    <m/>
    <m/>
    <m/>
    <m/>
    <s v="יצא היתר ביוני 2018-2019 שפג תוקפו. קיבל הארכה אוטומטית בעקבות הקורונה עד יוני 2021. "/>
    <m/>
    <m/>
    <m/>
    <m/>
    <m/>
    <s v="אין מידע באתר העירייה"/>
    <m/>
    <e v="#NAME?"/>
    <m/>
    <m/>
  </r>
  <r>
    <n v="315"/>
    <m/>
    <m/>
    <m/>
    <m/>
    <m/>
    <m/>
    <m/>
    <m/>
    <m/>
    <m/>
    <n v="32339"/>
    <m/>
    <s v="מרכז"/>
    <s v="יבנה"/>
    <s v="האלון"/>
    <m/>
    <s v="רשויות"/>
    <s v="רשויות מקומיות - פינוי-בינוי"/>
    <s v="תכנית מאושרת עם פעילות יזמית"/>
    <n v="5309758"/>
    <s v="404 20171475"/>
    <n v="404"/>
    <n v="20171475"/>
    <s v="בקשה למידע"/>
    <s v="בניה חדשה"/>
    <n v="36000"/>
    <s v="יבנה"/>
    <n v="2660"/>
    <m/>
    <n v="0"/>
    <n v="22"/>
    <n v="22"/>
    <m/>
    <d v="2017-10-19T00:00:00"/>
    <n v="0"/>
    <n v="136"/>
    <m/>
    <m/>
    <n v="136"/>
    <m/>
    <m/>
    <m/>
    <m/>
    <m/>
    <s v="פירוט לגבי הבניה המבוקשת 2 מבני מגורים 18 קומות מעל קומות כניסה ושלוש קומות מרתף כל אחד כולל עבודות פיתוח הריסה, חפירה ודיפון"/>
    <m/>
    <m/>
    <m/>
    <s v="NULL"/>
    <m/>
    <m/>
    <m/>
    <m/>
    <m/>
    <m/>
    <m/>
    <m/>
    <m/>
    <m/>
    <m/>
    <m/>
    <m/>
    <m/>
    <m/>
    <m/>
    <m/>
    <n v="2017"/>
    <m/>
    <s v="הריסה + חפירה ודיפון + בנייה"/>
    <m/>
    <n v="1"/>
    <n v="1"/>
    <n v="1"/>
    <m/>
    <n v="1"/>
    <s v="למידע"/>
    <m/>
    <m/>
    <m/>
    <m/>
    <m/>
    <m/>
    <m/>
    <m/>
    <m/>
    <m/>
    <m/>
    <m/>
    <m/>
    <m/>
    <m/>
    <s v="יצא היתר ביוני 2018-2019 שפג תוקפו. קיבל הארכה אוטומטית בעקבות הקורונה עד יוני 2021. "/>
    <m/>
    <m/>
    <m/>
    <m/>
    <m/>
    <s v="אין מידע באתר העירייה"/>
    <m/>
    <e v="#NAME?"/>
    <m/>
    <m/>
  </r>
  <r>
    <n v="322"/>
    <m/>
    <m/>
    <m/>
    <m/>
    <m/>
    <m/>
    <m/>
    <m/>
    <m/>
    <m/>
    <n v="4193"/>
    <m/>
    <s v="מרכז"/>
    <s v="יבנה"/>
    <s v="החרמון"/>
    <m/>
    <s v="מיסוי"/>
    <s v="מיסוי - פינוי-בינוי"/>
    <s v="בביצוע"/>
    <n v="7012575"/>
    <s v="404 20190142"/>
    <n v="404"/>
    <n v="20190142"/>
    <s v="בקשה להיתר"/>
    <s v="בניה חדשה"/>
    <n v="25400"/>
    <s v="יבנה"/>
    <n v="2660"/>
    <s v="חרמון"/>
    <n v="185"/>
    <n v="0"/>
    <n v="0"/>
    <m/>
    <d v="2019-01-31T00:00:00"/>
    <n v="0"/>
    <n v="94"/>
    <m/>
    <m/>
    <n v="94"/>
    <m/>
    <m/>
    <m/>
    <m/>
    <m/>
    <s v="הקמת בניין  מגורים במגרש 103 , בן 23 קומות  כולל קומת קרקע, גלריה , 20 קומות מגורים קומה גג  טכנית +פיתוח שצפ במגרש 602 סהכ 94 יחד."/>
    <m/>
    <m/>
    <m/>
    <n v="1989398"/>
    <n v="20190142"/>
    <m/>
    <d v="2019-11-04T00:00:00"/>
    <m/>
    <n v="0"/>
    <n v="94"/>
    <m/>
    <m/>
    <m/>
    <m/>
    <n v="94"/>
    <m/>
    <m/>
    <s v="הקמת בניין מגורים בן 23 קומות על קרקעיות במגרש 103 ופיתוח שצפ במגרש 602 סהכ 94 יחד."/>
    <m/>
    <m/>
    <m/>
    <n v="2019"/>
    <n v="2019"/>
    <s v="בנייה"/>
    <s v="בנייה"/>
    <n v="2"/>
    <m/>
    <m/>
    <m/>
    <n v="2"/>
    <s v="להיתר"/>
    <s v="מגרש 103"/>
    <n v="2"/>
    <m/>
    <m/>
    <m/>
    <m/>
    <m/>
    <m/>
    <s v="שנת ההיתר 2019 אך בדוח נספר לשנת 2018"/>
    <m/>
    <m/>
    <m/>
    <m/>
    <m/>
    <m/>
    <n v="298"/>
    <m/>
    <m/>
    <m/>
    <m/>
    <m/>
    <m/>
    <m/>
    <e v="#NAME?"/>
    <m/>
    <s v="כן"/>
  </r>
  <r>
    <n v="321"/>
    <m/>
    <m/>
    <m/>
    <m/>
    <m/>
    <m/>
    <m/>
    <m/>
    <m/>
    <m/>
    <n v="4193"/>
    <m/>
    <s v="מרכז"/>
    <s v="יבנה"/>
    <s v="החרמון"/>
    <m/>
    <s v="מיסוי"/>
    <s v="מיסוי - פינוי-בינוי"/>
    <s v="בביצוע"/>
    <n v="6814396"/>
    <s v="404 20190142"/>
    <n v="404"/>
    <n v="20190142"/>
    <s v="בקשה להיתר"/>
    <s v="בניה חדשה"/>
    <n v="25400"/>
    <s v="יבנה"/>
    <n v="2660"/>
    <s v="חרמון"/>
    <n v="185"/>
    <n v="0"/>
    <n v="0"/>
    <m/>
    <d v="2019-01-31T00:00:00"/>
    <n v="0"/>
    <n v="94"/>
    <m/>
    <m/>
    <n v="94"/>
    <m/>
    <m/>
    <m/>
    <m/>
    <m/>
    <s v="הקמת בניין  מגורים במגרש 103 , בן 23 קומות  כולל קומת קרקע, גלריה , 20 קומות מגורים קומה גג  טכנית +פיתוח שצ&quot;פ במגרש 602 סה&quot;כ 94 יח&quot;ד."/>
    <m/>
    <m/>
    <m/>
    <s v="NULL"/>
    <m/>
    <m/>
    <m/>
    <m/>
    <m/>
    <m/>
    <m/>
    <m/>
    <m/>
    <m/>
    <m/>
    <m/>
    <m/>
    <m/>
    <m/>
    <m/>
    <m/>
    <n v="2019"/>
    <m/>
    <s v="בנייה"/>
    <m/>
    <m/>
    <m/>
    <m/>
    <m/>
    <n v="4"/>
    <s v="להיתר"/>
    <m/>
    <m/>
    <m/>
    <m/>
    <m/>
    <m/>
    <m/>
    <m/>
    <m/>
    <m/>
    <m/>
    <m/>
    <m/>
    <m/>
    <m/>
    <n v="298"/>
    <m/>
    <m/>
    <m/>
    <m/>
    <m/>
    <m/>
    <m/>
    <e v="#NAME?"/>
    <m/>
    <m/>
  </r>
  <r>
    <n v="317"/>
    <m/>
    <m/>
    <m/>
    <m/>
    <m/>
    <m/>
    <m/>
    <m/>
    <m/>
    <m/>
    <n v="4193"/>
    <m/>
    <s v="מרכז"/>
    <s v="יבנה"/>
    <s v="החרמון"/>
    <m/>
    <s v="מיסוי"/>
    <s v="מיסוי - פינוי-בינוי"/>
    <s v="בביצוע"/>
    <n v="6814095"/>
    <s v="404 20170360"/>
    <n v="404"/>
    <n v="20170360"/>
    <s v="בקשה להיתר"/>
    <s v="עבודות עפר"/>
    <n v="25501"/>
    <s v="יבנה"/>
    <n v="2660"/>
    <s v="חרמון"/>
    <n v="185"/>
    <n v="0"/>
    <n v="0"/>
    <m/>
    <d v="2017-03-20T00:00:00"/>
    <n v="0"/>
    <n v="0"/>
    <m/>
    <m/>
    <n v="188"/>
    <m/>
    <m/>
    <m/>
    <m/>
    <m/>
    <s v="בקשה לדיפון וחפירה הכוללים הסדרת תנועה זמניים. נפח חפירה : 46,425.8  m3."/>
    <m/>
    <m/>
    <m/>
    <n v="1919834"/>
    <n v="20170360"/>
    <m/>
    <d v="2018-02-21T00:00:00"/>
    <m/>
    <n v="0"/>
    <n v="0"/>
    <m/>
    <m/>
    <m/>
    <m/>
    <n v="188"/>
    <m/>
    <m/>
    <s v="בקשה לדיפון וחפירה הכוללים הסדרת תנועה זמניים. נפח חפירה : 46,425.8  m3."/>
    <m/>
    <m/>
    <m/>
    <n v="2017"/>
    <n v="2018"/>
    <s v="חפירה ודיפון"/>
    <s v="חפירה ודיפון "/>
    <n v="2"/>
    <m/>
    <m/>
    <m/>
    <n v="1"/>
    <s v="להיתר"/>
    <s v="מגרש 102,103"/>
    <n v="1"/>
    <m/>
    <m/>
    <m/>
    <n v="6814095"/>
    <n v="1919834"/>
    <m/>
    <m/>
    <m/>
    <m/>
    <m/>
    <m/>
    <m/>
    <m/>
    <n v="298"/>
    <m/>
    <m/>
    <m/>
    <m/>
    <m/>
    <m/>
    <m/>
    <e v="#NAME?"/>
    <m/>
    <s v="לא"/>
  </r>
  <r>
    <n v="319"/>
    <m/>
    <m/>
    <m/>
    <m/>
    <m/>
    <m/>
    <m/>
    <m/>
    <m/>
    <m/>
    <n v="4193"/>
    <m/>
    <s v="מרכז"/>
    <s v="יבנה"/>
    <s v="החרמון"/>
    <m/>
    <s v="מיסוי"/>
    <s v="מיסוי - פינוי-בינוי"/>
    <s v="בביצוע"/>
    <n v="5274040"/>
    <s v="404 20170657"/>
    <n v="404"/>
    <n v="20170657"/>
    <s v="בקשה למידע"/>
    <s v="בניה חדשה"/>
    <n v="25501"/>
    <s v="יבנה"/>
    <n v="2660"/>
    <s v="חרמון"/>
    <n v="185"/>
    <n v="0"/>
    <n v="0"/>
    <m/>
    <d v="2017-05-25T00:00:00"/>
    <n v="0"/>
    <n v="0"/>
    <m/>
    <m/>
    <n v="188"/>
    <m/>
    <m/>
    <m/>
    <m/>
    <m/>
    <s v="חפירה ודיפון"/>
    <m/>
    <m/>
    <m/>
    <s v="NULL"/>
    <m/>
    <m/>
    <m/>
    <m/>
    <m/>
    <m/>
    <m/>
    <m/>
    <m/>
    <m/>
    <m/>
    <m/>
    <m/>
    <m/>
    <m/>
    <m/>
    <m/>
    <n v="2017"/>
    <m/>
    <s v="חפירה ודיפון"/>
    <m/>
    <n v="2"/>
    <n v="1"/>
    <n v="1"/>
    <m/>
    <n v="1"/>
    <s v="למידע"/>
    <s v="מגרש 102,103"/>
    <m/>
    <m/>
    <m/>
    <m/>
    <m/>
    <m/>
    <m/>
    <m/>
    <m/>
    <m/>
    <m/>
    <m/>
    <m/>
    <m/>
    <n v="298"/>
    <m/>
    <m/>
    <m/>
    <m/>
    <m/>
    <m/>
    <m/>
    <e v="#NAME?"/>
    <m/>
    <m/>
  </r>
  <r>
    <n v="318"/>
    <m/>
    <m/>
    <m/>
    <m/>
    <m/>
    <m/>
    <m/>
    <m/>
    <m/>
    <m/>
    <n v="4193"/>
    <m/>
    <s v="מרכז"/>
    <s v="יבנה"/>
    <s v="החרמון"/>
    <m/>
    <s v="מיסוי"/>
    <s v="מיסוי - פינוי-בינוי"/>
    <s v="בביצוע"/>
    <n v="6814107"/>
    <s v="404 20170553"/>
    <n v="404"/>
    <n v="20170553"/>
    <s v="בקשה להיתר"/>
    <s v="בניה חדשה"/>
    <n v="25600"/>
    <s v="יבנה"/>
    <n v="2660"/>
    <s v="חרמון"/>
    <n v="185"/>
    <n v="0"/>
    <n v="0"/>
    <m/>
    <d v="2017-05-08T00:00:00"/>
    <n v="0"/>
    <n v="0"/>
    <m/>
    <m/>
    <n v="94"/>
    <m/>
    <m/>
    <m/>
    <m/>
    <m/>
    <s v="  תאור הבקשה:  הקמת בניין מגורים בן 23 קומות על קרקעיות בסה&quot;כ 94 יח&quot;ד במגרש 102  כולל בניית 4 קומות מרתף במגרשים 102,602,103  וחדר טרפו במגרש 102.                                                                                                                                                                                                                                                                                                                                                                                                                                                                                                                                                                                                                                                                                                                                                                                                                                                                                      "/>
    <m/>
    <m/>
    <m/>
    <n v="1921212"/>
    <n v="20170553"/>
    <m/>
    <d v="2019-01-03T00:00:00"/>
    <m/>
    <n v="0"/>
    <n v="0"/>
    <m/>
    <m/>
    <m/>
    <m/>
    <n v="94"/>
    <m/>
    <m/>
    <s v="תאור הבקשה:  הקמת בניין מגורים בן 23 קומות על קרקעיות בסהכ 94 יח&quot;ד במגרש 102  כולל בניית 4 קומות מרתף במגרשים 102,602,103+חדר טרנספומציה במגרש 102&quot;"/>
    <m/>
    <m/>
    <m/>
    <n v="2017"/>
    <n v="2019"/>
    <s v="בנייה"/>
    <s v="בנייה"/>
    <n v="2"/>
    <m/>
    <m/>
    <m/>
    <n v="2"/>
    <s v="להיתר"/>
    <s v="מגרש 102"/>
    <n v="2"/>
    <m/>
    <m/>
    <m/>
    <m/>
    <m/>
    <m/>
    <s v="שנת ההיתר 2019 אך בדוח נספר לשנת 2018"/>
    <m/>
    <m/>
    <m/>
    <m/>
    <m/>
    <m/>
    <n v="298"/>
    <m/>
    <m/>
    <m/>
    <m/>
    <m/>
    <m/>
    <m/>
    <e v="#NAME?"/>
    <m/>
    <s v="לא"/>
  </r>
  <r>
    <n v="320"/>
    <m/>
    <m/>
    <m/>
    <m/>
    <m/>
    <m/>
    <m/>
    <m/>
    <m/>
    <m/>
    <n v="4193"/>
    <m/>
    <s v="מרכז"/>
    <s v="יבנה"/>
    <s v="החרמון"/>
    <m/>
    <s v="מיסוי"/>
    <s v="מיסוי - פינוי-בינוי"/>
    <s v="בביצוע"/>
    <n v="5268332"/>
    <s v="404 20170699"/>
    <n v="404"/>
    <n v="20170699"/>
    <s v="בקשה למידע"/>
    <s v="בניה חדשה"/>
    <n v="25600"/>
    <s v="יבנה"/>
    <n v="2660"/>
    <s v="חרמון"/>
    <n v="185"/>
    <n v="0"/>
    <n v="0"/>
    <m/>
    <d v="2017-06-01T00:00:00"/>
    <n v="0"/>
    <n v="0"/>
    <m/>
    <m/>
    <m/>
    <m/>
    <m/>
    <m/>
    <m/>
    <m/>
    <s v="בניה חדשה במתחם הכולל 4 בניינים נפרדים זהים עם חניון משותף"/>
    <m/>
    <m/>
    <m/>
    <s v="NULL"/>
    <m/>
    <m/>
    <m/>
    <m/>
    <m/>
    <m/>
    <m/>
    <m/>
    <m/>
    <m/>
    <m/>
    <m/>
    <m/>
    <m/>
    <m/>
    <m/>
    <m/>
    <n v="2017"/>
    <m/>
    <s v="בנייה"/>
    <m/>
    <n v="2"/>
    <m/>
    <m/>
    <m/>
    <n v="2"/>
    <s v="למידע"/>
    <s v="מגרש 102,103"/>
    <m/>
    <m/>
    <m/>
    <m/>
    <m/>
    <m/>
    <m/>
    <m/>
    <m/>
    <m/>
    <m/>
    <m/>
    <m/>
    <m/>
    <n v="298"/>
    <m/>
    <m/>
    <m/>
    <m/>
    <m/>
    <m/>
    <m/>
    <e v="#NAME?"/>
    <m/>
    <m/>
  </r>
  <r>
    <n v="1195"/>
    <m/>
    <m/>
    <m/>
    <m/>
    <m/>
    <m/>
    <m/>
    <m/>
    <m/>
    <m/>
    <n v="4193"/>
    <m/>
    <s v="מרכז"/>
    <s v="יבנה"/>
    <s v="החרמון"/>
    <m/>
    <s v="מיסוי"/>
    <s v="פינוי-בינוי"/>
    <s v="בביצוע"/>
    <n v="7231995"/>
    <s v="404 20200637"/>
    <n v="404"/>
    <n v="20200637"/>
    <s v="בקשה למידע                                                                      "/>
    <s v="הריסה + בניה חדשה                       "/>
    <n v="25300"/>
    <s v="יבנה"/>
    <n v="2660"/>
    <s v="חרמון                                                       "/>
    <n v="185"/>
    <n v="12"/>
    <n v="12"/>
    <s v=" "/>
    <d v="2020-12-13T00:00:00"/>
    <n v="0"/>
    <n v="94"/>
    <m/>
    <m/>
    <n v="94"/>
    <s v="2020_04"/>
    <d v="2021-01-28T10:47:10"/>
    <m/>
    <m/>
    <s v="מהות הבקשה"/>
    <s v=" פירוט לגבי הבניה המבוקשת מגרש 104 - בניין מגורים בן 23 קומות מעל הכניסה הקובעת ו-5 קומות מתחת לכניסה הקובעת, 94 יח&quot;ד. בקומת הקרקע 150 מ&quot;ר למבנה ציבור. כולל צובר גז. מגרש 603 - חניון תת קרקעי מתחת לשצ&quot; הבקשה כוללת את אחת או יותר מהעבודות להלן:  חפירה, חניה מקורה, עבודות פיתוח,(פירוט: עבודות פיתוח סביב הבניין בתחום המגרש ), גדרות ושערים                                                                                                                                                                                                                                                                                                                                                                                                                                                                                                                                                                                                                                                                                       "/>
    <n v="0"/>
    <s v="NULL"/>
    <s v="NULL"/>
    <s v="NULL"/>
    <m/>
    <m/>
    <m/>
    <m/>
    <m/>
    <m/>
    <m/>
    <m/>
    <m/>
    <m/>
    <m/>
    <m/>
    <m/>
    <m/>
    <s v="NULL"/>
    <s v="NULL"/>
    <s v="לפי גוש חלקה (מרץ 2021)"/>
    <n v="2020"/>
    <m/>
    <s v="חפירה + בנייה"/>
    <m/>
    <n v="1"/>
    <n v="1"/>
    <m/>
    <m/>
    <n v="1"/>
    <s v="למידע"/>
    <s v="מגרש 104"/>
    <m/>
    <m/>
    <m/>
    <m/>
    <m/>
    <m/>
    <m/>
    <m/>
    <m/>
    <s v="כן"/>
    <m/>
    <m/>
    <s v="מתחם רלוונטי לפי כתובת"/>
    <m/>
    <n v="298"/>
    <m/>
    <m/>
    <m/>
    <m/>
    <m/>
    <s v="הבקשה לא נמצאה באתר העירייה"/>
    <m/>
    <e v="#NAME?"/>
    <m/>
    <m/>
  </r>
  <r>
    <n v="1193"/>
    <m/>
    <m/>
    <m/>
    <m/>
    <m/>
    <m/>
    <m/>
    <m/>
    <m/>
    <m/>
    <n v="4193"/>
    <m/>
    <s v="מרכז"/>
    <s v="יבנה"/>
    <s v="החרמון"/>
    <m/>
    <s v="מיסוי"/>
    <s v="פינוי-בינוי"/>
    <s v="בביצוע"/>
    <n v="7231914"/>
    <s v="404 20200635"/>
    <n v="404"/>
    <n v="20200635"/>
    <s v="בקשה למידע                                                                      "/>
    <s v="הריסה + בניה חדשה                       "/>
    <n v="25700"/>
    <s v="יבנה"/>
    <n v="2660"/>
    <s v="חרמון                                                       "/>
    <n v="185"/>
    <n v="26"/>
    <n v="26"/>
    <s v=" "/>
    <d v="2020-12-13T00:00:00"/>
    <n v="0"/>
    <n v="94"/>
    <m/>
    <m/>
    <n v="94"/>
    <s v="2020_04"/>
    <d v="2021-01-28T10:47:10"/>
    <m/>
    <m/>
    <s v="מהות הבקשה"/>
    <s v=" פירוט לגבי הבניה המבוקשת מגרש 101 - בניין מגורים בן 23 קומות מעל הכניסה הקובעת, ו-5 קומות מתחת לכניסה הקובעת, 94 יח&quot;ד. כולל צובר גז. מגרש 601 - חניון תת קרקעי מתחת לשצ&quot;פ. הבקשה כוללת את אחת או יותר מהעבודות להלן:  חפירה, חניה מקורה, עבודות פיתוח,(פירוט: עבודות פיתוח סביב הבניין בתחום המגרש ), גדרות ושערים                                                                                                                                                                                                                                                                                                                                                                                                                                                                                                                                                                                                                                                                                                                     "/>
    <n v="0"/>
    <s v="NULL"/>
    <s v="NULL"/>
    <s v="NULL"/>
    <m/>
    <m/>
    <m/>
    <m/>
    <m/>
    <m/>
    <m/>
    <m/>
    <m/>
    <m/>
    <m/>
    <m/>
    <m/>
    <m/>
    <s v="NULL"/>
    <s v="NULL"/>
    <s v="לפי גוש חלקה (מרץ 2021)"/>
    <n v="2020"/>
    <m/>
    <s v="חפירה + בנייה"/>
    <m/>
    <n v="3"/>
    <n v="1"/>
    <m/>
    <m/>
    <n v="1"/>
    <s v="למידע"/>
    <s v="מגרש 101"/>
    <m/>
    <m/>
    <m/>
    <m/>
    <m/>
    <m/>
    <m/>
    <m/>
    <m/>
    <s v="כן"/>
    <m/>
    <m/>
    <s v="מתחם רלוונטי לפי כתובת"/>
    <m/>
    <n v="298"/>
    <m/>
    <m/>
    <m/>
    <m/>
    <m/>
    <s v="הבקשה לא נמצאה באתר העירייה"/>
    <m/>
    <e v="#NAME?"/>
    <m/>
    <m/>
  </r>
  <r>
    <n v="1752"/>
    <s v="אוקטובר 2021 - טיוב בקשות ID כפולות"/>
    <s v="כן"/>
    <m/>
    <m/>
    <s v="לטייב - הכתובת במתחם"/>
    <m/>
    <m/>
    <m/>
    <m/>
    <m/>
    <n v="4193"/>
    <m/>
    <s v="מרכז"/>
    <s v="יבנה"/>
    <s v="החרמון "/>
    <m/>
    <s v="מיסוי"/>
    <s v="פינוי-בינוי"/>
    <s v="בביצוע"/>
    <n v="7448939"/>
    <s v="404 20210106"/>
    <n v="404"/>
    <n v="20210106"/>
    <s v="בקשה להיתר                                                                      "/>
    <s v="פינוי בינוי                             "/>
    <n v="25300"/>
    <s v="יבנה"/>
    <n v="2660"/>
    <s v="חרמון                                                       "/>
    <n v="185"/>
    <n v="12"/>
    <n v="12"/>
    <s v="NULL"/>
    <d v="2021-04-22T00:00:00"/>
    <n v="0"/>
    <n v="94"/>
    <m/>
    <m/>
    <n v="94"/>
    <s v="2021_03"/>
    <d v="2021-07-15T12:02:09"/>
    <m/>
    <m/>
    <s v="מהות הבקשה"/>
    <s v="  הריסת מבנה מגורים קיים. מגרש 104 - בניין מגורים בן 23 קומות מעל הכניסה הקובעת ו-3 קומות מתחת לכניסה הקובעת, 94 יחד ומבנה ציבור. כולל צובר גז. מגרש 603 - חניון תת קרקעי מתחת לשצפ. פירוט נוסף מרישוי זמין:  מגרש 104 - בניין מגורים בן 23 קומות מעל הכניסה הקובעת ו-3 קומות מתחת לכניסה הקובעת, 94 יחד ומבנה ציבור. כולל צובר גז.מגרש 603 - חניון תת קרקעי מתחת לשצפ.                                                                                                                                                                                                                                                                                                                                                                                                                                                                                                                                                                                                                                                             "/>
    <n v="0"/>
    <s v="NULL"/>
    <s v="NULL"/>
    <s v="NULL"/>
    <m/>
    <s v="NULL"/>
    <m/>
    <m/>
    <m/>
    <m/>
    <m/>
    <m/>
    <m/>
    <m/>
    <m/>
    <m/>
    <m/>
    <m/>
    <m/>
    <m/>
    <s v="גוש חלקה"/>
    <n v="2021"/>
    <m/>
    <s v="הריסה +בנייה"/>
    <m/>
    <n v="1"/>
    <m/>
    <m/>
    <m/>
    <n v="1"/>
    <s v="להיתר"/>
    <s v="מגרש 104, 603"/>
    <m/>
    <m/>
    <m/>
    <m/>
    <m/>
    <m/>
    <m/>
    <m/>
    <m/>
    <m/>
    <m/>
    <m/>
    <m/>
    <m/>
    <m/>
    <m/>
    <m/>
    <m/>
    <m/>
    <m/>
    <m/>
    <m/>
    <m/>
    <m/>
    <m/>
  </r>
  <r>
    <n v="1753"/>
    <s v="אוקטובר 2021 - טיוב בקשות שאינן כפולות"/>
    <s v="כן"/>
    <m/>
    <m/>
    <m/>
    <m/>
    <m/>
    <s v="5 בניינים בני 21 עד 24 קומות מגורים, סה&quot;כ 487 דירות"/>
    <m/>
    <m/>
    <n v="4193"/>
    <m/>
    <s v="מרכז"/>
    <s v="יבנה"/>
    <s v="החרמון "/>
    <m/>
    <s v="מיסוי"/>
    <s v="פינוי-בינוי"/>
    <s v="בביצוע"/>
    <n v="7361197"/>
    <s v="404 20210039"/>
    <n v="404"/>
    <n v="20210039"/>
    <s v="בקשה למידע                                                                      "/>
    <s v="הריסה + בניה חדשה                       "/>
    <n v="24800"/>
    <s v="יבנה"/>
    <n v="2660"/>
    <s v="חרמון                                                       "/>
    <n v="185"/>
    <n v="19"/>
    <n v="19"/>
    <s v=" "/>
    <d v="2021-02-18T00:00:00"/>
    <n v="0"/>
    <n v="111"/>
    <s v="NULL"/>
    <s v="NULL"/>
    <n v="111"/>
    <s v="2021_02"/>
    <d v="2021-06-23T10:48:05"/>
    <s v="NULL"/>
    <s v="NULL"/>
    <s v="מהות הבקשה"/>
    <s v=" מגרש 201 - בניין מגורים בן 26 קומות מעל הכניסה הקובעת (קומת קרקע + 24 קומות מגורים + קומה טכנית גבוהה) ו-7 קומות מתחת לכניסה הקובעת. 111 יח&quot;ד. כולל צובר גז. מסחר בקומת הקרקע ו הבקשה כוללת את אחת או יותר מהעבודות להלן:  חפירה, חניה מקורה, עבודות פיתוח,(פירוט: עבודות פיתוח סביב הבניין בתחום המגרש ), גדרות ושערים                                                                                                                                                                                                                                                                                                                                                                                                                                                                                                                                                                                                                                                                                                                "/>
    <n v="0"/>
    <s v="NULL"/>
    <s v="NULL"/>
    <s v="NULL"/>
    <m/>
    <s v="NULL"/>
    <m/>
    <m/>
    <m/>
    <m/>
    <m/>
    <m/>
    <m/>
    <m/>
    <m/>
    <m/>
    <m/>
    <m/>
    <m/>
    <m/>
    <s v="גוש חלקה"/>
    <n v="2021"/>
    <m/>
    <s v="הריסה + חפירה + בנייה"/>
    <m/>
    <n v="4"/>
    <m/>
    <m/>
    <m/>
    <n v="1"/>
    <s v="למידע"/>
    <s v="מגרש 201"/>
    <m/>
    <m/>
    <m/>
    <m/>
    <m/>
    <m/>
    <m/>
    <m/>
    <m/>
    <m/>
    <m/>
    <m/>
    <m/>
    <m/>
    <m/>
    <m/>
    <m/>
    <m/>
    <m/>
    <m/>
    <m/>
    <m/>
    <m/>
    <m/>
    <m/>
  </r>
  <r>
    <n v="1754"/>
    <s v="אוקטובר 2021 - טיוב בקשות ID כפולות"/>
    <s v="כן"/>
    <m/>
    <m/>
    <s v="לטייב - הכתובת במתחם"/>
    <m/>
    <m/>
    <s v="כתוב באתר העירייה שזה תמ&quot;א"/>
    <m/>
    <m/>
    <n v="4193"/>
    <m/>
    <s v="מרכז"/>
    <s v="יבנה"/>
    <s v="החרמון "/>
    <m/>
    <s v="מיסוי"/>
    <s v="פינוי-בינוי"/>
    <s v="בביצוע"/>
    <n v="7448952"/>
    <s v="404 20210217"/>
    <n v="404"/>
    <n v="20210217"/>
    <s v="בקשה להיתר                                                                      "/>
    <s v="תמא 38                                  "/>
    <n v="25700"/>
    <s v="יבנה"/>
    <n v="2660"/>
    <s v="חרמון                                                       "/>
    <n v="185"/>
    <n v="26"/>
    <n v="26"/>
    <s v="NULL"/>
    <d v="2021-05-05T00:00:00"/>
    <n v="0"/>
    <n v="94"/>
    <s v="NULL"/>
    <s v="NULL"/>
    <n v="94"/>
    <s v="2021_03"/>
    <d v="2021-07-15T12:02:09"/>
    <s v="NULL"/>
    <s v="NULL"/>
    <s v="מהות הבקשה"/>
    <s v="  הריסת מבנה מגורים קיים. מגרש 101 - בניין מגורים בן 23 קומות מעל הכניסה  הקובעת ו-3 קומות מתחת לכניסה הקובעת, 94 יחד ומבנה ציבור. כולל צובר גז. מגרש 601 - חניון תת קרקעי מתחת לשצפ.                                                                                                                                                                                                                                                                                                                                                                                                                                                                                                                                                                                                                                                                                                                                                                                                                                                 "/>
    <n v="0"/>
    <s v="NULL"/>
    <s v="NULL"/>
    <s v="NULL"/>
    <m/>
    <s v="NULL"/>
    <m/>
    <m/>
    <m/>
    <m/>
    <m/>
    <m/>
    <m/>
    <m/>
    <m/>
    <m/>
    <m/>
    <m/>
    <m/>
    <m/>
    <s v="גוש חלקה"/>
    <n v="2021"/>
    <m/>
    <s v="הריסה + בנייה"/>
    <m/>
    <n v="3"/>
    <m/>
    <m/>
    <m/>
    <n v="1"/>
    <s v="להיתר"/>
    <s v="מגרש 101, 601"/>
    <m/>
    <m/>
    <m/>
    <m/>
    <m/>
    <m/>
    <m/>
    <m/>
    <m/>
    <m/>
    <m/>
    <m/>
    <m/>
    <m/>
    <m/>
    <m/>
    <m/>
    <m/>
    <m/>
    <m/>
    <m/>
    <m/>
    <m/>
    <m/>
    <m/>
  </r>
  <r>
    <n v="1755"/>
    <s v="אוקטובר 2021 - טיוב בקשה וסמל כפולים"/>
    <s v="לא"/>
    <m/>
    <m/>
    <s v="לטייב"/>
    <m/>
    <m/>
    <m/>
    <m/>
    <m/>
    <n v="32343"/>
    <m/>
    <s v="מרכז"/>
    <s v="יבנה"/>
    <s v="הכלנית-שושנים"/>
    <m/>
    <s v="רשויות"/>
    <s v="פינוי-בינוי"/>
    <s v="תכנית מאושרת עם פעילות יזמית"/>
    <n v="7448904"/>
    <s v="404 20200560"/>
    <n v="404"/>
    <n v="20200560"/>
    <s v="בקשה להיתר                                                                      "/>
    <s v="מצב קיים+מוצע                           "/>
    <n v="16600"/>
    <s v="יבנה"/>
    <n v="2660"/>
    <s v="הכלנית                                                      "/>
    <n v="175"/>
    <n v="3"/>
    <n v="3"/>
    <s v="NULL"/>
    <d v="2020-11-15T00:00:00"/>
    <n v="8"/>
    <n v="0"/>
    <s v="NULL"/>
    <s v="NULL"/>
    <s v="NULL"/>
    <s v="2021_03"/>
    <d v="2021-07-15T12:02:09"/>
    <s v="NULL"/>
    <s v="NULL"/>
    <s v="NULL"/>
    <s v="  אישור מצב קיים בחזית אחורית, הריסת גג קיים ובניה מחדש.                                                                                                                                                                                                                                                                                                                                                                                                                                                                                                                                                                                                                                                                                                                                                                                                                                                                                                                                                                                "/>
    <n v="202103"/>
    <d v="2021-02-03T00:00:00"/>
    <s v="  לאשר הבקשה להוצאת היתר ובתנאים הבאים:  א. יש לתכנן גג בצורה שתתאים את הגג המקורי ככל שניתן.  ב. קבלת אישור, תיאום או היוועצות עם גורם מאשר כאמור בסעיף 158 כא' לחוק  ג. הגשת דוח או הצהרת עורך הבקשה לפי תקנה 47(2)  ד. עמידת הבקשה להיתר בהוראות תכן הבניה.  ה. תשלום כל התשלומים כאמור בסעיף 145(ד')לחוק.  ו. הפקדת ערבות לפי תקנה 70,ככל הנדרש.                                                                                                                                                                                                                                                                                                                                                                                                                                                                                                                                                                                                                                                                                    "/>
    <n v="2132259"/>
    <n v="20200560"/>
    <s v="בקשה להיתר                                                                      "/>
    <d v="2021-07-08T00:00:00"/>
    <s v="מגורים                                                                                    "/>
    <n v="8"/>
    <n v="0"/>
    <s v="NULL"/>
    <s v="NULL"/>
    <s v="NULL"/>
    <s v="NULL"/>
    <s v="NULL"/>
    <s v="NULL"/>
    <s v="NULL"/>
    <s v="אישור מצב קיים בחזית אחורית, הריסת גג קיים ובניה מחדש."/>
    <s v="2021_03"/>
    <d v="2021-07-15T12:02:11"/>
    <s v="גוש חלקה"/>
    <n v="2020"/>
    <n v="2021"/>
    <m/>
    <m/>
    <m/>
    <m/>
    <m/>
    <m/>
    <n v="0"/>
    <m/>
    <m/>
    <m/>
    <m/>
    <m/>
    <m/>
    <m/>
    <m/>
    <m/>
    <m/>
    <m/>
    <m/>
    <m/>
    <m/>
    <m/>
    <m/>
    <m/>
    <m/>
    <m/>
    <m/>
    <m/>
    <m/>
    <m/>
    <m/>
    <m/>
    <s v="היתרים שיש לטייב"/>
    <s v="לא"/>
  </r>
  <r>
    <n v="323"/>
    <m/>
    <m/>
    <m/>
    <m/>
    <m/>
    <m/>
    <m/>
    <m/>
    <m/>
    <m/>
    <n v="4269"/>
    <m/>
    <s v="מרכז"/>
    <s v="יבנה"/>
    <s v="הכרמל"/>
    <m/>
    <s v="מיסוי"/>
    <s v="מיסוי - פינוי-בינוי"/>
    <s v="בביצוע"/>
    <n v="5302887"/>
    <s v="404 20171570"/>
    <n v="404"/>
    <n v="20171570"/>
    <s v="בקשה למידע"/>
    <s v="בניה חדשה"/>
    <n v="26002"/>
    <s v="יבנה"/>
    <n v="2660"/>
    <s v=""/>
    <n v="0"/>
    <n v="1"/>
    <n v="1"/>
    <m/>
    <d v="2017-11-07T00:00:00"/>
    <n v="0"/>
    <n v="105"/>
    <m/>
    <m/>
    <n v="105"/>
    <m/>
    <m/>
    <m/>
    <m/>
    <m/>
    <s v="פירוט לגבי הבניה המבוקשת בניית מגדל בן 26 קומות"/>
    <m/>
    <m/>
    <m/>
    <s v="NULL"/>
    <m/>
    <m/>
    <m/>
    <m/>
    <m/>
    <m/>
    <m/>
    <m/>
    <m/>
    <m/>
    <m/>
    <m/>
    <m/>
    <m/>
    <m/>
    <m/>
    <m/>
    <n v="2017"/>
    <m/>
    <s v="בנייה"/>
    <m/>
    <n v="1"/>
    <n v="1"/>
    <n v="1"/>
    <m/>
    <n v="1"/>
    <s v="למידע"/>
    <m/>
    <m/>
    <m/>
    <m/>
    <m/>
    <m/>
    <m/>
    <m/>
    <m/>
    <m/>
    <m/>
    <m/>
    <m/>
    <m/>
    <m/>
    <n v="146"/>
    <m/>
    <m/>
    <m/>
    <m/>
    <m/>
    <m/>
    <m/>
    <e v="#NAME?"/>
    <m/>
    <m/>
  </r>
  <r>
    <n v="1192"/>
    <m/>
    <m/>
    <m/>
    <m/>
    <m/>
    <m/>
    <m/>
    <m/>
    <m/>
    <m/>
    <n v="4269"/>
    <m/>
    <s v="מרכז"/>
    <s v="יבנה"/>
    <s v="הכרמל"/>
    <m/>
    <s v="מיסוי"/>
    <s v="פינוי-בינוי"/>
    <s v="בביצוע"/>
    <n v="7175626"/>
    <s v="404 20200524"/>
    <n v="404"/>
    <n v="20200524"/>
    <s v="בקשות הכוללות הקלות/שימוש חורג                                                  "/>
    <s v="פינוי בינוי                             "/>
    <n v="26000"/>
    <s v="יבנה"/>
    <n v="2660"/>
    <s v="הגלבוע                                                      "/>
    <n v="160"/>
    <n v="0"/>
    <n v="0"/>
    <m/>
    <d v="2020-09-21T00:00:00"/>
    <n v="0"/>
    <n v="68"/>
    <m/>
    <m/>
    <n v="68"/>
    <s v="2020_03"/>
    <d v="2020-12-03T17:05:37"/>
    <m/>
    <m/>
    <m/>
    <s v=" מגרש 2 - בניין מגורים בן 19 קומות ו68 יחד + 4 קומות חניה מתחת לקרקע + קומה טכנית מגרש 3 - 4 קומות חניה מתחת לקרקע                                                                                                                                                                                                                                                                                                                                                                                                                                                                                                                                                                                                                                                                                                                                                                                                                                                                                                                     "/>
    <n v="0"/>
    <s v="NULL"/>
    <s v="NULL"/>
    <s v="NULL"/>
    <m/>
    <m/>
    <m/>
    <m/>
    <m/>
    <m/>
    <m/>
    <m/>
    <m/>
    <m/>
    <m/>
    <m/>
    <m/>
    <m/>
    <s v="NULL"/>
    <s v="NULL"/>
    <s v="לפי גוש חלקה (מרץ 2021)"/>
    <n v="2020"/>
    <m/>
    <s v="בנייה"/>
    <m/>
    <n v="3"/>
    <m/>
    <m/>
    <m/>
    <n v="1"/>
    <s v="להיתר"/>
    <m/>
    <m/>
    <m/>
    <m/>
    <m/>
    <m/>
    <m/>
    <m/>
    <m/>
    <m/>
    <m/>
    <m/>
    <m/>
    <m/>
    <m/>
    <n v="146"/>
    <m/>
    <m/>
    <m/>
    <m/>
    <m/>
    <s v="אישור בתנאים"/>
    <m/>
    <e v="#NAME?"/>
    <m/>
    <m/>
  </r>
  <r>
    <n v="324"/>
    <m/>
    <m/>
    <m/>
    <m/>
    <m/>
    <m/>
    <m/>
    <m/>
    <m/>
    <m/>
    <n v="4269"/>
    <m/>
    <s v="מרכז"/>
    <s v="יבנה"/>
    <s v="הכרמל"/>
    <m/>
    <s v="מיסוי"/>
    <s v="מיסוי - פינוי-בינוי"/>
    <s v="בביצוע"/>
    <n v="5306184"/>
    <s v="404 20171569"/>
    <n v="404"/>
    <n v="20171569"/>
    <s v="בקשה להיתר"/>
    <s v="פינוי בינוי"/>
    <n v="26003"/>
    <s v="יבנה"/>
    <n v="2660"/>
    <s v="הכרמל"/>
    <n v="155"/>
    <n v="0"/>
    <n v="0"/>
    <m/>
    <d v="2017-11-07T00:00:00"/>
    <n v="0"/>
    <n v="0"/>
    <n v="56"/>
    <n v="230"/>
    <n v="286"/>
    <m/>
    <m/>
    <m/>
    <m/>
    <m/>
    <s v="פינוי והריסת 3 מבני מגורים הכוללים 56 יח&quot;ד, סה&quot;כ 6 חנויות בקומת הקרקע והריסת קיוסק ומקלט ציבורי. בניית 4 מגדלים חדשים בני 16,18,20,26 קומות הכוללים 286 יח&quot;ד + 8 חנויות בקומת הקרקע של בנין מס' 3._x000a_תכנית בינוי בשלבים:_x000a_‏שלב א' מבנה מספר אחד 105 יח&quot;ד קרקע+22 קומות וגג טכני._x000a_‏שלב ב' הריסת 2 מבנים+מקלט+קיוסקים והקמת 2 מבנים,מבנה אחד 68 יח&quot;ד קרקע+18_x000a_‏קומות וגג טכני. מבנה שני 61 יח&quot;ד קרקע+16 קומות וגג טכני משולב עם מסחר._x000a_‏שלב ג'-הריסת מבנה והקמת 2 מבנים ,בניין מגורים 52 יח&quot;ד משולב עם מסחר קרקע+14_x000a_‏קומות וגג טכני הבניין הנוסף ישמש כמבנה ציבורי."/>
    <m/>
    <m/>
    <m/>
    <s v="NULL"/>
    <m/>
    <m/>
    <m/>
    <m/>
    <m/>
    <m/>
    <m/>
    <m/>
    <m/>
    <m/>
    <m/>
    <m/>
    <m/>
    <m/>
    <m/>
    <m/>
    <m/>
    <n v="2017"/>
    <m/>
    <s v="הריסה + בנייה"/>
    <m/>
    <s v="1,2,3,4"/>
    <m/>
    <m/>
    <m/>
    <n v="3"/>
    <s v="להיתר"/>
    <m/>
    <m/>
    <m/>
    <m/>
    <m/>
    <m/>
    <m/>
    <m/>
    <m/>
    <m/>
    <m/>
    <m/>
    <m/>
    <s v="רלוונטי"/>
    <m/>
    <n v="146"/>
    <m/>
    <m/>
    <m/>
    <m/>
    <m/>
    <s v="אישור בתנאים"/>
    <m/>
    <e v="#NAME?"/>
    <m/>
    <m/>
  </r>
  <r>
    <n v="326"/>
    <m/>
    <m/>
    <m/>
    <m/>
    <m/>
    <m/>
    <m/>
    <m/>
    <m/>
    <m/>
    <n v="4269"/>
    <m/>
    <s v="מרכז"/>
    <s v="יבנה"/>
    <s v="הכרמל"/>
    <m/>
    <s v="מיסוי"/>
    <s v="מיסוי - פינוי-בינוי"/>
    <s v="בביצוע"/>
    <n v="5224964"/>
    <s v="404 20170266"/>
    <n v="404"/>
    <n v="20170266"/>
    <s v="בקשה להיתר"/>
    <s v="פינוי בינוי"/>
    <n v="26002"/>
    <s v="יבנה"/>
    <n v="2660"/>
    <s v="הכרמל"/>
    <n v="155"/>
    <n v="1"/>
    <n v="1"/>
    <m/>
    <d v="2017-03-05T00:00:00"/>
    <n v="0"/>
    <n v="0"/>
    <m/>
    <m/>
    <n v="105"/>
    <m/>
    <m/>
    <m/>
    <m/>
    <m/>
    <s v="בניית מבנה מגורים בן- ק. קרקע + 24 קומות מגורים + ק. טכני, הכולל 105 יח&quot;ד מעל 4 קומות חניון."/>
    <m/>
    <m/>
    <m/>
    <s v="NULL"/>
    <m/>
    <m/>
    <m/>
    <m/>
    <m/>
    <m/>
    <m/>
    <m/>
    <m/>
    <m/>
    <m/>
    <m/>
    <m/>
    <m/>
    <m/>
    <m/>
    <m/>
    <n v="2017"/>
    <m/>
    <s v="בנייה"/>
    <m/>
    <m/>
    <m/>
    <m/>
    <m/>
    <n v="4"/>
    <s v="להיתר"/>
    <m/>
    <m/>
    <m/>
    <m/>
    <m/>
    <m/>
    <m/>
    <m/>
    <m/>
    <m/>
    <m/>
    <m/>
    <m/>
    <m/>
    <m/>
    <n v="146"/>
    <m/>
    <m/>
    <m/>
    <m/>
    <m/>
    <m/>
    <m/>
    <e v="#NAME?"/>
    <m/>
    <m/>
  </r>
  <r>
    <n v="325"/>
    <m/>
    <m/>
    <m/>
    <m/>
    <m/>
    <m/>
    <m/>
    <m/>
    <m/>
    <m/>
    <n v="4269"/>
    <m/>
    <s v="מרכז"/>
    <s v="יבנה"/>
    <s v="הכרמל"/>
    <m/>
    <s v="מיסוי"/>
    <s v="פינוי-בינוי"/>
    <s v="בביצוע"/>
    <n v="5432585"/>
    <s v="404 20170266"/>
    <n v="404"/>
    <n v="20170266"/>
    <s v="בקשה להיתר"/>
    <s v="פינוי בינוי"/>
    <n v="26002"/>
    <s v="יבנה"/>
    <n v="2660"/>
    <s v="הכרמל"/>
    <n v="155"/>
    <n v="1"/>
    <n v="1"/>
    <m/>
    <d v="2017-03-05T00:00:00"/>
    <n v="0"/>
    <n v="0"/>
    <m/>
    <m/>
    <n v="105"/>
    <m/>
    <m/>
    <m/>
    <m/>
    <m/>
    <s v="בניית מבנה מגורים בן- ק. קרקע + גלריה +22 קומות מגורים + ק. טכני, ( סה&quot;כ 24 קומות מעל כניסה הקובעת+ גג טכני )  הכולל 105 יח&quot;ד +מרתף 3 קומות."/>
    <m/>
    <m/>
    <m/>
    <n v="1564200"/>
    <n v="20170266"/>
    <m/>
    <d v="2018-10-25T00:00:00"/>
    <m/>
    <n v="0"/>
    <n v="0"/>
    <m/>
    <m/>
    <m/>
    <m/>
    <n v="105"/>
    <m/>
    <m/>
    <s v="בניית מבנה מגורים בן- 22 קומות +4 קומות מרתף חניון +קומת קרקע +גלריה + קומה טכנית במסגרת פרויקט בינוי פינוי  שלב א' כחלק מכלל הפרויקט-סהכ 105 יח&quot;ד. ( סה&quot;כ 24 קומות מעל כניסה הקובעת+ גג טכני )&quot;"/>
    <m/>
    <m/>
    <s v="שליפת כתובות (אוגוסט 2020)"/>
    <n v="2017"/>
    <n v="2018"/>
    <s v="בנייה"/>
    <s v="בנייה"/>
    <m/>
    <m/>
    <m/>
    <m/>
    <n v="4"/>
    <s v="להיתר"/>
    <m/>
    <m/>
    <m/>
    <m/>
    <m/>
    <m/>
    <m/>
    <m/>
    <m/>
    <m/>
    <m/>
    <m/>
    <m/>
    <m/>
    <m/>
    <n v="146"/>
    <m/>
    <m/>
    <m/>
    <m/>
    <m/>
    <m/>
    <m/>
    <e v="#NAME?"/>
    <m/>
    <s v="לא"/>
  </r>
  <r>
    <n v="327"/>
    <m/>
    <m/>
    <m/>
    <m/>
    <m/>
    <m/>
    <m/>
    <m/>
    <m/>
    <m/>
    <n v="4269"/>
    <m/>
    <s v="מרכז"/>
    <s v="יבנה"/>
    <s v="הכרמל"/>
    <m/>
    <s v="מיסוי"/>
    <s v="מיסוי - פינוי-בינוי"/>
    <s v="בביצוע"/>
    <n v="6814069"/>
    <s v="404 20170266"/>
    <n v="404"/>
    <n v="20170266"/>
    <s v="בקשה להיתר"/>
    <s v="פינוי בינוי"/>
    <n v="26002"/>
    <s v="יבנה"/>
    <n v="2660"/>
    <s v="הכרמל"/>
    <n v="155"/>
    <n v="1"/>
    <n v="1"/>
    <m/>
    <d v="2017-03-05T00:00:00"/>
    <n v="0"/>
    <n v="105"/>
    <m/>
    <m/>
    <n v="105"/>
    <m/>
    <m/>
    <m/>
    <m/>
    <m/>
    <s v="בניית מבנה מגורים בן- ק. קרקע + גלריה +22 קומות מגורים + ק. טכני, ( סה&quot;כ 24 קומות מעל כניסה הקובעת+ גג טכני )  הכולל 105 יח&quot;ד +מרתף 3 קומות."/>
    <m/>
    <m/>
    <m/>
    <n v="1920702"/>
    <n v="20170266"/>
    <m/>
    <d v="2018-10-25T00:00:00"/>
    <m/>
    <n v="0"/>
    <n v="105"/>
    <m/>
    <m/>
    <m/>
    <m/>
    <n v="105"/>
    <m/>
    <m/>
    <s v="בניית מבנה מגורים בן- 22 קומות +4 קומות מרתף חניון +קומת קרקע +גלריה + קומה טכנית במסגרת פרויקט בינוי פינוי  שלב א' כחלק מכלל הפרויקט-סהכ 105 יח&quot;ד. ( סה&quot;כ 24 קומות מעל כניסה הקובעת+ גג טכני )&quot;"/>
    <m/>
    <m/>
    <m/>
    <n v="2017"/>
    <n v="2018"/>
    <s v="בנייה"/>
    <s v="בנייה"/>
    <n v="1"/>
    <m/>
    <m/>
    <m/>
    <n v="1"/>
    <s v="להיתר"/>
    <m/>
    <n v="1"/>
    <m/>
    <m/>
    <m/>
    <n v="6814069"/>
    <n v="1920702"/>
    <m/>
    <s v="יח&quot;ד שונה מנתוני הדוח"/>
    <m/>
    <m/>
    <m/>
    <m/>
    <m/>
    <m/>
    <n v="146"/>
    <m/>
    <m/>
    <m/>
    <m/>
    <m/>
    <m/>
    <m/>
    <e v="#NAME?"/>
    <m/>
    <s v="לא"/>
  </r>
  <r>
    <n v="1188"/>
    <m/>
    <m/>
    <m/>
    <m/>
    <m/>
    <m/>
    <m/>
    <m/>
    <m/>
    <m/>
    <n v="4269"/>
    <m/>
    <s v="מרכז"/>
    <s v="יבנה"/>
    <s v="הכרמל"/>
    <m/>
    <s v="מיסוי"/>
    <s v="פינוי-בינוי"/>
    <s v="בביצוע"/>
    <n v="7172800"/>
    <s v="404 20200137"/>
    <n v="404"/>
    <n v="20200137"/>
    <s v="בקשה למידע                                                                      "/>
    <s v="הריסה + בניה חדשה                       "/>
    <n v="26003"/>
    <s v="יבנה"/>
    <n v="2660"/>
    <s v="הכרמל                                                       "/>
    <n v="155"/>
    <n v="0"/>
    <n v="0"/>
    <m/>
    <d v="2020-01-29T00:00:00"/>
    <n v="0"/>
    <n v="61"/>
    <m/>
    <m/>
    <n v="61"/>
    <s v="2020_03"/>
    <d v="2020-12-03T17:05:37"/>
    <m/>
    <m/>
    <s v="אתר העירייה לפי 20171569"/>
    <s v=" פינוי בינוי - הריסה ובנייה חדשה הבקשה כוללת את אחת או יותר מהעבודות להלן:  חניה מקורה, חפירה                                                                                                                                                                                                                                                                                                                                                                                                                                                                                                                                                                                                                                                                                                                                                                                                                                                                                                                                           "/>
    <n v="0"/>
    <s v="NULL"/>
    <s v="NULL"/>
    <s v="NULL"/>
    <m/>
    <m/>
    <m/>
    <m/>
    <m/>
    <m/>
    <m/>
    <m/>
    <m/>
    <m/>
    <m/>
    <m/>
    <m/>
    <m/>
    <s v="NULL"/>
    <s v="NULL"/>
    <s v="לפי גוש חלקה (מרץ 2021)"/>
    <n v="2020"/>
    <m/>
    <s v="הריסה + בנייה"/>
    <m/>
    <n v="2"/>
    <n v="1"/>
    <m/>
    <m/>
    <n v="1"/>
    <s v="למידע"/>
    <m/>
    <m/>
    <m/>
    <m/>
    <m/>
    <m/>
    <m/>
    <m/>
    <m/>
    <m/>
    <m/>
    <m/>
    <m/>
    <m/>
    <m/>
    <n v="146"/>
    <m/>
    <m/>
    <m/>
    <m/>
    <m/>
    <s v="הבקשה לא נמצאה באתר העירייה"/>
    <m/>
    <e v="#NAME?"/>
    <m/>
    <m/>
  </r>
  <r>
    <n v="1190"/>
    <m/>
    <m/>
    <m/>
    <m/>
    <m/>
    <m/>
    <m/>
    <m/>
    <m/>
    <m/>
    <n v="4269"/>
    <m/>
    <s v="מרכז"/>
    <s v="יבנה"/>
    <s v="הכרמל"/>
    <m/>
    <s v="מיסוי"/>
    <s v="פינוי-בינוי"/>
    <s v="בביצוע"/>
    <n v="7172889"/>
    <s v="404 20200138"/>
    <n v="404"/>
    <n v="20200138"/>
    <s v="בקשה למידע                                                                      "/>
    <s v="הריסה + בניה חדשה                       "/>
    <n v="26003"/>
    <s v="יבנה"/>
    <n v="2660"/>
    <s v="הכרמל                                                       "/>
    <n v="155"/>
    <n v="0"/>
    <n v="0"/>
    <m/>
    <d v="2020-01-29T00:00:00"/>
    <n v="0"/>
    <n v="68"/>
    <m/>
    <m/>
    <n v="68"/>
    <s v="2020_03"/>
    <d v="2020-12-03T17:05:37"/>
    <m/>
    <m/>
    <s v="אתר העירייה לפי 20171569"/>
    <s v=" פינוי בינוי - הריסה ובנייה חדשה  בניין רב קומות - 20 קומות ובן 68 יחד . הבקשה כוללת את אחת או יותר מהעבודות להלן:  חניה מקורה, חפירה                                                                                                                                                                                                                                                                                                                                                                                                                                                                                                                                                                                                                                                                                                                                                                                                                                                                                                  "/>
    <n v="0"/>
    <s v="NULL"/>
    <s v="NULL"/>
    <s v="NULL"/>
    <m/>
    <m/>
    <m/>
    <m/>
    <m/>
    <m/>
    <m/>
    <m/>
    <m/>
    <m/>
    <m/>
    <m/>
    <m/>
    <m/>
    <s v="NULL"/>
    <s v="NULL"/>
    <s v="לפי גוש חלקה (מרץ 2021)"/>
    <n v="2020"/>
    <m/>
    <s v="הריסה + בנייה"/>
    <m/>
    <n v="3"/>
    <n v="1"/>
    <m/>
    <m/>
    <n v="1"/>
    <s v="למידע"/>
    <m/>
    <m/>
    <m/>
    <m/>
    <m/>
    <m/>
    <m/>
    <m/>
    <m/>
    <m/>
    <m/>
    <m/>
    <m/>
    <m/>
    <m/>
    <n v="146"/>
    <m/>
    <m/>
    <m/>
    <m/>
    <m/>
    <s v="הבקשה לא נמצאה באתר העירייה"/>
    <m/>
    <e v="#NAME?"/>
    <m/>
    <m/>
  </r>
  <r>
    <n v="1191"/>
    <m/>
    <m/>
    <m/>
    <m/>
    <m/>
    <m/>
    <m/>
    <m/>
    <m/>
    <m/>
    <n v="4269"/>
    <m/>
    <s v="מרכז"/>
    <s v="יבנה"/>
    <s v="הכרמל"/>
    <m/>
    <s v="מיסוי"/>
    <s v="פינוי-בינוי"/>
    <s v="בביצוע"/>
    <n v="7175625"/>
    <s v="404 20200523"/>
    <n v="404"/>
    <n v="20200523"/>
    <s v="בקשות הכוללות הקלות/שימוש חורג                                                  "/>
    <s v="פינוי בינוי                             "/>
    <n v="25800"/>
    <s v="יבנה"/>
    <n v="2660"/>
    <s v="הכרמל                                                       "/>
    <n v="155"/>
    <n v="1"/>
    <n v="1"/>
    <m/>
    <d v="2020-09-21T00:00:00"/>
    <n v="0"/>
    <n v="61"/>
    <m/>
    <m/>
    <n v="61"/>
    <s v="2020_03"/>
    <d v="2020-12-03T17:05:37"/>
    <m/>
    <m/>
    <s v="מהות הבקשה"/>
    <s v="  בניין מגורים בן 18 קומות ו61 יחד + מסחר פירוט נוסף מרישוי זמין:                                                                                                                                                                                                                                                                                                                                                                                                                                                                                                                                                                                                                                                                                                                                                                                                                                                                                                                                                                      "/>
    <n v="0"/>
    <s v="NULL"/>
    <s v="NULL"/>
    <s v="NULL"/>
    <m/>
    <m/>
    <m/>
    <m/>
    <m/>
    <m/>
    <m/>
    <m/>
    <m/>
    <m/>
    <m/>
    <m/>
    <m/>
    <m/>
    <s v="NULL"/>
    <s v="NULL"/>
    <s v="לפי גוש חלקה (מרץ 2021)"/>
    <n v="2020"/>
    <m/>
    <s v="בנייה"/>
    <m/>
    <n v="2"/>
    <m/>
    <m/>
    <m/>
    <n v="1"/>
    <s v="להיתר"/>
    <m/>
    <m/>
    <m/>
    <m/>
    <m/>
    <m/>
    <m/>
    <m/>
    <m/>
    <m/>
    <m/>
    <m/>
    <m/>
    <m/>
    <m/>
    <n v="146"/>
    <m/>
    <m/>
    <m/>
    <m/>
    <m/>
    <s v="אישור בתנאים"/>
    <m/>
    <e v="#NAME?"/>
    <m/>
    <m/>
  </r>
  <r>
    <n v="328"/>
    <m/>
    <m/>
    <m/>
    <m/>
    <m/>
    <m/>
    <m/>
    <m/>
    <m/>
    <m/>
    <n v="4269"/>
    <m/>
    <s v="מרכז"/>
    <s v="יבנה"/>
    <s v="הכרמל"/>
    <m/>
    <s v="מיסוי"/>
    <s v="מיסוי - פינוי-בינוי"/>
    <s v="בביצוע"/>
    <n v="88888886"/>
    <s v="404"/>
    <n v="404"/>
    <m/>
    <m/>
    <m/>
    <m/>
    <s v="יבנה"/>
    <n v="2660"/>
    <m/>
    <s v="NULL"/>
    <m/>
    <s v="NULL"/>
    <m/>
    <d v="2015-12-31T00:00:00"/>
    <m/>
    <m/>
    <m/>
    <m/>
    <n v="35"/>
    <m/>
    <m/>
    <m/>
    <m/>
    <m/>
    <m/>
    <m/>
    <m/>
    <m/>
    <s v="NULL"/>
    <m/>
    <m/>
    <d v="2018-12-31T00:00:00"/>
    <m/>
    <m/>
    <m/>
    <m/>
    <m/>
    <m/>
    <m/>
    <n v="35"/>
    <m/>
    <m/>
    <m/>
    <m/>
    <m/>
    <m/>
    <n v="2015"/>
    <n v="2018"/>
    <m/>
    <m/>
    <n v="4"/>
    <m/>
    <m/>
    <m/>
    <n v="1"/>
    <s v="להיתר"/>
    <s v="ידנית. לפי אתר העירייה לא התקבל היתר ל35 יח&quot;ד. אלא צפויה לצאת בעתיד בקשה לעוד 52 יחד."/>
    <n v="1"/>
    <s v="ידנית - יש למצוא את ההיתר"/>
    <m/>
    <s v="מודיעין אנושי - מבוסס נתוני אלון"/>
    <n v="88888886"/>
    <m/>
    <s v="בקשה איי די  ידנית -- יש לבצע בדיקה האם קיים בדטה, במידה ולא - יש להכניס את הבקשה וההיתר לדטה "/>
    <m/>
    <m/>
    <m/>
    <m/>
    <m/>
    <m/>
    <m/>
    <n v="146"/>
    <m/>
    <m/>
    <m/>
    <m/>
    <m/>
    <m/>
    <m/>
    <e v="#NAME?"/>
    <m/>
    <s v="כן"/>
  </r>
  <r>
    <n v="1776"/>
    <s v="אוקטובר 2021 - טיוב בקשות ID כפולות"/>
    <s v="ספק"/>
    <m/>
    <m/>
    <s v="לטייב - האם המתחם שוק אשכנזי או הגבעה או מרכז יהוד"/>
    <m/>
    <m/>
    <s v="הכתובת ב-GIS נופלת בין כמה מתחמים אבל לא באף אחד מהם בדיוק, "/>
    <m/>
    <m/>
    <n v="4279"/>
    <m/>
    <s v="מרכז"/>
    <s v="יהוד-מונוסון"/>
    <s v="הגבעה"/>
    <m/>
    <s v="מיסוי"/>
    <s v="פינוי-בינוי"/>
    <s v="בביצוע"/>
    <n v="7273995"/>
    <s v="411 20210047"/>
    <n v="411"/>
    <n v="20210047"/>
    <s v="בקשה למידע להיתר"/>
    <s v="הריסה"/>
    <n v="956"/>
    <s v="יהוד"/>
    <n v="9400"/>
    <s v="טורצ'ין ניסן"/>
    <n v="142"/>
    <n v="10"/>
    <n v="10"/>
    <s v="     "/>
    <d v="2021-04-14T00:00:00"/>
    <n v="0"/>
    <n v="0"/>
    <m/>
    <m/>
    <m/>
    <s v="2021_01"/>
    <d v="2021-06-14T12:45:52"/>
    <s v="NULL"/>
    <s v="NULL"/>
    <s v="NULL"/>
    <m/>
    <s v="NULL"/>
    <s v="NULL"/>
    <s v="NULL"/>
    <s v="NULL"/>
    <m/>
    <s v="NULL"/>
    <m/>
    <m/>
    <m/>
    <m/>
    <m/>
    <m/>
    <m/>
    <m/>
    <m/>
    <m/>
    <m/>
    <m/>
    <m/>
    <m/>
    <s v="גוש חלקה"/>
    <n v="2021"/>
    <m/>
    <m/>
    <m/>
    <m/>
    <m/>
    <m/>
    <m/>
    <s v="?"/>
    <s v="למידע"/>
    <s v="האם במתחם הגבעה או מרכז יהוד + האם פב?"/>
    <m/>
    <m/>
    <m/>
    <m/>
    <m/>
    <m/>
    <m/>
    <m/>
    <m/>
    <m/>
    <m/>
    <m/>
    <m/>
    <m/>
    <m/>
    <m/>
    <m/>
    <m/>
    <m/>
    <m/>
    <m/>
    <m/>
    <m/>
    <m/>
    <m/>
  </r>
  <r>
    <n v="1777"/>
    <s v="אוקטובר 2021 - טיוב בקשות ID כפולות"/>
    <s v="ספק"/>
    <m/>
    <m/>
    <s v="לטייב - האם המתחם הגבעה או מרכז יהוד"/>
    <m/>
    <m/>
    <s v="הכתובת ב-GIS נופלת בין כמה מתחמים אבל לא באף אחד מהם בדיוק, "/>
    <m/>
    <m/>
    <n v="4279"/>
    <m/>
    <s v="מרכז"/>
    <s v="יהוד-מונוסון"/>
    <s v="הגבעה"/>
    <m/>
    <s v="מיסוי"/>
    <s v="פינוי-בינוי"/>
    <s v="בביצוע"/>
    <n v="7273997"/>
    <s v="411 20210114"/>
    <n v="411"/>
    <n v="20210114"/>
    <s v="בקשה מקוונת ללא הקלות"/>
    <s v="הריסה"/>
    <n v="956"/>
    <s v="יהוד"/>
    <n v="9400"/>
    <s v="טורצ'ין ניסן"/>
    <n v="142"/>
    <n v="10"/>
    <n v="10"/>
    <s v="     "/>
    <d v="2021-04-28T00:00:00"/>
    <n v="0"/>
    <n v="0"/>
    <m/>
    <m/>
    <m/>
    <s v="2021_01"/>
    <d v="2021-06-14T12:45:52"/>
    <s v="NULL"/>
    <s v="NULL"/>
    <s v="NULL"/>
    <s v=" הריסת מבנים קיימים וגידור-בניינים 1,3 "/>
    <s v="NULL"/>
    <s v="NULL"/>
    <s v="NULL"/>
    <s v="NULL"/>
    <m/>
    <s v="NULL"/>
    <m/>
    <m/>
    <m/>
    <m/>
    <m/>
    <m/>
    <m/>
    <m/>
    <m/>
    <m/>
    <m/>
    <m/>
    <m/>
    <m/>
    <s v="גוש חלקה"/>
    <n v="2021"/>
    <m/>
    <s v="הריסה"/>
    <m/>
    <m/>
    <m/>
    <m/>
    <m/>
    <s v="?"/>
    <s v="מקוונת (להיתר)"/>
    <s v="האם במתחם הגבעה או מרכז יהוד + האם פב?"/>
    <m/>
    <m/>
    <m/>
    <m/>
    <m/>
    <m/>
    <m/>
    <m/>
    <m/>
    <m/>
    <m/>
    <m/>
    <m/>
    <m/>
    <m/>
    <m/>
    <m/>
    <m/>
    <m/>
    <m/>
    <m/>
    <m/>
    <m/>
    <m/>
    <m/>
  </r>
  <r>
    <n v="1778"/>
    <s v="אוקטובר 2021 - טיוב בקשות ID כפולות"/>
    <s v="לא"/>
    <m/>
    <m/>
    <s v="לטייב - האם בגבעה או במרכז יהוד"/>
    <m/>
    <m/>
    <s v="לא נופל ב-GIS על מתחם של פינוי בינוי"/>
    <m/>
    <m/>
    <n v="4279"/>
    <m/>
    <s v="מרכז"/>
    <s v="יהוד-מונוסון"/>
    <s v="הגבעה"/>
    <m/>
    <s v="מיסוי"/>
    <s v="פינוי-בינוי"/>
    <s v="בביצוע"/>
    <n v="7273929"/>
    <s v="411 20200133"/>
    <n v="411"/>
    <n v="20200133"/>
    <s v="בקשה מקוונת ללא הקלות"/>
    <s v="תוספת למבנה קיים"/>
    <n v="2928"/>
    <s v="יהוד"/>
    <n v="9400"/>
    <s v="לוחמי הגיטאות"/>
    <n v="105"/>
    <n v="34"/>
    <n v="34"/>
    <s v="     "/>
    <d v="2020-09-15T00:00:00"/>
    <n v="0"/>
    <n v="0"/>
    <s v="NULL"/>
    <s v="NULL"/>
    <s v="NULL"/>
    <s v="2021_01"/>
    <d v="2021-06-14T12:45:52"/>
    <s v="NULL"/>
    <s v="NULL"/>
    <s v="NULL"/>
    <s v="בקשה להריסת מבנה קיים והקמת בית מגורים חדש הכולל קומת קרקע וקומה א בתוספת ממ&quot;ד. "/>
    <s v="NULL"/>
    <s v="NULL"/>
    <s v="NULL"/>
    <n v="2074360"/>
    <n v="20200133"/>
    <s v="בקשה מקוונת ללא הקלות"/>
    <d v="2021-01-11T00:00:00"/>
    <s v="תוספת למבנה קיים"/>
    <n v="0"/>
    <n v="0"/>
    <s v="NULL"/>
    <s v="NULL"/>
    <s v="NULL"/>
    <s v="NULL"/>
    <s v="NULL"/>
    <s v="NULL"/>
    <s v="NULL"/>
    <s v="בקשה להריסת מבנה קיים והקמת בית מגורים חדש הכולל קומת קרקע וקומה א בתוספת ממ&quot;ד. "/>
    <s v="2021_01"/>
    <d v="2021-06-14T12:45:55"/>
    <s v="גוש חלקה"/>
    <n v="2020"/>
    <n v="2021"/>
    <m/>
    <m/>
    <m/>
    <m/>
    <m/>
    <m/>
    <n v="0"/>
    <m/>
    <m/>
    <m/>
    <m/>
    <m/>
    <m/>
    <m/>
    <m/>
    <m/>
    <m/>
    <m/>
    <m/>
    <m/>
    <m/>
    <m/>
    <m/>
    <m/>
    <m/>
    <m/>
    <m/>
    <m/>
    <m/>
    <m/>
    <m/>
    <m/>
    <s v="היתרים שיש לטייב"/>
    <s v="לא"/>
  </r>
  <r>
    <n v="331"/>
    <m/>
    <m/>
    <m/>
    <m/>
    <m/>
    <m/>
    <m/>
    <m/>
    <m/>
    <m/>
    <n v="4279"/>
    <n v="30828"/>
    <s v="מרכז"/>
    <s v="יהוד-מונוסון"/>
    <s v="הגבעה"/>
    <s v="מרכז יהוד"/>
    <s v="מיסוי"/>
    <s v="מיסוי - פינוי-בינוי"/>
    <s v="בביצוע"/>
    <n v="711778"/>
    <s v="411 20080117"/>
    <n v="411"/>
    <n v="20080117"/>
    <s v="בקשה להיתר"/>
    <s v="בניה חדשה"/>
    <n v="5015"/>
    <s v="יהוד"/>
    <n v="9400"/>
    <s v="צבי ישי"/>
    <n v="145"/>
    <n v="24"/>
    <n v="24"/>
    <m/>
    <d v="2008-07-06T00:00:00"/>
    <n v="0"/>
    <n v="100"/>
    <n v="20"/>
    <n v="80"/>
    <n v="100"/>
    <m/>
    <m/>
    <m/>
    <m/>
    <m/>
    <s v="הקמת 2 בנינים בגובה של 14 קומות- 100 יח&quot;ד"/>
    <m/>
    <m/>
    <m/>
    <s v="NULL"/>
    <m/>
    <m/>
    <m/>
    <m/>
    <m/>
    <m/>
    <m/>
    <m/>
    <m/>
    <m/>
    <m/>
    <m/>
    <m/>
    <m/>
    <m/>
    <m/>
    <m/>
    <n v="2008"/>
    <m/>
    <s v="בנייה"/>
    <m/>
    <s v="1,2"/>
    <m/>
    <m/>
    <m/>
    <n v="3"/>
    <s v="להיתר"/>
    <s v="קדומה. נספרות שתי הבקשות מ2015"/>
    <m/>
    <m/>
    <m/>
    <m/>
    <m/>
    <m/>
    <m/>
    <m/>
    <m/>
    <m/>
    <m/>
    <m/>
    <s v="רלוונטי"/>
    <m/>
    <n v="314"/>
    <m/>
    <m/>
    <m/>
    <m/>
    <m/>
    <m/>
    <m/>
    <e v="#NAME?"/>
    <m/>
    <m/>
  </r>
  <r>
    <n v="334"/>
    <m/>
    <m/>
    <m/>
    <m/>
    <m/>
    <m/>
    <m/>
    <m/>
    <m/>
    <m/>
    <n v="4279"/>
    <n v="30828"/>
    <s v="מרכז"/>
    <s v="יהוד-מונוסון"/>
    <s v="הגבעה"/>
    <s v="מרכז יהוד"/>
    <s v="מיסוי"/>
    <s v="מיסוי - פינוי-בינוי"/>
    <s v="בביצוע"/>
    <n v="712923"/>
    <s v="411 20150183"/>
    <n v="411"/>
    <n v="20150183"/>
    <s v="בקשה להיתר"/>
    <s v="בניה חדשה"/>
    <n v="5015"/>
    <s v="יהוד"/>
    <n v="9400"/>
    <s v="צבי ישי"/>
    <n v="145"/>
    <n v="24"/>
    <n v="24"/>
    <m/>
    <d v="2015-10-21T00:00:00"/>
    <n v="0"/>
    <n v="0"/>
    <n v="0"/>
    <n v="0"/>
    <n v="50"/>
    <m/>
    <m/>
    <m/>
    <m/>
    <m/>
    <s v="הקמת בנין מגורים 50 יח&quot;ד הכולל קומת כניסה+ 13 קומות +גג מערכות +2 קומות מרתף לחניה ,וחדרים טכניים. הריסת מבנים קיימים."/>
    <m/>
    <m/>
    <m/>
    <s v="NULL"/>
    <m/>
    <m/>
    <m/>
    <m/>
    <m/>
    <m/>
    <m/>
    <m/>
    <m/>
    <m/>
    <m/>
    <m/>
    <m/>
    <m/>
    <m/>
    <m/>
    <m/>
    <n v="2015"/>
    <m/>
    <s v="הריסה + בנייה"/>
    <m/>
    <n v="1"/>
    <m/>
    <m/>
    <m/>
    <n v="1"/>
    <s v="להיתר"/>
    <m/>
    <m/>
    <m/>
    <m/>
    <m/>
    <m/>
    <m/>
    <m/>
    <m/>
    <m/>
    <m/>
    <m/>
    <m/>
    <s v="רלוונטי"/>
    <m/>
    <n v="314"/>
    <m/>
    <m/>
    <m/>
    <m/>
    <m/>
    <s v="אושר"/>
    <m/>
    <e v="#NAME?"/>
    <m/>
    <m/>
  </r>
  <r>
    <n v="329"/>
    <m/>
    <m/>
    <m/>
    <m/>
    <m/>
    <m/>
    <m/>
    <m/>
    <m/>
    <m/>
    <n v="4279"/>
    <n v="30828"/>
    <s v="מרכז"/>
    <s v="יהוד-מונוסון"/>
    <s v="הגבעה"/>
    <s v="מרכז יהוד"/>
    <s v="מיסוי"/>
    <s v="מיסוי - פינוי-בינוי"/>
    <s v="בביצוע"/>
    <n v="5300109"/>
    <s v="411 20170269"/>
    <n v="411"/>
    <n v="20170269"/>
    <s v="בקשה להיתר"/>
    <s v="בניה חדשה"/>
    <n v="5015"/>
    <s v="יהוד"/>
    <n v="0"/>
    <s v="צבי ישי"/>
    <n v="0"/>
    <n v="24"/>
    <n v="24"/>
    <m/>
    <d v="2017-11-09T00:00:00"/>
    <n v="0"/>
    <n v="0"/>
    <m/>
    <m/>
    <n v="50"/>
    <m/>
    <m/>
    <m/>
    <m/>
    <m/>
    <s v="תוספת בנין מגורים הכולל קומת כניסה + 13 קומות + קומת גג למערכות סה&quot;כ 50 יח&quot;ד מעל 2 קומות מרתפים קיימים"/>
    <m/>
    <m/>
    <m/>
    <s v="NULL"/>
    <m/>
    <m/>
    <m/>
    <m/>
    <m/>
    <m/>
    <m/>
    <m/>
    <m/>
    <m/>
    <m/>
    <m/>
    <m/>
    <m/>
    <m/>
    <m/>
    <m/>
    <n v="2017"/>
    <m/>
    <s v="בנייה"/>
    <m/>
    <n v="1"/>
    <m/>
    <m/>
    <m/>
    <n v="2"/>
    <s v="להיתר"/>
    <m/>
    <m/>
    <m/>
    <m/>
    <m/>
    <m/>
    <m/>
    <m/>
    <m/>
    <m/>
    <m/>
    <m/>
    <m/>
    <s v="רלוונטי. הושלמה הכתובת"/>
    <m/>
    <n v="314"/>
    <n v="6729"/>
    <s v="35,36,37"/>
    <m/>
    <m/>
    <m/>
    <m/>
    <m/>
    <e v="#NAME?"/>
    <m/>
    <m/>
  </r>
  <r>
    <n v="332"/>
    <m/>
    <m/>
    <m/>
    <m/>
    <m/>
    <m/>
    <m/>
    <m/>
    <m/>
    <m/>
    <n v="4279"/>
    <n v="30828"/>
    <s v="מרכז"/>
    <s v="יהוד-מונוסון"/>
    <s v="הגבעה"/>
    <s v="מרכז יהוד"/>
    <s v="מיסוי"/>
    <s v="פינוי-בינוי"/>
    <s v="בביצוע"/>
    <n v="712182"/>
    <s v="411 20100239"/>
    <n v="411"/>
    <n v="20100239"/>
    <s v="בקשה להיתר"/>
    <s v="בניה חדשה"/>
    <n v="5116"/>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m/>
    <s v="בנייה"/>
    <m/>
    <n v="2"/>
    <m/>
    <m/>
    <m/>
    <n v="3"/>
    <s v="להיתר"/>
    <m/>
    <m/>
    <m/>
    <m/>
    <m/>
    <m/>
    <m/>
    <m/>
    <m/>
    <m/>
    <m/>
    <m/>
    <m/>
    <s v="?"/>
    <m/>
    <n v="314"/>
    <m/>
    <m/>
    <m/>
    <m/>
    <m/>
    <m/>
    <m/>
    <e v="#NAME?"/>
    <m/>
    <m/>
  </r>
  <r>
    <n v="333"/>
    <m/>
    <m/>
    <m/>
    <m/>
    <m/>
    <m/>
    <m/>
    <m/>
    <m/>
    <m/>
    <n v="4279"/>
    <n v="30828"/>
    <s v="מרכז"/>
    <s v="יהוד-מונוסון"/>
    <s v="הגבעה"/>
    <s v="מרכז יהוד"/>
    <s v="מיסוי"/>
    <s v="פינוי-בינוי"/>
    <s v="בביצוע"/>
    <n v="712398"/>
    <s v="411 20110216"/>
    <n v="411"/>
    <n v="20110216"/>
    <s v="בקשה להיתר"/>
    <s v="בניה חדשה"/>
    <n v="5116"/>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m/>
    <s v="בנייה"/>
    <m/>
    <n v="2"/>
    <m/>
    <m/>
    <m/>
    <n v="3"/>
    <s v="להיתר"/>
    <m/>
    <m/>
    <m/>
    <m/>
    <m/>
    <m/>
    <m/>
    <m/>
    <m/>
    <m/>
    <m/>
    <m/>
    <m/>
    <s v="?"/>
    <m/>
    <n v="314"/>
    <m/>
    <m/>
    <m/>
    <m/>
    <m/>
    <m/>
    <m/>
    <e v="#NAME?"/>
    <m/>
    <m/>
  </r>
  <r>
    <n v="335"/>
    <m/>
    <m/>
    <m/>
    <m/>
    <m/>
    <m/>
    <m/>
    <m/>
    <m/>
    <m/>
    <n v="4279"/>
    <n v="30828"/>
    <s v="מרכז"/>
    <s v="יהוד-מונוסון"/>
    <s v="הגבעה"/>
    <s v="מרכז יהוד"/>
    <s v="מיסוי"/>
    <s v="מיסוי - פינוי-בינוי"/>
    <s v="בביצוע"/>
    <n v="712932"/>
    <s v="411 20150228"/>
    <n v="411"/>
    <n v="20150228"/>
    <s v="בקשה להיתר"/>
    <s v="בניה חדשה"/>
    <n v="5116"/>
    <s v="יהוד"/>
    <n v="9400"/>
    <s v="צבי ישי"/>
    <n v="145"/>
    <n v="24"/>
    <n v="24"/>
    <m/>
    <d v="2015-12-06T00:00:00"/>
    <n v="0"/>
    <n v="0"/>
    <n v="15"/>
    <n v="35"/>
    <n v="50"/>
    <m/>
    <m/>
    <m/>
    <m/>
    <m/>
    <s v="הקמת בנין מגורים 50 יח&quot;ד הכולל קומת כניסה+ 13 קומות +גג מערכות +2 קומות מרתף לחניה ,וחדרים טכניים. הריסת מבנים קיימים."/>
    <m/>
    <m/>
    <m/>
    <s v="NULL"/>
    <m/>
    <m/>
    <m/>
    <m/>
    <m/>
    <m/>
    <m/>
    <m/>
    <m/>
    <m/>
    <m/>
    <m/>
    <m/>
    <m/>
    <m/>
    <m/>
    <m/>
    <n v="2015"/>
    <m/>
    <s v="הריסה + בנייה"/>
    <m/>
    <n v="2"/>
    <m/>
    <m/>
    <m/>
    <n v="1"/>
    <s v="להיתר"/>
    <m/>
    <m/>
    <m/>
    <m/>
    <m/>
    <m/>
    <m/>
    <m/>
    <m/>
    <m/>
    <m/>
    <m/>
    <m/>
    <s v="רלוונטי"/>
    <m/>
    <n v="314"/>
    <m/>
    <m/>
    <m/>
    <m/>
    <m/>
    <s v="אישור בתנאים"/>
    <m/>
    <e v="#NAME?"/>
    <m/>
    <m/>
  </r>
  <r>
    <n v="330"/>
    <m/>
    <m/>
    <m/>
    <m/>
    <m/>
    <m/>
    <m/>
    <m/>
    <m/>
    <m/>
    <n v="4279"/>
    <n v="30828"/>
    <s v="מרכז"/>
    <s v="יהוד-מונוסון"/>
    <s v="הגבעה"/>
    <s v="מרכז יהוד"/>
    <s v="מיסוי"/>
    <s v="מיסוי - פינוי-בינוי"/>
    <s v="בביצוע"/>
    <n v="5300110"/>
    <s v="411 20170270"/>
    <n v="411"/>
    <n v="20170270"/>
    <s v="בקשה להיתר"/>
    <s v="בניה חדשה"/>
    <n v="5116"/>
    <s v="יהוד"/>
    <n v="0"/>
    <s v="צבי ישי"/>
    <n v="0"/>
    <n v="24"/>
    <n v="24"/>
    <m/>
    <d v="2017-11-09T00:00:00"/>
    <n v="0"/>
    <n v="0"/>
    <m/>
    <m/>
    <n v="50"/>
    <m/>
    <m/>
    <m/>
    <m/>
    <m/>
    <s v="תוספת בנין מגורים הכולל קומת כניסה + 13 קומות + קומת גג למערכות סה&quot;כ 50 יח&quot;ד מעל 2 קומות מרתפים קיימים"/>
    <m/>
    <m/>
    <m/>
    <s v="NULL"/>
    <m/>
    <m/>
    <m/>
    <m/>
    <m/>
    <m/>
    <m/>
    <m/>
    <m/>
    <m/>
    <m/>
    <m/>
    <m/>
    <m/>
    <m/>
    <m/>
    <m/>
    <n v="2017"/>
    <m/>
    <s v="בנייה"/>
    <m/>
    <n v="2"/>
    <m/>
    <m/>
    <m/>
    <n v="2"/>
    <s v="להיתר"/>
    <m/>
    <m/>
    <m/>
    <m/>
    <m/>
    <m/>
    <m/>
    <m/>
    <m/>
    <m/>
    <m/>
    <m/>
    <m/>
    <s v="רלוונטי. הושלמה הכתובת"/>
    <m/>
    <n v="314"/>
    <n v="6693"/>
    <s v="61,37"/>
    <n v="6729"/>
    <s v="35,61"/>
    <m/>
    <m/>
    <m/>
    <e v="#NAME?"/>
    <m/>
    <m/>
  </r>
  <r>
    <n v="336"/>
    <m/>
    <m/>
    <m/>
    <m/>
    <m/>
    <m/>
    <m/>
    <m/>
    <m/>
    <m/>
    <n v="30781"/>
    <m/>
    <s v="מרכז"/>
    <s v="יהוד-מונוסון"/>
    <s v="העצמאות"/>
    <m/>
    <s v="רשויות"/>
    <s v="רשויות מקומיות - פינוי-בינוי"/>
    <s v="בביצוע"/>
    <n v="712803"/>
    <s v="411 20140148"/>
    <n v="411"/>
    <n v="20140148"/>
    <s v="בקשה להיתר"/>
    <s v="בניה חדשה"/>
    <n v="5334"/>
    <s v="יהוד"/>
    <n v="9400"/>
    <s v="אשכנזי"/>
    <n v="125"/>
    <n v="2"/>
    <n v="2"/>
    <m/>
    <d v="2014-08-20T00:00:00"/>
    <n v="0"/>
    <n v="0"/>
    <n v="6"/>
    <n v="85"/>
    <n v="91"/>
    <m/>
    <m/>
    <m/>
    <m/>
    <m/>
    <s v="בניין מגורים הכולל קומת כניסה+15 קומות +2 קומות מרתף לחניה ,מחסנים דירתיים וחדרים טכניים ,סה&quot;כ 91 יח&quot;ד . "/>
    <m/>
    <m/>
    <m/>
    <s v="NULL"/>
    <n v="20140148"/>
    <m/>
    <d v="2017-04-05T00:00:00"/>
    <m/>
    <m/>
    <m/>
    <m/>
    <m/>
    <m/>
    <m/>
    <n v="91"/>
    <m/>
    <m/>
    <s v="בניין מגורים הכולל קומת כניסה+15 קומות +2 קומות מרתף לחניה ,מחסנים דירתיים וחדרים טכניים ,סה&quot;כ 91 יח&quot;ד . "/>
    <m/>
    <m/>
    <m/>
    <n v="2014"/>
    <n v="2017"/>
    <s v="בנייה"/>
    <s v="בנייה"/>
    <n v="1"/>
    <m/>
    <m/>
    <m/>
    <n v="1"/>
    <s v="להיתר"/>
    <m/>
    <n v="1"/>
    <m/>
    <m/>
    <s v="אתר העירייה"/>
    <n v="712803"/>
    <m/>
    <s v="היתר מאתר העירייה, לכן אין היתר ID"/>
    <m/>
    <m/>
    <m/>
    <m/>
    <m/>
    <m/>
    <m/>
    <n v="33"/>
    <m/>
    <m/>
    <m/>
    <m/>
    <m/>
    <m/>
    <m/>
    <e v="#NAME?"/>
    <m/>
    <s v="לא"/>
  </r>
  <r>
    <n v="337"/>
    <m/>
    <m/>
    <m/>
    <m/>
    <m/>
    <m/>
    <m/>
    <m/>
    <m/>
    <m/>
    <n v="30781"/>
    <m/>
    <s v="מרכז"/>
    <s v="יהוד-מונוסון"/>
    <s v="העצמאות"/>
    <m/>
    <s v="רשויות"/>
    <s v="רשויות מקומיות - פינוי-בינוי"/>
    <s v="בביצוע"/>
    <n v="712449"/>
    <s v="411 20110273"/>
    <n v="411"/>
    <n v="20110273"/>
    <s v="בקשה להיתר"/>
    <s v="בניה חדשה"/>
    <n v="5195"/>
    <s v="יהוד"/>
    <n v="9400"/>
    <s v="דרך העצמאות"/>
    <n v="126"/>
    <n v="27"/>
    <n v="27"/>
    <m/>
    <d v="2011-12-13T00:00:00"/>
    <n v="0"/>
    <n v="64"/>
    <n v="0"/>
    <n v="0"/>
    <n v="64"/>
    <m/>
    <m/>
    <m/>
    <m/>
    <m/>
    <s v="הריסת מבניים קימיים והקמת 15 קומות 64 יח&quot;ד (הקלות 4 יח&quot;ד) +2 קומות מרתף. "/>
    <m/>
    <m/>
    <m/>
    <n v="1462786"/>
    <n v="20110273"/>
    <m/>
    <d v="2016-07-31T00:00:00"/>
    <m/>
    <n v="0"/>
    <n v="64"/>
    <n v="0"/>
    <m/>
    <n v="0"/>
    <m/>
    <n v="64"/>
    <m/>
    <m/>
    <s v="     6. באם ידרשו עוגנים לקירות הדיפון יש לתאם זאת עם חברת החשמל,התאגיד ,משרדי התקשורת והרשויות.  יתר התנאים ראה בנספח א' להיתר הבניה.  תנאים בהיתר : 1. אישור מאגף איכות הסביבה על ביצוע עבודות נטיעת עצים. 1. הגשת מינוי אחראי לביקורת ומינוי אחראי לביצוע  ."/>
    <m/>
    <m/>
    <m/>
    <n v="2011"/>
    <n v="2016"/>
    <s v="הריסה + בנייה"/>
    <s v="הריסה + בנייה"/>
    <n v="2"/>
    <m/>
    <m/>
    <m/>
    <n v="1"/>
    <s v="להיתר"/>
    <m/>
    <n v="1"/>
    <m/>
    <m/>
    <m/>
    <n v="712449"/>
    <n v="1462786"/>
    <m/>
    <m/>
    <m/>
    <m/>
    <m/>
    <m/>
    <s v="רלוונטי"/>
    <m/>
    <n v="33"/>
    <m/>
    <m/>
    <m/>
    <m/>
    <m/>
    <m/>
    <m/>
    <e v="#NAME?"/>
    <m/>
    <s v="לא"/>
  </r>
  <r>
    <n v="338"/>
    <m/>
    <m/>
    <m/>
    <m/>
    <m/>
    <m/>
    <m/>
    <m/>
    <m/>
    <m/>
    <n v="30781"/>
    <m/>
    <s v="מרכז"/>
    <s v="יהוד-מונוסון"/>
    <s v="העצמאות"/>
    <m/>
    <s v="רשויות"/>
    <s v="רשויות מקומיות - פינוי-בינוי"/>
    <s v="בביצוע"/>
    <n v="5379270"/>
    <s v="411 20180230"/>
    <n v="411"/>
    <n v="20180230"/>
    <s v="בקשה להיתר"/>
    <s v="תוכ' שינויים - תוס' שטח"/>
    <n v="5195"/>
    <s v="יהוד"/>
    <n v="9400"/>
    <s v="דרך העצמאות"/>
    <n v="126"/>
    <n v="27"/>
    <n v="27"/>
    <m/>
    <d v="2018-10-08T00:00:00"/>
    <n v="0"/>
    <n v="0"/>
    <n v="64"/>
    <n v="2"/>
    <n v="66"/>
    <m/>
    <m/>
    <m/>
    <m/>
    <m/>
    <s v="(יחידת דיור אחת בקומת קרקע. הוספת חדר שנאים במפלס 1-. הוספת קומת מרתף מינוס 3. שתי יחידות דיור בקומה א' ואיחוד 2 יח&quot;ד בקומה 4 ליחידה אחת) תוספת 2 יחידות דיור: תכנית שינויים לבקשה מספר 20110273:"/>
    <m/>
    <m/>
    <m/>
    <s v="NULL"/>
    <m/>
    <m/>
    <m/>
    <m/>
    <m/>
    <m/>
    <m/>
    <m/>
    <m/>
    <m/>
    <m/>
    <m/>
    <m/>
    <m/>
    <m/>
    <m/>
    <m/>
    <n v="2018"/>
    <m/>
    <s v="בנייה"/>
    <m/>
    <n v="2"/>
    <m/>
    <m/>
    <m/>
    <n v="2"/>
    <s v="להיתר"/>
    <s v="המשכית. הוסיפו עוד 2 יחד - לספור...."/>
    <m/>
    <m/>
    <m/>
    <m/>
    <m/>
    <m/>
    <m/>
    <m/>
    <m/>
    <m/>
    <m/>
    <m/>
    <m/>
    <m/>
    <n v="33"/>
    <m/>
    <m/>
    <m/>
    <m/>
    <m/>
    <m/>
    <m/>
    <e v="#NAME?"/>
    <m/>
    <m/>
  </r>
  <r>
    <n v="339"/>
    <m/>
    <m/>
    <m/>
    <m/>
    <m/>
    <m/>
    <m/>
    <m/>
    <m/>
    <m/>
    <n v="30781"/>
    <m/>
    <s v="מרכז"/>
    <s v="יהוד-מונוסון"/>
    <s v="העצמאות"/>
    <m/>
    <s v="רשויות"/>
    <s v="רשויות מקומיות - פינוי-בינוי"/>
    <s v="בביצוע"/>
    <n v="7007400"/>
    <s v="411 20190156"/>
    <n v="411"/>
    <n v="20190156"/>
    <s v="בקשה להיתר"/>
    <s v="תוספת לבנין משותף"/>
    <n v="5195"/>
    <s v="יהוד"/>
    <n v="9400"/>
    <s v="דרך העצמאות"/>
    <n v="126"/>
    <n v="27"/>
    <n v="27"/>
    <m/>
    <d v="2019-09-09T00:00:00"/>
    <n v="0"/>
    <n v="0"/>
    <m/>
    <m/>
    <m/>
    <m/>
    <m/>
    <m/>
    <m/>
    <m/>
    <s v="עדכון היתר בנייה לבקשה מספר: 20112073 ע&quot;פ סעיף 60 לחוק התכנון והבנייה -"/>
    <m/>
    <m/>
    <m/>
    <n v="1983291"/>
    <n v="20190156"/>
    <m/>
    <d v="2019-09-24T00:00:00"/>
    <m/>
    <n v="0"/>
    <n v="0"/>
    <m/>
    <m/>
    <m/>
    <m/>
    <m/>
    <m/>
    <m/>
    <s v="עדכון היתר בנייה לבקשה מספר: 20112073 ע&quot;פ סעיף 60 לחוק התכנון והבנייה -"/>
    <m/>
    <m/>
    <m/>
    <n v="2019"/>
    <n v="2019"/>
    <s v="בנייה"/>
    <s v="בנייה"/>
    <n v="2"/>
    <m/>
    <m/>
    <m/>
    <n v="2"/>
    <s v="להיתר"/>
    <m/>
    <n v="2"/>
    <m/>
    <m/>
    <m/>
    <m/>
    <m/>
    <m/>
    <m/>
    <m/>
    <m/>
    <m/>
    <m/>
    <m/>
    <m/>
    <n v="33"/>
    <m/>
    <m/>
    <m/>
    <m/>
    <m/>
    <m/>
    <m/>
    <e v="#NAME?"/>
    <m/>
    <s v="לא"/>
  </r>
  <r>
    <n v="1223"/>
    <m/>
    <m/>
    <m/>
    <s v="כנראה בקשה המשכית. עם 133 יח&quot;ד מוצעות לפי מדלן. לא מכינסה את היחד כי מהות הבקשה מדברת על בית 1 ספציפי ושינויים מינוריים אז לא היה נשמע לי הגיוני לשים ככ הרבה יחד לבקשה כזה"/>
    <m/>
    <s v="כפול רק מהנתונים החדשים"/>
    <m/>
    <m/>
    <m/>
    <m/>
    <n v="30781"/>
    <m/>
    <s v="מרכז"/>
    <s v="יהוד-מונוסון"/>
    <s v="העצמאות"/>
    <m/>
    <s v="רשויות"/>
    <s v="פינוי-בינוי"/>
    <s v="בביצוע"/>
    <n v="7091757"/>
    <s v="411 20180226"/>
    <n v="411"/>
    <n v="20180226"/>
    <s v="בקשה להיתר"/>
    <s v="תוספת למבנה קיים, תוכ' שינויים - תוס' שט"/>
    <n v="5194"/>
    <s v="יהוד"/>
    <n v="9400"/>
    <s v="דרך העצמאות"/>
    <n v="126"/>
    <n v="29"/>
    <n v="29"/>
    <s v="     "/>
    <d v="2018-10-03T00:00:00"/>
    <n v="0"/>
    <n v="0"/>
    <m/>
    <m/>
    <m/>
    <s v="2020_01"/>
    <d v="2020-11-01T21:00:40"/>
    <m/>
    <m/>
    <m/>
    <s v="תכנית שינויים לבקשה מספר 20110272: תוספת יח&quot;ד אחת בקומת הקרקע, יח&quot;ד אחת בקומה א', סה&quot;כ תוספת של 2 יח&quot;ד וכן הוספת מרתף -3, ושינוי מיקום חדר שנאים/גנרטור מקומה א' אל מפלס חניון -1. "/>
    <s v="NULL"/>
    <s v="NULL"/>
    <s v="NULL"/>
    <s v="NULL"/>
    <m/>
    <m/>
    <m/>
    <m/>
    <m/>
    <m/>
    <m/>
    <m/>
    <m/>
    <m/>
    <m/>
    <m/>
    <m/>
    <m/>
    <s v="NULL"/>
    <s v="NULL"/>
    <s v="לפי כתובת (מרץ 2021)"/>
    <n v="2018"/>
    <m/>
    <s v="בנייה"/>
    <m/>
    <n v="3"/>
    <m/>
    <m/>
    <m/>
    <n v="2"/>
    <s v="להיתר"/>
    <m/>
    <m/>
    <m/>
    <m/>
    <m/>
    <m/>
    <m/>
    <m/>
    <m/>
    <m/>
    <m/>
    <m/>
    <m/>
    <m/>
    <m/>
    <n v="33"/>
    <m/>
    <m/>
    <m/>
    <m/>
    <m/>
    <s v="אישור בתנאים"/>
    <m/>
    <e v="#NAME?"/>
    <m/>
    <m/>
  </r>
  <r>
    <n v="340"/>
    <m/>
    <m/>
    <m/>
    <m/>
    <m/>
    <m/>
    <m/>
    <m/>
    <m/>
    <m/>
    <n v="30781"/>
    <m/>
    <s v="מרכז"/>
    <s v="יהוד-מונוסון"/>
    <s v="העצמאות"/>
    <m/>
    <s v="רשויות"/>
    <s v="רשויות מקומיות - פינוי-בינוי"/>
    <s v="בביצוע"/>
    <n v="7007401"/>
    <s v="411 20190158"/>
    <n v="411"/>
    <n v="20190158"/>
    <s v="בקשה להיתר"/>
    <s v="תוכ' שינויים - תוס' שטח"/>
    <n v="5194"/>
    <s v="יהוד"/>
    <n v="9400"/>
    <s v="דרך העצמאות"/>
    <n v="126"/>
    <n v="29"/>
    <n v="29"/>
    <m/>
    <d v="2019-09-09T00:00:00"/>
    <n v="0"/>
    <n v="0"/>
    <m/>
    <m/>
    <m/>
    <m/>
    <m/>
    <m/>
    <m/>
    <m/>
    <s v="עידכון היתר על פי סעיף 60 לחוק התכנון והבנייה לבקשה מספר : 20112072."/>
    <m/>
    <m/>
    <m/>
    <n v="1982342"/>
    <n v="20190158"/>
    <m/>
    <d v="2019-09-24T00:00:00"/>
    <m/>
    <n v="0"/>
    <n v="0"/>
    <m/>
    <m/>
    <m/>
    <m/>
    <m/>
    <m/>
    <m/>
    <s v="עידכון היתר על פי סעיף 60 לחוק התכנון והבנייה לבקשה מספר : 20112072."/>
    <m/>
    <m/>
    <m/>
    <n v="2019"/>
    <n v="2019"/>
    <s v="בנייה"/>
    <s v="בנייה"/>
    <n v="3"/>
    <m/>
    <m/>
    <m/>
    <n v="2"/>
    <s v="להיתר"/>
    <m/>
    <n v="2"/>
    <m/>
    <m/>
    <m/>
    <m/>
    <m/>
    <m/>
    <m/>
    <m/>
    <m/>
    <m/>
    <m/>
    <m/>
    <m/>
    <n v="33"/>
    <m/>
    <m/>
    <m/>
    <m/>
    <m/>
    <m/>
    <m/>
    <e v="#NAME?"/>
    <m/>
    <s v="לא"/>
  </r>
  <r>
    <n v="1765"/>
    <s v="אוקטובר 2021 - טיוב בקשה וסמל כפולים"/>
    <s v="כן"/>
    <m/>
    <m/>
    <s v="לטייב"/>
    <m/>
    <m/>
    <m/>
    <m/>
    <m/>
    <n v="30781"/>
    <m/>
    <s v="מרכז"/>
    <s v="יהוד-מונוסון"/>
    <s v="העצמאות"/>
    <m/>
    <s v="רשויות"/>
    <s v="פינוי-בינוי"/>
    <s v="בביצוע"/>
    <n v="7478787"/>
    <s v="411 20210245"/>
    <n v="411"/>
    <n v="20210245"/>
    <s v="בקשה מקוונת ללא הקלות"/>
    <s v="תוספת למבנה קיים, שינויים"/>
    <n v="5194"/>
    <s v="יהוד"/>
    <n v="9400"/>
    <s v="דרך העצמאות"/>
    <n v="126"/>
    <n v="29"/>
    <n v="29"/>
    <s v="     "/>
    <d v="2021-07-08T00:00:00"/>
    <n v="0"/>
    <n v="65"/>
    <m/>
    <m/>
    <n v="65"/>
    <s v="2021_04"/>
    <d v="2021-09-14T12:11:07"/>
    <m/>
    <m/>
    <s v="מהות הבקשה"/>
    <s v="קומת מרתף 3- ובקומה 1 תכנית שינויים למספר בקשה 20112072, תוספת יח&quot;ד אחת במקום 1, סה&quot;כ 65 יח&quot;ד מיקום מועדון דיירים בקומת הקרקע, הוספת קומת מרתף 3- מבנה מגורים עם 15 קומות תוספת קומת מרתף 3- ותוספת דירה בקומה 1 אחר תוספת "/>
    <s v="NULL"/>
    <s v="NULL"/>
    <s v="NULL"/>
    <s v="NULL"/>
    <m/>
    <s v="NULL"/>
    <m/>
    <m/>
    <m/>
    <m/>
    <m/>
    <m/>
    <m/>
    <m/>
    <m/>
    <m/>
    <m/>
    <m/>
    <m/>
    <m/>
    <s v="תוכנית"/>
    <n v="2021"/>
    <m/>
    <s v="בנייה"/>
    <m/>
    <n v="3"/>
    <m/>
    <m/>
    <m/>
    <n v="2"/>
    <s v="מקוונת (להיתר)"/>
    <m/>
    <m/>
    <m/>
    <m/>
    <m/>
    <m/>
    <m/>
    <m/>
    <m/>
    <m/>
    <m/>
    <m/>
    <m/>
    <m/>
    <m/>
    <m/>
    <m/>
    <m/>
    <m/>
    <m/>
    <m/>
    <m/>
    <m/>
    <m/>
    <m/>
    <m/>
  </r>
  <r>
    <n v="341"/>
    <m/>
    <m/>
    <m/>
    <m/>
    <m/>
    <m/>
    <m/>
    <m/>
    <m/>
    <m/>
    <n v="30781"/>
    <m/>
    <s v="מרכז"/>
    <s v="יהוד-מונוסון"/>
    <s v="העצמאות"/>
    <m/>
    <s v="רשויות"/>
    <s v="רשויות מקומיות - פינוי-בינוי"/>
    <s v="בביצוע"/>
    <n v="712448"/>
    <s v="411 20110272"/>
    <n v="411"/>
    <n v="20110272"/>
    <s v="בקשה להיתר"/>
    <s v="בניה חדשה"/>
    <n v="5194"/>
    <s v="יהוד"/>
    <n v="9400"/>
    <s v="דרך העצמאות"/>
    <n v="126"/>
    <n v="31"/>
    <n v="31"/>
    <m/>
    <d v="2011-12-13T00:00:00"/>
    <n v="0"/>
    <n v="64"/>
    <m/>
    <m/>
    <n v="65"/>
    <m/>
    <m/>
    <m/>
    <m/>
    <s v="בקשה המשכית"/>
    <s v="הקמת מבנה 15 קומות 64 יח&quot;ד (הקלות 4 יח&quot;ד)+מרתף ולא התקבלו התנגדויות. פורסמה הקלה לתוספת של 4 יח&quot;ד דיור סה&quot;כ:64 יח&quot;ד "/>
    <m/>
    <m/>
    <m/>
    <n v="1462785"/>
    <n v="20110272"/>
    <m/>
    <d v="2016-07-31T00:00:00"/>
    <m/>
    <n v="0"/>
    <n v="64"/>
    <n v="0"/>
    <m/>
    <n v="0"/>
    <m/>
    <n v="64"/>
    <m/>
    <m/>
    <s v="     6. באם ידרשו עוגנים לקירות הדיפון יש לתאם זאת עם חברת החשמל,התאגיד ,משרדי התקשורת והרשויות.  יתר התנאים ראה בנספח א' להיתר הבניה. 1. אישור מאגף איכות הסביבה על ביצוע עבודות נטיעת עצים. 1. הגשת מינוי אחראי לביקורת ומינוי אחראי לביצוע  . 2. התקשרות עם "/>
    <m/>
    <m/>
    <m/>
    <n v="2011"/>
    <n v="2016"/>
    <s v="בנייה"/>
    <s v="בנייה"/>
    <n v="3"/>
    <m/>
    <m/>
    <m/>
    <n v="1"/>
    <s v="להיתר"/>
    <m/>
    <n v="1"/>
    <m/>
    <m/>
    <m/>
    <n v="712448"/>
    <n v="1462785"/>
    <m/>
    <m/>
    <m/>
    <m/>
    <m/>
    <m/>
    <m/>
    <m/>
    <n v="33"/>
    <m/>
    <m/>
    <m/>
    <m/>
    <m/>
    <m/>
    <m/>
    <e v="#NAME?"/>
    <m/>
    <s v="לא"/>
  </r>
  <r>
    <n v="344"/>
    <m/>
    <m/>
    <m/>
    <m/>
    <m/>
    <m/>
    <m/>
    <m/>
    <m/>
    <m/>
    <n v="30781"/>
    <m/>
    <s v="מרכז"/>
    <s v="יהוד-מונוסון"/>
    <s v="העצמאות"/>
    <m/>
    <s v="רשויות"/>
    <s v="רשויות מקומיות - פינוי-בינוי"/>
    <s v="בביצוע"/>
    <n v="712699"/>
    <s v="411 20130230"/>
    <n v="411"/>
    <n v="20130230"/>
    <s v="בקשה להיתר"/>
    <s v="בניה חדשה"/>
    <n v="5289"/>
    <s v="יהוד"/>
    <n v="9400"/>
    <s v="דרך העצמאות"/>
    <n v="126"/>
    <n v="31"/>
    <n v="31"/>
    <m/>
    <d v="2013-10-15T00:00:00"/>
    <n v="0"/>
    <n v="0"/>
    <n v="0"/>
    <n v="0"/>
    <n v="69"/>
    <m/>
    <m/>
    <m/>
    <m/>
    <m/>
    <s v="הריסת מבנה קיים ובנית בניין מגורים חדש 15 קומות +ק.קרקע +2 קומות מרתף חניה, סה&quot;כ 69 יח&quot;ד. "/>
    <m/>
    <m/>
    <m/>
    <n v="1462797"/>
    <n v="20130230"/>
    <m/>
    <d v="2016-09-11T00:00:00"/>
    <m/>
    <n v="0"/>
    <n v="0"/>
    <n v="0"/>
    <m/>
    <n v="0"/>
    <m/>
    <n v="69"/>
    <m/>
    <m/>
    <s v="      יתר התנאים ראה בנספח א' להיתר הבניה.    תנאי לטופס 4 :  הערות לפיתוח 1. אישור מאגף איכות הסביבה על ביצוע עבודות נטיעת עצים. 1. הגשת מינוי אחראי לביקורת ומינוי אחראי לביצוע  . 1. הפיתוח יהיה עפ&quot;י תוכנית פיתוח מאושרת שהינה חלק בלתי נפרד מהיתר זה-תאום "/>
    <m/>
    <m/>
    <m/>
    <n v="2013"/>
    <n v="2016"/>
    <s v="הריסה + בנייה"/>
    <s v="הריסה + בנייה"/>
    <n v="5"/>
    <m/>
    <m/>
    <m/>
    <n v="1"/>
    <s v="להיתר"/>
    <m/>
    <n v="1"/>
    <m/>
    <m/>
    <m/>
    <n v="712699"/>
    <n v="1462797"/>
    <m/>
    <m/>
    <m/>
    <m/>
    <m/>
    <m/>
    <m/>
    <m/>
    <n v="33"/>
    <m/>
    <m/>
    <m/>
    <m/>
    <m/>
    <m/>
    <m/>
    <e v="#NAME?"/>
    <m/>
    <s v="לא"/>
  </r>
  <r>
    <n v="342"/>
    <m/>
    <m/>
    <m/>
    <m/>
    <m/>
    <m/>
    <m/>
    <m/>
    <m/>
    <m/>
    <n v="30781"/>
    <m/>
    <s v="מרכז"/>
    <s v="יהוד-מונוסון"/>
    <s v="העצמאות"/>
    <m/>
    <s v="רשויות"/>
    <s v="פינוי-בינוי"/>
    <s v="בביצוע"/>
    <n v="6787614"/>
    <s v="411 20130230"/>
    <n v="411"/>
    <n v="20130230"/>
    <s v="בקשה להיתר"/>
    <s v="בניה חדשה"/>
    <n v="5289"/>
    <s v="יהוד"/>
    <n v="9400"/>
    <s v="דרך העצמאות"/>
    <n v="126"/>
    <n v="31"/>
    <n v="31"/>
    <s v=""/>
    <d v="2013-10-15T00:00:00"/>
    <n v="0"/>
    <n v="0"/>
    <m/>
    <m/>
    <n v="69"/>
    <m/>
    <m/>
    <m/>
    <m/>
    <m/>
    <s v="הריסת מבנה קיים ובנית בניין מגורים חדש 15 קומות +ק.קרקע +2 קומות מרתף חניה, סה&quot;כ 69 יח&quot;ד."/>
    <m/>
    <m/>
    <m/>
    <s v="NULL"/>
    <m/>
    <m/>
    <m/>
    <m/>
    <m/>
    <m/>
    <m/>
    <m/>
    <m/>
    <m/>
    <m/>
    <m/>
    <m/>
    <m/>
    <m/>
    <m/>
    <s v="שליפת כתובות (אוגוסט 2020)"/>
    <n v="2013"/>
    <m/>
    <s v="הריסה + בנייה"/>
    <m/>
    <m/>
    <m/>
    <m/>
    <m/>
    <n v="4"/>
    <s v="להיתר"/>
    <m/>
    <m/>
    <m/>
    <m/>
    <m/>
    <m/>
    <m/>
    <m/>
    <m/>
    <m/>
    <m/>
    <m/>
    <m/>
    <m/>
    <m/>
    <n v="33"/>
    <m/>
    <m/>
    <m/>
    <m/>
    <m/>
    <m/>
    <m/>
    <e v="#NAME?"/>
    <m/>
    <m/>
  </r>
  <r>
    <n v="343"/>
    <m/>
    <m/>
    <m/>
    <m/>
    <m/>
    <m/>
    <m/>
    <m/>
    <m/>
    <m/>
    <n v="30781"/>
    <m/>
    <s v="מרכז"/>
    <s v="יהוד-מונוסון"/>
    <s v="העצמאות"/>
    <m/>
    <s v="רשויות"/>
    <s v="רשויות מקומיות - פינוי-בינוי"/>
    <s v="בביצוע"/>
    <n v="712700"/>
    <s v="411 20130231"/>
    <n v="411"/>
    <n v="20130231"/>
    <s v="בקשה להיתר"/>
    <s v="בניה חדשה"/>
    <n v="5253"/>
    <s v="יהוד"/>
    <n v="9400"/>
    <s v="דרך העצמאות"/>
    <n v="126"/>
    <n v="33"/>
    <n v="33"/>
    <m/>
    <d v="2013-10-15T00:00:00"/>
    <n v="0"/>
    <n v="0"/>
    <n v="0"/>
    <n v="0"/>
    <n v="70"/>
    <m/>
    <m/>
    <m/>
    <m/>
    <m/>
    <s v="הריסת מבנה קיים ובנית בניין משותף חדש 14 קומות+קרקע+ שתי קומות מרתף, 70 יח&quot;ד. "/>
    <m/>
    <m/>
    <m/>
    <s v="NULL"/>
    <n v="20130231"/>
    <m/>
    <d v="2017-05-28T00:00:00"/>
    <m/>
    <m/>
    <m/>
    <m/>
    <m/>
    <m/>
    <m/>
    <n v="70"/>
    <m/>
    <m/>
    <s v="בניין משותף חדש 14 קומות+קרקע+שתי קומות מרתף, 70 יח&quot;ד הכולל הקלה במספר יחידות הדיור."/>
    <m/>
    <m/>
    <m/>
    <n v="2013"/>
    <n v="2017"/>
    <s v="הריסה + בנייה"/>
    <s v="הריסה + בנייה"/>
    <n v="4"/>
    <m/>
    <m/>
    <m/>
    <n v="1"/>
    <s v="להיתר"/>
    <m/>
    <n v="1"/>
    <m/>
    <m/>
    <s v="אתר העירייה"/>
    <n v="712700"/>
    <m/>
    <s v="היתר מאתר העירייה, לכן אין היתר ID"/>
    <m/>
    <m/>
    <m/>
    <m/>
    <m/>
    <s v="רלוונטי"/>
    <m/>
    <n v="33"/>
    <m/>
    <m/>
    <m/>
    <m/>
    <m/>
    <m/>
    <m/>
    <e v="#NAME?"/>
    <m/>
    <s v="לא"/>
  </r>
  <r>
    <n v="345"/>
    <m/>
    <m/>
    <m/>
    <m/>
    <m/>
    <m/>
    <m/>
    <m/>
    <m/>
    <m/>
    <n v="30781"/>
    <m/>
    <s v="מרכז"/>
    <s v="יהוד-מונוסון"/>
    <s v="העצמאות"/>
    <m/>
    <s v="רשויות"/>
    <s v="רשויות מקומיות - פינוי-בינוי"/>
    <s v="בביצוע"/>
    <n v="712045"/>
    <s v="411 20100051"/>
    <n v="411"/>
    <n v="20100051"/>
    <s v="בקשה להיתר"/>
    <s v="בניה חדשה"/>
    <n v="5100"/>
    <s v="יהוד"/>
    <n v="9400"/>
    <s v="דרך העצמאות"/>
    <n v="126"/>
    <n v="43"/>
    <n v="43"/>
    <m/>
    <d v="2010-02-22T00:00:00"/>
    <n v="0"/>
    <n v="0"/>
    <n v="18"/>
    <n v="73"/>
    <n v="91"/>
    <m/>
    <m/>
    <m/>
    <m/>
    <m/>
    <s v="הקמת בנין מגורים הכולל 16 קומות  +2 קומות מרתף לחניה,מחסנים דירתיים וחדרים טכניים סך הכל 91 יחידות דיור. "/>
    <m/>
    <m/>
    <m/>
    <n v="195274"/>
    <n v="20100051"/>
    <m/>
    <d v="2013-10-20T00:00:00"/>
    <m/>
    <n v="0"/>
    <n v="0"/>
    <n v="18"/>
    <m/>
    <n v="73"/>
    <m/>
    <n v="91"/>
    <m/>
    <m/>
    <s v="הקמת בנין מגורים הכולל 16 קומות  +2 קומות מרתף לחניה,מחסנים דירתיים וחדרים טכניים סך הכל 91 יחידות דיור. "/>
    <m/>
    <m/>
    <m/>
    <n v="2010"/>
    <n v="2013"/>
    <s v="בנייה"/>
    <s v="בנייה"/>
    <n v="6"/>
    <m/>
    <m/>
    <m/>
    <n v="1"/>
    <s v="להיתר"/>
    <m/>
    <n v="1"/>
    <m/>
    <m/>
    <m/>
    <n v="712045"/>
    <n v="195274"/>
    <m/>
    <m/>
    <m/>
    <m/>
    <m/>
    <m/>
    <m/>
    <m/>
    <n v="33"/>
    <m/>
    <m/>
    <m/>
    <m/>
    <m/>
    <m/>
    <m/>
    <e v="#NAME?"/>
    <m/>
    <s v="לא"/>
  </r>
  <r>
    <n v="346"/>
    <m/>
    <m/>
    <m/>
    <m/>
    <m/>
    <m/>
    <m/>
    <m/>
    <m/>
    <m/>
    <n v="30781"/>
    <m/>
    <s v="מרכז"/>
    <s v="יהוד-מונוסון"/>
    <s v="העצמאות"/>
    <m/>
    <s v="רשויות"/>
    <s v="פינוי-בינוי"/>
    <s v="בביצוע"/>
    <n v="712668"/>
    <s v="411 20130162"/>
    <n v="411"/>
    <n v="20130162"/>
    <s v="בקשה להיתר"/>
    <s v="בניה חדשה"/>
    <n v="5100"/>
    <s v="יהוד"/>
    <n v="9400"/>
    <s v="דרך העצמאות"/>
    <n v="126"/>
    <n v="43"/>
    <n v="43"/>
    <m/>
    <d v="2013-07-17T00:00:00"/>
    <n v="0"/>
    <n v="0"/>
    <m/>
    <m/>
    <n v="91"/>
    <m/>
    <m/>
    <m/>
    <m/>
    <m/>
    <s v="בניין מגורים חדש בן 15 קומות מעל קומת כניסה+2 קומות מרתף חניה הכולל מחסנים דירתיים וחדרים טכניים, סה&quot;כ 91 יח&quot;ד."/>
    <m/>
    <m/>
    <m/>
    <s v="NULL"/>
    <m/>
    <m/>
    <m/>
    <m/>
    <m/>
    <m/>
    <m/>
    <m/>
    <m/>
    <m/>
    <m/>
    <m/>
    <m/>
    <m/>
    <m/>
    <m/>
    <s v="שליפה לפי תבעות (אוגוסט 2020)"/>
    <n v="2013"/>
    <m/>
    <s v="בנייה"/>
    <m/>
    <n v="6"/>
    <m/>
    <m/>
    <m/>
    <n v="2"/>
    <s v="להיתר"/>
    <m/>
    <m/>
    <m/>
    <m/>
    <m/>
    <m/>
    <m/>
    <m/>
    <m/>
    <m/>
    <m/>
    <m/>
    <m/>
    <m/>
    <m/>
    <n v="33"/>
    <m/>
    <m/>
    <m/>
    <m/>
    <m/>
    <m/>
    <m/>
    <e v="#NAME?"/>
    <m/>
    <m/>
  </r>
  <r>
    <n v="347"/>
    <m/>
    <m/>
    <m/>
    <m/>
    <m/>
    <m/>
    <m/>
    <m/>
    <m/>
    <m/>
    <n v="4120"/>
    <m/>
    <s v="מרכז"/>
    <s v="יהוד-מונוסון"/>
    <s v="השלושה"/>
    <m/>
    <s v="מיסוי"/>
    <s v="פינוי-בינוי"/>
    <s v="תכנית מאושרת עם פעילות יזמית"/>
    <n v="712694"/>
    <s v="411 20130217"/>
    <n v="411"/>
    <n v="20130217"/>
    <s v="בקשה להיתר"/>
    <s v="בניה חדשה"/>
    <n v="5285"/>
    <s v="יהוד"/>
    <n v="9400"/>
    <s v="השלושה"/>
    <n v="0"/>
    <n v="0"/>
    <n v="0"/>
    <m/>
    <d v="2013-10-01T00:00:00"/>
    <n v="0"/>
    <n v="0"/>
    <m/>
    <m/>
    <n v="53"/>
    <m/>
    <m/>
    <m/>
    <m/>
    <m/>
    <s v="בניין מגורים בן 13 קומות ע&quot;ג קומת קרקע ומרתף חניה. סה&quot;כ 53 יח&quot;ד."/>
    <m/>
    <m/>
    <m/>
    <s v="NULL"/>
    <m/>
    <m/>
    <m/>
    <m/>
    <m/>
    <m/>
    <m/>
    <m/>
    <m/>
    <m/>
    <m/>
    <m/>
    <m/>
    <m/>
    <m/>
    <m/>
    <s v="שליפה לפי תבעות (אוגוסט 2020)"/>
    <n v="2013"/>
    <m/>
    <s v="בנייה"/>
    <m/>
    <n v="1"/>
    <m/>
    <m/>
    <m/>
    <n v="3"/>
    <s v="להיתר"/>
    <m/>
    <m/>
    <m/>
    <m/>
    <m/>
    <m/>
    <m/>
    <m/>
    <m/>
    <m/>
    <m/>
    <m/>
    <m/>
    <m/>
    <m/>
    <n v="333"/>
    <m/>
    <m/>
    <m/>
    <m/>
    <m/>
    <m/>
    <m/>
    <e v="#NAME?"/>
    <m/>
    <m/>
  </r>
  <r>
    <n v="1766"/>
    <s v="אוקטובר 2021 - טיוב בקשות שאינן כפולות"/>
    <s v="שינויים"/>
    <m/>
    <m/>
    <m/>
    <m/>
    <m/>
    <m/>
    <m/>
    <m/>
    <n v="4120"/>
    <m/>
    <s v="מרכז"/>
    <s v="יהוד-מונוסון"/>
    <s v="השלושה"/>
    <m/>
    <s v="מיסוי"/>
    <s v="בינוי פינוי"/>
    <s v="תכנית מאושרת עם פעילות יזמית"/>
    <n v="7324909"/>
    <s v="411 20210157"/>
    <n v="411"/>
    <n v="20210157"/>
    <s v="בקשה מקוונת ללא הקלות"/>
    <s v="רישוי קצר"/>
    <n v="5285"/>
    <s v="יהוד"/>
    <n v="9400"/>
    <s v="השלושה"/>
    <n v="159"/>
    <n v="2"/>
    <n v="2"/>
    <s v="     "/>
    <d v="2021-06-01T00:00:00"/>
    <n v="0"/>
    <n v="0"/>
    <m/>
    <m/>
    <n v="53"/>
    <s v="2021_02"/>
    <d v="2021-06-23T10:47:40"/>
    <m/>
    <m/>
    <s v="מהות הבקשה"/>
    <s v="שינוי במחסנים בחניון, עדכון מפלסים בפיתוח. שינויים בבניין מגורים בן 13 קומות ע&quot;ג קומת קרקע ומעל מרתף חניה בהיתרים קודמים. סה&quot;כ 53 יח&quot;ד. מהות השינויים: הרחבת מרפסות בקומה 12, שינוי במערכות טכניות בגג, שינויי דיירים, שינוי בחלונות קומה 13, "/>
    <s v="NULL"/>
    <s v="NULL"/>
    <s v="NULL"/>
    <s v="NULL"/>
    <m/>
    <s v="NULL"/>
    <m/>
    <m/>
    <m/>
    <m/>
    <m/>
    <m/>
    <m/>
    <m/>
    <m/>
    <m/>
    <m/>
    <m/>
    <m/>
    <m/>
    <s v="תוכנית"/>
    <n v="2021"/>
    <m/>
    <s v="שינויים"/>
    <m/>
    <n v="1"/>
    <m/>
    <m/>
    <m/>
    <n v="2"/>
    <s v="מקוונת (להיתר)"/>
    <m/>
    <m/>
    <m/>
    <m/>
    <m/>
    <m/>
    <m/>
    <m/>
    <m/>
    <m/>
    <m/>
    <m/>
    <m/>
    <m/>
    <m/>
    <m/>
    <m/>
    <m/>
    <m/>
    <m/>
    <m/>
    <m/>
    <m/>
    <m/>
    <m/>
    <m/>
  </r>
  <r>
    <n v="1240"/>
    <m/>
    <m/>
    <m/>
    <m/>
    <m/>
    <m/>
    <m/>
    <m/>
    <m/>
    <m/>
    <n v="4120"/>
    <m/>
    <s v="מרכז"/>
    <s v="יהוד-מונוסון"/>
    <s v="השלושה"/>
    <m/>
    <s v="מיסוי"/>
    <s v="פינוי-בינוי"/>
    <s v="תכנית מאושרת עם פעילות יזמית"/>
    <n v="7216017"/>
    <s v="411 20200112"/>
    <n v="411"/>
    <n v="20200112"/>
    <s v="בקשה למידע להיתר"/>
    <s v="בנייה חדשה"/>
    <n v="5447"/>
    <s v="יהוד"/>
    <n v="9400"/>
    <s v="השלושה"/>
    <n v="159"/>
    <n v="4"/>
    <n v="4"/>
    <s v="     "/>
    <d v="2020-10-25T00:00:00"/>
    <n v="0"/>
    <n v="53"/>
    <m/>
    <m/>
    <n v="53"/>
    <s v="2020_04"/>
    <d v="2021-01-28T10:43:04"/>
    <m/>
    <m/>
    <s v="מהות הבקשה"/>
    <s v=" תוספת בניין מס' 2 למבנה מס' 1 בהיתר מס' 2017088 , התוספת כוללת בניין בן 13 קומות ע&quot;ג קומת קרקע ובו 53 יח&quot;ד. "/>
    <s v="NULL"/>
    <s v="NULL"/>
    <s v="NULL"/>
    <s v="NULL"/>
    <m/>
    <m/>
    <m/>
    <m/>
    <m/>
    <m/>
    <m/>
    <m/>
    <m/>
    <m/>
    <m/>
    <m/>
    <m/>
    <m/>
    <s v="NULL"/>
    <s v="NULL"/>
    <s v="לפי תכנית (מרץ 2021)"/>
    <n v="2020"/>
    <m/>
    <s v="בנייה"/>
    <m/>
    <n v="2"/>
    <m/>
    <m/>
    <m/>
    <n v="1"/>
    <s v="למידע"/>
    <m/>
    <m/>
    <m/>
    <m/>
    <m/>
    <m/>
    <m/>
    <m/>
    <m/>
    <m/>
    <m/>
    <m/>
    <m/>
    <m/>
    <m/>
    <n v="333"/>
    <m/>
    <m/>
    <m/>
    <m/>
    <m/>
    <s v="לא היו החלטות בבקשה"/>
    <m/>
    <e v="#NAME?"/>
    <m/>
    <m/>
  </r>
  <r>
    <n v="348"/>
    <m/>
    <m/>
    <m/>
    <m/>
    <m/>
    <m/>
    <m/>
    <m/>
    <m/>
    <m/>
    <n v="4120"/>
    <m/>
    <s v="מרכז"/>
    <s v="יהוד-מונוסון"/>
    <s v="השלושה"/>
    <m/>
    <s v="מיסוי"/>
    <s v="מיסוי - פינוי-בינוי"/>
    <s v="תכנית מאושרת עם פעילות יזמית"/>
    <n v="7007775"/>
    <s v="411 20190147"/>
    <n v="411"/>
    <n v="20190147"/>
    <s v="בקשה להיתר"/>
    <s v="בניה חדשה"/>
    <n v="5518"/>
    <s v="יהוד"/>
    <n v="9400"/>
    <s v="השלושה"/>
    <n v="159"/>
    <n v="6"/>
    <n v="6"/>
    <m/>
    <d v="2019-09-02T00:00:00"/>
    <n v="0"/>
    <n v="0"/>
    <m/>
    <m/>
    <n v="53"/>
    <m/>
    <m/>
    <m/>
    <m/>
    <m/>
    <s v="בניין מגורים בן 13 קומות לא כולל קומת קרקע. סה&quot;כ 53 יח&quot;ד."/>
    <m/>
    <m/>
    <m/>
    <s v="NULL"/>
    <m/>
    <m/>
    <d v="2019-12-31T00:00:00"/>
    <m/>
    <m/>
    <m/>
    <m/>
    <m/>
    <m/>
    <m/>
    <n v="53"/>
    <m/>
    <m/>
    <m/>
    <m/>
    <m/>
    <m/>
    <n v="2019"/>
    <n v="2019"/>
    <s v="בנייה"/>
    <m/>
    <n v="1"/>
    <m/>
    <m/>
    <m/>
    <n v="1"/>
    <s v="להיתר"/>
    <m/>
    <n v="1"/>
    <m/>
    <m/>
    <s v="מודיעין אנושי - מבוסס נתוני אלון"/>
    <n v="7007775"/>
    <m/>
    <s v="היתר ממודיעין אנושי, לכן אין היתר ID"/>
    <m/>
    <m/>
    <m/>
    <m/>
    <m/>
    <m/>
    <m/>
    <n v="333"/>
    <m/>
    <m/>
    <m/>
    <m/>
    <m/>
    <s v="לא היו החלטות בבקשה"/>
    <m/>
    <e v="#NAME?"/>
    <m/>
    <s v="כן"/>
  </r>
  <r>
    <n v="349"/>
    <m/>
    <m/>
    <m/>
    <m/>
    <m/>
    <m/>
    <m/>
    <m/>
    <m/>
    <m/>
    <n v="33115"/>
    <m/>
    <s v="מרכז"/>
    <s v="יהוד-מונוסון"/>
    <s v="התמר"/>
    <m/>
    <s v="רשויות"/>
    <s v="מיסוי - פינוי-בינוי"/>
    <s v="בביצוע + מבנים מאוכלסים"/>
    <n v="712756"/>
    <s v="411 20150221"/>
    <n v="411"/>
    <n v="20150221"/>
    <s v="בקשה להיתר"/>
    <s v="בניה חדשה"/>
    <n v="5374"/>
    <s v="יהוד"/>
    <n v="9400"/>
    <s v="היובל"/>
    <n v="198"/>
    <n v="11"/>
    <n v="11"/>
    <m/>
    <d v="2015-11-26T00:00:00"/>
    <n v="0"/>
    <n v="0"/>
    <n v="16"/>
    <n v="46"/>
    <n v="62"/>
    <m/>
    <m/>
    <m/>
    <m/>
    <m/>
    <s v="בנין מגורים 16 קומות + קומת קרקע. 62 יח&quot;ד"/>
    <m/>
    <m/>
    <m/>
    <n v="1557919"/>
    <n v="20150221"/>
    <m/>
    <d v="2018-01-10T00:00:00"/>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נין מגורים קומת קרקע ו-16 קומות  מגורים  , 62 יח&quot;ד . תנאי לתחילת עבודות:"/>
    <m/>
    <m/>
    <m/>
    <n v="2015"/>
    <n v="2018"/>
    <s v="בנייה"/>
    <s v="בנייה"/>
    <n v="5"/>
    <m/>
    <m/>
    <m/>
    <n v="1"/>
    <s v="להיתר"/>
    <m/>
    <n v="1"/>
    <m/>
    <m/>
    <s v="דטה ידנית"/>
    <n v="712756"/>
    <n v="1557919"/>
    <m/>
    <m/>
    <m/>
    <m/>
    <m/>
    <m/>
    <m/>
    <s v="מיצוי יח&quot;ד בפרויקט"/>
    <n v="0"/>
    <m/>
    <m/>
    <m/>
    <m/>
    <m/>
    <m/>
    <m/>
    <e v="#NAME?"/>
    <m/>
    <s v="לא"/>
  </r>
  <r>
    <n v="350"/>
    <m/>
    <m/>
    <m/>
    <m/>
    <m/>
    <m/>
    <m/>
    <m/>
    <m/>
    <m/>
    <n v="33115"/>
    <m/>
    <s v="מרכז"/>
    <s v="יהוד-מונוסון"/>
    <s v="התמר"/>
    <m/>
    <s v="רשויות"/>
    <s v="מיסוי - פינוי-בינוי"/>
    <s v="בביצוע + מבנים מאוכלסים"/>
    <n v="5379344"/>
    <s v="411 20180145"/>
    <n v="411"/>
    <n v="20180145"/>
    <s v="בקשה להיתר"/>
    <s v="בניה חדשה"/>
    <n v="5464"/>
    <s v="יהוד"/>
    <n v="9400"/>
    <s v="היובל"/>
    <n v="198"/>
    <n v="13"/>
    <n v="13"/>
    <m/>
    <d v="2018-06-10T00:00:00"/>
    <n v="0"/>
    <n v="0"/>
    <m/>
    <m/>
    <n v="62"/>
    <m/>
    <m/>
    <m/>
    <m/>
    <m/>
    <s v="בנין מגורים.  62 יח&quot;ד. 16 קומות מעל קומת הקרקע ומעל 2 קומות מרתף + צובר גז."/>
    <m/>
    <m/>
    <m/>
    <s v="NULL"/>
    <n v="20180145"/>
    <m/>
    <d v="2019-01-03T00:00:00"/>
    <m/>
    <m/>
    <m/>
    <m/>
    <m/>
    <m/>
    <m/>
    <n v="62"/>
    <m/>
    <m/>
    <s v="בניין מס 4. 62 יח&quot;ד. 16 קומות מעל קומת הקרקע והריסת בנינים קיימים "/>
    <m/>
    <m/>
    <m/>
    <n v="2018"/>
    <n v="2019"/>
    <s v="בנייה"/>
    <s v="הריסה + בנייה"/>
    <n v="1"/>
    <m/>
    <m/>
    <m/>
    <n v="2"/>
    <s v="להיתר"/>
    <s v="מוביל אבל יחידות הדיור נספרו בבקשה אחרת"/>
    <n v="2"/>
    <s v="מוביל אבל יחידות הדיור נספרו בהיתר אחר"/>
    <m/>
    <s v="אתר העירייה"/>
    <m/>
    <m/>
    <m/>
    <s v="שנת ההיתר 2019 אך בדוח נספר לשנת 2018"/>
    <m/>
    <m/>
    <m/>
    <m/>
    <m/>
    <s v="מיצוי יח&quot;ד בפרויקט"/>
    <n v="0"/>
    <m/>
    <m/>
    <m/>
    <m/>
    <m/>
    <m/>
    <m/>
    <e v="#NAME?"/>
    <m/>
    <s v="לא"/>
  </r>
  <r>
    <n v="1782"/>
    <s v="אוקטובר 2021 - טיוב בקשות ID כפולות"/>
    <s v="כן"/>
    <s v="כן"/>
    <m/>
    <s v="טויב"/>
    <m/>
    <m/>
    <m/>
    <m/>
    <m/>
    <n v="4003"/>
    <m/>
    <s v="מרכז"/>
    <s v="יהוד-מונוסון"/>
    <s v="התמר"/>
    <m/>
    <s v="מיסוי"/>
    <s v="פינוי-בינוי"/>
    <s v="בביצוע + מבנים מאוכלסים"/>
    <n v="7271286"/>
    <s v="411 20200041"/>
    <n v="411"/>
    <n v="20200041"/>
    <s v="בקשה מקוונת ללא הקלות"/>
    <s v="שינויים ללא תוספת"/>
    <n v="5361"/>
    <s v="יהוד"/>
    <n v="9400"/>
    <s v="התמר"/>
    <n v="198"/>
    <n v="2"/>
    <n v="2"/>
    <s v="     "/>
    <d v="2020-05-03T00:00:00"/>
    <n v="0"/>
    <n v="62"/>
    <s v="NULL"/>
    <s v="NULL"/>
    <s v="NULL"/>
    <s v="2021_01"/>
    <d v="2021-06-14T12:45:52"/>
    <s v="NULL"/>
    <s v="NULL"/>
    <s v="NULL"/>
    <s v=" בניין 1 קומות-שינויים פנימיים להיתר מס' 20150219-ללא תוספת שטח(שינוי קירות הגנה לממ&quot;ד מבטון לקיר בלוקים, ובמקום מעקה זכוכית בין מרפסת למרפסת-ביצוע קיר בנוי עד גובה 180 ס&quot;מ) "/>
    <s v="NULL"/>
    <s v="NULL"/>
    <s v="NULL"/>
    <n v="2095315"/>
    <n v="20200041"/>
    <s v="בקשה מקוונת ללא הקלות"/>
    <d v="2021-04-22T00:00:00"/>
    <s v="שינויים ללא תוספת"/>
    <n v="0"/>
    <n v="62"/>
    <s v="NULL"/>
    <s v="NULL"/>
    <s v="NULL"/>
    <s v="NULL"/>
    <s v="NULL"/>
    <s v="NULL"/>
    <s v="NULL"/>
    <s v="בניין 1 קומות-שינויים פנימיים להיתר מס' 20150219-ללא תוספת שטח(שינוי קירות הגנה לממ&quot;ד מבטון לקיר בלוקים, ובמקום מעקה זכוכית בין מרפסת למרפסת-ביצוע קיר בנוי עד גובה 180 ס&quot;מ) "/>
    <s v="2021_01"/>
    <d v="2021-06-14T12:45:55"/>
    <s v="גוש חלקה"/>
    <n v="2020"/>
    <n v="2021"/>
    <s v="בנייה"/>
    <s v="בנייה"/>
    <n v="8"/>
    <m/>
    <m/>
    <m/>
    <n v="2"/>
    <s v="להיתר"/>
    <m/>
    <n v="2"/>
    <m/>
    <m/>
    <m/>
    <m/>
    <m/>
    <m/>
    <m/>
    <m/>
    <m/>
    <m/>
    <m/>
    <m/>
    <s v="מיצוי יח&quot;ד בפרויקט"/>
    <n v="0"/>
    <m/>
    <m/>
    <m/>
    <m/>
    <m/>
    <m/>
    <m/>
    <m/>
    <s v="היתרים שלא טויבו אך מיצוי יחד במתחם"/>
    <s v="לא"/>
  </r>
  <r>
    <n v="352"/>
    <m/>
    <m/>
    <m/>
    <m/>
    <m/>
    <m/>
    <m/>
    <m/>
    <m/>
    <m/>
    <n v="33115"/>
    <m/>
    <s v="מרכז"/>
    <s v="יהוד-מונוסון"/>
    <s v="התמר"/>
    <m/>
    <s v="רשויות"/>
    <s v="מיסוי - פינוי-בינוי"/>
    <s v="בביצוע + מבנים מאוכלסים"/>
    <n v="712948"/>
    <s v="411 20160011"/>
    <n v="411"/>
    <n v="20160011"/>
    <s v="בקשה להיתר"/>
    <s v="בניה חדשה"/>
    <n v="5385"/>
    <s v="יהוד-מונוסון"/>
    <n v="9400"/>
    <s v="התמר"/>
    <n v="0"/>
    <n v="4"/>
    <n v="4"/>
    <m/>
    <d v="2016-01-07T00:00:00"/>
    <n v="0"/>
    <n v="0"/>
    <n v="16"/>
    <n v="46"/>
    <n v="62"/>
    <m/>
    <m/>
    <m/>
    <m/>
    <m/>
    <s v="בית משותף חדש הכולל קומת קרקע+16 קומות מגורים, 62 יח&quot;ד."/>
    <m/>
    <m/>
    <m/>
    <n v="1557926"/>
    <n v="20160011"/>
    <m/>
    <d v="2018-01-10T00:00:00"/>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ית משותף חדש הכולל קומת קרקע+16 קומות מגורים, 62 יח&quot;ד. תנאי לתחילת עבודות:"/>
    <m/>
    <m/>
    <m/>
    <n v="2016"/>
    <n v="2018"/>
    <s v="בנייה"/>
    <s v="בנייה"/>
    <n v="4"/>
    <m/>
    <m/>
    <m/>
    <n v="1"/>
    <s v="להיתר"/>
    <m/>
    <n v="1"/>
    <m/>
    <m/>
    <s v="דטה ידנית"/>
    <n v="712948"/>
    <n v="1557926"/>
    <m/>
    <m/>
    <m/>
    <m/>
    <m/>
    <m/>
    <m/>
    <s v="מיצוי יח&quot;ד בפרויקט"/>
    <n v="0"/>
    <m/>
    <m/>
    <m/>
    <m/>
    <m/>
    <m/>
    <m/>
    <e v="#NAME?"/>
    <m/>
    <s v="לא"/>
  </r>
  <r>
    <n v="353"/>
    <m/>
    <m/>
    <m/>
    <m/>
    <m/>
    <m/>
    <m/>
    <m/>
    <m/>
    <m/>
    <n v="33115"/>
    <m/>
    <s v="מרכז"/>
    <s v="יהוד-מונוסון"/>
    <s v="התמר"/>
    <m/>
    <s v="רשויות"/>
    <s v="מיסוי - פינוי-בינוי"/>
    <s v="בביצוע + מבנים מאוכלסים"/>
    <n v="5379343"/>
    <s v="411 20180144"/>
    <n v="411"/>
    <n v="20180144"/>
    <s v="בקשה להיתר"/>
    <s v="בניה חדשה"/>
    <n v="5463"/>
    <s v="יהוד"/>
    <n v="9400"/>
    <s v="התמר"/>
    <n v="0"/>
    <n v="15"/>
    <n v="15"/>
    <m/>
    <d v="2018-06-10T00:00:00"/>
    <n v="0"/>
    <n v="62"/>
    <n v="16"/>
    <n v="46"/>
    <n v="62"/>
    <m/>
    <m/>
    <m/>
    <m/>
    <m/>
    <s v="בנין מגורים 62 יח&quot;ד. 16 קומות מעל קומת קרקע ומעל שתי קומות מרתף. לרבות צובר גז"/>
    <m/>
    <m/>
    <m/>
    <s v="NULL"/>
    <n v="20180144"/>
    <m/>
    <d v="2019-01-03T00:00:00"/>
    <m/>
    <m/>
    <m/>
    <n v="16"/>
    <m/>
    <n v="46"/>
    <m/>
    <n v="62"/>
    <m/>
    <m/>
    <s v="בניין 3 - מגורים 62 י&quot;חד. 16 קומות קומת קרקע 2 קומות מרתף. הריסת בנינים קיימים "/>
    <m/>
    <m/>
    <m/>
    <n v="2018"/>
    <n v="2019"/>
    <s v="בנייה"/>
    <s v="הריסה + בנייה"/>
    <n v="6"/>
    <m/>
    <m/>
    <m/>
    <n v="1"/>
    <s v="להיתר"/>
    <m/>
    <n v="1"/>
    <m/>
    <m/>
    <s v="אתר העירייה"/>
    <n v="5379343"/>
    <m/>
    <s v="היתר מאתר העירייה, לכן אין היתר ID"/>
    <s v="שנת ההיתר 2019 אך בדוח נספר לשנת 2018"/>
    <m/>
    <m/>
    <m/>
    <m/>
    <m/>
    <s v="מיצוי יח&quot;ד בפרויקט"/>
    <n v="0"/>
    <m/>
    <m/>
    <m/>
    <m/>
    <m/>
    <m/>
    <m/>
    <e v="#NAME?"/>
    <m/>
    <s v="לא"/>
  </r>
  <r>
    <n v="351"/>
    <m/>
    <m/>
    <m/>
    <m/>
    <m/>
    <m/>
    <m/>
    <m/>
    <m/>
    <m/>
    <n v="33115"/>
    <m/>
    <s v="מרכז"/>
    <s v="יהוד-מונוסון"/>
    <s v="התמר"/>
    <m/>
    <s v="רשויות"/>
    <s v="מיסוי - פינוי-בינוי"/>
    <s v="בביצוע + מבנים מאוכלסים"/>
    <n v="712755"/>
    <s v="411 20150219"/>
    <n v="411"/>
    <n v="20150219"/>
    <s v="בקשה להיתר"/>
    <s v="בניה חדשה"/>
    <n v="5361"/>
    <s v="יהוד-מונוסון"/>
    <n v="0"/>
    <s v="התמר"/>
    <n v="0"/>
    <n v="19"/>
    <n v="19"/>
    <m/>
    <d v="2015-11-26T00:00:00"/>
    <n v="0"/>
    <n v="0"/>
    <n v="16"/>
    <n v="46"/>
    <n v="62"/>
    <m/>
    <m/>
    <m/>
    <m/>
    <m/>
    <s v="בנין מגורים 16 קומות + קומת קרקע. 62 יח&quot;ד"/>
    <m/>
    <m/>
    <m/>
    <n v="1557918"/>
    <n v="20150219"/>
    <m/>
    <d v="2018-01-11T00:00:00"/>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נין מגורים 16 קומות + קומת קרקע. 62 יח&quot;ד מעל 2 קומות מרתף קיימות (היתר מספר 2015013"/>
    <m/>
    <m/>
    <m/>
    <n v="2015"/>
    <n v="2018"/>
    <s v="בנייה"/>
    <s v="בנייה"/>
    <n v="8"/>
    <m/>
    <m/>
    <m/>
    <n v="1"/>
    <s v="להיתר"/>
    <m/>
    <n v="1"/>
    <m/>
    <m/>
    <s v="דטה ידנית"/>
    <n v="712755"/>
    <n v="1557918"/>
    <m/>
    <m/>
    <m/>
    <m/>
    <m/>
    <m/>
    <m/>
    <s v="מיצוי יח&quot;ד בפרויקט"/>
    <n v="0"/>
    <m/>
    <m/>
    <m/>
    <m/>
    <m/>
    <m/>
    <m/>
    <e v="#NAME?"/>
    <m/>
    <s v="לא"/>
  </r>
  <r>
    <n v="354"/>
    <m/>
    <m/>
    <m/>
    <m/>
    <m/>
    <m/>
    <m/>
    <m/>
    <m/>
    <m/>
    <n v="33115"/>
    <m/>
    <s v="מרכז"/>
    <s v="יהוד-מונוסון"/>
    <s v="התמר"/>
    <m/>
    <s v="רשויות"/>
    <s v="רשויות מקומיות - פינוי-בינוי"/>
    <s v="בביצוע + מבנים מאוכלסים"/>
    <n v="711801"/>
    <s v="411 20080165"/>
    <n v="411"/>
    <n v="20080165"/>
    <s v="בקשה להיתר"/>
    <s v="בניה חדשה"/>
    <n v="3340"/>
    <s v="יהוד"/>
    <n v="9400"/>
    <s v="וינהויז זאב"/>
    <n v="166"/>
    <n v="1"/>
    <n v="1"/>
    <m/>
    <d v="2008-09-01T00:00:00"/>
    <n v="0"/>
    <n v="0"/>
    <n v="48"/>
    <n v="72"/>
    <n v="120"/>
    <m/>
    <m/>
    <m/>
    <m/>
    <m/>
    <s v="הבקשה תואמת תב&quot;ע יד/6156    ו- יד/מק/6156/א מספרי החלקות נקלטו עפ&quot;י תב&quot;ע יד/במ/2001 הקמת  2 בנינים    ‏120 יח&quot;ד במגרשים    10א'   ו-10 ב' ולא עפ&quot;י התבעו&quot;ת התקפות . "/>
    <m/>
    <m/>
    <m/>
    <n v="195146"/>
    <n v="20080165"/>
    <m/>
    <d v="2009-01-05T00:00:00"/>
    <m/>
    <n v="0"/>
    <n v="0"/>
    <n v="48"/>
    <m/>
    <n v="72"/>
    <m/>
    <n v="120"/>
    <m/>
    <m/>
    <s v="הבקשה תואמת תב&quot;ע יד/6156    ו- יד/מק/6156/א הקמת  2 בנינים    ‏120 יח&quot;ד במגרשים    10א'   ו-10 ב' "/>
    <m/>
    <m/>
    <m/>
    <n v="2008"/>
    <n v="2009"/>
    <s v="בנייה"/>
    <s v="בנייה"/>
    <n v="1"/>
    <m/>
    <m/>
    <m/>
    <n v="1"/>
    <s v="להיתר"/>
    <m/>
    <n v="1"/>
    <m/>
    <m/>
    <m/>
    <n v="711801"/>
    <n v="195146"/>
    <m/>
    <m/>
    <m/>
    <m/>
    <m/>
    <m/>
    <s v="כתובת לא שייכת למתחם התמר אבל ההיתר נספר בעבר למתחם זה"/>
    <s v="מיצוי יח&quot;ד בפרויקט"/>
    <n v="0"/>
    <m/>
    <m/>
    <m/>
    <m/>
    <m/>
    <m/>
    <m/>
    <e v="#NAME?"/>
    <m/>
    <s v="לא"/>
  </r>
  <r>
    <n v="355"/>
    <m/>
    <m/>
    <m/>
    <m/>
    <m/>
    <m/>
    <m/>
    <m/>
    <m/>
    <m/>
    <n v="33115"/>
    <m/>
    <s v="מרכז"/>
    <s v="יהוד-מונוסון"/>
    <s v="התמר"/>
    <m/>
    <s v="רשויות"/>
    <s v="פינוי-בינוי"/>
    <s v="בביצוע + מבנים מאוכלסים"/>
    <n v="712555"/>
    <s v="411 20120162"/>
    <n v="411"/>
    <n v="20120162"/>
    <s v="בקשה להיתר"/>
    <s v="בניה חדשה"/>
    <n v="5189"/>
    <s v="יהוד"/>
    <n v="9400"/>
    <s v="תמר נוה אפרים"/>
    <n v="3116"/>
    <n v="0"/>
    <n v="0"/>
    <m/>
    <d v="2012-07-17T00:00:00"/>
    <n v="0"/>
    <n v="117"/>
    <m/>
    <m/>
    <n v="117"/>
    <m/>
    <m/>
    <m/>
    <m/>
    <m/>
    <s v="דיור מוגן 117 יח&quot;ד לרבות קומת קרקע המיועדת לכלל ציבור דירי הבניין +מחסנים בקומת הקרקע מרתף תת קרקעי חניה וטרפו' בתחום השצפ +הקלות."/>
    <m/>
    <m/>
    <m/>
    <s v="NULL"/>
    <m/>
    <m/>
    <m/>
    <m/>
    <m/>
    <m/>
    <m/>
    <m/>
    <m/>
    <m/>
    <m/>
    <m/>
    <m/>
    <m/>
    <m/>
    <m/>
    <s v="שליפה לפי תבעות (אוגוסט 2020)"/>
    <n v="2012"/>
    <m/>
    <s v="בנייה"/>
    <m/>
    <n v="1"/>
    <m/>
    <m/>
    <m/>
    <n v="3"/>
    <s v="להיתר"/>
    <m/>
    <m/>
    <m/>
    <m/>
    <m/>
    <m/>
    <m/>
    <m/>
    <m/>
    <m/>
    <m/>
    <m/>
    <m/>
    <m/>
    <s v="מיצוי יח&quot;ד בפרויקט"/>
    <n v="0"/>
    <m/>
    <m/>
    <m/>
    <m/>
    <m/>
    <m/>
    <m/>
    <e v="#NAME?"/>
    <m/>
    <m/>
  </r>
  <r>
    <n v="357"/>
    <m/>
    <m/>
    <m/>
    <m/>
    <m/>
    <m/>
    <m/>
    <m/>
    <m/>
    <m/>
    <n v="33115"/>
    <m/>
    <s v="מרכז"/>
    <s v="יהוד-מונוסון"/>
    <s v="התמר"/>
    <m/>
    <s v="רשויות"/>
    <s v="רשויות מקומיות - פינוי-בינוי"/>
    <s v="בביצוע + מבנים מאוכלסים"/>
    <n v="712042"/>
    <s v="411 20100048"/>
    <n v="411"/>
    <n v="20100048"/>
    <s v="בקשה להיתר"/>
    <s v="בניה חדשה"/>
    <n v="5034"/>
    <s v="יהוד"/>
    <n v="9400"/>
    <s v="תמר נוה אפרים"/>
    <n v="3116"/>
    <n v="1"/>
    <n v="1"/>
    <m/>
    <d v="2010-02-21T00:00:00"/>
    <n v="0"/>
    <n v="32"/>
    <n v="16"/>
    <n v="46"/>
    <n v="62"/>
    <m/>
    <m/>
    <m/>
    <m/>
    <m/>
    <s v="בנין 8+9   2 קומות מרתף לחניה,מחסנים דירתיים וחדרים טכניים בנין 9        62 יח&quot;ד  16 קומות "/>
    <m/>
    <m/>
    <m/>
    <n v="195271"/>
    <n v="20100048"/>
    <m/>
    <d v="2010-08-01T00:00:00"/>
    <m/>
    <n v="0"/>
    <n v="32"/>
    <n v="16"/>
    <m/>
    <n v="46"/>
    <m/>
    <n v="62"/>
    <m/>
    <m/>
    <s v="      ‏160 מ&quot;ר לבנין.      בכל  בנין בתחום התוכנית אל מתחת לפני הקרקע בשטח של מקסימום 170 מ&quot;ר לבנין. בנין 9        62 יח&quot;ד  16 קומות +קומות מרתף לחניה,מחסנים דירתיין וחדרים טכניים ולא התקבלו התנגדויות. פורסמה הקלה מתוכנית יד/6185 ותוכנית יד/מק/6185/א מתחם התמר ‏1.  העברת שטחים עיקריים מעל מפלס הקרקע בכל בנין בתחום התוכנית אל מתחת לפני הקרקע ‏2.  העברת שטחי שירות שמתחת לפני הקרקע  אל מעל מפלס הקרקע בשטח של מקסימום "/>
    <m/>
    <m/>
    <m/>
    <n v="2010"/>
    <n v="2010"/>
    <s v="בנייה"/>
    <s v="בנייה"/>
    <n v="2"/>
    <m/>
    <m/>
    <m/>
    <n v="1"/>
    <s v="להיתר"/>
    <m/>
    <n v="1"/>
    <m/>
    <m/>
    <m/>
    <n v="712042"/>
    <n v="195271"/>
    <m/>
    <m/>
    <m/>
    <m/>
    <m/>
    <m/>
    <m/>
    <s v="מיצוי יח&quot;ד בפרויקט"/>
    <n v="0"/>
    <m/>
    <m/>
    <m/>
    <m/>
    <m/>
    <m/>
    <m/>
    <e v="#NAME?"/>
    <m/>
    <s v="לא"/>
  </r>
  <r>
    <n v="358"/>
    <m/>
    <m/>
    <m/>
    <m/>
    <m/>
    <m/>
    <m/>
    <m/>
    <m/>
    <m/>
    <n v="33115"/>
    <m/>
    <s v="מרכז"/>
    <s v="יהוד-מונוסון"/>
    <s v="התמר"/>
    <m/>
    <s v="רשויות"/>
    <s v="פינוי-בינוי"/>
    <s v="בביצוע + מבנים מאוכלסים"/>
    <n v="711811"/>
    <s v="411 20080175"/>
    <n v="411"/>
    <n v="20080175"/>
    <s v="בקשה להיתר"/>
    <s v="בניה חדשה"/>
    <n v="5038"/>
    <s v="יהוד"/>
    <n v="9400"/>
    <s v="תמר נוה אפרים"/>
    <n v="3116"/>
    <n v="3"/>
    <n v="3"/>
    <m/>
    <d v="2008-09-16T00:00:00"/>
    <n v="0"/>
    <n v="0"/>
    <m/>
    <m/>
    <n v="62"/>
    <m/>
    <m/>
    <m/>
    <m/>
    <m/>
    <s v="בנין 10  -     62 יח&quot;ד 15 קומות"/>
    <m/>
    <m/>
    <m/>
    <s v="NULL"/>
    <m/>
    <m/>
    <m/>
    <m/>
    <m/>
    <m/>
    <m/>
    <m/>
    <m/>
    <m/>
    <m/>
    <m/>
    <m/>
    <m/>
    <m/>
    <m/>
    <s v="שליפת כתובות (אוגוסט 2020)"/>
    <n v="2008"/>
    <m/>
    <s v="בנייה"/>
    <m/>
    <n v="3"/>
    <m/>
    <m/>
    <m/>
    <n v="2"/>
    <s v="להיתר"/>
    <m/>
    <m/>
    <m/>
    <m/>
    <m/>
    <m/>
    <m/>
    <m/>
    <m/>
    <m/>
    <m/>
    <m/>
    <m/>
    <s v="?"/>
    <s v="מיצוי יח&quot;ד בפרויקט"/>
    <n v="0"/>
    <m/>
    <m/>
    <m/>
    <m/>
    <m/>
    <m/>
    <m/>
    <e v="#NAME?"/>
    <m/>
    <m/>
  </r>
  <r>
    <n v="359"/>
    <m/>
    <m/>
    <m/>
    <m/>
    <m/>
    <m/>
    <m/>
    <m/>
    <m/>
    <m/>
    <n v="33115"/>
    <m/>
    <s v="מרכז"/>
    <s v="יהוד-מונוסון"/>
    <s v="התמר"/>
    <m/>
    <s v="רשויות"/>
    <s v="רשויות מקומיות - פינוי-בינוי"/>
    <s v="בביצוע + מבנים מאוכלסים"/>
    <n v="712041"/>
    <s v="411 20100047"/>
    <n v="411"/>
    <n v="20100047"/>
    <s v="בקשה להיתר"/>
    <s v="בניה חדשה"/>
    <m/>
    <s v="יהוד-מונוסון"/>
    <n v="9400"/>
    <s v="תמר נוה אפרים"/>
    <n v="3116"/>
    <n v="3"/>
    <n v="3"/>
    <m/>
    <d v="2010-02-21T00:00:00"/>
    <n v="0"/>
    <n v="0"/>
    <n v="24"/>
    <n v="38"/>
    <n v="62"/>
    <m/>
    <m/>
    <m/>
    <m/>
    <m/>
    <s v="בנין 10  -     62 יח&quot;ד 16 קומות+2 קומות מרתף למחסנים דירתיים וחדרים טכניים . "/>
    <m/>
    <m/>
    <m/>
    <n v="195270"/>
    <n v="20100047"/>
    <m/>
    <d v="2010-08-01T00:00:00"/>
    <m/>
    <n v="0"/>
    <n v="0"/>
    <n v="24"/>
    <m/>
    <n v="38"/>
    <m/>
    <n v="62"/>
    <m/>
    <m/>
    <s v="     לבנין.     בשטח של מקסימום 170 מ&quot;ר לבנין. 1.  העברת שטחים עיקריים מעל מפלס הקרקע בכל בנין בתחום התוכנית אל מתחת לפני הקרקע 2.  העברת שטחי שירות שמתחת לפני הקרקע אל מעל מפלס הקרקע בשטח מקסימום 160 מ&quot;ר בנין 10  -     62 יח&quot;ד 16 קומות+2 קומות מרתף למחסנים דירתיים וחדרים טכניים . ולא התקבלו התנגדויות. פורסמה הקלה מתוכנית יד/6185  ותוכנית יד/מק/6185/א מתחם התמר. "/>
    <m/>
    <m/>
    <m/>
    <n v="2010"/>
    <n v="2010"/>
    <s v="בנייה"/>
    <s v="בנייה"/>
    <n v="3"/>
    <m/>
    <m/>
    <m/>
    <n v="1"/>
    <s v="להיתר"/>
    <m/>
    <n v="1"/>
    <m/>
    <s v="דטה מהעבר"/>
    <s v="דטה מהעבר"/>
    <n v="712041"/>
    <n v="195270"/>
    <m/>
    <m/>
    <m/>
    <m/>
    <m/>
    <m/>
    <m/>
    <s v="מיצוי יח&quot;ד בפרויקט"/>
    <n v="0"/>
    <m/>
    <m/>
    <m/>
    <m/>
    <m/>
    <m/>
    <m/>
    <e v="#NAME?"/>
    <m/>
    <s v="לא"/>
  </r>
  <r>
    <n v="360"/>
    <m/>
    <m/>
    <m/>
    <m/>
    <m/>
    <m/>
    <m/>
    <m/>
    <m/>
    <m/>
    <n v="33115"/>
    <m/>
    <s v="מרכז"/>
    <s v="יהוד-מונוסון"/>
    <s v="התמר"/>
    <m/>
    <s v="רשויות"/>
    <s v="רשויות מקומיות - פינוי-בינוי"/>
    <s v="בביצוע + מבנים מאוכלסים"/>
    <n v="711394"/>
    <s v="411 20120036"/>
    <n v="411"/>
    <n v="20120036"/>
    <s v="בקשה להיתר"/>
    <s v="בניה חדשה"/>
    <m/>
    <s v="יהוד-מונוסון"/>
    <n v="9400"/>
    <s v="תמר נוה אפרים"/>
    <n v="3116"/>
    <n v="16"/>
    <n v="16"/>
    <m/>
    <d v="2012-02-21T00:00:00"/>
    <n v="0"/>
    <n v="62"/>
    <n v="16"/>
    <n v="46"/>
    <n v="62"/>
    <m/>
    <m/>
    <m/>
    <m/>
    <m/>
    <s v="בנין 7 -הקמת בנין 16 קומות +קומת קרקע 62 יח&quot;ד "/>
    <m/>
    <m/>
    <m/>
    <n v="195520"/>
    <n v="20120036"/>
    <m/>
    <d v="2013-10-14T00:00:00"/>
    <m/>
    <n v="0"/>
    <n v="0"/>
    <n v="16"/>
    <m/>
    <n v="46"/>
    <m/>
    <n v="62"/>
    <m/>
    <m/>
    <s v="בנין 7 -הקמת בנין 16 קומות +קומת קרקע 62 יח&quot;ד "/>
    <m/>
    <m/>
    <m/>
    <n v="2012"/>
    <n v="2013"/>
    <s v="בנייה"/>
    <s v="בנייה"/>
    <n v="7"/>
    <m/>
    <m/>
    <m/>
    <n v="1"/>
    <s v="להיתר"/>
    <m/>
    <n v="1"/>
    <m/>
    <s v="דטה מהעבר"/>
    <s v="דטה מהעבר"/>
    <n v="711394"/>
    <n v="195520"/>
    <m/>
    <m/>
    <m/>
    <m/>
    <m/>
    <m/>
    <m/>
    <s v="מיצוי יח&quot;ד בפרויקט"/>
    <n v="0"/>
    <m/>
    <m/>
    <m/>
    <m/>
    <m/>
    <m/>
    <m/>
    <e v="#NAME?"/>
    <m/>
    <s v="לא"/>
  </r>
  <r>
    <n v="361"/>
    <m/>
    <m/>
    <m/>
    <m/>
    <m/>
    <m/>
    <m/>
    <m/>
    <m/>
    <m/>
    <n v="33115"/>
    <m/>
    <s v="מרכז"/>
    <s v="יהוד-מונוסון"/>
    <s v="התמר"/>
    <m/>
    <s v="רשויות"/>
    <s v="רשויות מקומיות - פינוי-בינוי"/>
    <s v="בביצוע + מבנים מאוכלסים"/>
    <n v="711393"/>
    <s v="411 20120035"/>
    <n v="411"/>
    <n v="20120035"/>
    <s v="בקשה להיתר"/>
    <s v="בניה חדשה"/>
    <m/>
    <s v="יהוד-מונוסון"/>
    <n v="9400"/>
    <s v="תמר נוה אפרים"/>
    <n v="3116"/>
    <n v="22"/>
    <n v="22"/>
    <m/>
    <d v="2012-02-21T00:00:00"/>
    <n v="0"/>
    <n v="0"/>
    <n v="16"/>
    <n v="46"/>
    <n v="62"/>
    <m/>
    <m/>
    <m/>
    <m/>
    <m/>
    <s v="בנין 6 -בנין מגורים 16 קומות +קומת קרקע   62 יח&quot;ד. "/>
    <m/>
    <m/>
    <m/>
    <n v="195519"/>
    <n v="20120035"/>
    <m/>
    <d v="2013-10-14T00:00:00"/>
    <m/>
    <n v="0"/>
    <n v="0"/>
    <n v="16"/>
    <m/>
    <n v="46"/>
    <m/>
    <n v="62"/>
    <m/>
    <m/>
    <s v="בנין 6 -בנין מגורים 16 קומות +קומת קרקע   62 יח&quot;ד. "/>
    <m/>
    <m/>
    <m/>
    <n v="2012"/>
    <n v="2013"/>
    <s v="בנייה"/>
    <s v="בנייה"/>
    <n v="9"/>
    <m/>
    <m/>
    <m/>
    <n v="1"/>
    <s v="להיתר"/>
    <m/>
    <n v="1"/>
    <m/>
    <s v="דטה מהעבר"/>
    <s v="דטה מהעבר"/>
    <n v="711393"/>
    <n v="195519"/>
    <m/>
    <m/>
    <m/>
    <m/>
    <m/>
    <m/>
    <m/>
    <s v="מיצוי יח&quot;ד בפרויקט"/>
    <n v="0"/>
    <m/>
    <m/>
    <m/>
    <m/>
    <m/>
    <m/>
    <m/>
    <e v="#NAME?"/>
    <m/>
    <s v="לא"/>
  </r>
  <r>
    <n v="362"/>
    <m/>
    <m/>
    <m/>
    <m/>
    <m/>
    <m/>
    <m/>
    <m/>
    <m/>
    <m/>
    <n v="33115"/>
    <m/>
    <s v="מרכז"/>
    <s v="יהוד-מונוסון"/>
    <s v="התמר"/>
    <m/>
    <s v="רשויות"/>
    <s v="רשויות מקומיות - פינוי-בינוי"/>
    <s v="בביצוע + מבנים מאוכלסים"/>
    <n v="712212"/>
    <s v="411 20100276"/>
    <n v="411"/>
    <n v="20100276"/>
    <s v="בקשה להיתר"/>
    <s v="בניה חדשה"/>
    <m/>
    <s v="יהוד-מונוסון"/>
    <n v="9400"/>
    <s v="תמר נוה אפרים"/>
    <n v="3116"/>
    <n v="32"/>
    <n v="32"/>
    <m/>
    <d v="2010-10-26T00:00:00"/>
    <n v="0"/>
    <n v="62"/>
    <n v="16"/>
    <n v="46"/>
    <n v="62"/>
    <m/>
    <m/>
    <m/>
    <m/>
    <m/>
    <s v="הקמת 62 יח&quot;ד (16 קומות) "/>
    <m/>
    <m/>
    <m/>
    <n v="195361"/>
    <n v="20100276"/>
    <m/>
    <d v="2011-05-24T00:00:00"/>
    <m/>
    <n v="0"/>
    <n v="0"/>
    <n v="16"/>
    <m/>
    <n v="46"/>
    <m/>
    <n v="62"/>
    <m/>
    <m/>
    <s v="(בנין  8  )הקמת 62 יח&quot;ד (16 קומות) "/>
    <m/>
    <m/>
    <m/>
    <n v="2010"/>
    <n v="2011"/>
    <s v="בנייה"/>
    <s v="בנייה"/>
    <n v="10"/>
    <m/>
    <m/>
    <m/>
    <n v="1"/>
    <s v="להיתר"/>
    <m/>
    <n v="1"/>
    <m/>
    <s v="דטה מהעבר"/>
    <s v="דטה מהעבר"/>
    <n v="712212"/>
    <n v="195361"/>
    <m/>
    <m/>
    <m/>
    <m/>
    <m/>
    <m/>
    <m/>
    <s v="מיצוי יח&quot;ד בפרויקט"/>
    <n v="0"/>
    <m/>
    <m/>
    <m/>
    <m/>
    <m/>
    <m/>
    <m/>
    <e v="#NAME?"/>
    <m/>
    <s v="לא"/>
  </r>
  <r>
    <n v="363"/>
    <m/>
    <m/>
    <m/>
    <m/>
    <m/>
    <m/>
    <m/>
    <m/>
    <m/>
    <m/>
    <n v="33115"/>
    <m/>
    <s v="מרכז"/>
    <s v="יהוד-מונוסון"/>
    <s v="התמר"/>
    <m/>
    <s v="רשויות"/>
    <s v="פינוי-בינוי"/>
    <s v="בביצוע + מבנים מאוכלסים"/>
    <n v="712887"/>
    <s v="411 20150103"/>
    <n v="411"/>
    <n v="20150103"/>
    <s v="בקשה להיתר"/>
    <s v="הריסת מבנה"/>
    <n v="5361"/>
    <s v="יהוד"/>
    <n v="0"/>
    <m/>
    <n v="0"/>
    <n v="0"/>
    <n v="0"/>
    <m/>
    <d v="2015-06-09T00:00:00"/>
    <n v="0"/>
    <n v="48"/>
    <m/>
    <m/>
    <m/>
    <m/>
    <m/>
    <m/>
    <m/>
    <m/>
    <s v="- בניין מגורים בחלקה 265,263 - הריסת חלק מגדר - בניין מגורים מס' 2 16 דירות - קומת עמודים ו-4 קומות מגורים להריסה. - בניין מגורים מס' 4 16 דירות - קומת עמודים ו-4 קומות מגורים להריסה. - בניין מגורים מס' 6 16 דירות - קומות עמודים ו-4 קומות מגורים להריסה. -"/>
    <m/>
    <m/>
    <m/>
    <n v="194155"/>
    <n v="20150103"/>
    <m/>
    <d v="2016-01-31T00:00:00"/>
    <m/>
    <n v="0"/>
    <n v="0"/>
    <m/>
    <m/>
    <m/>
    <m/>
    <m/>
    <m/>
    <m/>
    <s v="תנאי בהיתר הבניה (יתר התנאים ראה נספח א' בהיתר ): - בניין מגורים בחלקה 265,263 - הריסת חלק מגדר. - בניין מגורים מס' 2 16 דירות - קומת עמודים ו-4 קומות מגורים להריסה. - בניין מגורים מס' 4 16 דירות - קומת עמודים ו-4 קומות מגורים להריסה. - בניין מגורים מס' 6 16 דירות - קומות עמודים ו-4 קומות מגורים להריסה. - גידור מגרשים 103,102,101 חדש - לפי תכנית יד/מק/6185 תכנית הבטיחות החתומה ע&quot;י יועץ הבטיחות הינה חלק בלתי ניפרד מהיתר זה תנאי לביצוע ההריסה לווי צמוד של ממונה בטיחות בעבודה מטעם בעל ההיתר וקיום כל דרישות החוק לרבות חוק ארגון הפיקוח ופקודת הבטיחות בעבודה ."/>
    <m/>
    <m/>
    <s v="שליפה לפי תבעות (אוגוסט 2020)"/>
    <n v="2015"/>
    <n v="2016"/>
    <s v="הריסה"/>
    <s v="הריסה"/>
    <n v="9"/>
    <m/>
    <m/>
    <m/>
    <n v="2"/>
    <s v="להיתר"/>
    <m/>
    <n v="2"/>
    <m/>
    <m/>
    <m/>
    <m/>
    <m/>
    <m/>
    <m/>
    <m/>
    <m/>
    <m/>
    <m/>
    <m/>
    <s v="מיצוי יח&quot;ד בפרויקט"/>
    <n v="0"/>
    <m/>
    <m/>
    <m/>
    <m/>
    <m/>
    <m/>
    <m/>
    <e v="#NAME?"/>
    <m/>
    <s v="לא"/>
  </r>
  <r>
    <n v="364"/>
    <m/>
    <m/>
    <m/>
    <m/>
    <m/>
    <m/>
    <m/>
    <m/>
    <m/>
    <m/>
    <n v="30788"/>
    <m/>
    <s v="מרכז"/>
    <s v="יהוד-מונוסון"/>
    <s v="מקלב"/>
    <m/>
    <s v="רשויות"/>
    <s v="פינוי-בינוי"/>
    <s v="תכנית מאושרת עם פעילות יזמית"/>
    <n v="711480"/>
    <s v="411 20060055"/>
    <n v="411"/>
    <n v="20060055"/>
    <s v="בקשה להיתר"/>
    <s v="בניה חדשה"/>
    <n v="3925"/>
    <s v="יהוד"/>
    <n v="9400"/>
    <s v="מקלב אורי"/>
    <n v="131"/>
    <n v="7"/>
    <n v="7"/>
    <m/>
    <d v="2006-03-29T00:00:00"/>
    <n v="0"/>
    <n v="0"/>
    <m/>
    <m/>
    <n v="67"/>
    <m/>
    <m/>
    <m/>
    <m/>
    <m/>
    <s v="בנין משותף 67 יחידות דיור."/>
    <m/>
    <m/>
    <m/>
    <s v="NULL"/>
    <m/>
    <m/>
    <m/>
    <m/>
    <m/>
    <m/>
    <m/>
    <m/>
    <m/>
    <m/>
    <m/>
    <m/>
    <m/>
    <m/>
    <m/>
    <m/>
    <s v="שליפת כתובות (אוגוסט 2020)"/>
    <n v="2006"/>
    <m/>
    <s v="בנייה"/>
    <m/>
    <n v="1"/>
    <m/>
    <m/>
    <m/>
    <n v="1"/>
    <s v="להיתר"/>
    <m/>
    <m/>
    <m/>
    <m/>
    <m/>
    <m/>
    <m/>
    <m/>
    <m/>
    <m/>
    <m/>
    <m/>
    <m/>
    <m/>
    <m/>
    <n v="72"/>
    <m/>
    <m/>
    <m/>
    <m/>
    <m/>
    <s v="אישור בתנאים"/>
    <m/>
    <e v="#NAME?"/>
    <m/>
    <m/>
  </r>
  <r>
    <n v="365"/>
    <m/>
    <m/>
    <m/>
    <m/>
    <m/>
    <m/>
    <m/>
    <m/>
    <m/>
    <m/>
    <n v="30828"/>
    <m/>
    <s v="מרכז"/>
    <s v="יהוד-מונוסון"/>
    <s v="מרכז יהוד"/>
    <m/>
    <s v="רשויות"/>
    <s v="רשויות מקומיות - פינוי-בינוי"/>
    <s v="בביצוע + מבנים מאוכלסים"/>
    <n v="711679"/>
    <s v="411 20070128"/>
    <n v="411"/>
    <n v="20070128"/>
    <s v="בקשה להיתר"/>
    <s v="בניה חדשה"/>
    <n v="1212"/>
    <s v="יהוד"/>
    <n v="9400"/>
    <s v="הרצל"/>
    <n v="116"/>
    <n v="10"/>
    <n v="10"/>
    <m/>
    <d v="2007-07-12T00:00:00"/>
    <n v="0"/>
    <n v="100"/>
    <n v="20"/>
    <n v="80"/>
    <n v="100"/>
    <m/>
    <m/>
    <m/>
    <m/>
    <m/>
    <s v="2 בנינים 100 יח&quot;ד (יד/מק/6156/א  מגרש 9(א) 9 (ב)) בגובה 12 קומות. "/>
    <m/>
    <m/>
    <m/>
    <n v="195076"/>
    <n v="20070128"/>
    <m/>
    <d v="2007-12-30T00:00:00"/>
    <m/>
    <n v="0"/>
    <n v="100"/>
    <n v="0"/>
    <m/>
    <n v="0"/>
    <m/>
    <n v="100"/>
    <m/>
    <m/>
    <s v="קומות. ‏2 בנינים 100 יח&quot;ד (יד/6156) מגרש 9(א) 9 (ב)) בגובה 12 "/>
    <m/>
    <m/>
    <m/>
    <n v="2007"/>
    <n v="2007"/>
    <s v="בנייה"/>
    <s v="בנייה"/>
    <n v="21"/>
    <m/>
    <m/>
    <m/>
    <n v="1"/>
    <s v="להיתר"/>
    <m/>
    <n v="1"/>
    <m/>
    <m/>
    <m/>
    <n v="711679"/>
    <n v="195076"/>
    <m/>
    <m/>
    <m/>
    <m/>
    <m/>
    <m/>
    <m/>
    <m/>
    <n v="354"/>
    <m/>
    <m/>
    <m/>
    <m/>
    <m/>
    <m/>
    <m/>
    <e v="#NAME?"/>
    <m/>
    <s v="כן"/>
  </r>
  <r>
    <n v="366"/>
    <m/>
    <m/>
    <m/>
    <m/>
    <m/>
    <m/>
    <m/>
    <m/>
    <m/>
    <m/>
    <n v="30828"/>
    <m/>
    <s v="מרכז"/>
    <s v="יהוד-מונוסון"/>
    <s v="מרכז יהוד"/>
    <m/>
    <s v="רשויות"/>
    <s v="רשויות מקומיות - פינוי-בינוי"/>
    <s v="בביצוע + מבנים מאוכלסים"/>
    <n v="711750"/>
    <s v="411 20080059"/>
    <n v="411"/>
    <n v="20080059"/>
    <s v="בקשה להיתר"/>
    <s v="תוספת למבנה קיים"/>
    <n v="1212"/>
    <s v="יהוד"/>
    <n v="9400"/>
    <s v="הרצל"/>
    <n v="116"/>
    <n v="10"/>
    <n v="10"/>
    <m/>
    <d v="2008-03-25T00:00:00"/>
    <n v="0"/>
    <n v="40"/>
    <n v="0"/>
    <n v="20"/>
    <n v="20"/>
    <m/>
    <m/>
    <m/>
    <m/>
    <m/>
    <s v="תוספת 3 קומות למגרש 9 א 9 ב' סה&quot;כ: 20 יח&quot;ד (יד/מק/6156/א) "/>
    <m/>
    <m/>
    <m/>
    <n v="195121"/>
    <n v="20080059"/>
    <m/>
    <d v="2008-05-15T00:00:00"/>
    <m/>
    <n v="0"/>
    <n v="40"/>
    <n v="0"/>
    <m/>
    <n v="20"/>
    <m/>
    <n v="20"/>
    <m/>
    <m/>
    <s v="הקמת 2 בנינים 120 יח&quot;ד במגרשים 10 א'  ו-10ב'. "/>
    <m/>
    <m/>
    <m/>
    <n v="2008"/>
    <n v="2008"/>
    <s v="בנייה"/>
    <s v="בנייה"/>
    <n v="21"/>
    <m/>
    <m/>
    <m/>
    <n v="1"/>
    <s v="להיתר"/>
    <m/>
    <n v="1"/>
    <m/>
    <m/>
    <m/>
    <n v="711750"/>
    <n v="195121"/>
    <m/>
    <s v="יחד שונה במוצע לעומת מהות"/>
    <m/>
    <m/>
    <m/>
    <m/>
    <m/>
    <m/>
    <n v="354"/>
    <m/>
    <m/>
    <m/>
    <m/>
    <m/>
    <m/>
    <m/>
    <e v="#NAME?"/>
    <m/>
    <s v="לא"/>
  </r>
  <r>
    <n v="368"/>
    <m/>
    <m/>
    <m/>
    <m/>
    <m/>
    <m/>
    <m/>
    <m/>
    <m/>
    <m/>
    <n v="30828"/>
    <m/>
    <s v="מרכז"/>
    <s v="יהוד-מונוסון"/>
    <s v="מרכז יהוד"/>
    <m/>
    <s v="רשויות"/>
    <s v="פינוי-בינוי"/>
    <s v="בביצוע + מבנים מאוכלסים"/>
    <n v="712306"/>
    <s v="411 20110098"/>
    <n v="411"/>
    <n v="20110098"/>
    <s v="בקשה להיתר"/>
    <s v="בניה חדשה"/>
    <n v="633"/>
    <s v="יהוד"/>
    <n v="9400"/>
    <s v="הרצל"/>
    <n v="116"/>
    <n v="14"/>
    <n v="14"/>
    <m/>
    <d v="2011-05-17T00:00:00"/>
    <n v="0"/>
    <n v="0"/>
    <m/>
    <m/>
    <n v="100"/>
    <m/>
    <m/>
    <m/>
    <m/>
    <m/>
    <s v="הקמת 2 בנינים בגובה 13 קומות סה&quot;כ: 100 יחידות דיור."/>
    <m/>
    <m/>
    <m/>
    <s v="NULL"/>
    <m/>
    <m/>
    <m/>
    <m/>
    <m/>
    <m/>
    <m/>
    <m/>
    <m/>
    <m/>
    <m/>
    <m/>
    <m/>
    <m/>
    <m/>
    <m/>
    <s v="שליפת חלקה 0 (אוגוסט 2020)"/>
    <n v="2011"/>
    <m/>
    <s v="בנייה"/>
    <m/>
    <m/>
    <m/>
    <m/>
    <m/>
    <n v="4"/>
    <s v="להיתר"/>
    <m/>
    <m/>
    <m/>
    <m/>
    <m/>
    <m/>
    <m/>
    <m/>
    <m/>
    <m/>
    <m/>
    <m/>
    <m/>
    <s v="רלוונטי לפי כתובת ולפי אלון "/>
    <m/>
    <n v="354"/>
    <m/>
    <m/>
    <m/>
    <m/>
    <m/>
    <m/>
    <m/>
    <e v="#NAME?"/>
    <m/>
    <m/>
  </r>
  <r>
    <n v="367"/>
    <m/>
    <m/>
    <m/>
    <m/>
    <m/>
    <m/>
    <m/>
    <m/>
    <m/>
    <m/>
    <n v="30828"/>
    <m/>
    <s v="מרכז"/>
    <s v="יהוד-מונוסון"/>
    <s v="מרכז יהוד"/>
    <m/>
    <s v="רשויות"/>
    <s v="רשויות מקומיות - פינוי-בינוי"/>
    <s v="בביצוע + מבנים מאוכלסים"/>
    <n v="712584"/>
    <s v="411 20120227"/>
    <n v="411"/>
    <n v="20120227"/>
    <s v="בקשה להיתר"/>
    <s v="בניה חדשה"/>
    <n v="633"/>
    <s v="יהוד"/>
    <n v="9400"/>
    <s v="הרצל"/>
    <n v="116"/>
    <n v="14"/>
    <n v="14"/>
    <m/>
    <d v="2011-05-17T00:00:00"/>
    <n v="0"/>
    <n v="100"/>
    <n v="20"/>
    <n v="80"/>
    <n v="100"/>
    <m/>
    <m/>
    <m/>
    <m/>
    <m/>
    <s v="הקמת 2 בנינים בגובה 13 קומות סה&quot;כ: 100 יחידות דיור. "/>
    <m/>
    <m/>
    <m/>
    <n v="195583"/>
    <n v="20120227"/>
    <m/>
    <d v="2012-12-30T00:00:00"/>
    <m/>
    <n v="0"/>
    <n v="100"/>
    <n v="0"/>
    <m/>
    <n v="0"/>
    <m/>
    <n v="100"/>
    <m/>
    <m/>
    <s v="הקמת 2 בנינים בגובה 13 קומות סה&quot;כ: 100 יחידות דיור. "/>
    <m/>
    <m/>
    <m/>
    <n v="2011"/>
    <n v="2012"/>
    <s v="בנייה"/>
    <s v="בנייה"/>
    <n v="24"/>
    <m/>
    <m/>
    <m/>
    <n v="1"/>
    <s v="להיתר"/>
    <m/>
    <n v="1"/>
    <m/>
    <m/>
    <m/>
    <n v="712584"/>
    <n v="195583"/>
    <m/>
    <m/>
    <m/>
    <m/>
    <m/>
    <m/>
    <m/>
    <m/>
    <n v="354"/>
    <m/>
    <m/>
    <m/>
    <m/>
    <m/>
    <m/>
    <m/>
    <e v="#NAME?"/>
    <m/>
    <s v="כן"/>
  </r>
  <r>
    <n v="369"/>
    <m/>
    <m/>
    <m/>
    <m/>
    <m/>
    <m/>
    <m/>
    <m/>
    <m/>
    <m/>
    <n v="30828"/>
    <m/>
    <s v="מרכז"/>
    <s v="יהוד-מונוסון"/>
    <s v="מרכז יהוד"/>
    <m/>
    <s v="רשויות"/>
    <s v="פינוי-בינוי"/>
    <s v="בביצוע + מבנים מאוכלסים"/>
    <n v="712330"/>
    <s v="411 20110127"/>
    <n v="411"/>
    <n v="20110127"/>
    <s v="בקשה להיתר"/>
    <s v="הריסת מבנה"/>
    <n v="633"/>
    <s v="יהוד"/>
    <n v="9400"/>
    <s v="הרצל"/>
    <n v="116"/>
    <n v="14"/>
    <n v="14"/>
    <m/>
    <d v="2011-07-05T00:00:00"/>
    <n v="0"/>
    <n v="0"/>
    <m/>
    <m/>
    <m/>
    <m/>
    <m/>
    <m/>
    <m/>
    <m/>
    <s v="הריסת מבנים קיימים מעל פני הקרקע ללא פירוק קווי ביוב קיימים"/>
    <m/>
    <m/>
    <m/>
    <s v="NULL"/>
    <m/>
    <m/>
    <m/>
    <m/>
    <m/>
    <m/>
    <m/>
    <m/>
    <m/>
    <m/>
    <m/>
    <m/>
    <m/>
    <m/>
    <m/>
    <m/>
    <s v="שליפת חלקה 0 (אוגוסט 2020)"/>
    <n v="2011"/>
    <m/>
    <s v="הריסה"/>
    <m/>
    <n v="24"/>
    <m/>
    <m/>
    <m/>
    <n v="2"/>
    <s v="להיתר"/>
    <m/>
    <m/>
    <m/>
    <m/>
    <m/>
    <m/>
    <m/>
    <m/>
    <m/>
    <m/>
    <m/>
    <m/>
    <m/>
    <s v="רלוונטי לפי כתובת ולפי אלון "/>
    <m/>
    <n v="354"/>
    <m/>
    <m/>
    <m/>
    <m/>
    <m/>
    <m/>
    <m/>
    <e v="#NAME?"/>
    <m/>
    <m/>
  </r>
  <r>
    <n v="370"/>
    <m/>
    <m/>
    <m/>
    <m/>
    <m/>
    <m/>
    <m/>
    <m/>
    <m/>
    <m/>
    <n v="30828"/>
    <m/>
    <s v="מרכז"/>
    <s v="יהוד-מונוסון"/>
    <s v="מרכז יהוד"/>
    <m/>
    <s v="רשויות"/>
    <s v="פינוי-בינוי"/>
    <s v="בביצוע + מבנים מאוכלסים"/>
    <n v="712298"/>
    <s v="411 20110084"/>
    <n v="411"/>
    <n v="20110084"/>
    <s v="בקשה להיתר"/>
    <s v="בניה חדשה"/>
    <n v="5147"/>
    <s v="יהוד"/>
    <n v="9400"/>
    <s v="הרצל"/>
    <n v="116"/>
    <n v="18"/>
    <n v="18"/>
    <m/>
    <d v="2011-05-01T00:00:00"/>
    <n v="0"/>
    <n v="0"/>
    <m/>
    <m/>
    <n v="104"/>
    <m/>
    <m/>
    <m/>
    <m/>
    <m/>
    <s v="הקמת 2 בנינים של 13   ו-14 קומות  סה&quot;כ 104 יחידות דיור"/>
    <m/>
    <m/>
    <m/>
    <s v="NULL"/>
    <m/>
    <m/>
    <m/>
    <m/>
    <m/>
    <m/>
    <m/>
    <m/>
    <m/>
    <m/>
    <m/>
    <m/>
    <m/>
    <m/>
    <m/>
    <m/>
    <s v="שליפת חלקה 0 (אוגוסט 2020)"/>
    <n v="2011"/>
    <m/>
    <s v="בנייה"/>
    <m/>
    <n v="25"/>
    <m/>
    <m/>
    <n v="1"/>
    <n v="1"/>
    <s v="להיתר"/>
    <m/>
    <m/>
    <m/>
    <m/>
    <m/>
    <m/>
    <n v="195457"/>
    <m/>
    <m/>
    <m/>
    <m/>
    <m/>
    <m/>
    <s v="?"/>
    <m/>
    <n v="354"/>
    <m/>
    <m/>
    <m/>
    <m/>
    <m/>
    <s v="אישור בתנאים"/>
    <m/>
    <e v="#NAME?"/>
    <m/>
    <m/>
  </r>
  <r>
    <n v="371"/>
    <m/>
    <m/>
    <m/>
    <m/>
    <m/>
    <m/>
    <m/>
    <m/>
    <m/>
    <m/>
    <n v="30828"/>
    <m/>
    <s v="מרכז"/>
    <s v="יהוד-מונוסון"/>
    <s v="מרכז יהוד"/>
    <m/>
    <s v="רשויות"/>
    <s v="פינוי-בינוי"/>
    <s v="בביצוע + מבנים מאוכלסים"/>
    <n v="712331"/>
    <s v="411 20110128"/>
    <n v="411"/>
    <n v="20110128"/>
    <s v="בקשה להיתר"/>
    <s v="הריסת מבנה"/>
    <n v="5147"/>
    <s v="יהוד"/>
    <n v="9400"/>
    <s v="הרצל"/>
    <n v="116"/>
    <n v="18"/>
    <n v="18"/>
    <m/>
    <d v="2011-07-05T00:00:00"/>
    <n v="0"/>
    <n v="0"/>
    <m/>
    <m/>
    <m/>
    <m/>
    <m/>
    <m/>
    <m/>
    <m/>
    <s v="הריסת מבנים קיימים מעל פני הקרקע ללא פירוק קווי ביוב קיימים."/>
    <m/>
    <m/>
    <m/>
    <n v="195430"/>
    <n v="20110128"/>
    <m/>
    <d v="2011-08-11T00:00:00"/>
    <m/>
    <n v="0"/>
    <n v="0"/>
    <m/>
    <m/>
    <m/>
    <m/>
    <m/>
    <m/>
    <m/>
    <m/>
    <m/>
    <m/>
    <s v="שליפת חלקה 0 (אוגוסט 2020)"/>
    <n v="2011"/>
    <n v="2011"/>
    <s v="הריסה"/>
    <m/>
    <n v="25"/>
    <m/>
    <m/>
    <m/>
    <n v="2"/>
    <s v="להיתר"/>
    <m/>
    <n v="3"/>
    <m/>
    <m/>
    <m/>
    <m/>
    <m/>
    <m/>
    <m/>
    <m/>
    <m/>
    <m/>
    <m/>
    <s v="?"/>
    <m/>
    <n v="354"/>
    <m/>
    <m/>
    <m/>
    <m/>
    <m/>
    <m/>
    <m/>
    <e v="#NAME?"/>
    <m/>
    <s v="לא"/>
  </r>
  <r>
    <n v="372"/>
    <m/>
    <m/>
    <m/>
    <m/>
    <m/>
    <m/>
    <m/>
    <m/>
    <m/>
    <m/>
    <n v="30828"/>
    <m/>
    <s v="מרכז"/>
    <s v="יהוד-מונוסון"/>
    <s v="מרכז יהוד"/>
    <m/>
    <s v="רשויות"/>
    <s v="רשויות מקומיות - פינוי-בינוי"/>
    <s v="בביצוע + מבנים מאוכלסים"/>
    <n v="712380"/>
    <s v="411 20110191"/>
    <n v="411"/>
    <n v="20110191"/>
    <s v="בקשה להיתר"/>
    <s v="תוכ' שינויים - תוס' שטח"/>
    <n v="5147"/>
    <s v="יהוד"/>
    <n v="9400"/>
    <s v="הרצל"/>
    <n v="116"/>
    <n v="18"/>
    <n v="18"/>
    <m/>
    <d v="2011-09-18T00:00:00"/>
    <n v="0"/>
    <n v="0"/>
    <m/>
    <m/>
    <n v="104"/>
    <m/>
    <m/>
    <m/>
    <m/>
    <m/>
    <s v="תוכנית שינויים- הקמת 2 בנינים בגובה של 13 ו-14 קומות סה&quot;כ 104 יח&quot;ד+חדר שנאים תת קרקעי. "/>
    <m/>
    <m/>
    <m/>
    <n v="195457"/>
    <n v="20110191"/>
    <m/>
    <d v="2011-10-30T00:00:00"/>
    <m/>
    <n v="0"/>
    <n v="0"/>
    <m/>
    <m/>
    <m/>
    <m/>
    <n v="104"/>
    <m/>
    <m/>
    <s v="תוכנית שינויים- הקמת 2 בנינים בגובה של 13 -14 קומות סה&quot;כ:104 יח&quot;ד +חדר שנאים תת קרקעי "/>
    <m/>
    <m/>
    <m/>
    <n v="2011"/>
    <n v="2011"/>
    <s v="בנייה"/>
    <s v="בנייה"/>
    <n v="25"/>
    <m/>
    <m/>
    <m/>
    <n v="2"/>
    <s v="להיתר"/>
    <m/>
    <n v="1"/>
    <m/>
    <m/>
    <m/>
    <n v="712298"/>
    <m/>
    <m/>
    <m/>
    <m/>
    <m/>
    <m/>
    <m/>
    <s v="רלוונטי"/>
    <m/>
    <n v="354"/>
    <m/>
    <m/>
    <m/>
    <m/>
    <m/>
    <m/>
    <m/>
    <e v="#NAME?"/>
    <m/>
    <s v="לא"/>
  </r>
  <r>
    <n v="373"/>
    <m/>
    <m/>
    <m/>
    <m/>
    <m/>
    <m/>
    <m/>
    <m/>
    <m/>
    <m/>
    <n v="30828"/>
    <m/>
    <s v="מרכז"/>
    <s v="יהוד-מונוסון"/>
    <s v="מרכז יהוד"/>
    <m/>
    <s v="רשויות"/>
    <s v="פינוי-בינוי"/>
    <s v="בביצוע + מבנים מאוכלסים"/>
    <n v="712835"/>
    <s v="411 20140218"/>
    <n v="411"/>
    <n v="20140218"/>
    <s v="בקשה להיתר"/>
    <s v="גדר"/>
    <n v="5344"/>
    <s v="יהוד"/>
    <n v="9400"/>
    <s v="וינהויז זאב"/>
    <n v="166"/>
    <n v="0"/>
    <n v="0"/>
    <m/>
    <d v="2014-12-23T00:00:00"/>
    <n v="0"/>
    <n v="0"/>
    <m/>
    <m/>
    <m/>
    <m/>
    <m/>
    <m/>
    <m/>
    <m/>
    <s v="הריסת מבנה קיים במסגרת תכנית פינוי. גידור מגרשים 7 ו-16 לקראת בניה  ."/>
    <m/>
    <m/>
    <m/>
    <n v="193700"/>
    <n v="20140218"/>
    <m/>
    <d v="2015-02-16T00:00:00"/>
    <m/>
    <n v="0"/>
    <n v="0"/>
    <m/>
    <m/>
    <m/>
    <m/>
    <m/>
    <m/>
    <m/>
    <s v="הריסת מבנה קיים במסגרת תכנית פינוי. גידור מגרשים 7 ו-16 לקראת בניה חדשה"/>
    <m/>
    <m/>
    <s v="שליפה לפי תבעות (אוגוסט 2020)"/>
    <n v="2014"/>
    <n v="2015"/>
    <s v="הריסה"/>
    <s v="הריסה"/>
    <n v="14"/>
    <m/>
    <m/>
    <m/>
    <n v="3"/>
    <s v="להיתר"/>
    <m/>
    <n v="3"/>
    <s v="קדום"/>
    <m/>
    <m/>
    <m/>
    <m/>
    <m/>
    <m/>
    <m/>
    <m/>
    <m/>
    <m/>
    <m/>
    <m/>
    <n v="354"/>
    <m/>
    <m/>
    <m/>
    <m/>
    <m/>
    <m/>
    <m/>
    <e v="#NAME?"/>
    <m/>
    <s v="לא"/>
  </r>
  <r>
    <n v="375"/>
    <m/>
    <m/>
    <m/>
    <m/>
    <m/>
    <m/>
    <m/>
    <m/>
    <m/>
    <m/>
    <n v="30828"/>
    <m/>
    <s v="מרכז"/>
    <s v="יהוד-מונוסון"/>
    <s v="מרכז יהוד"/>
    <m/>
    <s v="רשויות"/>
    <s v="רשויות מקומיות - פינוי-בינוי"/>
    <s v="בביצוע + מבנים מאוכלסים"/>
    <n v="712837"/>
    <s v="411 20140226"/>
    <n v="411"/>
    <n v="20140226"/>
    <s v="בקשה להיתר"/>
    <s v="בית במקום בית להריסה"/>
    <n v="5345"/>
    <s v="יהוד"/>
    <n v="9400"/>
    <s v="וינהויז זאב"/>
    <n v="166"/>
    <n v="2"/>
    <n v="2"/>
    <m/>
    <d v="2014-12-30T00:00:00"/>
    <n v="0"/>
    <n v="0"/>
    <n v="10"/>
    <n v="44"/>
    <n v="54"/>
    <m/>
    <m/>
    <m/>
    <m/>
    <m/>
    <s v="הריסת מבנה קיים במסגרת תכנית פינוי והקמת בניין משותף הכולל: 54 יח&quot;ד,14 קומות מעל קומת קרקע+מרתף. "/>
    <m/>
    <m/>
    <m/>
    <n v="1462802"/>
    <n v="20140226"/>
    <m/>
    <d v="2016-11-29T00:00:00"/>
    <m/>
    <n v="0"/>
    <n v="0"/>
    <n v="0"/>
    <m/>
    <n v="0"/>
    <m/>
    <n v="54"/>
    <m/>
    <m/>
    <s v="      יתר התנאים ראה בנספח א' להיתר הבניה.       לא תוקם גדר בגבול הצפוני של       לרבות  גדר,שבילים ,סוג ריצוף גופי תאורה שילוט וגינון בשפ&quot;פ והמשכיים לשטחים ציבוריים (מדרכות ושצ&quot;פ ) ייערך בטרם יחלו בעבודות הפיתוח בשטחים אלה בתאום עם אגף הנדסה ומהנדס העיר"/>
    <m/>
    <m/>
    <m/>
    <n v="2014"/>
    <n v="2016"/>
    <s v="הריסה + בנייה"/>
    <s v="הריסה + בנייה"/>
    <n v="10"/>
    <m/>
    <m/>
    <m/>
    <n v="1"/>
    <s v="להיתר"/>
    <m/>
    <n v="1"/>
    <m/>
    <m/>
    <m/>
    <n v="712837"/>
    <n v="1462802"/>
    <m/>
    <m/>
    <m/>
    <m/>
    <m/>
    <m/>
    <m/>
    <m/>
    <n v="354"/>
    <m/>
    <m/>
    <m/>
    <m/>
    <m/>
    <m/>
    <m/>
    <e v="#NAME?"/>
    <m/>
    <s v="כן"/>
  </r>
  <r>
    <n v="374"/>
    <m/>
    <m/>
    <m/>
    <m/>
    <m/>
    <m/>
    <m/>
    <m/>
    <m/>
    <m/>
    <n v="30828"/>
    <m/>
    <s v="מרכז"/>
    <s v="יהוד-מונוסון"/>
    <s v="מרכז יהוד"/>
    <m/>
    <s v="רשויות"/>
    <s v="רשויות מקומיות - פינוי-בינוי"/>
    <s v="בביצוע + מבנים מאוכלסים"/>
    <n v="712838"/>
    <s v="411 20140227"/>
    <n v="411"/>
    <n v="20140227"/>
    <s v="בקשה להיתר"/>
    <s v="בית במקום בית להריסה"/>
    <n v="5344"/>
    <s v="יהוד"/>
    <n v="9400"/>
    <s v="וינהויז זאב"/>
    <n v="166"/>
    <n v="4"/>
    <n v="4"/>
    <m/>
    <d v="2014-12-30T00:00:00"/>
    <n v="0"/>
    <n v="0"/>
    <n v="3"/>
    <n v="51"/>
    <n v="54"/>
    <m/>
    <m/>
    <m/>
    <m/>
    <m/>
    <s v=" הקמת בניין משותף הכולל: 54 יח&quot;ד,14 קומות מעל קומת קרקע+קומת מרתף. "/>
    <m/>
    <m/>
    <m/>
    <n v="1462801"/>
    <n v="20140227"/>
    <m/>
    <d v="2016-08-16T00:00:00"/>
    <m/>
    <n v="0"/>
    <n v="0"/>
    <n v="3"/>
    <m/>
    <n v="51"/>
    <m/>
    <n v="54"/>
    <m/>
    <m/>
    <s v="        במידה ובנין זה יאוכלס לפני בנין מספר 16, יובטח שלמותו של החניון וכל השטחים הציבוריים   הנלווים , לרבות אישור יועץ תנועה ובטיחות לשלבי האכלוס.         רישום תצ''ר - תנאי לאכלוס.  הערות לפיתוח 1.  הפיתוח יהיה עפ&quot;י תוכנית פיתוח מאושרת שהינה חלק בלתי "/>
    <m/>
    <m/>
    <m/>
    <n v="2014"/>
    <n v="2016"/>
    <s v="בנייה"/>
    <s v="בנייה"/>
    <n v="14"/>
    <m/>
    <m/>
    <m/>
    <n v="1"/>
    <s v="להיתר"/>
    <m/>
    <n v="1"/>
    <m/>
    <m/>
    <m/>
    <n v="712838"/>
    <n v="1462801"/>
    <m/>
    <m/>
    <m/>
    <m/>
    <m/>
    <m/>
    <s v="רלוונטי"/>
    <m/>
    <n v="354"/>
    <m/>
    <m/>
    <m/>
    <m/>
    <m/>
    <m/>
    <m/>
    <e v="#NAME?"/>
    <m/>
    <s v="לא"/>
  </r>
  <r>
    <n v="376"/>
    <m/>
    <m/>
    <m/>
    <m/>
    <m/>
    <m/>
    <m/>
    <m/>
    <m/>
    <m/>
    <n v="30828"/>
    <m/>
    <s v="מרכז"/>
    <s v="יהוד-מונוסון"/>
    <s v="מרכז יהוד"/>
    <m/>
    <s v="רשויות"/>
    <s v="פינוי-בינוי"/>
    <s v="בביצוע + מבנים מאוכלסים"/>
    <n v="712422"/>
    <s v="411 20110246"/>
    <n v="411"/>
    <n v="20110246"/>
    <s v="בקשה להיתר"/>
    <s v="הריסת מבנה"/>
    <n v="3902"/>
    <s v="יהוד"/>
    <n v="9400"/>
    <s v="וינהויז זאב"/>
    <n v="166"/>
    <n v="5"/>
    <n v="5"/>
    <m/>
    <d v="2011-11-29T00:00:00"/>
    <n v="0"/>
    <n v="0"/>
    <m/>
    <m/>
    <m/>
    <m/>
    <m/>
    <m/>
    <m/>
    <m/>
    <s v="הריסת 2 מבנים"/>
    <m/>
    <m/>
    <m/>
    <n v="195482"/>
    <n v="20110246"/>
    <m/>
    <d v="2011-12-01T00:00:00"/>
    <m/>
    <n v="0"/>
    <n v="0"/>
    <m/>
    <m/>
    <m/>
    <m/>
    <m/>
    <m/>
    <m/>
    <s v="הריסת 2 מבנים ללא פגיעה בתשתיות"/>
    <m/>
    <m/>
    <s v="שליפה לפי תבעות (אוגוסט 2020)"/>
    <n v="2011"/>
    <n v="2011"/>
    <s v="הריסה"/>
    <s v="הריסה"/>
    <n v="17"/>
    <m/>
    <m/>
    <m/>
    <n v="3"/>
    <s v="להיתר"/>
    <m/>
    <n v="3"/>
    <s v="קדום"/>
    <m/>
    <m/>
    <m/>
    <m/>
    <m/>
    <m/>
    <m/>
    <m/>
    <m/>
    <m/>
    <m/>
    <m/>
    <n v="354"/>
    <m/>
    <m/>
    <m/>
    <m/>
    <m/>
    <m/>
    <m/>
    <e v="#NAME?"/>
    <m/>
    <s v="כן"/>
  </r>
  <r>
    <n v="377"/>
    <m/>
    <m/>
    <m/>
    <m/>
    <m/>
    <m/>
    <m/>
    <m/>
    <m/>
    <m/>
    <n v="30828"/>
    <m/>
    <s v="מרכז"/>
    <s v="יהוד-מונוסון"/>
    <s v="מרכז יהוד"/>
    <m/>
    <s v="רשויות"/>
    <s v="רשויות מקומיות - פינוי-בינוי"/>
    <s v="בביצוע + מבנים מאוכלסים"/>
    <n v="712447"/>
    <s v="411 20110271"/>
    <n v="411"/>
    <n v="20110271"/>
    <s v="בקשה להיתר"/>
    <s v="בניה חדשה"/>
    <n v="5170"/>
    <s v="יהוד"/>
    <n v="9400"/>
    <s v="וינהויז זאב"/>
    <n v="166"/>
    <n v="5"/>
    <n v="5"/>
    <m/>
    <d v="2011-12-07T00:00:00"/>
    <n v="0"/>
    <n v="11"/>
    <n v="0"/>
    <n v="0"/>
    <n v="11"/>
    <m/>
    <m/>
    <m/>
    <m/>
    <m/>
    <s v="בנין  5 קומות -קומת מסחר 3 חנויות +גלריה  ו 4 קומות מגורים 11 סה&quot;כ  יחידות דיור. "/>
    <m/>
    <m/>
    <m/>
    <n v="195503"/>
    <n v="20110271"/>
    <m/>
    <d v="2013-04-18T00:00:00"/>
    <m/>
    <n v="0"/>
    <n v="11"/>
    <n v="0"/>
    <m/>
    <n v="0"/>
    <m/>
    <n v="11"/>
    <m/>
    <m/>
    <s v="בנין  5 קומות -קומת מסחר+גלריה  ו 4 קומות מגורים 8 סה&quot;כ  יחידות דיור. "/>
    <m/>
    <m/>
    <m/>
    <n v="2011"/>
    <n v="2013"/>
    <s v="בנייה"/>
    <s v="בנייה"/>
    <n v="17"/>
    <m/>
    <m/>
    <m/>
    <n v="1"/>
    <s v="להיתר"/>
    <m/>
    <n v="1"/>
    <m/>
    <m/>
    <m/>
    <n v="712447"/>
    <n v="195503"/>
    <m/>
    <m/>
    <m/>
    <m/>
    <m/>
    <m/>
    <m/>
    <m/>
    <n v="354"/>
    <m/>
    <m/>
    <m/>
    <m/>
    <m/>
    <m/>
    <m/>
    <e v="#NAME?"/>
    <m/>
    <s v="לא"/>
  </r>
  <r>
    <n v="378"/>
    <m/>
    <m/>
    <m/>
    <m/>
    <m/>
    <m/>
    <m/>
    <m/>
    <m/>
    <m/>
    <n v="30828"/>
    <m/>
    <s v="מרכז"/>
    <s v="יהוד-מונוסון"/>
    <s v="מרכז יהוד"/>
    <m/>
    <s v="רשויות"/>
    <s v="רשויות מקומיות - פינוי-בינוי"/>
    <s v="בביצוע + מבנים מאוכלסים"/>
    <n v="712862"/>
    <s v="411 20150032"/>
    <n v="411"/>
    <n v="20150032"/>
    <s v="בקשה להיתר"/>
    <s v="תוספת למבנה קיים"/>
    <n v="5170"/>
    <s v="יהוד"/>
    <n v="9400"/>
    <s v="וינהויז זאב"/>
    <n v="166"/>
    <n v="5"/>
    <n v="5"/>
    <m/>
    <d v="2015-02-12T00:00:00"/>
    <n v="0"/>
    <n v="0"/>
    <n v="0"/>
    <n v="0"/>
    <n v="14"/>
    <m/>
    <m/>
    <m/>
    <m/>
    <m/>
    <s v="תוספת קומה לבניין קיים בן 5 קומות+תוספת של 3 יח&quot;ד סה&quot;כ 14 יח&quot;ד וסה&quot;כ 6 קומות. "/>
    <m/>
    <m/>
    <m/>
    <n v="195667"/>
    <n v="20150032"/>
    <m/>
    <d v="2016-01-17T00:00:00"/>
    <m/>
    <n v="0"/>
    <n v="0"/>
    <n v="0"/>
    <m/>
    <n v="0"/>
    <m/>
    <n v="14"/>
    <m/>
    <m/>
    <s v="יש לקבל אישור תוכנית צמחיה ופיתוח רחבות מרכזיות לפני ביצוע ,ע&quot;י מתכנון נוף של הרשות ואו מהנדס העיר . תוספת קומה לבניין קיים בן 5 קומות+תוספת של 3 יח&quot;ד סה&quot;כ 14 יח&quot;ד וסה&quot;כ 6 קומות. תנאי בהיתר (יתר התנאים ראה נספח א ' ): "/>
    <m/>
    <m/>
    <m/>
    <n v="2015"/>
    <n v="2016"/>
    <s v="בנייה"/>
    <s v="בנייה"/>
    <n v="17"/>
    <m/>
    <m/>
    <m/>
    <n v="1"/>
    <s v="להיתר"/>
    <m/>
    <n v="1"/>
    <m/>
    <m/>
    <m/>
    <n v="712862"/>
    <n v="195667"/>
    <m/>
    <m/>
    <m/>
    <m/>
    <m/>
    <m/>
    <m/>
    <m/>
    <n v="354"/>
    <m/>
    <m/>
    <m/>
    <m/>
    <m/>
    <m/>
    <m/>
    <e v="#NAME?"/>
    <m/>
    <s v="לא"/>
  </r>
  <r>
    <n v="380"/>
    <m/>
    <m/>
    <m/>
    <m/>
    <m/>
    <m/>
    <m/>
    <m/>
    <m/>
    <m/>
    <n v="30828"/>
    <m/>
    <s v="מרכז"/>
    <s v="יהוד-מונוסון"/>
    <s v="מרכז יהוד"/>
    <m/>
    <s v="רשויות"/>
    <s v="רשויות מקומיות - פינוי-בינוי"/>
    <s v="בביצוע + מבנים מאוכלסים"/>
    <n v="712446"/>
    <s v="411 20110270"/>
    <n v="411"/>
    <n v="20110270"/>
    <s v="בקשה להיתר"/>
    <s v="בניה חדשה"/>
    <n v="5169"/>
    <s v="יהוד"/>
    <n v="9400"/>
    <s v="וינהויז זאב"/>
    <n v="166"/>
    <n v="7"/>
    <n v="7"/>
    <m/>
    <d v="2011-12-07T00:00:00"/>
    <n v="0"/>
    <n v="8"/>
    <n v="0"/>
    <n v="0"/>
    <n v="8"/>
    <m/>
    <m/>
    <m/>
    <m/>
    <m/>
    <s v="בנין  5 קומות -קומת מסחר+גלריה  ו 4 קומות מגורים 8 סה&quot;כ  יחידות דיור. "/>
    <m/>
    <m/>
    <m/>
    <n v="195502"/>
    <n v="20110270"/>
    <m/>
    <d v="2013-04-18T00:00:00"/>
    <m/>
    <n v="0"/>
    <n v="8"/>
    <n v="0"/>
    <m/>
    <n v="0"/>
    <m/>
    <n v="8"/>
    <m/>
    <m/>
    <s v="בנין  5 קומות -קומת מסחר+גלריה  ו 4 קומות מגורים 8 סה&quot;כ  יחידות דיור. "/>
    <m/>
    <m/>
    <m/>
    <n v="2011"/>
    <n v="2013"/>
    <s v="בנייה"/>
    <s v="בנייה"/>
    <n v="18"/>
    <m/>
    <m/>
    <m/>
    <n v="1"/>
    <s v="להיתר"/>
    <m/>
    <n v="1"/>
    <m/>
    <m/>
    <m/>
    <n v="712446"/>
    <n v="195502"/>
    <m/>
    <m/>
    <m/>
    <m/>
    <m/>
    <n v="1"/>
    <m/>
    <m/>
    <n v="354"/>
    <m/>
    <m/>
    <m/>
    <m/>
    <m/>
    <m/>
    <m/>
    <e v="#NAME?"/>
    <m/>
    <s v="לא"/>
  </r>
  <r>
    <n v="381"/>
    <m/>
    <m/>
    <m/>
    <m/>
    <m/>
    <m/>
    <m/>
    <m/>
    <m/>
    <m/>
    <n v="30828"/>
    <m/>
    <s v="מרכז"/>
    <s v="יהוד-מונוסון"/>
    <s v="מרכז יהוד"/>
    <m/>
    <s v="רשויות"/>
    <s v="רשויות מקומיות - פינוי-בינוי"/>
    <s v="בביצוע + מבנים מאוכלסים"/>
    <n v="712445"/>
    <s v="411 20110269"/>
    <n v="411"/>
    <n v="20110269"/>
    <s v="בקשה להיתר"/>
    <s v="בניה חדשה"/>
    <n v="5168"/>
    <s v="יהוד"/>
    <n v="9400"/>
    <s v="וינהויז זאב"/>
    <n v="166"/>
    <n v="9"/>
    <n v="9"/>
    <m/>
    <d v="2011-12-07T00:00:00"/>
    <n v="0"/>
    <n v="6"/>
    <n v="0"/>
    <n v="0"/>
    <n v="6"/>
    <m/>
    <m/>
    <m/>
    <m/>
    <m/>
    <s v="בנין 4 קומות -קומת מסחר-3 חנויות +גלריה , 3 קומות מגורים 6סה&quot;כ  יחידות דיור . "/>
    <m/>
    <m/>
    <m/>
    <n v="195500"/>
    <n v="20110269"/>
    <m/>
    <d v="2013-04-18T00:00:00"/>
    <m/>
    <n v="0"/>
    <n v="6"/>
    <n v="0"/>
    <m/>
    <n v="0"/>
    <m/>
    <n v="6"/>
    <m/>
    <m/>
    <s v="בנין 4 קומות -קומת מסחר+גלריה , 3 קומות מגורים 6סה&quot;כ  יחידות דיור . "/>
    <m/>
    <m/>
    <m/>
    <n v="2011"/>
    <n v="2013"/>
    <s v="בנייה"/>
    <s v="בנייה"/>
    <n v="20"/>
    <m/>
    <m/>
    <m/>
    <n v="1"/>
    <s v="להיתר"/>
    <m/>
    <n v="1"/>
    <m/>
    <m/>
    <m/>
    <n v="712445"/>
    <n v="195500"/>
    <m/>
    <m/>
    <m/>
    <m/>
    <m/>
    <m/>
    <m/>
    <m/>
    <n v="354"/>
    <m/>
    <m/>
    <m/>
    <m/>
    <m/>
    <m/>
    <m/>
    <e v="#NAME?"/>
    <m/>
    <s v="לא"/>
  </r>
  <r>
    <n v="382"/>
    <m/>
    <m/>
    <m/>
    <m/>
    <m/>
    <m/>
    <m/>
    <m/>
    <m/>
    <m/>
    <n v="30828"/>
    <m/>
    <s v="מרכז"/>
    <s v="יהוד-מונוסון"/>
    <s v="מרכז יהוד"/>
    <m/>
    <s v="רשויות"/>
    <s v="רשויות מקומיות - פינוי-בינוי"/>
    <s v="בביצוע + מבנים מאוכלסים"/>
    <n v="712861"/>
    <s v="411 20150031"/>
    <n v="411"/>
    <n v="20150031"/>
    <s v="בקשה להיתר"/>
    <s v="תוספת למבנה קיים"/>
    <n v="5168"/>
    <s v="יהוד"/>
    <n v="9400"/>
    <s v="וינהויז זאב"/>
    <n v="166"/>
    <n v="9"/>
    <n v="9"/>
    <m/>
    <d v="2015-02-12T00:00:00"/>
    <n v="0"/>
    <n v="0"/>
    <n v="0"/>
    <n v="0"/>
    <n v="8"/>
    <m/>
    <m/>
    <m/>
    <m/>
    <m/>
    <s v="תוספת קומה לבניין קיים בן 4 קומות ותוספת 2 יח&quot;ד סה&quot; 8 יח&quot;ד ו-5 קומות. "/>
    <m/>
    <m/>
    <m/>
    <n v="195666"/>
    <n v="20150031"/>
    <m/>
    <d v="2016-01-17T00:00:00"/>
    <m/>
    <n v="0"/>
    <n v="0"/>
    <n v="0"/>
    <m/>
    <n v="0"/>
    <m/>
    <n v="8"/>
    <m/>
    <m/>
    <s v="יש לקבל אישור תוכנית צמחיה ופיתוח רחבות מרכזיות לפני ביצוע ,ע&quot;י מתכנון נוף של הרשות ואו מהנדס העיר . תוספת קומה לבניין קיים בן 4 קומות ותוספת 2 יח&quot;ד סה&quot; 8 יח&quot;ד ו-5 קומות. תנאי בהיתר (יתר התנאים ראה נספח א ' ): "/>
    <m/>
    <m/>
    <m/>
    <n v="2015"/>
    <n v="2016"/>
    <s v="בנייה"/>
    <s v="בנייה"/>
    <n v="20"/>
    <m/>
    <m/>
    <m/>
    <n v="1"/>
    <s v="להיתר"/>
    <m/>
    <n v="1"/>
    <m/>
    <m/>
    <m/>
    <n v="712861"/>
    <n v="195666"/>
    <m/>
    <m/>
    <m/>
    <m/>
    <m/>
    <m/>
    <m/>
    <m/>
    <n v="354"/>
    <m/>
    <m/>
    <m/>
    <m/>
    <m/>
    <m/>
    <m/>
    <e v="#NAME?"/>
    <m/>
    <s v="לא"/>
  </r>
  <r>
    <n v="383"/>
    <m/>
    <m/>
    <m/>
    <m/>
    <m/>
    <m/>
    <m/>
    <m/>
    <m/>
    <m/>
    <n v="30828"/>
    <m/>
    <s v="מרכז"/>
    <s v="יהוד-מונוסון"/>
    <s v="מרכז יהוד"/>
    <m/>
    <s v="רשויות"/>
    <s v="רשויות מקומיות - פינוי-בינוי"/>
    <s v="בביצוע + מבנים מאוכלסים"/>
    <n v="712442"/>
    <s v="411 20110266"/>
    <n v="411"/>
    <n v="20110266"/>
    <s v="בקשה להיתר"/>
    <s v="בניה חדשה"/>
    <n v="5165"/>
    <s v="יהוד"/>
    <n v="9400"/>
    <s v="וינהויז זאב"/>
    <n v="166"/>
    <n v="11"/>
    <n v="11"/>
    <m/>
    <d v="2011-12-07T00:00:00"/>
    <n v="0"/>
    <n v="8"/>
    <n v="0"/>
    <n v="0"/>
    <n v="8"/>
    <m/>
    <m/>
    <m/>
    <m/>
    <m/>
    <s v="בנין  5 קומות -קומת מסחר-3 חנויות +גלריה , ו4 קומות מגורים סה&quot;כ 8 יחידות דיור  . "/>
    <m/>
    <m/>
    <m/>
    <n v="195497"/>
    <n v="20110266"/>
    <m/>
    <d v="2013-04-18T00:00:00"/>
    <m/>
    <n v="0"/>
    <n v="8"/>
    <n v="0"/>
    <m/>
    <n v="0"/>
    <m/>
    <n v="8"/>
    <m/>
    <m/>
    <s v="בנין  5 קומות -קומת מסחר+גלריה , ו4 קומות מגורים סה&quot;כ 8 יחידות דיור  . "/>
    <m/>
    <m/>
    <m/>
    <n v="2011"/>
    <n v="2013"/>
    <s v="בנייה"/>
    <s v="בנייה"/>
    <n v="22"/>
    <m/>
    <m/>
    <m/>
    <n v="1"/>
    <s v="להיתר"/>
    <m/>
    <n v="1"/>
    <m/>
    <m/>
    <m/>
    <n v="712442"/>
    <n v="195497"/>
    <m/>
    <m/>
    <m/>
    <m/>
    <m/>
    <m/>
    <m/>
    <m/>
    <n v="354"/>
    <m/>
    <m/>
    <m/>
    <m/>
    <m/>
    <m/>
    <m/>
    <e v="#NAME?"/>
    <m/>
    <s v="לא"/>
  </r>
  <r>
    <n v="384"/>
    <m/>
    <m/>
    <m/>
    <m/>
    <m/>
    <m/>
    <m/>
    <m/>
    <m/>
    <m/>
    <n v="30828"/>
    <m/>
    <s v="מרכז"/>
    <s v="יהוד-מונוסון"/>
    <s v="מרכז יהוד"/>
    <m/>
    <s v="רשויות"/>
    <s v="רשויות מקומיות - פינוי-בינוי"/>
    <s v="בביצוע + מבנים מאוכלסים"/>
    <n v="712863"/>
    <s v="411 20150033"/>
    <n v="411"/>
    <n v="20150033"/>
    <s v="בקשה להיתר"/>
    <s v="תוספת למבנה קיים"/>
    <n v="5165"/>
    <s v="יהוד"/>
    <n v="9400"/>
    <s v="וינהויז זאב"/>
    <n v="166"/>
    <n v="11"/>
    <n v="11"/>
    <m/>
    <d v="2015-02-12T00:00:00"/>
    <n v="0"/>
    <n v="0"/>
    <n v="0"/>
    <n v="0"/>
    <n v="10"/>
    <m/>
    <m/>
    <m/>
    <m/>
    <m/>
    <s v="תוספת קומה לבניין קיים בן 5 קומות ותוספת של 2 יח&quot;ד סה&quot;כ 10 יח&quot;ד וסה&quot;כ 6 קומות. "/>
    <m/>
    <m/>
    <m/>
    <n v="195668"/>
    <n v="20150033"/>
    <m/>
    <d v="2016-01-17T00:00:00"/>
    <m/>
    <n v="0"/>
    <n v="0"/>
    <n v="0"/>
    <m/>
    <n v="0"/>
    <m/>
    <n v="10"/>
    <m/>
    <m/>
    <s v="יש לקבל אישור תוכנית צמחיה ופיתוח רחבות מרכזיות לפני ביצוע ,ע&quot;י מתכנון נוף של הרשות ואו מהנדס העיר . תוספת קומה לבניין קיים בן 5 קומות ותוספת של 2 יח&quot;ד סה&quot;כ 10 יח&quot;ד וסה&quot;כ 6 קומות. תנאי בהיתר (יתר התנאים ראה נספח א ' ): "/>
    <m/>
    <m/>
    <m/>
    <n v="2015"/>
    <n v="2016"/>
    <s v="בנייה"/>
    <s v="בנייה"/>
    <n v="22"/>
    <m/>
    <m/>
    <m/>
    <n v="1"/>
    <s v="להיתר"/>
    <m/>
    <n v="1"/>
    <m/>
    <m/>
    <m/>
    <n v="712863"/>
    <n v="195668"/>
    <m/>
    <m/>
    <m/>
    <m/>
    <m/>
    <m/>
    <m/>
    <m/>
    <n v="354"/>
    <m/>
    <m/>
    <m/>
    <m/>
    <m/>
    <m/>
    <m/>
    <e v="#NAME?"/>
    <m/>
    <s v="לא"/>
  </r>
  <r>
    <n v="385"/>
    <m/>
    <m/>
    <m/>
    <m/>
    <m/>
    <m/>
    <m/>
    <m/>
    <m/>
    <m/>
    <n v="30828"/>
    <m/>
    <s v="מרכז"/>
    <s v="יהוד-מונוסון"/>
    <s v="מרכז יהוד"/>
    <m/>
    <s v="רשויות"/>
    <s v="רשויות מקומיות - פינוי-בינוי"/>
    <s v="בביצוע + מבנים מאוכלסים"/>
    <n v="712443"/>
    <s v="411 20110267"/>
    <n v="411"/>
    <n v="20110267"/>
    <s v="בקשה להיתר"/>
    <s v="בניה חדשה"/>
    <n v="5166"/>
    <s v="יהוד"/>
    <n v="9400"/>
    <s v="וינהויז זאב"/>
    <n v="166"/>
    <n v="13"/>
    <n v="13"/>
    <m/>
    <d v="2011-12-07T00:00:00"/>
    <n v="0"/>
    <n v="10"/>
    <n v="0"/>
    <n v="0"/>
    <n v="10"/>
    <m/>
    <m/>
    <m/>
    <m/>
    <m/>
    <s v="בנין  6 קומות -קומת מסחר 3 חנויות +גלריה , ו5 קומות מגורים סה&quot;כ 10 יחידות דיור  . "/>
    <m/>
    <m/>
    <m/>
    <n v="195498"/>
    <n v="20110267"/>
    <m/>
    <d v="2013-04-18T00:00:00"/>
    <m/>
    <n v="0"/>
    <n v="10"/>
    <n v="0"/>
    <m/>
    <n v="0"/>
    <m/>
    <n v="10"/>
    <m/>
    <m/>
    <s v="בנין  6 קומות -קומת מסחר+גלריה , ו5 קומות מגורים סה&quot;כ 10 יחידות דיור  . "/>
    <m/>
    <m/>
    <m/>
    <n v="2011"/>
    <n v="2013"/>
    <s v="בנייה"/>
    <s v="בנייה"/>
    <n v="23"/>
    <m/>
    <m/>
    <m/>
    <n v="1"/>
    <s v="להיתר"/>
    <m/>
    <n v="1"/>
    <m/>
    <m/>
    <m/>
    <n v="712443"/>
    <n v="195498"/>
    <m/>
    <m/>
    <m/>
    <m/>
    <m/>
    <m/>
    <m/>
    <m/>
    <n v="354"/>
    <m/>
    <m/>
    <m/>
    <m/>
    <m/>
    <m/>
    <m/>
    <e v="#NAME?"/>
    <m/>
    <s v="לא"/>
  </r>
  <r>
    <n v="1214"/>
    <s v="טיוב בקשותID כפולות"/>
    <m/>
    <m/>
    <m/>
    <m/>
    <m/>
    <s v="הכתובת במתחם"/>
    <m/>
    <m/>
    <m/>
    <n v="1003"/>
    <n v="30828"/>
    <s v="מרכז"/>
    <s v="יהוד-מונוסון"/>
    <s v="מרכז יהוד"/>
    <s v="מרכז יהוד"/>
    <s v="מיסוי"/>
    <s v="פינוי-בינוי"/>
    <s v="בביצוע + מבנים מאוכלסים"/>
    <n v="7091679"/>
    <s v="411 20200089"/>
    <n v="411"/>
    <n v="20200089"/>
    <s v="בקשה מקוונת ללא הקלות"/>
    <m/>
    <n v="5543"/>
    <s v="יהוד"/>
    <n v="9400"/>
    <s v="וינהויז זאב"/>
    <n v="166"/>
    <n v="21"/>
    <n v="21"/>
    <s v="     "/>
    <d v="2020-06-24T00:00:00"/>
    <n v="0"/>
    <n v="0"/>
    <m/>
    <m/>
    <n v="11"/>
    <s v="2020_01"/>
    <d v="2020-11-01T21:00:40"/>
    <m/>
    <m/>
    <s v="מהות הבקשה"/>
    <s v="בניין בן 4 קומות ועליית גג מעל קומת מסחר הכוללת גלריה, מעל מרתף משותף (בהיתר נפרד) סה&quot;כ 11 יח&quot;ד "/>
    <s v="NULL"/>
    <s v="NULL"/>
    <s v="NULL"/>
    <s v="NULL"/>
    <m/>
    <m/>
    <m/>
    <m/>
    <m/>
    <m/>
    <m/>
    <m/>
    <m/>
    <m/>
    <m/>
    <m/>
    <m/>
    <m/>
    <s v="NULL"/>
    <s v="NULL"/>
    <s v="לפי גוש חלקה (מרץ 2021)"/>
    <n v="2020"/>
    <m/>
    <s v="בנייה"/>
    <m/>
    <n v="26"/>
    <m/>
    <m/>
    <m/>
    <n v="1"/>
    <s v="מקוונת (להיתר)"/>
    <m/>
    <m/>
    <m/>
    <m/>
    <m/>
    <m/>
    <m/>
    <m/>
    <m/>
    <m/>
    <m/>
    <s v="כן"/>
    <m/>
    <s v="מתחם רלוונטי מסלול מיסוי (המשכי)"/>
    <m/>
    <s v="354 במתחם האב"/>
    <m/>
    <m/>
    <m/>
    <m/>
    <m/>
    <s v="אישור בתנאים"/>
    <m/>
    <e v="#NAME?"/>
    <m/>
    <m/>
  </r>
  <r>
    <n v="386"/>
    <m/>
    <m/>
    <m/>
    <m/>
    <m/>
    <m/>
    <m/>
    <m/>
    <m/>
    <m/>
    <n v="30828"/>
    <m/>
    <s v="מרכז"/>
    <s v="יהוד-מונוסון"/>
    <s v="מרכז יהוד"/>
    <m/>
    <s v="רשויות"/>
    <s v="רשויות מקומיות - פינוי-בינוי"/>
    <s v="בביצוע + מבנים מאוכלסים"/>
    <n v="712439"/>
    <s v="411 20110263"/>
    <n v="411"/>
    <n v="20110263"/>
    <s v="בקשה להיתר"/>
    <s v="בניה חדשה"/>
    <n v="5162"/>
    <s v="יהוד"/>
    <n v="9400"/>
    <s v="וינהויז זאב"/>
    <n v="166"/>
    <n v="23"/>
    <n v="23"/>
    <m/>
    <d v="2011-12-07T00:00:00"/>
    <n v="0"/>
    <n v="8"/>
    <n v="0"/>
    <n v="0"/>
    <n v="8"/>
    <m/>
    <m/>
    <m/>
    <m/>
    <m/>
    <s v="בנין 5 קומות -קומת מסחר 3 חנויות +גלריה , 4 קומות מגורים 8 יחידות דיור ומרתף . "/>
    <m/>
    <m/>
    <m/>
    <n v="195494"/>
    <n v="20110263"/>
    <m/>
    <d v="2013-04-18T00:00:00"/>
    <m/>
    <n v="0"/>
    <n v="8"/>
    <n v="0"/>
    <m/>
    <n v="0"/>
    <m/>
    <n v="8"/>
    <m/>
    <m/>
    <s v="בנין 5 קומות -קומת מסחר+גלריה , 4 קומות מגורים 8 יחידות דיור "/>
    <m/>
    <m/>
    <m/>
    <n v="2011"/>
    <n v="2013"/>
    <s v="בנייה"/>
    <s v="בנייה"/>
    <n v="27"/>
    <m/>
    <m/>
    <m/>
    <n v="1"/>
    <s v="להיתר"/>
    <m/>
    <n v="1"/>
    <m/>
    <m/>
    <m/>
    <n v="712439"/>
    <n v="195494"/>
    <m/>
    <m/>
    <m/>
    <m/>
    <m/>
    <m/>
    <m/>
    <m/>
    <n v="354"/>
    <m/>
    <m/>
    <m/>
    <m/>
    <m/>
    <m/>
    <m/>
    <e v="#NAME?"/>
    <m/>
    <s v="לא"/>
  </r>
  <r>
    <n v="387"/>
    <m/>
    <m/>
    <m/>
    <m/>
    <m/>
    <m/>
    <m/>
    <m/>
    <m/>
    <m/>
    <n v="30828"/>
    <m/>
    <s v="מרכז"/>
    <s v="יהוד-מונוסון"/>
    <s v="מרכז יהוד"/>
    <m/>
    <s v="רשויות"/>
    <s v="רשויות מקומיות - פינוי-בינוי"/>
    <s v="בביצוע + מבנים מאוכלסים"/>
    <n v="712440"/>
    <s v="411 20110264"/>
    <n v="411"/>
    <n v="20110264"/>
    <s v="בקשה להיתר"/>
    <s v="בניה חדשה"/>
    <n v="5163"/>
    <s v="יהוד"/>
    <n v="9400"/>
    <s v="וינהויז זאב"/>
    <n v="166"/>
    <n v="25"/>
    <n v="25"/>
    <m/>
    <d v="2011-12-07T00:00:00"/>
    <n v="0"/>
    <n v="10"/>
    <n v="0"/>
    <n v="0"/>
    <n v="10"/>
    <m/>
    <m/>
    <m/>
    <m/>
    <m/>
    <s v="בנין 6 קומות -קומת מסחר 3 חנויות  +גלריה, 5 קומות מגורים 10 יחידות דיור ומרתף . "/>
    <m/>
    <m/>
    <m/>
    <n v="195495"/>
    <n v="20110264"/>
    <m/>
    <d v="2013-04-18T00:00:00"/>
    <m/>
    <n v="0"/>
    <n v="10"/>
    <n v="0"/>
    <m/>
    <n v="0"/>
    <m/>
    <n v="10"/>
    <m/>
    <m/>
    <s v="בנין 6 קומות -קומת מסחר +גלריה, 5 קומות מגורים 10 יחידות דיור "/>
    <m/>
    <m/>
    <m/>
    <n v="2011"/>
    <n v="2013"/>
    <s v="בנייה"/>
    <s v="בנייה"/>
    <n v="30"/>
    <m/>
    <m/>
    <m/>
    <n v="1"/>
    <s v="להיתר"/>
    <m/>
    <n v="1"/>
    <m/>
    <m/>
    <m/>
    <n v="712440"/>
    <n v="195495"/>
    <m/>
    <m/>
    <m/>
    <m/>
    <m/>
    <m/>
    <m/>
    <m/>
    <n v="354"/>
    <m/>
    <m/>
    <m/>
    <m/>
    <m/>
    <m/>
    <m/>
    <e v="#NAME?"/>
    <m/>
    <s v="לא"/>
  </r>
  <r>
    <n v="388"/>
    <m/>
    <m/>
    <m/>
    <m/>
    <m/>
    <m/>
    <m/>
    <m/>
    <m/>
    <m/>
    <n v="30828"/>
    <m/>
    <s v="מרכז"/>
    <s v="יהוד-מונוסון"/>
    <s v="מרכז יהוד"/>
    <m/>
    <s v="רשויות"/>
    <s v="רשויות מקומיות - פינוי-בינוי"/>
    <s v="בביצוע + מבנים מאוכלסים"/>
    <n v="712441"/>
    <s v="411 20110265"/>
    <n v="411"/>
    <n v="20110265"/>
    <s v="בקשה להיתר"/>
    <s v="בניה חדשה"/>
    <n v="5164"/>
    <s v="יהוד"/>
    <n v="9400"/>
    <s v="וינהויז זאב"/>
    <n v="166"/>
    <n v="27"/>
    <n v="27"/>
    <m/>
    <d v="2011-12-07T00:00:00"/>
    <n v="0"/>
    <n v="11"/>
    <n v="0"/>
    <n v="0"/>
    <n v="11"/>
    <m/>
    <m/>
    <m/>
    <m/>
    <m/>
    <s v="בנין  5 קומות -קומת מסחר-4 חנויות +גלריה  ו 4 קומות מגורים סה&quot;כ  11 יחידות דיור. "/>
    <m/>
    <m/>
    <m/>
    <n v="195496"/>
    <n v="20110265"/>
    <m/>
    <d v="2013-04-18T00:00:00"/>
    <m/>
    <n v="0"/>
    <n v="11"/>
    <n v="0"/>
    <m/>
    <n v="0"/>
    <m/>
    <n v="11"/>
    <m/>
    <m/>
    <s v="בנין  5 קומות -קומת מסחר+גלריה  ו 4 קומות מגורים סה&quot;כ  8 יחידות דיור. "/>
    <m/>
    <m/>
    <m/>
    <n v="2011"/>
    <n v="2013"/>
    <s v="בנייה"/>
    <s v="בנייה"/>
    <n v="28"/>
    <m/>
    <m/>
    <m/>
    <n v="1"/>
    <s v="להיתר"/>
    <m/>
    <n v="1"/>
    <m/>
    <m/>
    <m/>
    <n v="712441"/>
    <n v="195496"/>
    <m/>
    <m/>
    <m/>
    <m/>
    <m/>
    <m/>
    <m/>
    <m/>
    <n v="354"/>
    <m/>
    <m/>
    <m/>
    <m/>
    <m/>
    <m/>
    <m/>
    <e v="#NAME?"/>
    <m/>
    <s v="לא"/>
  </r>
  <r>
    <n v="389"/>
    <m/>
    <m/>
    <m/>
    <m/>
    <m/>
    <m/>
    <m/>
    <m/>
    <m/>
    <m/>
    <n v="30828"/>
    <m/>
    <s v="מרכז"/>
    <s v="יהוד-מונוסון"/>
    <s v="מרכז יהוד"/>
    <m/>
    <s v="רשויות"/>
    <s v="רשויות מקומיות - פינוי-בינוי"/>
    <s v="בביצוע + מבנים מאוכלסים"/>
    <n v="712438"/>
    <s v="411 20110262"/>
    <n v="411"/>
    <n v="20110262"/>
    <s v="בקשה להיתר"/>
    <s v="בניה חדשה"/>
    <n v="5161"/>
    <s v="יהוד"/>
    <n v="9400"/>
    <s v="וינהויז זאב"/>
    <n v="166"/>
    <n v="29"/>
    <n v="29"/>
    <m/>
    <d v="2011-12-07T00:00:00"/>
    <n v="0"/>
    <n v="6"/>
    <n v="0"/>
    <n v="0"/>
    <n v="6"/>
    <m/>
    <m/>
    <m/>
    <m/>
    <m/>
    <s v="בנין 4 קומות -קומת מסחר 3 חנויות +גלריה , 3 קומות מגורים 6סה&quot;כ  יחידות דיור . "/>
    <m/>
    <m/>
    <m/>
    <n v="195493"/>
    <n v="20110262"/>
    <m/>
    <d v="2013-04-18T00:00:00"/>
    <m/>
    <n v="0"/>
    <n v="6"/>
    <n v="0"/>
    <m/>
    <n v="0"/>
    <m/>
    <n v="6"/>
    <m/>
    <m/>
    <s v="  בנין 4 קומות -קומת מסחר+גלריה , 3 קומות מגורים 6 יחידות דיור "/>
    <m/>
    <m/>
    <m/>
    <n v="2011"/>
    <n v="2013"/>
    <s v="בנייה"/>
    <s v="בנייה"/>
    <n v="29"/>
    <m/>
    <m/>
    <m/>
    <n v="1"/>
    <s v="להיתר"/>
    <m/>
    <n v="1"/>
    <m/>
    <m/>
    <m/>
    <n v="712438"/>
    <n v="195493"/>
    <m/>
    <m/>
    <m/>
    <m/>
    <m/>
    <m/>
    <m/>
    <m/>
    <n v="354"/>
    <m/>
    <m/>
    <m/>
    <m/>
    <m/>
    <m/>
    <m/>
    <e v="#NAME?"/>
    <m/>
    <s v="לא"/>
  </r>
  <r>
    <n v="390"/>
    <m/>
    <m/>
    <m/>
    <m/>
    <m/>
    <m/>
    <m/>
    <m/>
    <m/>
    <m/>
    <n v="30828"/>
    <m/>
    <s v="מרכז"/>
    <s v="יהוד-מונוסון"/>
    <s v="מרכז יהוד"/>
    <m/>
    <s v="רשויות"/>
    <s v="רשויות מקומיות - פינוי-בינוי"/>
    <s v="בביצוע + מבנים מאוכלסים"/>
    <n v="712911"/>
    <s v="411 20150154"/>
    <n v="411"/>
    <n v="20150154"/>
    <s v="בקשה להיתר"/>
    <s v="תוספת למבנה קיים"/>
    <n v="5161"/>
    <s v="יהוד"/>
    <n v="9400"/>
    <s v="וינהויז זאב"/>
    <n v="166"/>
    <n v="29"/>
    <n v="29"/>
    <m/>
    <d v="2015-08-24T00:00:00"/>
    <n v="0"/>
    <n v="0"/>
    <n v="0"/>
    <n v="0"/>
    <n v="8"/>
    <m/>
    <m/>
    <m/>
    <m/>
    <m/>
    <s v="תוספת קומה לבניין קיים בן 4 קומות ותוספת של 2 יח&quot;ד סה&quot;כ 8 יח&quot;ד וסה&quot;כ 5 קומות . "/>
    <m/>
    <m/>
    <m/>
    <n v="194167"/>
    <n v="20150154"/>
    <m/>
    <d v="2016-01-17T00:00:00"/>
    <m/>
    <n v="0"/>
    <n v="0"/>
    <n v="0"/>
    <m/>
    <n v="0"/>
    <m/>
    <n v="8"/>
    <m/>
    <m/>
    <s v="יש לקבל אישור תוכנית צמחיה ופיתוח רחבות מרכזיות לפני ביצוע ,ע&quot;י מתכנון נוף של הרשות ואו מהנדס העיר . תוספת קומה לבניין קיים בן 4 קומות ותוספת של 2 יח&quot;ד סה&quot;כ 8 יח&quot;ד וסה&quot;כ 5 קומות . תנאי בהיתר (יתר התנאים ראה נספח א ' ): "/>
    <m/>
    <m/>
    <m/>
    <n v="2015"/>
    <n v="2016"/>
    <s v="בנייה"/>
    <s v="בנייה"/>
    <n v="29"/>
    <m/>
    <m/>
    <m/>
    <n v="1"/>
    <s v="להיתר"/>
    <m/>
    <n v="1"/>
    <m/>
    <m/>
    <m/>
    <n v="712911"/>
    <n v="194167"/>
    <m/>
    <m/>
    <m/>
    <m/>
    <m/>
    <m/>
    <m/>
    <m/>
    <n v="354"/>
    <m/>
    <m/>
    <m/>
    <m/>
    <m/>
    <m/>
    <m/>
    <e v="#NAME?"/>
    <m/>
    <s v="לא"/>
  </r>
  <r>
    <n v="391"/>
    <m/>
    <m/>
    <m/>
    <m/>
    <m/>
    <m/>
    <m/>
    <m/>
    <m/>
    <m/>
    <n v="30828"/>
    <m/>
    <s v="מרכז"/>
    <s v="יהוד-מונוסון"/>
    <s v="מרכז יהוד"/>
    <m/>
    <s v="רשויות"/>
    <s v="רשויות מקומיות - פינוי-בינוי"/>
    <s v="בביצוע + מבנים מאוכלסים"/>
    <n v="712437"/>
    <s v="411 20110261"/>
    <n v="411"/>
    <n v="20110261"/>
    <s v="בקשה להיתר"/>
    <s v="בניה חדשה"/>
    <n v="5160"/>
    <s v="יהוד"/>
    <n v="9400"/>
    <s v="וינהויז זאב"/>
    <n v="166"/>
    <n v="31"/>
    <n v="31"/>
    <m/>
    <d v="2011-12-07T00:00:00"/>
    <n v="0"/>
    <n v="8"/>
    <n v="0"/>
    <n v="0"/>
    <n v="8"/>
    <m/>
    <m/>
    <m/>
    <m/>
    <m/>
    <s v="בנין  5 קומות -קומת מסחר 3 חנויות +גלריה  ו 4 קומות מגורים 8 סה&quot;כ  יחידות דיור. "/>
    <m/>
    <m/>
    <m/>
    <n v="195492"/>
    <n v="20110261"/>
    <m/>
    <d v="2013-04-18T00:00:00"/>
    <m/>
    <n v="0"/>
    <n v="8"/>
    <n v="0"/>
    <m/>
    <n v="0"/>
    <m/>
    <n v="8"/>
    <m/>
    <m/>
    <s v="בנין  5 קומות -קומת מסחר+גלריה  ו 4 קומות מגורים 8 יחידות דיור "/>
    <m/>
    <m/>
    <m/>
    <n v="2011"/>
    <n v="2013"/>
    <s v="בנייה"/>
    <s v="בנייה"/>
    <n v="31"/>
    <m/>
    <m/>
    <m/>
    <n v="1"/>
    <s v="להיתר"/>
    <m/>
    <n v="1"/>
    <m/>
    <m/>
    <m/>
    <n v="712437"/>
    <n v="195492"/>
    <m/>
    <m/>
    <m/>
    <m/>
    <m/>
    <m/>
    <m/>
    <m/>
    <n v="354"/>
    <m/>
    <m/>
    <m/>
    <m/>
    <m/>
    <m/>
    <m/>
    <e v="#NAME?"/>
    <m/>
    <s v="לא"/>
  </r>
  <r>
    <n v="392"/>
    <m/>
    <m/>
    <m/>
    <m/>
    <m/>
    <m/>
    <m/>
    <m/>
    <m/>
    <m/>
    <n v="30828"/>
    <m/>
    <s v="מרכז"/>
    <s v="יהוד-מונוסון"/>
    <s v="מרכז יהוד"/>
    <m/>
    <s v="רשויות"/>
    <s v="פינוי-בינוי"/>
    <s v="בביצוע + מבנים מאוכלסים"/>
    <n v="712881"/>
    <s v="411 20150083"/>
    <n v="411"/>
    <n v="20150083"/>
    <s v="בקשה להיתר"/>
    <s v="הריסת מבנה"/>
    <n v="5362"/>
    <s v="יהוד"/>
    <n v="9400"/>
    <s v="חתוכה סעדיה"/>
    <n v="135"/>
    <n v="0"/>
    <n v="0"/>
    <m/>
    <d v="2015-04-30T00:00:00"/>
    <n v="0"/>
    <n v="0"/>
    <m/>
    <m/>
    <m/>
    <m/>
    <m/>
    <m/>
    <m/>
    <m/>
    <s v="הריסת  בתים למבנן 36,37 ."/>
    <m/>
    <m/>
    <m/>
    <n v="193708"/>
    <n v="20150083"/>
    <m/>
    <d v="2015-06-16T00:00:00"/>
    <m/>
    <n v="0"/>
    <n v="0"/>
    <m/>
    <m/>
    <m/>
    <m/>
    <m/>
    <m/>
    <m/>
    <s v="ככל שיימצא באתר הפינוי קירוי אסבסט ,פנוייו יהיה בהתאם להנחיות המשרד לאיכות הסביבה והמבקש ימציא אישור על פינוי לאתר מאושר כאמור בהנחיות . הריסת  בתים למבנן 36,37 . יתר התנאים ראה נספח להיתר תנאי בהיתר :"/>
    <m/>
    <m/>
    <s v="שליפה לפי תבעות (אוגוסט 2020)"/>
    <n v="2015"/>
    <n v="2015"/>
    <s v="הריסה"/>
    <s v="הריסה"/>
    <n v="3"/>
    <m/>
    <m/>
    <m/>
    <n v="1"/>
    <s v="להיתר"/>
    <m/>
    <n v="1"/>
    <m/>
    <m/>
    <m/>
    <n v="712881"/>
    <n v="193708"/>
    <m/>
    <m/>
    <m/>
    <m/>
    <m/>
    <m/>
    <s v="?"/>
    <m/>
    <n v="354"/>
    <m/>
    <m/>
    <m/>
    <m/>
    <m/>
    <m/>
    <m/>
    <e v="#NAME?"/>
    <m/>
    <s v="לא"/>
  </r>
  <r>
    <n v="394"/>
    <m/>
    <m/>
    <m/>
    <m/>
    <m/>
    <m/>
    <m/>
    <m/>
    <m/>
    <m/>
    <n v="30828"/>
    <m/>
    <s v="מרכז"/>
    <s v="יהוד-מונוסון"/>
    <s v="מרכז יהוד"/>
    <m/>
    <s v="רשויות"/>
    <s v="מיסוי - פינוי-בינוי"/>
    <s v="בביצוע + מבנים מאוכלסים"/>
    <n v="7007415"/>
    <s v="411 20190196"/>
    <n v="411"/>
    <n v="20190196"/>
    <s v="בקשה להיתר"/>
    <s v="בניה חדשה"/>
    <n v="5472"/>
    <s v="יהוד"/>
    <n v="9400"/>
    <s v="חתוכה סעדיה"/>
    <n v="135"/>
    <n v="1"/>
    <n v="1"/>
    <m/>
    <d v="2019-12-09T00:00:00"/>
    <m/>
    <m/>
    <m/>
    <m/>
    <m/>
    <m/>
    <m/>
    <m/>
    <m/>
    <m/>
    <s v="קמת מרתף חניה מתחת לכל מבנן 11 הכולל מחסנים מסחר וממדים. בקרת תכן - מכון בקרה. מגורים ב מפה לצרכי רישום - תנאי להיתר  "/>
    <m/>
    <m/>
    <m/>
    <s v="NULL"/>
    <m/>
    <m/>
    <m/>
    <m/>
    <m/>
    <m/>
    <m/>
    <m/>
    <m/>
    <m/>
    <m/>
    <m/>
    <m/>
    <m/>
    <m/>
    <m/>
    <m/>
    <n v="2019"/>
    <m/>
    <s v="בנייה"/>
    <m/>
    <s v="?"/>
    <m/>
    <m/>
    <m/>
    <n v="3"/>
    <s v="להיתר"/>
    <s v="קדומה. בקשה למרתף. ב2020 יצאו עוד 6 בקשות ל6 בניינים"/>
    <m/>
    <m/>
    <s v="מודיעין אנושי+אתר העירייה"/>
    <m/>
    <m/>
    <m/>
    <m/>
    <m/>
    <m/>
    <m/>
    <m/>
    <m/>
    <m/>
    <m/>
    <n v="354"/>
    <m/>
    <m/>
    <m/>
    <m/>
    <m/>
    <s v="החלטה לאשר"/>
    <m/>
    <e v="#NAME?"/>
    <m/>
    <m/>
  </r>
  <r>
    <n v="1211"/>
    <s v="טיוב בקשותID כפולות"/>
    <m/>
    <m/>
    <s v="בקשות שונות לחלוטין באותו ישוב עם מס' בקשה זהה"/>
    <m/>
    <m/>
    <s v="נופל במתחם העצמאות לפי GIS"/>
    <m/>
    <m/>
    <m/>
    <n v="1003"/>
    <n v="30828"/>
    <s v="מרכז"/>
    <s v="יהוד-מונוסון"/>
    <s v="מרכז יהוד"/>
    <s v="מרכז יהוד"/>
    <s v="מיסוי"/>
    <s v="פינוי-בינוי"/>
    <s v="בביצוע + מבנים מאוכלסים"/>
    <n v="7091678"/>
    <s v="411 20200088"/>
    <n v="411"/>
    <n v="20200088"/>
    <s v="בקשה מקוונת ללא הקלות"/>
    <m/>
    <n v="5540"/>
    <s v="יהוד"/>
    <n v="9400"/>
    <s v="חתוכה סעדיה"/>
    <n v="135"/>
    <n v="1"/>
    <n v="1"/>
    <s v="     "/>
    <d v="2020-06-24T00:00:00"/>
    <n v="0"/>
    <n v="0"/>
    <m/>
    <m/>
    <n v="8"/>
    <s v="2020_01"/>
    <d v="2020-11-01T21:00:40"/>
    <m/>
    <m/>
    <s v="מהות הבקשה"/>
    <s v="בניין בן 4 קומות ועליית גג מעל קומת מסחר הכוללת גלריה, מעל מרתף משותף (בהיתר נפרד) סה&quot;כ 8 יח&quot;ד ניוד שטח עיקרי למגורים בסך של 14 מ&quot;ר ממגרש 102 למגרש 101 לפי הוראות התב&quot;ע. "/>
    <s v="NULL"/>
    <s v="NULL"/>
    <s v="NULL"/>
    <s v="NULL"/>
    <m/>
    <m/>
    <m/>
    <m/>
    <m/>
    <m/>
    <m/>
    <m/>
    <m/>
    <m/>
    <m/>
    <m/>
    <m/>
    <m/>
    <s v="NULL"/>
    <s v="NULL"/>
    <s v="לפי גוש חלקה (מרץ 2021)"/>
    <n v="2020"/>
    <m/>
    <s v="בנייה"/>
    <m/>
    <n v="5"/>
    <m/>
    <m/>
    <m/>
    <n v="1"/>
    <s v="מקוונת (להיתר)"/>
    <m/>
    <m/>
    <m/>
    <m/>
    <m/>
    <m/>
    <m/>
    <m/>
    <m/>
    <m/>
    <m/>
    <s v="כן"/>
    <m/>
    <s v="מתחם רלוונטי מסלול מיסוי (המשכי)"/>
    <m/>
    <s v="354 במתחם האב"/>
    <m/>
    <m/>
    <m/>
    <m/>
    <m/>
    <s v="אישור בתנאים"/>
    <m/>
    <e v="#NAME?"/>
    <m/>
    <m/>
  </r>
  <r>
    <n v="1215"/>
    <s v="טיוב בקשותID כפולות"/>
    <m/>
    <m/>
    <m/>
    <m/>
    <m/>
    <s v="הכתובת במתחם"/>
    <m/>
    <m/>
    <m/>
    <n v="1003"/>
    <n v="30828"/>
    <s v="מרכז"/>
    <s v="יהוד-מונוסון"/>
    <s v="מרכז יהוד"/>
    <s v="מרכז יהוד"/>
    <s v="מיסוי"/>
    <s v="פינוי-בינוי"/>
    <s v="בביצוע + מבנים מאוכלסים"/>
    <n v="7091680"/>
    <s v="411 20200090"/>
    <n v="411"/>
    <n v="20200090"/>
    <s v="בקשה מקוונת ללא הקלות"/>
    <m/>
    <n v="5544"/>
    <s v="יהוד"/>
    <n v="9400"/>
    <s v="חתוכה סעדיה"/>
    <n v="135"/>
    <n v="1"/>
    <n v="1"/>
    <s v="     "/>
    <d v="2020-06-24T00:00:00"/>
    <n v="0"/>
    <n v="0"/>
    <m/>
    <m/>
    <n v="14"/>
    <s v="2020_01"/>
    <d v="2020-11-01T21:00:40"/>
    <m/>
    <m/>
    <s v="מהות הבקשה"/>
    <s v="בניין בן 5 קומות ועליית גג מעל קומת מסחר הכוללת גלריה, מעל מרתף משותף (בהיתר נפרד), סה&quot;כ 14 יח&quot;ד. ניוד שטח עיקרי למגורים בסך של 14 מ&quot;ר ממגרש 103 למגרש 105 לפי הוראות התב&quot;ע. "/>
    <s v="NULL"/>
    <s v="NULL"/>
    <s v="NULL"/>
    <s v="NULL"/>
    <m/>
    <m/>
    <m/>
    <m/>
    <m/>
    <m/>
    <m/>
    <m/>
    <m/>
    <m/>
    <m/>
    <m/>
    <m/>
    <m/>
    <s v="NULL"/>
    <s v="NULL"/>
    <s v="לפי גוש חלקה (מרץ 2021)"/>
    <n v="2020"/>
    <m/>
    <s v="בנייה"/>
    <m/>
    <n v="6"/>
    <m/>
    <m/>
    <m/>
    <n v="1"/>
    <s v="מקוונת (להיתר)"/>
    <m/>
    <m/>
    <m/>
    <m/>
    <m/>
    <m/>
    <m/>
    <m/>
    <m/>
    <m/>
    <m/>
    <s v="כן"/>
    <m/>
    <s v="מתחם רלוונטי מסלול מיסוי (המשכי)"/>
    <m/>
    <s v="354 במתחם האב"/>
    <m/>
    <m/>
    <m/>
    <m/>
    <m/>
    <s v="אישור בתנאים"/>
    <m/>
    <e v="#NAME?"/>
    <m/>
    <m/>
  </r>
  <r>
    <n v="1218"/>
    <s v="טיוב בקשותID כפולות"/>
    <m/>
    <m/>
    <m/>
    <m/>
    <m/>
    <s v="הכתובת במתחם"/>
    <m/>
    <m/>
    <m/>
    <n v="1003"/>
    <n v="30828"/>
    <s v="מרכז"/>
    <s v="יהוד-מונוסון"/>
    <s v="מרכז יהוד"/>
    <s v="מרכז יהוד"/>
    <s v="מיסוי"/>
    <s v="פינוי-בינוי"/>
    <s v="בביצוע + מבנים מאוכלסים"/>
    <n v="7091681"/>
    <s v="411 20200091"/>
    <n v="411"/>
    <n v="20200091"/>
    <s v="בקשה מקוונת ללא הקלות"/>
    <m/>
    <n v="5545"/>
    <s v="יהוד"/>
    <n v="9400"/>
    <s v="חתוכה סעדיה"/>
    <n v="135"/>
    <n v="1"/>
    <n v="1"/>
    <s v="     "/>
    <d v="2020-06-24T00:00:00"/>
    <n v="0"/>
    <n v="0"/>
    <m/>
    <m/>
    <n v="8"/>
    <s v="2020_01"/>
    <d v="2020-11-01T21:00:40"/>
    <m/>
    <m/>
    <m/>
    <s v="בנייה חדשה- בנייני מגורים + מסחר + פיתוח שטח - מגרש 11 "/>
    <s v="NULL"/>
    <s v="NULL"/>
    <s v="NULL"/>
    <s v="NULL"/>
    <m/>
    <m/>
    <m/>
    <m/>
    <m/>
    <m/>
    <m/>
    <m/>
    <m/>
    <m/>
    <m/>
    <m/>
    <m/>
    <m/>
    <s v="NULL"/>
    <s v="NULL"/>
    <s v="לפי גוש חלקה (מרץ 2021)"/>
    <n v="2020"/>
    <m/>
    <s v="בנייה"/>
    <m/>
    <n v="7"/>
    <m/>
    <m/>
    <m/>
    <n v="1"/>
    <s v="מקוונת (להיתר)"/>
    <m/>
    <m/>
    <m/>
    <m/>
    <m/>
    <m/>
    <m/>
    <m/>
    <m/>
    <m/>
    <m/>
    <s v="כן"/>
    <m/>
    <s v="מתחם רלוונטי מסלול מיסוי (המשכי)"/>
    <m/>
    <s v="354 במתחם האב"/>
    <m/>
    <m/>
    <m/>
    <m/>
    <m/>
    <s v="אישור בתנאים"/>
    <m/>
    <e v="#NAME?"/>
    <m/>
    <m/>
  </r>
  <r>
    <n v="1210"/>
    <m/>
    <m/>
    <m/>
    <m/>
    <m/>
    <m/>
    <s v="נופל במתחם העצמאות לפי GIS אך שייך למרכז יהוד לפי אלון"/>
    <m/>
    <m/>
    <m/>
    <n v="1003"/>
    <n v="30828"/>
    <s v="מרכז"/>
    <s v="יהוד-מונוסון"/>
    <s v="מרכז יהוד"/>
    <s v="מרכז יהוד"/>
    <s v="מיסוי"/>
    <s v="פינוי-בינוי"/>
    <s v="בביצוע + מבנים מאוכלסים"/>
    <n v="7091677"/>
    <s v="411 20200087"/>
    <n v="411"/>
    <n v="20200087"/>
    <s v="בקשה מקוונת ללא הקלות"/>
    <s v="בנייה חדשה"/>
    <n v="5539"/>
    <s v="יהוד"/>
    <n v="9400"/>
    <s v="חתוכה סעדיה"/>
    <n v="135"/>
    <n v="3"/>
    <n v="3"/>
    <s v="     "/>
    <d v="2020-06-24T00:00:00"/>
    <n v="0"/>
    <n v="0"/>
    <m/>
    <m/>
    <n v="8"/>
    <s v="2020_01"/>
    <d v="2020-11-01T21:00:40"/>
    <m/>
    <m/>
    <m/>
    <s v="בניין בן 4 קומות ועליית גג מעל קומת מסחר הכוללת גלריה, מעל מרתף משותף (בהיתר נפרד) סה&quot;כ 8 יח&quot;ד ניוד שטח עיקרי למגורים בסך של 14 מ&quot;ר ממגרש 102 למגרש 101 לפי הוראות התב&quot;ע. "/>
    <s v="NULL"/>
    <s v="NULL"/>
    <s v="NULL"/>
    <s v="NULL"/>
    <m/>
    <m/>
    <m/>
    <m/>
    <m/>
    <m/>
    <m/>
    <m/>
    <m/>
    <m/>
    <m/>
    <m/>
    <m/>
    <m/>
    <s v="NULL"/>
    <s v="NULL"/>
    <s v="לפי גוש חלקה (מרץ 2021)"/>
    <n v="2020"/>
    <m/>
    <s v="בנייה"/>
    <m/>
    <n v="12"/>
    <m/>
    <m/>
    <m/>
    <n v="1"/>
    <s v="מקוונת (להיתר)"/>
    <m/>
    <m/>
    <m/>
    <m/>
    <m/>
    <m/>
    <m/>
    <m/>
    <m/>
    <m/>
    <m/>
    <s v="כן"/>
    <m/>
    <s v="מתחם רלוונטי מסלול מיסוי (המשכי)"/>
    <m/>
    <s v="354 במתחם האב"/>
    <m/>
    <m/>
    <m/>
    <m/>
    <m/>
    <s v="אישור בתנאים"/>
    <m/>
    <e v="#NAME?"/>
    <m/>
    <m/>
  </r>
  <r>
    <n v="393"/>
    <m/>
    <m/>
    <m/>
    <m/>
    <m/>
    <m/>
    <m/>
    <m/>
    <m/>
    <m/>
    <n v="30828"/>
    <m/>
    <s v="מרכז"/>
    <s v="יהוד-מונוסון"/>
    <s v="מרכז יהוד"/>
    <m/>
    <s v="רשויות"/>
    <s v="מיסוי - פינוי-בינוי"/>
    <s v="בביצוע + מבנים מאוכלסים"/>
    <n v="5157859"/>
    <s v="411 20160284"/>
    <n v="411"/>
    <n v="20160284"/>
    <s v="בקשה להיתר"/>
    <s v="הריסה וגידור"/>
    <n v="5426"/>
    <s v="יהוד"/>
    <n v="9400"/>
    <s v="חתוכה סעדיה"/>
    <n v="0"/>
    <n v="10"/>
    <n v="10"/>
    <m/>
    <d v="2016-12-06T00:00:00"/>
    <n v="0"/>
    <n v="0"/>
    <m/>
    <m/>
    <m/>
    <m/>
    <m/>
    <m/>
    <m/>
    <m/>
    <s v="הריסה מבנים קיימים וגידור"/>
    <m/>
    <m/>
    <m/>
    <s v="NULL"/>
    <m/>
    <m/>
    <m/>
    <m/>
    <m/>
    <m/>
    <m/>
    <m/>
    <m/>
    <m/>
    <m/>
    <m/>
    <m/>
    <m/>
    <m/>
    <m/>
    <m/>
    <n v="2016"/>
    <m/>
    <s v="הריסה"/>
    <m/>
    <n v="32"/>
    <m/>
    <m/>
    <m/>
    <n v="3"/>
    <s v="להיתר"/>
    <m/>
    <m/>
    <m/>
    <m/>
    <m/>
    <m/>
    <m/>
    <m/>
    <m/>
    <m/>
    <m/>
    <m/>
    <m/>
    <m/>
    <m/>
    <n v="354"/>
    <m/>
    <m/>
    <m/>
    <m/>
    <m/>
    <m/>
    <m/>
    <e v="#NAME?"/>
    <m/>
    <m/>
  </r>
  <r>
    <n v="395"/>
    <m/>
    <m/>
    <m/>
    <m/>
    <m/>
    <m/>
    <m/>
    <m/>
    <m/>
    <m/>
    <n v="30828"/>
    <m/>
    <s v="מרכז"/>
    <s v="יהוד-מונוסון"/>
    <s v="מרכז יהוד"/>
    <m/>
    <s v="רשויות"/>
    <s v="רשויות מקומיות - פינוי-בינוי"/>
    <s v="בביצוע + מבנים מאוכלסים"/>
    <n v="5379259"/>
    <s v="411 20180208"/>
    <n v="411"/>
    <n v="20180208"/>
    <s v="בקשה להיתר"/>
    <s v="הריסת מבנה"/>
    <n v="5426"/>
    <s v="יהוד"/>
    <n v="9400"/>
    <s v="חתוכה סעדיה"/>
    <n v="135"/>
    <n v="10"/>
    <n v="10"/>
    <m/>
    <d v="2018-08-09T00:00:00"/>
    <n v="0"/>
    <n v="0"/>
    <m/>
    <m/>
    <n v="100"/>
    <m/>
    <m/>
    <m/>
    <m/>
    <s v="דוח הרשות"/>
    <s v="הריסת מבנים קיימים וגידור - בניינים מס : 58.57.56.55.  מבנן 11"/>
    <m/>
    <m/>
    <m/>
    <n v="1557850"/>
    <n v="20180208"/>
    <m/>
    <d v="2018-10-03T00:00:00"/>
    <m/>
    <n v="0"/>
    <n v="0"/>
    <m/>
    <m/>
    <m/>
    <m/>
    <n v="100"/>
    <s v="דוח הרשות"/>
    <m/>
    <s v="הריסת מבנים קיימים וגידור - בניינים מס : 58.57.56.55.  מבנן 11"/>
    <m/>
    <m/>
    <m/>
    <n v="2018"/>
    <n v="2018"/>
    <s v="הריסה"/>
    <s v="הריסה"/>
    <n v="32"/>
    <m/>
    <m/>
    <m/>
    <n v="1"/>
    <s v="להיתר"/>
    <m/>
    <n v="1"/>
    <m/>
    <m/>
    <m/>
    <n v="5379259"/>
    <n v="1557850"/>
    <m/>
    <m/>
    <m/>
    <m/>
    <m/>
    <m/>
    <m/>
    <m/>
    <n v="354"/>
    <m/>
    <m/>
    <m/>
    <m/>
    <m/>
    <m/>
    <m/>
    <e v="#NAME?"/>
    <m/>
    <s v="לא"/>
  </r>
  <r>
    <n v="396"/>
    <m/>
    <m/>
    <m/>
    <m/>
    <m/>
    <m/>
    <m/>
    <m/>
    <m/>
    <m/>
    <n v="30828"/>
    <m/>
    <s v="מרכז"/>
    <s v="יהוד-מונוסון"/>
    <s v="מרכז יהוד"/>
    <m/>
    <s v="רשויות"/>
    <s v="רשויות מקומיות - פינוי-בינוי"/>
    <s v="בביצוע + מבנים מאוכלסים"/>
    <n v="5379263"/>
    <s v="411 20180219"/>
    <n v="411"/>
    <n v="20180219"/>
    <s v="בקשה להיתר"/>
    <s v="בניה חדשה"/>
    <n v="5426"/>
    <s v="יהוד"/>
    <n v="9400"/>
    <s v="חתוכה סעדיה"/>
    <n v="135"/>
    <n v="10"/>
    <n v="10"/>
    <m/>
    <d v="2018-08-23T00:00:00"/>
    <n v="0"/>
    <n v="0"/>
    <m/>
    <m/>
    <m/>
    <m/>
    <m/>
    <m/>
    <m/>
    <m/>
    <s v="הריסת מבנים קיימים וגידור - בניין מספר 49"/>
    <m/>
    <m/>
    <m/>
    <s v="NULL"/>
    <m/>
    <m/>
    <m/>
    <m/>
    <m/>
    <m/>
    <m/>
    <m/>
    <m/>
    <m/>
    <m/>
    <m/>
    <m/>
    <m/>
    <m/>
    <m/>
    <m/>
    <n v="2018"/>
    <m/>
    <s v="הריסה"/>
    <m/>
    <m/>
    <m/>
    <m/>
    <m/>
    <n v="4"/>
    <s v="להיתר"/>
    <m/>
    <m/>
    <m/>
    <m/>
    <m/>
    <m/>
    <m/>
    <m/>
    <m/>
    <m/>
    <m/>
    <m/>
    <m/>
    <m/>
    <m/>
    <n v="354"/>
    <m/>
    <m/>
    <m/>
    <m/>
    <m/>
    <m/>
    <m/>
    <e v="#NAME?"/>
    <m/>
    <m/>
  </r>
  <r>
    <n v="397"/>
    <m/>
    <m/>
    <m/>
    <m/>
    <m/>
    <m/>
    <m/>
    <m/>
    <m/>
    <m/>
    <n v="30828"/>
    <m/>
    <s v="מרכז"/>
    <s v="יהוד-מונוסון"/>
    <s v="מרכז יהוד"/>
    <m/>
    <s v="רשויות"/>
    <s v="רשויות מקומיות - פינוי-בינוי"/>
    <s v="בביצוע + מבנים מאוכלסים"/>
    <n v="6788015"/>
    <s v="411 20180219"/>
    <n v="411"/>
    <n v="20180219"/>
    <s v="בקשה להיתר"/>
    <s v="בניה חדשה"/>
    <n v="5426"/>
    <s v="יהוד"/>
    <n v="9400"/>
    <s v="חתוכה סעדיה"/>
    <n v="135"/>
    <n v="10"/>
    <n v="10"/>
    <m/>
    <d v="2018-08-23T00:00:00"/>
    <n v="0"/>
    <n v="0"/>
    <m/>
    <m/>
    <n v="187"/>
    <m/>
    <m/>
    <m/>
    <m/>
    <s v="דוח הרשות"/>
    <s v="הריסת מבנים קיימים וגידור - בניין מספר 49"/>
    <m/>
    <m/>
    <m/>
    <n v="1910618"/>
    <n v="20180219"/>
    <m/>
    <d v="2019-02-27T00:00:00"/>
    <m/>
    <n v="0"/>
    <n v="0"/>
    <m/>
    <m/>
    <m/>
    <m/>
    <n v="187"/>
    <s v="דוח הרשות"/>
    <m/>
    <s v="הריסת מבנים קיימים וגידור - בניין מספר 49"/>
    <m/>
    <m/>
    <m/>
    <n v="2018"/>
    <n v="2019"/>
    <s v="הריסה"/>
    <s v="הריסה"/>
    <n v="33"/>
    <m/>
    <m/>
    <m/>
    <n v="1"/>
    <s v="להיתר"/>
    <m/>
    <n v="1"/>
    <m/>
    <m/>
    <m/>
    <n v="6788015"/>
    <n v="1910618"/>
    <m/>
    <m/>
    <m/>
    <m/>
    <m/>
    <m/>
    <m/>
    <m/>
    <n v="354"/>
    <m/>
    <m/>
    <m/>
    <m/>
    <m/>
    <m/>
    <m/>
    <e v="#NAME?"/>
    <m/>
    <s v="לא"/>
  </r>
  <r>
    <n v="398"/>
    <m/>
    <m/>
    <m/>
    <m/>
    <m/>
    <m/>
    <m/>
    <m/>
    <m/>
    <m/>
    <n v="30828"/>
    <m/>
    <s v="מרכז"/>
    <s v="יהוד-מונוסון"/>
    <s v="מרכז יהוד"/>
    <m/>
    <s v="רשויות"/>
    <s v="רשויות מקומיות - פינוי-בינוי"/>
    <s v="בביצוע + מבנים מאוכלסים"/>
    <n v="5379373"/>
    <s v="411 20180261"/>
    <n v="411"/>
    <n v="20180261"/>
    <s v="בקשה להיתר"/>
    <s v="הריסה וגידור"/>
    <n v="5426"/>
    <s v="יהוד"/>
    <n v="9400"/>
    <s v="חתוכה סעדיה"/>
    <n v="135"/>
    <n v="10"/>
    <n v="10"/>
    <m/>
    <d v="2018-11-26T00:00:00"/>
    <n v="0"/>
    <n v="0"/>
    <m/>
    <m/>
    <m/>
    <m/>
    <m/>
    <m/>
    <m/>
    <m/>
    <s v="הריסת מבנים קיימים וגידור - בניין מספר 47"/>
    <m/>
    <m/>
    <m/>
    <s v="NULL"/>
    <m/>
    <m/>
    <m/>
    <m/>
    <m/>
    <m/>
    <m/>
    <m/>
    <m/>
    <m/>
    <m/>
    <m/>
    <m/>
    <m/>
    <m/>
    <m/>
    <m/>
    <n v="2018"/>
    <m/>
    <s v="הריסה"/>
    <m/>
    <m/>
    <m/>
    <m/>
    <m/>
    <n v="4"/>
    <s v="להיתר"/>
    <m/>
    <m/>
    <m/>
    <m/>
    <m/>
    <m/>
    <m/>
    <m/>
    <m/>
    <m/>
    <m/>
    <m/>
    <m/>
    <m/>
    <m/>
    <n v="354"/>
    <m/>
    <m/>
    <m/>
    <m/>
    <m/>
    <m/>
    <m/>
    <e v="#NAME?"/>
    <m/>
    <m/>
  </r>
  <r>
    <n v="399"/>
    <m/>
    <m/>
    <m/>
    <m/>
    <m/>
    <m/>
    <m/>
    <m/>
    <m/>
    <m/>
    <n v="30828"/>
    <m/>
    <s v="מרכז"/>
    <s v="יהוד-מונוסון"/>
    <s v="מרכז יהוד"/>
    <m/>
    <s v="רשויות"/>
    <s v="רשויות מקומיות - פינוי-בינוי"/>
    <s v="בביצוע + מבנים מאוכלסים"/>
    <n v="6787804"/>
    <s v="411 20180261"/>
    <n v="411"/>
    <n v="20180261"/>
    <s v="בקשה להיתר"/>
    <s v="הריסה וגידור"/>
    <n v="5426"/>
    <s v="יהוד"/>
    <n v="9400"/>
    <s v="חתוכה סעדיה"/>
    <n v="135"/>
    <n v="10"/>
    <n v="10"/>
    <m/>
    <d v="2018-11-26T00:00:00"/>
    <n v="0"/>
    <n v="0"/>
    <m/>
    <m/>
    <m/>
    <m/>
    <m/>
    <m/>
    <m/>
    <m/>
    <s v="הריסת מבנים קיימים וגידור - בניין מספר 47"/>
    <m/>
    <m/>
    <m/>
    <n v="1914063"/>
    <n v="20180261"/>
    <m/>
    <d v="2019-05-12T00:00:00"/>
    <m/>
    <n v="0"/>
    <n v="0"/>
    <m/>
    <m/>
    <m/>
    <m/>
    <m/>
    <m/>
    <m/>
    <s v="הריסת מבנים קיימים וגידור - בניין מספר 47 . תאום עם איכות הסביבה. תאום עם חברת החשמל. תאום עם מי אונו. תנאי להתחלת עבודות הריסה יהיה:"/>
    <m/>
    <m/>
    <m/>
    <n v="2018"/>
    <n v="2019"/>
    <s v="הריסה"/>
    <s v="הריסה"/>
    <n v="34"/>
    <m/>
    <m/>
    <m/>
    <n v="1"/>
    <s v="להיתר"/>
    <m/>
    <n v="1"/>
    <m/>
    <m/>
    <m/>
    <n v="6787804"/>
    <n v="1914063"/>
    <m/>
    <m/>
    <m/>
    <m/>
    <m/>
    <m/>
    <m/>
    <m/>
    <n v="354"/>
    <m/>
    <m/>
    <m/>
    <m/>
    <m/>
    <m/>
    <m/>
    <e v="#NAME?"/>
    <m/>
    <s v="לא"/>
  </r>
  <r>
    <n v="400"/>
    <m/>
    <m/>
    <m/>
    <m/>
    <m/>
    <m/>
    <m/>
    <m/>
    <m/>
    <m/>
    <n v="30828"/>
    <m/>
    <s v="מרכז"/>
    <s v="יהוד-מונוסון"/>
    <s v="מרכז יהוד"/>
    <m/>
    <s v="רשויות"/>
    <s v="רשויות מקומיות - פינוי-בינוי"/>
    <s v="בביצוע + מבנים מאוכלסים"/>
    <n v="5379374"/>
    <s v="411 20180262"/>
    <n v="411"/>
    <n v="20180262"/>
    <s v="בקשה להיתר"/>
    <s v="הריסה וגידור"/>
    <n v="5426"/>
    <s v="יהוד"/>
    <n v="9400"/>
    <s v="חתוכה סעדיה"/>
    <n v="135"/>
    <n v="10"/>
    <n v="10"/>
    <m/>
    <d v="2018-11-26T00:00:00"/>
    <n v="0"/>
    <n v="0"/>
    <m/>
    <m/>
    <m/>
    <m/>
    <m/>
    <m/>
    <m/>
    <m/>
    <s v="הריסת מבנים קיימים וגידור - בניין מספר 45. 45 א"/>
    <m/>
    <m/>
    <m/>
    <s v="NULL"/>
    <m/>
    <m/>
    <m/>
    <m/>
    <m/>
    <m/>
    <m/>
    <m/>
    <m/>
    <m/>
    <m/>
    <m/>
    <m/>
    <m/>
    <m/>
    <m/>
    <m/>
    <n v="2018"/>
    <m/>
    <s v="הריסה"/>
    <m/>
    <m/>
    <m/>
    <m/>
    <m/>
    <n v="4"/>
    <s v="להיתר"/>
    <m/>
    <m/>
    <m/>
    <m/>
    <m/>
    <m/>
    <m/>
    <m/>
    <m/>
    <m/>
    <m/>
    <m/>
    <m/>
    <m/>
    <m/>
    <n v="354"/>
    <m/>
    <m/>
    <m/>
    <m/>
    <m/>
    <m/>
    <m/>
    <e v="#NAME?"/>
    <m/>
    <m/>
  </r>
  <r>
    <n v="401"/>
    <m/>
    <m/>
    <m/>
    <m/>
    <m/>
    <m/>
    <m/>
    <m/>
    <m/>
    <m/>
    <n v="30828"/>
    <m/>
    <s v="מרכז"/>
    <s v="יהוד-מונוסון"/>
    <s v="מרכז יהוד"/>
    <m/>
    <s v="רשויות"/>
    <s v="רשויות מקומיות - פינוי-בינוי"/>
    <s v="בביצוע + מבנים מאוכלסים"/>
    <n v="6787814"/>
    <s v="411 20180262"/>
    <n v="411"/>
    <n v="20180262"/>
    <s v="בקשה להיתר"/>
    <s v="הריסה וגידור"/>
    <n v="5426"/>
    <s v="יהוד"/>
    <n v="9400"/>
    <s v="חתוכה סעדיה"/>
    <n v="135"/>
    <n v="10"/>
    <n v="10"/>
    <m/>
    <d v="2018-11-26T00:00:00"/>
    <n v="0"/>
    <n v="0"/>
    <m/>
    <m/>
    <m/>
    <m/>
    <m/>
    <m/>
    <m/>
    <m/>
    <s v="הריסת מבנים קיימים וגידור - בניינים מספר 45. 45 א"/>
    <m/>
    <m/>
    <m/>
    <n v="1912171"/>
    <n v="20180262"/>
    <m/>
    <d v="2019-05-12T00:00:00"/>
    <m/>
    <n v="0"/>
    <n v="0"/>
    <m/>
    <m/>
    <m/>
    <m/>
    <m/>
    <m/>
    <m/>
    <s v="הריסת מבנים קיימים וגידור - בניינים מספר 45. 45 א . תאום עם איכות הסביבה. תאום עם חברת החשמל. תאום עם מי אונו. תנאי להתחלת עבודות הריסה יהיה:"/>
    <m/>
    <m/>
    <m/>
    <n v="2018"/>
    <n v="2019"/>
    <s v="הריסה"/>
    <s v="הריסה"/>
    <n v="35"/>
    <m/>
    <m/>
    <m/>
    <n v="1"/>
    <s v="להיתר"/>
    <m/>
    <n v="1"/>
    <m/>
    <m/>
    <m/>
    <n v="6787814"/>
    <n v="1912171"/>
    <m/>
    <m/>
    <m/>
    <m/>
    <m/>
    <m/>
    <m/>
    <m/>
    <n v="354"/>
    <m/>
    <m/>
    <m/>
    <m/>
    <m/>
    <m/>
    <m/>
    <e v="#NAME?"/>
    <m/>
    <s v="לא"/>
  </r>
  <r>
    <n v="402"/>
    <m/>
    <m/>
    <m/>
    <m/>
    <m/>
    <m/>
    <m/>
    <m/>
    <m/>
    <m/>
    <n v="30828"/>
    <m/>
    <s v="מרכז"/>
    <s v="יהוד-מונוסון"/>
    <s v="מרכז יהוד"/>
    <m/>
    <s v="רשויות"/>
    <s v="רשויות מקומיות - פינוי-בינוי"/>
    <s v="בביצוע + מבנים מאוכלסים"/>
    <n v="5379375"/>
    <s v="411 20180263"/>
    <n v="411"/>
    <n v="20180263"/>
    <s v="בקשה להיתר"/>
    <s v="הריסה וגידור"/>
    <n v="5426"/>
    <s v="יהוד"/>
    <n v="9400"/>
    <s v="חתוכה סעדיה"/>
    <n v="135"/>
    <n v="10"/>
    <n v="10"/>
    <m/>
    <d v="2018-11-26T00:00:00"/>
    <n v="0"/>
    <n v="0"/>
    <m/>
    <m/>
    <m/>
    <m/>
    <m/>
    <m/>
    <m/>
    <m/>
    <s v="הריסת מבניים קיימים וגידור - בניין מס 40 - בהתאם לנספח פינויים בתכנית יד 6156"/>
    <m/>
    <m/>
    <m/>
    <s v="NULL"/>
    <m/>
    <m/>
    <m/>
    <m/>
    <m/>
    <m/>
    <m/>
    <m/>
    <m/>
    <m/>
    <m/>
    <m/>
    <m/>
    <m/>
    <m/>
    <m/>
    <m/>
    <n v="2018"/>
    <m/>
    <s v="הריסה"/>
    <m/>
    <m/>
    <m/>
    <m/>
    <m/>
    <n v="4"/>
    <s v="להיתר"/>
    <m/>
    <m/>
    <m/>
    <m/>
    <m/>
    <m/>
    <m/>
    <m/>
    <m/>
    <m/>
    <m/>
    <m/>
    <m/>
    <m/>
    <m/>
    <n v="354"/>
    <m/>
    <m/>
    <m/>
    <m/>
    <m/>
    <m/>
    <m/>
    <e v="#NAME?"/>
    <m/>
    <m/>
  </r>
  <r>
    <n v="403"/>
    <m/>
    <m/>
    <m/>
    <m/>
    <m/>
    <m/>
    <m/>
    <m/>
    <m/>
    <m/>
    <n v="30828"/>
    <m/>
    <s v="מרכז"/>
    <s v="יהוד-מונוסון"/>
    <s v="מרכז יהוד"/>
    <m/>
    <s v="רשויות"/>
    <s v="רשויות מקומיות - פינוי-בינוי"/>
    <s v="בביצוע + מבנים מאוכלסים"/>
    <n v="6788021"/>
    <s v="411 20180263"/>
    <n v="411"/>
    <n v="20180263"/>
    <s v="בקשה להיתר"/>
    <s v="הריסה וגידור"/>
    <n v="5426"/>
    <s v="יהוד"/>
    <n v="9400"/>
    <s v="חתוכה סעדיה"/>
    <n v="135"/>
    <n v="10"/>
    <n v="10"/>
    <m/>
    <d v="2018-11-26T00:00:00"/>
    <n v="0"/>
    <n v="0"/>
    <m/>
    <m/>
    <m/>
    <m/>
    <m/>
    <m/>
    <m/>
    <m/>
    <s v="הריסת מבניים קיימים וגידור - בניין מס 40 - בהתאם לנספח פינויים בתכנית יד 6156"/>
    <m/>
    <m/>
    <m/>
    <n v="1911523"/>
    <n v="20180263"/>
    <m/>
    <d v="2019-05-12T00:00:00"/>
    <m/>
    <n v="0"/>
    <n v="0"/>
    <m/>
    <m/>
    <m/>
    <m/>
    <m/>
    <m/>
    <m/>
    <s v="הריסת מבניים קיימים וגידור - בניין מס 40 - בהתאם לנספח פינויים בתכנית יד 6156. תאום עם איכות הסביבה. תאום עם חברת החשמל. תאום עם מי אונו. תנאי להתחלת עבודות הריסה יהיה:"/>
    <m/>
    <m/>
    <m/>
    <n v="2018"/>
    <n v="2019"/>
    <s v="הריסה"/>
    <s v="הריסה"/>
    <n v="36"/>
    <m/>
    <m/>
    <m/>
    <n v="1"/>
    <s v="להיתר"/>
    <m/>
    <n v="1"/>
    <m/>
    <m/>
    <m/>
    <n v="6788021"/>
    <n v="1911523"/>
    <m/>
    <m/>
    <m/>
    <m/>
    <m/>
    <m/>
    <m/>
    <m/>
    <n v="354"/>
    <m/>
    <m/>
    <m/>
    <m/>
    <m/>
    <m/>
    <m/>
    <e v="#NAME?"/>
    <m/>
    <s v="לא"/>
  </r>
  <r>
    <n v="404"/>
    <m/>
    <m/>
    <m/>
    <m/>
    <m/>
    <m/>
    <m/>
    <m/>
    <m/>
    <m/>
    <n v="30828"/>
    <m/>
    <s v="מרכז"/>
    <s v="יהוד-מונוסון"/>
    <s v="מרכז יהוד"/>
    <m/>
    <s v="רשויות"/>
    <s v="רשויות מקומיות - פינוי-בינוי"/>
    <s v="בביצוע + מבנים מאוכלסים"/>
    <n v="5379376"/>
    <s v="411 20180264"/>
    <n v="411"/>
    <n v="20180264"/>
    <s v="בקשה להיתר"/>
    <s v="הריסה וגידור"/>
    <n v="5426"/>
    <s v="יהוד"/>
    <n v="9400"/>
    <s v="חתוכה סעדיה"/>
    <n v="135"/>
    <n v="10"/>
    <n v="10"/>
    <m/>
    <d v="2018-11-26T00:00:00"/>
    <n v="0"/>
    <n v="0"/>
    <m/>
    <m/>
    <m/>
    <m/>
    <m/>
    <m/>
    <m/>
    <m/>
    <s v="הריסת מבנים קיימים וגידור - בניין מספר 43 - בהתאם לנספח פינויים בתכנית יד 6156"/>
    <m/>
    <m/>
    <m/>
    <s v="NULL"/>
    <m/>
    <m/>
    <m/>
    <m/>
    <m/>
    <m/>
    <m/>
    <m/>
    <m/>
    <m/>
    <m/>
    <m/>
    <m/>
    <m/>
    <m/>
    <m/>
    <m/>
    <n v="2018"/>
    <m/>
    <s v="הריסה"/>
    <m/>
    <m/>
    <m/>
    <m/>
    <m/>
    <n v="4"/>
    <s v="להיתר"/>
    <m/>
    <m/>
    <m/>
    <m/>
    <m/>
    <m/>
    <m/>
    <m/>
    <m/>
    <m/>
    <m/>
    <m/>
    <m/>
    <m/>
    <m/>
    <n v="354"/>
    <m/>
    <m/>
    <m/>
    <m/>
    <m/>
    <m/>
    <m/>
    <e v="#NAME?"/>
    <m/>
    <m/>
  </r>
  <r>
    <n v="405"/>
    <m/>
    <m/>
    <m/>
    <m/>
    <m/>
    <m/>
    <m/>
    <m/>
    <m/>
    <m/>
    <n v="30828"/>
    <m/>
    <s v="מרכז"/>
    <s v="יהוד-מונוסון"/>
    <s v="מרכז יהוד"/>
    <m/>
    <s v="רשויות"/>
    <s v="רשויות מקומיות - פינוי-בינוי"/>
    <s v="בביצוע + מבנים מאוכלסים"/>
    <n v="6788022"/>
    <s v="411 20180264"/>
    <n v="411"/>
    <n v="20180264"/>
    <s v="בקשה להיתר"/>
    <s v="הריסה וגידור"/>
    <n v="5426"/>
    <s v="יהוד"/>
    <n v="9400"/>
    <s v="חתוכה סעדיה"/>
    <n v="135"/>
    <n v="10"/>
    <n v="10"/>
    <m/>
    <d v="2018-11-26T00:00:00"/>
    <n v="0"/>
    <n v="0"/>
    <m/>
    <m/>
    <m/>
    <m/>
    <m/>
    <m/>
    <m/>
    <m/>
    <s v="הריסת מבנים קיימים וגידור - בניין מספר 43 - בהתאם לנספח פינויים בתכנית יד 6156"/>
    <m/>
    <m/>
    <m/>
    <n v="1912183"/>
    <n v="20180264"/>
    <m/>
    <d v="2019-05-12T00:00:00"/>
    <m/>
    <n v="0"/>
    <n v="0"/>
    <m/>
    <m/>
    <m/>
    <m/>
    <m/>
    <m/>
    <m/>
    <s v="הריסת מבנים קיימים וגידור - בניין מספר 43 - בהתאם לנספח פינויים בתכנית יד 6156 . תאום עם איכות הסביבה. תאום עם חברת החשמל. תאום עם מי אונו. תנאי להתחלת עבודות הריסה יהיה:"/>
    <m/>
    <m/>
    <m/>
    <n v="2018"/>
    <n v="2019"/>
    <s v="הריסה"/>
    <s v="הריסה"/>
    <n v="37"/>
    <m/>
    <m/>
    <m/>
    <n v="1"/>
    <s v="להיתר"/>
    <m/>
    <n v="1"/>
    <m/>
    <m/>
    <m/>
    <n v="6788022"/>
    <n v="1912183"/>
    <m/>
    <m/>
    <m/>
    <m/>
    <m/>
    <m/>
    <m/>
    <m/>
    <n v="354"/>
    <m/>
    <m/>
    <m/>
    <m/>
    <m/>
    <m/>
    <m/>
    <e v="#NAME?"/>
    <m/>
    <s v="לא"/>
  </r>
  <r>
    <n v="406"/>
    <m/>
    <m/>
    <m/>
    <m/>
    <m/>
    <m/>
    <m/>
    <m/>
    <m/>
    <m/>
    <n v="30828"/>
    <m/>
    <s v="מרכז"/>
    <s v="יהוד-מונוסון"/>
    <s v="מרכז יהוד"/>
    <m/>
    <s v="רשויות"/>
    <s v="רשויות מקומיות - פינוי-בינוי"/>
    <s v="בביצוע + מבנים מאוכלסים"/>
    <n v="6788244"/>
    <s v="411 20190003"/>
    <n v="411"/>
    <n v="20190003"/>
    <s v="בקשה להיתר"/>
    <s v="הריסת מבנה"/>
    <n v="5426"/>
    <s v="יהוד"/>
    <n v="9400"/>
    <s v="חתוכה סעדיה"/>
    <n v="135"/>
    <n v="10"/>
    <n v="10"/>
    <m/>
    <d v="2019-01-08T00:00:00"/>
    <n v="0"/>
    <n v="0"/>
    <m/>
    <m/>
    <m/>
    <m/>
    <m/>
    <m/>
    <m/>
    <m/>
    <s v="הריסת מבנים קיימים וגידור - בניינים מס 41 .42"/>
    <m/>
    <m/>
    <m/>
    <n v="1912894"/>
    <n v="20190003"/>
    <m/>
    <d v="2019-06-12T00:00:00"/>
    <m/>
    <n v="0"/>
    <n v="0"/>
    <m/>
    <m/>
    <m/>
    <m/>
    <m/>
    <m/>
    <m/>
    <s v="אשור חברת חשמל לניתוק. אשור מי אונו. הריסת מבנים קיימים וגידור - בניינים מס 41 .42  . תנאי להתחלת בניה"/>
    <m/>
    <m/>
    <m/>
    <n v="2019"/>
    <n v="2019"/>
    <s v="הריסה"/>
    <s v="הריסה"/>
    <n v="38"/>
    <m/>
    <m/>
    <m/>
    <n v="1"/>
    <s v="להיתר"/>
    <m/>
    <n v="1"/>
    <m/>
    <m/>
    <m/>
    <n v="6788244"/>
    <n v="1912894"/>
    <m/>
    <m/>
    <m/>
    <m/>
    <m/>
    <m/>
    <m/>
    <m/>
    <n v="354"/>
    <m/>
    <m/>
    <m/>
    <m/>
    <m/>
    <m/>
    <m/>
    <e v="#NAME?"/>
    <m/>
    <s v="לא"/>
  </r>
  <r>
    <n v="407"/>
    <m/>
    <m/>
    <m/>
    <m/>
    <m/>
    <m/>
    <m/>
    <m/>
    <m/>
    <m/>
    <n v="30828"/>
    <m/>
    <s v="מרכז"/>
    <s v="יהוד-מונוסון"/>
    <s v="מרכז יהוד"/>
    <m/>
    <s v="רשויות"/>
    <s v="רשויות מקומיות - פינוי-בינוי"/>
    <s v="בביצוע + מבנים מאוכלסים"/>
    <n v="6788181"/>
    <s v="411 20190012"/>
    <n v="411"/>
    <n v="20190012"/>
    <s v="בקשה להיתר"/>
    <s v="הריסת בית קיים"/>
    <n v="5426"/>
    <s v="יהוד"/>
    <n v="9400"/>
    <s v="חתוכה סעדיה"/>
    <n v="135"/>
    <n v="10"/>
    <n v="10"/>
    <m/>
    <d v="2019-01-23T00:00:00"/>
    <n v="0"/>
    <n v="0"/>
    <m/>
    <m/>
    <m/>
    <m/>
    <m/>
    <m/>
    <m/>
    <m/>
    <s v="הריסת מבנים קיימים וגידור - בניין מספר 8 ו 8א"/>
    <m/>
    <m/>
    <m/>
    <n v="1912157"/>
    <n v="20190012"/>
    <m/>
    <d v="2019-05-12T00:00:00"/>
    <m/>
    <n v="0"/>
    <n v="0"/>
    <m/>
    <m/>
    <m/>
    <m/>
    <m/>
    <m/>
    <m/>
    <s v="הריסת מבנים קיימים וגידור - בניין מספר 8 ו 8א. תאום עם איכות הסביבה. תאום עם חברת החשמל. תאום עם מי אונו. תנאי להתחלת עבודות הריסה יהיה:"/>
    <m/>
    <m/>
    <m/>
    <n v="2019"/>
    <n v="2019"/>
    <s v="הריסה"/>
    <s v="הריסה"/>
    <n v="39"/>
    <m/>
    <m/>
    <m/>
    <n v="1"/>
    <s v="להיתר"/>
    <m/>
    <n v="1"/>
    <m/>
    <m/>
    <m/>
    <n v="6788181"/>
    <n v="1912157"/>
    <m/>
    <m/>
    <m/>
    <m/>
    <m/>
    <m/>
    <m/>
    <m/>
    <n v="354"/>
    <m/>
    <m/>
    <m/>
    <m/>
    <m/>
    <m/>
    <m/>
    <e v="#NAME?"/>
    <m/>
    <s v="לא"/>
  </r>
  <r>
    <n v="408"/>
    <m/>
    <m/>
    <m/>
    <m/>
    <m/>
    <m/>
    <m/>
    <m/>
    <m/>
    <m/>
    <n v="30828"/>
    <m/>
    <s v="מרכז"/>
    <s v="יהוד-מונוסון"/>
    <s v="מרכז יהוד"/>
    <m/>
    <s v="רשויות"/>
    <s v="מיסוי - פינוי-בינוי"/>
    <s v="בביצוע + מבנים מאוכלסים"/>
    <n v="6787979"/>
    <s v="411 20190074"/>
    <n v="411"/>
    <n v="20190074"/>
    <s v="בקשה להיתר"/>
    <s v="הריסה וגידור"/>
    <n v="5426"/>
    <s v="יהוד"/>
    <n v="9400"/>
    <s v="חתוכה סעדיה"/>
    <n v="135"/>
    <n v="10"/>
    <n v="10"/>
    <m/>
    <d v="2019-05-01T00:00:00"/>
    <n v="0"/>
    <n v="0"/>
    <m/>
    <m/>
    <m/>
    <m/>
    <m/>
    <m/>
    <m/>
    <m/>
    <s v="הריסת מבנן 50 וגידור"/>
    <m/>
    <m/>
    <m/>
    <s v="NULL"/>
    <m/>
    <m/>
    <m/>
    <m/>
    <m/>
    <m/>
    <m/>
    <m/>
    <m/>
    <m/>
    <m/>
    <m/>
    <m/>
    <m/>
    <m/>
    <m/>
    <m/>
    <n v="2019"/>
    <m/>
    <s v="הריסה"/>
    <m/>
    <n v="40"/>
    <m/>
    <m/>
    <m/>
    <n v="1"/>
    <s v="להיתר"/>
    <m/>
    <m/>
    <m/>
    <m/>
    <m/>
    <m/>
    <m/>
    <m/>
    <m/>
    <m/>
    <m/>
    <m/>
    <m/>
    <m/>
    <m/>
    <n v="354"/>
    <m/>
    <m/>
    <m/>
    <m/>
    <m/>
    <s v="לא היו החלטות בבקשה"/>
    <m/>
    <e v="#NAME?"/>
    <m/>
    <m/>
  </r>
  <r>
    <n v="409"/>
    <m/>
    <m/>
    <m/>
    <m/>
    <m/>
    <m/>
    <m/>
    <m/>
    <m/>
    <m/>
    <n v="30828"/>
    <m/>
    <s v="מרכז"/>
    <s v="יהוד-מונוסון"/>
    <s v="מרכז יהוד"/>
    <m/>
    <s v="רשויות"/>
    <s v="מיסוי - פינוי-בינוי"/>
    <s v="בביצוע + מבנים מאוכלסים"/>
    <n v="6787980"/>
    <s v="411 20190075"/>
    <n v="411"/>
    <n v="20190075"/>
    <s v="בקשה להיתר"/>
    <s v="הריסה וגידור"/>
    <n v="5426"/>
    <s v="יהוד"/>
    <n v="9400"/>
    <s v="חתוכה סעדיה"/>
    <n v="135"/>
    <n v="10"/>
    <n v="10"/>
    <m/>
    <d v="2019-05-01T00:00:00"/>
    <n v="0"/>
    <n v="0"/>
    <m/>
    <m/>
    <m/>
    <m/>
    <m/>
    <m/>
    <m/>
    <m/>
    <s v="הריסת מבנים קיימים וגידור - מבננים 54, 54א"/>
    <m/>
    <m/>
    <m/>
    <n v="1982687"/>
    <n v="20190075"/>
    <m/>
    <d v="2019-12-24T00:00:00"/>
    <m/>
    <m/>
    <m/>
    <m/>
    <m/>
    <m/>
    <m/>
    <m/>
    <m/>
    <m/>
    <s v="1.פינוי המחזיק כדין. 2.אשור מי אונו. 3.אשור איכות הסביבה. 4.אשור חברת חשמל. הריסת מבנים קיימים וגידור - מבננים 54, 54א . תנאי לתחילת עבודות הריסה."/>
    <m/>
    <m/>
    <m/>
    <n v="2019"/>
    <n v="2019"/>
    <s v="הריסה"/>
    <s v="הריסה"/>
    <n v="41"/>
    <m/>
    <m/>
    <m/>
    <n v="1"/>
    <s v="להיתר"/>
    <m/>
    <n v="1"/>
    <m/>
    <m/>
    <s v="דטה ידנית"/>
    <n v="6787980"/>
    <n v="1982687"/>
    <m/>
    <m/>
    <m/>
    <m/>
    <m/>
    <m/>
    <m/>
    <m/>
    <n v="354"/>
    <m/>
    <m/>
    <m/>
    <m/>
    <m/>
    <m/>
    <m/>
    <e v="#NAME?"/>
    <m/>
    <s v="כן"/>
  </r>
  <r>
    <n v="410"/>
    <m/>
    <m/>
    <m/>
    <m/>
    <m/>
    <m/>
    <m/>
    <m/>
    <m/>
    <m/>
    <n v="30828"/>
    <m/>
    <s v="מרכז"/>
    <s v="יהוד-מונוסון"/>
    <s v="מרכז יהוד"/>
    <m/>
    <s v="רשויות"/>
    <s v="רשויות מקומיות - פינוי-בינוי"/>
    <s v="בביצוע + מבנים מאוכלסים"/>
    <n v="6787981"/>
    <s v="411 20190076"/>
    <n v="411"/>
    <n v="20190076"/>
    <s v="בקשה להיתר"/>
    <s v="הריסת מבנה"/>
    <n v="5426"/>
    <s v="יהוד"/>
    <n v="9400"/>
    <s v="חתוכה סעדיה"/>
    <n v="135"/>
    <n v="10"/>
    <n v="10"/>
    <m/>
    <d v="2019-05-01T00:00:00"/>
    <n v="0"/>
    <n v="0"/>
    <m/>
    <m/>
    <m/>
    <m/>
    <m/>
    <m/>
    <m/>
    <m/>
    <s v="הריסה וגידור מבנן 53"/>
    <m/>
    <m/>
    <m/>
    <n v="1913084"/>
    <n v="20190076"/>
    <m/>
    <d v="2019-06-16T00:00:00"/>
    <m/>
    <n v="0"/>
    <n v="0"/>
    <m/>
    <m/>
    <m/>
    <m/>
    <m/>
    <m/>
    <m/>
    <s v="הריסה וגידור מבנן 53 . תאום עם איכות הסביבה. תאום עם חברת החשמל. תאום עם מי אונו. תנאי להתחלת עבודות הריסה יהיה:"/>
    <m/>
    <m/>
    <m/>
    <n v="2019"/>
    <n v="2019"/>
    <s v="הריסה"/>
    <s v="הריסה"/>
    <n v="42"/>
    <m/>
    <m/>
    <m/>
    <n v="1"/>
    <s v="להיתר"/>
    <m/>
    <n v="1"/>
    <m/>
    <m/>
    <m/>
    <n v="6787981"/>
    <n v="1913084"/>
    <m/>
    <m/>
    <m/>
    <m/>
    <m/>
    <m/>
    <m/>
    <m/>
    <n v="354"/>
    <m/>
    <m/>
    <m/>
    <m/>
    <m/>
    <m/>
    <m/>
    <e v="#NAME?"/>
    <m/>
    <s v="לא"/>
  </r>
  <r>
    <n v="411"/>
    <m/>
    <m/>
    <m/>
    <m/>
    <m/>
    <m/>
    <m/>
    <m/>
    <m/>
    <m/>
    <n v="30828"/>
    <m/>
    <s v="מרכז"/>
    <s v="יהוד-מונוסון"/>
    <s v="מרכז יהוד"/>
    <m/>
    <s v="רשויות"/>
    <s v="רשויות מקומיות - פינוי-בינוי"/>
    <s v="בביצוע + מבנים מאוכלסים"/>
    <n v="6787982"/>
    <s v="411 20190077"/>
    <n v="411"/>
    <n v="20190077"/>
    <s v="בקשה להיתר"/>
    <s v="הריסה וגידור"/>
    <n v="5426"/>
    <s v="יהוד"/>
    <n v="9400"/>
    <s v="חתוכה סעדיה"/>
    <n v="135"/>
    <n v="10"/>
    <n v="10"/>
    <m/>
    <d v="2019-05-01T00:00:00"/>
    <n v="0"/>
    <n v="0"/>
    <m/>
    <m/>
    <m/>
    <m/>
    <m/>
    <m/>
    <m/>
    <m/>
    <s v="הריסת מבנים קיימים וגידור - מבנן 46"/>
    <m/>
    <m/>
    <m/>
    <n v="1912972"/>
    <n v="20190077"/>
    <m/>
    <d v="2019-06-16T00:00:00"/>
    <m/>
    <n v="0"/>
    <n v="0"/>
    <m/>
    <m/>
    <m/>
    <m/>
    <m/>
    <m/>
    <m/>
    <s v="הריסת מבנים קיימים וגידור - מבנן 46 . תאום עם איכות הסביבה. תאום עם חברת החשמל. תאום עם מי אונו. תנאי להתחלת עבודות הריסה יהיה:"/>
    <m/>
    <m/>
    <m/>
    <n v="2019"/>
    <n v="2019"/>
    <s v="הריסה"/>
    <s v="הריסה"/>
    <n v="43"/>
    <m/>
    <m/>
    <m/>
    <n v="1"/>
    <s v="להיתר"/>
    <m/>
    <n v="1"/>
    <m/>
    <m/>
    <m/>
    <n v="6787982"/>
    <n v="1912972"/>
    <m/>
    <m/>
    <m/>
    <m/>
    <m/>
    <m/>
    <m/>
    <m/>
    <n v="354"/>
    <m/>
    <m/>
    <m/>
    <m/>
    <m/>
    <m/>
    <m/>
    <e v="#NAME?"/>
    <m/>
    <s v="לא"/>
  </r>
  <r>
    <n v="412"/>
    <m/>
    <m/>
    <m/>
    <m/>
    <m/>
    <m/>
    <m/>
    <m/>
    <m/>
    <m/>
    <n v="30828"/>
    <m/>
    <s v="מרכז"/>
    <s v="יהוד-מונוסון"/>
    <s v="מרכז יהוד"/>
    <m/>
    <s v="רשויות"/>
    <s v="רשויות מקומיות - פינוי-בינוי"/>
    <s v="בביצוע + מבנים מאוכלסים"/>
    <n v="6787983"/>
    <s v="411 20190078"/>
    <n v="411"/>
    <n v="20190078"/>
    <s v="בקשה להיתר"/>
    <s v="הריסה וגידור"/>
    <n v="5426"/>
    <s v="יהוד"/>
    <n v="9400"/>
    <s v="חתוכה סעדיה"/>
    <n v="135"/>
    <n v="10"/>
    <n v="10"/>
    <m/>
    <d v="2019-05-01T00:00:00"/>
    <n v="0"/>
    <n v="0"/>
    <m/>
    <m/>
    <m/>
    <m/>
    <m/>
    <m/>
    <m/>
    <m/>
    <s v="הריסה וגידור - מבנן 48"/>
    <m/>
    <m/>
    <m/>
    <n v="1912512"/>
    <n v="20190078"/>
    <m/>
    <d v="2019-06-16T00:00:00"/>
    <m/>
    <n v="0"/>
    <n v="0"/>
    <m/>
    <m/>
    <m/>
    <m/>
    <m/>
    <m/>
    <m/>
    <s v="הריסה וגידור - מבנן 48 . תאום עם איכות הסביבה. תאום עם חברת החשמל. תאום עם מי אונו. תנאי להתחלת עבודות הריסה יהיה:"/>
    <m/>
    <m/>
    <m/>
    <n v="2019"/>
    <n v="2019"/>
    <s v="הריסה"/>
    <s v="הריסה"/>
    <n v="44"/>
    <m/>
    <m/>
    <m/>
    <n v="1"/>
    <s v="להיתר"/>
    <m/>
    <n v="1"/>
    <m/>
    <m/>
    <m/>
    <n v="6787983"/>
    <n v="1912512"/>
    <m/>
    <m/>
    <m/>
    <m/>
    <m/>
    <m/>
    <m/>
    <m/>
    <n v="354"/>
    <m/>
    <m/>
    <m/>
    <m/>
    <m/>
    <m/>
    <m/>
    <e v="#NAME?"/>
    <m/>
    <s v="לא"/>
  </r>
  <r>
    <n v="413"/>
    <m/>
    <m/>
    <m/>
    <m/>
    <m/>
    <m/>
    <m/>
    <m/>
    <m/>
    <m/>
    <n v="30828"/>
    <m/>
    <s v="מרכז"/>
    <s v="יהוד-מונוסון"/>
    <s v="מרכז יהוד"/>
    <m/>
    <s v="רשויות"/>
    <s v="רשויות מקומיות - פינוי-בינוי"/>
    <s v="בביצוע + מבנים מאוכלסים"/>
    <n v="6787984"/>
    <s v="411 20190079"/>
    <n v="411"/>
    <n v="20190079"/>
    <s v="בקשה להיתר"/>
    <s v="הריסה וגידור"/>
    <n v="5426"/>
    <s v="יהוד"/>
    <n v="9400"/>
    <s v="חתוכה סעדיה"/>
    <n v="135"/>
    <n v="10"/>
    <n v="10"/>
    <m/>
    <d v="2019-05-01T00:00:00"/>
    <n v="0"/>
    <n v="0"/>
    <m/>
    <m/>
    <m/>
    <m/>
    <m/>
    <m/>
    <m/>
    <m/>
    <s v="הריסת מבנים קיימים וגידור - מבנן 51"/>
    <m/>
    <m/>
    <m/>
    <n v="1912504"/>
    <n v="20190079"/>
    <m/>
    <d v="2019-06-16T00:00:00"/>
    <m/>
    <n v="0"/>
    <n v="0"/>
    <m/>
    <m/>
    <m/>
    <m/>
    <m/>
    <m/>
    <m/>
    <s v="הריסת מבנים קיימים וגידור - מבנן 51 . תאום עם איכות הסביבה. תאום עם חברת החשמל. תאום עם מי אונו. תנאי להתחלת עבודות הריסה יהיה:"/>
    <m/>
    <m/>
    <m/>
    <n v="2019"/>
    <n v="2019"/>
    <s v="הריסה"/>
    <s v="הריסה"/>
    <n v="45"/>
    <m/>
    <m/>
    <m/>
    <n v="1"/>
    <s v="להיתר"/>
    <m/>
    <n v="1"/>
    <m/>
    <m/>
    <m/>
    <n v="6787984"/>
    <n v="1912504"/>
    <m/>
    <m/>
    <m/>
    <m/>
    <m/>
    <m/>
    <m/>
    <m/>
    <n v="354"/>
    <m/>
    <m/>
    <m/>
    <m/>
    <m/>
    <m/>
    <m/>
    <e v="#NAME?"/>
    <m/>
    <s v="לא"/>
  </r>
  <r>
    <n v="1220"/>
    <s v="טיוב בקשותID כפולות"/>
    <m/>
    <m/>
    <m/>
    <m/>
    <m/>
    <m/>
    <m/>
    <m/>
    <m/>
    <n v="1003"/>
    <n v="30828"/>
    <s v="מרכז"/>
    <s v="יהוד-מונוסון"/>
    <s v="מרכז יהוד"/>
    <s v="מרכז יהוד"/>
    <s v="מיסוי"/>
    <s v="פינוי-בינוי"/>
    <s v="בביצוע + מבנים מאוכלסים"/>
    <n v="7091748"/>
    <s v="411 20200128"/>
    <n v="411"/>
    <n v="20200128"/>
    <s v="בקשה להיתר"/>
    <s v="הריסת מבנה"/>
    <n v="5471"/>
    <s v="יהוד"/>
    <n v="9400"/>
    <s v="חתוכה סעדיה"/>
    <n v="135"/>
    <n v="22"/>
    <n v="22"/>
    <s v="     "/>
    <d v="2020-09-13T00:00:00"/>
    <n v="0"/>
    <n v="0"/>
    <m/>
    <m/>
    <m/>
    <s v="2020_01"/>
    <d v="2020-11-01T21:00:40"/>
    <m/>
    <m/>
    <m/>
    <s v="הריסת מבנים קיימים וגידור- בנין 50 "/>
    <s v="NULL"/>
    <s v="NULL"/>
    <s v="NULL"/>
    <s v="NULL"/>
    <m/>
    <m/>
    <m/>
    <m/>
    <m/>
    <m/>
    <m/>
    <m/>
    <m/>
    <m/>
    <m/>
    <m/>
    <m/>
    <m/>
    <s v="NULL"/>
    <s v="NULL"/>
    <s v="לפי גוש חלקה (מרץ 2021)"/>
    <n v="2020"/>
    <m/>
    <s v="הריסה"/>
    <m/>
    <n v="40"/>
    <m/>
    <m/>
    <m/>
    <n v="2"/>
    <s v="להיתר"/>
    <m/>
    <m/>
    <m/>
    <m/>
    <m/>
    <m/>
    <m/>
    <m/>
    <m/>
    <m/>
    <s v="כן"/>
    <s v="כן"/>
    <m/>
    <s v="מתחם רלוונטי לפי כתובת ומסלול מיסוי (המשכי)"/>
    <m/>
    <s v="354 במתחם האב"/>
    <m/>
    <m/>
    <m/>
    <m/>
    <m/>
    <s v="אישור בתנאים"/>
    <m/>
    <e v="#NAME?"/>
    <m/>
    <m/>
  </r>
  <r>
    <n v="1787"/>
    <s v="אוקטובר 2021 - טיוב בקשות ID כפולות"/>
    <s v="ספק"/>
    <m/>
    <m/>
    <s v="לטייב - האם המתחם שוק אשכנזי או הגבעה או מרכז יהוד"/>
    <m/>
    <m/>
    <s v="הכתובת ב-GIS נופלת בין כמה מתחמים אבל לא באף אחד מהם בדיוק, בחיפוש ב-GIS לפי הגוש חלקה בבקשה באתר העירייה זה נופל בתוך מתחם מרכז יהוד ולא הגבעה, אין מהות, אז עדיין ספק קטן אם אכן קשור לפינוי בינוי (פיש)"/>
    <m/>
    <m/>
    <n v="1003"/>
    <m/>
    <s v="מרכז"/>
    <s v="יהוד-מונוסון"/>
    <s v="מרכז יהוד"/>
    <m/>
    <s v="מיסוי"/>
    <s v="פינוי-בינוי"/>
    <s v="בביצוע + מבנים מאוכלסים"/>
    <n v="7273995"/>
    <s v="411 20210047"/>
    <n v="411"/>
    <n v="20210047"/>
    <s v="בקשה למידע להיתר"/>
    <s v="הריסה"/>
    <n v="956"/>
    <s v="יהוד"/>
    <n v="9400"/>
    <s v="טורצ'ין ניסן"/>
    <n v="142"/>
    <n v="10"/>
    <n v="10"/>
    <s v="     "/>
    <d v="2021-04-14T00:00:00"/>
    <n v="0"/>
    <n v="0"/>
    <m/>
    <m/>
    <m/>
    <s v="2021_01"/>
    <d v="2021-06-14T12:45:52"/>
    <s v="NULL"/>
    <s v="NULL"/>
    <s v="NULL"/>
    <m/>
    <s v="NULL"/>
    <s v="NULL"/>
    <s v="NULL"/>
    <s v="NULL"/>
    <m/>
    <s v="NULL"/>
    <m/>
    <m/>
    <m/>
    <m/>
    <m/>
    <m/>
    <m/>
    <m/>
    <m/>
    <m/>
    <m/>
    <m/>
    <m/>
    <m/>
    <s v="גוש חלקה"/>
    <n v="2021"/>
    <m/>
    <m/>
    <m/>
    <m/>
    <m/>
    <m/>
    <m/>
    <s v="?"/>
    <s v="למידע"/>
    <s v="האם במתחם הגבעה או מרכז יהוד + האם פב?"/>
    <m/>
    <m/>
    <m/>
    <m/>
    <m/>
    <m/>
    <m/>
    <m/>
    <m/>
    <m/>
    <m/>
    <m/>
    <m/>
    <m/>
    <m/>
    <m/>
    <m/>
    <m/>
    <m/>
    <m/>
    <m/>
    <m/>
    <m/>
    <m/>
    <m/>
  </r>
  <r>
    <n v="1789"/>
    <s v="אוקטובר 2021 - טיוב בקשות ID כפולות"/>
    <s v="ספק"/>
    <m/>
    <m/>
    <s v="לטייב - האם המתחם הגבעה או מרכז יהוד"/>
    <m/>
    <m/>
    <s v="הכתובת ב-GIS נופלת בין כמה מתחמים אבל לא באף אחד מהם בדיוק, בחיפוש ב-GIS לפי הגוש חלקה בבקשה באתר העירייה זה נופל בתוך מתחם מרכז יהוד ולא הגבעה, אין מהות, אז עדיין ספק קטן אם אכן קשור לפינוי בינוי (פיש)"/>
    <m/>
    <m/>
    <n v="1003"/>
    <m/>
    <s v="מרכז"/>
    <s v="יהוד-מונוסון"/>
    <s v="מרכז יהוד"/>
    <m/>
    <s v="מיסוי"/>
    <s v="פינוי-בינוי"/>
    <s v="בביצוע + מבנים מאוכלסים"/>
    <n v="7273997"/>
    <s v="411 20210114"/>
    <n v="411"/>
    <n v="20210114"/>
    <s v="בקשה מקוונת ללא הקלות"/>
    <s v="הריסה"/>
    <n v="956"/>
    <s v="יהוד"/>
    <n v="9400"/>
    <s v="טורצ'ין ניסן"/>
    <n v="142"/>
    <n v="10"/>
    <n v="10"/>
    <s v="     "/>
    <d v="2021-04-28T00:00:00"/>
    <n v="0"/>
    <n v="0"/>
    <m/>
    <m/>
    <m/>
    <s v="2021_01"/>
    <d v="2021-06-14T12:45:52"/>
    <s v="NULL"/>
    <s v="NULL"/>
    <s v="NULL"/>
    <s v=" הריסת מבנים קיימים וגידור-בניינים 1,3 "/>
    <s v="NULL"/>
    <s v="NULL"/>
    <s v="NULL"/>
    <s v="NULL"/>
    <m/>
    <s v="NULL"/>
    <m/>
    <m/>
    <m/>
    <m/>
    <m/>
    <m/>
    <m/>
    <m/>
    <m/>
    <m/>
    <m/>
    <m/>
    <m/>
    <m/>
    <s v="גוש חלקה"/>
    <n v="2021"/>
    <m/>
    <s v="הריסה"/>
    <m/>
    <m/>
    <m/>
    <m/>
    <m/>
    <s v="?"/>
    <s v="מקוונת (להיתר)"/>
    <s v="האם במתחם הגבעה או מרכז יהוד + האם פב?"/>
    <m/>
    <m/>
    <m/>
    <m/>
    <m/>
    <m/>
    <m/>
    <m/>
    <m/>
    <m/>
    <m/>
    <m/>
    <m/>
    <m/>
    <m/>
    <m/>
    <m/>
    <m/>
    <m/>
    <m/>
    <m/>
    <m/>
    <m/>
    <m/>
    <m/>
  </r>
  <r>
    <n v="1791"/>
    <s v="אוקטובר 2021 - טיוב בקשות ID כפולות"/>
    <s v="לא"/>
    <m/>
    <m/>
    <s v="לטייב - מתחם המשכי"/>
    <m/>
    <m/>
    <m/>
    <m/>
    <m/>
    <n v="1003"/>
    <m/>
    <s v="מרכז"/>
    <s v="יהוד-מונוסון"/>
    <s v="מרכז יהוד"/>
    <m/>
    <s v="מיסוי"/>
    <s v="פינוי-בינוי"/>
    <s v="בביצוע + מבנים מאוכלסים"/>
    <n v="7265793"/>
    <s v="411 20200129"/>
    <n v="411"/>
    <n v="20200129"/>
    <s v="בקשה מקוונת עם הקלות"/>
    <s v="בנייה חדשה"/>
    <n v="4305"/>
    <s v="יהוד"/>
    <n v="9400"/>
    <s v="יהלום"/>
    <n v="3111"/>
    <n v="30"/>
    <n v="30"/>
    <s v="     "/>
    <d v="2020-08-30T00:00:00"/>
    <n v="0"/>
    <n v="1"/>
    <s v="NULL"/>
    <s v="NULL"/>
    <s v="NULL"/>
    <s v="2021_01"/>
    <d v="2021-06-14T12:45:52"/>
    <s v="NULL"/>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NULL"/>
    <s v="NULL"/>
    <s v="NULL"/>
    <n v="2095056"/>
    <n v="20200129"/>
    <s v="בקשה מקוונת עם הקלות"/>
    <d v="2021-01-12T00:00:00"/>
    <s v="בנייה חדשה"/>
    <n v="0"/>
    <n v="1"/>
    <s v="NULL"/>
    <s v="NULL"/>
    <s v="NULL"/>
    <s v="NULL"/>
    <s v="NULL"/>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2021_01"/>
    <d v="2021-06-14T12:45:55"/>
    <s v="גוש חלקה"/>
    <n v="2020"/>
    <n v="2021"/>
    <m/>
    <m/>
    <m/>
    <m/>
    <m/>
    <m/>
    <n v="0"/>
    <m/>
    <m/>
    <m/>
    <m/>
    <m/>
    <m/>
    <m/>
    <m/>
    <m/>
    <m/>
    <m/>
    <m/>
    <m/>
    <m/>
    <m/>
    <m/>
    <m/>
    <m/>
    <m/>
    <m/>
    <m/>
    <m/>
    <m/>
    <m/>
    <m/>
    <s v="היתרים שיש לטייב"/>
    <s v="לא"/>
  </r>
  <r>
    <n v="1792"/>
    <s v="אוקטובר 2021 - טיוב בקשות ID כפולות"/>
    <s v="לא"/>
    <m/>
    <m/>
    <s v="לטייב - מתחם המשכי"/>
    <m/>
    <m/>
    <m/>
    <m/>
    <m/>
    <n v="1003"/>
    <m/>
    <s v="מרכז"/>
    <s v="יהוד-מונוסון"/>
    <s v="מרכז יהוד"/>
    <m/>
    <s v="מיסוי"/>
    <s v="פינוי-בינוי"/>
    <s v="בביצוע + מבנים מאוכלסים"/>
    <n v="7271380"/>
    <s v="411 20200129"/>
    <n v="411"/>
    <n v="20200129"/>
    <s v="בקשה מקוונת עם הקלות"/>
    <s v="הריסה"/>
    <n v="4305"/>
    <s v="יהוד"/>
    <n v="9400"/>
    <s v="יהלום"/>
    <n v="3111"/>
    <n v="30"/>
    <n v="30"/>
    <s v="     "/>
    <d v="2020-08-30T00:00:00"/>
    <n v="0"/>
    <n v="1"/>
    <s v="NULL"/>
    <s v="NULL"/>
    <s v="NULL"/>
    <s v="2021_01"/>
    <d v="2021-06-14T12:45:52"/>
    <s v="NULL"/>
    <s v="NULL"/>
    <s v="NULL"/>
    <s v="הריסת מבנה קיים+הקמת בית חדש+ממ&quot;ד+פרגולה+ גדרות "/>
    <s v="NULL"/>
    <s v="NULL"/>
    <s v="NULL"/>
    <n v="2095325"/>
    <n v="20200129"/>
    <s v="בקשה מקוונת עם הקלות"/>
    <d v="2021-01-12T00:00:00"/>
    <s v="בנייה חדשה"/>
    <n v="0"/>
    <n v="1"/>
    <s v="NULL"/>
    <s v="NULL"/>
    <s v="NULL"/>
    <s v="NULL"/>
    <s v="NULL"/>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2021_01"/>
    <d v="2021-06-14T12:45:55"/>
    <s v="גוש חלקה"/>
    <n v="2020"/>
    <n v="2021"/>
    <m/>
    <m/>
    <m/>
    <m/>
    <m/>
    <m/>
    <n v="0"/>
    <m/>
    <m/>
    <m/>
    <m/>
    <m/>
    <m/>
    <m/>
    <m/>
    <m/>
    <m/>
    <m/>
    <m/>
    <m/>
    <m/>
    <m/>
    <m/>
    <m/>
    <m/>
    <m/>
    <m/>
    <m/>
    <m/>
    <m/>
    <m/>
    <m/>
    <s v="היתרים שיש לטייב"/>
    <s v="לא"/>
  </r>
  <r>
    <n v="1795"/>
    <s v="אוקטובר 2021 - טיוב בקשות ID כפולות"/>
    <s v="לא"/>
    <m/>
    <m/>
    <s v="לטייב - מתחם המשכי"/>
    <m/>
    <m/>
    <m/>
    <m/>
    <m/>
    <n v="1003"/>
    <m/>
    <s v="מרכז"/>
    <s v="יהוד-מונוסון"/>
    <s v="מרכז יהוד"/>
    <m/>
    <s v="מיסוי"/>
    <s v="פינוי-בינוי"/>
    <s v="בביצוע + מבנים מאוכלסים"/>
    <n v="7273974"/>
    <s v="411 20200129"/>
    <n v="411"/>
    <n v="20200129"/>
    <s v="בקשה מקוונת עם הקלות"/>
    <s v="הריסה"/>
    <n v="4305"/>
    <s v="יהוד"/>
    <n v="9400"/>
    <s v="יהלום"/>
    <n v="3111"/>
    <n v="30"/>
    <n v="30"/>
    <s v="     "/>
    <d v="2020-08-30T00:00:00"/>
    <n v="0"/>
    <n v="1"/>
    <s v="NULL"/>
    <s v="NULL"/>
    <s v="NULL"/>
    <s v="2021_01"/>
    <d v="2021-06-14T12:45:52"/>
    <s v="NULL"/>
    <s v="NULL"/>
    <s v="NULL"/>
    <s v=" הריסת מבנה קיים ובניית יחד עם ממד מבנה בן 2 קומות וממד "/>
    <s v="NULL"/>
    <s v="NULL"/>
    <s v="NULL"/>
    <n v="2098267"/>
    <n v="20200129"/>
    <s v="בקשה מקוונת עם הקלות"/>
    <d v="2021-01-12T00:00:00"/>
    <s v="בנייה חדשה"/>
    <n v="0"/>
    <n v="1"/>
    <s v="NULL"/>
    <s v="NULL"/>
    <s v="NULL"/>
    <s v="NULL"/>
    <s v="NULL"/>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2021_01"/>
    <d v="2021-06-14T12:45:55"/>
    <s v="גוש חלקה"/>
    <n v="2020"/>
    <n v="2021"/>
    <m/>
    <m/>
    <m/>
    <m/>
    <m/>
    <m/>
    <n v="0"/>
    <m/>
    <m/>
    <m/>
    <m/>
    <m/>
    <m/>
    <m/>
    <m/>
    <m/>
    <m/>
    <m/>
    <m/>
    <m/>
    <m/>
    <m/>
    <m/>
    <m/>
    <m/>
    <m/>
    <m/>
    <m/>
    <m/>
    <m/>
    <m/>
    <m/>
    <s v="היתרים שיש לטייב"/>
    <s v="לא"/>
  </r>
  <r>
    <n v="1797"/>
    <s v="אוקטובר 2021 - טיוב בקשות ID כפולות"/>
    <s v="לא"/>
    <m/>
    <m/>
    <s v="לטייב - האם בגבעה או במרכז יהוד"/>
    <m/>
    <m/>
    <s v="לא נופל ב-GIS על מתחם של פינוי בינוי"/>
    <m/>
    <m/>
    <n v="1003"/>
    <m/>
    <s v="מרכז"/>
    <s v="יהוד-מונוסון"/>
    <s v="מרכז יהוד"/>
    <m/>
    <s v="מיסוי"/>
    <s v="פינוי-בינוי"/>
    <s v="בביצוע + מבנים מאוכלסים"/>
    <n v="7273929"/>
    <s v="411 20200133"/>
    <n v="411"/>
    <n v="20200133"/>
    <s v="בקשה מקוונת ללא הקלות"/>
    <s v="תוספת למבנה קיים"/>
    <n v="2928"/>
    <s v="יהוד"/>
    <n v="9400"/>
    <s v="לוחמי הגיטאות"/>
    <n v="105"/>
    <n v="34"/>
    <n v="34"/>
    <s v="     "/>
    <d v="2020-09-15T00:00:00"/>
    <n v="0"/>
    <n v="0"/>
    <s v="NULL"/>
    <s v="NULL"/>
    <s v="NULL"/>
    <s v="2021_01"/>
    <d v="2021-06-14T12:45:52"/>
    <s v="NULL"/>
    <s v="NULL"/>
    <s v="NULL"/>
    <s v="בקשה להריסת מבנה קיים והקמת בית מגורים חדש הכולל קומת קרקע וקומה א בתוספת ממ&quot;ד. "/>
    <s v="NULL"/>
    <s v="NULL"/>
    <s v="NULL"/>
    <n v="2074360"/>
    <n v="20200133"/>
    <s v="בקשה מקוונת ללא הקלות"/>
    <d v="2021-01-11T00:00:00"/>
    <s v="תוספת למבנה קיים"/>
    <n v="0"/>
    <n v="0"/>
    <s v="NULL"/>
    <s v="NULL"/>
    <s v="NULL"/>
    <s v="NULL"/>
    <s v="NULL"/>
    <s v="NULL"/>
    <s v="NULL"/>
    <s v="בקשה להריסת מבנה קיים והקמת בית מגורים חדש הכולל קומת קרקע וקומה א בתוספת ממ&quot;ד. "/>
    <s v="2021_01"/>
    <d v="2021-06-14T12:45:55"/>
    <s v="גוש חלקה"/>
    <n v="2020"/>
    <n v="2021"/>
    <m/>
    <m/>
    <m/>
    <m/>
    <m/>
    <m/>
    <n v="0"/>
    <m/>
    <m/>
    <m/>
    <m/>
    <m/>
    <m/>
    <m/>
    <m/>
    <m/>
    <m/>
    <m/>
    <m/>
    <m/>
    <m/>
    <m/>
    <m/>
    <m/>
    <m/>
    <m/>
    <m/>
    <m/>
    <m/>
    <m/>
    <m/>
    <m/>
    <s v="היתרים שיש לטייב"/>
    <s v="לא"/>
  </r>
  <r>
    <n v="418"/>
    <m/>
    <m/>
    <m/>
    <m/>
    <m/>
    <m/>
    <m/>
    <m/>
    <m/>
    <m/>
    <n v="30828"/>
    <m/>
    <s v="מרכז"/>
    <s v="יהוד-מונוסון"/>
    <s v="מרכז יהוד"/>
    <m/>
    <s v="רשויות"/>
    <s v="פינוי-בינוי"/>
    <s v="בביצוע + מבנים מאוכלסים"/>
    <n v="5298484"/>
    <s v="411 20170143"/>
    <n v="411"/>
    <n v="20170143"/>
    <s v="בקשה להיתר"/>
    <s v="בניה חדשה"/>
    <n v="2436"/>
    <s v="יהוד"/>
    <n v="9400"/>
    <s v="מקלב אורי"/>
    <n v="9512"/>
    <n v="0"/>
    <n v="0"/>
    <m/>
    <d v="2017-06-04T00:00:00"/>
    <n v="0"/>
    <n v="0"/>
    <m/>
    <m/>
    <m/>
    <m/>
    <m/>
    <m/>
    <m/>
    <m/>
    <s v="הריסת מבניים קיים במסגרת תוכנית פינוי גידור מגרש 66 ב"/>
    <m/>
    <m/>
    <m/>
    <n v="1527766"/>
    <n v="20170143"/>
    <m/>
    <d v="2017-09-03T00:00:00"/>
    <m/>
    <n v="0"/>
    <n v="0"/>
    <m/>
    <m/>
    <m/>
    <m/>
    <m/>
    <m/>
    <m/>
    <s v="הריסת מבניים קיים במסגרת תוכנית פינוי גידור מגרש 66 ב"/>
    <m/>
    <m/>
    <s v="שליפה לפי תבעות (אוגוסט 2020)"/>
    <n v="2017"/>
    <n v="2017"/>
    <s v="הריסה"/>
    <s v="הריסה"/>
    <n v="1"/>
    <m/>
    <m/>
    <m/>
    <n v="1"/>
    <s v="להיתר"/>
    <m/>
    <n v="1"/>
    <m/>
    <m/>
    <m/>
    <n v="5298484"/>
    <n v="1527766"/>
    <m/>
    <m/>
    <m/>
    <m/>
    <m/>
    <m/>
    <m/>
    <m/>
    <n v="354"/>
    <m/>
    <m/>
    <m/>
    <m/>
    <m/>
    <m/>
    <m/>
    <e v="#NAME?"/>
    <m/>
    <s v="לא"/>
  </r>
  <r>
    <n v="414"/>
    <m/>
    <m/>
    <m/>
    <m/>
    <m/>
    <m/>
    <m/>
    <m/>
    <m/>
    <m/>
    <n v="30828"/>
    <m/>
    <s v="מרכז"/>
    <s v="יהוד-מונוסון"/>
    <s v="מרכז יהוד"/>
    <m/>
    <s v="רשויות"/>
    <s v="פינוי-בינוי"/>
    <s v="בביצוע + מבנים מאוכלסים"/>
    <n v="712373"/>
    <s v="411 20110181"/>
    <n v="411"/>
    <n v="20110181"/>
    <s v="בקשה להיתר"/>
    <s v="הריסת מבנה"/>
    <n v="5158"/>
    <s v="יהוד"/>
    <n v="9400"/>
    <s v="מקלב אורי"/>
    <n v="131"/>
    <n v="0"/>
    <n v="0"/>
    <m/>
    <d v="2011-09-11T00:00:00"/>
    <n v="0"/>
    <n v="0"/>
    <m/>
    <m/>
    <m/>
    <m/>
    <m/>
    <m/>
    <m/>
    <m/>
    <s v="הריסת מבנים קיימים ללא פגיעה בתשתיות בקרקע"/>
    <m/>
    <m/>
    <m/>
    <n v="195451"/>
    <n v="20110181"/>
    <m/>
    <d v="2012-06-07T00:00:00"/>
    <m/>
    <n v="0"/>
    <n v="0"/>
    <m/>
    <m/>
    <m/>
    <m/>
    <m/>
    <m/>
    <m/>
    <s v="הריסת מבנים קיימים ללא פגיעה בתשתיות בקרקע"/>
    <m/>
    <m/>
    <s v="שליפה לפי תבעות (אוגוסט 2020)"/>
    <n v="2011"/>
    <n v="2012"/>
    <s v="הריסה"/>
    <s v="הריסה"/>
    <n v="2"/>
    <m/>
    <m/>
    <m/>
    <n v="3"/>
    <s v="להיתר"/>
    <m/>
    <n v="3"/>
    <s v="קדום"/>
    <m/>
    <m/>
    <m/>
    <m/>
    <m/>
    <m/>
    <m/>
    <m/>
    <m/>
    <m/>
    <m/>
    <m/>
    <n v="354"/>
    <m/>
    <m/>
    <m/>
    <m/>
    <m/>
    <m/>
    <m/>
    <e v="#NAME?"/>
    <m/>
    <s v="לא"/>
  </r>
  <r>
    <n v="416"/>
    <m/>
    <m/>
    <m/>
    <m/>
    <m/>
    <m/>
    <m/>
    <m/>
    <m/>
    <m/>
    <n v="30828"/>
    <m/>
    <s v="מרכז"/>
    <s v="יהוד-מונוסון"/>
    <s v="מרכז יהוד"/>
    <m/>
    <s v="רשויות"/>
    <s v="פינוי-בינוי"/>
    <s v="בביצוע + מבנים מאוכלסים"/>
    <n v="712480"/>
    <s v="411 20120059"/>
    <n v="411"/>
    <n v="20120059"/>
    <s v="בקשה להיתר"/>
    <s v="הריסת מבנה"/>
    <n v="5158"/>
    <s v="יהוד"/>
    <n v="9400"/>
    <s v="מקלב אורי"/>
    <n v="131"/>
    <n v="0"/>
    <n v="0"/>
    <m/>
    <d v="2012-03-12T00:00:00"/>
    <n v="0"/>
    <n v="0"/>
    <m/>
    <m/>
    <m/>
    <m/>
    <m/>
    <m/>
    <m/>
    <m/>
    <s v="הריסה (נוספת) של מבנים קיימים ללא פגיעה בתשתיות בקרקע"/>
    <m/>
    <m/>
    <m/>
    <n v="195524"/>
    <n v="20120059"/>
    <m/>
    <d v="2012-06-07T00:00:00"/>
    <m/>
    <n v="0"/>
    <n v="0"/>
    <m/>
    <m/>
    <m/>
    <m/>
    <m/>
    <m/>
    <m/>
    <s v="הריסה (נוספת) של מבנים קיימים ללא פגיעה בתשתיות בקרקע"/>
    <m/>
    <m/>
    <s v="שליפה לפי תבעות (אוגוסט 2020)"/>
    <n v="2012"/>
    <n v="2012"/>
    <s v="הריסה"/>
    <s v="הריסה"/>
    <n v="2"/>
    <m/>
    <m/>
    <m/>
    <n v="3"/>
    <s v="להיתר"/>
    <m/>
    <n v="3"/>
    <s v="קדום"/>
    <m/>
    <m/>
    <m/>
    <m/>
    <m/>
    <m/>
    <m/>
    <m/>
    <m/>
    <m/>
    <m/>
    <m/>
    <n v="354"/>
    <m/>
    <m/>
    <m/>
    <m/>
    <m/>
    <m/>
    <m/>
    <e v="#NAME?"/>
    <m/>
    <s v="לא"/>
  </r>
  <r>
    <n v="417"/>
    <m/>
    <m/>
    <m/>
    <m/>
    <m/>
    <m/>
    <m/>
    <m/>
    <m/>
    <m/>
    <n v="30828"/>
    <m/>
    <s v="מרכז"/>
    <s v="יהוד-מונוסון"/>
    <s v="מרכז יהוד"/>
    <m/>
    <s v="רשויות"/>
    <s v="פינוי-בינוי"/>
    <s v="בביצוע + מבנים מאוכלסים"/>
    <n v="5157872"/>
    <s v="411 20160216"/>
    <n v="411"/>
    <n v="20160216"/>
    <s v="בקשה להיתר"/>
    <s v="הריסה וגידור"/>
    <n v="5158"/>
    <s v="יהוד"/>
    <n v="9400"/>
    <s v="מקלב אורי"/>
    <n v="131"/>
    <n v="0"/>
    <n v="0"/>
    <m/>
    <d v="2016-09-11T00:00:00"/>
    <n v="0"/>
    <n v="0"/>
    <m/>
    <m/>
    <m/>
    <m/>
    <m/>
    <m/>
    <m/>
    <m/>
    <s v="בקשה להריסת  חלק ממבנים קיימים במסגרת פינוי בינוי וגידור המגרשים במתחם 4 ו-5 ."/>
    <m/>
    <m/>
    <m/>
    <n v="1462783"/>
    <n v="20160216"/>
    <m/>
    <d v="2016-12-06T00:00:00"/>
    <m/>
    <n v="0"/>
    <n v="0"/>
    <m/>
    <m/>
    <m/>
    <m/>
    <m/>
    <m/>
    <m/>
    <s v="בקשה להריסת  חלק ממבנים קיימים במסגרת פינוי בינוי וגידור המגרשים במתחם 4 ו-5 ."/>
    <m/>
    <m/>
    <s v="שליפה לפי תבעות (אוגוסט 2020)"/>
    <n v="2016"/>
    <n v="2016"/>
    <s v="הריסה"/>
    <s v="הריסה"/>
    <n v="2"/>
    <m/>
    <m/>
    <m/>
    <n v="1"/>
    <s v="להיתר"/>
    <m/>
    <n v="1"/>
    <m/>
    <m/>
    <m/>
    <n v="5157872"/>
    <n v="1462783"/>
    <m/>
    <m/>
    <m/>
    <m/>
    <m/>
    <m/>
    <m/>
    <m/>
    <n v="354"/>
    <m/>
    <m/>
    <m/>
    <m/>
    <m/>
    <m/>
    <m/>
    <e v="#NAME?"/>
    <m/>
    <s v="כן"/>
  </r>
  <r>
    <n v="415"/>
    <m/>
    <m/>
    <m/>
    <m/>
    <m/>
    <m/>
    <m/>
    <m/>
    <m/>
    <m/>
    <n v="30828"/>
    <m/>
    <s v="מרכז"/>
    <s v="יהוד-מונוסון"/>
    <s v="מרכז יהוד"/>
    <m/>
    <s v="רשויות"/>
    <s v="רשויות מקומיות - פינוי-בינוי"/>
    <s v="בביצוע + מבנים מאוכלסים"/>
    <n v="712458"/>
    <s v="411 20120007"/>
    <n v="411"/>
    <n v="20120007"/>
    <s v="בקשה להיתר"/>
    <s v="בניה חדשה"/>
    <n v="5171"/>
    <s v="יהוד"/>
    <n v="9400"/>
    <s v="מקלב אורי"/>
    <n v="131"/>
    <n v="2"/>
    <n v="2"/>
    <m/>
    <d v="2012-01-05T00:00:00"/>
    <n v="0"/>
    <n v="0"/>
    <n v="0"/>
    <n v="0"/>
    <n v="64"/>
    <m/>
    <m/>
    <m/>
    <m/>
    <s v="בקשה המשכית"/>
    <s v="(למגרש 5ב'+5 ג'). מבואה ראשית מחסנים וחדרים טכניים מעל 2 קומות מרתף לחניה ומחסנים מגדל מגורים 13 קומות 54 יח&quot;ד מעל קומת קרקע הכולל 2 דירות גן "/>
    <m/>
    <m/>
    <m/>
    <s v="NULL"/>
    <m/>
    <m/>
    <m/>
    <m/>
    <m/>
    <m/>
    <m/>
    <m/>
    <m/>
    <m/>
    <m/>
    <m/>
    <m/>
    <m/>
    <m/>
    <m/>
    <m/>
    <n v="2012"/>
    <m/>
    <m/>
    <m/>
    <n v="9"/>
    <m/>
    <m/>
    <n v="1"/>
    <n v="1"/>
    <s v="להיתר"/>
    <m/>
    <m/>
    <m/>
    <m/>
    <m/>
    <m/>
    <n v="1980089"/>
    <s v="כנראה"/>
    <m/>
    <m/>
    <m/>
    <m/>
    <m/>
    <s v="רלוונטי. הושלמה הכתובת"/>
    <m/>
    <n v="354"/>
    <n v="6692"/>
    <s v="6,57"/>
    <m/>
    <m/>
    <m/>
    <m/>
    <m/>
    <e v="#NAME?"/>
    <m/>
    <m/>
  </r>
  <r>
    <n v="421"/>
    <m/>
    <m/>
    <m/>
    <m/>
    <m/>
    <m/>
    <m/>
    <m/>
    <m/>
    <m/>
    <n v="30828"/>
    <m/>
    <s v="מרכז"/>
    <s v="יהוד-מונוסון"/>
    <s v="מרכז יהוד"/>
    <m/>
    <s v="רשויות"/>
    <s v="פינוי-בינוי"/>
    <s v="בביצוע + מבנים מאוכלסים"/>
    <n v="7007426"/>
    <s v="411 20170150"/>
    <n v="411"/>
    <n v="20170150"/>
    <s v="בקשה להיתר"/>
    <s v="בניה חדשה"/>
    <n v="5171"/>
    <s v="יהוד"/>
    <n v="9400"/>
    <s v="מקלב אורי"/>
    <n v="131"/>
    <n v="2"/>
    <n v="2"/>
    <s v=""/>
    <d v="2017-06-08T00:00:00"/>
    <n v="0"/>
    <n v="0"/>
    <m/>
    <m/>
    <n v="63"/>
    <m/>
    <m/>
    <m/>
    <m/>
    <m/>
    <s v="הקמת בנין מגורים בן 14 קומות (כולל קומת קרקע) + קומת גג טכני  + סה&quot;כ 63 יח&quot;ד מהן 12 דירות קטנות + שימוש ציבורי בקומת קרקע + צובר גז."/>
    <m/>
    <m/>
    <m/>
    <n v="1980089"/>
    <n v="20170150"/>
    <m/>
    <d v="2019-07-15T00:00:00"/>
    <m/>
    <n v="0"/>
    <n v="0"/>
    <m/>
    <m/>
    <m/>
    <m/>
    <n v="63"/>
    <m/>
    <m/>
    <s v="הקמת בנין מגורים בן 14 קומות (כולל קומת קרקע) + קומת גג טכני  + סה&quot;כ 63 יח&quot;ד מהן 12 דירות קטנות + שימוש ציבורי בקומת קרקע + צובר גז."/>
    <m/>
    <m/>
    <s v="שליפת כתובות (אוגוסט 2020)"/>
    <n v="2017"/>
    <n v="2019"/>
    <s v="בנייה"/>
    <s v="בנייה"/>
    <n v="9"/>
    <m/>
    <m/>
    <m/>
    <n v="2"/>
    <s v="להיתר"/>
    <m/>
    <n v="1"/>
    <m/>
    <m/>
    <m/>
    <n v="712458"/>
    <m/>
    <m/>
    <m/>
    <m/>
    <m/>
    <m/>
    <m/>
    <m/>
    <m/>
    <n v="354"/>
    <m/>
    <m/>
    <m/>
    <m/>
    <m/>
    <m/>
    <m/>
    <e v="#NAME?"/>
    <m/>
    <s v="לא"/>
  </r>
  <r>
    <n v="419"/>
    <m/>
    <m/>
    <m/>
    <m/>
    <m/>
    <m/>
    <m/>
    <m/>
    <m/>
    <m/>
    <n v="30828"/>
    <m/>
    <s v="מרכז"/>
    <s v="יהוד-מונוסון"/>
    <s v="מרכז יהוד"/>
    <m/>
    <s v="רשויות"/>
    <s v="מיסוי - פינוי-בינוי"/>
    <s v="בביצוע + מבנים מאוכלסים"/>
    <n v="5299963"/>
    <s v="411 20170150"/>
    <n v="411"/>
    <n v="20170150"/>
    <s v="בקשה להיתר"/>
    <s v="בניה חדשה"/>
    <n v="5171"/>
    <s v="יהוד"/>
    <n v="0"/>
    <s v="מקלב אורי"/>
    <n v="0"/>
    <n v="2"/>
    <n v="2"/>
    <m/>
    <d v="2017-06-08T00:00:00"/>
    <n v="0"/>
    <n v="0"/>
    <m/>
    <m/>
    <n v="64"/>
    <m/>
    <m/>
    <m/>
    <m/>
    <m/>
    <s v="הקמת בנין מגורים בן 14 קומות (כולל קומת קרקע) + קומת גג טכני  + 2 קומות מרתפי חניה במגרשים 5א' ב' ג' ד' + חדר שנאים. סה&quot;כ 64 יח&quot;ד מהן 12 דירות קטנות"/>
    <m/>
    <m/>
    <m/>
    <s v="NULL"/>
    <m/>
    <m/>
    <m/>
    <m/>
    <m/>
    <m/>
    <m/>
    <m/>
    <m/>
    <m/>
    <m/>
    <m/>
    <m/>
    <m/>
    <m/>
    <m/>
    <m/>
    <n v="2017"/>
    <m/>
    <s v="בנייה"/>
    <m/>
    <m/>
    <m/>
    <m/>
    <m/>
    <n v="4"/>
    <s v="להיתר"/>
    <m/>
    <m/>
    <m/>
    <m/>
    <m/>
    <m/>
    <m/>
    <m/>
    <m/>
    <m/>
    <m/>
    <m/>
    <m/>
    <m/>
    <m/>
    <n v="354"/>
    <m/>
    <m/>
    <m/>
    <m/>
    <m/>
    <m/>
    <m/>
    <e v="#NAME?"/>
    <m/>
    <m/>
  </r>
  <r>
    <n v="420"/>
    <m/>
    <m/>
    <m/>
    <m/>
    <m/>
    <m/>
    <m/>
    <m/>
    <m/>
    <m/>
    <n v="30828"/>
    <m/>
    <s v="מרכז"/>
    <s v="יהוד-מונוסון"/>
    <s v="מרכז יהוד"/>
    <m/>
    <s v="רשויות"/>
    <s v="פינוי-בינוי"/>
    <s v="בביצוע + מבנים מאוכלסים"/>
    <n v="6788005"/>
    <s v="411 20170150"/>
    <n v="411"/>
    <n v="20170150"/>
    <s v="בקשה להיתר"/>
    <s v="בניה חדשה"/>
    <n v="5171"/>
    <s v="יהוד"/>
    <n v="9400"/>
    <s v="מקלב אורי"/>
    <n v="131"/>
    <n v="2"/>
    <n v="2"/>
    <s v=""/>
    <d v="2017-06-08T00:00:00"/>
    <n v="0"/>
    <n v="0"/>
    <m/>
    <m/>
    <n v="63"/>
    <m/>
    <m/>
    <m/>
    <m/>
    <m/>
    <s v="הקמת בנין מגורים בן 14 קומות (כולל קומת קרקע) + קומת גג טכני  + סה&quot;כ 63 יח&quot;ד מהן 12 דירות קטנות + שימוש ציבורי בקומת קרקע + צובר גז."/>
    <m/>
    <m/>
    <m/>
    <s v="NULL"/>
    <m/>
    <m/>
    <m/>
    <m/>
    <m/>
    <m/>
    <m/>
    <m/>
    <m/>
    <m/>
    <m/>
    <m/>
    <m/>
    <m/>
    <m/>
    <m/>
    <s v="שליפת כתובות (אוגוסט 2020)"/>
    <n v="2017"/>
    <m/>
    <s v="בנייה"/>
    <s v="בנייה"/>
    <m/>
    <m/>
    <m/>
    <m/>
    <n v="4"/>
    <s v="להיתר"/>
    <m/>
    <m/>
    <m/>
    <m/>
    <m/>
    <m/>
    <m/>
    <m/>
    <m/>
    <m/>
    <m/>
    <m/>
    <m/>
    <m/>
    <m/>
    <n v="354"/>
    <m/>
    <m/>
    <m/>
    <m/>
    <m/>
    <m/>
    <m/>
    <e v="#NAME?"/>
    <m/>
    <m/>
  </r>
  <r>
    <n v="422"/>
    <m/>
    <m/>
    <m/>
    <m/>
    <m/>
    <m/>
    <m/>
    <m/>
    <m/>
    <m/>
    <n v="30828"/>
    <m/>
    <s v="מרכז"/>
    <s v="יהוד-מונוסון"/>
    <s v="מרכז יהוד"/>
    <m/>
    <s v="רשויות"/>
    <s v="רשויות מקומיות - פינוי-בינוי"/>
    <s v="בביצוע + מבנים מאוכלסים"/>
    <n v="5379319"/>
    <s v="411 20180078"/>
    <n v="411"/>
    <n v="20180078"/>
    <s v="בקשה להיתר"/>
    <s v="הריסה וגידור"/>
    <n v="5171"/>
    <s v="יהוד"/>
    <n v="9400"/>
    <s v="מקלב אורי"/>
    <n v="131"/>
    <n v="2"/>
    <n v="2"/>
    <m/>
    <d v="2018-03-14T00:00:00"/>
    <n v="0"/>
    <n v="0"/>
    <m/>
    <m/>
    <m/>
    <m/>
    <m/>
    <m/>
    <m/>
    <m/>
    <s v="השלמת הריסת מבנים קיימים במסגרת תכנית פינוי במגרש 5 התאמת גידור מגרשים 4"/>
    <m/>
    <m/>
    <m/>
    <n v="1557878"/>
    <n v="20180078"/>
    <m/>
    <d v="2018-05-08T00:00:00"/>
    <m/>
    <n v="0"/>
    <n v="0"/>
    <m/>
    <m/>
    <m/>
    <m/>
    <m/>
    <m/>
    <m/>
    <s v="השלמת הריסת מבנים קיימים במסגרת תכנית פינוי במגרש 5 התאמת גידור מגרשים 4"/>
    <m/>
    <m/>
    <m/>
    <n v="2018"/>
    <n v="2018"/>
    <s v="הריסה"/>
    <s v="הריסה"/>
    <n v="9"/>
    <m/>
    <m/>
    <m/>
    <n v="2"/>
    <s v="להיתר"/>
    <m/>
    <n v="2"/>
    <m/>
    <m/>
    <m/>
    <m/>
    <m/>
    <s v="כנראה"/>
    <m/>
    <m/>
    <m/>
    <m/>
    <m/>
    <s v="רלוונטי"/>
    <m/>
    <n v="354"/>
    <m/>
    <m/>
    <m/>
    <m/>
    <m/>
    <m/>
    <m/>
    <e v="#NAME?"/>
    <m/>
    <s v="לא"/>
  </r>
  <r>
    <n v="423"/>
    <m/>
    <m/>
    <m/>
    <m/>
    <m/>
    <m/>
    <m/>
    <m/>
    <m/>
    <m/>
    <n v="30828"/>
    <m/>
    <s v="מרכז"/>
    <s v="יהוד-מונוסון"/>
    <s v="מרכז יהוד"/>
    <m/>
    <s v="רשויות"/>
    <s v="מיסוי - פינוי-בינוי"/>
    <s v="בביצוע + מבנים מאוכלסים"/>
    <n v="5379335"/>
    <s v="411 20180119"/>
    <n v="411"/>
    <n v="20180119"/>
    <s v="בקשה להיתר"/>
    <s v="חפירה ודיפון"/>
    <n v="5171"/>
    <s v="יהוד"/>
    <n v="9400"/>
    <s v="מקלב אורי"/>
    <n v="131"/>
    <n v="2"/>
    <n v="2"/>
    <m/>
    <d v="2018-05-03T00:00:00"/>
    <n v="0"/>
    <n v="0"/>
    <m/>
    <m/>
    <m/>
    <m/>
    <m/>
    <m/>
    <m/>
    <m/>
    <s v="חפירה ודיפון. תכנית שינויים לבקשה מספר 20170231"/>
    <m/>
    <m/>
    <m/>
    <s v="NULL"/>
    <m/>
    <m/>
    <m/>
    <m/>
    <m/>
    <m/>
    <m/>
    <m/>
    <m/>
    <m/>
    <m/>
    <m/>
    <m/>
    <m/>
    <m/>
    <m/>
    <m/>
    <n v="2018"/>
    <m/>
    <s v="חפירה ודיפון"/>
    <m/>
    <n v="9"/>
    <m/>
    <m/>
    <m/>
    <n v="2"/>
    <s v="להיתר"/>
    <m/>
    <m/>
    <m/>
    <m/>
    <m/>
    <m/>
    <m/>
    <m/>
    <m/>
    <m/>
    <m/>
    <m/>
    <m/>
    <s v="רלוונטי"/>
    <m/>
    <n v="354"/>
    <m/>
    <m/>
    <m/>
    <m/>
    <m/>
    <m/>
    <m/>
    <e v="#NAME?"/>
    <m/>
    <m/>
  </r>
  <r>
    <n v="424"/>
    <m/>
    <m/>
    <m/>
    <m/>
    <m/>
    <m/>
    <m/>
    <m/>
    <m/>
    <m/>
    <n v="30828"/>
    <m/>
    <s v="מרכז"/>
    <s v="יהוד-מונוסון"/>
    <s v="מרכז יהוד"/>
    <m/>
    <s v="רשויות"/>
    <s v="רשויות מקומיות - פינוי-בינוי"/>
    <s v="בביצוע + מבנים מאוכלסים"/>
    <n v="712459"/>
    <s v="411 20120008"/>
    <n v="411"/>
    <n v="20120008"/>
    <s v="בקשה להיתר"/>
    <s v="תוכ' שינויים - תוס' שטח"/>
    <n v="5159"/>
    <s v="יהוד"/>
    <n v="9400"/>
    <s v="מקלב אורי"/>
    <n v="131"/>
    <n v="4"/>
    <n v="4"/>
    <m/>
    <d v="2012-01-05T00:00:00"/>
    <n v="0"/>
    <n v="78"/>
    <n v="0"/>
    <n v="0"/>
    <n v="78"/>
    <m/>
    <m/>
    <m/>
    <m/>
    <m/>
    <s v="ומבואה ראשית מעל 2 קומות מרתף (הנכללות בהגשה למגדל 5 ג') תוכנית שינויים (תוספת) מגדל 13 קומות מגורים 78 יח&quot;ד מעל קומת קרקע הכוללת 2 דירות גן "/>
    <m/>
    <m/>
    <m/>
    <s v="NULL"/>
    <m/>
    <m/>
    <m/>
    <m/>
    <m/>
    <m/>
    <m/>
    <m/>
    <m/>
    <m/>
    <m/>
    <m/>
    <m/>
    <m/>
    <m/>
    <m/>
    <m/>
    <n v="2012"/>
    <m/>
    <s v="בנייה"/>
    <m/>
    <n v="13"/>
    <m/>
    <m/>
    <m/>
    <n v="1"/>
    <s v="להיתר"/>
    <m/>
    <m/>
    <m/>
    <m/>
    <m/>
    <m/>
    <m/>
    <m/>
    <m/>
    <m/>
    <m/>
    <m/>
    <m/>
    <m/>
    <m/>
    <n v="354"/>
    <m/>
    <m/>
    <m/>
    <m/>
    <m/>
    <s v="אישור בתנאים"/>
    <m/>
    <e v="#NAME?"/>
    <m/>
    <m/>
  </r>
  <r>
    <n v="426"/>
    <m/>
    <m/>
    <m/>
    <m/>
    <m/>
    <m/>
    <m/>
    <m/>
    <m/>
    <m/>
    <n v="30828"/>
    <m/>
    <s v="מרכז"/>
    <s v="יהוד-מונוסון"/>
    <s v="מרכז יהוד"/>
    <m/>
    <s v="רשויות"/>
    <s v="פינוי-בינוי"/>
    <s v="בביצוע + מבנים מאוכלסים"/>
    <n v="6788006"/>
    <s v="411 20170152"/>
    <n v="411"/>
    <n v="20170152"/>
    <s v="בקשה להיתר"/>
    <s v="בניה חדשה"/>
    <n v="5431"/>
    <s v="יהוד"/>
    <n v="9400"/>
    <s v="מקלב אורי"/>
    <n v="131"/>
    <n v="8"/>
    <n v="8"/>
    <s v=""/>
    <d v="2017-06-08T00:00:00"/>
    <n v="0"/>
    <n v="0"/>
    <m/>
    <m/>
    <n v="106"/>
    <m/>
    <m/>
    <m/>
    <m/>
    <m/>
    <s v="הקמת שני בניינים:  12 קומות מגורים, 53 יח&quot;ד כל אחד, סה&quot;כ 106 יח&quot;ד, מהן 20  דירות קטנות. מעל 2 מרתפי חניה, חדר שנאים ומחסני דיירים, קומת קרקע מסחר ,  קומה א' משרדים."/>
    <m/>
    <m/>
    <m/>
    <s v="NULL"/>
    <m/>
    <m/>
    <m/>
    <m/>
    <m/>
    <m/>
    <m/>
    <m/>
    <m/>
    <m/>
    <m/>
    <m/>
    <m/>
    <m/>
    <m/>
    <m/>
    <s v="שליפת כתובות (אוגוסט 2020)"/>
    <n v="2017"/>
    <m/>
    <s v="בנייה"/>
    <m/>
    <n v="19"/>
    <m/>
    <m/>
    <n v="1"/>
    <n v="1"/>
    <s v="להיתר"/>
    <m/>
    <m/>
    <m/>
    <m/>
    <m/>
    <m/>
    <n v="1528027"/>
    <m/>
    <m/>
    <m/>
    <m/>
    <m/>
    <m/>
    <m/>
    <m/>
    <n v="354"/>
    <m/>
    <m/>
    <m/>
    <m/>
    <m/>
    <m/>
    <m/>
    <e v="#NAME?"/>
    <m/>
    <m/>
  </r>
  <r>
    <n v="427"/>
    <m/>
    <m/>
    <m/>
    <m/>
    <m/>
    <m/>
    <m/>
    <m/>
    <m/>
    <m/>
    <n v="30828"/>
    <m/>
    <s v="מרכז"/>
    <s v="יהוד-מונוסון"/>
    <s v="מרכז יהוד"/>
    <m/>
    <s v="רשויות"/>
    <s v="פינוי-בינוי"/>
    <s v="בביצוע + מבנים מאוכלסים"/>
    <n v="7007422"/>
    <s v="411 20170152"/>
    <n v="411"/>
    <n v="20170152"/>
    <s v="בקשה להיתר"/>
    <s v="בניה חדשה"/>
    <n v="5431"/>
    <s v="יהוד"/>
    <n v="9400"/>
    <s v="מקלב אורי"/>
    <n v="131"/>
    <n v="8"/>
    <n v="8"/>
    <s v=""/>
    <d v="2017-06-08T00:00:00"/>
    <n v="0"/>
    <n v="0"/>
    <m/>
    <m/>
    <n v="106"/>
    <m/>
    <m/>
    <m/>
    <m/>
    <m/>
    <s v="הקמת שני בניינים:  12 קומות מגורים, 53 יח&quot;ד כל אחד, סה&quot;כ 106 יח&quot;ד, מהן 20  דירות קטנות מעל קומת קרקע מסחר,  קומה א' משרדים.  סה&quot;כ 14 קומות."/>
    <m/>
    <m/>
    <m/>
    <n v="1980090"/>
    <n v="20170152"/>
    <m/>
    <d v="2019-09-23T00:00:00"/>
    <m/>
    <n v="0"/>
    <n v="0"/>
    <m/>
    <m/>
    <m/>
    <m/>
    <n v="106"/>
    <m/>
    <m/>
    <s v="תנאי לאיכלוס יחידות הדיור יהיה: 1. התאמת מרתפי החניה ומפלסיו בהיתר לנספח החניה. 1.פינוי שטחים ציבוריים כנדרש על פי טבלת הפינויים בתכנית יד/6156 . 2.השלמה בפועל של כל התנאים הנדרשים בתכנית יד/6156 . 2.חומרי הבנין ,מסתורי כביסה,מזגנים וחומרי גמר באשור מהנדס הועדה. 3. 3.פינוי שטחים ציבוריים כנדרש על פי טבלת הפינויים בתכנית יד/6156 . 4.תנאי לאכלוס יהיה השלמה בפועל של כל התנאים הנדרשים בתכנית יד/6156 . 5.טופס 4 לא יינתן עד לביצוע בפועל של השטח פרטי פתוח. 6.אשור וחתימת יועץ תנועה של העיריה לחניון לרבות חניון אורחים ומסחר. 7.אשור חברת חשמל לחדר הטרפו כשנה לפני האיכלוס. 8.אשור משרד הבריאות . 9.תשלום סופי של היטל השבחה. אישור תכנית הפיתוח לשטח הפרטי פתוח מדרום למגרשים   תוך תיאום לשטח הציבורי פתוח הקמת שני בניינים:  12 קומות מגורים, 53 יח&quot;ד כל אחד, סה&quot;כ 106 יח&quot;ד, מהן 20  דירות קטנות מעל קומת קרקע מסחר,  קומה א' משרדים.  סה&quot;כ 14 קומות. תאום ואישור מהנדס העיר לתכנית מפלסי הכניסה של בנייני המגורים ביחס לרחוב . תוך 90 יום מיום קבלת ההיתר . תנאי בהיתר תנאים  לקבלת טופס 4."/>
    <m/>
    <m/>
    <s v="שליפת כתובות (אוגוסט 2020)"/>
    <n v="2017"/>
    <n v="2019"/>
    <s v="בנייה"/>
    <s v="בנייה"/>
    <n v="19"/>
    <m/>
    <m/>
    <m/>
    <n v="2"/>
    <s v="להיתר"/>
    <m/>
    <n v="2"/>
    <m/>
    <m/>
    <m/>
    <m/>
    <m/>
    <m/>
    <m/>
    <m/>
    <m/>
    <m/>
    <m/>
    <m/>
    <m/>
    <n v="354"/>
    <m/>
    <m/>
    <m/>
    <m/>
    <m/>
    <m/>
    <m/>
    <e v="#NAME?"/>
    <m/>
    <s v="לא"/>
  </r>
  <r>
    <n v="425"/>
    <m/>
    <m/>
    <m/>
    <m/>
    <m/>
    <m/>
    <m/>
    <m/>
    <m/>
    <m/>
    <n v="30828"/>
    <m/>
    <s v="מרכז"/>
    <s v="יהוד-מונוסון"/>
    <s v="מרכז יהוד"/>
    <m/>
    <s v="רשויות"/>
    <s v="מיסוי - פינוי-בינוי"/>
    <s v="בביצוע + מבנים מאוכלסים"/>
    <n v="5299471"/>
    <s v="411 20170152"/>
    <n v="411"/>
    <n v="20170152"/>
    <s v="בקשה להיתר"/>
    <s v="בניה חדשה"/>
    <n v="5431"/>
    <s v="יהוד"/>
    <n v="9400"/>
    <s v="מקלב אורי"/>
    <n v="131"/>
    <n v="8"/>
    <n v="8"/>
    <m/>
    <d v="2017-06-08T00:00:00"/>
    <n v="0"/>
    <n v="0"/>
    <m/>
    <m/>
    <n v="106"/>
    <m/>
    <m/>
    <m/>
    <m/>
    <m/>
    <s v="הקמת שני בניינים:  12 קומות מגורים, 53 יח&quot;ד כל אחד, סה&quot;כ 106 יח&quot;ד, מהן 20  דירות קטנות. מעל 2 מרתפי חניה, חדר שנאים ומחסני דיירים, קומת קרקע מסחר ,  קומה א' משרדים."/>
    <m/>
    <m/>
    <m/>
    <s v="NULL"/>
    <m/>
    <m/>
    <m/>
    <m/>
    <m/>
    <m/>
    <m/>
    <m/>
    <m/>
    <m/>
    <m/>
    <m/>
    <m/>
    <m/>
    <m/>
    <m/>
    <m/>
    <n v="2017"/>
    <m/>
    <s v="בנייה"/>
    <m/>
    <m/>
    <m/>
    <m/>
    <m/>
    <n v="4"/>
    <s v="להיתר"/>
    <m/>
    <m/>
    <m/>
    <m/>
    <m/>
    <m/>
    <m/>
    <m/>
    <m/>
    <m/>
    <m/>
    <m/>
    <m/>
    <m/>
    <m/>
    <n v="354"/>
    <m/>
    <m/>
    <m/>
    <m/>
    <m/>
    <m/>
    <m/>
    <e v="#NAME?"/>
    <m/>
    <m/>
  </r>
  <r>
    <n v="429"/>
    <m/>
    <m/>
    <m/>
    <m/>
    <m/>
    <m/>
    <m/>
    <m/>
    <m/>
    <m/>
    <n v="30828"/>
    <m/>
    <s v="מרכז"/>
    <s v="יהוד-מונוסון"/>
    <s v="מרכז יהוד"/>
    <m/>
    <s v="רשויות"/>
    <s v="פינוי-בינוי"/>
    <s v="בביצוע + מבנים מאוכלסים"/>
    <n v="5299010"/>
    <s v="411 20170202"/>
    <n v="411"/>
    <n v="20170202"/>
    <s v="בקשה להיתר"/>
    <s v="בניה חדשה"/>
    <n v="5431"/>
    <s v="יהוד"/>
    <n v="9400"/>
    <s v="מקלב אורי"/>
    <n v="131"/>
    <n v="8"/>
    <n v="8"/>
    <m/>
    <d v="2017-07-30T00:00:00"/>
    <n v="0"/>
    <n v="0"/>
    <m/>
    <m/>
    <m/>
    <m/>
    <m/>
    <m/>
    <m/>
    <m/>
    <s v="הריסת מבנים קיימים במסגרת תוכנית פינוי . גידור מגרש מספר 4 לקראת בנייה חדשה"/>
    <m/>
    <m/>
    <m/>
    <n v="1528027"/>
    <n v="20170202"/>
    <m/>
    <d v="2017-09-03T00:00:00"/>
    <m/>
    <n v="0"/>
    <n v="0"/>
    <m/>
    <m/>
    <m/>
    <m/>
    <m/>
    <m/>
    <m/>
    <s v="הריסת מבנים קיימים במסגרת תוכנית פינוי . גידור מגרש מספר 4 לקראת בנייה חדשה. ביצוע הסדרי תנועה על פי התכנית שאושרה בועדת תמרור מיום 1/1/2018. תנאי בהיתר:"/>
    <m/>
    <m/>
    <s v="שליפה לפי תבעות (אוגוסט 2020)"/>
    <n v="2017"/>
    <n v="2017"/>
    <s v="הריסה"/>
    <s v="הריסה"/>
    <n v="19"/>
    <m/>
    <m/>
    <m/>
    <n v="2"/>
    <s v="להיתר"/>
    <m/>
    <n v="1"/>
    <m/>
    <m/>
    <m/>
    <n v="6788006"/>
    <m/>
    <m/>
    <m/>
    <m/>
    <m/>
    <m/>
    <m/>
    <m/>
    <m/>
    <n v="354"/>
    <m/>
    <m/>
    <m/>
    <m/>
    <m/>
    <m/>
    <m/>
    <e v="#NAME?"/>
    <m/>
    <s v="לא"/>
  </r>
  <r>
    <n v="428"/>
    <m/>
    <m/>
    <m/>
    <m/>
    <m/>
    <m/>
    <m/>
    <m/>
    <m/>
    <m/>
    <n v="30828"/>
    <m/>
    <s v="מרכז"/>
    <s v="יהוד-מונוסון"/>
    <s v="מרכז יהוד"/>
    <m/>
    <s v="רשויות"/>
    <s v="פינוי-בינוי"/>
    <s v="בביצוע + מבנים מאוכלסים"/>
    <n v="5379243"/>
    <s v="411 20170202"/>
    <n v="411"/>
    <n v="20170202"/>
    <s v="בקשה להיתר"/>
    <s v="הריסת מבנה"/>
    <n v="5431"/>
    <s v="יהוד"/>
    <n v="9400"/>
    <s v="מקלב אורי"/>
    <n v="131"/>
    <n v="8"/>
    <n v="8"/>
    <m/>
    <d v="2017-07-30T00:00:00"/>
    <n v="0"/>
    <n v="0"/>
    <m/>
    <m/>
    <m/>
    <m/>
    <m/>
    <m/>
    <m/>
    <m/>
    <s v="הריסת מבנים קיימים במסגרת תוכנית פינוי . גידור מגרש מספר 4 לקראת בנייה חדשה"/>
    <m/>
    <m/>
    <m/>
    <s v="NULL"/>
    <m/>
    <m/>
    <m/>
    <m/>
    <m/>
    <m/>
    <m/>
    <m/>
    <m/>
    <m/>
    <m/>
    <m/>
    <m/>
    <m/>
    <m/>
    <m/>
    <s v="שליפת כתובות (אוגוסט 2020)"/>
    <n v="2017"/>
    <m/>
    <s v="הריסה"/>
    <m/>
    <m/>
    <m/>
    <m/>
    <m/>
    <n v="4"/>
    <s v="להיתר"/>
    <m/>
    <m/>
    <m/>
    <m/>
    <m/>
    <m/>
    <m/>
    <m/>
    <m/>
    <m/>
    <m/>
    <m/>
    <m/>
    <m/>
    <m/>
    <n v="354"/>
    <m/>
    <m/>
    <m/>
    <m/>
    <m/>
    <m/>
    <m/>
    <e v="#NAME?"/>
    <m/>
    <m/>
  </r>
  <r>
    <n v="430"/>
    <m/>
    <m/>
    <m/>
    <m/>
    <m/>
    <m/>
    <m/>
    <m/>
    <m/>
    <m/>
    <n v="30828"/>
    <m/>
    <s v="מרכז"/>
    <s v="יהוד-מונוסון"/>
    <s v="מרכז יהוד"/>
    <m/>
    <s v="רשויות"/>
    <s v="מיסוי - פינוי-בינוי"/>
    <s v="בביצוע + מבנים מאוכלסים"/>
    <n v="5299219"/>
    <s v="411 20170290"/>
    <n v="411"/>
    <n v="20170290"/>
    <s v="בקשה להיתר"/>
    <s v="חפירה ודיפון"/>
    <n v="5431"/>
    <s v="יהוד"/>
    <n v="9400"/>
    <s v="מקלב אורי"/>
    <n v="131"/>
    <s v="8,10"/>
    <n v="8"/>
    <m/>
    <d v="2017-11-28T00:00:00"/>
    <n v="0"/>
    <n v="0"/>
    <m/>
    <m/>
    <m/>
    <m/>
    <m/>
    <m/>
    <m/>
    <m/>
    <s v="חפירה ודיפון מגרש 4"/>
    <m/>
    <m/>
    <m/>
    <s v="NULL"/>
    <m/>
    <m/>
    <m/>
    <m/>
    <m/>
    <m/>
    <m/>
    <m/>
    <m/>
    <m/>
    <m/>
    <m/>
    <m/>
    <m/>
    <m/>
    <m/>
    <m/>
    <n v="2017"/>
    <m/>
    <s v="חפירה ודיפון"/>
    <m/>
    <n v="19"/>
    <m/>
    <m/>
    <m/>
    <n v="2"/>
    <s v="להיתר"/>
    <m/>
    <m/>
    <m/>
    <m/>
    <m/>
    <m/>
    <m/>
    <m/>
    <m/>
    <m/>
    <m/>
    <m/>
    <m/>
    <m/>
    <m/>
    <n v="354"/>
    <m/>
    <m/>
    <m/>
    <m/>
    <m/>
    <m/>
    <m/>
    <e v="#NAME?"/>
    <m/>
    <m/>
  </r>
  <r>
    <n v="431"/>
    <m/>
    <m/>
    <m/>
    <m/>
    <m/>
    <m/>
    <m/>
    <m/>
    <m/>
    <m/>
    <n v="30828"/>
    <m/>
    <s v="מרכז"/>
    <s v="יהוד-מונוסון"/>
    <s v="מרכז יהוד"/>
    <m/>
    <s v="רשויות"/>
    <s v="רשויות מקומיות - פינוי-בינוי"/>
    <s v="בביצוע + מבנים מאוכלסים"/>
    <n v="5379320"/>
    <s v="411 20180079"/>
    <n v="411"/>
    <n v="20180079"/>
    <s v="בקשה להיתר"/>
    <s v="הריסה וגידור"/>
    <n v="5431"/>
    <s v="יהוד"/>
    <n v="9400"/>
    <s v="מקלב אורי"/>
    <n v="131"/>
    <n v="8"/>
    <n v="8"/>
    <m/>
    <d v="2018-03-14T00:00:00"/>
    <n v="0"/>
    <n v="0"/>
    <m/>
    <m/>
    <n v="106"/>
    <m/>
    <m/>
    <m/>
    <m/>
    <m/>
    <s v="הריסת מבנה קיים במסגרת תכנית פינוי. גידור מגרש 4 לקראת בניה חדשה"/>
    <m/>
    <m/>
    <m/>
    <n v="1557879"/>
    <n v="20180079"/>
    <m/>
    <d v="2018-05-02T00:00:00"/>
    <m/>
    <n v="0"/>
    <n v="0"/>
    <m/>
    <m/>
    <m/>
    <m/>
    <n v="106"/>
    <m/>
    <m/>
    <s v="הריסת מבנה קיים במסגרת תכנית פינוי. גידור מגרש 4 לקראת בניה חדשה . תנאי להתחלת עבודות בשטח יהיה ליווי של מהנדס אחראי לביצוע ההריסות."/>
    <m/>
    <m/>
    <m/>
    <n v="2018"/>
    <n v="2018"/>
    <s v="הריסה"/>
    <s v="הריסה"/>
    <n v="19"/>
    <m/>
    <m/>
    <m/>
    <n v="2"/>
    <s v="להיתר"/>
    <m/>
    <n v="2"/>
    <m/>
    <m/>
    <m/>
    <m/>
    <m/>
    <m/>
    <m/>
    <m/>
    <m/>
    <m/>
    <m/>
    <m/>
    <m/>
    <n v="354"/>
    <m/>
    <m/>
    <m/>
    <m/>
    <m/>
    <m/>
    <m/>
    <e v="#NAME?"/>
    <m/>
    <s v="לא"/>
  </r>
  <r>
    <n v="432"/>
    <m/>
    <m/>
    <m/>
    <m/>
    <m/>
    <m/>
    <m/>
    <m/>
    <m/>
    <m/>
    <n v="30828"/>
    <m/>
    <s v="מרכז"/>
    <s v="יהוד-מונוסון"/>
    <s v="מרכז יהוד"/>
    <m/>
    <s v="רשויות"/>
    <s v="מיסוי - פינוי-בינוי"/>
    <s v="בביצוע + מבנים מאוכלסים"/>
    <n v="5379385"/>
    <s v="411 20180282"/>
    <n v="411"/>
    <n v="20180282"/>
    <s v="בקשה להיתר"/>
    <s v="בניה חדשה"/>
    <n v="5431"/>
    <s v="יהוד"/>
    <n v="9400"/>
    <s v="מקלב אורי"/>
    <n v="131"/>
    <n v="8"/>
    <n v="8"/>
    <m/>
    <d v="2018-12-24T00:00:00"/>
    <n v="0"/>
    <n v="0"/>
    <m/>
    <m/>
    <n v="106"/>
    <m/>
    <m/>
    <m/>
    <m/>
    <m/>
    <s v="הקמת שני בניינים בני 14 קומות:12 קומות מגורים 53 יח&quot;ד בכל בנין, סה&quot;כ 106 יח&quot;ד, מעל קומת קרקע מסחר, קומה א משרדים."/>
    <m/>
    <m/>
    <m/>
    <s v="NULL"/>
    <m/>
    <m/>
    <m/>
    <m/>
    <m/>
    <m/>
    <m/>
    <m/>
    <m/>
    <m/>
    <m/>
    <m/>
    <m/>
    <m/>
    <m/>
    <m/>
    <m/>
    <n v="2018"/>
    <m/>
    <s v="בנייה"/>
    <m/>
    <n v="19"/>
    <m/>
    <m/>
    <m/>
    <n v="2"/>
    <s v="להיתר"/>
    <m/>
    <m/>
    <m/>
    <m/>
    <m/>
    <m/>
    <m/>
    <m/>
    <m/>
    <m/>
    <m/>
    <m/>
    <m/>
    <m/>
    <m/>
    <n v="354"/>
    <m/>
    <m/>
    <m/>
    <m/>
    <m/>
    <m/>
    <m/>
    <e v="#NAME?"/>
    <m/>
    <m/>
  </r>
  <r>
    <n v="433"/>
    <m/>
    <m/>
    <m/>
    <m/>
    <m/>
    <m/>
    <m/>
    <m/>
    <m/>
    <m/>
    <n v="30828"/>
    <m/>
    <s v="מרכז"/>
    <s v="יהוד-מונוסון"/>
    <s v="מרכז יהוד"/>
    <m/>
    <s v="רשויות"/>
    <s v="מיסוי - פינוי-בינוי"/>
    <s v="בביצוע + מבנים מאוכלסים"/>
    <n v="6787977"/>
    <s v="411 20190072"/>
    <n v="411"/>
    <n v="20190072"/>
    <s v="בקשה להיתר"/>
    <s v="הריסה וגידור"/>
    <n v="5431"/>
    <s v="יהוד"/>
    <n v="9400"/>
    <s v="מקלב אורי"/>
    <n v="131"/>
    <n v="8"/>
    <n v="8"/>
    <m/>
    <d v="2019-04-29T00:00:00"/>
    <n v="0"/>
    <n v="0"/>
    <m/>
    <m/>
    <m/>
    <m/>
    <m/>
    <m/>
    <m/>
    <m/>
    <s v="הריסת מבנה קיים במסגרת תוכנית פינוי. גידור מגרש 4 לקראת בניה חדשה"/>
    <m/>
    <m/>
    <m/>
    <s v="NULL"/>
    <m/>
    <m/>
    <m/>
    <m/>
    <m/>
    <m/>
    <m/>
    <m/>
    <m/>
    <m/>
    <m/>
    <m/>
    <m/>
    <m/>
    <m/>
    <m/>
    <m/>
    <n v="2019"/>
    <m/>
    <s v="הריסה"/>
    <m/>
    <n v="19"/>
    <m/>
    <m/>
    <m/>
    <n v="2"/>
    <s v="להיתר"/>
    <m/>
    <m/>
    <m/>
    <m/>
    <m/>
    <m/>
    <m/>
    <m/>
    <m/>
    <m/>
    <m/>
    <m/>
    <m/>
    <m/>
    <m/>
    <n v="354"/>
    <m/>
    <m/>
    <m/>
    <m/>
    <m/>
    <m/>
    <m/>
    <e v="#NAME?"/>
    <m/>
    <m/>
  </r>
  <r>
    <n v="1799"/>
    <s v="אוקטובר 2021 - טיוב בקשות ID כפולות"/>
    <s v="כן"/>
    <s v="ספק"/>
    <m/>
    <s v="לטייב - מתחם המשכי"/>
    <m/>
    <m/>
    <s v="באקסל פה מס' ההיתר זהה למס' הבקשה, באתר העירייה שמחפשים לפי מס' הבקשה זה לא משייך אותה לשום היתר, מהות ההיתר שמופיע פה זהה למהות הבקשה של הכתובת &quot;יהלום 30&quot;._x000a_באתר העירייה שמחפשים לפי מס' הבקשה באמת מוצאים שמס' הבקשה משוייך ל-2 הכתובת: מרבד הקסמים 1 ויהולום 30, אז האם באמת קיבל היתר?_x000a_בנוסף מרבד הקסמים 1 נופל ב-GIS על מתחם, לעומת זאת יהלום 30 לא נופל על אף מתחם וטוייב שהוא לא פינוי בינוי..."/>
    <m/>
    <m/>
    <n v="1003"/>
    <m/>
    <s v="מרכז"/>
    <s v="יהוד-מונוסון"/>
    <s v="מרכז יהוד"/>
    <m/>
    <s v="מיסוי"/>
    <s v="פינוי-בינוי"/>
    <s v="בביצוע + מבנים מאוכלסים"/>
    <n v="7264695"/>
    <s v="411 20200129"/>
    <n v="411"/>
    <n v="20200129"/>
    <s v="בקשה למידע להיתר"/>
    <s v="הריסה"/>
    <n v="5564"/>
    <s v="יהוד"/>
    <n v="9400"/>
    <s v="מרבד הקסמים"/>
    <n v="143"/>
    <n v="1"/>
    <n v="1"/>
    <s v="     "/>
    <d v="2020-11-10T00:00:00"/>
    <n v="0"/>
    <n v="0"/>
    <s v="NULL"/>
    <s v="NULL"/>
    <s v="NULL"/>
    <s v="2021_01"/>
    <d v="2021-06-14T12:45:52"/>
    <s v="NULL"/>
    <s v="NULL"/>
    <s v="NULL"/>
    <s v="הריסת 2 מבני מסחר שבנויים ללא היתר. "/>
    <s v="NULL"/>
    <s v="NULL"/>
    <s v="NULL"/>
    <n v="2095014"/>
    <n v="20200129"/>
    <s v="בקשה מקוונת עם הקלות"/>
    <d v="2021-01-12T00:00:00"/>
    <s v="בנייה חדשה"/>
    <n v="0"/>
    <n v="1"/>
    <s v="NULL"/>
    <s v="NULL"/>
    <s v="NULL"/>
    <s v="NULL"/>
    <s v="NULL"/>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2021_01"/>
    <d v="2021-06-14T12:45:55"/>
    <s v="גוש חלקה"/>
    <n v="2020"/>
    <n v="2021"/>
    <s v="הריסה"/>
    <m/>
    <n v="8"/>
    <m/>
    <m/>
    <m/>
    <n v="4"/>
    <s v="למידע"/>
    <m/>
    <n v="0"/>
    <s v="היתר שייך לרחוב יהלום 30 ולא למרבד הקסמים 2. קיימות 2 בקשות שונות עם אותו מספר בקשה: יהלום קיבל היתר, מרבד הקסמים לא קיבל היתר."/>
    <m/>
    <m/>
    <m/>
    <m/>
    <m/>
    <m/>
    <m/>
    <m/>
    <m/>
    <m/>
    <m/>
    <m/>
    <m/>
    <m/>
    <m/>
    <m/>
    <m/>
    <m/>
    <m/>
    <m/>
    <m/>
    <s v="היתרים שיש לטייב"/>
    <s v="לא"/>
  </r>
  <r>
    <n v="1230"/>
    <s v="טיוב בקשותID כפולות"/>
    <m/>
    <m/>
    <m/>
    <m/>
    <m/>
    <s v="הכתובת במתחם"/>
    <m/>
    <m/>
    <m/>
    <n v="1003"/>
    <n v="30828"/>
    <s v="מרכז"/>
    <s v="יהוד-מונוסון"/>
    <s v="מרכז יהוד"/>
    <s v="מרכז יהוד"/>
    <s v="מיסוי"/>
    <s v="פינוי-בינוי"/>
    <s v="בביצוע + מבנים מאוכלסים"/>
    <n v="7215957"/>
    <s v="411 20200129"/>
    <n v="411"/>
    <n v="20200129"/>
    <s v="בקשה למידע להיתר"/>
    <s v="הריסה"/>
    <n v="5564"/>
    <s v="יהוד"/>
    <n v="9400"/>
    <s v="מרבד הקסמים"/>
    <n v="143"/>
    <n v="1"/>
    <n v="1"/>
    <s v="     "/>
    <d v="2020-11-10T00:00:00"/>
    <n v="0"/>
    <n v="0"/>
    <m/>
    <m/>
    <m/>
    <s v="2020_04"/>
    <d v="2021-01-28T10:43:04"/>
    <m/>
    <m/>
    <m/>
    <s v="הריסת 2 מבני מסחר שבנויים ללא היתר. "/>
    <s v="NULL"/>
    <s v="NULL"/>
    <s v="NULL"/>
    <s v="NULL"/>
    <m/>
    <m/>
    <m/>
    <m/>
    <m/>
    <m/>
    <m/>
    <m/>
    <m/>
    <m/>
    <m/>
    <m/>
    <m/>
    <m/>
    <s v="NULL"/>
    <s v="NULL"/>
    <s v="לפי גוש חלקה (מרץ 2021)"/>
    <n v="2020"/>
    <m/>
    <s v="הריסה"/>
    <m/>
    <n v="8"/>
    <n v="1"/>
    <s v="?"/>
    <m/>
    <n v="1"/>
    <s v="למידע"/>
    <m/>
    <m/>
    <m/>
    <m/>
    <m/>
    <m/>
    <m/>
    <m/>
    <m/>
    <m/>
    <m/>
    <s v="כן"/>
    <m/>
    <s v="מתחם רלוונטי מסלול מיסוי (המשכי)"/>
    <m/>
    <s v="354 במתחם האב"/>
    <m/>
    <m/>
    <m/>
    <m/>
    <m/>
    <s v="לא היו החלטות בבקשה"/>
    <m/>
    <e v="#NAME?"/>
    <m/>
    <m/>
  </r>
  <r>
    <n v="1227"/>
    <s v="טיוב בקשותID כפולות"/>
    <m/>
    <m/>
    <m/>
    <m/>
    <m/>
    <s v="הכתובת במתחם"/>
    <s v="?"/>
    <m/>
    <m/>
    <n v="1003"/>
    <n v="30828"/>
    <s v="מרכז"/>
    <s v="יהוד-מונוסון"/>
    <s v="מרכז יהוד"/>
    <s v="מרכז יהוד"/>
    <s v="מיסוי"/>
    <s v="פינוי-בינוי"/>
    <s v="בביצוע + מבנים מאוכלסים"/>
    <n v="7215576"/>
    <s v="411 20200200"/>
    <n v="411"/>
    <n v="20200200"/>
    <s v="בקשה מקוונת ללא הקלות"/>
    <s v="הריסה"/>
    <n v="5564"/>
    <s v="יהוד"/>
    <n v="9400"/>
    <s v="מרבד הקסמים"/>
    <n v="143"/>
    <n v="1"/>
    <n v="1"/>
    <s v="     "/>
    <d v="2020-11-23T00:00:00"/>
    <n v="0"/>
    <n v="0"/>
    <m/>
    <m/>
    <m/>
    <s v="2020_04"/>
    <d v="2021-01-28T10:43:04"/>
    <m/>
    <m/>
    <m/>
    <s v=" הריסת שני מבנים צמודים בעלי קומה אחת בשטח 283 מ&quot;ר ברחוב מרבד הקסמים 1 "/>
    <s v="NULL"/>
    <s v="NULL"/>
    <s v="NULL"/>
    <n v="2067193"/>
    <n v="20200200"/>
    <s v="בקשה מקוונת ללא הקלות"/>
    <d v="2020-12-24T00:00:00"/>
    <s v="הריסה"/>
    <n v="0"/>
    <n v="0"/>
    <m/>
    <m/>
    <m/>
    <m/>
    <m/>
    <m/>
    <m/>
    <s v=" הריסת שני מבנים צמודים בעלי קומה אחת  ברחוב מרבד הקסמים 1 "/>
    <s v="2020_04"/>
    <d v="2021-01-28T10:43:05"/>
    <s v="לפי גוש חלקה (מרץ 2021)"/>
    <n v="2020"/>
    <n v="2020"/>
    <s v="הריסה"/>
    <s v="הריסה"/>
    <n v="8"/>
    <m/>
    <m/>
    <m/>
    <n v="1"/>
    <s v="מקוונת (להיתר)"/>
    <m/>
    <s v="?"/>
    <s v="לפי הצפי לא היה היתר ב2020"/>
    <m/>
    <m/>
    <m/>
    <m/>
    <m/>
    <m/>
    <m/>
    <m/>
    <s v="כן"/>
    <m/>
    <s v="מתחם רלוונטי מסלול מיסוי (המשכי)"/>
    <m/>
    <s v="354 במתחם האב"/>
    <m/>
    <m/>
    <m/>
    <m/>
    <m/>
    <m/>
    <m/>
    <e v="#NAME?"/>
    <m/>
    <s v="כן"/>
  </r>
  <r>
    <n v="434"/>
    <m/>
    <m/>
    <m/>
    <m/>
    <m/>
    <m/>
    <m/>
    <m/>
    <m/>
    <m/>
    <n v="30828"/>
    <m/>
    <s v="מרכז"/>
    <s v="יהוד-מונוסון"/>
    <s v="מרכז יהוד"/>
    <m/>
    <s v="רשויות"/>
    <s v="מיסוי - פינוי-בינוי"/>
    <s v="בביצוע + מבנים מאוכלסים"/>
    <n v="5300002"/>
    <s v="411 20170305"/>
    <n v="411"/>
    <n v="20170305"/>
    <s v="בקשה להיתר"/>
    <s v="בניה חדשה"/>
    <n v="5391"/>
    <s v="יהוד"/>
    <n v="0"/>
    <s v="מרבד הקסמים"/>
    <n v="0"/>
    <n v="2"/>
    <n v="2"/>
    <m/>
    <d v="2017-12-14T00:00:00"/>
    <n v="0"/>
    <n v="0"/>
    <m/>
    <m/>
    <n v="57"/>
    <m/>
    <m/>
    <m/>
    <m/>
    <m/>
    <s v="בניין  8 א . מגורים הכולל קומת כניסה + 14 קומות + גג מערכות + 2 קומות מרתף לחניה. מחסנים ןחדרים טכניים . סהכ 57 י&quot;חד. בקשה להקלה לגובה המרתף העליון."/>
    <m/>
    <m/>
    <m/>
    <s v="NULL"/>
    <m/>
    <m/>
    <m/>
    <m/>
    <m/>
    <m/>
    <m/>
    <m/>
    <m/>
    <m/>
    <m/>
    <m/>
    <m/>
    <m/>
    <m/>
    <m/>
    <m/>
    <n v="2017"/>
    <m/>
    <s v="בנייה"/>
    <m/>
    <n v="11"/>
    <m/>
    <m/>
    <s v="?"/>
    <n v="1"/>
    <s v="להיתר"/>
    <m/>
    <m/>
    <m/>
    <m/>
    <m/>
    <m/>
    <m/>
    <m/>
    <m/>
    <m/>
    <m/>
    <m/>
    <m/>
    <s v="רלוונטי. הושלמה הכתובת"/>
    <m/>
    <n v="354"/>
    <n v="6692"/>
    <s v="8,9,71,75"/>
    <m/>
    <m/>
    <m/>
    <s v="לא היו החלטות בבקשה"/>
    <m/>
    <e v="#NAME?"/>
    <m/>
    <m/>
  </r>
  <r>
    <n v="1241"/>
    <m/>
    <m/>
    <m/>
    <m/>
    <m/>
    <s v="כפול רק מהנתונים החדשים"/>
    <m/>
    <m/>
    <m/>
    <m/>
    <n v="30828"/>
    <m/>
    <s v="מרכז"/>
    <s v="יהוד-מונוסון"/>
    <s v="מרכז יהוד"/>
    <m/>
    <s v="רשויות"/>
    <s v="פינוי-בינוי"/>
    <s v="בביצוע + מבנים מאוכלסים"/>
    <n v="7216031"/>
    <s v="411 20200085"/>
    <n v="411"/>
    <n v="20200085"/>
    <s v="בקשה להיתר"/>
    <m/>
    <n v="5391"/>
    <s v="יהוד"/>
    <n v="9400"/>
    <s v="מרבד הקסמים"/>
    <n v="143"/>
    <n v="2"/>
    <n v="2"/>
    <s v="     "/>
    <d v="2020-06-24T00:00:00"/>
    <n v="0"/>
    <n v="0"/>
    <m/>
    <m/>
    <n v="57"/>
    <s v="2020_04"/>
    <d v="2021-01-28T10:43:04"/>
    <m/>
    <m/>
    <s v="מהות הבקשה"/>
    <s v="בניין מגורים, 57 יח&quot;ד  ב- 14קומות מגורים מעל קומת קרקע ע&quot;ג 2 קומות מרתף משותף עבור חניה למגרשים 8א -8ב (לא כלול בהיתר זה) מפלס גג טכני, מחסנים בקומות ובמרתפים, גינון, פיתוח שטח גדרות וצובר גז. "/>
    <s v="NULL"/>
    <s v="NULL"/>
    <s v="NULL"/>
    <s v="NULL"/>
    <m/>
    <m/>
    <m/>
    <m/>
    <m/>
    <m/>
    <m/>
    <m/>
    <m/>
    <m/>
    <m/>
    <m/>
    <m/>
    <m/>
    <s v="NULL"/>
    <s v="NULL"/>
    <s v="לפי כתובת (מרץ 2021)"/>
    <n v="2020"/>
    <m/>
    <s v="בנייה"/>
    <m/>
    <n v="11"/>
    <m/>
    <m/>
    <m/>
    <n v="2"/>
    <s v="להיתר"/>
    <m/>
    <m/>
    <m/>
    <m/>
    <m/>
    <m/>
    <m/>
    <m/>
    <m/>
    <m/>
    <m/>
    <m/>
    <m/>
    <m/>
    <m/>
    <n v="354"/>
    <m/>
    <m/>
    <m/>
    <m/>
    <m/>
    <s v="דחייה"/>
    <m/>
    <e v="#NAME?"/>
    <m/>
    <m/>
  </r>
  <r>
    <n v="1800"/>
    <s v="אוקטובר 2021 - טיוב בקשות ID כפולות"/>
    <s v="כן"/>
    <s v="ספק"/>
    <m/>
    <s v="לטייב - האם בגבעה או במרכז יהוד"/>
    <m/>
    <m/>
    <s v="באקסל פה מס' ההיתר זהה למס' הבקשה, באתר העירייה שמחפשים לפי מס' הבקשה זה לא משייך אותה לשום היתר, מהות ההיתר שמופיע פה זהה למהות הבקשה של הכתובת &quot;לוחמי הגיטאות 34&quot;._x000a_באתר העירייה שמחפשים לפי מס' הבקשה באמת מוצאים שמס' הבקשה משוייך ל-2 הכתובת: מרבד הקסמים 2 ולוחמי הגיטאות 34, אז האם באמת קיבל היתר?_x000a_בנוסף מרבד הקסמים 2 נופל ב-GIS על מתחם, לעומת זאת ילוחמי הגיטאות 34 לא נופל על אף מתחם וטוייב שהוא לא פינוי בינוי..._x000a_חשוב לציין שהתאריך של כתוב פה בקבלת ההיתר שונה מתאריך הבקשה של לוחמי הגיטאות 34, לא ברור כ&quot;כ איך ולמה לשייך את ההיתר?! (פיש)"/>
    <m/>
    <m/>
    <n v="1003"/>
    <m/>
    <s v="מרכז"/>
    <s v="יהוד-מונוסון"/>
    <s v="מרכז יהוד"/>
    <m/>
    <s v="מיסוי"/>
    <s v="פינוי-בינוי"/>
    <s v="בביצוע + מבנים מאוכלסים"/>
    <n v="7273975"/>
    <s v="411 20200133"/>
    <n v="411"/>
    <n v="20200133"/>
    <s v="בקשה למידע להיתר"/>
    <s v="בנייה חדשה"/>
    <n v="5391"/>
    <s v="יהוד"/>
    <n v="9400"/>
    <s v="מרבד הקסמים"/>
    <n v="143"/>
    <n v="2"/>
    <n v="2"/>
    <s v="     "/>
    <d v="2020-11-23T00:00:00"/>
    <n v="0"/>
    <n v="57"/>
    <s v="NULL"/>
    <s v="NULL"/>
    <n v="57"/>
    <s v="2021_01"/>
    <d v="2021-06-14T12:45:52"/>
    <s v="NULL"/>
    <s v="NULL"/>
    <s v="מהות הבקשה"/>
    <s v=" בניין מגורים, 57 יח&quot;ד ב-14 קומות מגורים מעל קומת קרקע ע&quot;ג 2 קומות מרתפים משותפים עבור חניה למגרשים 8א ו-8ב (לא כלול בהיתר נוכחי), מפלס גג טכני, מחסנים בקומות, גינון, פיתוח שטח גדרות וצובר גז. "/>
    <s v="NULL"/>
    <s v="NULL"/>
    <s v="NULL"/>
    <n v="2074362"/>
    <n v="20200133"/>
    <s v="בקשה מקוונת ללא הקלות"/>
    <d v="2021-01-11T00:00:00"/>
    <s v="תוספת למבנה קיים"/>
    <n v="0"/>
    <n v="0"/>
    <s v="NULL"/>
    <s v="NULL"/>
    <s v="NULL"/>
    <s v="NULL"/>
    <s v="NULL"/>
    <s v="NULL"/>
    <s v="NULL"/>
    <s v="בקשה להריסת מבנה קיים והקמת בית מגורים חדש הכולל קומת קרקע וקומה א בתוספת ממ&quot;ד. "/>
    <s v="2021_01"/>
    <d v="2021-06-14T12:45:55"/>
    <s v="גוש חלקה"/>
    <n v="2020"/>
    <n v="2021"/>
    <s v="בנייה"/>
    <m/>
    <n v="11"/>
    <m/>
    <m/>
    <m/>
    <n v="4"/>
    <s v="למידע"/>
    <m/>
    <n v="0"/>
    <s v="היתר שייך לרחוב לוחמי הגיטאות 34 ולא למרבד הקסמים 2. קיימות 2 בקשות שונות עם אותו מספר בקשה: לוחמי הגיטאות קיבל היתר, מרבד הקסמים לא קיבל היתר."/>
    <m/>
    <m/>
    <m/>
    <m/>
    <m/>
    <m/>
    <m/>
    <m/>
    <m/>
    <m/>
    <m/>
    <m/>
    <m/>
    <m/>
    <m/>
    <m/>
    <m/>
    <m/>
    <m/>
    <m/>
    <m/>
    <s v="היתרים שיש לטייב"/>
    <s v="לא"/>
  </r>
  <r>
    <n v="1234"/>
    <m/>
    <m/>
    <m/>
    <m/>
    <m/>
    <m/>
    <m/>
    <m/>
    <m/>
    <m/>
    <n v="1003"/>
    <n v="30828"/>
    <s v="מרכז"/>
    <s v="יהוד-מונוסון"/>
    <s v="מרכז יהוד"/>
    <s v="מרכז יהוד"/>
    <s v="מיסוי"/>
    <s v="פינוי-בינוי"/>
    <s v="בביצוע + מבנים מאוכלסים"/>
    <n v="7215960"/>
    <s v="411 20200133"/>
    <n v="411"/>
    <n v="20200133"/>
    <s v="בקשה למידע להיתר"/>
    <s v="בנייה חדשה"/>
    <n v="5391"/>
    <s v="יהוד"/>
    <n v="9400"/>
    <s v="מרבד הקסמים"/>
    <n v="143"/>
    <n v="2"/>
    <n v="2"/>
    <s v="     "/>
    <d v="2020-11-23T00:00:00"/>
    <n v="0"/>
    <n v="57"/>
    <m/>
    <m/>
    <n v="57"/>
    <s v="2020_04"/>
    <d v="2021-01-28T10:43:04"/>
    <m/>
    <m/>
    <m/>
    <s v=" בניין מגורים, 57 יח&quot;ד ב-14 קומות מגורים מעל קומת קרקע ע&quot;ג 2 קומות מרתפים משותפים עבור חניה למגרשים 8א ו-8ב (לא כלול בהיתר נוכחי), מפלס גג טכני, מחסנים בקומות, גינון, פיתוח שטח גדרות וצובר גז. "/>
    <s v="NULL"/>
    <s v="NULL"/>
    <s v="NULL"/>
    <s v="NULL"/>
    <m/>
    <m/>
    <m/>
    <m/>
    <m/>
    <m/>
    <m/>
    <m/>
    <m/>
    <m/>
    <m/>
    <m/>
    <m/>
    <m/>
    <s v="NULL"/>
    <s v="NULL"/>
    <s v="לפי גוש חלקה (מרץ 2021)"/>
    <n v="2020"/>
    <m/>
    <s v="בנייה"/>
    <m/>
    <n v="11"/>
    <n v="1"/>
    <s v="?"/>
    <m/>
    <n v="1"/>
    <s v="למידע"/>
    <m/>
    <m/>
    <m/>
    <m/>
    <m/>
    <m/>
    <m/>
    <m/>
    <m/>
    <m/>
    <s v="כן"/>
    <s v="כן"/>
    <m/>
    <s v="מתחם רלוונטי לפי כתובת ומסלול מיסוי (המשכי)"/>
    <m/>
    <s v="354 במתחם האב"/>
    <m/>
    <m/>
    <m/>
    <m/>
    <m/>
    <s v="לא היו החלטות בבקשה"/>
    <m/>
    <e v="#NAME?"/>
    <m/>
    <m/>
  </r>
  <r>
    <n v="435"/>
    <m/>
    <m/>
    <m/>
    <m/>
    <m/>
    <m/>
    <m/>
    <m/>
    <m/>
    <m/>
    <n v="30828"/>
    <m/>
    <s v="מרכז"/>
    <s v="יהוד-מונוסון"/>
    <s v="מרכז יהוד"/>
    <m/>
    <s v="רשויות"/>
    <s v="מיסוי - פינוי-בינוי"/>
    <s v="בביצוע + מבנים מאוכלסים"/>
    <n v="5299316"/>
    <s v="411 20170306"/>
    <n v="411"/>
    <n v="20170306"/>
    <s v="בקשה להיתר"/>
    <s v="בניה חדשה"/>
    <n v="5391"/>
    <s v="יהוד"/>
    <n v="0"/>
    <s v="מרבד הקסמים"/>
    <n v="0"/>
    <n v="4"/>
    <n v="4"/>
    <m/>
    <d v="2017-12-19T00:00:00"/>
    <n v="0"/>
    <n v="0"/>
    <m/>
    <m/>
    <n v="57"/>
    <m/>
    <m/>
    <m/>
    <m/>
    <m/>
    <s v="בניין 8 ב . בניין מגורים הכולל קומת כניסה + 14 קומות + גג מערכות + 2 קומות מרתף לחנייה. מחסנים וחדרים טכניים  ס&quot;הכ 57 יח&quot;ד. בקשה להקלה בגובה המרתף העליון"/>
    <m/>
    <m/>
    <m/>
    <s v="NULL"/>
    <m/>
    <m/>
    <m/>
    <m/>
    <m/>
    <m/>
    <m/>
    <m/>
    <m/>
    <m/>
    <m/>
    <m/>
    <m/>
    <m/>
    <m/>
    <m/>
    <m/>
    <n v="2017"/>
    <m/>
    <s v="בנייה"/>
    <m/>
    <n v="15"/>
    <m/>
    <m/>
    <m/>
    <n v="1"/>
    <s v="להיתר"/>
    <m/>
    <m/>
    <m/>
    <m/>
    <m/>
    <m/>
    <m/>
    <m/>
    <m/>
    <m/>
    <m/>
    <m/>
    <m/>
    <s v="רלוונטי. הושלמה הכתובת"/>
    <m/>
    <n v="354"/>
    <m/>
    <m/>
    <m/>
    <m/>
    <m/>
    <s v="לא היו החלטות בבקשה"/>
    <m/>
    <e v="#NAME?"/>
    <m/>
    <m/>
  </r>
  <r>
    <n v="1207"/>
    <s v="טיוב בקשותID כפולות"/>
    <m/>
    <m/>
    <m/>
    <m/>
    <m/>
    <m/>
    <m/>
    <m/>
    <m/>
    <n v="1003"/>
    <n v="30828"/>
    <s v="מרכז"/>
    <s v="יהוד-מונוסון"/>
    <s v="מרכז יהוד"/>
    <s v="מרכז יהוד"/>
    <s v="מיסוי"/>
    <s v="פינוי-בינוי"/>
    <s v="בביצוע + מבנים מאוכלסים"/>
    <n v="7091676"/>
    <s v="411 20200086"/>
    <n v="411"/>
    <n v="20200086"/>
    <s v="בקשה מקוונת ללא הקלות"/>
    <m/>
    <n v="5448"/>
    <s v="יהוד"/>
    <n v="9400"/>
    <s v="מרבד הקסמים"/>
    <n v="143"/>
    <n v="4"/>
    <n v="4"/>
    <s v="     "/>
    <d v="2020-06-24T00:00:00"/>
    <n v="0"/>
    <n v="0"/>
    <m/>
    <m/>
    <n v="57"/>
    <s v="2020_01"/>
    <d v="2020-11-01T21:00:40"/>
    <m/>
    <m/>
    <m/>
    <s v="בניין מגורים, 57 יח&quot;ד ב 14 קומות מגורים מעל קומת קרקע ע&quot;ג 2 קומות מרתף משותף עבור חניה 8א-8ב, מפלס גג טכני, מחסנים בקומות, גינון, פיתוח שטח גדרות וצובר גז. "/>
    <s v="NULL"/>
    <s v="NULL"/>
    <s v="NULL"/>
    <s v="NULL"/>
    <m/>
    <m/>
    <m/>
    <m/>
    <m/>
    <m/>
    <m/>
    <m/>
    <m/>
    <m/>
    <m/>
    <m/>
    <m/>
    <m/>
    <s v="NULL"/>
    <s v="NULL"/>
    <s v="לפי גוש חלקה (מרץ 2021)"/>
    <n v="2020"/>
    <m/>
    <s v="בנייה"/>
    <m/>
    <n v="15"/>
    <m/>
    <m/>
    <m/>
    <n v="2"/>
    <s v="מקוונת (להיתר)"/>
    <m/>
    <m/>
    <m/>
    <m/>
    <m/>
    <m/>
    <m/>
    <m/>
    <m/>
    <m/>
    <s v="כן"/>
    <s v="כן"/>
    <m/>
    <s v="מתחם רלוונטי לפי כתובת ומסלול מיסוי (המשכי)"/>
    <m/>
    <s v="354 במתחם האב"/>
    <m/>
    <m/>
    <m/>
    <m/>
    <m/>
    <s v="דחייה"/>
    <m/>
    <e v="#NAME?"/>
    <m/>
    <m/>
  </r>
  <r>
    <n v="1236"/>
    <s v="טיוב בקשותID כפולות"/>
    <m/>
    <m/>
    <m/>
    <m/>
    <m/>
    <m/>
    <m/>
    <m/>
    <m/>
    <n v="1003"/>
    <n v="30828"/>
    <s v="מרכז"/>
    <s v="יהוד-מונוסון"/>
    <s v="מרכז יהוד"/>
    <s v="מרכז יהוד"/>
    <s v="מיסוי"/>
    <s v="פינוי-בינוי"/>
    <s v="בביצוע + מבנים מאוכלסים"/>
    <n v="7215961"/>
    <s v="411 20200134"/>
    <n v="411"/>
    <n v="20200134"/>
    <s v="בקשה למידע להיתר"/>
    <s v="בנייה חדשה"/>
    <n v="5448"/>
    <s v="יהוד"/>
    <n v="9400"/>
    <s v="מרבד הקסמים"/>
    <n v="143"/>
    <n v="4"/>
    <n v="4"/>
    <s v="     "/>
    <d v="2020-11-23T00:00:00"/>
    <n v="0"/>
    <n v="57"/>
    <m/>
    <m/>
    <n v="57"/>
    <s v="2020_04"/>
    <d v="2021-01-28T10:43:04"/>
    <m/>
    <m/>
    <m/>
    <s v=" בניין מגורים, 57 יח&quot;ד ב-14 קומות מגורים מעל קומת קרקע ע&quot;ג 2 קומות מרתפים משותפים עבור חניה למגרשים 8א ו-8ב , מפלס גג טכני, מחסנים בקומות, גינון, פיתוח שטח גדרות וצובר גז. "/>
    <s v="NULL"/>
    <s v="NULL"/>
    <s v="NULL"/>
    <s v="NULL"/>
    <m/>
    <m/>
    <m/>
    <m/>
    <m/>
    <m/>
    <m/>
    <m/>
    <m/>
    <m/>
    <m/>
    <m/>
    <m/>
    <m/>
    <s v="NULL"/>
    <s v="NULL"/>
    <s v="לפי גוש חלקה (מרץ 2021)"/>
    <n v="2020"/>
    <m/>
    <s v="בנייה"/>
    <m/>
    <n v="15"/>
    <n v="1"/>
    <m/>
    <m/>
    <n v="1"/>
    <s v="למידע"/>
    <m/>
    <m/>
    <m/>
    <m/>
    <m/>
    <m/>
    <m/>
    <m/>
    <m/>
    <m/>
    <s v="כן"/>
    <s v="כן"/>
    <m/>
    <s v="מתחם רלוונטי לפי כתובת ומסלול מיסוי (המשכי)"/>
    <m/>
    <s v="354 במתחם האב"/>
    <m/>
    <m/>
    <m/>
    <m/>
    <m/>
    <s v="לא היו החלטות בבקשה"/>
    <m/>
    <e v="#NAME?"/>
    <m/>
    <m/>
  </r>
  <r>
    <n v="436"/>
    <m/>
    <m/>
    <m/>
    <m/>
    <m/>
    <m/>
    <m/>
    <m/>
    <m/>
    <m/>
    <n v="30828"/>
    <m/>
    <s v="מרכז"/>
    <s v="יהוד-מונוסון"/>
    <s v="מרכז יהוד"/>
    <m/>
    <s v="רשויות"/>
    <s v="פינוי-בינוי"/>
    <s v="בביצוע + מבנים מאוכלסים"/>
    <n v="711938"/>
    <s v="411 20090130"/>
    <n v="411"/>
    <n v="20090130"/>
    <s v="בקשה להיתר"/>
    <s v="חפירה ודיפון"/>
    <n v="5015"/>
    <s v="יהוד"/>
    <n v="9400"/>
    <s v="צבי ישי"/>
    <n v="145"/>
    <n v="24"/>
    <n v="24"/>
    <m/>
    <d v="2009-07-15T00:00:00"/>
    <n v="0"/>
    <n v="0"/>
    <m/>
    <m/>
    <m/>
    <m/>
    <m/>
    <m/>
    <m/>
    <m/>
    <s v="תכנית חפירה ודיפון."/>
    <m/>
    <m/>
    <m/>
    <s v="NULL"/>
    <m/>
    <m/>
    <m/>
    <m/>
    <m/>
    <m/>
    <m/>
    <m/>
    <m/>
    <m/>
    <m/>
    <m/>
    <m/>
    <m/>
    <m/>
    <m/>
    <s v="שליפה לפי תבעות (אוגוסט 2020)"/>
    <n v="2009"/>
    <m/>
    <s v="חפירה ודיפון"/>
    <m/>
    <n v="16"/>
    <m/>
    <m/>
    <m/>
    <n v="3"/>
    <s v="להיתר"/>
    <m/>
    <m/>
    <m/>
    <m/>
    <m/>
    <m/>
    <m/>
    <m/>
    <m/>
    <m/>
    <m/>
    <m/>
    <m/>
    <m/>
    <m/>
    <n v="354"/>
    <m/>
    <m/>
    <m/>
    <m/>
    <m/>
    <m/>
    <m/>
    <e v="#NAME?"/>
    <m/>
    <m/>
  </r>
  <r>
    <n v="437"/>
    <m/>
    <m/>
    <m/>
    <m/>
    <m/>
    <m/>
    <m/>
    <m/>
    <m/>
    <m/>
    <n v="30828"/>
    <m/>
    <s v="מרכז"/>
    <s v="יהוד-מונוסון"/>
    <s v="מרכז יהוד"/>
    <m/>
    <s v="רשויות"/>
    <s v="פינוי-בינוי"/>
    <s v="בביצוע + מבנים מאוכלסים"/>
    <n v="712129"/>
    <s v="411 20100164"/>
    <n v="411"/>
    <n v="20100164"/>
    <s v="בקשה להיתר"/>
    <s v="בניה חדשה"/>
    <n v="5015"/>
    <s v="יהוד"/>
    <n v="9400"/>
    <s v="צבי ישי"/>
    <n v="145"/>
    <n v="24"/>
    <n v="24"/>
    <m/>
    <d v="2010-07-01T00:00:00"/>
    <n v="0"/>
    <n v="0"/>
    <m/>
    <m/>
    <m/>
    <m/>
    <m/>
    <m/>
    <m/>
    <m/>
    <s v="דירתיים+חדרים טכניים. שני בניני מגורים הכוללים קומת כניסה+13 קומות+גג מערכות+קומת מרתף לחניה+מחסנים"/>
    <m/>
    <m/>
    <m/>
    <s v="NULL"/>
    <m/>
    <m/>
    <m/>
    <m/>
    <m/>
    <m/>
    <m/>
    <m/>
    <m/>
    <m/>
    <m/>
    <m/>
    <m/>
    <m/>
    <m/>
    <m/>
    <s v="שליפה לפי תבעות (אוגוסט 2020)"/>
    <n v="2010"/>
    <m/>
    <s v="בנייה"/>
    <m/>
    <n v="16"/>
    <m/>
    <m/>
    <m/>
    <n v="2"/>
    <s v="להיתר"/>
    <m/>
    <m/>
    <m/>
    <m/>
    <m/>
    <m/>
    <m/>
    <m/>
    <m/>
    <m/>
    <m/>
    <m/>
    <m/>
    <m/>
    <m/>
    <n v="354"/>
    <m/>
    <m/>
    <m/>
    <m/>
    <m/>
    <m/>
    <m/>
    <e v="#NAME?"/>
    <m/>
    <m/>
  </r>
  <r>
    <n v="438"/>
    <m/>
    <m/>
    <m/>
    <m/>
    <m/>
    <m/>
    <m/>
    <m/>
    <m/>
    <m/>
    <n v="30828"/>
    <m/>
    <s v="מרכז"/>
    <s v="יהוד-מונוסון"/>
    <s v="מרכז יהוד"/>
    <m/>
    <s v="רשויות"/>
    <s v="פינוי-בינוי"/>
    <s v="בביצוע + מבנים מאוכלסים"/>
    <n v="712181"/>
    <s v="411 20100238"/>
    <n v="411"/>
    <n v="20100238"/>
    <s v="בקשה להיתר"/>
    <s v="בניה חדשה"/>
    <n v="5015"/>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m/>
    <s v="בנייה"/>
    <m/>
    <n v="16"/>
    <m/>
    <m/>
    <m/>
    <n v="1"/>
    <s v="להיתר"/>
    <m/>
    <m/>
    <m/>
    <m/>
    <m/>
    <m/>
    <m/>
    <m/>
    <m/>
    <m/>
    <m/>
    <m/>
    <m/>
    <m/>
    <m/>
    <n v="354"/>
    <m/>
    <m/>
    <m/>
    <m/>
    <m/>
    <s v="אישור בתנאים"/>
    <m/>
    <e v="#NAME?"/>
    <m/>
    <m/>
  </r>
  <r>
    <n v="439"/>
    <m/>
    <m/>
    <m/>
    <m/>
    <m/>
    <m/>
    <m/>
    <m/>
    <m/>
    <m/>
    <n v="30828"/>
    <m/>
    <s v="מרכז"/>
    <s v="יהוד-מונוסון"/>
    <s v="מרכז יהוד"/>
    <m/>
    <s v="רשויות"/>
    <s v="פינוי-בינוי"/>
    <s v="בביצוע + מבנים מאוכלסים"/>
    <n v="712399"/>
    <s v="411 20110217"/>
    <n v="411"/>
    <n v="20110217"/>
    <s v="בקשה להיתר"/>
    <s v="בניה חדשה"/>
    <n v="5015"/>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m/>
    <s v="בנייה"/>
    <m/>
    <n v="16"/>
    <m/>
    <m/>
    <m/>
    <n v="2"/>
    <s v="להיתר"/>
    <m/>
    <m/>
    <m/>
    <m/>
    <m/>
    <m/>
    <m/>
    <m/>
    <m/>
    <m/>
    <m/>
    <m/>
    <m/>
    <m/>
    <m/>
    <n v="354"/>
    <m/>
    <m/>
    <m/>
    <m/>
    <m/>
    <m/>
    <m/>
    <e v="#NAME?"/>
    <m/>
    <m/>
  </r>
  <r>
    <n v="440"/>
    <m/>
    <m/>
    <m/>
    <m/>
    <m/>
    <m/>
    <m/>
    <m/>
    <m/>
    <m/>
    <n v="30828"/>
    <m/>
    <s v="מרכז"/>
    <s v="יהוד-מונוסון"/>
    <s v="מרכז יהוד"/>
    <m/>
    <s v="רשויות"/>
    <s v="פינוי-בינוי"/>
    <s v="בביצוע + מבנים מאוכלסים"/>
    <n v="711576"/>
    <s v="411 20060218"/>
    <n v="411"/>
    <n v="20060218"/>
    <s v="בקשה להיתר"/>
    <s v="תוספת למבנה קיים"/>
    <n v="3794"/>
    <s v="יהוד"/>
    <n v="9400"/>
    <s v="צבי ישי"/>
    <n v="145"/>
    <n v="29"/>
    <n v="29"/>
    <m/>
    <d v="2006-11-22T00:00:00"/>
    <n v="0"/>
    <n v="0"/>
    <m/>
    <n v="4"/>
    <m/>
    <m/>
    <m/>
    <m/>
    <m/>
    <m/>
    <s v="תוספת  4 יחידות דיור ושינויים בבנין מס' 1 מס' 4."/>
    <m/>
    <m/>
    <m/>
    <n v="195024"/>
    <n v="20060218"/>
    <m/>
    <d v="2007-01-01T00:00:00"/>
    <m/>
    <n v="0"/>
    <n v="0"/>
    <m/>
    <m/>
    <n v="4"/>
    <m/>
    <m/>
    <m/>
    <m/>
    <s v="תוספת  4 יחידות דיור ושינויים בבנין מס' 1 מס' 4."/>
    <m/>
    <m/>
    <s v="שליפת חלקה 0 (אוגוסט 2020)"/>
    <n v="2006"/>
    <n v="2007"/>
    <s v="בנייה"/>
    <s v="בנייה"/>
    <s v="?"/>
    <m/>
    <m/>
    <m/>
    <n v="2"/>
    <s v="להיתר"/>
    <s v="המשכית. תוספת 4 יח&quot;ד"/>
    <n v="2"/>
    <s v="המשכי. תוספת 4 יח&quot;ד"/>
    <m/>
    <m/>
    <m/>
    <m/>
    <m/>
    <m/>
    <m/>
    <m/>
    <m/>
    <m/>
    <s v="רלוונטי לפי כתובת ולפי אלון "/>
    <m/>
    <n v="354"/>
    <m/>
    <m/>
    <m/>
    <m/>
    <m/>
    <m/>
    <m/>
    <e v="#NAME?"/>
    <m/>
    <s v="לא"/>
  </r>
  <r>
    <n v="441"/>
    <m/>
    <m/>
    <m/>
    <m/>
    <m/>
    <m/>
    <m/>
    <m/>
    <m/>
    <m/>
    <n v="30828"/>
    <m/>
    <s v="מרכז"/>
    <s v="יהוד-מונוסון"/>
    <s v="מרכז יהוד"/>
    <m/>
    <s v="רשויות"/>
    <s v="פינוי-בינוי"/>
    <s v="בביצוע + מבנים מאוכלסים"/>
    <n v="711602"/>
    <s v="411 20070008"/>
    <n v="411"/>
    <n v="20070008"/>
    <s v="בקשה להיתר"/>
    <s v="תוספת למבנה קיים"/>
    <n v="3794"/>
    <s v="יהוד"/>
    <n v="9400"/>
    <s v="צבי ישי"/>
    <n v="145"/>
    <n v="31"/>
    <n v="31"/>
    <m/>
    <d v="2007-01-03T00:00:00"/>
    <n v="0"/>
    <n v="0"/>
    <m/>
    <m/>
    <m/>
    <m/>
    <m/>
    <m/>
    <m/>
    <m/>
    <s v="13 קומות מגורים. קומה 10 ומיקום קומה 11 שבהיתר מעל לתוספת הקומות להשלמת תוספת 2 קומות לבנין 1,4 בשלבי בניה קומות 11 ו-12 מעל תיק מרתף 3742/49 חפירה ומרתפים בלבד."/>
    <m/>
    <m/>
    <m/>
    <n v="195035"/>
    <n v="20070008"/>
    <m/>
    <d v="2007-03-13T00:00:00"/>
    <m/>
    <n v="0"/>
    <n v="0"/>
    <m/>
    <m/>
    <m/>
    <m/>
    <m/>
    <m/>
    <m/>
    <s v="קומה 10 ומיקום קומה 11 שבהיתר מעל לתוספת הקומות להשלמת תוספת 2 קומות לבנין 1,4 בשלבי בניה קומות 11 ו-12 מעל תיק מרתף 3742/49 חפירה ומרתפים בלבד. ‏13 קומות מגורים."/>
    <m/>
    <m/>
    <s v="שליפת חלקה 0 (אוגוסט 2020)"/>
    <n v="2007"/>
    <n v="2007"/>
    <s v="בנייה"/>
    <s v="בנייה"/>
    <s v="?"/>
    <m/>
    <m/>
    <m/>
    <n v="2"/>
    <s v="להיתר"/>
    <m/>
    <n v="2"/>
    <m/>
    <m/>
    <m/>
    <m/>
    <m/>
    <m/>
    <m/>
    <m/>
    <m/>
    <m/>
    <m/>
    <s v="רלוונטי לפי הכתובת ולפי אלון"/>
    <m/>
    <n v="354"/>
    <m/>
    <m/>
    <m/>
    <m/>
    <m/>
    <m/>
    <m/>
    <e v="#NAME?"/>
    <m/>
    <s v="לא"/>
  </r>
  <r>
    <n v="1201"/>
    <s v="טיוב בקשותID כפולות"/>
    <m/>
    <m/>
    <s v="לא ניתן לדעת ואין כתובת"/>
    <m/>
    <m/>
    <m/>
    <m/>
    <m/>
    <m/>
    <n v="1003"/>
    <n v="30828"/>
    <s v="מרכז"/>
    <s v="יהוד-מונוסון"/>
    <s v="מרכז יהוד"/>
    <s v="מרכז יהוד"/>
    <s v="מיסוי"/>
    <s v="פינוי-בינוי"/>
    <s v="בביצוע + מבנים מאוכלסים"/>
    <n v="7091674"/>
    <s v="411 20200083"/>
    <n v="411"/>
    <n v="20200083"/>
    <s v="בקשה מקוונת ללא הקלות"/>
    <s v="בנייה חדשה"/>
    <n v="5538"/>
    <s v="יהוד"/>
    <n v="9400"/>
    <m/>
    <n v="0"/>
    <n v="0"/>
    <n v="0"/>
    <s v="     "/>
    <d v="2020-06-22T00:00:00"/>
    <n v="0"/>
    <n v="0"/>
    <m/>
    <m/>
    <n v="14"/>
    <s v="2020_01"/>
    <d v="2020-11-01T21:00:40"/>
    <m/>
    <m/>
    <m/>
    <s v="בניין בן 5 קומות ועליית גג- קומת מסחר הכוללת גלריה ו-5 קומות (סה&quot;כ 14 יח&quot;ד) ניוד שטח עיקרי למגורים בסך של 14 מ&quot;ר ממגרש 102 למגרש 101 לפי הוראות התב&quot;ע. "/>
    <s v="NULL"/>
    <s v="NULL"/>
    <s v="NULL"/>
    <s v="NULL"/>
    <m/>
    <m/>
    <m/>
    <m/>
    <m/>
    <m/>
    <m/>
    <m/>
    <m/>
    <m/>
    <m/>
    <m/>
    <m/>
    <m/>
    <s v="NULL"/>
    <s v="NULL"/>
    <s v="לפי גוש חלקה (מרץ 2021)"/>
    <n v="2020"/>
    <m/>
    <s v="בנייה"/>
    <m/>
    <n v="4"/>
    <m/>
    <m/>
    <m/>
    <n v="1"/>
    <s v="מקוונת (להיתר)"/>
    <m/>
    <m/>
    <m/>
    <m/>
    <m/>
    <m/>
    <m/>
    <m/>
    <m/>
    <m/>
    <m/>
    <s v="כן"/>
    <m/>
    <s v="מתחם רלוונטי מסלול מיסוי (המשכי)"/>
    <m/>
    <s v="354 במתחם האב"/>
    <m/>
    <m/>
    <m/>
    <m/>
    <m/>
    <m/>
    <m/>
    <e v="#NAME?"/>
    <m/>
    <m/>
  </r>
  <r>
    <n v="443"/>
    <m/>
    <m/>
    <m/>
    <m/>
    <m/>
    <m/>
    <m/>
    <m/>
    <m/>
    <m/>
    <n v="4065"/>
    <m/>
    <s v="מרכז"/>
    <s v="יהוד-מונוסון"/>
    <s v="שוק אשכנזי"/>
    <m/>
    <s v="מיסוי"/>
    <s v="פינוי-בינוי"/>
    <s v="בביצוע + מבנים מאוכלסים"/>
    <n v="711957"/>
    <s v="411 20090156"/>
    <n v="411"/>
    <n v="20090156"/>
    <s v="בקשה להיתר"/>
    <s v="חפירה ודיפון"/>
    <n v="614"/>
    <s v="יהוד"/>
    <n v="9400"/>
    <s v="אשכנזי"/>
    <n v="125"/>
    <n v="17"/>
    <n v="17"/>
    <m/>
    <d v="2009-08-06T00:00:00"/>
    <n v="0"/>
    <n v="0"/>
    <m/>
    <m/>
    <m/>
    <m/>
    <m/>
    <m/>
    <m/>
    <m/>
    <s v="חפירה ביסוס ודיפון  (עבור 2 בניני מגורים)"/>
    <m/>
    <m/>
    <m/>
    <n v="195220"/>
    <n v="20090156"/>
    <m/>
    <d v="2010-07-08T00:00:00"/>
    <m/>
    <n v="0"/>
    <n v="0"/>
    <m/>
    <m/>
    <m/>
    <m/>
    <m/>
    <m/>
    <m/>
    <s v="חפירה ודיפון"/>
    <m/>
    <m/>
    <s v="שליפת חלקה 0 (אוגוסט 2020)"/>
    <n v="2009"/>
    <n v="2010"/>
    <s v="הריסה"/>
    <s v="חפירה ודיפון "/>
    <n v="1"/>
    <m/>
    <m/>
    <m/>
    <n v="3"/>
    <s v="להיתר"/>
    <m/>
    <n v="3"/>
    <s v="קדום"/>
    <m/>
    <m/>
    <m/>
    <m/>
    <m/>
    <m/>
    <m/>
    <m/>
    <m/>
    <m/>
    <s v="רלוונטי לפי כתובת"/>
    <m/>
    <n v="30"/>
    <m/>
    <m/>
    <m/>
    <m/>
    <m/>
    <m/>
    <m/>
    <e v="#NAME?"/>
    <m/>
    <s v="לא"/>
  </r>
  <r>
    <n v="444"/>
    <m/>
    <m/>
    <m/>
    <m/>
    <m/>
    <m/>
    <m/>
    <m/>
    <m/>
    <m/>
    <n v="4065"/>
    <m/>
    <s v="מרכז"/>
    <s v="יהוד-מונוסון"/>
    <s v="שוק אשכנזי"/>
    <m/>
    <s v="מיסוי"/>
    <s v="פינוי-בינוי"/>
    <s v="בביצוע + מבנים מאוכלסים"/>
    <n v="712048"/>
    <s v="411 20100054"/>
    <n v="411"/>
    <n v="20100054"/>
    <s v="בקשה להיתר"/>
    <s v="הריסת מבנה"/>
    <n v="614"/>
    <s v="יהוד"/>
    <n v="9400"/>
    <s v="אשכנזי"/>
    <n v="125"/>
    <n v="17"/>
    <n v="17"/>
    <m/>
    <d v="2010-02-22T00:00:00"/>
    <n v="0"/>
    <n v="0"/>
    <m/>
    <m/>
    <m/>
    <m/>
    <m/>
    <m/>
    <m/>
    <m/>
    <s v="הריסת המבנים הקיימים בתחום המגרש."/>
    <m/>
    <m/>
    <m/>
    <n v="195276"/>
    <n v="20100054"/>
    <m/>
    <d v="2010-03-16T00:00:00"/>
    <m/>
    <n v="0"/>
    <n v="0"/>
    <m/>
    <m/>
    <m/>
    <m/>
    <m/>
    <m/>
    <m/>
    <s v="הריסת המבנים הקיימים בתחום המגרש."/>
    <m/>
    <m/>
    <s v="שליפת חלקה 0 (אוגוסט 2020)"/>
    <n v="2010"/>
    <n v="2010"/>
    <s v="הריסה "/>
    <s v="הריסה "/>
    <n v="1"/>
    <m/>
    <m/>
    <m/>
    <n v="3"/>
    <s v="להיתר"/>
    <m/>
    <n v="3"/>
    <s v="קדום"/>
    <m/>
    <m/>
    <m/>
    <m/>
    <m/>
    <m/>
    <m/>
    <m/>
    <m/>
    <m/>
    <s v="רלוונטי לפי כתובת "/>
    <m/>
    <n v="30"/>
    <m/>
    <m/>
    <m/>
    <m/>
    <m/>
    <m/>
    <m/>
    <e v="#NAME?"/>
    <m/>
    <s v="לא"/>
  </r>
  <r>
    <n v="445"/>
    <m/>
    <m/>
    <m/>
    <m/>
    <m/>
    <m/>
    <m/>
    <m/>
    <m/>
    <m/>
    <n v="4065"/>
    <m/>
    <s v="מרכז"/>
    <s v="יהוד-מונוסון"/>
    <s v="שוק אשכנזי"/>
    <m/>
    <s v="מיסוי"/>
    <s v="מיסוי - פינוי-בינוי"/>
    <s v="בביצוע + מבנים מאוכלסים"/>
    <n v="712246"/>
    <s v="411 20110002"/>
    <n v="411"/>
    <n v="20110002"/>
    <s v="בקשה להיתר"/>
    <s v="בניה חדשה"/>
    <n v="4532"/>
    <s v="יהוד"/>
    <n v="9400"/>
    <s v="אשכנזי"/>
    <n v="125"/>
    <n v="17"/>
    <n v="17"/>
    <m/>
    <d v="2011-01-03T00:00:00"/>
    <n v="0"/>
    <n v="84"/>
    <n v="16"/>
    <n v="68"/>
    <n v="84"/>
    <m/>
    <m/>
    <m/>
    <m/>
    <m/>
    <s v="הקמת 2 בנינים חדשים 42 יח&quot;ד (כל בנין) סה&quot;כ: 84 יח&quot;ד + מסחר + קולונדה. "/>
    <m/>
    <m/>
    <m/>
    <n v="195375"/>
    <n v="20110002"/>
    <m/>
    <d v="2012-08-02T00:00:00"/>
    <m/>
    <n v="0"/>
    <n v="0"/>
    <n v="16"/>
    <m/>
    <n v="68"/>
    <m/>
    <n v="84"/>
    <m/>
    <m/>
    <s v="הקמת 2 בנינים חדשים 42 יח&quot;ד (כל בנין) סה&quot;כ: 82 יח&quot;ד+מסחר +קולונדה "/>
    <m/>
    <m/>
    <m/>
    <n v="2011"/>
    <n v="2012"/>
    <s v="בנייה"/>
    <s v="בנייה"/>
    <n v="1"/>
    <m/>
    <m/>
    <m/>
    <n v="1"/>
    <s v="להיתר"/>
    <m/>
    <n v="1"/>
    <m/>
    <m/>
    <m/>
    <n v="712246"/>
    <n v="195375"/>
    <m/>
    <m/>
    <m/>
    <m/>
    <m/>
    <m/>
    <s v="רלוונטי"/>
    <m/>
    <n v="30"/>
    <m/>
    <m/>
    <m/>
    <m/>
    <m/>
    <m/>
    <m/>
    <e v="#NAME?"/>
    <m/>
    <s v="לא"/>
  </r>
  <r>
    <n v="446"/>
    <m/>
    <m/>
    <m/>
    <m/>
    <m/>
    <m/>
    <m/>
    <m/>
    <m/>
    <m/>
    <n v="4065"/>
    <m/>
    <s v="מרכז"/>
    <s v="יהוד-מונוסון"/>
    <s v="שוק אשכנזי"/>
    <m/>
    <s v="מיסוי"/>
    <s v="פינוי-בינוי"/>
    <s v="בביצוע + מבנים מאוכלסים"/>
    <n v="712820"/>
    <s v="411 20140189"/>
    <n v="411"/>
    <n v="20140189"/>
    <s v="בקשה להיתר"/>
    <s v="פיצול היתר"/>
    <n v="4532"/>
    <s v="יהוד"/>
    <n v="9400"/>
    <s v="אשכנזי"/>
    <n v="125"/>
    <n v="17"/>
    <n v="17"/>
    <m/>
    <d v="2014-10-29T00:00:00"/>
    <n v="0"/>
    <n v="0"/>
    <m/>
    <m/>
    <m/>
    <m/>
    <m/>
    <m/>
    <m/>
    <m/>
    <s v="בשלב הבא יאוכלס בניין מס' 1. פיצול היתר בניה מס' 20110002 ל-היתר לאכלוס בניין מס' 2 כולל כל החניונים וקומת המסחר."/>
    <m/>
    <m/>
    <m/>
    <s v="NULL"/>
    <m/>
    <m/>
    <m/>
    <m/>
    <m/>
    <m/>
    <m/>
    <m/>
    <m/>
    <m/>
    <m/>
    <m/>
    <m/>
    <m/>
    <m/>
    <m/>
    <s v="שליפת חלקה 0 (אוגוסט 2020)"/>
    <n v="2014"/>
    <m/>
    <m/>
    <m/>
    <n v="1"/>
    <m/>
    <m/>
    <m/>
    <n v="2"/>
    <s v="להיתר"/>
    <m/>
    <m/>
    <m/>
    <m/>
    <m/>
    <m/>
    <m/>
    <m/>
    <m/>
    <m/>
    <m/>
    <m/>
    <m/>
    <s v="רלוונטי לפי כתובת "/>
    <m/>
    <n v="30"/>
    <m/>
    <m/>
    <m/>
    <m/>
    <m/>
    <m/>
    <m/>
    <e v="#NAME?"/>
    <m/>
    <m/>
  </r>
  <r>
    <n v="447"/>
    <m/>
    <m/>
    <m/>
    <m/>
    <m/>
    <m/>
    <m/>
    <m/>
    <m/>
    <m/>
    <n v="4065"/>
    <m/>
    <s v="מרכז"/>
    <s v="יהוד-מונוסון"/>
    <s v="שוק אשכנזי"/>
    <m/>
    <s v="מיסוי"/>
    <s v="פינוי-בינוי"/>
    <s v="בביצוע + מבנים מאוכלסים"/>
    <n v="712758"/>
    <s v="411 20150223"/>
    <n v="411"/>
    <n v="20150223"/>
    <s v="בקשה להיתר"/>
    <s v="בניה חדשה"/>
    <n v="4532"/>
    <s v="יהוד"/>
    <n v="9400"/>
    <s v="אשכנזי"/>
    <n v="125"/>
    <n v="17"/>
    <n v="17"/>
    <m/>
    <d v="2015-08-19T00:00:00"/>
    <n v="0"/>
    <n v="0"/>
    <m/>
    <m/>
    <n v="84"/>
    <m/>
    <m/>
    <m/>
    <m/>
    <m/>
    <s v="עדכון לאחר ביצוע לבקשה להקמת 2 בנינים חדשים 42 יח&quot;ד (כל בנין) סה&quot;כ: 84 יח&quot;ד + 16 חנויות. תוספת מחסנים+פיצול חנות מס. 1 לשתי חנויות."/>
    <m/>
    <m/>
    <m/>
    <n v="195683"/>
    <n v="20150223"/>
    <m/>
    <d v="2016-03-30T00:00:00"/>
    <m/>
    <n v="0"/>
    <n v="0"/>
    <m/>
    <m/>
    <m/>
    <m/>
    <m/>
    <m/>
    <m/>
    <s v="עדכון לאחר ביצוע לבקשה להקמת 2 בנינים חדשים 42 יח&quot;ד (כל בנין) סה&quot;כ: 84 יח&quot;ד + 16 חנויות. תוספת מחסנים+פיצול חנות מס. 1 לשתי חנויות."/>
    <m/>
    <m/>
    <s v="שליפה לפי תבעות (אוגוסט 2020)"/>
    <n v="2015"/>
    <n v="2016"/>
    <s v="בנייה"/>
    <s v="בנייה"/>
    <n v="1"/>
    <m/>
    <m/>
    <m/>
    <n v="2"/>
    <s v="להיתר"/>
    <m/>
    <n v="2"/>
    <m/>
    <m/>
    <m/>
    <m/>
    <m/>
    <m/>
    <m/>
    <m/>
    <m/>
    <m/>
    <m/>
    <m/>
    <m/>
    <n v="30"/>
    <m/>
    <m/>
    <m/>
    <m/>
    <m/>
    <m/>
    <m/>
    <e v="#NAME?"/>
    <m/>
    <s v="לא"/>
  </r>
  <r>
    <n v="448"/>
    <m/>
    <m/>
    <m/>
    <m/>
    <m/>
    <m/>
    <m/>
    <m/>
    <m/>
    <m/>
    <n v="4065"/>
    <m/>
    <s v="מרכז"/>
    <s v="יהוד-מונוסון"/>
    <s v="שוק אשכנזי"/>
    <m/>
    <s v="מיסוי"/>
    <s v="פינוי-בינוי"/>
    <s v="בביצוע + מבנים מאוכלסים"/>
    <n v="712704"/>
    <s v="411 20130239"/>
    <n v="411"/>
    <n v="20130239"/>
    <s v="בקשה להיתר"/>
    <s v="בניה חדשה"/>
    <n v="5338"/>
    <s v="יהוד"/>
    <n v="9400"/>
    <s v="אשכנזי"/>
    <n v="125"/>
    <n v="21"/>
    <n v="21"/>
    <m/>
    <d v="2013-03-12T00:00:00"/>
    <n v="0"/>
    <n v="0"/>
    <m/>
    <m/>
    <n v="84"/>
    <m/>
    <m/>
    <m/>
    <m/>
    <m/>
    <s v="חפירה ודיפון והקמת 2  בניינים חדשים הכוללים 42 יח&quot;ד בכל בניין סה&quot;כ 84 יח&quot;ד, 12 קומות+קומת קרקע מסחרית+קולונדה+2 קומות מרתף."/>
    <m/>
    <m/>
    <m/>
    <n v="193672"/>
    <n v="20130239"/>
    <m/>
    <d v="2014-12-07T00:00:00"/>
    <m/>
    <n v="0"/>
    <n v="0"/>
    <m/>
    <m/>
    <m/>
    <m/>
    <n v="84"/>
    <m/>
    <m/>
    <s v="חפירה והדיפון  בכפוף לפינוי של כל המבנים  המסומנים להריסה ופינוי המחזיקים בתחום התכנית"/>
    <m/>
    <m/>
    <s v="שליפת חלקה 0 (אוגוסט 2020)"/>
    <n v="2013"/>
    <n v="2014"/>
    <s v="חפירה ודיפון + בנייה"/>
    <s v="חפירה ודיפון + בנייה"/>
    <n v="2"/>
    <m/>
    <m/>
    <m/>
    <n v="1"/>
    <s v="להיתר"/>
    <m/>
    <n v="1"/>
    <m/>
    <m/>
    <m/>
    <n v="712704"/>
    <n v="193672"/>
    <m/>
    <m/>
    <m/>
    <m/>
    <m/>
    <m/>
    <s v="רלוונטי לפי כתובת "/>
    <m/>
    <n v="30"/>
    <m/>
    <m/>
    <m/>
    <m/>
    <m/>
    <m/>
    <m/>
    <e v="#NAME?"/>
    <m/>
    <s v="כן"/>
  </r>
  <r>
    <n v="449"/>
    <m/>
    <m/>
    <m/>
    <m/>
    <m/>
    <m/>
    <m/>
    <m/>
    <m/>
    <m/>
    <n v="4065"/>
    <m/>
    <s v="מרכז"/>
    <s v="יהוד-מונוסון"/>
    <s v="שוק אשכנזי"/>
    <m/>
    <s v="מיסוי"/>
    <s v="פינוי-בינוי"/>
    <s v="בביצוע + מבנים מאוכלסים"/>
    <n v="712683"/>
    <s v="411 20130195"/>
    <n v="411"/>
    <n v="20130195"/>
    <s v="בקשה להיתר"/>
    <s v="הריסה וגידור"/>
    <n v="5338"/>
    <s v="יהוד"/>
    <n v="9400"/>
    <s v="אשכנזי"/>
    <n v="125"/>
    <n v="21"/>
    <n v="21"/>
    <m/>
    <d v="2013-09-03T00:00:00"/>
    <n v="0"/>
    <n v="0"/>
    <m/>
    <m/>
    <m/>
    <m/>
    <m/>
    <m/>
    <m/>
    <m/>
    <s v="מבנים להריסה+ דיפון וחפירה+גדר"/>
    <m/>
    <m/>
    <m/>
    <s v="NULL"/>
    <m/>
    <m/>
    <m/>
    <m/>
    <m/>
    <m/>
    <m/>
    <m/>
    <m/>
    <m/>
    <m/>
    <m/>
    <m/>
    <m/>
    <m/>
    <m/>
    <s v="שליפת חלקה 0 (אוגוסט 2020)"/>
    <n v="2013"/>
    <m/>
    <s v="הריסה + חפירה ודיפון"/>
    <m/>
    <n v="2"/>
    <m/>
    <m/>
    <m/>
    <n v="2"/>
    <s v="להיתר"/>
    <m/>
    <m/>
    <m/>
    <m/>
    <m/>
    <m/>
    <m/>
    <m/>
    <m/>
    <m/>
    <m/>
    <m/>
    <m/>
    <s v="רלוונטי לפי כתובת "/>
    <m/>
    <n v="30"/>
    <m/>
    <m/>
    <m/>
    <m/>
    <m/>
    <m/>
    <m/>
    <e v="#NAME?"/>
    <m/>
    <m/>
  </r>
  <r>
    <n v="450"/>
    <m/>
    <m/>
    <m/>
    <m/>
    <m/>
    <m/>
    <m/>
    <m/>
    <m/>
    <m/>
    <n v="4065"/>
    <m/>
    <s v="מרכז"/>
    <s v="יהוד-מונוסון"/>
    <s v="שוק אשכנזי"/>
    <m/>
    <s v="מיסוי"/>
    <s v="פינוי-בינוי"/>
    <s v="בביצוע + מבנים מאוכלסים"/>
    <n v="712772"/>
    <s v="411 20140101"/>
    <n v="411"/>
    <n v="20140101"/>
    <s v="בקשה להיתר"/>
    <s v="הריסה וגידור"/>
    <n v="5338"/>
    <s v="יהוד"/>
    <n v="9400"/>
    <s v="אשכנזי"/>
    <n v="125"/>
    <n v="21"/>
    <n v="21"/>
    <m/>
    <d v="2014-06-12T00:00:00"/>
    <n v="0"/>
    <n v="0"/>
    <m/>
    <m/>
    <m/>
    <m/>
    <m/>
    <m/>
    <m/>
    <m/>
    <s v="מבנים להריסה+ דיפון וחפירה+גדר"/>
    <m/>
    <m/>
    <m/>
    <s v="NULL"/>
    <m/>
    <m/>
    <m/>
    <m/>
    <m/>
    <m/>
    <m/>
    <m/>
    <m/>
    <m/>
    <m/>
    <m/>
    <m/>
    <m/>
    <m/>
    <m/>
    <s v="שליפת חלקה 0 (אוגוסט 2020)"/>
    <n v="2014"/>
    <m/>
    <s v="הריסה + חפירה ודיפון "/>
    <m/>
    <n v="2"/>
    <m/>
    <m/>
    <m/>
    <n v="2"/>
    <s v="להיתר"/>
    <m/>
    <m/>
    <m/>
    <m/>
    <m/>
    <m/>
    <m/>
    <m/>
    <m/>
    <m/>
    <m/>
    <m/>
    <m/>
    <s v="רלוונטי לפי כתובת "/>
    <m/>
    <n v="30"/>
    <m/>
    <m/>
    <m/>
    <m/>
    <m/>
    <m/>
    <m/>
    <e v="#NAME?"/>
    <m/>
    <m/>
  </r>
  <r>
    <n v="451"/>
    <m/>
    <m/>
    <m/>
    <m/>
    <m/>
    <m/>
    <m/>
    <m/>
    <m/>
    <m/>
    <n v="4065"/>
    <m/>
    <s v="מרכז"/>
    <s v="יהוד-מונוסון"/>
    <s v="שוק אשכנזי"/>
    <m/>
    <s v="מיסוי"/>
    <s v="מיסוי - פינוי-בינוי"/>
    <s v="בביצוע + מבנים מאוכלסים"/>
    <n v="712841"/>
    <s v="411 20150004"/>
    <n v="411"/>
    <n v="20150004"/>
    <s v="בקשה להיתר"/>
    <s v="בניה חדשה"/>
    <n v="5338"/>
    <s v="יהוד"/>
    <n v="9400"/>
    <s v="אשכנזי"/>
    <n v="125"/>
    <n v="21"/>
    <n v="21"/>
    <m/>
    <d v="2015-01-07T00:00:00"/>
    <n v="0"/>
    <n v="0"/>
    <n v="1"/>
    <n v="83"/>
    <n v="84"/>
    <m/>
    <m/>
    <m/>
    <m/>
    <m/>
    <s v=" הקמת 2  בניינים חדשים בנין מספר 3 ובנין מספר 4 , הכוללים 42 יח&quot;ד בכל בניין ,סה&quot;כ 84 יח&quot;ד, 12 קומות+קומת קרקע מסחרית+קולונדה+2 קומות מרתף. "/>
    <m/>
    <m/>
    <m/>
    <n v="193701"/>
    <n v="20150004"/>
    <m/>
    <d v="2015-05-10T00:00:00"/>
    <m/>
    <n v="0"/>
    <n v="0"/>
    <n v="1"/>
    <m/>
    <n v="83"/>
    <m/>
    <n v="84"/>
    <m/>
    <m/>
    <s v="בכפוף לכך כי תוך 60 יום תוגש בקשה להיתר שינויים הכולל פתרונות והסדרת חניה נוספת להשלמת התקן מ 1.5 ל 1.6 הקמת 2  בניינים חדשים בנין מספר 3 ובנין מספר 4 , הכוללים 42 יח&quot;ד בכל בניין ,סה&quot;כ 84 יח&quot;ד, 12 קומות+קומת קרקע מסחרית+קולונדה+2 קומות מרתף. וללא מכפילי חניה, במגרש 51/1 במפלסים -1 ו -2. כל החניות מעבר לתקן הנ&quot;ל יהיו לאורחים ולא יוצמדו. "/>
    <m/>
    <m/>
    <m/>
    <n v="2015"/>
    <n v="2015"/>
    <s v="בנייה"/>
    <s v="בנייה"/>
    <n v="2"/>
    <m/>
    <m/>
    <m/>
    <n v="2"/>
    <s v="להיתר"/>
    <m/>
    <n v="2"/>
    <m/>
    <m/>
    <m/>
    <m/>
    <m/>
    <m/>
    <m/>
    <m/>
    <m/>
    <m/>
    <m/>
    <s v="רלוונטי"/>
    <m/>
    <n v="30"/>
    <m/>
    <m/>
    <m/>
    <m/>
    <m/>
    <m/>
    <m/>
    <e v="#NAME?"/>
    <m/>
    <s v="לא"/>
  </r>
  <r>
    <n v="442"/>
    <m/>
    <m/>
    <m/>
    <m/>
    <m/>
    <m/>
    <m/>
    <m/>
    <m/>
    <m/>
    <n v="4065"/>
    <m/>
    <s v="מרכז"/>
    <s v="יהוד-מונוסון"/>
    <s v="שוק אשכנזי"/>
    <m/>
    <s v="מיסוי"/>
    <s v="פינוי-בינוי"/>
    <s v="בביצוע + מבנים מאוכלסים"/>
    <n v="712900"/>
    <s v="411 20150132"/>
    <n v="411"/>
    <n v="20150132"/>
    <s v="בקשה להיתר"/>
    <m/>
    <n v="5338"/>
    <s v="יהוד"/>
    <n v="0"/>
    <s v="אשכנזי"/>
    <n v="0"/>
    <n v="21"/>
    <n v="21"/>
    <m/>
    <d v="2015-07-16T00:00:00"/>
    <n v="0"/>
    <n v="42"/>
    <m/>
    <m/>
    <n v="42"/>
    <m/>
    <m/>
    <m/>
    <m/>
    <m/>
    <s v="פיצול היתר קיים לבנין מספר 3  42 יחידות  12 קומות. היתר בניה זה הינו מקומה א ' מפלס +8.85 ועד גג הבניין ."/>
    <m/>
    <m/>
    <m/>
    <n v="194161"/>
    <n v="20150132"/>
    <m/>
    <d v="2016-05-03T00:00:00"/>
    <m/>
    <n v="0"/>
    <n v="0"/>
    <m/>
    <m/>
    <m/>
    <m/>
    <n v="42"/>
    <m/>
    <m/>
    <s v="1.אישור יועץ בטיחות ,ויישום  כל ההמלצות  .  2.  בדיקה ואישור יועץ תנועה  לביצוע ותפקוד החניה . פיצול היתר קיים לבנין מספר 3  42 יחידות  12 קומות. היתר בניה זה הינו מקומה א ' מפלס +8.85 ועד גג הבניין . תנאים בהיתר הבניה למתן טופס 4 ואיכולס  :(יתר התנאים ראה נספח א' בהיתר )"/>
    <m/>
    <m/>
    <s v="שליפת חלקה 0 (אוגוסט 2020)"/>
    <n v="2015"/>
    <n v="2016"/>
    <s v="בנייה"/>
    <s v="בנייה"/>
    <n v="2"/>
    <m/>
    <m/>
    <m/>
    <n v="2"/>
    <s v="להיתר"/>
    <m/>
    <n v="2"/>
    <m/>
    <m/>
    <m/>
    <m/>
    <m/>
    <m/>
    <m/>
    <m/>
    <m/>
    <m/>
    <m/>
    <s v="רלוונטי לפי כתובת "/>
    <m/>
    <n v="30"/>
    <m/>
    <m/>
    <m/>
    <m/>
    <m/>
    <m/>
    <m/>
    <e v="#NAME?"/>
    <m/>
    <s v="לא"/>
  </r>
  <r>
    <n v="452"/>
    <m/>
    <m/>
    <m/>
    <m/>
    <m/>
    <m/>
    <m/>
    <m/>
    <m/>
    <m/>
    <n v="4065"/>
    <m/>
    <s v="מרכז"/>
    <s v="יהוד-מונוסון"/>
    <s v="שוק אשכנזי"/>
    <m/>
    <s v="מיסוי"/>
    <s v="פינוי-בינוי"/>
    <s v="בביצוע + מבנים מאוכלסים"/>
    <n v="712901"/>
    <s v="411 20150133"/>
    <n v="411"/>
    <n v="20150133"/>
    <s v="בקשה להיתר"/>
    <s v="בניה חדשה"/>
    <n v="5338"/>
    <s v="יהוד"/>
    <n v="0"/>
    <s v="אשכנזי "/>
    <n v="0"/>
    <n v="21"/>
    <n v="21"/>
    <m/>
    <d v="2015-07-16T00:00:00"/>
    <n v="0"/>
    <n v="0"/>
    <m/>
    <m/>
    <m/>
    <m/>
    <m/>
    <m/>
    <m/>
    <m/>
    <s v="בנין מספר  3  ,שתי קומות מרתף  הוספת מחסן  ותוספת חניות ציבוריות. פיצול היתר קיים לבנין מספר 4 :42 יחידות דיור 12 קומות+קומה מסחרית + קומת קרקע מסחרית  של"/>
    <m/>
    <m/>
    <m/>
    <n v="194162"/>
    <n v="20150133"/>
    <m/>
    <d v="2016-05-03T00:00:00"/>
    <m/>
    <n v="0"/>
    <n v="0"/>
    <m/>
    <m/>
    <m/>
    <m/>
    <m/>
    <m/>
    <m/>
    <s v="1.אישור יועץ בטיחות ,ויישום  כל ההמלצות  .  2.  בדיקה ואישור יועץ תנועה  לביצוע ותפקוד החניה .  3. השלמת כל העבודות בבנין מספר 3 :בבניית השלד והעבודות שיש בהן סיכון בטיחותי או אחר לדעת מהנדסת          העיר. בנין מספר  3  ,שתי קומות מרתף  הוספת מחסן  ותוספת חניות ציבוריות. פיצול היתר קיים לבנין מספר 4 :42 יחידות דיור 12 קומות+קומה מסחרית + קומת קרקע מסחרית  של תנאים בהיתר הבניה למתן טופס 4 ואיכולס  :(יתר התנאים ראה נספח א' בהיתר )"/>
    <m/>
    <m/>
    <s v="שליפת חלקה 0 (אוגוסט 2020)"/>
    <n v="2015"/>
    <n v="2016"/>
    <s v="בנייה"/>
    <s v="בנייה"/>
    <n v="2"/>
    <m/>
    <m/>
    <m/>
    <n v="2"/>
    <s v="להיתר"/>
    <m/>
    <n v="2"/>
    <m/>
    <m/>
    <m/>
    <m/>
    <m/>
    <m/>
    <m/>
    <m/>
    <m/>
    <m/>
    <m/>
    <s v="רלוונטי לפי כתובת "/>
    <m/>
    <n v="30"/>
    <m/>
    <m/>
    <m/>
    <m/>
    <m/>
    <m/>
    <m/>
    <e v="#NAME?"/>
    <m/>
    <s v="לא"/>
  </r>
  <r>
    <n v="1802"/>
    <s v="אוקטובר 2021 - טיוב בקשות ID כפולות"/>
    <s v="כן"/>
    <m/>
    <m/>
    <s v="כפול"/>
    <m/>
    <m/>
    <m/>
    <m/>
    <m/>
    <n v="30795"/>
    <m/>
    <s v="מרכז"/>
    <s v="יהוד-מונוסון"/>
    <s v="שוק רמז"/>
    <m/>
    <s v="רשויות"/>
    <s v="פינוי-בינוי"/>
    <s v="תכנית מאושרת ללא יזם"/>
    <n v="7265575"/>
    <s v="411 20210115"/>
    <n v="411"/>
    <n v="20210115"/>
    <s v="בקשה מקוונת ללא הקלות"/>
    <s v="הריסה"/>
    <n v="178"/>
    <s v="יהוד"/>
    <n v="9400"/>
    <s v="רמז"/>
    <n v="112"/>
    <n v="15"/>
    <n v="15"/>
    <s v="     "/>
    <d v="2021-04-28T00:00:00"/>
    <n v="0"/>
    <n v="0"/>
    <s v="NULL"/>
    <s v="NULL"/>
    <s v="NULL"/>
    <s v="2021_01"/>
    <d v="2021-06-14T12:45:52"/>
    <s v="NULL"/>
    <s v="NULL"/>
    <s v="NULL"/>
    <s v=" גידור זמני, הריסת מבנים קיימים, דיפון, חפירה ויסודות דיפון וחפירה "/>
    <s v="NULL"/>
    <s v="NULL"/>
    <s v="NULL"/>
    <s v="NULL"/>
    <m/>
    <s v="NULL"/>
    <m/>
    <m/>
    <m/>
    <m/>
    <m/>
    <m/>
    <m/>
    <m/>
    <m/>
    <m/>
    <m/>
    <m/>
    <m/>
    <m/>
    <s v="גוש חלקה"/>
    <n v="2021"/>
    <m/>
    <s v="חפירה ודיפון"/>
    <m/>
    <m/>
    <m/>
    <m/>
    <m/>
    <n v="4"/>
    <s v="להיתר"/>
    <m/>
    <m/>
    <m/>
    <m/>
    <m/>
    <m/>
    <m/>
    <m/>
    <m/>
    <m/>
    <m/>
    <m/>
    <m/>
    <m/>
    <m/>
    <m/>
    <m/>
    <m/>
    <m/>
    <m/>
    <m/>
    <m/>
    <m/>
    <m/>
    <m/>
    <m/>
  </r>
  <r>
    <n v="1803"/>
    <s v="אוקטובר 2021 - טיוב בקשות ID כפולות"/>
    <s v="כן"/>
    <m/>
    <m/>
    <s v="לטייב"/>
    <m/>
    <m/>
    <m/>
    <m/>
    <m/>
    <n v="30795"/>
    <m/>
    <s v="מרכז"/>
    <s v="יהוד-מונוסון"/>
    <s v="שוק רמז"/>
    <m/>
    <s v="רשויות"/>
    <s v="פינוי-בינוי"/>
    <s v="תכנית מאושרת ללא יזם"/>
    <n v="7478769"/>
    <s v="411 20210115"/>
    <n v="411"/>
    <n v="20210115"/>
    <s v="בקשה מקוונת ללא הקלות"/>
    <s v="הריסה"/>
    <n v="178"/>
    <s v="יהוד"/>
    <n v="9400"/>
    <s v="רמז"/>
    <n v="112"/>
    <n v="15"/>
    <n v="15"/>
    <s v="     "/>
    <d v="2021-04-28T00:00:00"/>
    <n v="0"/>
    <n v="0"/>
    <s v="NULL"/>
    <s v="NULL"/>
    <s v="NULL"/>
    <s v="2021_04"/>
    <d v="2021-09-14T12:11:07"/>
    <s v="NULL"/>
    <s v="NULL"/>
    <s v="NULL"/>
    <s v=" גידור זמני, הריסת מבנים קיימים, דיפון, חפירה ויסודות דיפון וחפירה "/>
    <s v="NULL"/>
    <s v="NULL"/>
    <s v="NULL"/>
    <s v="NULL"/>
    <m/>
    <s v="NULL"/>
    <m/>
    <m/>
    <m/>
    <m/>
    <m/>
    <m/>
    <m/>
    <m/>
    <m/>
    <m/>
    <m/>
    <m/>
    <m/>
    <m/>
    <s v="גוש חלקה"/>
    <n v="2021"/>
    <m/>
    <s v="חפירה ודיפון"/>
    <m/>
    <n v="1"/>
    <m/>
    <m/>
    <m/>
    <n v="1"/>
    <s v="להיתר"/>
    <m/>
    <m/>
    <m/>
    <m/>
    <m/>
    <m/>
    <m/>
    <m/>
    <m/>
    <m/>
    <m/>
    <m/>
    <m/>
    <m/>
    <m/>
    <m/>
    <m/>
    <m/>
    <m/>
    <m/>
    <m/>
    <m/>
    <m/>
    <m/>
    <m/>
    <m/>
  </r>
  <r>
    <n v="1804"/>
    <s v="אוקטובר 2021 - טיוב בקשה וסמל כפולים"/>
    <s v="כן"/>
    <m/>
    <m/>
    <s v="כפול"/>
    <m/>
    <m/>
    <m/>
    <m/>
    <m/>
    <n v="30795"/>
    <m/>
    <s v="מרכז"/>
    <s v="יהוד-מונוסון"/>
    <s v="שוק רמז"/>
    <m/>
    <s v="רשויות"/>
    <s v="פינוי-בינוי"/>
    <s v="תכנית מאושרת ללא יזם"/>
    <n v="7273998"/>
    <s v="411 20210116"/>
    <n v="411"/>
    <n v="20210116"/>
    <s v="בקשה מקוונת ללא הקלות"/>
    <s v="הריסה"/>
    <n v="5508"/>
    <s v="יהוד"/>
    <n v="9400"/>
    <s v="רמז"/>
    <n v="112"/>
    <n v="15"/>
    <n v="15"/>
    <s v="ג    "/>
    <d v="2021-04-28T00:00:00"/>
    <n v="0"/>
    <n v="0"/>
    <s v="NULL"/>
    <s v="NULL"/>
    <s v="NULL"/>
    <s v="2021_01"/>
    <d v="2021-06-14T12:45:52"/>
    <s v="NULL"/>
    <s v="NULL"/>
    <s v="NULL"/>
    <s v=" גידור זמני, הריסת מבנים קיימים, דיפון, חפירה ויסודות דיפון, חפירה ויסודות "/>
    <s v="NULL"/>
    <s v="NULL"/>
    <s v="NULL"/>
    <s v="NULL"/>
    <m/>
    <s v="NULL"/>
    <m/>
    <m/>
    <m/>
    <m/>
    <m/>
    <m/>
    <m/>
    <m/>
    <m/>
    <m/>
    <m/>
    <m/>
    <m/>
    <m/>
    <s v="גוש חלקה"/>
    <n v="2021"/>
    <m/>
    <s v="חפירה ודיפון"/>
    <m/>
    <m/>
    <m/>
    <m/>
    <m/>
    <n v="4"/>
    <s v="להיתר"/>
    <m/>
    <m/>
    <m/>
    <m/>
    <m/>
    <m/>
    <m/>
    <m/>
    <m/>
    <m/>
    <m/>
    <m/>
    <m/>
    <m/>
    <m/>
    <m/>
    <m/>
    <m/>
    <m/>
    <m/>
    <m/>
    <m/>
    <m/>
    <m/>
    <m/>
    <m/>
  </r>
  <r>
    <n v="1805"/>
    <s v="אוקטובר 2021 - טיוב בקשות ID כפולות"/>
    <s v="כן"/>
    <m/>
    <m/>
    <s v="לטייב - כתובת במתחם"/>
    <m/>
    <m/>
    <m/>
    <m/>
    <m/>
    <n v="30795"/>
    <m/>
    <s v="מרכז"/>
    <s v="יהוד-מונוסון"/>
    <s v="שוק רמז"/>
    <m/>
    <s v="רשויות"/>
    <s v="פינוי-בינוי"/>
    <s v="תכנית מאושרת ללא יזם"/>
    <n v="7478770"/>
    <s v="411 20210116"/>
    <n v="411"/>
    <n v="20210116"/>
    <s v="בקשה מקוונת ללא הקלות"/>
    <s v="הריסה"/>
    <n v="5508"/>
    <s v="יהוד"/>
    <n v="9400"/>
    <s v="רמז"/>
    <n v="112"/>
    <n v="15"/>
    <n v="15"/>
    <s v="     "/>
    <d v="2021-04-28T00:00:00"/>
    <n v="0"/>
    <n v="0"/>
    <s v="NULL"/>
    <s v="NULL"/>
    <s v="NULL"/>
    <s v="2021_04"/>
    <d v="2021-09-14T12:11:07"/>
    <s v="NULL"/>
    <s v="NULL"/>
    <s v="NULL"/>
    <s v=" גידור זמני, הריסת מבנים קיימים, דיפון, חפירה ויסודות דיפון, חפירה ויסודות "/>
    <s v="NULL"/>
    <s v="NULL"/>
    <s v="NULL"/>
    <s v="NULL"/>
    <m/>
    <s v="NULL"/>
    <m/>
    <m/>
    <m/>
    <m/>
    <m/>
    <m/>
    <m/>
    <m/>
    <m/>
    <m/>
    <m/>
    <m/>
    <m/>
    <m/>
    <s v="גוש חלקה"/>
    <n v="2021"/>
    <m/>
    <s v="חפירה ודיפון"/>
    <m/>
    <n v="1"/>
    <m/>
    <m/>
    <m/>
    <n v="2"/>
    <s v="להיתר"/>
    <m/>
    <m/>
    <m/>
    <m/>
    <m/>
    <m/>
    <m/>
    <m/>
    <m/>
    <m/>
    <m/>
    <m/>
    <m/>
    <m/>
    <m/>
    <m/>
    <m/>
    <m/>
    <m/>
    <m/>
    <m/>
    <m/>
    <m/>
    <m/>
    <m/>
    <m/>
  </r>
  <r>
    <n v="453"/>
    <m/>
    <m/>
    <m/>
    <m/>
    <m/>
    <m/>
    <m/>
    <m/>
    <m/>
    <m/>
    <n v="33352"/>
    <m/>
    <s v="ירושלים"/>
    <s v="ירושלים"/>
    <s v="אלעזר בן יאיר"/>
    <m/>
    <s v="רשויות"/>
    <s v="רשויות מקומיות - פינוי-בינוי"/>
    <s v="בביצוע"/>
    <n v="88888887"/>
    <s v="101 20140731"/>
    <n v="101"/>
    <n v="20140731"/>
    <m/>
    <s v="בניה חדשה / בניין חדש"/>
    <m/>
    <s v="ירושלים"/>
    <n v="3000"/>
    <s v="אלעזר בן יאיר"/>
    <m/>
    <n v="16"/>
    <n v="16"/>
    <m/>
    <d v="2014-09-14T00:00:00"/>
    <m/>
    <m/>
    <m/>
    <m/>
    <n v="17"/>
    <m/>
    <m/>
    <m/>
    <m/>
    <m/>
    <s v="בניין חדש בן 16 יח&quot;ד בגונן - פינוי בינוי. מדובר בבקשה להקמת בניין חדש ברחוב אלעזר בן יאיר 16, הבנין המבוקש בן 7 קומות, 17 יח&quot;ד, אזור מגורים ד תואם תב&quot;ע נקודתית 14044._x000a_"/>
    <m/>
    <m/>
    <m/>
    <s v="NULL"/>
    <n v="113150"/>
    <m/>
    <d v="2018-11-21T00:00:00"/>
    <m/>
    <m/>
    <m/>
    <m/>
    <m/>
    <m/>
    <m/>
    <n v="31"/>
    <m/>
    <m/>
    <m/>
    <m/>
    <m/>
    <m/>
    <n v="2014"/>
    <n v="2018"/>
    <s v="בנייה"/>
    <m/>
    <n v="1"/>
    <m/>
    <m/>
    <m/>
    <n v="1"/>
    <s v="להיתר"/>
    <m/>
    <n v="1"/>
    <m/>
    <s v="אתר העירייה"/>
    <s v="מודיעין אנושי - מבוסס נתוני אלון"/>
    <n v="88888887"/>
    <m/>
    <s v="בקשה איי די  ידנית -- ירושלים"/>
    <m/>
    <s v="לפתוח עוד שורה לירושלים? שתי בקשות 2 בניינים או אותו בניין"/>
    <m/>
    <m/>
    <m/>
    <m/>
    <m/>
    <n v="264"/>
    <m/>
    <m/>
    <m/>
    <m/>
    <m/>
    <m/>
    <m/>
    <e v="#NAME?"/>
    <m/>
    <s v="כן"/>
  </r>
  <r>
    <n v="454"/>
    <m/>
    <m/>
    <m/>
    <m/>
    <m/>
    <m/>
    <m/>
    <m/>
    <m/>
    <m/>
    <n v="33352"/>
    <m/>
    <s v="ירושלים"/>
    <s v="ירושלים"/>
    <s v="אלעזר בן יאיר"/>
    <m/>
    <s v="רשויות"/>
    <s v="רשויות מקומיות - פינוי-בינוי"/>
    <s v="בביצוע"/>
    <n v="88888881"/>
    <s v="101 20140731"/>
    <n v="101"/>
    <n v="20140731"/>
    <m/>
    <s v="חפירה ומילוי"/>
    <m/>
    <s v="ירושלים"/>
    <n v="3000"/>
    <s v="אלעזר בן יאיר"/>
    <m/>
    <n v="16"/>
    <n v="16"/>
    <m/>
    <d v="2014-11-23T00:00:00"/>
    <m/>
    <m/>
    <m/>
    <m/>
    <n v="17"/>
    <m/>
    <m/>
    <m/>
    <m/>
    <m/>
    <s v="הריסה, חפירה, דיפון, רצפה ראשונה עבור הקמת בניין מגורים חדש הכולל 17 יח&quot;ד ."/>
    <m/>
    <m/>
    <m/>
    <s v="NULL"/>
    <n v="112894"/>
    <m/>
    <d v="2018-08-08T00:00:00"/>
    <m/>
    <m/>
    <m/>
    <m/>
    <m/>
    <m/>
    <m/>
    <m/>
    <m/>
    <m/>
    <m/>
    <m/>
    <m/>
    <m/>
    <n v="2014"/>
    <n v="2018"/>
    <s v="הריסה + חפירה ודיפון + בנייה"/>
    <m/>
    <n v="1"/>
    <m/>
    <m/>
    <m/>
    <n v="2"/>
    <s v="להיתר"/>
    <s v="המשכית (הריסה)"/>
    <n v="3"/>
    <s v="קדום"/>
    <s v="אתר העירייה"/>
    <s v="אתר העירייה"/>
    <m/>
    <m/>
    <s v="בקשה איי די  ידנית -- ירושלים"/>
    <m/>
    <m/>
    <m/>
    <m/>
    <m/>
    <m/>
    <m/>
    <n v="264"/>
    <m/>
    <m/>
    <m/>
    <m/>
    <m/>
    <m/>
    <m/>
    <e v="#NAME?"/>
    <m/>
    <s v="לא"/>
  </r>
  <r>
    <n v="1641"/>
    <m/>
    <m/>
    <m/>
    <m/>
    <m/>
    <m/>
    <m/>
    <m/>
    <m/>
    <m/>
    <n v="4314"/>
    <m/>
    <s v="ירושלים"/>
    <s v="ירושלים"/>
    <s v="אנטיגונוס"/>
    <m/>
    <s v="מיסוי"/>
    <s v="מיסוי - פינוי-בינוי"/>
    <m/>
    <n v="88888902"/>
    <s v="101 20200205"/>
    <n v="101"/>
    <n v="20200205"/>
    <m/>
    <s v="בניה חדשה / בניין חדש"/>
    <m/>
    <s v="ירושלים"/>
    <n v="3000"/>
    <s v="אנטיגנוס"/>
    <m/>
    <n v="14"/>
    <n v="14"/>
    <m/>
    <d v="2020-04-19T00:00:00"/>
    <m/>
    <m/>
    <m/>
    <m/>
    <n v="153"/>
    <m/>
    <m/>
    <m/>
    <m/>
    <m/>
    <s v="התחדשות עירונית רחוב אנטיגונוס 14 - 4 בנייני מגורים הכוללים: 152 יח&quot;ד + דירת קלט לעולים + גן ילדים + שטח למסחר"/>
    <m/>
    <m/>
    <m/>
    <s v="NULL"/>
    <m/>
    <m/>
    <m/>
    <m/>
    <m/>
    <m/>
    <m/>
    <m/>
    <m/>
    <m/>
    <m/>
    <m/>
    <m/>
    <m/>
    <m/>
    <m/>
    <m/>
    <n v="2020"/>
    <m/>
    <s v="הריסה + בנייה"/>
    <m/>
    <n v="1"/>
    <m/>
    <m/>
    <m/>
    <n v="1"/>
    <s v="להיתר"/>
    <m/>
    <m/>
    <m/>
    <s v="אתר העירייה"/>
    <m/>
    <m/>
    <m/>
    <s v="בקשה איי די  ידנית -- ירושלים"/>
    <m/>
    <m/>
    <m/>
    <m/>
    <m/>
    <m/>
    <m/>
    <n v="164"/>
    <m/>
    <m/>
    <m/>
    <m/>
    <m/>
    <s v="אושר בתנאים בתאריך 10/03/2021"/>
    <m/>
    <e v="#NAME?"/>
    <m/>
    <m/>
  </r>
  <r>
    <n v="1642"/>
    <m/>
    <m/>
    <m/>
    <m/>
    <m/>
    <m/>
    <m/>
    <m/>
    <m/>
    <m/>
    <n v="4320"/>
    <m/>
    <s v="ירושלים"/>
    <s v="ירושלים"/>
    <s v="בוליביה 14"/>
    <m/>
    <s v="מיסוי"/>
    <s v="מיסוי - פינוי-בינוי"/>
    <m/>
    <n v="88888903"/>
    <s v="101 20210051"/>
    <n v="101"/>
    <n v="20210051"/>
    <m/>
    <s v="בניה חדשה / בניין חדש"/>
    <m/>
    <s v="ירושלים"/>
    <n v="3000"/>
    <s v="בוליביה"/>
    <m/>
    <n v="14"/>
    <n v="14"/>
    <m/>
    <d v="2021-01-27T00:00:00"/>
    <m/>
    <m/>
    <n v="56"/>
    <n v="160"/>
    <n v="216"/>
    <m/>
    <m/>
    <m/>
    <m/>
    <m/>
    <s v="פרויקט פינוי בינוי. במגרש קיים מבנה ובו 56 יח&quot;ד. הוא יהרס לגמרי ובמקומו יבנו 2 מבנים בעלי 9 קומות ומגדל בן 16 קומות. במתחם יבנו 216 יח&quot;ד. בניינים אלו יבנו על 2 קומות משותפות הנמצאות תחת כל המבנים ובהן מעון, מסחר, אזורים טכניים,מחסנים וכניסה לחניון. מתחת לקומת &quot;בוליביה&quot; יהיה חניון תת&quot;ק בעל 4-5"/>
    <m/>
    <m/>
    <m/>
    <s v="NULL"/>
    <m/>
    <m/>
    <m/>
    <m/>
    <m/>
    <m/>
    <m/>
    <m/>
    <m/>
    <m/>
    <m/>
    <m/>
    <m/>
    <m/>
    <m/>
    <m/>
    <m/>
    <n v="2021"/>
    <m/>
    <s v="הריסה + בנייה"/>
    <m/>
    <n v="1"/>
    <m/>
    <m/>
    <m/>
    <n v="1"/>
    <s v="להיתר"/>
    <m/>
    <m/>
    <m/>
    <s v="אתר העירייה"/>
    <m/>
    <m/>
    <m/>
    <s v="בקשה איי די  ידנית -- ירושלים"/>
    <m/>
    <m/>
    <m/>
    <m/>
    <m/>
    <m/>
    <m/>
    <n v="216"/>
    <m/>
    <m/>
    <m/>
    <m/>
    <m/>
    <s v="אין מידע באתר העירייה"/>
    <m/>
    <e v="#NAME?"/>
    <m/>
    <m/>
  </r>
  <r>
    <n v="455"/>
    <m/>
    <m/>
    <m/>
    <m/>
    <m/>
    <m/>
    <m/>
    <m/>
    <m/>
    <m/>
    <n v="32853"/>
    <m/>
    <s v="ירושלים"/>
    <s v="ירושלים"/>
    <s v="המקשר"/>
    <m/>
    <s v="רשויות"/>
    <s v="רשויות מקומיות - פינוי-בינוי"/>
    <s v="בביצוע"/>
    <n v="88888888"/>
    <s v="101"/>
    <n v="101"/>
    <m/>
    <m/>
    <m/>
    <m/>
    <s v="ירושלים"/>
    <n v="3000"/>
    <m/>
    <m/>
    <m/>
    <m/>
    <m/>
    <d v="2014-12-31T00:00:00"/>
    <m/>
    <m/>
    <m/>
    <m/>
    <n v="126"/>
    <m/>
    <m/>
    <m/>
    <m/>
    <m/>
    <m/>
    <m/>
    <m/>
    <m/>
    <s v="NULL"/>
    <m/>
    <m/>
    <d v="2017-12-31T00:00:00"/>
    <m/>
    <m/>
    <m/>
    <m/>
    <m/>
    <m/>
    <m/>
    <n v="126"/>
    <m/>
    <m/>
    <m/>
    <m/>
    <m/>
    <m/>
    <n v="2014"/>
    <n v="2017"/>
    <m/>
    <m/>
    <n v="1"/>
    <m/>
    <m/>
    <m/>
    <n v="1"/>
    <s v="להיתר"/>
    <s v="ידנית - יש למצוא את הבקשה"/>
    <n v="1"/>
    <s v="ידנית - יש למצוא את ההיתר"/>
    <m/>
    <s v="מודיעין אנושי - מבוסס נתוני אלון"/>
    <n v="88888888"/>
    <m/>
    <s v="בקשה איי די  ידנית -- ירושלים"/>
    <m/>
    <m/>
    <m/>
    <m/>
    <m/>
    <m/>
    <m/>
    <n v="134"/>
    <m/>
    <m/>
    <m/>
    <m/>
    <m/>
    <m/>
    <m/>
    <e v="#NAME?"/>
    <m/>
    <s v="כן"/>
  </r>
  <r>
    <n v="1636"/>
    <m/>
    <m/>
    <m/>
    <m/>
    <m/>
    <m/>
    <m/>
    <m/>
    <m/>
    <m/>
    <n v="4188"/>
    <m/>
    <s v="ירושלים"/>
    <s v="ירושלים"/>
    <s v="התנופה"/>
    <m/>
    <s v="מיסוי"/>
    <s v="מיסוי - פינוי-בינוי"/>
    <m/>
    <n v="88888897"/>
    <s v="101 2020375"/>
    <n v="101"/>
    <n v="2020375"/>
    <m/>
    <s v="בניה חדשה / בניין חדש"/>
    <m/>
    <s v="ירושלים"/>
    <n v="3000"/>
    <s v="התנופה"/>
    <m/>
    <n v="0"/>
    <n v="0"/>
    <m/>
    <d v="2020-07-14T00:00:00"/>
    <m/>
    <m/>
    <m/>
    <m/>
    <n v="214"/>
    <m/>
    <m/>
    <m/>
    <m/>
    <m/>
    <s v="הקמת 2 מבני מגורים הכוללים 214 יח&quot;ד, קומת מסד מסחרית, קומת מבנה ציבור וחניון"/>
    <m/>
    <m/>
    <m/>
    <s v="NULL"/>
    <m/>
    <m/>
    <m/>
    <m/>
    <m/>
    <m/>
    <m/>
    <m/>
    <m/>
    <m/>
    <m/>
    <m/>
    <s v="מגורים ומסחר"/>
    <m/>
    <m/>
    <m/>
    <m/>
    <n v="2020"/>
    <m/>
    <s v="הריסה + בנייה"/>
    <m/>
    <n v="1"/>
    <m/>
    <m/>
    <m/>
    <n v="1"/>
    <s v="להיתר"/>
    <m/>
    <m/>
    <m/>
    <s v="אתר העירייה"/>
    <m/>
    <m/>
    <m/>
    <s v="בקשה איי די  ידנית -- ירושלים"/>
    <m/>
    <m/>
    <m/>
    <m/>
    <m/>
    <m/>
    <m/>
    <n v="430"/>
    <m/>
    <m/>
    <m/>
    <m/>
    <m/>
    <s v="אין מידע באתר העירייה (טרם התקיימה ועדה)"/>
    <m/>
    <e v="#NAME?"/>
    <m/>
    <m/>
  </r>
  <r>
    <n v="1637"/>
    <m/>
    <m/>
    <m/>
    <m/>
    <m/>
    <m/>
    <m/>
    <m/>
    <m/>
    <m/>
    <n v="4188"/>
    <m/>
    <s v="ירושלים"/>
    <s v="ירושלים"/>
    <s v="התנופה"/>
    <m/>
    <s v="מיסוי"/>
    <s v="מיסוי - פינוי-בינוי"/>
    <m/>
    <n v="88888898"/>
    <s v="101 2020376"/>
    <n v="101"/>
    <n v="2020376"/>
    <m/>
    <s v="בניה חדשה / בניין חדש"/>
    <m/>
    <s v="ירושלים"/>
    <n v="3000"/>
    <s v="התנופה"/>
    <m/>
    <n v="0"/>
    <n v="0"/>
    <m/>
    <d v="2020-07-14T00:00:00"/>
    <m/>
    <m/>
    <m/>
    <m/>
    <n v="68"/>
    <m/>
    <m/>
    <m/>
    <m/>
    <m/>
    <s v="הקמת מבנה מגורים הכולל 68 יח&quot;ד, קומת מסד מסחרית ו4 קומות חניון תת קרקעי משותף"/>
    <m/>
    <m/>
    <m/>
    <s v="NULL"/>
    <m/>
    <m/>
    <m/>
    <m/>
    <m/>
    <m/>
    <m/>
    <m/>
    <m/>
    <m/>
    <m/>
    <m/>
    <s v="מגורים ומסחר"/>
    <m/>
    <m/>
    <m/>
    <m/>
    <n v="2020"/>
    <m/>
    <s v="הריסה + בנייה"/>
    <m/>
    <n v="2"/>
    <m/>
    <m/>
    <m/>
    <n v="1"/>
    <s v="להיתר"/>
    <m/>
    <m/>
    <m/>
    <s v="אתר העירייה"/>
    <m/>
    <m/>
    <m/>
    <s v="בקשה איי די  ידנית -- ירושלים"/>
    <m/>
    <m/>
    <m/>
    <m/>
    <m/>
    <m/>
    <m/>
    <n v="430"/>
    <m/>
    <m/>
    <m/>
    <m/>
    <m/>
    <s v="אין מידע באתר העירייה (טרם התקיימה ועדה)"/>
    <m/>
    <e v="#NAME?"/>
    <m/>
    <m/>
  </r>
  <r>
    <n v="1638"/>
    <m/>
    <m/>
    <m/>
    <m/>
    <m/>
    <m/>
    <m/>
    <m/>
    <m/>
    <m/>
    <n v="4188"/>
    <m/>
    <s v="ירושלים"/>
    <s v="ירושלים"/>
    <s v="התנופה"/>
    <m/>
    <s v="מיסוי"/>
    <s v="מיסוי - פינוי-בינוי"/>
    <m/>
    <n v="88888899"/>
    <s v="101 2020377"/>
    <n v="101"/>
    <n v="2020377"/>
    <m/>
    <s v="בניה חדשה / בניין חדש"/>
    <m/>
    <s v="ירושלים"/>
    <n v="3000"/>
    <s v="התנופה"/>
    <m/>
    <n v="0"/>
    <n v="0"/>
    <m/>
    <d v="2020-07-14T00:00:00"/>
    <m/>
    <m/>
    <m/>
    <m/>
    <n v="148"/>
    <m/>
    <m/>
    <m/>
    <m/>
    <m/>
    <s v="הקמת 2 מבני מגורים הכוללים 148 יח&quot;ד, קומת מסד מסחרית וחניון תת קרקעי משותף"/>
    <m/>
    <m/>
    <m/>
    <s v="NULL"/>
    <m/>
    <m/>
    <m/>
    <m/>
    <m/>
    <m/>
    <m/>
    <m/>
    <m/>
    <m/>
    <m/>
    <m/>
    <s v="מגורים ומסחר"/>
    <m/>
    <m/>
    <m/>
    <m/>
    <n v="2020"/>
    <m/>
    <s v="הריסה + בנייה"/>
    <m/>
    <n v="3"/>
    <m/>
    <m/>
    <m/>
    <n v="1"/>
    <s v="להיתר"/>
    <m/>
    <m/>
    <m/>
    <s v="אתר העירייה"/>
    <m/>
    <m/>
    <m/>
    <s v="בקשה איי די  ידנית -- ירושלים"/>
    <m/>
    <m/>
    <m/>
    <m/>
    <m/>
    <m/>
    <m/>
    <n v="430"/>
    <m/>
    <m/>
    <m/>
    <m/>
    <m/>
    <s v="אין מידע באתר העירייה (טרם התקיימה ועדה)"/>
    <m/>
    <e v="#NAME?"/>
    <m/>
    <m/>
  </r>
  <r>
    <n v="1645"/>
    <m/>
    <m/>
    <m/>
    <m/>
    <m/>
    <m/>
    <m/>
    <m/>
    <m/>
    <m/>
    <n v="4447"/>
    <m/>
    <s v="ירושלים"/>
    <s v="ירושלים"/>
    <s v="טהון 3"/>
    <m/>
    <s v="מיסוי"/>
    <s v="מיסוי - פינוי-בינוי"/>
    <m/>
    <n v="88888906"/>
    <s v="101 20200525"/>
    <n v="101"/>
    <n v="20200525"/>
    <m/>
    <s v="בניה חדשה / בניין חדש"/>
    <m/>
    <s v="ירושלים"/>
    <n v="3000"/>
    <s v="טהון"/>
    <m/>
    <n v="3"/>
    <n v="3"/>
    <m/>
    <d v="2020-09-23T00:00:00"/>
    <m/>
    <m/>
    <m/>
    <m/>
    <n v="152"/>
    <m/>
    <m/>
    <m/>
    <m/>
    <m/>
    <s v="בנייה של 7 בניינים  152 יח&quot;ד+ מסחר ושטחים ציבוריים מבונים- בניין אחד בן 19 קומות ושישה בניינים בני 8 קומות מעל כניסה הקובעת ו-4 קומות תת קרקעיות  עבור חניון ושטחים טכניים. קומת הקרקע הינה קומה משותפת לכל הבניינים בה ימוקמו שטחים מסחריים, טכניים וכניסות להניון תתקרקעי. בקומה 2 של בניינים A ו-G ימוקמו שטחים ציבוריים מבונים."/>
    <m/>
    <m/>
    <m/>
    <s v="NULL"/>
    <m/>
    <m/>
    <m/>
    <m/>
    <m/>
    <m/>
    <m/>
    <m/>
    <m/>
    <m/>
    <m/>
    <m/>
    <m/>
    <m/>
    <m/>
    <m/>
    <m/>
    <n v="2020"/>
    <m/>
    <s v="הריסה + בנייה"/>
    <m/>
    <n v="1"/>
    <m/>
    <m/>
    <m/>
    <n v="1"/>
    <s v="להיתר"/>
    <m/>
    <m/>
    <m/>
    <s v="אתר העירייה"/>
    <m/>
    <m/>
    <m/>
    <s v="בקשה איי די  ידנית -- ירושלים"/>
    <m/>
    <m/>
    <m/>
    <m/>
    <m/>
    <m/>
    <m/>
    <n v="152"/>
    <m/>
    <m/>
    <m/>
    <m/>
    <m/>
    <s v="אין מידע באתר העירייה"/>
    <m/>
    <e v="#NAME?"/>
    <m/>
    <m/>
  </r>
  <r>
    <n v="456"/>
    <m/>
    <m/>
    <m/>
    <m/>
    <m/>
    <m/>
    <m/>
    <m/>
    <m/>
    <m/>
    <n v="4448"/>
    <m/>
    <s v="ירושלים"/>
    <s v="ירושלים"/>
    <s v="טהון 4"/>
    <m/>
    <s v="מיסוי"/>
    <s v="מיסוי - פינוי-בינוי"/>
    <s v="בביצוע"/>
    <n v="88888882"/>
    <s v="101 20161258"/>
    <n v="101"/>
    <n v="20161258"/>
    <m/>
    <s v="חפירה ומילוי"/>
    <m/>
    <s v="ירושלים"/>
    <n v="3000"/>
    <s v="טהון"/>
    <m/>
    <n v="13"/>
    <n v="13"/>
    <m/>
    <d v="2016-12-06T00:00:00"/>
    <m/>
    <m/>
    <m/>
    <m/>
    <m/>
    <m/>
    <m/>
    <m/>
    <m/>
    <m/>
    <s v="הקמת גדר איסכורית ושערים,עבודות הריסה, חפירה, ביסוס ודיפון והסדרי תנועה ברחוב טהון - פינוי בינוי._x000a_בשכונת קריית יובל (רחוב רבינוביץ' 31 ורחוב טהון 13,) מגרש 100 על פי תכנית 244947, מבוקש הריסת 2 מבנים במסגרת פרויקט פינוי/בינוי. מבוקשת חפירת בור לחניון תת קרקעי של 2 בנייני מגורים בגובה 18 קומות מעל שתי קומות מסד משותפות, ובכלל זאת חזית מסחרית ושטחים ציבוריים מבונים עבור שני גני ילדים. החפירה מוצעת עד גבולות המגרש ."/>
    <m/>
    <m/>
    <m/>
    <s v="NULL"/>
    <n v="111716"/>
    <m/>
    <d v="2017-09-03T00:00:00"/>
    <m/>
    <m/>
    <m/>
    <m/>
    <m/>
    <m/>
    <m/>
    <m/>
    <m/>
    <m/>
    <m/>
    <m/>
    <m/>
    <m/>
    <n v="2016"/>
    <n v="2017"/>
    <s v="הריסה + חפירה ודיפון"/>
    <m/>
    <n v="1"/>
    <m/>
    <m/>
    <m/>
    <n v="3"/>
    <s v="להיתר"/>
    <m/>
    <n v="3"/>
    <s v="קדום (חפירה)"/>
    <s v="אתר העירייה"/>
    <s v="אתר העירייה"/>
    <m/>
    <m/>
    <s v="בקשה איי די  ידנית -- ירושלים"/>
    <m/>
    <m/>
    <m/>
    <m/>
    <m/>
    <m/>
    <s v="מיצוי יח&quot;ד בפרויקט"/>
    <n v="0"/>
    <m/>
    <m/>
    <m/>
    <m/>
    <m/>
    <m/>
    <m/>
    <e v="#NAME?"/>
    <m/>
    <s v="לא"/>
  </r>
  <r>
    <n v="457"/>
    <m/>
    <m/>
    <m/>
    <m/>
    <m/>
    <m/>
    <m/>
    <m/>
    <m/>
    <m/>
    <n v="4448"/>
    <m/>
    <s v="ירושלים"/>
    <s v="ירושלים"/>
    <s v="טהון 4"/>
    <m/>
    <s v="מיסוי"/>
    <s v="מיסוי - פינוי-בינוי"/>
    <s v="בביצוע"/>
    <n v="88888889"/>
    <s v="101 20161258"/>
    <n v="101"/>
    <n v="20161258"/>
    <m/>
    <s v="בניה חדשה / בניין חדש"/>
    <m/>
    <s v="ירושלים"/>
    <n v="3000"/>
    <s v="טהון"/>
    <m/>
    <n v="13"/>
    <n v="13"/>
    <m/>
    <d v="2017-08-30T00:00:00"/>
    <m/>
    <n v="129"/>
    <n v="30"/>
    <n v="99"/>
    <n v="129"/>
    <m/>
    <m/>
    <m/>
    <m/>
    <m/>
    <s v="שני מבנים הכוללים מגורים, מסחר וגני ילדים - 20 קומות ע&quot;ק מעל 3 קומות ת&quot;ק. סה&quot;כ 129 יח&quot;ד._x000a_בשכונת קריית יובל ברחוב טהון מדרום מבקשים במסגרת פרויקט פינוי בינוי -  בניית 2 מגדלים ע&quot;י פינוי 2 מבנים קיימים ובניית 2 מבנים חדשים במקומם בני 20 קומות לאורך רחוב טהון המשלבים בינוי למגורים , שטחי מסחר בחזית מסחרית ושטחים לשימוש ציבורי עבור גני ילדים, ויצירת שפ&quot;פ עם זיקת הנאה לציבור. סה&quot;כ ב-2 המבנים 20 קומות מעל הכניסה הקובעת מעל 3 קומות מתחת לכניסה הקובעת. סה&quot;כ 129 יח&quot;ד"/>
    <m/>
    <m/>
    <m/>
    <s v="NULL"/>
    <n v="114249"/>
    <m/>
    <d v="2019-09-04T00:00:00"/>
    <m/>
    <m/>
    <m/>
    <n v="30"/>
    <m/>
    <n v="99"/>
    <m/>
    <n v="129"/>
    <s v="אתר העירייה"/>
    <m/>
    <m/>
    <m/>
    <m/>
    <m/>
    <n v="2017"/>
    <n v="2019"/>
    <s v="בנייה"/>
    <m/>
    <n v="1"/>
    <m/>
    <m/>
    <m/>
    <n v="1"/>
    <s v="להיתר"/>
    <m/>
    <n v="1"/>
    <m/>
    <s v="אתר העירייה"/>
    <s v="מודיעין אנושי - מבוסס נתוני אלון"/>
    <n v="88888889"/>
    <m/>
    <s v="בקשה איי די  ידנית -- ירושלים"/>
    <m/>
    <m/>
    <m/>
    <m/>
    <m/>
    <m/>
    <s v="מיצוי יח&quot;ד בפרויקט"/>
    <n v="0"/>
    <m/>
    <m/>
    <m/>
    <m/>
    <m/>
    <m/>
    <m/>
    <e v="#NAME?"/>
    <m/>
    <s v="לא"/>
  </r>
  <r>
    <n v="1644"/>
    <m/>
    <m/>
    <m/>
    <m/>
    <m/>
    <m/>
    <m/>
    <m/>
    <m/>
    <m/>
    <n v="4446"/>
    <m/>
    <s v="ירושלים"/>
    <s v="ירושלים"/>
    <s v="טהון 5"/>
    <m/>
    <s v="מיסוי"/>
    <s v="מיסוי - פינוי-בינוי"/>
    <m/>
    <n v="88888905"/>
    <s v="101 20190375"/>
    <n v="101"/>
    <n v="20190375"/>
    <m/>
    <s v="בניה חדשה / בניין חדש"/>
    <m/>
    <s v="ירושלים"/>
    <n v="3000"/>
    <s v="טהון"/>
    <m/>
    <n v="15"/>
    <n v="15"/>
    <m/>
    <d v="2019-11-07T00:00:00"/>
    <m/>
    <m/>
    <n v="54"/>
    <n v="172"/>
    <n v="226"/>
    <m/>
    <m/>
    <m/>
    <m/>
    <m/>
    <s v="ארבע מבנים הכוללים מגורים, מסחר ושטח למבנה ציבור. מוצע פינוי של 4 מבנים קיימים בני 54 יח&quot;ד ובניית שני מבנים בני 11 קומות ,מבנה בן  קומות16,ומבנה בן 24 קומות  מעל 3 קומות ת&quot;ק. משותפות לכל המתחם. סה&quot;כ: 206 יח&quot;ד._x000a_"/>
    <m/>
    <m/>
    <m/>
    <s v="NULL"/>
    <n v="115902"/>
    <m/>
    <d v="2021-04-12T00:00:00"/>
    <m/>
    <m/>
    <m/>
    <n v="54"/>
    <m/>
    <n v="172"/>
    <m/>
    <n v="226"/>
    <m/>
    <m/>
    <s v="הקמת גדר איסכורית ושערים, עבודות הריסה, חפירה, ביסוס ודיפון, הסדרי תנועה זמניים"/>
    <m/>
    <m/>
    <m/>
    <n v="2019"/>
    <n v="2021"/>
    <s v="הריסה + בנייה"/>
    <s v="הריסה + חפירה ודיפון"/>
    <n v="1"/>
    <m/>
    <m/>
    <m/>
    <n v="1"/>
    <s v="להיתר"/>
    <m/>
    <n v="1"/>
    <m/>
    <s v="אתר העירייה"/>
    <m/>
    <n v="88888905"/>
    <m/>
    <s v="בקשה איי די  ידנית -- ירושלים"/>
    <m/>
    <m/>
    <m/>
    <m/>
    <m/>
    <m/>
    <s v="מיצוי יח&quot;ד בפרויקט"/>
    <n v="0"/>
    <m/>
    <m/>
    <m/>
    <m/>
    <m/>
    <s v="אושר בתנאים"/>
    <m/>
    <e v="#NAME?"/>
    <s v="היתר נספר ב2021"/>
    <s v="לא"/>
  </r>
  <r>
    <n v="1640"/>
    <m/>
    <m/>
    <m/>
    <m/>
    <m/>
    <m/>
    <m/>
    <m/>
    <m/>
    <m/>
    <n v="4307"/>
    <m/>
    <s v="ירושלים"/>
    <s v="ירושלים"/>
    <s v="סן מרטין 23-25"/>
    <m/>
    <s v="מיסוי"/>
    <s v="מיסוי - פינוי-בינוי"/>
    <m/>
    <n v="88888901"/>
    <s v="101 20190514"/>
    <n v="101"/>
    <n v="20190514"/>
    <m/>
    <s v="בניה חדשה / בניין חדש"/>
    <m/>
    <s v="ירושלים"/>
    <n v="3000"/>
    <s v="סן מרטין"/>
    <m/>
    <n v="23"/>
    <n v="23"/>
    <m/>
    <d v="2019-09-25T00:00:00"/>
    <m/>
    <m/>
    <m/>
    <m/>
    <n v="122"/>
    <m/>
    <m/>
    <m/>
    <m/>
    <m/>
    <s v="פינוי בינוי לבניית 2 בנייני מגורים על מסד מסחרי ו5 קומות תתק לחניה.סה&quot;כ 122 יח&quot;ד"/>
    <m/>
    <m/>
    <m/>
    <s v="NULL"/>
    <n v="116296"/>
    <m/>
    <d v="2021-08-22T00:00:00"/>
    <m/>
    <m/>
    <m/>
    <m/>
    <m/>
    <m/>
    <m/>
    <n v="122"/>
    <s v="אתר העירייה"/>
    <m/>
    <s v="חפירה דיפון ורצפה ראשונה, הריסת בניינים קיימים עבור פינוי בינוי למגורים ומסחר._x000a_בשכונת גונן ברחוב סן מרטין פינת רבי צדוק, מבקשים היתר חפירה עבור פרויקט התחדשות עירונית לפינוי בינוי עבור הריסת 2 מבנים ובניית 2 מבני מגורים חדשים כאשר המבנה המזרחי (A) בן 18 קומות  המבנה המערבי (B) בן 10 קומות מעל 7 קומות ת&quot;ק, סה&quot;כ 122 יח&quot;ד שמבוקש בתיק 19/514  על פי תב&quot;ע 477240"/>
    <m/>
    <m/>
    <m/>
    <n v="2019"/>
    <n v="2021"/>
    <s v="הריסה + בנייה"/>
    <s v="הריסה + חפירה ודיפון"/>
    <n v="1"/>
    <m/>
    <m/>
    <m/>
    <n v="1"/>
    <s v="להיתר"/>
    <m/>
    <n v="1"/>
    <m/>
    <s v="אתר העירייה"/>
    <s v="אתר העירייה"/>
    <n v="88888901"/>
    <m/>
    <s v="בקשה איי די  ידנית -- ירושלים"/>
    <m/>
    <m/>
    <m/>
    <m/>
    <m/>
    <m/>
    <m/>
    <n v="122"/>
    <m/>
    <m/>
    <m/>
    <m/>
    <m/>
    <s v="אושר בתנאים בתאריך 3/11/20"/>
    <m/>
    <e v="#NAME?"/>
    <m/>
    <s v="לא"/>
  </r>
  <r>
    <n v="1643"/>
    <m/>
    <m/>
    <m/>
    <m/>
    <m/>
    <m/>
    <m/>
    <m/>
    <m/>
    <m/>
    <n v="4348"/>
    <m/>
    <s v="ירושלים"/>
    <s v="ירושלים"/>
    <s v="סן מרטין 3"/>
    <m/>
    <s v="מיסוי"/>
    <s v="מיסוי - פינוי-בינוי"/>
    <m/>
    <n v="88888904"/>
    <s v="101 20200361"/>
    <n v="101"/>
    <n v="20200361"/>
    <m/>
    <s v="בניה חדשה / בניין חדש"/>
    <m/>
    <s v="ירושלים"/>
    <n v="3000"/>
    <s v="סן מרטין"/>
    <m/>
    <n v="3"/>
    <n v="3"/>
    <m/>
    <d v="2020-07-02T00:00:00"/>
    <m/>
    <m/>
    <m/>
    <m/>
    <n v="126"/>
    <m/>
    <m/>
    <m/>
    <m/>
    <m/>
    <s v="פינוי בנוי עבור בניית שני בנייני מגורים בני 18 ו - 10 קומות על גבי 3 קומות תת&quot;ק כולל מסד ובו מסחר וגן ילדים. סה&quot;כ 130 יח&quot;ד"/>
    <m/>
    <m/>
    <m/>
    <s v="NULL"/>
    <m/>
    <m/>
    <m/>
    <m/>
    <m/>
    <m/>
    <m/>
    <m/>
    <m/>
    <m/>
    <m/>
    <m/>
    <m/>
    <m/>
    <m/>
    <m/>
    <m/>
    <n v="2020"/>
    <m/>
    <s v="הריסה + בנייה"/>
    <m/>
    <n v="1"/>
    <m/>
    <m/>
    <m/>
    <n v="1"/>
    <s v="להיתר"/>
    <m/>
    <m/>
    <m/>
    <s v="אתר העירייה"/>
    <m/>
    <m/>
    <m/>
    <s v="בקשה איי די  ידנית -- ירושלים"/>
    <m/>
    <m/>
    <m/>
    <m/>
    <m/>
    <m/>
    <m/>
    <n v="126"/>
    <m/>
    <m/>
    <m/>
    <m/>
    <m/>
    <s v="אין מידע באתר העירייה (טרם התקיימה ועדה)"/>
    <m/>
    <e v="#NAME?"/>
    <m/>
    <m/>
  </r>
  <r>
    <n v="1639"/>
    <m/>
    <m/>
    <m/>
    <m/>
    <m/>
    <m/>
    <m/>
    <m/>
    <m/>
    <m/>
    <n v="4229"/>
    <m/>
    <s v="ירושלים"/>
    <s v="ירושלים"/>
    <s v="שטרן 34-42"/>
    <m/>
    <s v="מיסוי"/>
    <s v="מיסוי - פינוי-בינוי"/>
    <m/>
    <n v="88888900"/>
    <s v="101 20190345"/>
    <n v="101"/>
    <n v="20190345"/>
    <m/>
    <s v="בניה חדשה / בניין חדש"/>
    <m/>
    <s v="ירושלים"/>
    <n v="3000"/>
    <s v="שטרן אברהם"/>
    <m/>
    <n v="34"/>
    <n v="34"/>
    <m/>
    <d v="2019-07-04T00:00:00"/>
    <m/>
    <m/>
    <m/>
    <m/>
    <n v="226"/>
    <m/>
    <m/>
    <m/>
    <m/>
    <m/>
    <s v="בקשה להקמת  5 מבני מגורים חדשים בני 11 קומות עד 17 קומות מעל 4 קומות ת&quot;ק חניון משותף - סה&quot;כ  226 יח&quot;ד._x000a_"/>
    <m/>
    <m/>
    <m/>
    <s v="NULL"/>
    <n v="20190345"/>
    <m/>
    <d v="2021-04-12T00:00:00"/>
    <m/>
    <m/>
    <m/>
    <m/>
    <m/>
    <m/>
    <m/>
    <n v="226"/>
    <s v="אתר העירייה"/>
    <m/>
    <s v="היתר להריסת 5 מבנים קיימים בני 4 קומות , חפירה ומילוי דיפון וביסוס"/>
    <m/>
    <m/>
    <m/>
    <n v="2019"/>
    <n v="2021"/>
    <s v="בנייה"/>
    <s v="הריסה + חפירה ודיפון"/>
    <n v="1"/>
    <m/>
    <m/>
    <m/>
    <n v="1"/>
    <s v="להיתר"/>
    <m/>
    <n v="1"/>
    <m/>
    <s v="אתר העירייה"/>
    <m/>
    <n v="88888900"/>
    <m/>
    <s v="בקשה איי די  ידנית -- ירושלים"/>
    <m/>
    <m/>
    <m/>
    <m/>
    <m/>
    <m/>
    <s v="מיצוי יח&quot;ד בפרויקט"/>
    <n v="224"/>
    <m/>
    <m/>
    <m/>
    <m/>
    <m/>
    <s v="אושר בתנאים בתאריך 31/5/2020"/>
    <m/>
    <e v="#NAME?"/>
    <s v="היתר נספר ב2021"/>
    <s v="לא"/>
  </r>
  <r>
    <n v="458"/>
    <m/>
    <m/>
    <m/>
    <m/>
    <m/>
    <m/>
    <m/>
    <m/>
    <m/>
    <m/>
    <n v="32849"/>
    <m/>
    <s v="מרכז"/>
    <s v="כפר סבא"/>
    <s v="ששת הימים"/>
    <m/>
    <s v="רשויות"/>
    <s v="רשויות מקומיות - פינוי-בינוי"/>
    <s v="פרויקט הושלם"/>
    <n v="765414"/>
    <s v="405 20080091"/>
    <n v="405"/>
    <n v="20080091"/>
    <s v="בקשה להיתר"/>
    <s v="בניה חדשה                               "/>
    <n v="6426567000"/>
    <s v="כפר סבא"/>
    <n v="6900"/>
    <s v="גורדון"/>
    <n v="513"/>
    <n v="15"/>
    <n v="15"/>
    <m/>
    <d v="2008-03-10T00:00:00"/>
    <n v="0"/>
    <n v="52"/>
    <n v="20"/>
    <n v="32"/>
    <n v="52"/>
    <m/>
    <m/>
    <m/>
    <m/>
    <m/>
    <s v=" הקמת בית מגורים בן 52 יח&quot;ד וחדר טרנפורמציה."/>
    <m/>
    <m/>
    <m/>
    <n v="1488046"/>
    <n v="20080091"/>
    <m/>
    <d v="2008-08-12T00:00:00"/>
    <m/>
    <m/>
    <m/>
    <n v="20"/>
    <m/>
    <n v="32"/>
    <m/>
    <n v="52"/>
    <m/>
    <m/>
    <m/>
    <m/>
    <m/>
    <m/>
    <n v="2008"/>
    <n v="2008"/>
    <s v="בנייה"/>
    <s v="בנייה"/>
    <n v="1"/>
    <m/>
    <m/>
    <m/>
    <n v="1"/>
    <s v="להיתר"/>
    <m/>
    <n v="1"/>
    <m/>
    <m/>
    <m/>
    <n v="765414"/>
    <n v="1488046"/>
    <m/>
    <m/>
    <m/>
    <m/>
    <m/>
    <m/>
    <m/>
    <s v="מיצוי יח&quot;ד בפרויקט"/>
    <n v="0"/>
    <m/>
    <m/>
    <m/>
    <m/>
    <m/>
    <m/>
    <m/>
    <e v="#NAME?"/>
    <m/>
    <s v="לא"/>
  </r>
  <r>
    <n v="459"/>
    <m/>
    <m/>
    <m/>
    <m/>
    <m/>
    <m/>
    <m/>
    <m/>
    <m/>
    <m/>
    <n v="32849"/>
    <m/>
    <s v="מרכז"/>
    <s v="כפר סבא"/>
    <s v="ששת הימים"/>
    <m/>
    <s v="רשויות"/>
    <s v="רשויות מקומיות - פינוי-בינוי"/>
    <s v="פרויקט הושלם"/>
    <n v="765413"/>
    <s v="405 20080090"/>
    <n v="405"/>
    <n v="20080090"/>
    <s v="בקשה להיתר"/>
    <s v="בניה חדשה                               "/>
    <n v="6426567000"/>
    <s v="כפר סבא"/>
    <n v="6900"/>
    <s v="ששת הימים"/>
    <n v="533"/>
    <n v="16"/>
    <n v="16"/>
    <m/>
    <d v="2008-03-10T00:00:00"/>
    <n v="0"/>
    <n v="68"/>
    <n v="20"/>
    <n v="48"/>
    <n v="68"/>
    <m/>
    <m/>
    <m/>
    <m/>
    <m/>
    <s v=" הקמת שני מבני מגורים - בני 68 יחידות דיור."/>
    <m/>
    <m/>
    <m/>
    <n v="1488045"/>
    <n v="20080090"/>
    <m/>
    <d v="2009-10-27T00:00:00"/>
    <m/>
    <m/>
    <m/>
    <n v="20"/>
    <m/>
    <n v="48"/>
    <m/>
    <n v="68"/>
    <m/>
    <m/>
    <m/>
    <m/>
    <m/>
    <m/>
    <n v="2008"/>
    <n v="2009"/>
    <s v="בנייה"/>
    <s v="בנייה"/>
    <n v="2"/>
    <m/>
    <m/>
    <m/>
    <n v="1"/>
    <s v="להיתר"/>
    <m/>
    <n v="1"/>
    <m/>
    <m/>
    <m/>
    <n v="765413"/>
    <n v="1488045"/>
    <m/>
    <m/>
    <m/>
    <m/>
    <m/>
    <m/>
    <m/>
    <s v="מיצוי יח&quot;ד בפרויקט"/>
    <n v="0"/>
    <m/>
    <m/>
    <m/>
    <m/>
    <m/>
    <m/>
    <m/>
    <e v="#NAME?"/>
    <m/>
    <s v="לא"/>
  </r>
  <r>
    <n v="460"/>
    <m/>
    <m/>
    <m/>
    <m/>
    <m/>
    <m/>
    <m/>
    <m/>
    <m/>
    <m/>
    <n v="36980"/>
    <m/>
    <s v="מרכז"/>
    <s v="כפר סבא"/>
    <s v="תקומה"/>
    <m/>
    <s v="רשויות"/>
    <s v="רשויות מקומיות - פינוי-בינוי"/>
    <s v="תכנית מאושרת עם פעילות יזמית"/>
    <n v="5435239"/>
    <s v="405 20180160"/>
    <n v="405"/>
    <n v="20180160"/>
    <s v="בקשה למידע"/>
    <s v="בניה חדשה"/>
    <n v="6435280000"/>
    <s v="כפר סבא"/>
    <n v="6900"/>
    <s v=""/>
    <n v="0"/>
    <n v="0"/>
    <n v="0"/>
    <m/>
    <d v="2018-04-16T00:00:00"/>
    <n v="0"/>
    <n v="244"/>
    <m/>
    <m/>
    <n v="244"/>
    <m/>
    <m/>
    <m/>
    <m/>
    <m/>
    <s v="הקמת 2 מגדלי מגורים בני 244 יח&quot;ד סה&quot;כ ב- 30 קומות עם חניון משותף."/>
    <m/>
    <m/>
    <m/>
    <s v="NULL"/>
    <m/>
    <m/>
    <m/>
    <m/>
    <m/>
    <m/>
    <m/>
    <m/>
    <m/>
    <m/>
    <m/>
    <m/>
    <m/>
    <m/>
    <m/>
    <m/>
    <m/>
    <n v="2018"/>
    <m/>
    <s v="בנייה"/>
    <m/>
    <n v="1"/>
    <n v="1"/>
    <m/>
    <m/>
    <n v="1"/>
    <s v="למידע"/>
    <m/>
    <m/>
    <m/>
    <m/>
    <m/>
    <m/>
    <m/>
    <m/>
    <m/>
    <m/>
    <m/>
    <m/>
    <m/>
    <m/>
    <m/>
    <n v="1100"/>
    <m/>
    <m/>
    <m/>
    <m/>
    <m/>
    <m/>
    <m/>
    <e v="#NAME?"/>
    <m/>
    <m/>
  </r>
  <r>
    <n v="461"/>
    <m/>
    <m/>
    <m/>
    <m/>
    <m/>
    <m/>
    <m/>
    <m/>
    <m/>
    <m/>
    <n v="36980"/>
    <m/>
    <s v="מרכז"/>
    <s v="כפר סבא"/>
    <s v="תקומה"/>
    <m/>
    <s v="רשויות"/>
    <s v="רשויות מקומיות - פינוי-בינוי"/>
    <s v="תכנית מאושרת עם פעילות יזמית"/>
    <n v="6817671"/>
    <s v="405 20180160"/>
    <n v="405"/>
    <n v="20180160"/>
    <s v="בקשה למידע"/>
    <s v="בניה חדשה"/>
    <n v="6435280000"/>
    <s v="כפר סבא"/>
    <n v="6900"/>
    <s v=""/>
    <n v="0"/>
    <n v="0"/>
    <n v="0"/>
    <m/>
    <d v="2018-04-16T00:00:00"/>
    <n v="0"/>
    <n v="244"/>
    <m/>
    <m/>
    <n v="244"/>
    <m/>
    <m/>
    <m/>
    <m/>
    <m/>
    <s v="הקמת 2 מגדלי מגורים בני 244 יח&quot;ד סה&quot;כ ב- 30 קומות עם חניון משותף."/>
    <m/>
    <m/>
    <m/>
    <s v="NULL"/>
    <m/>
    <m/>
    <m/>
    <m/>
    <m/>
    <m/>
    <m/>
    <m/>
    <m/>
    <m/>
    <m/>
    <m/>
    <m/>
    <m/>
    <m/>
    <m/>
    <m/>
    <n v="2018"/>
    <m/>
    <s v="בנייה"/>
    <m/>
    <m/>
    <m/>
    <m/>
    <m/>
    <n v="4"/>
    <s v="למידע"/>
    <m/>
    <m/>
    <m/>
    <m/>
    <m/>
    <m/>
    <m/>
    <m/>
    <m/>
    <m/>
    <m/>
    <m/>
    <m/>
    <m/>
    <m/>
    <n v="1100"/>
    <m/>
    <m/>
    <m/>
    <m/>
    <m/>
    <m/>
    <m/>
    <e v="#NAME?"/>
    <m/>
    <m/>
  </r>
  <r>
    <n v="462"/>
    <m/>
    <m/>
    <m/>
    <m/>
    <m/>
    <m/>
    <m/>
    <m/>
    <m/>
    <m/>
    <n v="36980"/>
    <m/>
    <s v="מרכז"/>
    <s v="כפר סבא"/>
    <s v="תקומה"/>
    <m/>
    <s v="רשויות"/>
    <s v="רשויות מקומיות - פינוי-בינוי"/>
    <s v="תכנית מאושרת עם פעילות יזמית"/>
    <n v="6817662"/>
    <s v="405 20190104"/>
    <n v="405"/>
    <n v="20190104"/>
    <s v="בקשה למידע"/>
    <s v="בניה חדשה"/>
    <n v="6435280000"/>
    <s v="כפר סבא"/>
    <n v="6900"/>
    <s v=""/>
    <n v="0"/>
    <n v="0"/>
    <n v="0"/>
    <m/>
    <d v="2019-03-07T00:00:00"/>
    <n v="0"/>
    <n v="244"/>
    <m/>
    <m/>
    <n v="244"/>
    <m/>
    <m/>
    <m/>
    <m/>
    <m/>
    <s v="פירוט לגבי הבניה המבוקשת הקמת שני מגדלי מגורים  בני 30 קומות, 122 יח&quot;ד בכל בניין, סה&quot;כ 244 יח&quot;ד, כולל 3 מרתפי חניה, כולל חניון בחלקה 282 כולל דיפון וחפירה, כולל עוגנים +צובר גז+ חדר טרפו"/>
    <m/>
    <m/>
    <m/>
    <s v="NULL"/>
    <m/>
    <m/>
    <m/>
    <m/>
    <m/>
    <m/>
    <m/>
    <m/>
    <m/>
    <m/>
    <m/>
    <m/>
    <m/>
    <m/>
    <m/>
    <m/>
    <m/>
    <n v="2019"/>
    <m/>
    <s v="חפירה ודיפון + בנייה"/>
    <m/>
    <n v="1"/>
    <m/>
    <m/>
    <m/>
    <n v="2"/>
    <s v="למידע"/>
    <m/>
    <m/>
    <m/>
    <m/>
    <m/>
    <m/>
    <m/>
    <m/>
    <m/>
    <m/>
    <m/>
    <m/>
    <m/>
    <m/>
    <m/>
    <n v="1100"/>
    <m/>
    <m/>
    <m/>
    <m/>
    <m/>
    <m/>
    <m/>
    <e v="#NAME?"/>
    <m/>
    <m/>
  </r>
  <r>
    <n v="1242"/>
    <m/>
    <m/>
    <m/>
    <m/>
    <m/>
    <s v="כפול רק מהנתונים החדשים"/>
    <m/>
    <m/>
    <m/>
    <m/>
    <n v="36980"/>
    <m/>
    <s v="מרכז"/>
    <s v="כפר סבא"/>
    <s v="תקומה"/>
    <m/>
    <s v="רשויות"/>
    <s v="פינוי-בינוי"/>
    <s v="תכנית מאושרת עם פעילות יזמית"/>
    <n v="7142959"/>
    <s v="405 20200120"/>
    <n v="405"/>
    <n v="20200120"/>
    <s v="בקשה להיתר- רישוי מסלול הקלות ושימוש חורג                                       "/>
    <s v="בניה חדשה                               "/>
    <n v="6435280000"/>
    <s v="כפר סבא"/>
    <n v="6900"/>
    <s v="רופין                                                       "/>
    <n v="535"/>
    <n v="0"/>
    <n v="0"/>
    <m/>
    <d v="2020-03-05T00:00:00"/>
    <n v="0"/>
    <n v="244"/>
    <m/>
    <m/>
    <n v="244"/>
    <s v="2020_02"/>
    <d v="2020-11-24T10:27:21"/>
    <m/>
    <m/>
    <s v="אתר העירייה"/>
    <s v=" הקמת 2 בנייני מגורים בני 30 קומות, 122 יחד כל אחד  סהכ 244 יחד מעל 3 מפלסי מרתפי חניה ובהם 244 חניות. בכל בניין קומת קרקע מבואת כניסה חדרי אשפה מחסנים , קומה 1 - חללי עבודה ומחסניים דירתיים,  קומות 2-19 5 דירות בכל קומה, קומות 25-20  4 דירות טיפוסית בכל קומה, קומות 27-26 3 דירות בכל קומה, קומה 28 2 דירות גג (בדירת גג מערבית מבוקשת בריכת שחיה בקומה 30).                                                                                                                                                                                                                                                                                                                                                                                                                                                                                                                                                                                                                                                                  "/>
    <n v="20200012"/>
    <d v="2020-08-17T00:00:00"/>
    <s v="     א.    התייחסות להקלות שפורסמו:  1. ניוד מחסנים מקומת מרתף לקומת קרקע, קומה א' וקומות טיפוסיות נמוכות.      לאשר בנימוק שיפור תכנוני לתפקוד בניין המגורים  2. הגבהת קומת גג מ- 3.50 מ' ל- 4.50 מ'. (3.15 מ' נטו במקום 2.95מ')      לאשר בנימוק לצורך תכנון יחודי של קומת הפנטאוז     ב.    לאשר הבקשה בתנאים הבאים:  1. השלמת תכנית עיצוב אדריכלי ופיתוח בהתאם להחלטת ועדת משנה מיום 30.03.20  2. הגשת דוח אקוסטי.  3. הגשת דוח טרמי.  4. אישור היחידה האיזורית לאיכות הסביבה לקביעת תנאים מפורטים למניעת מפגעים      סביבתיים  5. אישור היחידה האזורית לאיכות הסביבה לאלמנטים לשמירה על נוחות אקלימית ומשטר      רוחות.  6. אישור רשות התעופה האזרחית.  7. הגשה ואישור הועדה לתצר כתנאי למתן היתר, רישום התצר כתנאי לטופס 4  8. תנאי לאיכלוס:      התקשרות עם חברת אחזקות לתחזוקת השטחים המשותפים למשך 10 שנים  9. תיקון הערות הבדיקה, הערות עג תשריט הבקשה והתאמה לדרישות מהנדסת העיר.     הצביעו:  1 נגד: יובל לוי  5 בעד: ראש העיר, דני הרוש, עילאי הרסגור הנדין, פינחס כהנא, יוסי סדבון"/>
    <s v="NULL"/>
    <m/>
    <m/>
    <m/>
    <m/>
    <m/>
    <m/>
    <m/>
    <m/>
    <m/>
    <m/>
    <m/>
    <m/>
    <m/>
    <m/>
    <s v="NULL"/>
    <s v="NULL"/>
    <s v="לפי גוש חלקה (מרץ 2021)"/>
    <n v="2020"/>
    <m/>
    <s v="בנייה"/>
    <m/>
    <n v="1"/>
    <m/>
    <m/>
    <m/>
    <n v="1"/>
    <s v="להיתר"/>
    <m/>
    <m/>
    <m/>
    <m/>
    <m/>
    <m/>
    <m/>
    <m/>
    <m/>
    <m/>
    <m/>
    <m/>
    <m/>
    <m/>
    <m/>
    <n v="1100"/>
    <m/>
    <m/>
    <m/>
    <m/>
    <m/>
    <s v="אישור בתנאים"/>
    <m/>
    <e v="#NAME?"/>
    <m/>
    <m/>
  </r>
  <r>
    <n v="2034"/>
    <m/>
    <m/>
    <m/>
    <m/>
    <m/>
    <m/>
    <m/>
    <m/>
    <m/>
    <m/>
    <n v="100039"/>
    <m/>
    <s v="מרכז"/>
    <s v="לוד"/>
    <s v="בית הקשתות"/>
    <m/>
    <s v="ללא מימון"/>
    <s v="בינוי פינוי"/>
    <s v="תכנית מאושרת ללא יזם"/>
    <n v="7537770"/>
    <s v="406 2021048"/>
    <n v="406"/>
    <n v="2021048"/>
    <s v="בקשה להיתר הסכם גג"/>
    <s v="בניה חדשה"/>
    <n v="8199"/>
    <s v="לוד"/>
    <n v="7000"/>
    <m/>
    <n v="0"/>
    <n v="0"/>
    <n v="0"/>
    <m/>
    <d v="2020-09-24T00:00:00"/>
    <n v="0"/>
    <n v="168"/>
    <m/>
    <m/>
    <n v="169"/>
    <m/>
    <m/>
    <m/>
    <m/>
    <s v="מהות הבקשה"/>
    <s v="אחד בן 23 קומות מגורים הכולל 127 יח&quot;ד ומתחם תעסוקה, השני בן 8 קומות מגורים  הכולל 41 יח&quot;ד, סה&quot;כ 168 יח&quot;ד. לבנינים קומה טכנית על הגג מעל קומות המגורים. למתחם זה צובר גז+ חדר שנאים+ חיבור אשפה פניאומטית. מתחם מגורים בו שלוש קומות מרתף, מעליהן שני בנייני מגורים, "/>
    <m/>
    <m/>
    <s v="NULL"/>
    <s v="NULL"/>
    <m/>
    <m/>
    <m/>
    <m/>
    <m/>
    <m/>
    <m/>
    <m/>
    <m/>
    <m/>
    <m/>
    <m/>
    <m/>
    <m/>
    <m/>
    <m/>
    <m/>
    <n v="2020"/>
    <m/>
    <m/>
    <m/>
    <n v="2"/>
    <m/>
    <m/>
    <m/>
    <n v="1"/>
    <s v="להיתר"/>
    <m/>
    <m/>
    <m/>
    <m/>
    <m/>
    <m/>
    <m/>
    <m/>
    <m/>
    <m/>
    <m/>
    <m/>
    <m/>
    <m/>
    <m/>
    <m/>
    <m/>
    <m/>
    <m/>
    <m/>
    <m/>
    <m/>
    <m/>
    <m/>
    <m/>
    <m/>
  </r>
  <r>
    <n v="1806"/>
    <s v="אוקטובר 2021 - טיוב בקשות שאינן כפולות"/>
    <s v="כן"/>
    <m/>
    <m/>
    <m/>
    <m/>
    <m/>
    <m/>
    <m/>
    <m/>
    <n v="100039"/>
    <m/>
    <s v="מרכז"/>
    <s v="לוד"/>
    <s v="בית הקשתות"/>
    <m/>
    <s v="ללא מימון"/>
    <s v="בינוי פינוי"/>
    <s v="תכנית מאושרת ללא יזם"/>
    <n v="7267516"/>
    <s v="406 2021014"/>
    <n v="406"/>
    <n v="2021014"/>
    <s v="בקשה להיתר הסכם גג"/>
    <s v="בניה חדשה"/>
    <n v="8199"/>
    <s v="לוד"/>
    <n v="7000"/>
    <m/>
    <n v="0"/>
    <n v="0"/>
    <n v="0"/>
    <s v="     "/>
    <d v="2021-02-07T00:00:00"/>
    <n v="0"/>
    <n v="0"/>
    <s v="NULL"/>
    <s v="NULL"/>
    <n v="169"/>
    <s v="2021_01"/>
    <d v="2021-06-14T12:45:52"/>
    <s v="NULL"/>
    <s v="NULL"/>
    <s v="בקשה מובילה"/>
    <s v="היתר חפירה._x000a_היתר חפירה, דיפון וביסוס כולל התארגנות אתר למגרש 114 המיועד למתחם מגורים ותעסוקה._x000a_עבור בקשה ראשית מספר 2021048."/>
    <s v="NULL"/>
    <s v="NULL"/>
    <s v="NULL"/>
    <s v="NULL"/>
    <m/>
    <s v="NULL"/>
    <m/>
    <m/>
    <m/>
    <m/>
    <m/>
    <m/>
    <m/>
    <m/>
    <m/>
    <m/>
    <m/>
    <m/>
    <m/>
    <m/>
    <s v="תוכנית"/>
    <n v="2021"/>
    <m/>
    <s v="חפירה + דיפון"/>
    <m/>
    <n v="2"/>
    <m/>
    <m/>
    <m/>
    <n v="2"/>
    <s v="להיתר"/>
    <m/>
    <m/>
    <m/>
    <m/>
    <m/>
    <m/>
    <m/>
    <m/>
    <m/>
    <m/>
    <m/>
    <m/>
    <m/>
    <m/>
    <m/>
    <m/>
    <m/>
    <m/>
    <m/>
    <m/>
    <m/>
    <m/>
    <m/>
    <m/>
    <m/>
    <m/>
  </r>
  <r>
    <n v="2035"/>
    <m/>
    <m/>
    <m/>
    <m/>
    <m/>
    <m/>
    <m/>
    <m/>
    <m/>
    <m/>
    <n v="100039"/>
    <m/>
    <s v="מרכז"/>
    <s v="לוד"/>
    <s v="בית הקשתות"/>
    <m/>
    <s v="ללא מימון"/>
    <s v="בינוי פינוי"/>
    <s v="תכנית מאושרת ללא יזם"/>
    <n v="7537771"/>
    <s v="406 2021049"/>
    <n v="406"/>
    <n v="2021049"/>
    <s v="בקשה להיתר הסכם גג"/>
    <s v="בניה חדשה"/>
    <n v="8200"/>
    <s v="לוד"/>
    <n v="7000"/>
    <m/>
    <n v="0"/>
    <n v="0"/>
    <n v="0"/>
    <m/>
    <d v="2020-09-24T00:00:00"/>
    <n v="0"/>
    <n v="166"/>
    <m/>
    <m/>
    <n v="166"/>
    <m/>
    <m/>
    <m/>
    <m/>
    <s v="מהות הבקשה"/>
    <s v="אחד בן 23 קומות מגורים הכולל 127 יח&quot;ד ושני גני ילדים, השני בן 8 קומות מגורים  הכולל 39 יח&quot;ד, סה&quot;כ 166 יח&quot;ד. לבנינים קומה טכנית על הגג שמעל קומות המגורים. למתחם זה צובר גז+ חדר שנאים+ חיבור אשפה פניאומטית. מתחם מגורים בו שלוש קומות מרתף, מעליהן קומת מסחר ומעליה שני בנייני מגורים, "/>
    <m/>
    <m/>
    <s v="NULL"/>
    <s v="NULL"/>
    <m/>
    <m/>
    <m/>
    <m/>
    <m/>
    <m/>
    <m/>
    <m/>
    <m/>
    <m/>
    <m/>
    <m/>
    <m/>
    <m/>
    <m/>
    <m/>
    <m/>
    <n v="2020"/>
    <m/>
    <m/>
    <m/>
    <n v="3"/>
    <m/>
    <m/>
    <m/>
    <n v="1"/>
    <s v="להיתר"/>
    <m/>
    <m/>
    <m/>
    <m/>
    <m/>
    <m/>
    <m/>
    <m/>
    <m/>
    <m/>
    <m/>
    <m/>
    <m/>
    <m/>
    <m/>
    <m/>
    <m/>
    <m/>
    <m/>
    <m/>
    <m/>
    <m/>
    <m/>
    <m/>
    <m/>
    <m/>
  </r>
  <r>
    <n v="1807"/>
    <s v="אוקטובר 2021 - טיוב בקשות שאינן כפולות"/>
    <s v="כן"/>
    <m/>
    <m/>
    <m/>
    <m/>
    <m/>
    <m/>
    <m/>
    <m/>
    <n v="100039"/>
    <m/>
    <s v="מרכז"/>
    <s v="לוד"/>
    <s v="בית הקשתות"/>
    <m/>
    <s v="ללא מימון"/>
    <s v="בינוי פינוי"/>
    <s v="תכנית מאושרת ללא יזם"/>
    <n v="7262224"/>
    <s v="406 2021015"/>
    <n v="406"/>
    <n v="2021015"/>
    <s v="בקשה להיתר הסכם גג"/>
    <s v="בניה חדשה"/>
    <n v="8200"/>
    <s v="לוד"/>
    <n v="7000"/>
    <m/>
    <n v="0"/>
    <n v="0"/>
    <n v="0"/>
    <s v="     "/>
    <d v="2021-02-07T00:00:00"/>
    <n v="0"/>
    <n v="0"/>
    <s v="NULL"/>
    <s v="NULL"/>
    <n v="166"/>
    <s v="2021_01"/>
    <d v="2021-06-14T12:45:52"/>
    <s v="NULL"/>
    <s v="NULL"/>
    <s v="בקשה מובילה"/>
    <s v="היתר חפירה._x000a_היתר חפירה, דיפון וביסוס כולל התארגנות אתר למגרש 118 המיועד למתחם מגורים ומסחר._x000a_עבור בקשה ראשית מספר 2021049."/>
    <s v="NULL"/>
    <s v="NULL"/>
    <s v="NULL"/>
    <s v="NULL"/>
    <m/>
    <s v="NULL"/>
    <m/>
    <m/>
    <m/>
    <m/>
    <m/>
    <m/>
    <m/>
    <m/>
    <m/>
    <m/>
    <m/>
    <m/>
    <m/>
    <m/>
    <s v="תוכנית"/>
    <n v="2021"/>
    <m/>
    <s v="חפירה + דיפון"/>
    <m/>
    <n v="3"/>
    <m/>
    <m/>
    <m/>
    <n v="2"/>
    <s v="להיתר"/>
    <m/>
    <m/>
    <m/>
    <m/>
    <m/>
    <m/>
    <m/>
    <m/>
    <m/>
    <m/>
    <m/>
    <m/>
    <m/>
    <m/>
    <m/>
    <m/>
    <m/>
    <m/>
    <m/>
    <m/>
    <m/>
    <m/>
    <m/>
    <m/>
    <m/>
    <m/>
  </r>
  <r>
    <n v="2033"/>
    <m/>
    <m/>
    <m/>
    <m/>
    <m/>
    <m/>
    <m/>
    <m/>
    <m/>
    <m/>
    <n v="100039"/>
    <m/>
    <s v="מרכז"/>
    <s v="לוד"/>
    <s v="בית הקשתות"/>
    <m/>
    <s v="ללא מימון"/>
    <s v="בינוי פינוי"/>
    <s v="תכנית מאושרת ללא יזם"/>
    <n v="7537769"/>
    <s v="406 2021047"/>
    <n v="406"/>
    <n v="2021047"/>
    <s v="בקשה להיתר הסכם גג"/>
    <s v="בניה חדשה"/>
    <n v="8201"/>
    <s v="לוד"/>
    <n v="7000"/>
    <m/>
    <n v="0"/>
    <n v="0"/>
    <n v="0"/>
    <m/>
    <d v="2020-09-24T00:00:00"/>
    <n v="0"/>
    <n v="196"/>
    <m/>
    <m/>
    <n v="196"/>
    <m/>
    <m/>
    <m/>
    <m/>
    <s v="מהות הבקשה"/>
    <s v="אחד בן 28 קומות מגורים הכולל 157 יח&quot;ד, השני בן 8 קומות מגורים  הכולל 39 יח&quot;ד, סה&quot;כ 196 יח&quot;ד. לבנינים קומה טכנית על הגג שמעל קומות המגורים. למתחם זה צובר גז+ חדר שנאים+ חיבור אשפה פניאומטית. מתחם מגורים בו שלוש קומות מרתף, מעליהן קומת מסחר, ומעליה שני בנייני מגורים, "/>
    <m/>
    <m/>
    <s v="NULL"/>
    <s v="NULL"/>
    <m/>
    <m/>
    <m/>
    <m/>
    <m/>
    <m/>
    <m/>
    <m/>
    <m/>
    <m/>
    <m/>
    <m/>
    <m/>
    <m/>
    <m/>
    <m/>
    <m/>
    <n v="2020"/>
    <m/>
    <m/>
    <m/>
    <n v="1"/>
    <m/>
    <m/>
    <m/>
    <n v="1"/>
    <s v="להיתר"/>
    <m/>
    <m/>
    <m/>
    <m/>
    <m/>
    <m/>
    <m/>
    <m/>
    <m/>
    <m/>
    <m/>
    <m/>
    <m/>
    <m/>
    <m/>
    <m/>
    <m/>
    <m/>
    <m/>
    <m/>
    <m/>
    <m/>
    <m/>
    <m/>
    <m/>
    <m/>
  </r>
  <r>
    <n v="1808"/>
    <s v="אוקטובר 2021 - טיוב בקשות שאינן כפולות"/>
    <s v="כן"/>
    <m/>
    <m/>
    <m/>
    <m/>
    <m/>
    <m/>
    <m/>
    <m/>
    <n v="100039"/>
    <m/>
    <s v="מרכז"/>
    <s v="לוד"/>
    <s v="בית הקשתות"/>
    <m/>
    <s v="ללא מימון"/>
    <s v="בינוי פינוי"/>
    <s v="תכנית מאושרת ללא יזם"/>
    <n v="7262915"/>
    <s v="406 2021013"/>
    <n v="406"/>
    <n v="2021013"/>
    <s v="בקשה להיתר הסכם גג"/>
    <s v="בניה חדשה"/>
    <n v="8201"/>
    <s v="לוד"/>
    <n v="7000"/>
    <m/>
    <n v="0"/>
    <n v="0"/>
    <n v="0"/>
    <s v="     "/>
    <d v="2021-02-07T00:00:00"/>
    <n v="0"/>
    <n v="0"/>
    <s v="NULL"/>
    <s v="NULL"/>
    <n v="196"/>
    <s v="2021_01"/>
    <d v="2021-06-14T12:45:52"/>
    <s v="NULL"/>
    <s v="NULL"/>
    <s v="בקשה מובילה"/>
    <s v="היתר חפירה._x000a_חפירה, דיפון וביסוס כולל התארגנות אתר למגרש 102 המיועד למתחם מגורים ומסחר._x000a_עבור בקשה ראשית מספר 2021047."/>
    <s v="NULL"/>
    <s v="NULL"/>
    <s v="NULL"/>
    <s v="NULL"/>
    <m/>
    <s v="NULL"/>
    <m/>
    <m/>
    <m/>
    <m/>
    <m/>
    <m/>
    <m/>
    <m/>
    <m/>
    <m/>
    <m/>
    <m/>
    <m/>
    <m/>
    <s v="תוכנית"/>
    <n v="2021"/>
    <m/>
    <s v="חפירה + דיפון"/>
    <m/>
    <n v="1"/>
    <m/>
    <m/>
    <m/>
    <n v="2"/>
    <s v="להיתר"/>
    <m/>
    <m/>
    <m/>
    <m/>
    <m/>
    <m/>
    <m/>
    <m/>
    <m/>
    <m/>
    <m/>
    <m/>
    <m/>
    <m/>
    <m/>
    <m/>
    <m/>
    <m/>
    <m/>
    <m/>
    <m/>
    <m/>
    <m/>
    <m/>
    <m/>
    <m/>
  </r>
  <r>
    <n v="1809"/>
    <s v="אוקטובר 2021 - טיוב בקשות שאינן כפולות"/>
    <s v="כן"/>
    <m/>
    <m/>
    <m/>
    <m/>
    <m/>
    <m/>
    <m/>
    <m/>
    <n v="100039"/>
    <m/>
    <s v="מרכז"/>
    <s v="לוד"/>
    <s v="בית הקשתות"/>
    <m/>
    <s v="ללא מימון"/>
    <s v="בינוי פינוי"/>
    <s v="תכנית מאושרת ללא יזם"/>
    <n v="7477442"/>
    <s v="406 202100136"/>
    <n v="406"/>
    <n v="202100136"/>
    <s v="בקשה להיתר הסכם גג"/>
    <s v="בניה חדשה"/>
    <n v="8254"/>
    <s v="לוד"/>
    <n v="7000"/>
    <m/>
    <n v="0"/>
    <n v="0"/>
    <n v="0"/>
    <s v="     "/>
    <d v="2021-08-02T00:00:00"/>
    <n v="0"/>
    <n v="0"/>
    <m/>
    <m/>
    <m/>
    <s v="2021_04"/>
    <d v="2021-09-14T12:11:07"/>
    <s v="NULL"/>
    <s v="NULL"/>
    <s v="NULL"/>
    <s v="חפירה ודיפון._x000a_בקשה להיתר חפירה דיפון וביסוס כולל התארגנות אתר, למגרש 111 המיועד למתחם מגורים ומסחר."/>
    <s v="NULL"/>
    <s v="NULL"/>
    <s v="NULL"/>
    <s v="NULL"/>
    <m/>
    <s v="NULL"/>
    <m/>
    <m/>
    <m/>
    <m/>
    <m/>
    <m/>
    <m/>
    <m/>
    <m/>
    <m/>
    <m/>
    <m/>
    <m/>
    <m/>
    <s v="תוכנית"/>
    <n v="2021"/>
    <m/>
    <s v="חפירה + דיפון"/>
    <m/>
    <s v="?"/>
    <m/>
    <m/>
    <m/>
    <s v="2?"/>
    <s v="להיתר"/>
    <s v="מוביל או המשכי? המשכי כי בשלוש הבקשות האחרות, סכום היחד שווה לסכום המוצע של המתחם. מוביל כי זהו תיק בניין שונה ומגרש שונה"/>
    <m/>
    <m/>
    <m/>
    <m/>
    <m/>
    <m/>
    <m/>
    <m/>
    <m/>
    <m/>
    <m/>
    <m/>
    <m/>
    <m/>
    <m/>
    <m/>
    <m/>
    <m/>
    <m/>
    <m/>
    <m/>
    <m/>
    <m/>
    <m/>
    <m/>
  </r>
  <r>
    <n v="1810"/>
    <s v="אוקטובר 2021 - טיוב בקשות שאינן כפולות"/>
    <s v="כן"/>
    <m/>
    <m/>
    <m/>
    <m/>
    <m/>
    <m/>
    <m/>
    <m/>
    <n v="100039"/>
    <m/>
    <s v="מרכז"/>
    <s v="לוד"/>
    <s v="בית הקשתות"/>
    <m/>
    <s v="ללא מימון"/>
    <s v="בינוי פינוי"/>
    <s v="תכנית מאושרת ללא יזם"/>
    <n v="7477443"/>
    <s v="406 202100137"/>
    <n v="406"/>
    <n v="202100137"/>
    <s v="בקשה להיתר הסכם גג"/>
    <s v="בניה חדשה"/>
    <n v="8256"/>
    <s v="לוד"/>
    <n v="7000"/>
    <m/>
    <n v="0"/>
    <n v="0"/>
    <n v="0"/>
    <s v="     "/>
    <d v="2021-08-02T00:00:00"/>
    <n v="0"/>
    <n v="0"/>
    <m/>
    <m/>
    <m/>
    <s v="2021_04"/>
    <d v="2021-09-14T12:11:07"/>
    <s v="NULL"/>
    <s v="NULL"/>
    <s v="NULL"/>
    <s v="חפירה ודיפון._x000a_בקשה להיתר חפירה דיפון וביסוס כולל התארגנות אתר, למגרש 112 המיועד למתחם מגורים ומסחר."/>
    <s v="NULL"/>
    <s v="NULL"/>
    <s v="NULL"/>
    <s v="NULL"/>
    <m/>
    <s v="NULL"/>
    <m/>
    <m/>
    <m/>
    <m/>
    <m/>
    <m/>
    <m/>
    <m/>
    <m/>
    <m/>
    <m/>
    <m/>
    <m/>
    <m/>
    <s v="תוכנית"/>
    <n v="2021"/>
    <m/>
    <s v="חפירה + דיפון"/>
    <m/>
    <s v="?"/>
    <m/>
    <m/>
    <m/>
    <s v="2?"/>
    <s v="להיתר"/>
    <s v="מוביל או המשכי? המשכי כי בשלוש הבקשות האחרות, סכום היחד שווה לסכום המוצע של המתחם. מוביל כי זהו תיק בניין שונה ומגרש שונה"/>
    <m/>
    <m/>
    <m/>
    <m/>
    <m/>
    <m/>
    <m/>
    <m/>
    <m/>
    <m/>
    <m/>
    <m/>
    <m/>
    <m/>
    <m/>
    <m/>
    <m/>
    <m/>
    <m/>
    <m/>
    <m/>
    <m/>
    <m/>
    <m/>
    <m/>
  </r>
  <r>
    <n v="1811"/>
    <s v="אוקטובר 2021 - טיוב בקשות שאינן כפולות"/>
    <s v="לא"/>
    <m/>
    <m/>
    <m/>
    <m/>
    <m/>
    <s v="&quot;הקמת בניין חדש בעל 2 קומות לאיסוף ופינוי אשפה פניאומטי&quot; גם אם המתחם הוא פינוי בינוי נראה שזה בניין זמני לאיסוף אשפה"/>
    <m/>
    <m/>
    <n v="100039"/>
    <m/>
    <s v="מרכז"/>
    <s v="לוד"/>
    <s v="בית הקשתות"/>
    <m/>
    <s v="ללא מימון"/>
    <s v="בינוי פינוי"/>
    <s v="תכנית מאושרת ללא יזם"/>
    <n v="7308506"/>
    <s v="406 202100117"/>
    <n v="406"/>
    <n v="202100117"/>
    <s v="בקשה להיתר הסכם גג"/>
    <s v="בניה חדשה"/>
    <n v="8299"/>
    <s v="לוד"/>
    <n v="7000"/>
    <m/>
    <n v="0"/>
    <n v="0"/>
    <n v="0"/>
    <s v="     "/>
    <d v="2021-05-25T00:00:00"/>
    <n v="0"/>
    <n v="0"/>
    <s v="NULL"/>
    <s v="NULL"/>
    <s v="NULL"/>
    <s v="2021_01"/>
    <d v="2021-06-14T12:45:52"/>
    <s v="NULL"/>
    <s v="NULL"/>
    <s v="NULL"/>
    <s v="הקמת בניין חדש בעל 2 קומות לאיסוף ופינוי אשפה פניאומטי "/>
    <s v="NULL"/>
    <s v="NULL"/>
    <s v="NULL"/>
    <s v="NULL"/>
    <m/>
    <s v="NULL"/>
    <m/>
    <m/>
    <m/>
    <m/>
    <m/>
    <m/>
    <m/>
    <m/>
    <m/>
    <m/>
    <m/>
    <m/>
    <m/>
    <m/>
    <s v="תוכנית"/>
    <n v="2021"/>
    <m/>
    <m/>
    <m/>
    <m/>
    <m/>
    <m/>
    <m/>
    <n v="0"/>
    <m/>
    <m/>
    <m/>
    <m/>
    <m/>
    <m/>
    <m/>
    <m/>
    <m/>
    <m/>
    <m/>
    <m/>
    <m/>
    <m/>
    <m/>
    <m/>
    <m/>
    <m/>
    <m/>
    <m/>
    <m/>
    <m/>
    <m/>
    <m/>
    <m/>
    <m/>
    <m/>
  </r>
  <r>
    <n v="1812"/>
    <s v="אוקטובר 2021 - טיוב בקשה וסמל כפולים"/>
    <s v="לא"/>
    <m/>
    <m/>
    <s v="לטייב"/>
    <m/>
    <m/>
    <m/>
    <m/>
    <m/>
    <n v="100039"/>
    <m/>
    <s v="מרכז"/>
    <s v="לוד"/>
    <s v="בית הקשתות"/>
    <m/>
    <s v="ללא מימון"/>
    <s v="בינוי פינוי"/>
    <s v="תכנית מאושרת ללא יזם"/>
    <n v="7430313"/>
    <s v="406 202100132"/>
    <n v="406"/>
    <n v="202100132"/>
    <s v="בקשה להיתר הסכם גג"/>
    <s v="הריסת הקיים ובניה מחדש"/>
    <n v="8313"/>
    <s v="לוד"/>
    <n v="7000"/>
    <m/>
    <n v="0"/>
    <n v="0"/>
    <n v="0"/>
    <s v="     "/>
    <d v="2021-06-22T00:00:00"/>
    <n v="0"/>
    <n v="0"/>
    <s v="NULL"/>
    <s v="NULL"/>
    <s v="NULL"/>
    <s v="2021_03"/>
    <d v="2021-07-15T12:02:06"/>
    <s v="NULL"/>
    <s v="NULL"/>
    <s v="NULL"/>
    <s v="גשרים 1+2 שכונת נופי בן שמן "/>
    <s v="NULL"/>
    <s v="NULL"/>
    <s v="NULL"/>
    <s v="NULL"/>
    <m/>
    <s v="NULL"/>
    <m/>
    <m/>
    <m/>
    <m/>
    <m/>
    <m/>
    <m/>
    <m/>
    <m/>
    <m/>
    <m/>
    <m/>
    <m/>
    <m/>
    <s v="תוכנית"/>
    <n v="2021"/>
    <m/>
    <m/>
    <m/>
    <m/>
    <m/>
    <m/>
    <m/>
    <n v="0"/>
    <m/>
    <m/>
    <m/>
    <m/>
    <m/>
    <m/>
    <m/>
    <m/>
    <m/>
    <m/>
    <m/>
    <m/>
    <m/>
    <m/>
    <m/>
    <m/>
    <m/>
    <m/>
    <m/>
    <m/>
    <m/>
    <m/>
    <m/>
    <m/>
    <m/>
    <m/>
    <m/>
  </r>
  <r>
    <n v="1815"/>
    <s v="אוקטובר 2021 - טיוב בקשה וסמל כפולים"/>
    <s v="כן"/>
    <m/>
    <m/>
    <s v="טויב"/>
    <m/>
    <m/>
    <m/>
    <m/>
    <m/>
    <n v="4291"/>
    <m/>
    <s v="מרכז"/>
    <s v="לוד"/>
    <s v="גרינבוים הציונות"/>
    <m/>
    <s v="מיסוי"/>
    <s v="בינוי פינוי"/>
    <s v="תכנית מאושרת עם פעילות יזמית"/>
    <n v="7477432"/>
    <s v="406 2021121"/>
    <n v="406"/>
    <n v="2021121"/>
    <s v="בקשה להיתר"/>
    <s v="הריסה"/>
    <n v="8316"/>
    <s v="לוד"/>
    <n v="7000"/>
    <s v="גרינבוים"/>
    <n v="366"/>
    <n v="16"/>
    <n v="16"/>
    <s v="     "/>
    <d v="2021-08-12T00:00:00"/>
    <n v="0"/>
    <n v="0"/>
    <s v="NULL"/>
    <s v="NULL"/>
    <s v="NULL"/>
    <s v="2021_04"/>
    <d v="2021-09-14T12:11:07"/>
    <s v="NULL"/>
    <s v="NULL"/>
    <s v="NULL"/>
    <s v="הריסת בניין מגורים ברח' גרינבויים מס' 16 לצורך הקמת בנין מגורים סמוך במסגרת פינוי בינוי. "/>
    <s v="NULL"/>
    <s v="NULL"/>
    <s v="NULL"/>
    <s v="NULL"/>
    <m/>
    <s v="NULL"/>
    <m/>
    <m/>
    <m/>
    <m/>
    <m/>
    <m/>
    <m/>
    <m/>
    <m/>
    <m/>
    <m/>
    <m/>
    <m/>
    <m/>
    <s v="תוכנית"/>
    <n v="2021"/>
    <m/>
    <s v="הריסה"/>
    <m/>
    <n v="1"/>
    <m/>
    <m/>
    <m/>
    <n v="1"/>
    <s v="להיתר"/>
    <m/>
    <m/>
    <m/>
    <m/>
    <m/>
    <m/>
    <m/>
    <m/>
    <m/>
    <m/>
    <m/>
    <m/>
    <m/>
    <m/>
    <m/>
    <m/>
    <m/>
    <m/>
    <m/>
    <m/>
    <m/>
    <m/>
    <m/>
    <m/>
    <m/>
    <m/>
  </r>
  <r>
    <n v="1816"/>
    <s v="אוקטובר 2021 - טיוב בקשות שאינן כפולות"/>
    <s v="לא"/>
    <m/>
    <m/>
    <m/>
    <m/>
    <m/>
    <s v="אין פירוט באתר העירייה למעט &quot;בקשה אינה עומדת בתנאי סף&quot;. רחוב המלאכה לא במתחם"/>
    <m/>
    <m/>
    <n v="39688"/>
    <m/>
    <s v="מרכז"/>
    <s v="לוד"/>
    <s v="לאה גולדברג"/>
    <m/>
    <s v="רשויות"/>
    <s v="בינוי פינוי"/>
    <s v="בתכנון"/>
    <n v="7308507"/>
    <s v="406 202100118"/>
    <n v="406"/>
    <n v="202100118"/>
    <s v="בקשה להיתר הסכם גג"/>
    <s v="שימוש חורג"/>
    <n v="981"/>
    <s v="לוד"/>
    <n v="7000"/>
    <s v="המלאכה"/>
    <n v="176"/>
    <n v="0"/>
    <n v="0"/>
    <s v="     "/>
    <d v="2021-05-25T00:00:00"/>
    <n v="0"/>
    <n v="0"/>
    <s v="NULL"/>
    <s v="NULL"/>
    <s v="NULL"/>
    <s v="2021_01"/>
    <d v="2021-06-14T12:45:52"/>
    <s v="NULL"/>
    <s v="NULL"/>
    <s v="NULL"/>
    <m/>
    <s v="NULL"/>
    <s v="NULL"/>
    <s v="NULL"/>
    <s v="NULL"/>
    <m/>
    <s v="NULL"/>
    <m/>
    <m/>
    <m/>
    <m/>
    <m/>
    <m/>
    <m/>
    <m/>
    <m/>
    <m/>
    <m/>
    <m/>
    <m/>
    <m/>
    <s v="תוכנית"/>
    <n v="2021"/>
    <m/>
    <m/>
    <m/>
    <m/>
    <m/>
    <m/>
    <m/>
    <n v="0"/>
    <m/>
    <m/>
    <m/>
    <m/>
    <m/>
    <m/>
    <m/>
    <m/>
    <m/>
    <m/>
    <m/>
    <m/>
    <m/>
    <m/>
    <m/>
    <m/>
    <m/>
    <m/>
    <m/>
    <m/>
    <m/>
    <m/>
    <m/>
    <m/>
    <m/>
    <m/>
    <m/>
  </r>
  <r>
    <n v="472"/>
    <m/>
    <m/>
    <m/>
    <m/>
    <m/>
    <m/>
    <m/>
    <m/>
    <m/>
    <m/>
    <n v="32341"/>
    <m/>
    <s v="צפון"/>
    <s v="נהרייה"/>
    <s v="הפינה"/>
    <m/>
    <s v="רשויות"/>
    <s v="רשויות מקומיות - פינוי-בינוי"/>
    <s v="בביצוע + מבנים מאוכלסים"/>
    <n v="5219143"/>
    <s v="210 20160151"/>
    <n v="210"/>
    <n v="20160151"/>
    <s v="בקשה להיתר"/>
    <s v="בניה חדשה                               "/>
    <n v="2781"/>
    <s v="נהרייה"/>
    <n v="9100"/>
    <s v="ויצמן"/>
    <n v="411"/>
    <n v="83"/>
    <n v="83"/>
    <m/>
    <d v="2016-07-10T00:00:00"/>
    <n v="0"/>
    <n v="0"/>
    <m/>
    <m/>
    <n v="57"/>
    <m/>
    <m/>
    <m/>
    <m/>
    <m/>
    <s v=" הקמת בניין מגורים משולב עם מסחר: 57 יח&quot;ד ב- 8 קומות מעל קומת קרקע מסחרית וחניון תת- קרקעי.                                                                                                                                                                    "/>
    <m/>
    <m/>
    <m/>
    <s v="NULL"/>
    <m/>
    <m/>
    <m/>
    <m/>
    <m/>
    <m/>
    <m/>
    <m/>
    <m/>
    <m/>
    <m/>
    <m/>
    <m/>
    <m/>
    <m/>
    <m/>
    <m/>
    <n v="2016"/>
    <m/>
    <s v="בנייה"/>
    <m/>
    <n v="2"/>
    <m/>
    <m/>
    <m/>
    <n v="3"/>
    <s v="להיתר"/>
    <s v="הבקשה נדחתה ויצאה בקשה חדשה מספרה: 20180011"/>
    <m/>
    <m/>
    <m/>
    <m/>
    <m/>
    <m/>
    <m/>
    <m/>
    <m/>
    <m/>
    <m/>
    <m/>
    <m/>
    <m/>
    <n v="94"/>
    <m/>
    <m/>
    <m/>
    <m/>
    <m/>
    <s v="דחייה"/>
    <m/>
    <e v="#NAME?"/>
    <m/>
    <m/>
  </r>
  <r>
    <n v="473"/>
    <m/>
    <m/>
    <m/>
    <m/>
    <m/>
    <m/>
    <m/>
    <m/>
    <m/>
    <m/>
    <n v="32341"/>
    <m/>
    <s v="צפון"/>
    <s v="נהרייה"/>
    <s v="הפינה"/>
    <m/>
    <s v="רשויות"/>
    <s v="רשויות מקומיות - פינוי-בינוי"/>
    <s v="בביצוע + מבנים מאוכלסים"/>
    <n v="5412081"/>
    <s v="210 20180011"/>
    <n v="210"/>
    <n v="20180011"/>
    <s v="בקשה להיתר"/>
    <s v="דק"/>
    <n v="2781"/>
    <s v="נהרייה"/>
    <n v="9100"/>
    <s v="ויצמן"/>
    <n v="411"/>
    <n v="83"/>
    <n v="83"/>
    <m/>
    <d v="2018-02-14T00:00:00"/>
    <n v="0"/>
    <n v="0"/>
    <m/>
    <m/>
    <n v="57"/>
    <m/>
    <m/>
    <m/>
    <m/>
    <m/>
    <s v="הקמת בניין מגורים משולב עם מסחר: 57 יח&quot;ד ב - 8 קומות מעל קומת קרקע מסחרית וחניון תת-קרקעי בשני מפלסים ותחנת שנאים."/>
    <m/>
    <m/>
    <m/>
    <s v="NULL"/>
    <m/>
    <m/>
    <m/>
    <m/>
    <m/>
    <m/>
    <m/>
    <m/>
    <m/>
    <m/>
    <m/>
    <m/>
    <m/>
    <m/>
    <m/>
    <m/>
    <m/>
    <n v="2018"/>
    <m/>
    <s v="בנייה"/>
    <m/>
    <m/>
    <m/>
    <m/>
    <m/>
    <n v="4"/>
    <s v="להיתר"/>
    <m/>
    <m/>
    <m/>
    <m/>
    <m/>
    <m/>
    <m/>
    <m/>
    <m/>
    <m/>
    <m/>
    <m/>
    <m/>
    <m/>
    <m/>
    <n v="94"/>
    <m/>
    <m/>
    <m/>
    <m/>
    <m/>
    <m/>
    <m/>
    <e v="#NAME?"/>
    <m/>
    <m/>
  </r>
  <r>
    <n v="474"/>
    <m/>
    <m/>
    <m/>
    <m/>
    <m/>
    <m/>
    <m/>
    <m/>
    <m/>
    <m/>
    <n v="32341"/>
    <m/>
    <s v="צפון"/>
    <s v="נהרייה"/>
    <s v="הפינה"/>
    <m/>
    <s v="רשויות"/>
    <s v="רשויות מקומיות - פינוי-בינוי"/>
    <s v="בביצוע + מבנים מאוכלסים"/>
    <n v="6893666"/>
    <s v="210 20180011"/>
    <n v="210"/>
    <n v="20180011"/>
    <s v="בקשה להיתר - מסלול מלא"/>
    <s v="דק"/>
    <n v="2781"/>
    <s v="נהרייה"/>
    <n v="9100"/>
    <s v="ויצמן"/>
    <n v="411"/>
    <n v="83"/>
    <n v="83"/>
    <m/>
    <d v="2018-02-14T00:00:00"/>
    <n v="0"/>
    <n v="0"/>
    <m/>
    <m/>
    <n v="57"/>
    <m/>
    <m/>
    <m/>
    <m/>
    <m/>
    <s v="תכנית חדשה עם שינויים להקמת בניין מגורים משולב עם מסחר: 57 יח&quot;ד ב - 8 קומות מעל קומת קרקע מסחרית + חניון תת-קרקעי בשני מפלסים ותחנת שנאים."/>
    <m/>
    <m/>
    <m/>
    <s v="NULL"/>
    <m/>
    <m/>
    <m/>
    <m/>
    <m/>
    <m/>
    <m/>
    <m/>
    <m/>
    <m/>
    <m/>
    <m/>
    <m/>
    <m/>
    <m/>
    <m/>
    <m/>
    <n v="2018"/>
    <m/>
    <s v="בנייה"/>
    <m/>
    <n v="2"/>
    <m/>
    <m/>
    <m/>
    <n v="1"/>
    <s v="להיתר"/>
    <s v=" המשכית לבקשה שנדחתה מספר 20160151"/>
    <m/>
    <m/>
    <m/>
    <m/>
    <m/>
    <m/>
    <m/>
    <m/>
    <m/>
    <m/>
    <m/>
    <m/>
    <m/>
    <m/>
    <n v="94"/>
    <m/>
    <m/>
    <m/>
    <m/>
    <m/>
    <s v="אישור"/>
    <m/>
    <e v="#NAME?"/>
    <m/>
    <m/>
  </r>
  <r>
    <n v="1244"/>
    <m/>
    <m/>
    <m/>
    <m/>
    <m/>
    <s v="סמל לא כפול - לטייב רגיל"/>
    <m/>
    <m/>
    <m/>
    <m/>
    <n v="32341"/>
    <m/>
    <s v="צפון"/>
    <s v="נהרייה"/>
    <s v="הפינה"/>
    <m/>
    <s v="רשויות"/>
    <s v="פינוי-בינוי"/>
    <s v="בביצוע + מבנים מאוכלסים"/>
    <n v="7125241"/>
    <s v="210 20200083"/>
    <n v="210"/>
    <n v="20200083"/>
    <s v="בקשה להיתר - מסלול מלא                                                          "/>
    <s v="הריסה                                   "/>
    <n v="3715"/>
    <s v="נהרייה"/>
    <n v="9100"/>
    <s v="סולד                                                        "/>
    <n v="408"/>
    <n v="16"/>
    <n v="16"/>
    <m/>
    <d v="2020-04-06T00:00:00"/>
    <n v="0"/>
    <n v="0"/>
    <n v="8"/>
    <n v="41"/>
    <n v="49"/>
    <s v="2020_01"/>
    <d v="2020-11-01T21:02:44"/>
    <s v="מהות הבקשה"/>
    <s v="חישוב מתמטי"/>
    <s v="בקשה המשכית"/>
    <s v=" הריסת בניין מגורים בן 2 קומות עם 8 יחד, מפונה מדייריו, לא ראוי למגורים +הריסת  10 מחסנים בגבול המגרש בחזית הצפונית ומחסן אסבסט בחזית הבניין, חזית דרומית.                                                                                                                                                                                                                                                                                                                                                                                                                                                                                                                                                                                                                                                                                                                                                                                                                                                                             "/>
    <n v="2020011"/>
    <d v="2020-06-16T00:00:00"/>
    <s v="  הועדה מחליטה לדחות את הבקשה  עד הגשת חתימת בעל הזכות במגרש מס'/1001 לפי  תבע ג/15621 היות ומדובר בתבע משותפת. ונספח הבינוי משותף והמקלט הבנוי הקיים  שמשותף ל - 2 המגרשים."/>
    <s v="NULL"/>
    <m/>
    <m/>
    <m/>
    <m/>
    <m/>
    <m/>
    <m/>
    <m/>
    <m/>
    <m/>
    <m/>
    <m/>
    <m/>
    <m/>
    <s v="NULL"/>
    <s v="NULL"/>
    <s v="לפי גוש חלקה (מרץ 2021)"/>
    <n v="2020"/>
    <m/>
    <s v="הריסה"/>
    <m/>
    <m/>
    <m/>
    <m/>
    <m/>
    <n v="4"/>
    <s v="להיתר"/>
    <m/>
    <m/>
    <m/>
    <m/>
    <m/>
    <m/>
    <m/>
    <m/>
    <m/>
    <m/>
    <m/>
    <m/>
    <m/>
    <m/>
    <m/>
    <n v="94"/>
    <m/>
    <m/>
    <m/>
    <m/>
    <m/>
    <s v="אישור"/>
    <s v="דחייה"/>
    <e v="#NAME?"/>
    <m/>
    <m/>
  </r>
  <r>
    <n v="1817"/>
    <s v="אוקטובר 2021 - טיוב בקשה וסמל כפולים"/>
    <s v="כן"/>
    <m/>
    <m/>
    <s v="לטייב - התקבל היתר"/>
    <m/>
    <m/>
    <m/>
    <m/>
    <m/>
    <n v="32341"/>
    <m/>
    <s v="צפון"/>
    <s v="נהרייה"/>
    <s v="הפינה"/>
    <m/>
    <s v="רשויות"/>
    <s v="פינוי-בינוי"/>
    <s v="בביצוע + מבנים מאוכלסים"/>
    <n v="7487360"/>
    <s v="210 20200083"/>
    <n v="210"/>
    <n v="20200083"/>
    <s v="בקשה להיתר - מסלול מלא                                                          "/>
    <s v="הריסה                                   "/>
    <n v="3715"/>
    <s v="נהרייה"/>
    <n v="9100"/>
    <s v="סולד                                                        "/>
    <n v="408"/>
    <n v="16"/>
    <n v="16"/>
    <m/>
    <d v="2020-04-06T00:00:00"/>
    <n v="0"/>
    <n v="0"/>
    <n v="8"/>
    <n v="41"/>
    <n v="49"/>
    <s v="2021_04"/>
    <d v="2021-09-14T12:11:11"/>
    <s v="מהות הבקשה"/>
    <s v="חישוב מתמטי"/>
    <s v="בקשה המשכית ומדלן"/>
    <s v=" הריסת בניין מגורים בן 2 קומות עם 8 יחד, מפונה מדייריו, לא ראוי למגורים +הריסת  10 מחסנים בגבול המגרש בחזית הצפונית ומחסן אסבסט בחזית הבניין, חזית דרומית.                                                                                                                                                                                                                                                                                                                                                                                                                                                                                                                                                                                                                                                                                                                                                                                                                                                                             "/>
    <n v="2020016"/>
    <d v="2020-08-11T00:00:00"/>
    <s v="  הועדה מחליטה לאשר את הבקשה להריסה.  ההחלטה תועבר לשותף בנכס י. כוכב ובניו להתייחסות תוך 14 יום לפני הוצאת היתר הבניה.                                                                                                                                                                                                                                                                                                                                                                                                                                                                                                                                                                                                                                                                                                                                                                                                                                                                                                                 "/>
    <n v="2138351"/>
    <n v="20200083"/>
    <s v="בקשה להיתר - מסלול מלא                                                          "/>
    <d v="2021-07-12T00:00:00"/>
    <s v="בית מגורים משותף                                                                          "/>
    <n v="0"/>
    <n v="0"/>
    <n v="8"/>
    <s v="מהות ההיתר"/>
    <n v="41"/>
    <s v="חישוב מתמטי"/>
    <n v="49"/>
    <s v="בקשה"/>
    <s v="NULL"/>
    <s v="הריסת בניין מגורים בן 2 קומות עם 8 יחד, מפונה מדייריו, לא ראוי למגורים +הריסת  10 מחסנים בגבול המגרש בחזית הצפונית ומחסן אסבסט בחזית הבניין, חזית דרומית, על מגרש 1002 אשר בו חלה תכנית פינוי בינוי מס' ג/15162 - מתחם הפינה אשר פורסמה לאשור בילקוט הפרסומים ביום 13/03/2007. על חלק ממגרש 1002 של המבקש ועל חלק ממגרש 1001 של היזם י.כוכב ובניו בעמ קיים מקלט ציבורי אשר ייהרס במסגרת הבקשות לבנייה. היתר זה איננו כולל את הריסת המקלט הציבורי. לאחר ההריסה יש להשאיר את המגרש נקי ומגודר ואת כל פסולת הבנייה יש לפנות לאתר פסולת מוסדר."/>
    <s v="2021_04"/>
    <d v="2021-09-14T12:11:12"/>
    <s v="גוש חלקה"/>
    <n v="2020"/>
    <n v="2021"/>
    <s v="הריסה"/>
    <s v="הריסה"/>
    <n v="3"/>
    <m/>
    <m/>
    <m/>
    <n v="1"/>
    <s v="להיתר"/>
    <m/>
    <n v="1"/>
    <m/>
    <m/>
    <m/>
    <n v="7487360"/>
    <n v="2138351"/>
    <m/>
    <m/>
    <m/>
    <m/>
    <m/>
    <m/>
    <m/>
    <m/>
    <n v="94"/>
    <m/>
    <m/>
    <m/>
    <m/>
    <m/>
    <m/>
    <m/>
    <m/>
    <s v="היתרים שיש לטייב"/>
    <s v="לא"/>
  </r>
  <r>
    <n v="1245"/>
    <m/>
    <m/>
    <m/>
    <m/>
    <m/>
    <s v="כפול רק מהנתונים החדשים"/>
    <m/>
    <m/>
    <m/>
    <m/>
    <n v="32341"/>
    <m/>
    <s v="צפון"/>
    <s v="נהרייה"/>
    <s v="הפינה"/>
    <m/>
    <s v="רשויות"/>
    <s v="פינוי-בינוי"/>
    <s v="בביצוע + מבנים מאוכלסים"/>
    <n v="7159290"/>
    <s v="210 20200122"/>
    <n v="210"/>
    <n v="20200122"/>
    <s v="בקשה להיתר - מסלול מלא                                                          "/>
    <s v="דק                                      "/>
    <n v="3715"/>
    <s v="נהרייה"/>
    <n v="9100"/>
    <s v="סולד                                                        "/>
    <n v="408"/>
    <n v="16"/>
    <n v="16"/>
    <m/>
    <d v="2020-06-17T00:00:00"/>
    <n v="0"/>
    <n v="49"/>
    <m/>
    <m/>
    <n v="49"/>
    <s v="2020_03"/>
    <d v="2020-12-03T17:05:37"/>
    <m/>
    <m/>
    <s v="מהות הבקשה"/>
    <s v=" הקמת בית מגורים משותף עם 49 יחד ב-9 קומות מעל קומת עמודים עם חניון תת-קרקעי.                                                                                                                                                                                                                                                                                                                                                                                                                                                                                                                                                                                                                                                                                                                                                                                                                                                                                                                                                          "/>
    <n v="0"/>
    <s v="NULL"/>
    <s v="NULL"/>
    <s v="NULL"/>
    <m/>
    <m/>
    <m/>
    <m/>
    <m/>
    <m/>
    <m/>
    <m/>
    <m/>
    <m/>
    <m/>
    <m/>
    <m/>
    <m/>
    <s v="NULL"/>
    <s v="NULL"/>
    <s v="לפי גוש חלקה (מרץ 2021)"/>
    <n v="2020"/>
    <m/>
    <s v="בנייה"/>
    <m/>
    <n v="3"/>
    <m/>
    <m/>
    <m/>
    <n v="2"/>
    <s v="להיתר"/>
    <m/>
    <m/>
    <m/>
    <m/>
    <m/>
    <m/>
    <m/>
    <m/>
    <m/>
    <m/>
    <m/>
    <m/>
    <m/>
    <m/>
    <m/>
    <n v="94"/>
    <m/>
    <m/>
    <m/>
    <m/>
    <m/>
    <s v="לדיון חוזר"/>
    <m/>
    <e v="#NAME?"/>
    <m/>
    <m/>
  </r>
  <r>
    <n v="475"/>
    <m/>
    <m/>
    <m/>
    <m/>
    <m/>
    <m/>
    <m/>
    <m/>
    <m/>
    <m/>
    <n v="32341"/>
    <m/>
    <s v="צפון"/>
    <s v="נהרייה"/>
    <s v="הפינה"/>
    <m/>
    <s v="רשויות"/>
    <s v="רשויות מקומיות - פינוי-בינוי"/>
    <s v="בביצוע + מבנים מאוכלסים"/>
    <n v="5218890"/>
    <s v="210 20120179"/>
    <n v="210"/>
    <n v="20120179"/>
    <s v="בקשה להיתר"/>
    <s v="בניה חדשה                               "/>
    <n v="2369"/>
    <s v="נהרייה"/>
    <n v="9100"/>
    <s v="עגנון"/>
    <n v="447"/>
    <n v="17"/>
    <n v="17"/>
    <m/>
    <d v="2012-07-06T00:00:00"/>
    <n v="0"/>
    <n v="0"/>
    <m/>
    <m/>
    <n v="38"/>
    <m/>
    <m/>
    <m/>
    <m/>
    <m/>
    <s v=" הקמת בניין מגורים בשני אגפים במסגרת &quot;פינוי בינוי&quot; עם 38 יח&quot;ד ב-9 קומות וחניון תת- קרקעי.                                                                                                                                                                      "/>
    <m/>
    <m/>
    <m/>
    <n v="1495899"/>
    <n v="20120179"/>
    <m/>
    <d v="2013-08-23T00:00:00"/>
    <m/>
    <n v="0"/>
    <n v="0"/>
    <m/>
    <m/>
    <m/>
    <m/>
    <n v="38"/>
    <m/>
    <m/>
    <s v="מר, מתקנים ומערכות טכניות בשטח של 53.50 מ&quot;ר, 2 חדרי ועד בשטח של 120.26 מ&quot;ר, קומת עמודים מפולשת בשטח של 253.80 מ&quot;ר וקומת מרתף לחניית רכבים ואחסנה בשטח כולל של 1706.3 מ&quot;ר. בנוסף, גזוזטראות ומרפסות גג  בשטח של 961.80 מ&quot;ר ו-4 פרגולות במרפסות הגג בשטח של 43.26"/>
    <m/>
    <m/>
    <m/>
    <n v="2012"/>
    <n v="2013"/>
    <s v="בנייה"/>
    <s v="בנייה"/>
    <n v="1"/>
    <m/>
    <m/>
    <m/>
    <n v="1"/>
    <s v="להיתר"/>
    <m/>
    <n v="1"/>
    <m/>
    <m/>
    <m/>
    <n v="5218890"/>
    <n v="1495899"/>
    <m/>
    <m/>
    <m/>
    <m/>
    <m/>
    <m/>
    <m/>
    <m/>
    <n v="94"/>
    <m/>
    <m/>
    <m/>
    <m/>
    <m/>
    <m/>
    <m/>
    <e v="#NAME?"/>
    <m/>
    <s v="לא"/>
  </r>
  <r>
    <n v="476"/>
    <m/>
    <m/>
    <m/>
    <m/>
    <m/>
    <m/>
    <m/>
    <m/>
    <m/>
    <m/>
    <n v="32848"/>
    <m/>
    <s v="צפון"/>
    <s v="נהרייה"/>
    <s v="ישורון"/>
    <m/>
    <s v="רשויות"/>
    <s v="רשויות מקומיות - פינוי-בינוי"/>
    <s v="בביצוע + מבנים מאוכלסים"/>
    <n v="5219764"/>
    <s v="210 20130034"/>
    <n v="210"/>
    <n v="20130034"/>
    <s v="בקשה להיתר"/>
    <s v="בניה חדשה                               "/>
    <n v="2425"/>
    <s v="נהרייה"/>
    <n v="9100"/>
    <s v="ויצמן"/>
    <n v="411"/>
    <n v="67"/>
    <n v="67"/>
    <m/>
    <d v="2013-02-08T00:00:00"/>
    <n v="0"/>
    <n v="0"/>
    <n v="6"/>
    <n v="42"/>
    <n v="48"/>
    <m/>
    <m/>
    <m/>
    <m/>
    <m/>
    <s v=" הריסת מבנים והקמת בניין למגורים (48 יח&quot;ד) ומסחר - 10 קומות ומרתף חנייה.                                                                                                                                                                                       "/>
    <m/>
    <m/>
    <m/>
    <n v="1501319"/>
    <n v="20130034"/>
    <m/>
    <d v="2016-02-19T00:00:00"/>
    <m/>
    <n v="0"/>
    <n v="0"/>
    <n v="6"/>
    <m/>
    <n v="42"/>
    <m/>
    <n v="48"/>
    <m/>
    <m/>
    <s v="הריסת 2 בנייני מגורים במסגרת פינוי בינוי במתחם ישורון&quot; והקמת בניין מגורים בשני אגפים עם 48 יח&quot;ד ועם חזית מסחרית לרח' ויצמן ב- 10 קומות מעל מרתף חנייה. היתר בנייה זה הוא השלב הראשון מתוך 3 שלבי התכנית לחידוש פני המתחם. פירוט השטחים: מגורים 5157.75 מ&quot;ר + מש"/>
    <m/>
    <m/>
    <m/>
    <n v="2013"/>
    <n v="2016"/>
    <s v="הריסה + בנייה"/>
    <s v="הריסה + בנייה"/>
    <n v="3"/>
    <m/>
    <m/>
    <m/>
    <n v="1"/>
    <s v="להיתר"/>
    <m/>
    <n v="1"/>
    <m/>
    <m/>
    <m/>
    <n v="5219764"/>
    <n v="1501319"/>
    <m/>
    <m/>
    <m/>
    <m/>
    <m/>
    <m/>
    <m/>
    <s v="מיצוי יח&quot;ד בפרויקט"/>
    <n v="0"/>
    <m/>
    <m/>
    <m/>
    <m/>
    <m/>
    <m/>
    <m/>
    <e v="#NAME?"/>
    <m/>
    <s v="לא"/>
  </r>
  <r>
    <n v="477"/>
    <m/>
    <m/>
    <m/>
    <m/>
    <m/>
    <m/>
    <m/>
    <m/>
    <m/>
    <m/>
    <n v="32848"/>
    <m/>
    <s v="צפון"/>
    <s v="נהרייה"/>
    <s v="ישורון"/>
    <m/>
    <s v="רשויות"/>
    <s v="רשויות מקומיות - פינוי-בינוי"/>
    <s v="בביצוע + מבנים מאוכלסים"/>
    <n v="5220435"/>
    <s v="210 20130201"/>
    <n v="210"/>
    <n v="20130201"/>
    <s v="בקשה להיתר"/>
    <s v="בניה חדשה                               "/>
    <n v="1633"/>
    <s v="נהריה                         "/>
    <n v="9100"/>
    <s v="עגנון"/>
    <n v="447"/>
    <n v="3"/>
    <n v="3"/>
    <m/>
    <d v="2013-08-14T00:00:00"/>
    <n v="0"/>
    <n v="0"/>
    <n v="6"/>
    <n v="17"/>
    <n v="23"/>
    <m/>
    <m/>
    <m/>
    <m/>
    <m/>
    <s v=" הקמת בניין מגורים עם 23 יח&quot;ד ב - 8 קומות מעל קומת עמודים עם חניון תת-קרקעי והריסת מבנים קיימים.                                                                                                                                                               "/>
    <m/>
    <m/>
    <m/>
    <n v="1501084"/>
    <n v="20130201"/>
    <m/>
    <d v="2013-10-08T00:00:00"/>
    <m/>
    <n v="0"/>
    <n v="0"/>
    <n v="6"/>
    <m/>
    <n v="17"/>
    <m/>
    <n v="23"/>
    <m/>
    <m/>
    <s v="הקמת בניין מגורים חדש עם 23 יחד ב- 8 קומות מעל קומת עמודים וחניון תת-קרקעי. פירוט חישוב שטחים עיקריים : מגורים 2210.42 + 381.08 (העברת שטח עיקרי לשטח שרות) = 2592.38 מ&quot;ר  שהם % 266.98  ,  מותר :  % 270 סה&quot;כ שטחי שירות מוצעים: 582.60 מ&quot;ר שהם % 60  + 381.96"/>
    <m/>
    <m/>
    <m/>
    <n v="2013"/>
    <n v="2013"/>
    <s v="הריסה + בנייה"/>
    <s v="בנייה"/>
    <n v="2"/>
    <m/>
    <m/>
    <m/>
    <n v="1"/>
    <s v="להיתר"/>
    <m/>
    <n v="1"/>
    <m/>
    <m/>
    <m/>
    <n v="5220435"/>
    <n v="1501084"/>
    <m/>
    <m/>
    <m/>
    <m/>
    <m/>
    <m/>
    <m/>
    <s v="מיצוי יח&quot;ד בפרויקט"/>
    <n v="0"/>
    <m/>
    <m/>
    <m/>
    <m/>
    <m/>
    <m/>
    <m/>
    <e v="#NAME?"/>
    <m/>
    <s v="לא"/>
  </r>
  <r>
    <n v="478"/>
    <m/>
    <m/>
    <m/>
    <m/>
    <m/>
    <m/>
    <m/>
    <m/>
    <m/>
    <m/>
    <n v="32848"/>
    <m/>
    <s v="צפון"/>
    <s v="נהרייה"/>
    <s v="ישורון"/>
    <m/>
    <s v="רשויות"/>
    <s v="רשויות מקומיות - פינוי-בינוי"/>
    <s v="בביצוע + מבנים מאוכלסים"/>
    <n v="5411887"/>
    <s v="210 20160157"/>
    <n v="210"/>
    <n v="20160157"/>
    <s v="בקשה להיתר"/>
    <s v="פינוי בינוי                             "/>
    <n v="973"/>
    <s v="נהרייה"/>
    <n v="9100"/>
    <s v="עגנון"/>
    <n v="447"/>
    <n v="6"/>
    <n v="6"/>
    <m/>
    <d v="2016-07-21T00:00:00"/>
    <n v="0"/>
    <n v="69"/>
    <n v="12"/>
    <n v="57"/>
    <n v="69"/>
    <m/>
    <m/>
    <m/>
    <m/>
    <m/>
    <s v=" הריסת 3 מבני מגורים עם 12 יח&quot;ד ובמקומם  הקמת 2 בנייני מגורים חדשים עם 69 יח&quot;ד בני 10 קומות ומרתף משותף במסגרת &quot;פינוי בינוי-מתחם ישורון&quot;.                                                                                                                      "/>
    <m/>
    <m/>
    <m/>
    <n v="1559424"/>
    <n v="20160157"/>
    <m/>
    <d v="2018-06-27T00:00:00"/>
    <m/>
    <n v="0"/>
    <n v="69"/>
    <n v="12"/>
    <m/>
    <n v="57"/>
    <m/>
    <n v="69"/>
    <m/>
    <m/>
    <s v="הריסת 3 מבני מגורים עם 12 יח&quot;ד ובמקומם הקמת 2 בנייני מגורים חדשים עם 69 יח&quot;ד בני ‏10 קומות ומרתף משותף במסגרת &quot;פינוי בינוי-מתחם ישורון&quot;."/>
    <m/>
    <m/>
    <m/>
    <n v="2016"/>
    <n v="2018"/>
    <s v="הריסה + בנייה"/>
    <s v="הריסה + בנייה"/>
    <n v="1"/>
    <m/>
    <m/>
    <m/>
    <n v="1"/>
    <s v="להיתר"/>
    <m/>
    <n v="1"/>
    <m/>
    <m/>
    <m/>
    <n v="5411887"/>
    <n v="1559424"/>
    <m/>
    <m/>
    <m/>
    <m/>
    <m/>
    <m/>
    <m/>
    <s v="מיצוי יח&quot;ד בפרויקט"/>
    <n v="0"/>
    <m/>
    <m/>
    <m/>
    <m/>
    <m/>
    <m/>
    <m/>
    <e v="#NAME?"/>
    <m/>
    <s v="לא"/>
  </r>
  <r>
    <n v="479"/>
    <m/>
    <m/>
    <m/>
    <m/>
    <m/>
    <m/>
    <m/>
    <m/>
    <m/>
    <m/>
    <n v="31215"/>
    <m/>
    <s v="צפון"/>
    <s v="נהרייה"/>
    <s v="פינסקר"/>
    <m/>
    <s v="רשויות"/>
    <s v="רשויות מקומיות - פינוי-בינוי"/>
    <s v="בביצוע"/>
    <n v="5223357"/>
    <s v="210 20150101"/>
    <n v="210"/>
    <n v="20150101"/>
    <s v="בקשה להיתר"/>
    <s v="בניה חדשה                               "/>
    <n v="2349"/>
    <s v="נהריה                         "/>
    <n v="9100"/>
    <s v="ויצמן"/>
    <n v="411"/>
    <n v="54"/>
    <n v="54"/>
    <m/>
    <d v="2015-06-10T00:00:00"/>
    <n v="0"/>
    <n v="0"/>
    <n v="7"/>
    <n v="18"/>
    <n v="25"/>
    <m/>
    <m/>
    <m/>
    <m/>
    <m/>
    <s v=" הקמת בניין מגורים ב- 10 קומות מעל חניון תת-קרקעי עם 25 יח&quot;ד.                                                                                                                                                                                                  "/>
    <m/>
    <m/>
    <m/>
    <n v="1489668"/>
    <n v="20150101"/>
    <m/>
    <d v="2016-04-01T00:00:00"/>
    <m/>
    <n v="0"/>
    <n v="0"/>
    <n v="7"/>
    <m/>
    <n v="18"/>
    <m/>
    <n v="25"/>
    <m/>
    <m/>
    <s v="הקמת בניין מגורים עם 25 יחד ב - 10 קומות מהקרקע ומרתף חנייה. סה&quot;כ שטח עיקרי: 259.49 מ&quot;ר (גזוזטראות) +  2404.34 מ&quot;ר (מגורים) = 2663.83 מ&quot;ר שהם % 249.66, מותר לפי ג/20465: 2460 מ&quot;ר+210 מ&quot;ר (גזוזטראות) = 2670 מ&quot;ר שהם  % 250.2 סה&quot;כ שטחי שרות מתחת לקרקע : קומת"/>
    <m/>
    <m/>
    <m/>
    <n v="2015"/>
    <n v="2016"/>
    <s v="בנייה"/>
    <s v="בנייה"/>
    <n v="5"/>
    <m/>
    <m/>
    <m/>
    <n v="1"/>
    <s v="להיתר"/>
    <m/>
    <n v="1"/>
    <m/>
    <m/>
    <m/>
    <n v="5223357"/>
    <n v="1489668"/>
    <m/>
    <m/>
    <m/>
    <m/>
    <m/>
    <m/>
    <m/>
    <s v="מיצוי יח&quot;ד בפרויקט"/>
    <n v="0"/>
    <m/>
    <m/>
    <m/>
    <m/>
    <m/>
    <m/>
    <m/>
    <e v="#NAME?"/>
    <m/>
    <s v="לא"/>
  </r>
  <r>
    <n v="480"/>
    <m/>
    <m/>
    <m/>
    <m/>
    <m/>
    <m/>
    <m/>
    <m/>
    <m/>
    <m/>
    <n v="31215"/>
    <m/>
    <s v="צפון"/>
    <s v="נהרייה"/>
    <s v="פינסקר"/>
    <m/>
    <s v="רשויות"/>
    <s v="פינוי-בינוי"/>
    <s v="בביצוע"/>
    <n v="5221951"/>
    <s v="210 20140200"/>
    <n v="210"/>
    <n v="20140200"/>
    <s v="בקשה להיתר"/>
    <s v="בניה חדשה"/>
    <n v="1103"/>
    <s v="נהרייה"/>
    <n v="9100"/>
    <s v="פינסקר"/>
    <n v="415"/>
    <n v="1"/>
    <n v="1"/>
    <m/>
    <d v="2014-10-01T00:00:00"/>
    <n v="0"/>
    <n v="0"/>
    <m/>
    <m/>
    <m/>
    <m/>
    <m/>
    <m/>
    <m/>
    <m/>
    <s v="הריסה מבנים קיימים, חפירה ודיפון ."/>
    <m/>
    <m/>
    <m/>
    <n v="1501266"/>
    <n v="20140200"/>
    <m/>
    <d v="2014-11-17T00:00:00"/>
    <m/>
    <n v="0"/>
    <n v="0"/>
    <m/>
    <m/>
    <m/>
    <m/>
    <m/>
    <m/>
    <m/>
    <s v="הריסת מבנים קיימים , כריתה והעתקה שלד עצים בוגרים, עבודות חפירה ודיפון במתחם פינסקר לפי תכנית ג/19385. תנאי להתחלת ביצוע עבודות הריסה וחפירה הוא עתקת העצים והיא תבוצע עפי אישור מפורש של מנהל מחלקת גינון בעיריית נהריה. עבודות חפירה תחל רק לאחר השלמת ביצוע"/>
    <m/>
    <m/>
    <s v="שליפה לפי תבעות (אוגוסט 2020)"/>
    <n v="2014"/>
    <n v="2014"/>
    <s v="הריסה + חפירה ודיפון"/>
    <s v="הריסה + חפירה ודיפון"/>
    <s v="1,2,3,4,5"/>
    <m/>
    <m/>
    <m/>
    <n v="3"/>
    <s v="להיתר"/>
    <m/>
    <n v="3"/>
    <m/>
    <m/>
    <m/>
    <n v="5221951"/>
    <n v="1501266"/>
    <m/>
    <m/>
    <m/>
    <m/>
    <m/>
    <m/>
    <m/>
    <s v="מיצוי יח&quot;ד בפרויקט"/>
    <n v="0"/>
    <m/>
    <m/>
    <m/>
    <m/>
    <m/>
    <m/>
    <m/>
    <e v="#NAME?"/>
    <m/>
    <s v="כן"/>
  </r>
  <r>
    <n v="481"/>
    <m/>
    <m/>
    <m/>
    <m/>
    <m/>
    <m/>
    <m/>
    <m/>
    <m/>
    <m/>
    <n v="31215"/>
    <m/>
    <s v="צפון"/>
    <s v="נהרייה"/>
    <s v="פינסקר"/>
    <m/>
    <s v="רשויות"/>
    <s v="פינוי-בינוי"/>
    <s v="בביצוע"/>
    <n v="5222324"/>
    <s v="210 20140233"/>
    <n v="210"/>
    <n v="20140233"/>
    <s v="בקשה להיתר"/>
    <s v="בניה חדשה"/>
    <n v="1103"/>
    <s v="נהרייה"/>
    <n v="9100"/>
    <s v="פינסקר"/>
    <n v="415"/>
    <n v="1"/>
    <n v="1"/>
    <m/>
    <d v="2014-11-27T00:00:00"/>
    <n v="0"/>
    <n v="0"/>
    <m/>
    <m/>
    <m/>
    <m/>
    <m/>
    <m/>
    <m/>
    <m/>
    <s v="תכנית בינוי עפ&quot;י תכנית מאושרשת ג/19385 ."/>
    <m/>
    <m/>
    <m/>
    <s v="NULL"/>
    <m/>
    <m/>
    <m/>
    <m/>
    <m/>
    <m/>
    <m/>
    <m/>
    <m/>
    <m/>
    <m/>
    <m/>
    <m/>
    <m/>
    <m/>
    <m/>
    <s v="שליפה לפי תבעות (אוגוסט 2020)"/>
    <n v="2014"/>
    <m/>
    <s v="בנייה"/>
    <m/>
    <s v="1,2,3,4,5"/>
    <m/>
    <m/>
    <m/>
    <n v="2"/>
    <s v="להיתר"/>
    <m/>
    <m/>
    <m/>
    <m/>
    <m/>
    <m/>
    <m/>
    <m/>
    <m/>
    <m/>
    <m/>
    <m/>
    <m/>
    <m/>
    <s v="מיצוי יח&quot;ד בפרויקט"/>
    <n v="0"/>
    <m/>
    <m/>
    <m/>
    <m/>
    <m/>
    <m/>
    <m/>
    <e v="#NAME?"/>
    <m/>
    <m/>
  </r>
  <r>
    <n v="482"/>
    <m/>
    <m/>
    <m/>
    <m/>
    <m/>
    <m/>
    <m/>
    <m/>
    <m/>
    <m/>
    <n v="31215"/>
    <m/>
    <s v="צפון"/>
    <s v="נהרייה"/>
    <s v="פינסקר"/>
    <m/>
    <s v="רשויות"/>
    <s v="רשויות מקומיות - פינוי-בינוי"/>
    <s v="בביצוע"/>
    <n v="5222714"/>
    <s v="210 20150062"/>
    <n v="210"/>
    <n v="20150062"/>
    <s v="בקשה להיתר"/>
    <s v="בניה חדשה                               "/>
    <n v="1103"/>
    <s v="נהרייה"/>
    <n v="9100"/>
    <s v="פינסקר"/>
    <n v="415"/>
    <n v="1"/>
    <n v="1"/>
    <m/>
    <d v="2015-03-29T00:00:00"/>
    <n v="0"/>
    <n v="28"/>
    <n v="8"/>
    <n v="20"/>
    <n v="28"/>
    <m/>
    <m/>
    <m/>
    <m/>
    <m/>
    <s v=" מבנה מגורים הכולל 28 יח&quot;ד בן 10 קומות .                                                                                                                                                                                                                       "/>
    <m/>
    <m/>
    <m/>
    <n v="1494091"/>
    <n v="20150062"/>
    <m/>
    <d v="2016-08-18T00:00:00"/>
    <m/>
    <n v="0"/>
    <n v="28"/>
    <n v="8"/>
    <m/>
    <n v="18"/>
    <m/>
    <n v="26"/>
    <m/>
    <m/>
    <s v="הקמת בית מגורים משותף חדש בן 9 קומות הכולל 26 יחד. במגרש מס' 301  אושר עפ&quot;י תכנית מפורטת מס' ג/19385 במתחם פינוי בינוי, אשר פורסמה בילקוט הפרסומים 6755 ביום 13/2/2014. במגרש נהרסו 2 מבנים בני סה&quot;כ 8 יח&quot;ד, בשטח  675.30 מ&quot;ר . היתר כולל: צפיפות:*  26 יח&quot;ד מס"/>
    <m/>
    <m/>
    <m/>
    <n v="2015"/>
    <n v="2016"/>
    <s v="בנייה"/>
    <s v="בנייה"/>
    <n v="1"/>
    <m/>
    <m/>
    <m/>
    <n v="1"/>
    <s v="להיתר"/>
    <m/>
    <n v="1"/>
    <m/>
    <m/>
    <m/>
    <n v="5222714"/>
    <n v="1494091"/>
    <m/>
    <m/>
    <m/>
    <m/>
    <m/>
    <m/>
    <m/>
    <s v="מיצוי יח&quot;ד בפרויקט"/>
    <n v="0"/>
    <m/>
    <m/>
    <m/>
    <m/>
    <m/>
    <m/>
    <m/>
    <e v="#NAME?"/>
    <m/>
    <s v="לא"/>
  </r>
  <r>
    <n v="483"/>
    <m/>
    <m/>
    <m/>
    <m/>
    <m/>
    <m/>
    <m/>
    <m/>
    <m/>
    <m/>
    <n v="31215"/>
    <m/>
    <s v="צפון"/>
    <s v="נהרייה"/>
    <s v="פינסקר"/>
    <m/>
    <s v="רשויות"/>
    <s v="רשויות מקומיות - פינוי-בינוי"/>
    <s v="בביצוע"/>
    <n v="5223340"/>
    <s v="210 20150106"/>
    <n v="210"/>
    <n v="20150106"/>
    <s v="בקשה להיתר"/>
    <s v="בניה חדשה                               "/>
    <n v="1103"/>
    <s v="נהרייה"/>
    <n v="9100"/>
    <s v="פינסקר"/>
    <n v="415"/>
    <n v="1"/>
    <n v="1"/>
    <m/>
    <d v="2015-06-11T00:00:00"/>
    <n v="0"/>
    <n v="39"/>
    <n v="7"/>
    <n v="32"/>
    <n v="39"/>
    <m/>
    <m/>
    <m/>
    <m/>
    <m/>
    <s v=" מבנה מגורים 39 יח&quot;ד בן 11 קומות.                                                                                                                                                                                                                              "/>
    <m/>
    <m/>
    <m/>
    <n v="1501960"/>
    <n v="20150106"/>
    <m/>
    <d v="2016-08-18T00:00:00"/>
    <m/>
    <n v="0"/>
    <n v="39"/>
    <n v="7"/>
    <m/>
    <n v="32"/>
    <m/>
    <n v="39"/>
    <m/>
    <m/>
    <s v="הקמת בית מגורים משותף חדש בן 9 קומות מעל קומת עמודים הכולל 39 יחד במגרש 302. אושרה ונבדקה עפ&quot;י תכנית מפורטת מס' ג/19385 במתחם פינוי בינוי, אשר פורסמה בילקוט הפרסומים 6755 ביום 13/2/2014. מס' הקומות: מוצע בניין בן 9 קומות כולל קומת עמודים-סה&quot;כ 10. גובה הבנ"/>
    <m/>
    <m/>
    <m/>
    <n v="2015"/>
    <n v="2016"/>
    <s v="בנייה"/>
    <s v="בנייה"/>
    <n v="2"/>
    <m/>
    <m/>
    <m/>
    <n v="1"/>
    <s v="להיתר"/>
    <m/>
    <n v="1"/>
    <m/>
    <m/>
    <m/>
    <n v="5223340"/>
    <n v="1501960"/>
    <m/>
    <m/>
    <m/>
    <m/>
    <m/>
    <m/>
    <m/>
    <s v="מיצוי יח&quot;ד בפרויקט"/>
    <n v="0"/>
    <m/>
    <m/>
    <m/>
    <m/>
    <m/>
    <m/>
    <m/>
    <e v="#NAME?"/>
    <m/>
    <s v="לא"/>
  </r>
  <r>
    <n v="484"/>
    <m/>
    <m/>
    <m/>
    <m/>
    <m/>
    <m/>
    <m/>
    <m/>
    <m/>
    <m/>
    <n v="31215"/>
    <m/>
    <s v="צפון"/>
    <s v="נהרייה"/>
    <s v="פינסקר"/>
    <m/>
    <s v="רשויות"/>
    <s v="רשויות מקומיות - פינוי-בינוי"/>
    <s v="בביצוע"/>
    <n v="5223464"/>
    <s v="210 20150140"/>
    <n v="210"/>
    <n v="20150140"/>
    <s v="בקשה להיתר"/>
    <s v="בניה חדשה                               "/>
    <n v="1103"/>
    <s v="נהרייה"/>
    <n v="9100"/>
    <s v="פינסקר"/>
    <n v="415"/>
    <n v="1"/>
    <n v="1"/>
    <m/>
    <d v="2015-08-06T00:00:00"/>
    <n v="0"/>
    <n v="39"/>
    <n v="7"/>
    <n v="32"/>
    <n v="39"/>
    <m/>
    <m/>
    <m/>
    <m/>
    <m/>
    <s v=" מבנה מגורים הכולל 39 יח&quot;ד בן 11 קומות .                                                                                                                                                                                                                       "/>
    <m/>
    <m/>
    <m/>
    <n v="1490467"/>
    <n v="20150140"/>
    <m/>
    <d v="2016-08-18T00:00:00"/>
    <m/>
    <n v="0"/>
    <n v="39"/>
    <n v="7"/>
    <m/>
    <n v="32"/>
    <m/>
    <n v="39"/>
    <m/>
    <m/>
    <s v="הקמת בית מגורים חדש משותף בן 11 קומות הכולל 39 יחד במגרש 303 . במגרש מס' 303  עפ&quot;י תכנית מפורטת מס' ג/19385 במתחם פינוי בינוי, אשר פורסמה בילקוט הפרסומים 6755 ביום 13/2/2014. ההיתר כולל:צפיפות: 39 יח&quot;ד, בקומות 9 ו-10 מתוכננות 4 דירות דופלקסים .  מס' קומות"/>
    <m/>
    <m/>
    <m/>
    <n v="2015"/>
    <n v="2016"/>
    <s v="בנייה"/>
    <s v="בנייה"/>
    <n v="3"/>
    <m/>
    <m/>
    <m/>
    <n v="1"/>
    <s v="להיתר"/>
    <m/>
    <n v="1"/>
    <m/>
    <m/>
    <m/>
    <n v="5223464"/>
    <n v="1490467"/>
    <m/>
    <m/>
    <m/>
    <m/>
    <m/>
    <m/>
    <m/>
    <s v="מיצוי יח&quot;ד בפרויקט"/>
    <n v="0"/>
    <m/>
    <m/>
    <m/>
    <m/>
    <m/>
    <m/>
    <m/>
    <e v="#NAME?"/>
    <m/>
    <s v="לא"/>
  </r>
  <r>
    <n v="485"/>
    <m/>
    <m/>
    <m/>
    <m/>
    <m/>
    <m/>
    <m/>
    <m/>
    <m/>
    <m/>
    <n v="31215"/>
    <m/>
    <s v="צפון"/>
    <s v="נהרייה"/>
    <s v="פינסקר"/>
    <m/>
    <s v="רשויות"/>
    <s v="רשויות מקומיות - פינוי-בינוי"/>
    <s v="בביצוע"/>
    <n v="5223622"/>
    <s v="210 20150179"/>
    <n v="210"/>
    <n v="20150179"/>
    <s v="בקשה להיתר"/>
    <s v="בניה חדשה                               "/>
    <n v="1103"/>
    <s v="נהרייה"/>
    <n v="9100"/>
    <s v="פינסקר"/>
    <n v="415"/>
    <n v="1"/>
    <n v="1"/>
    <m/>
    <d v="2015-11-01T00:00:00"/>
    <n v="0"/>
    <n v="0"/>
    <n v="7"/>
    <n v="51"/>
    <n v="58"/>
    <m/>
    <m/>
    <m/>
    <m/>
    <m/>
    <s v=" מבנה מגורים בעל 2 אגפים עם חזית מסחרית.                                                                                                                                                                                                                       "/>
    <m/>
    <m/>
    <m/>
    <n v="1497425"/>
    <n v="20150179"/>
    <m/>
    <d v="2016-08-18T00:00:00"/>
    <m/>
    <n v="0"/>
    <n v="0"/>
    <n v="7"/>
    <m/>
    <n v="51"/>
    <m/>
    <n v="58"/>
    <m/>
    <m/>
    <s v="הקמת בית מגורים חדש משותף במגרשים  מס' 304  ו-305 בעל 2 אגפים  באגף א'21 יחד ב-6 קומות ובאגף ב'  37 יח&quot;ד ב10- קומות  כולל חזית מסחרית לרחוב וויצמן במתחם פינוי ובינוי עפ&quot;י תכנית ג/19385 . סה&quot;כ יח&quot;ד 304 א+ב : 58 יח&quot;ד .ההיתר עפ&quot;י תכנית מפורטת מס' ג/ 19385 במ"/>
    <m/>
    <m/>
    <m/>
    <n v="2015"/>
    <n v="2016"/>
    <s v="בנייה"/>
    <s v="בנייה"/>
    <n v="4"/>
    <m/>
    <m/>
    <m/>
    <n v="1"/>
    <s v="להיתר"/>
    <m/>
    <n v="1"/>
    <m/>
    <m/>
    <m/>
    <n v="5223622"/>
    <n v="1497425"/>
    <m/>
    <m/>
    <m/>
    <m/>
    <m/>
    <m/>
    <m/>
    <s v="מיצוי יח&quot;ד בפרויקט"/>
    <n v="0"/>
    <m/>
    <m/>
    <m/>
    <m/>
    <m/>
    <m/>
    <m/>
    <e v="#NAME?"/>
    <m/>
    <s v="לא"/>
  </r>
  <r>
    <n v="486"/>
    <m/>
    <m/>
    <m/>
    <m/>
    <m/>
    <m/>
    <m/>
    <m/>
    <m/>
    <m/>
    <n v="31073"/>
    <m/>
    <s v="מרכז"/>
    <s v="נס ציונה"/>
    <s v="יד אליעזר"/>
    <m/>
    <s v="רשויות"/>
    <s v="רשויות מקומיות - פינוי-בינוי"/>
    <s v="בביצוע"/>
    <n v="679902"/>
    <s v="407 2015103"/>
    <n v="407"/>
    <n v="2015103"/>
    <s v="בקשה להיתר"/>
    <s v="הריסה ובניה חדשה"/>
    <n v="2331"/>
    <s v="נס ציונה"/>
    <n v="7200"/>
    <s v="שאול המלך"/>
    <n v="163"/>
    <n v="2"/>
    <n v="2"/>
    <m/>
    <d v="2015-02-26T00:00:00"/>
    <n v="0"/>
    <n v="28"/>
    <n v="8"/>
    <n v="20"/>
    <n v="28"/>
    <m/>
    <m/>
    <m/>
    <m/>
    <m/>
    <s v="הריסת בית משותף קיים בן 8 יח&quot;ד והקמת בית משותף חדש בן 28 יח&quot;ד, קומת קרקע + 7 קומות + קומת גג + 2 קומות מרתפי חניה. "/>
    <m/>
    <m/>
    <m/>
    <n v="1454206"/>
    <n v="2016119"/>
    <m/>
    <d v="2016-11-15T00:00:00"/>
    <m/>
    <n v="0"/>
    <n v="28"/>
    <n v="8"/>
    <m/>
    <n v="20"/>
    <m/>
    <n v="28"/>
    <m/>
    <m/>
    <s v="הריסת בית משותף קיים בן 8 יח&quot;ד והקמת בית משותף חדש בן 28 יח&quot;ד, קומת קרקע + 7 קומות + קומת גג + 2 קומות מרתפי חניה. "/>
    <m/>
    <m/>
    <m/>
    <n v="2015"/>
    <n v="2016"/>
    <s v="הריסה + בנייה"/>
    <s v="הריסה + בנייה"/>
    <n v="1"/>
    <m/>
    <m/>
    <m/>
    <n v="1"/>
    <s v="להיתר"/>
    <m/>
    <n v="1"/>
    <m/>
    <m/>
    <m/>
    <n v="679902"/>
    <n v="1454206"/>
    <m/>
    <m/>
    <m/>
    <m/>
    <m/>
    <m/>
    <m/>
    <m/>
    <n v="249"/>
    <m/>
    <m/>
    <m/>
    <m/>
    <m/>
    <m/>
    <m/>
    <e v="#NAME?"/>
    <m/>
    <s v="כן"/>
  </r>
  <r>
    <n v="1247"/>
    <m/>
    <m/>
    <m/>
    <s v="במהות הבקשה כתוב 28 יחד במדלן כתוב 3 בניינים עם  84 יחד. זה בדיוק פי3 ככה שזה לגמרי מסתדר השאלה איזה מהיחד לכתוב ?"/>
    <m/>
    <s v="כפול רק מהנתונים החדשים"/>
    <m/>
    <m/>
    <m/>
    <m/>
    <n v="31073"/>
    <m/>
    <s v="מרכז"/>
    <s v="נס ציונה"/>
    <s v="יד אליעזר"/>
    <m/>
    <s v="רשויות"/>
    <s v="פינוי-בינוי"/>
    <s v="בביצוע"/>
    <n v="7079911"/>
    <s v="407 20200391"/>
    <n v="407"/>
    <n v="20200391"/>
    <s v="בקשה מקוונת עם הקלות"/>
    <s v="תוספת למבנה קיים"/>
    <n v="2331"/>
    <s v="נס ציונה"/>
    <n v="7200"/>
    <s v="שאול המלך"/>
    <n v="163"/>
    <n v="2"/>
    <n v="2"/>
    <s v="     "/>
    <d v="2020-05-17T00:00:00"/>
    <n v="0"/>
    <n v="0"/>
    <m/>
    <m/>
    <n v="28"/>
    <s v="2020_01"/>
    <d v="2020-11-01T21:00:40"/>
    <m/>
    <m/>
    <s v="מהות הבקשה"/>
    <s v="1. הגבהת ק. הכניסה ושטחי שרות מ-2.4 מ' לכ- 5.1 מ' 2. הגבהת קומות המרתף מ-2.4 מ' לכ-5.00 מ' הבקשה פורסמה , פרסום אחרון בתאריך  26.5.17 לא התקבלו התנגדויות מבוקשות ההקלות הבאות : שינויים פנימיים שינוי במרפסות ובמפלסי קומות בבית משותף קיים בהיתר בן 28 יח&quot;ד הכולל קומת קרקע+7 קומות +קומת גג "/>
    <s v="NULL"/>
    <s v="NULL"/>
    <s v="NULL"/>
    <n v="2014367"/>
    <n v="2020078"/>
    <s v="בקשה מקוונת עם הקלות"/>
    <d v="2020-08-11T00:00:00"/>
    <s v="תוספת למבנה קיים"/>
    <n v="0"/>
    <n v="0"/>
    <m/>
    <m/>
    <m/>
    <m/>
    <m/>
    <m/>
    <m/>
    <s v="שינויים פנימיים, שינוי במרפסות ובמפלסי הקומות בבית משותף קיים בהיתר בן 28 יח&quot;ד הכולל קומת קרקע+7 קומות +קומת גג "/>
    <s v="2020_01"/>
    <d v="2020-11-01T21:00:44"/>
    <s v="לפי גוש חלקה (מרץ 2021)"/>
    <n v="2020"/>
    <n v="2020"/>
    <s v="בנייה"/>
    <s v="בנייה"/>
    <n v="1"/>
    <m/>
    <m/>
    <m/>
    <n v="2"/>
    <s v="מקוונת (להיתר)"/>
    <m/>
    <n v="2"/>
    <m/>
    <m/>
    <m/>
    <m/>
    <m/>
    <m/>
    <m/>
    <m/>
    <m/>
    <m/>
    <m/>
    <m/>
    <m/>
    <n v="249"/>
    <m/>
    <m/>
    <m/>
    <m/>
    <m/>
    <m/>
    <m/>
    <e v="#NAME?"/>
    <m/>
    <s v="לא"/>
  </r>
  <r>
    <n v="488"/>
    <m/>
    <m/>
    <m/>
    <m/>
    <m/>
    <m/>
    <m/>
    <m/>
    <m/>
    <m/>
    <n v="31073"/>
    <m/>
    <s v="מרכז"/>
    <s v="נס ציונה"/>
    <s v="יד אליעזר"/>
    <m/>
    <s v="רשויות"/>
    <s v="רשויות מקומיות - פינוי-בינוי"/>
    <s v="בביצוע"/>
    <n v="679904"/>
    <s v="407 2015107"/>
    <n v="407"/>
    <n v="2015107"/>
    <s v="בקשה להיתר"/>
    <s v="הריסה ובניה חדשה"/>
    <n v="2911"/>
    <s v="נס ציונה"/>
    <n v="7200"/>
    <s v="שאול המלך"/>
    <n v="163"/>
    <n v="4"/>
    <n v="4"/>
    <m/>
    <d v="2015-03-01T00:00:00"/>
    <n v="0"/>
    <n v="26"/>
    <n v="8"/>
    <n v="18"/>
    <n v="26"/>
    <m/>
    <m/>
    <m/>
    <m/>
    <m/>
    <s v="הריסת בית משותף קיים בן 8 יח&quot;ד והקמת בית משותף חדש בן 26 יח&quot;ד, קומת קרקע + 7 קומות + קומת גג + 2 קומות מרתפי חניה. "/>
    <m/>
    <m/>
    <m/>
    <n v="1454204"/>
    <n v="2016120"/>
    <m/>
    <d v="2016-11-15T00:00:00"/>
    <m/>
    <n v="0"/>
    <n v="26"/>
    <n v="8"/>
    <m/>
    <n v="22"/>
    <m/>
    <n v="30"/>
    <m/>
    <m/>
    <s v="הריסת בית משותף קיים בן 8 יח&quot;ד והקמת בית משותף חדש בן 26 יח&quot;ד, קומת קרקע + 7 קומות + קומת גג + 2 קומות מרתפי חניה. "/>
    <m/>
    <m/>
    <m/>
    <n v="2015"/>
    <n v="2016"/>
    <s v="הריסה + בנייה"/>
    <s v="הריסה + בנייה"/>
    <n v="3"/>
    <m/>
    <m/>
    <m/>
    <n v="1"/>
    <s v="להיתר"/>
    <m/>
    <n v="1"/>
    <m/>
    <m/>
    <m/>
    <n v="679904"/>
    <n v="1454204"/>
    <m/>
    <s v="נספרו 88 יח&quot;ד בדוח בשנת 2016, לכן נרשמו 30 יח&quot;ד מוצע ולא 26 כפי שמופיע במהות הבקשה."/>
    <m/>
    <m/>
    <m/>
    <m/>
    <m/>
    <m/>
    <n v="249"/>
    <m/>
    <m/>
    <m/>
    <m/>
    <m/>
    <m/>
    <m/>
    <e v="#NAME?"/>
    <m/>
    <s v="כן"/>
  </r>
  <r>
    <n v="489"/>
    <m/>
    <m/>
    <m/>
    <m/>
    <m/>
    <m/>
    <m/>
    <m/>
    <m/>
    <m/>
    <n v="31073"/>
    <m/>
    <s v="מרכז"/>
    <s v="נס ציונה"/>
    <s v="יד אליעזר"/>
    <m/>
    <s v="רשויות"/>
    <s v="רשויות מקומיות - פינוי-בינוי"/>
    <s v="בביצוע"/>
    <n v="679905"/>
    <s v="407 2015108"/>
    <n v="407"/>
    <n v="2015108"/>
    <s v="בקשה להיתר"/>
    <s v="הריסה ובניה חדשה"/>
    <n v="2093"/>
    <s v="נס ציונה"/>
    <n v="7200"/>
    <s v="שאול המלך"/>
    <n v="163"/>
    <n v="6"/>
    <n v="6"/>
    <m/>
    <d v="2015-03-02T00:00:00"/>
    <n v="0"/>
    <n v="30"/>
    <n v="8"/>
    <n v="22"/>
    <n v="30"/>
    <m/>
    <m/>
    <m/>
    <m/>
    <m/>
    <s v="הריסת בית משותף קיים בן 8 יח&quot;ד והקמת בית משותף חדש בן 30 יח&quot;ד, קומת קרקע + 7 קומות + קומת גג + 2 קומות מרתפי חניה. "/>
    <m/>
    <m/>
    <m/>
    <n v="1454356"/>
    <n v="2016118"/>
    <m/>
    <d v="2016-11-15T00:00:00"/>
    <m/>
    <n v="0"/>
    <n v="30"/>
    <n v="8"/>
    <m/>
    <n v="22"/>
    <m/>
    <n v="30"/>
    <m/>
    <m/>
    <s v="הריסת בית משותף קיים בן 8 יח&quot;ד והקמת בית משותף חדש בן 30 יח&quot;ד, קומת קרקע + 7 קומות + קומת גג + 2 קומות מרתפי חניה. "/>
    <m/>
    <m/>
    <m/>
    <n v="2015"/>
    <n v="2016"/>
    <s v="הריסה + בנייה"/>
    <s v="הריסה + בנייה"/>
    <n v="2"/>
    <m/>
    <m/>
    <m/>
    <n v="1"/>
    <s v="להיתר"/>
    <m/>
    <n v="1"/>
    <m/>
    <m/>
    <m/>
    <n v="679905"/>
    <n v="1454356"/>
    <m/>
    <m/>
    <m/>
    <m/>
    <m/>
    <m/>
    <m/>
    <m/>
    <n v="249"/>
    <m/>
    <m/>
    <m/>
    <m/>
    <m/>
    <m/>
    <m/>
    <e v="#NAME?"/>
    <m/>
    <s v="כן"/>
  </r>
  <r>
    <n v="496"/>
    <m/>
    <m/>
    <m/>
    <m/>
    <m/>
    <m/>
    <m/>
    <m/>
    <m/>
    <m/>
    <n v="31073"/>
    <m/>
    <s v="מרכז"/>
    <s v="נס ציונה"/>
    <s v="יד אליעזר"/>
    <m/>
    <s v="רשויות"/>
    <s v="רשויות מקומיות - פינוי-בינוי"/>
    <s v="בביצוע"/>
    <n v="679860"/>
    <s v="407 2014525"/>
    <n v="407"/>
    <n v="2014525"/>
    <s v="בקשה להיתר"/>
    <s v="בניה חדשה"/>
    <m/>
    <s v="נס ציונה"/>
    <n v="7200"/>
    <m/>
    <n v="0"/>
    <m/>
    <n v="0"/>
    <m/>
    <d v="2014-12-22T00:00:00"/>
    <n v="0"/>
    <n v="26"/>
    <n v="0"/>
    <n v="0"/>
    <n v="26"/>
    <m/>
    <m/>
    <m/>
    <m/>
    <m/>
    <s v="הקמת בית  מגורים הדש (בנין מזרחי) , 7 קומות מעל קומת קרקע, 26 יח&quot;ד. "/>
    <m/>
    <m/>
    <m/>
    <n v="199673"/>
    <n v="2015112"/>
    <m/>
    <d v="2015-10-26T00:00:00"/>
    <m/>
    <n v="0"/>
    <n v="26"/>
    <n v="0"/>
    <m/>
    <n v="0"/>
    <m/>
    <n v="26"/>
    <m/>
    <m/>
    <s v="הקמת בית  מגורים חדש (בנין מזרחי) , 7 קומות מעל קומת קרקע, 26 יח&quot;ד. "/>
    <m/>
    <m/>
    <m/>
    <n v="2014"/>
    <n v="2015"/>
    <s v="בנייה"/>
    <s v="בנייה"/>
    <n v="4"/>
    <m/>
    <m/>
    <m/>
    <n v="1"/>
    <s v="להיתר"/>
    <m/>
    <n v="1"/>
    <m/>
    <s v="דטה מהעבר"/>
    <s v="דטה מהעבר"/>
    <n v="679860"/>
    <n v="199673"/>
    <m/>
    <m/>
    <m/>
    <m/>
    <m/>
    <m/>
    <m/>
    <m/>
    <n v="249"/>
    <m/>
    <m/>
    <m/>
    <m/>
    <m/>
    <m/>
    <m/>
    <e v="#NAME?"/>
    <m/>
    <s v="לא"/>
  </r>
  <r>
    <n v="497"/>
    <m/>
    <m/>
    <m/>
    <m/>
    <m/>
    <m/>
    <m/>
    <m/>
    <m/>
    <m/>
    <n v="31073"/>
    <m/>
    <s v="מרכז"/>
    <s v="נס ציונה"/>
    <s v="יד אליעזר"/>
    <m/>
    <s v="רשויות"/>
    <s v="רשויות מקומיות - פינוי-בינוי"/>
    <s v="בביצוע"/>
    <n v="679862"/>
    <s v="407 2014534"/>
    <n v="407"/>
    <n v="2014534"/>
    <s v="בקשה להיתר"/>
    <s v="בניה חדשה"/>
    <m/>
    <s v="נס ציונה"/>
    <n v="7200"/>
    <m/>
    <n v="0"/>
    <m/>
    <n v="0"/>
    <m/>
    <d v="2014-12-23T00:00:00"/>
    <n v="0"/>
    <n v="27"/>
    <n v="0"/>
    <n v="0"/>
    <n v="27"/>
    <m/>
    <m/>
    <m/>
    <m/>
    <m/>
    <s v="הקמת בית  מגורים הדש (בנין מערבי) , 8 קומות מעל קומת קרקע, 27 יח&quot;ד. "/>
    <m/>
    <m/>
    <m/>
    <n v="199675"/>
    <n v="2015113"/>
    <m/>
    <d v="2015-10-26T00:00:00"/>
    <m/>
    <n v="0"/>
    <n v="27"/>
    <n v="0"/>
    <m/>
    <n v="0"/>
    <m/>
    <n v="27"/>
    <m/>
    <m/>
    <s v="הקמת בית  מגורים חדש (בנין מערבי) , 8 קומות מעל קומת קרקע, 27 יח&quot;ד. "/>
    <m/>
    <m/>
    <m/>
    <n v="2014"/>
    <n v="2015"/>
    <s v="בנייה"/>
    <s v="בנייה"/>
    <n v="5"/>
    <m/>
    <m/>
    <m/>
    <n v="1"/>
    <s v="להיתר"/>
    <m/>
    <n v="1"/>
    <m/>
    <s v="דטה מהעבר"/>
    <s v="דטה מהעבר"/>
    <n v="679862"/>
    <n v="199675"/>
    <m/>
    <m/>
    <m/>
    <m/>
    <m/>
    <m/>
    <m/>
    <m/>
    <n v="249"/>
    <m/>
    <m/>
    <m/>
    <m/>
    <m/>
    <m/>
    <m/>
    <e v="#NAME?"/>
    <m/>
    <s v="לא"/>
  </r>
  <r>
    <n v="498"/>
    <m/>
    <m/>
    <m/>
    <m/>
    <m/>
    <m/>
    <m/>
    <m/>
    <m/>
    <m/>
    <n v="31769"/>
    <m/>
    <s v="מרכז"/>
    <s v="נתניה"/>
    <s v="אנדריוס"/>
    <m/>
    <s v="רשויות"/>
    <s v="רשויות מקומיות - פינוי-בינוי"/>
    <s v="בביצוע"/>
    <n v="707709"/>
    <s v="408 20140403"/>
    <n v="408"/>
    <n v="20140403"/>
    <s v="בקשה להיתר"/>
    <s v="בניין  מגורים גבוה (מעל 13מ')"/>
    <n v="9290"/>
    <s v="נתניה"/>
    <n v="7400"/>
    <s v="הרב קוק"/>
    <n v="323"/>
    <n v="0"/>
    <n v="0"/>
    <m/>
    <d v="2014-11-03T00:00:00"/>
    <n v="0"/>
    <n v="78"/>
    <n v="0"/>
    <m/>
    <n v="78"/>
    <m/>
    <m/>
    <m/>
    <m/>
    <m/>
    <s v="הקמת בניין משותף בן 20 קומות מעל קומת קרקע גבוה ( סה&quot;כ 78 יח&quot;ד) , פיתוח שטח "/>
    <m/>
    <m/>
    <m/>
    <s v="NULL"/>
    <m/>
    <m/>
    <m/>
    <m/>
    <m/>
    <m/>
    <m/>
    <m/>
    <m/>
    <m/>
    <m/>
    <m/>
    <m/>
    <m/>
    <m/>
    <m/>
    <m/>
    <n v="2014"/>
    <m/>
    <s v="בנייה"/>
    <m/>
    <n v="1"/>
    <m/>
    <m/>
    <n v="1"/>
    <n v="1"/>
    <s v="להיתר"/>
    <m/>
    <m/>
    <m/>
    <m/>
    <m/>
    <m/>
    <n v="1981407"/>
    <m/>
    <m/>
    <m/>
    <m/>
    <m/>
    <m/>
    <m/>
    <m/>
    <n v="56"/>
    <m/>
    <m/>
    <m/>
    <m/>
    <m/>
    <m/>
    <m/>
    <e v="#NAME?"/>
    <m/>
    <m/>
  </r>
  <r>
    <n v="499"/>
    <m/>
    <m/>
    <m/>
    <m/>
    <m/>
    <m/>
    <m/>
    <m/>
    <m/>
    <m/>
    <n v="31769"/>
    <m/>
    <s v="מרכז"/>
    <s v="נתניה"/>
    <s v="אנדריוס"/>
    <m/>
    <s v="רשויות"/>
    <s v="רשויות מקומיות - פינוי-בינוי"/>
    <s v="בביצוע"/>
    <n v="707733"/>
    <s v="408 20140427"/>
    <n v="408"/>
    <n v="20140427"/>
    <s v="בקשה להיתר"/>
    <s v="מגדל מגורים מעל 20 קומות"/>
    <n v="9290"/>
    <s v="נתניה"/>
    <n v="7400"/>
    <s v="הרב קוק"/>
    <n v="323"/>
    <n v="0"/>
    <n v="0"/>
    <m/>
    <d v="2014-11-17T00:00:00"/>
    <n v="0"/>
    <n v="86"/>
    <n v="0"/>
    <m/>
    <n v="86"/>
    <m/>
    <m/>
    <m/>
    <m/>
    <m/>
    <s v="הקמת בית מגורים משותף בן 22 קומות מעל קומת קרקע הכולל 86 יח&quot;ד כולל ממדים ו-3 קומות מרתפי חניה. "/>
    <m/>
    <m/>
    <m/>
    <s v="NULL"/>
    <n v="2017092"/>
    <m/>
    <d v="2017-05-23T00:00:00"/>
    <m/>
    <m/>
    <m/>
    <m/>
    <m/>
    <m/>
    <m/>
    <n v="86"/>
    <m/>
    <m/>
    <m/>
    <m/>
    <m/>
    <m/>
    <n v="2014"/>
    <n v="2017"/>
    <s v="בנייה"/>
    <m/>
    <n v="2"/>
    <m/>
    <m/>
    <m/>
    <n v="1"/>
    <s v="להיתר"/>
    <m/>
    <n v="1"/>
    <m/>
    <m/>
    <s v="אתר העירייה"/>
    <n v="707733"/>
    <m/>
    <s v="היתר מאתר העירייה, לכן אין היתר ID"/>
    <m/>
    <m/>
    <m/>
    <m/>
    <m/>
    <m/>
    <m/>
    <n v="56"/>
    <m/>
    <m/>
    <m/>
    <m/>
    <m/>
    <m/>
    <m/>
    <e v="#NAME?"/>
    <m/>
    <s v="לא"/>
  </r>
  <r>
    <n v="500"/>
    <m/>
    <m/>
    <m/>
    <m/>
    <m/>
    <m/>
    <m/>
    <m/>
    <m/>
    <m/>
    <n v="31769"/>
    <m/>
    <s v="מרכז"/>
    <s v="נתניה"/>
    <s v="אנדריוס"/>
    <m/>
    <s v="רשויות"/>
    <s v="רשויות מקומיות - פינוי-בינוי"/>
    <s v="בביצוע"/>
    <n v="707734"/>
    <s v="408 20140428"/>
    <n v="408"/>
    <n v="20140428"/>
    <s v="בקשה להיתר"/>
    <s v="מגדל מגורים מעל 20 קומות"/>
    <n v="9290"/>
    <s v="נתניה"/>
    <n v="7400"/>
    <s v="הרב קוק"/>
    <n v="323"/>
    <n v="0"/>
    <n v="0"/>
    <m/>
    <d v="2014-11-17T00:00:00"/>
    <n v="0"/>
    <n v="82"/>
    <n v="0"/>
    <m/>
    <n v="82"/>
    <m/>
    <m/>
    <m/>
    <m/>
    <m/>
    <s v="הקמת בית מגורים משותף בן 21 קומות מעל קומת קרקע הכולל 82 יח&quot;ד כולל ממ&quot;דים ו-3 קומות מרתפי חניה "/>
    <m/>
    <m/>
    <m/>
    <s v="NULL"/>
    <m/>
    <m/>
    <m/>
    <m/>
    <m/>
    <m/>
    <m/>
    <m/>
    <m/>
    <m/>
    <m/>
    <m/>
    <m/>
    <m/>
    <m/>
    <m/>
    <m/>
    <n v="2014"/>
    <m/>
    <s v="בנייה"/>
    <m/>
    <n v="3"/>
    <m/>
    <m/>
    <n v="1"/>
    <n v="1"/>
    <s v="להיתר"/>
    <m/>
    <m/>
    <m/>
    <m/>
    <m/>
    <m/>
    <n v="1981390"/>
    <m/>
    <m/>
    <m/>
    <m/>
    <m/>
    <m/>
    <m/>
    <m/>
    <n v="56"/>
    <m/>
    <m/>
    <m/>
    <m/>
    <m/>
    <m/>
    <m/>
    <e v="#NAME?"/>
    <m/>
    <m/>
  </r>
  <r>
    <n v="501"/>
    <m/>
    <m/>
    <m/>
    <m/>
    <m/>
    <m/>
    <m/>
    <m/>
    <m/>
    <m/>
    <n v="31769"/>
    <m/>
    <s v="מרכז"/>
    <s v="נתניה"/>
    <s v="אנדריוס"/>
    <m/>
    <s v="רשויות"/>
    <s v="רשויות מקומיות - פינוי-בינוי"/>
    <s v="בביצוע"/>
    <n v="707741"/>
    <s v="408 20140435"/>
    <n v="408"/>
    <n v="20140435"/>
    <s v="בקשה להיתר"/>
    <s v="מגדל מגורים מעל 20 קומות"/>
    <n v="9290"/>
    <s v="נתניה"/>
    <n v="7400"/>
    <s v="הרב קוק"/>
    <n v="323"/>
    <n v="0"/>
    <n v="0"/>
    <m/>
    <d v="2014-11-24T00:00:00"/>
    <n v="0"/>
    <n v="86"/>
    <n v="0"/>
    <m/>
    <n v="86"/>
    <m/>
    <m/>
    <m/>
    <m/>
    <m/>
    <s v="הקמת בית מגורים משותף בן 22 קומות מעל קומת קרקע הכולל 86 יח&quot;ד כולל ממ&quot;דים ו-3 קומות מרתפי חניה "/>
    <m/>
    <m/>
    <m/>
    <s v="NULL"/>
    <n v="2017100"/>
    <m/>
    <d v="2017-05-29T00:00:00"/>
    <m/>
    <m/>
    <m/>
    <m/>
    <m/>
    <m/>
    <m/>
    <n v="86"/>
    <m/>
    <m/>
    <m/>
    <m/>
    <m/>
    <m/>
    <n v="2014"/>
    <n v="2017"/>
    <s v="בנייה"/>
    <m/>
    <n v="4"/>
    <m/>
    <m/>
    <m/>
    <n v="1"/>
    <s v="להיתר"/>
    <m/>
    <n v="1"/>
    <m/>
    <m/>
    <s v="אתר העירייה"/>
    <n v="707741"/>
    <m/>
    <s v="היתר מאתר העירייה, לכן אין היתר ID"/>
    <m/>
    <m/>
    <m/>
    <m/>
    <m/>
    <m/>
    <m/>
    <n v="56"/>
    <m/>
    <m/>
    <m/>
    <m/>
    <m/>
    <m/>
    <m/>
    <e v="#NAME?"/>
    <m/>
    <s v="לא"/>
  </r>
  <r>
    <n v="502"/>
    <m/>
    <m/>
    <m/>
    <m/>
    <m/>
    <m/>
    <m/>
    <m/>
    <m/>
    <m/>
    <n v="31769"/>
    <m/>
    <s v="מרכז"/>
    <s v="נתניה"/>
    <s v="אנדריוס"/>
    <m/>
    <s v="רשויות"/>
    <s v="רשויות מקומיות - פינוי-בינוי"/>
    <s v="בביצוע"/>
    <n v="5328764"/>
    <s v="408 20180437"/>
    <n v="408"/>
    <n v="20180437"/>
    <s v="בקשה להיתר"/>
    <s v="מגדל מגורים מעל 20 קומות"/>
    <n v="9290"/>
    <s v="נתניה"/>
    <n v="7400"/>
    <s v="הרב קוק"/>
    <n v="323"/>
    <n v="0"/>
    <n v="0"/>
    <m/>
    <d v="2018-07-16T00:00:00"/>
    <n v="0"/>
    <n v="82"/>
    <m/>
    <m/>
    <n v="82"/>
    <m/>
    <m/>
    <m/>
    <m/>
    <m/>
    <s v="הקמת בניין משותף במגרש 5 בן 21 קומות וקומת קרקע גבוה חלקי כולל ק. גלריה מעל 3 קומות מרתפי חניה (בקשה מס' 20180439) ( סה&quot;כ 82 יח&quot;ד) , פיתוח שטח"/>
    <m/>
    <m/>
    <m/>
    <n v="1981390"/>
    <n v="2019174"/>
    <m/>
    <d v="2019-11-13T00:00:00"/>
    <m/>
    <n v="0"/>
    <n v="82"/>
    <m/>
    <m/>
    <m/>
    <m/>
    <n v="82"/>
    <m/>
    <m/>
    <s v="אושר גם בועדת רשות רשוי מס' 156 מיום 14.08.18 הקמת בניין משותף במגרש 5 בן 21 קומות וקומת קרקע גבוה חלקי כולל ק. גלריה מעל 3 קומות מרתפי חניה (בקשה מס' 20180439) סה&quot;כ 82 יח&quot;ד , פיתוח שטח המכיל:שטח מעברים 171.64 מ&quot;ר; מרפסות 983.00 מ&quot;ר; מרפסת גג 91.31 מ&quot;ר; הכל בהתאם לתכנית. עיקרי מגורים 9009.20 מ&quot;ר; מרפסות כשטח עיקרי 114.65 מ&quot;ר;שטח עיקרי פנאי 101.30 מ&quot;ר;שטחי עזר : ממ&quot;דים 984.00 מ&quot;ר;מתקנים ומערכות טכניות 117.00 מ&quot;ר;אחסנה 335.61 מ&quot;ר; מבואות וח. מדרגות 1980.50 מ&quot;ר;"/>
    <m/>
    <m/>
    <m/>
    <n v="2018"/>
    <n v="2019"/>
    <s v="בנייה"/>
    <s v="בנייה"/>
    <n v="3"/>
    <m/>
    <m/>
    <m/>
    <n v="2"/>
    <s v="להיתר"/>
    <m/>
    <n v="1"/>
    <m/>
    <m/>
    <s v="דטה ידנית"/>
    <n v="707734"/>
    <m/>
    <m/>
    <m/>
    <m/>
    <m/>
    <m/>
    <m/>
    <m/>
    <m/>
    <n v="56"/>
    <m/>
    <m/>
    <m/>
    <m/>
    <m/>
    <m/>
    <m/>
    <e v="#NAME?"/>
    <m/>
    <s v="כן"/>
  </r>
  <r>
    <n v="503"/>
    <m/>
    <m/>
    <m/>
    <m/>
    <m/>
    <m/>
    <m/>
    <m/>
    <m/>
    <m/>
    <n v="31769"/>
    <m/>
    <s v="מרכז"/>
    <s v="נתניה"/>
    <s v="אנדריוס"/>
    <m/>
    <s v="רשויות"/>
    <s v="רשויות מקומיות - פינוי-בינוי"/>
    <s v="בביצוע"/>
    <n v="5328765"/>
    <s v="408 20180438"/>
    <n v="408"/>
    <n v="20180438"/>
    <s v="בקשה להיתר"/>
    <s v="בניה חדשה-מגורים"/>
    <n v="9290"/>
    <s v="נתניה"/>
    <n v="7400"/>
    <s v="הרב קוק"/>
    <n v="323"/>
    <n v="0"/>
    <n v="0"/>
    <m/>
    <d v="2018-07-17T00:00:00"/>
    <n v="0"/>
    <n v="78"/>
    <m/>
    <m/>
    <n v="78"/>
    <m/>
    <m/>
    <m/>
    <m/>
    <m/>
    <s v="(בקשה מס' 20180439), חדר שנאים ( סה&quot;כ 78 יח&quot;ד) , פיתוח שטח הקמת בניין משותף במגרש 4A בן 20 קומות וקומת קרקע גבוה חלקי כולל ק. גלריה מעל 3 קומות מרתפי חניה"/>
    <m/>
    <m/>
    <m/>
    <s v="NULL"/>
    <m/>
    <m/>
    <m/>
    <m/>
    <m/>
    <m/>
    <m/>
    <m/>
    <m/>
    <m/>
    <m/>
    <m/>
    <m/>
    <m/>
    <m/>
    <m/>
    <m/>
    <n v="2018"/>
    <m/>
    <s v="בנייה"/>
    <m/>
    <m/>
    <m/>
    <m/>
    <m/>
    <n v="4"/>
    <s v="להיתר"/>
    <m/>
    <m/>
    <m/>
    <m/>
    <m/>
    <m/>
    <m/>
    <m/>
    <m/>
    <m/>
    <m/>
    <m/>
    <m/>
    <m/>
    <m/>
    <n v="56"/>
    <m/>
    <m/>
    <m/>
    <m/>
    <m/>
    <m/>
    <m/>
    <e v="#NAME?"/>
    <m/>
    <m/>
  </r>
  <r>
    <n v="504"/>
    <m/>
    <m/>
    <m/>
    <m/>
    <m/>
    <m/>
    <m/>
    <m/>
    <m/>
    <m/>
    <n v="31769"/>
    <m/>
    <s v="מרכז"/>
    <s v="נתניה"/>
    <s v="אנדריוס"/>
    <m/>
    <s v="רשויות"/>
    <s v="רשויות מקומיות - פינוי-בינוי"/>
    <s v="בביצוע"/>
    <n v="7009659"/>
    <s v="408 20180438"/>
    <n v="408"/>
    <n v="20180438"/>
    <s v="בקשה להיתר"/>
    <s v="בניה חדשה-מגורים"/>
    <n v="9290"/>
    <s v="נתניה"/>
    <n v="7400"/>
    <s v="הרב קוק אברהם"/>
    <n v="323"/>
    <n v="0"/>
    <n v="0"/>
    <m/>
    <d v="2018-07-17T00:00:00"/>
    <n v="0"/>
    <n v="78"/>
    <m/>
    <m/>
    <n v="78"/>
    <m/>
    <m/>
    <m/>
    <m/>
    <m/>
    <s v="(בקשה מס' 20180439), חדר שנאים ( סה&quot;כ 78 יח&quot;ד) , פיתוח שטח הקמת בניין משותף במגרש 4A בן 20 קומות וקומת קרקע גבוה חלקי כולל ק. גלריה מעל 3 קומות מרתפי חניה"/>
    <m/>
    <m/>
    <m/>
    <n v="1981407"/>
    <n v="2019175"/>
    <m/>
    <d v="2019-11-18T00:00:00"/>
    <m/>
    <n v="0"/>
    <n v="78"/>
    <m/>
    <m/>
    <m/>
    <m/>
    <n v="78"/>
    <m/>
    <m/>
    <s v="299.60 מ&quot;ר; מבואות וח. מדרגות 1897.98מ&quot;ר; מעברים152.62 מ&quot;ר; מרפסות 933.00 מ&quot;ר; מרפסת גג 91.31 מ&quot;ר; הכל בהתאם לתכנית. אושר גם בועדת רשות רשוי מס' 156 מיום 14.08.18;הקמת בניין משותף במגרש 4A בן 20 קומות וקומת קרקע גבוה חלקי כולל ק. גלריה מעל 3 קומות מרתפי חניה (בקשה מס' 20180439), חדר שנאים - סה&quot;כ 78 יח&quot;ד , פיתוח שטח המכיל:שטח עיקרי מגורים 8591.90 מ&quot;ר; מרפסות כשטח עיקרי 114.65 מ&quot;ר;שטח עיקרי פנאי 101.30 מ&quot;ר;שטחי עזר : ממ&quot;דים936.00מ&quot;ר;מתקנים ומערכות טכניות 158.41 מ&quot;ר;אחסנה"/>
    <m/>
    <m/>
    <m/>
    <n v="2018"/>
    <n v="2019"/>
    <s v="בנייה"/>
    <s v="בנייה"/>
    <n v="1"/>
    <m/>
    <m/>
    <m/>
    <n v="2"/>
    <s v="להיתר"/>
    <m/>
    <n v="1"/>
    <m/>
    <m/>
    <m/>
    <n v="707709"/>
    <m/>
    <m/>
    <m/>
    <m/>
    <m/>
    <m/>
    <m/>
    <m/>
    <m/>
    <n v="56"/>
    <m/>
    <m/>
    <m/>
    <m/>
    <m/>
    <m/>
    <m/>
    <e v="#NAME?"/>
    <m/>
    <s v="כן"/>
  </r>
  <r>
    <n v="1263"/>
    <m/>
    <m/>
    <m/>
    <m/>
    <m/>
    <m/>
    <m/>
    <m/>
    <m/>
    <m/>
    <n v="31769"/>
    <m/>
    <s v="מרכז"/>
    <s v="נתניה"/>
    <s v="אנדריוס"/>
    <m/>
    <s v="רשויות"/>
    <s v="פינוי-בינוי"/>
    <s v="בביצוע"/>
    <n v="7124231"/>
    <s v="408 8738833596"/>
    <n v="408"/>
    <n v="8738833596"/>
    <s v="בקשת מידע להיתר"/>
    <s v="תוספות בניה במגורים מעל 25 מ&quot;ר"/>
    <n v="9290"/>
    <s v="נתניה"/>
    <n v="7400"/>
    <s v="הרב קוק אברהם"/>
    <n v="323"/>
    <n v="0"/>
    <n v="0"/>
    <s v="     "/>
    <d v="2020-01-19T00:00:00"/>
    <n v="0"/>
    <n v="12"/>
    <m/>
    <m/>
    <n v="12"/>
    <s v="2020_01"/>
    <d v="2020-11-01T21:00:40"/>
    <m/>
    <m/>
    <s v="מהות הבקשה"/>
    <s v=" תוספת 3 קומות ו-12 יח&quot;ד למגדל מגורים מאושר בהיתר מס' 2019175 ,הגדלת 2 דירות בקומה 8 , הגדלת מרפסות בכפוף להקלה כמצוין בהנחיות מרחביות בקומה 9 ומעלה תוספת 3 קומות סטנדרטיות -4 דירות 5 ח' בכל קומה , והגבהת 3 קומות שבהיתר מעלה.הקלה לגובה שתי קומות מגורים עליונות ביחס לדרישה בתב&quot;ע נת 7/400 לגובה מקסימלי 3.20 לקומה (רצפה רצפה) לגובה 3.50 מ' "/>
    <m/>
    <m/>
    <m/>
    <s v="NULL"/>
    <m/>
    <m/>
    <m/>
    <m/>
    <m/>
    <m/>
    <m/>
    <m/>
    <m/>
    <m/>
    <m/>
    <m/>
    <m/>
    <m/>
    <m/>
    <m/>
    <s v="לפי גוש חלקה (מרץ 2021)"/>
    <n v="2020"/>
    <m/>
    <s v="בנייה"/>
    <m/>
    <n v="1"/>
    <n v="1"/>
    <m/>
    <m/>
    <n v="1"/>
    <s v="למידע"/>
    <s v="המשכית אך יש תוספת 12 יח&quot;ד"/>
    <m/>
    <m/>
    <m/>
    <m/>
    <m/>
    <m/>
    <m/>
    <m/>
    <m/>
    <m/>
    <m/>
    <m/>
    <m/>
    <m/>
    <n v="56"/>
    <m/>
    <m/>
    <m/>
    <m/>
    <m/>
    <s v="הבקשה לא נמצאה באתר העירייה"/>
    <m/>
    <e v="#NAME?"/>
    <m/>
    <m/>
  </r>
  <r>
    <n v="1265"/>
    <m/>
    <m/>
    <m/>
    <m/>
    <m/>
    <m/>
    <m/>
    <m/>
    <m/>
    <m/>
    <n v="31769"/>
    <m/>
    <s v="מרכז"/>
    <s v="נתניה"/>
    <s v="אנדריוס"/>
    <m/>
    <s v="רשויות"/>
    <s v="פינוי-בינוי"/>
    <s v="בביצוע"/>
    <n v="7124261"/>
    <s v="408 5170176300"/>
    <n v="408"/>
    <n v="5170176300"/>
    <s v="בקשת מידע להיתר"/>
    <s v="תוספות בניה במגורים מעל 25 מ&quot;ר"/>
    <n v="9290"/>
    <s v="נתניה"/>
    <n v="7400"/>
    <s v="הרב קוק אברהם"/>
    <n v="323"/>
    <n v="0"/>
    <n v="0"/>
    <s v="     "/>
    <d v="2020-01-26T00:00:00"/>
    <n v="0"/>
    <n v="12"/>
    <m/>
    <m/>
    <n v="12"/>
    <s v="2020_01"/>
    <d v="2020-11-01T21:00:40"/>
    <m/>
    <m/>
    <s v="מהות הבקשה"/>
    <s v="בהיתר 20190174 לבקשה 20180437  . הגדלת מרפסות קומות 9 ומעלה. בקשה להקלה בשתי הקומות העליונות המוצעות מגובה 3.20  כנדרש בתבע נת 7/400 לגובה 3.50 מ&quot;ר ברוטו תוספת 3 קומות ו 12 יח&quot;ד למגדל מגורים קיים בהיתר  20190174  בקשה 20180437 והגדלת מרפסות החל מקומה 9 ומעלה. תוספת 3 קומות ו 12 יח&quot;ד  , בכל קומה 4 יח&quot;ד בנות 5 חדרים, הגבהת 3 קומות עליונות מאושרות "/>
    <m/>
    <m/>
    <m/>
    <s v="NULL"/>
    <m/>
    <m/>
    <m/>
    <m/>
    <m/>
    <m/>
    <m/>
    <m/>
    <m/>
    <m/>
    <m/>
    <m/>
    <m/>
    <m/>
    <m/>
    <m/>
    <s v="לפי גוש חלקה (מרץ 2021)"/>
    <n v="2020"/>
    <m/>
    <s v="בנייה"/>
    <m/>
    <n v="3"/>
    <n v="1"/>
    <m/>
    <m/>
    <n v="1"/>
    <s v="למידע"/>
    <s v="המשכית אך יש תוספת 12 יח&quot;ד"/>
    <m/>
    <m/>
    <m/>
    <m/>
    <m/>
    <m/>
    <m/>
    <m/>
    <m/>
    <m/>
    <m/>
    <m/>
    <m/>
    <m/>
    <n v="56"/>
    <m/>
    <m/>
    <m/>
    <m/>
    <m/>
    <s v="הבקשה לא נמצאה באתר העירייה"/>
    <m/>
    <e v="#NAME?"/>
    <m/>
    <m/>
  </r>
  <r>
    <n v="1296"/>
    <m/>
    <m/>
    <m/>
    <m/>
    <m/>
    <m/>
    <m/>
    <m/>
    <m/>
    <m/>
    <n v="31769"/>
    <m/>
    <s v="מרכז"/>
    <s v="נתניה"/>
    <s v="אנדריוס"/>
    <m/>
    <s v="רשויות"/>
    <s v="פינוי-בינוי"/>
    <s v="בביצוע"/>
    <n v="7213185"/>
    <s v="408 20200354"/>
    <n v="408"/>
    <n v="20200354"/>
    <s v="בקשה מקוונת עם הקלות"/>
    <s v="תוספות בניה במגורים מעל 25 מ&quot;ר"/>
    <n v="9290"/>
    <s v="נתניה"/>
    <n v="7400"/>
    <s v="הרב קוק אברהם"/>
    <n v="323"/>
    <n v="0"/>
    <n v="0"/>
    <s v="     "/>
    <d v="2020-12-28T00:00:00"/>
    <n v="0"/>
    <n v="12"/>
    <m/>
    <m/>
    <n v="12"/>
    <s v="2020_04"/>
    <d v="2021-01-28T10:43:04"/>
    <m/>
    <m/>
    <m/>
    <s v="בקשה להקלה בשתי הקומות העליונות המוצעות מגובה 3.20 כנדרש בתבע נת 7/400 לגובה 3.50 מ&quot;ר ברוטו הגבהת 3 קומות עליונות מאושרות בהיתר 20190175 בקשה 20180438 הגדלת מרפסות החל מקומה 9 ומעלה. בכל קומה 4 יח&quot;ד בנות 5 חדרים. תוספת 3 קומות ו -12 יח&quot;ד למגדל מגורים קיים בהיתר 20190175 בקשה 20180438 "/>
    <m/>
    <m/>
    <m/>
    <s v="NULL"/>
    <m/>
    <m/>
    <m/>
    <m/>
    <m/>
    <m/>
    <m/>
    <m/>
    <m/>
    <m/>
    <m/>
    <m/>
    <m/>
    <m/>
    <m/>
    <m/>
    <s v="לפי גוש חלקה (מרץ 2021)"/>
    <n v="2020"/>
    <m/>
    <s v="בנייה"/>
    <m/>
    <n v="1"/>
    <m/>
    <m/>
    <m/>
    <n v="1"/>
    <s v="מקוונת (להיתר)"/>
    <s v="המשכית אך יש תוספת 12 יח&quot;ד"/>
    <m/>
    <m/>
    <m/>
    <m/>
    <m/>
    <m/>
    <m/>
    <m/>
    <m/>
    <m/>
    <m/>
    <m/>
    <m/>
    <m/>
    <n v="56"/>
    <m/>
    <m/>
    <m/>
    <m/>
    <m/>
    <s v="הבקשה לא נמצאה באתר העירייה"/>
    <m/>
    <e v="#NAME?"/>
    <m/>
    <m/>
  </r>
  <r>
    <n v="1821"/>
    <s v="אוקטובר 2021 - טיוב בקשה וסמל כפולים"/>
    <s v="כן"/>
    <m/>
    <m/>
    <s v="טויב"/>
    <m/>
    <m/>
    <m/>
    <m/>
    <m/>
    <n v="31769"/>
    <m/>
    <s v="מרכז"/>
    <s v="נתניה"/>
    <s v="אנדריוס"/>
    <m/>
    <s v="רשויות"/>
    <s v="פינוי-בינוי"/>
    <s v="בביצוע"/>
    <n v="7271455"/>
    <s v="408 20200319"/>
    <n v="408"/>
    <n v="20200319"/>
    <s v="בקשה מקוונת עם הקלות"/>
    <s v="תוספות בניה במגורים מעל 25 מ&quot;ר"/>
    <n v="9290"/>
    <s v="נתניה"/>
    <n v="7400"/>
    <s v="הרב קוק אברהם"/>
    <n v="323"/>
    <n v="0"/>
    <n v="0"/>
    <s v="     "/>
    <d v="2021-01-03T00:00:00"/>
    <n v="0"/>
    <n v="12"/>
    <m/>
    <m/>
    <n v="12"/>
    <s v="2021_01"/>
    <d v="2021-06-14T12:45:52"/>
    <m/>
    <m/>
    <s v="מהות הבקשה (קיים 82 שכבר נספרו בהיתר, תוספת 12, מוצע 94)"/>
    <s v="(בנין בן 24 קומות, מעל קומת קרקע וקומת ביניים בחלל קומת הכניסה, 3 מרתפי חניה, סה&quot;כ 94 יח&quot;ד) בקשה להקלה בשתי הקומות העליונות המוצעות מגובה 3.20 כנדרש בתבע נת 7/400 לגובה 3.50 מ&quot;ר ברוטו. הגדלת מרפסות מקומה 9 ומעלה. תוספת 3 קומות ו-12 יח&quot;ד למגדל מגורים קיים בהיתר 20190174 בקשה 20180437 ת.ב 9290 "/>
    <m/>
    <m/>
    <m/>
    <s v="NULL"/>
    <m/>
    <s v="NULL"/>
    <m/>
    <m/>
    <m/>
    <m/>
    <m/>
    <m/>
    <m/>
    <m/>
    <m/>
    <m/>
    <m/>
    <m/>
    <m/>
    <m/>
    <s v="גוש חלקה"/>
    <n v="2021"/>
    <m/>
    <s v="בנייה"/>
    <m/>
    <n v="3"/>
    <m/>
    <m/>
    <m/>
    <n v="1"/>
    <s v="מקוונת (להיתר)"/>
    <s v="המשכית אך יש תוספת 12 יח&quot;ד"/>
    <m/>
    <m/>
    <m/>
    <m/>
    <m/>
    <m/>
    <m/>
    <m/>
    <m/>
    <m/>
    <m/>
    <m/>
    <m/>
    <m/>
    <n v="56"/>
    <m/>
    <m/>
    <m/>
    <m/>
    <m/>
    <m/>
    <m/>
    <m/>
    <m/>
    <m/>
  </r>
  <r>
    <n v="505"/>
    <m/>
    <m/>
    <m/>
    <m/>
    <m/>
    <m/>
    <m/>
    <m/>
    <m/>
    <m/>
    <n v="4176"/>
    <m/>
    <s v="מרכז"/>
    <s v="נתניה"/>
    <s v="הבית הלבן"/>
    <m/>
    <s v="מיסוי"/>
    <s v="מיסוי - פינוי-בינוי"/>
    <s v="תכנית מאושרת עם פעילות יזמית"/>
    <n v="6789630"/>
    <s v="408 20190192"/>
    <n v="408"/>
    <n v="20190192"/>
    <s v="בקשה מקוונת עם הקלות"/>
    <s v="בניה חדשה למגורים - מבנה גבוה מעל 13 מ'"/>
    <n v="9348"/>
    <s v="נתניה"/>
    <n v="7400"/>
    <s v="מרחב תכנון נתניה"/>
    <n v="1"/>
    <n v="0"/>
    <n v="0"/>
    <m/>
    <d v="2019-03-26T00:00:00"/>
    <n v="0"/>
    <n v="58"/>
    <m/>
    <m/>
    <n v="58"/>
    <m/>
    <m/>
    <m/>
    <m/>
    <m/>
    <s v="הקמת בניין חדש למגורים בין 7 קומות מעל קומת קרקע + יציאה על הגג, לרבות צובר גז, מחסנים, ממד&quot;ים, גדרות ופיתוח שטח"/>
    <m/>
    <m/>
    <m/>
    <s v="NULL"/>
    <m/>
    <m/>
    <m/>
    <m/>
    <m/>
    <m/>
    <m/>
    <m/>
    <m/>
    <m/>
    <m/>
    <m/>
    <m/>
    <m/>
    <m/>
    <m/>
    <m/>
    <n v="2019"/>
    <m/>
    <s v="בנייה"/>
    <m/>
    <n v="1"/>
    <m/>
    <m/>
    <m/>
    <n v="1"/>
    <s v="מקוונת (להיתר)"/>
    <m/>
    <m/>
    <m/>
    <m/>
    <m/>
    <m/>
    <m/>
    <m/>
    <m/>
    <m/>
    <m/>
    <m/>
    <m/>
    <m/>
    <m/>
    <n v="114"/>
    <m/>
    <m/>
    <m/>
    <m/>
    <s v="לא ניתן להכנס לאתר העירייה אבל בחוץ מופיע - &quot;החלטה לאשר בתנאים&quot;. אין כתובת לבירור מול מדלן"/>
    <s v="הבקשה לא נמצאה באתר העירייה"/>
    <m/>
    <e v="#NAME?"/>
    <m/>
    <m/>
  </r>
  <r>
    <n v="1253"/>
    <s v="חסר מספר בית"/>
    <m/>
    <m/>
    <s v="אין כתובת ואתר העיריה לא מאפשר להסתכל בבקשה בלי ת&quot;ז"/>
    <m/>
    <s v="כפול רק מהנתונים החדשים"/>
    <m/>
    <m/>
    <m/>
    <m/>
    <n v="4176"/>
    <m/>
    <s v="מרכז"/>
    <s v="נתניה"/>
    <s v="הבית הלבן"/>
    <m/>
    <s v="מיסוי"/>
    <s v="פינוי-בינוי"/>
    <s v="תכנית מאושרת עם פעילות יזמית"/>
    <n v="7124120"/>
    <s v="408 20190192"/>
    <n v="408"/>
    <n v="20190192"/>
    <s v="בקשה מקוונת עם הקלות"/>
    <s v="בניה חדשה למגורים - מבנה גבוה מעל 13 מ'"/>
    <n v="9348"/>
    <s v="נתניה"/>
    <n v="7400"/>
    <s v="מרחב תכנון נתניה"/>
    <n v="1"/>
    <n v="0"/>
    <n v="0"/>
    <s v="     "/>
    <d v="2020-06-18T00:00:00"/>
    <n v="0"/>
    <n v="58"/>
    <m/>
    <m/>
    <n v="58"/>
    <s v="2020_01"/>
    <d v="2020-11-01T21:00:40"/>
    <m/>
    <m/>
    <m/>
    <s v="הקמת בניין מגורים בן 8 קומות ובו 58 דירות, לרבות הטמנת צובר גז תת קרקעי בנפח של 1000 ק&quot;ג, מחסנים ופיתוח שטח הכולל גדר ,פח טמון, חדר טרפו במגרש 46. "/>
    <s v="NULL"/>
    <s v="NULL"/>
    <s v="NULL"/>
    <s v="NULL"/>
    <m/>
    <m/>
    <m/>
    <m/>
    <m/>
    <m/>
    <m/>
    <m/>
    <m/>
    <m/>
    <m/>
    <m/>
    <m/>
    <m/>
    <s v="NULL"/>
    <s v="NULL"/>
    <s v="לפי גוש חלקה (מרץ 2021)"/>
    <n v="2020"/>
    <m/>
    <s v="בנייה"/>
    <m/>
    <n v="1"/>
    <m/>
    <m/>
    <m/>
    <n v="2"/>
    <s v="מקוונת (להיתר)"/>
    <m/>
    <m/>
    <m/>
    <m/>
    <m/>
    <m/>
    <m/>
    <m/>
    <m/>
    <m/>
    <m/>
    <m/>
    <m/>
    <m/>
    <m/>
    <n v="114"/>
    <m/>
    <m/>
    <m/>
    <m/>
    <m/>
    <m/>
    <m/>
    <e v="#NAME?"/>
    <m/>
    <m/>
  </r>
  <r>
    <n v="1822"/>
    <s v="אוקטובר 2021 - טיוב בקשות שאינן כפולות"/>
    <s v="לא"/>
    <m/>
    <m/>
    <s v="טויב"/>
    <m/>
    <m/>
    <s v="הכתובת לא במתחם"/>
    <m/>
    <m/>
    <n v="4176"/>
    <m/>
    <s v="מרכז"/>
    <s v="נתניה"/>
    <s v="הבית הלבן"/>
    <m/>
    <s v="מיסוי"/>
    <s v="פינוי-בינוי"/>
    <s v="תכנית מאושרת עם פעילות יזמית"/>
    <n v="7264366"/>
    <s v="408 20210010"/>
    <n v="408"/>
    <n v="20210010"/>
    <s v="בקשה מקוונת עם הקלות"/>
    <s v="מרפסות גזוזטרא"/>
    <n v="4699"/>
    <s v="נתניה"/>
    <n v="7400"/>
    <s v="נווה שלום"/>
    <n v="243"/>
    <n v="3"/>
    <n v="3"/>
    <s v="     "/>
    <d v="2021-01-11T00:00:00"/>
    <n v="0"/>
    <n v="0"/>
    <s v="NULL"/>
    <s v="NULL"/>
    <s v="NULL"/>
    <s v="2021_01"/>
    <d v="2021-06-14T12:45:52"/>
    <s v="NULL"/>
    <s v="NULL"/>
    <s v="NULL"/>
    <s v=" בית קיים בהיתר מס' 39 מיום 11.07.07 מבוקש: תוספת מרפסת + תוספת שטח עיקרי. "/>
    <s v="NULL"/>
    <s v="NULL"/>
    <s v="NULL"/>
    <s v="NULL"/>
    <m/>
    <s v="NULL"/>
    <m/>
    <m/>
    <m/>
    <m/>
    <m/>
    <m/>
    <m/>
    <m/>
    <m/>
    <m/>
    <m/>
    <m/>
    <m/>
    <m/>
    <s v="גוש חלקה"/>
    <n v="2021"/>
    <m/>
    <m/>
    <m/>
    <m/>
    <m/>
    <m/>
    <m/>
    <n v="0"/>
    <s v="מקוונת (להיתר)"/>
    <m/>
    <m/>
    <m/>
    <m/>
    <m/>
    <m/>
    <m/>
    <m/>
    <m/>
    <m/>
    <m/>
    <m/>
    <m/>
    <m/>
    <m/>
    <m/>
    <m/>
    <m/>
    <m/>
    <m/>
    <m/>
    <m/>
    <m/>
    <m/>
    <m/>
    <m/>
  </r>
  <r>
    <n v="507"/>
    <m/>
    <m/>
    <m/>
    <m/>
    <m/>
    <m/>
    <m/>
    <m/>
    <m/>
    <m/>
    <n v="4426"/>
    <n v="30830"/>
    <s v="מרכז"/>
    <s v="נתניה"/>
    <s v="הלפרין"/>
    <s v="הלפרין"/>
    <s v="מיסוי"/>
    <s v="מיסוי - פינוי-בינוי"/>
    <m/>
    <n v="7124128"/>
    <s v="408 20200034"/>
    <n v="408"/>
    <n v="20200034"/>
    <s v="בקשה מקוונת ללא הקלות"/>
    <s v="בניה חדשה למגורים - מבנה רב קומות מעל 29"/>
    <n v="9606"/>
    <s v="נתניה"/>
    <n v="7400"/>
    <s v="הלפרין ירמיהו"/>
    <n v="534"/>
    <n v="10"/>
    <n v="10"/>
    <m/>
    <d v="2020-08-20T00:00:00"/>
    <m/>
    <m/>
    <n v="16"/>
    <n v="50"/>
    <n v="66"/>
    <m/>
    <m/>
    <s v="מתחמים"/>
    <s v="חישוב מתמטי"/>
    <s v="מינהלת"/>
    <s v="הריסת מבנים מגורים והקמת מגדל מגורים בן 21 קומות הכולל: קומת כניסה כפולה (כולל קומת גלריה)17 קומות מגורים,עליית גג וקומת גג טכנית חלקית מעל שלוש קומות מרתפי חניה,מחסנים,צובר גז . "/>
    <m/>
    <m/>
    <m/>
    <s v="NULL"/>
    <m/>
    <m/>
    <m/>
    <m/>
    <m/>
    <m/>
    <m/>
    <m/>
    <m/>
    <m/>
    <m/>
    <m/>
    <m/>
    <m/>
    <m/>
    <m/>
    <m/>
    <n v="2020"/>
    <m/>
    <s v="הריסה + בנייה"/>
    <m/>
    <n v="2"/>
    <m/>
    <m/>
    <m/>
    <n v="1"/>
    <s v="מקוונת (להיתר)"/>
    <m/>
    <m/>
    <m/>
    <m/>
    <m/>
    <m/>
    <m/>
    <m/>
    <m/>
    <m/>
    <m/>
    <m/>
    <m/>
    <m/>
    <m/>
    <e v="#N/A"/>
    <m/>
    <m/>
    <m/>
    <m/>
    <m/>
    <s v="הבקשה לא נמצאה באתר העירייה"/>
    <m/>
    <e v="#NAME?"/>
    <m/>
    <m/>
  </r>
  <r>
    <n v="1823"/>
    <s v="אוקטובר 2021 - טיוב בקשה וסמל כפולים"/>
    <s v="כן"/>
    <m/>
    <m/>
    <s v="טויב"/>
    <m/>
    <m/>
    <m/>
    <m/>
    <m/>
    <n v="4426"/>
    <n v="30830"/>
    <s v="מרכז"/>
    <s v="נתניה"/>
    <s v="הלפרין"/>
    <s v="הלפרין"/>
    <s v="רשויות"/>
    <s v="פינוי-בינוי"/>
    <s v="תכנית מאושרת עם פעילות יזמית"/>
    <n v="7324708"/>
    <s v="408 20210180"/>
    <n v="408"/>
    <n v="20210180"/>
    <s v="בקשה מקוונת ללא הקלות"/>
    <s v="חפירה ו/או דיפון למגורים"/>
    <n v="9606"/>
    <s v="נתניה"/>
    <n v="7400"/>
    <s v="הלפרין ירמיהו"/>
    <n v="534"/>
    <n v="10"/>
    <n v="10"/>
    <s v="     "/>
    <d v="2021-06-03T00:00:00"/>
    <n v="0"/>
    <n v="0"/>
    <n v="16"/>
    <n v="50"/>
    <n v="66"/>
    <s v="2021_02"/>
    <d v="2021-06-23T10:47:40"/>
    <s v="מהות הבקשה"/>
    <s v="חישוב מתמטי"/>
    <s v="מינהלת"/>
    <s v="הריסת 2 מבני מגורים ובהם 16 יח&quot;ד, חפירה ודיפון עם עוגנים זמניים למרתפי חניה. "/>
    <s v="NULL"/>
    <s v="NULL"/>
    <s v="NULL"/>
    <s v="NULL"/>
    <m/>
    <s v="NULL"/>
    <m/>
    <m/>
    <m/>
    <m/>
    <m/>
    <m/>
    <m/>
    <m/>
    <m/>
    <m/>
    <m/>
    <m/>
    <m/>
    <m/>
    <s v="גוש חלקה"/>
    <n v="2021"/>
    <m/>
    <s v="הריסה + חפירה ודיפון"/>
    <m/>
    <n v="2"/>
    <m/>
    <m/>
    <m/>
    <n v="2"/>
    <s v="מקוונת (להיתר)"/>
    <m/>
    <m/>
    <m/>
    <m/>
    <m/>
    <m/>
    <m/>
    <m/>
    <m/>
    <m/>
    <m/>
    <m/>
    <m/>
    <m/>
    <m/>
    <m/>
    <m/>
    <m/>
    <m/>
    <m/>
    <m/>
    <m/>
    <m/>
    <m/>
    <m/>
    <m/>
  </r>
  <r>
    <n v="508"/>
    <m/>
    <m/>
    <m/>
    <m/>
    <m/>
    <m/>
    <m/>
    <m/>
    <m/>
    <m/>
    <n v="4316"/>
    <n v="30830"/>
    <s v="מרכז"/>
    <s v="נתניה"/>
    <s v="הלפרין 1"/>
    <s v="הלפרין"/>
    <s v="מיסוי"/>
    <s v="מיסוי - פינוי-בינוי"/>
    <m/>
    <n v="7009734"/>
    <s v="408 20190536"/>
    <n v="408"/>
    <n v="20190536"/>
    <s v="בקשה מקוונת ללא הקלות"/>
    <s v="בניה חדשה למגורים - מבנה רב קומות מעל 29"/>
    <n v="9920"/>
    <s v="נתניה"/>
    <n v="7400"/>
    <s v="הלפרין ירמיהו"/>
    <n v="534"/>
    <n v="6"/>
    <n v="6"/>
    <m/>
    <d v="2019-12-17T00:00:00"/>
    <n v="0"/>
    <n v="66"/>
    <n v="16"/>
    <n v="50"/>
    <n v="66"/>
    <m/>
    <m/>
    <s v="מהות הבקשה"/>
    <s v="חישוב מתמטי"/>
    <s v="מדלן"/>
    <s v="הריסה ופינוי של שני מבנים קיימים בני 2 קומות. והקמת מגדל מגורים בן 20 קומות הכולל: קומת כניסה גבוהה, קומת גלריה, 18 קומות מגורים וק.גג טכנית מעל שתי קומות מרתפים עבור 66 יח&quot;ד. לרבות: תחנת שנאים במרתף, צובר גז, ממד&quot;ים, מרפסות גדרות ופיתוח שטח."/>
    <m/>
    <m/>
    <m/>
    <s v="NULL"/>
    <m/>
    <m/>
    <m/>
    <m/>
    <m/>
    <m/>
    <m/>
    <m/>
    <m/>
    <m/>
    <m/>
    <m/>
    <m/>
    <m/>
    <m/>
    <m/>
    <m/>
    <n v="2019"/>
    <m/>
    <s v="הריסה + בנייה"/>
    <m/>
    <n v="1"/>
    <m/>
    <m/>
    <n v="1"/>
    <n v="1"/>
    <s v="מקוונת (להיתר)"/>
    <m/>
    <m/>
    <m/>
    <m/>
    <m/>
    <m/>
    <n v="2075916"/>
    <m/>
    <m/>
    <m/>
    <m/>
    <m/>
    <m/>
    <m/>
    <s v="מיצוי יח&quot;ד בפרויקט"/>
    <e v="#N/A"/>
    <m/>
    <m/>
    <m/>
    <m/>
    <m/>
    <s v="הבקשה לא נמצאה באתר העירייה"/>
    <m/>
    <e v="#NAME?"/>
    <m/>
    <m/>
  </r>
  <r>
    <n v="1254"/>
    <m/>
    <m/>
    <m/>
    <s v="כפול אך תאריך שונה"/>
    <m/>
    <m/>
    <m/>
    <m/>
    <m/>
    <m/>
    <n v="4316"/>
    <n v="30830"/>
    <s v="מרכז"/>
    <s v="נתניה"/>
    <s v="הלפרין 1"/>
    <s v="הלפרין"/>
    <s v="מיסוי"/>
    <s v="פינוי-בינוי"/>
    <s v="בתכנון"/>
    <n v="7124126"/>
    <s v="408 20190536"/>
    <n v="408"/>
    <n v="20190536"/>
    <s v="בקשה מקוונת ללא הקלות"/>
    <s v="בניה חדשה למגורים - מבנה רב קומות מעל 29"/>
    <n v="9920"/>
    <s v="נתניה"/>
    <n v="7400"/>
    <s v="הלפרין ירמיהו"/>
    <n v="534"/>
    <n v="6"/>
    <n v="6"/>
    <s v="     "/>
    <d v="2020-03-31T00:00:00"/>
    <n v="0"/>
    <n v="66"/>
    <n v="16"/>
    <n v="50"/>
    <n v="66"/>
    <s v="2020_01"/>
    <d v="2020-11-01T21:00:40"/>
    <s v="מהות הבקשה"/>
    <s v="חישוב מתמטי"/>
    <s v="מדלן"/>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s v="NULL"/>
    <m/>
    <m/>
    <m/>
    <m/>
    <m/>
    <m/>
    <m/>
    <m/>
    <m/>
    <m/>
    <m/>
    <m/>
    <m/>
    <s v="NULL"/>
    <s v="NULL"/>
    <s v="NULL"/>
    <s v="לפי גוש חלקה (מרץ 2021)"/>
    <n v="2020"/>
    <m/>
    <s v="הריסה + בנייה"/>
    <m/>
    <m/>
    <m/>
    <m/>
    <m/>
    <n v="4"/>
    <s v="מקוונת (להיתר)"/>
    <m/>
    <m/>
    <m/>
    <m/>
    <m/>
    <m/>
    <m/>
    <m/>
    <m/>
    <m/>
    <m/>
    <s v="כן"/>
    <m/>
    <s v="מתחם רלוונטי מסלול מיסוי (המשכי)"/>
    <s v="מיצוי יח&quot;ד בפרויקט"/>
    <e v="#N/A"/>
    <m/>
    <m/>
    <m/>
    <m/>
    <m/>
    <s v="הבקשה לא נמצאה באתר העירייה"/>
    <m/>
    <e v="#NAME?"/>
    <m/>
    <m/>
  </r>
  <r>
    <n v="1295"/>
    <m/>
    <m/>
    <m/>
    <s v="כפול - מתחם אב (רשויות)"/>
    <m/>
    <m/>
    <m/>
    <m/>
    <m/>
    <m/>
    <n v="4316"/>
    <n v="30830"/>
    <s v="מרכז"/>
    <s v="נתניה"/>
    <s v="הלפרין 1"/>
    <s v="הלפרין"/>
    <s v="מיסוי"/>
    <s v="פינוי-בינוי"/>
    <s v="תכנית מאושרת עם פעילות יזמית"/>
    <n v="7124984"/>
    <s v="408 20190536"/>
    <n v="408"/>
    <n v="20190536"/>
    <s v="בקשה מקוונת ללא הקלות"/>
    <s v="בניה חדשה למגורים - מבנה רב קומות מעל 29"/>
    <n v="9920"/>
    <s v="נתניה"/>
    <n v="7400"/>
    <s v="הלפרין ירמיהו"/>
    <n v="534"/>
    <n v="6"/>
    <n v="6"/>
    <s v="     "/>
    <d v="2020-03-31T00:00:00"/>
    <n v="0"/>
    <n v="66"/>
    <m/>
    <m/>
    <m/>
    <s v="2020_01"/>
    <d v="2020-11-01T21:00:40"/>
    <m/>
    <m/>
    <m/>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s v="NULL"/>
    <m/>
    <m/>
    <m/>
    <m/>
    <m/>
    <m/>
    <m/>
    <m/>
    <m/>
    <m/>
    <m/>
    <m/>
    <m/>
    <s v="NULL"/>
    <s v="NULL"/>
    <s v="NULL"/>
    <s v="לפי גוש חלקה (מרץ 2021)"/>
    <n v="2020"/>
    <m/>
    <m/>
    <m/>
    <m/>
    <m/>
    <m/>
    <m/>
    <n v="4"/>
    <s v="מקוונת (להיתר)"/>
    <m/>
    <m/>
    <m/>
    <m/>
    <m/>
    <m/>
    <m/>
    <m/>
    <m/>
    <m/>
    <m/>
    <s v="כן"/>
    <m/>
    <s v="מתחם לא רלוונטי מסלול רשויות (אב)"/>
    <s v="מיצוי יח&quot;ד בפרויקט"/>
    <e v="#N/A"/>
    <m/>
    <m/>
    <m/>
    <m/>
    <m/>
    <m/>
    <m/>
    <e v="#NAME?"/>
    <m/>
    <m/>
  </r>
  <r>
    <n v="1824"/>
    <s v="אוקטובר 2021 - טיוב בקשה וסמל כפולים"/>
    <s v="כן"/>
    <m/>
    <m/>
    <s v="טויב - היתר"/>
    <m/>
    <m/>
    <m/>
    <m/>
    <m/>
    <n v="4316"/>
    <n v="30830"/>
    <s v="מרכז"/>
    <s v="נתניה"/>
    <s v="הלפרין 1"/>
    <s v="הלפרין"/>
    <s v="מיסוי"/>
    <s v="פינוי-בינוי"/>
    <s v="תכנית מאושרת עם פעילות יזמית"/>
    <n v="7263837"/>
    <s v="408 20190536"/>
    <n v="408"/>
    <n v="20190536"/>
    <s v="בקשה מקוונת ללא הקלות"/>
    <s v="פינוי בינוי"/>
    <n v="9920"/>
    <s v="נתניה"/>
    <n v="7400"/>
    <s v="הלפרין ירמיהו"/>
    <n v="534"/>
    <n v="6"/>
    <n v="6"/>
    <s v="     "/>
    <d v="2020-03-31T00:00:00"/>
    <n v="0"/>
    <n v="66"/>
    <n v="16"/>
    <n v="50"/>
    <n v="66"/>
    <s v="2021_01"/>
    <d v="2021-06-14T12:45:52"/>
    <s v="מהות הבקשה"/>
    <s v="חישוב מתמטי"/>
    <s v="מדלן"/>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n v="2075916"/>
    <n v="2021065"/>
    <s v="בקשה מקוונת ללא הקלות"/>
    <d v="2021-05-03T00:00:00"/>
    <s v="פינוי בינוי"/>
    <n v="0"/>
    <n v="66"/>
    <n v="16"/>
    <s v="מהות ההיתר"/>
    <n v="50"/>
    <s v="חישוב מתמטי"/>
    <n v="66"/>
    <s v="מהות ההיתר"/>
    <s v="NULL"/>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הכל בהתאם לתכנית ראשית להיתר. "/>
    <s v="2021_01"/>
    <d v="2021-06-14T12:45:55"/>
    <s v="כתובת"/>
    <n v="2020"/>
    <n v="2021"/>
    <s v="הריסה + בנייה"/>
    <s v="הריסה + בנייה"/>
    <n v="1"/>
    <m/>
    <m/>
    <m/>
    <n v="2"/>
    <s v="מקוונת (להיתר)"/>
    <m/>
    <n v="1"/>
    <m/>
    <m/>
    <m/>
    <n v="7009734"/>
    <m/>
    <m/>
    <m/>
    <m/>
    <m/>
    <m/>
    <m/>
    <m/>
    <s v="מיצוי יח&quot;ד בפרויקט"/>
    <m/>
    <m/>
    <m/>
    <m/>
    <m/>
    <m/>
    <m/>
    <m/>
    <e v="#NAME?"/>
    <s v="היתר נספר ב2021"/>
    <s v="לא"/>
  </r>
  <r>
    <n v="1825"/>
    <s v="אוקטובר 2021 - טיוב בקשות ID כפולות"/>
    <s v="כן"/>
    <m/>
    <m/>
    <s v="טויב - מתחם המשכי"/>
    <m/>
    <m/>
    <m/>
    <m/>
    <m/>
    <n v="4316"/>
    <n v="30830"/>
    <s v="מרכז"/>
    <s v="נתניה"/>
    <s v="הלפרין 1"/>
    <s v="הלפרין"/>
    <s v="מיסוי"/>
    <s v="פינוי-בינוי"/>
    <s v="בתכנון"/>
    <n v="7478024"/>
    <s v="408 20210299"/>
    <n v="408"/>
    <n v="20210299"/>
    <s v="בקשה מקוונת ללא הקלות"/>
    <s v="בניה חדשה למגורים - מבנה רב קומות מעל 29"/>
    <n v="9920"/>
    <s v="נתניה"/>
    <n v="7400"/>
    <s v="הלפרין ירמיהו"/>
    <n v="534"/>
    <n v="6"/>
    <n v="6"/>
    <s v="     "/>
    <d v="2021-09-09T00:00:00"/>
    <n v="0"/>
    <n v="0"/>
    <m/>
    <m/>
    <m/>
    <s v="2021_04"/>
    <d v="2021-09-14T12:11:07"/>
    <m/>
    <m/>
    <m/>
    <s v="תכנית עוגנים זמניים להיתר בניה קיים 2021065 לבניין מגורים "/>
    <s v="NULL"/>
    <s v="NULL"/>
    <s v="NULL"/>
    <s v="NULL"/>
    <s v="NULL"/>
    <s v="NULL"/>
    <m/>
    <m/>
    <m/>
    <m/>
    <m/>
    <m/>
    <m/>
    <m/>
    <m/>
    <m/>
    <m/>
    <m/>
    <m/>
    <m/>
    <s v="גוש חלקה"/>
    <n v="2021"/>
    <m/>
    <m/>
    <m/>
    <n v="1"/>
    <m/>
    <m/>
    <m/>
    <n v="2"/>
    <s v="מקוונת (להיתר)"/>
    <m/>
    <m/>
    <m/>
    <m/>
    <m/>
    <m/>
    <m/>
    <m/>
    <m/>
    <m/>
    <m/>
    <m/>
    <m/>
    <m/>
    <s v="מיצוי יח&quot;ד בפרויקט"/>
    <m/>
    <m/>
    <m/>
    <m/>
    <m/>
    <m/>
    <m/>
    <m/>
    <m/>
    <m/>
    <m/>
  </r>
  <r>
    <n v="510"/>
    <m/>
    <m/>
    <m/>
    <m/>
    <m/>
    <m/>
    <m/>
    <m/>
    <m/>
    <m/>
    <n v="4072"/>
    <n v="31125"/>
    <s v="מרכז"/>
    <s v="נתניה"/>
    <s v="הרב קוק 1 -_x000a_מתחם 02"/>
    <s v="הרב קוק 1"/>
    <s v="מיסוי"/>
    <s v="מיסוי - פינוי-בינוי"/>
    <s v="תכנית מאושרת עם פעילות יזמית"/>
    <n v="706049"/>
    <s v="408 20110197"/>
    <n v="408"/>
    <n v="20110197"/>
    <s v="בקשה להיתר"/>
    <s v="מגדל מגורים מעל 20 קומות"/>
    <n v="9141"/>
    <s v="נתניה"/>
    <n v="7400"/>
    <s v="שלמה המלך"/>
    <n v="240"/>
    <n v="0"/>
    <n v="0"/>
    <m/>
    <d v="2011-05-05T00:00:00"/>
    <n v="0"/>
    <n v="72"/>
    <n v="0"/>
    <n v="0"/>
    <n v="72"/>
    <m/>
    <m/>
    <m/>
    <m/>
    <m/>
    <s v="במסגרת &quot;פינוי בינוי הרב קוק  ד'&quot;,הריסת כל המבנים במגרש והקמת בניין מגורים בן 23 קומות +ק.ק. כפולה+ גג טכני+ק' חניה+ 2 מרתפי חנייה(כולל חניה מתחת לשצ&quot;פ במגרש 14) + פיתוח שטח וגדרות .   סה&quot;כ 72 יח&quot;ד."/>
    <m/>
    <m/>
    <m/>
    <s v="NULL"/>
    <m/>
    <m/>
    <m/>
    <m/>
    <m/>
    <m/>
    <m/>
    <m/>
    <m/>
    <m/>
    <m/>
    <m/>
    <m/>
    <m/>
    <m/>
    <m/>
    <m/>
    <n v="2011"/>
    <m/>
    <s v="הריסה + בנייה"/>
    <m/>
    <n v="1"/>
    <m/>
    <m/>
    <m/>
    <n v="1"/>
    <s v="להיתר"/>
    <m/>
    <m/>
    <m/>
    <m/>
    <m/>
    <m/>
    <m/>
    <m/>
    <m/>
    <m/>
    <m/>
    <m/>
    <m/>
    <m/>
    <m/>
    <n v="93"/>
    <m/>
    <m/>
    <m/>
    <m/>
    <m/>
    <s v="הבקשה לא נמצאה באתר העירייה"/>
    <m/>
    <e v="#NAME?"/>
    <m/>
    <m/>
  </r>
  <r>
    <n v="509"/>
    <m/>
    <m/>
    <m/>
    <m/>
    <m/>
    <m/>
    <m/>
    <m/>
    <m/>
    <m/>
    <n v="4072"/>
    <n v="31125"/>
    <s v="מרכז"/>
    <s v="נתניה"/>
    <s v="הרב קוק 1 -_x000a_מתחם 02"/>
    <s v="הרב קוק 1"/>
    <s v="מיסוי"/>
    <s v="מיסוי - פינוי-בינוי"/>
    <s v="תכנית מאושרת עם פעילות יזמית"/>
    <n v="707381"/>
    <s v="408 20140072"/>
    <n v="408"/>
    <n v="20140072"/>
    <s v="בקשה להיתר"/>
    <s v="מגדל מגורים מעל 20 קומות"/>
    <n v="9141"/>
    <s v="נתניה"/>
    <n v="7400"/>
    <s v="שלמה המלך"/>
    <n v="240"/>
    <n v="0"/>
    <n v="0"/>
    <m/>
    <d v="2014-02-12T00:00:00"/>
    <n v="0"/>
    <n v="72"/>
    <m/>
    <m/>
    <n v="72"/>
    <m/>
    <m/>
    <m/>
    <m/>
    <m/>
    <s v="במסגרת &quot;פינוי בינוי הרב קוק ד &quot; הריסת כל המבנים במגרש, והקמת בניין מגורים בן 23 קומות + ק.ק כפולה + גג טכני + ק. חניה + 2 מרתפי חניה (כולל חניה מתחת לשצ&quot;פ במגרש 14) + פיתוח שטח וגדרות סה&quot;כ 72 יח&quot;ד"/>
    <m/>
    <m/>
    <m/>
    <s v="NULL"/>
    <m/>
    <m/>
    <m/>
    <m/>
    <m/>
    <m/>
    <m/>
    <m/>
    <m/>
    <m/>
    <m/>
    <m/>
    <m/>
    <m/>
    <m/>
    <m/>
    <s v="שליפה לפי תבעות (אוגוסט 2020)"/>
    <n v="2014"/>
    <m/>
    <s v="הריסה + בנייה"/>
    <m/>
    <n v="1"/>
    <m/>
    <m/>
    <m/>
    <n v="2"/>
    <s v="להיתר"/>
    <m/>
    <m/>
    <m/>
    <m/>
    <m/>
    <m/>
    <m/>
    <m/>
    <m/>
    <m/>
    <m/>
    <m/>
    <m/>
    <m/>
    <m/>
    <n v="93"/>
    <m/>
    <m/>
    <m/>
    <m/>
    <m/>
    <m/>
    <m/>
    <e v="#NAME?"/>
    <m/>
    <m/>
  </r>
  <r>
    <n v="511"/>
    <m/>
    <m/>
    <m/>
    <m/>
    <m/>
    <m/>
    <m/>
    <m/>
    <m/>
    <m/>
    <n v="4245"/>
    <m/>
    <s v="מרכז"/>
    <s v="נתניה"/>
    <s v="הרב קוק 58,60"/>
    <m/>
    <s v="מיסוי"/>
    <s v="מיסוי - פינוי-בינוי"/>
    <m/>
    <n v="6789508"/>
    <s v="408 20190034"/>
    <n v="408"/>
    <n v="20190034"/>
    <s v="בקשה מקוונת ללא הקלות"/>
    <s v="בניה חדשה למגורים - מגדל מעל 20 קומות, ה"/>
    <n v="4517"/>
    <s v="נתניה"/>
    <n v="7400"/>
    <s v="הרב קוק אברהם"/>
    <n v="323"/>
    <n v="58"/>
    <n v="58"/>
    <m/>
    <d v="2019-04-10T00:00:00"/>
    <n v="0"/>
    <n v="325"/>
    <n v="36"/>
    <n v="289"/>
    <n v="325"/>
    <m/>
    <m/>
    <m/>
    <m/>
    <m/>
    <s v="הריסה והקמת פרויקט דיור להשכרה לזוגות ובודדים ארוכת טווח, בניין בן 25 קומות מעל קומת עמודים הכוללת 325 יחידות דיור."/>
    <m/>
    <m/>
    <m/>
    <n v="2028872"/>
    <n v="2020038"/>
    <m/>
    <d v="2020-03-24T00:00:00"/>
    <m/>
    <m/>
    <n v="325"/>
    <n v="36"/>
    <m/>
    <n v="289"/>
    <m/>
    <n v="325"/>
    <m/>
    <m/>
    <s v=" בניין בן 25 קומות מעל קומת עמודים הכוללת 325 יחידות דיור המכיל: מגורים בשטח 12687.30 מ&quot;ר; אנטנה, גדר, פיתוח; הכל בהתאם לתכנית. הריסת מבנה קיים והקמת פרויקט דיור להשכרה ארוכה עבור קשישים, עולים חדשים,וזכאי ממשלת ישראל , מועדון דיירים בשטח 225.32 מ&quot;רמערכות טכניות ב-253.19 מ&quot;ר; ממ&quot;קים בשטח 1082.48 מ&quot;ר; ממ&quot;ד ב-15.04.מ&quot;ר; מרפסות בשטח 1181.37 מ&quot;ר;  שטח מסחרי ב-145.47 מ&quot;ר; שטח שירות ב-32.11 מ&quot;ר; מדרגות ב-3681.57 מ&quot;ר; "/>
    <m/>
    <m/>
    <m/>
    <n v="2019"/>
    <n v="2020"/>
    <s v="הריסה + בנייה"/>
    <s v="הריסה + בנייה"/>
    <n v="1"/>
    <m/>
    <m/>
    <m/>
    <n v="1"/>
    <s v="מקוונת (להיתר)"/>
    <m/>
    <n v="1"/>
    <m/>
    <m/>
    <m/>
    <n v="6789508"/>
    <n v="2028872"/>
    <m/>
    <m/>
    <m/>
    <m/>
    <m/>
    <m/>
    <m/>
    <s v="מיצוי יח&quot;ד בפרויקט"/>
    <n v="0"/>
    <m/>
    <m/>
    <m/>
    <m/>
    <m/>
    <s v="אושר"/>
    <m/>
    <e v="#NAME?"/>
    <m/>
    <s v="לא"/>
  </r>
  <r>
    <n v="1279"/>
    <m/>
    <m/>
    <m/>
    <m/>
    <m/>
    <s v="כפול רק מהנתונים החדשים"/>
    <m/>
    <m/>
    <m/>
    <m/>
    <n v="4091"/>
    <m/>
    <s v="מרכז"/>
    <s v="נתניה"/>
    <s v="הרצוג מערב"/>
    <m/>
    <s v="מיסוי"/>
    <s v="פינוי-בינוי"/>
    <s v="תכנית מאושרת עם פעילות יזמית"/>
    <n v="7124532"/>
    <s v="408 20200030"/>
    <n v="408"/>
    <n v="20200030"/>
    <s v="בקשה מקוונת ללא הקלות"/>
    <s v="בניה חדשה למגורים - מגדל מעל 20 קומות"/>
    <n v="5396"/>
    <s v="נתניה"/>
    <n v="7400"/>
    <s v="הרצוג יצחק"/>
    <n v="250"/>
    <n v="8"/>
    <n v="8"/>
    <s v="     "/>
    <d v="2020-06-28T00:00:00"/>
    <n v="0"/>
    <n v="206"/>
    <m/>
    <m/>
    <n v="206"/>
    <s v="2020_01"/>
    <d v="2020-11-01T21:00:40"/>
    <m/>
    <m/>
    <s v="מהות הבקשה"/>
    <s v="בנין 1 - 23 קומות 96 יח&quot;ד בנין 2 - 27 קומות 110 יח&quot;ד הריסה 3 מבנים קיימים ובנייה 2 בנייני מגורים 23,27 קומות כל אחד, 4 קומות מרתף וחדר טרפו. סה&quot;כ 206 יחידות דיור "/>
    <s v="NULL"/>
    <s v="NULL"/>
    <s v="NULL"/>
    <s v="NULL"/>
    <m/>
    <m/>
    <m/>
    <m/>
    <m/>
    <m/>
    <m/>
    <m/>
    <m/>
    <m/>
    <m/>
    <m/>
    <m/>
    <m/>
    <s v="NULL"/>
    <s v="NULL"/>
    <s v="לפי גוש חלקה (מרץ 2021)"/>
    <n v="2020"/>
    <m/>
    <s v="הריסה + בנייה"/>
    <m/>
    <n v="1"/>
    <m/>
    <m/>
    <m/>
    <n v="1"/>
    <s v="מקוונת (להיתר)"/>
    <m/>
    <m/>
    <m/>
    <m/>
    <m/>
    <m/>
    <m/>
    <m/>
    <m/>
    <m/>
    <m/>
    <m/>
    <m/>
    <m/>
    <m/>
    <n v="206"/>
    <m/>
    <m/>
    <m/>
    <m/>
    <m/>
    <s v="הבקשה חסומה באתר"/>
    <m/>
    <e v="#NAME?"/>
    <m/>
    <m/>
  </r>
  <r>
    <n v="1276"/>
    <m/>
    <m/>
    <m/>
    <m/>
    <m/>
    <s v="כפול רק מהנתונים החדשים"/>
    <m/>
    <m/>
    <m/>
    <m/>
    <n v="4091"/>
    <m/>
    <s v="מרכז"/>
    <s v="נתניה"/>
    <s v="הרצוג מערב"/>
    <m/>
    <s v="מיסוי"/>
    <s v="פינוי-בינוי"/>
    <s v="תכנית מאושרת עם פעילות יזמית"/>
    <n v="7124375"/>
    <s v="408 20200030"/>
    <n v="408"/>
    <n v="20200030"/>
    <s v="בקשה מקוונת ללא הקלות"/>
    <s v="בניה חדשה למגורים - מגדל מעל 20 קומות"/>
    <n v="5396"/>
    <s v="נתניה"/>
    <n v="7400"/>
    <s v="הרצוג יצחק"/>
    <n v="250"/>
    <n v="8"/>
    <n v="8"/>
    <s v="     "/>
    <d v="2020-09-03T00:00:00"/>
    <n v="0"/>
    <n v="206"/>
    <m/>
    <m/>
    <n v="206"/>
    <s v="2020_01"/>
    <d v="2020-11-01T21:00:40"/>
    <m/>
    <m/>
    <s v="מהות הבקשה"/>
    <s v="בנין 1 - 23 קומות 96 יח&quot;ד בנין 2 - 27 קומות 110 יח&quot;ד הריסה 3 מבנים קיימים ובנייה 2 בנייני מגורים 23,27 קומות כל אחד, 4 קומות מרתף וחדר טרפו. סה&quot;כ 206 יחידות דיור "/>
    <s v="NULL"/>
    <s v="NULL"/>
    <s v="NULL"/>
    <s v="NULL"/>
    <m/>
    <m/>
    <m/>
    <m/>
    <m/>
    <m/>
    <m/>
    <m/>
    <m/>
    <m/>
    <m/>
    <m/>
    <m/>
    <s v="NULL"/>
    <s v="NULL"/>
    <s v="NULL"/>
    <s v="לפי גוש חלקה (מרץ 2021)"/>
    <n v="2020"/>
    <m/>
    <s v="הריסה + בנייה"/>
    <m/>
    <m/>
    <m/>
    <m/>
    <m/>
    <n v="4"/>
    <s v="מקוונת (להיתר)"/>
    <m/>
    <m/>
    <m/>
    <m/>
    <m/>
    <m/>
    <m/>
    <m/>
    <m/>
    <m/>
    <m/>
    <m/>
    <m/>
    <m/>
    <m/>
    <n v="206"/>
    <m/>
    <m/>
    <m/>
    <m/>
    <m/>
    <s v="הבקשה חסומה באתר"/>
    <m/>
    <e v="#NAME?"/>
    <m/>
    <m/>
  </r>
  <r>
    <n v="1828"/>
    <s v="אוקטובר 2021 - טיוב בקשות ID כפולות"/>
    <s v="כן"/>
    <m/>
    <m/>
    <s v="טויב - מתחם המשכי"/>
    <m/>
    <m/>
    <m/>
    <m/>
    <m/>
    <n v="4330"/>
    <n v="31124"/>
    <s v="מרכז"/>
    <s v="נתניה"/>
    <s v="ויצמן בארי"/>
    <s v="ויצמן צפון-בארי"/>
    <s v="מיסוי"/>
    <s v="פינוי בינוי"/>
    <s v="בתכנון"/>
    <n v="7271094"/>
    <s v="408 20200273"/>
    <n v="408"/>
    <n v="20200273"/>
    <s v="בקשה מקוונת ללא הקלות"/>
    <s v="בניה חדשה למגורים - מגדל מעל 20 קומות"/>
    <n v="9539"/>
    <s v="נתניה"/>
    <n v="7400"/>
    <s v="בארי"/>
    <n v="303"/>
    <n v="61"/>
    <n v="61"/>
    <s v="     "/>
    <d v="2021-02-23T00:00:00"/>
    <n v="0"/>
    <n v="0"/>
    <n v="72"/>
    <n v="220"/>
    <n v="292"/>
    <s v="2021_01"/>
    <d v="2021-06-14T12:45:52"/>
    <s v="מתחמים"/>
    <s v="חישוב מתמטי"/>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 גז. "/>
    <s v="NULL"/>
    <s v="NULL"/>
    <s v="NULL"/>
    <s v="NULL"/>
    <s v="NULL"/>
    <s v="NULL"/>
    <m/>
    <m/>
    <m/>
    <m/>
    <m/>
    <m/>
    <m/>
    <m/>
    <m/>
    <m/>
    <m/>
    <m/>
    <m/>
    <m/>
    <s v="תוכנית"/>
    <n v="2021"/>
    <m/>
    <s v="בנייה"/>
    <m/>
    <n v="1"/>
    <m/>
    <m/>
    <m/>
    <n v="1"/>
    <s v="מקוונת (להיתר)"/>
    <m/>
    <m/>
    <m/>
    <m/>
    <m/>
    <m/>
    <m/>
    <m/>
    <m/>
    <m/>
    <m/>
    <m/>
    <m/>
    <m/>
    <m/>
    <n v="292"/>
    <m/>
    <m/>
    <m/>
    <m/>
    <m/>
    <m/>
    <m/>
    <m/>
    <m/>
    <m/>
  </r>
  <r>
    <n v="1829"/>
    <s v="אוקטובר 2021 - טיוב בקשות ID כפולות"/>
    <s v="כן"/>
    <m/>
    <m/>
    <s v="טויב - מתחם המשכי"/>
    <m/>
    <m/>
    <m/>
    <m/>
    <m/>
    <n v="4330"/>
    <n v="31124"/>
    <s v="מרכז"/>
    <s v="נתניה"/>
    <s v="ויצמן בארי"/>
    <s v="ויצמן צפון-בארי"/>
    <s v="מיסוי"/>
    <s v="פינוי בינוי"/>
    <s v="בתכנון"/>
    <n v="7310337"/>
    <s v="408 20200272"/>
    <n v="408"/>
    <n v="20200272"/>
    <s v="בקשה מקוונת ללא הקלות"/>
    <s v="בניה חדשה למגורים - מגדל מעל 20 קומות"/>
    <n v="9539"/>
    <s v="נתניה"/>
    <n v="7400"/>
    <s v="בארי"/>
    <n v="303"/>
    <n v="61"/>
    <n v="61"/>
    <s v="     "/>
    <d v="2021-02-24T00:00:00"/>
    <n v="0"/>
    <n v="0"/>
    <n v="72"/>
    <n v="220"/>
    <n v="292"/>
    <s v="2021_01"/>
    <d v="2021-06-14T12:45:52"/>
    <s v="מתחמים"/>
    <s v="חישוב מתמטי"/>
    <s v="בקשה מובילה"/>
    <s v="חפירה ודיפון אחרי הריסת 6 בניינים קיימים והחדרת עוגנים זמניים למגרשים גובלים . "/>
    <s v="NULL"/>
    <s v="NULL"/>
    <s v="NULL"/>
    <s v="NULL"/>
    <s v="NULL"/>
    <s v="NULL"/>
    <m/>
    <m/>
    <m/>
    <m/>
    <m/>
    <m/>
    <m/>
    <m/>
    <m/>
    <m/>
    <m/>
    <m/>
    <m/>
    <m/>
    <s v="תוכנית"/>
    <n v="2021"/>
    <m/>
    <s v="חפירה ודיפון"/>
    <m/>
    <n v="1"/>
    <m/>
    <m/>
    <m/>
    <n v="2"/>
    <s v="מקוונת (להיתר)"/>
    <m/>
    <m/>
    <m/>
    <m/>
    <m/>
    <m/>
    <m/>
    <m/>
    <m/>
    <m/>
    <m/>
    <m/>
    <m/>
    <m/>
    <m/>
    <n v="292"/>
    <m/>
    <m/>
    <m/>
    <m/>
    <m/>
    <m/>
    <m/>
    <m/>
    <m/>
    <m/>
  </r>
  <r>
    <n v="1831"/>
    <s v="אוקטובר 2021 - טיוב בקשות ID כפולות"/>
    <s v="כן"/>
    <m/>
    <m/>
    <s v="טויב - מתחם המשכי"/>
    <m/>
    <m/>
    <m/>
    <m/>
    <m/>
    <n v="4330"/>
    <n v="31124"/>
    <s v="מרכז"/>
    <s v="נתניה"/>
    <s v="ויצמן בארי"/>
    <s v="ויצמן צפון-בארי"/>
    <s v="מיסוי"/>
    <s v="פינוי בינוי"/>
    <s v="בתכנון"/>
    <n v="7264218"/>
    <s v="408 20200273"/>
    <n v="408"/>
    <n v="20200273"/>
    <s v="בקשה מקוונת ללא הקלות"/>
    <s v="בניה חדשה למגורים - מגדל מעל 20 קומות"/>
    <n v="9539"/>
    <s v="נתניה"/>
    <n v="7400"/>
    <s v="בארי"/>
    <n v="303"/>
    <n v="61"/>
    <n v="61"/>
    <s v="     "/>
    <d v="2021-04-07T00:00:00"/>
    <n v="0"/>
    <n v="0"/>
    <n v="72"/>
    <n v="220"/>
    <n v="292"/>
    <s v="2021_01"/>
    <d v="2021-06-14T12:45:52"/>
    <s v="מתחמים"/>
    <s v="חישוב מתמטי"/>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 גז. "/>
    <s v="NULL"/>
    <s v="NULL"/>
    <s v="NULL"/>
    <s v="NULL"/>
    <s v="NULL"/>
    <s v="NULL"/>
    <m/>
    <m/>
    <m/>
    <m/>
    <m/>
    <m/>
    <m/>
    <m/>
    <m/>
    <m/>
    <m/>
    <m/>
    <m/>
    <m/>
    <s v="תוכנית"/>
    <n v="2021"/>
    <m/>
    <s v="בנייה"/>
    <m/>
    <n v="1"/>
    <m/>
    <m/>
    <m/>
    <n v="2"/>
    <s v="מקוונת (להיתר)"/>
    <m/>
    <m/>
    <m/>
    <m/>
    <m/>
    <m/>
    <m/>
    <m/>
    <m/>
    <m/>
    <m/>
    <m/>
    <m/>
    <m/>
    <m/>
    <n v="292"/>
    <m/>
    <m/>
    <m/>
    <m/>
    <m/>
    <m/>
    <m/>
    <m/>
    <m/>
    <m/>
  </r>
  <r>
    <n v="1832"/>
    <s v="אוקטובר 2021 - טיוב בקשות ID כפולות"/>
    <s v="כן"/>
    <m/>
    <m/>
    <s v="טויב - מתחם המשכי"/>
    <m/>
    <m/>
    <m/>
    <m/>
    <m/>
    <n v="4330"/>
    <n v="31124"/>
    <s v="מרכז"/>
    <s v="נתניה"/>
    <s v="ויצמן בארי"/>
    <s v="ויצמן צפון-בארי"/>
    <s v="מיסוי"/>
    <s v="פינוי בינוי"/>
    <s v="בתכנון"/>
    <n v="7310335"/>
    <s v="408 20200271"/>
    <n v="408"/>
    <n v="20200271"/>
    <s v="בקשה מקוונת ללא הקלות"/>
    <s v="בניה חדשה למגורים - מגדל מעל 20 קומות"/>
    <n v="9539"/>
    <s v="נתניה"/>
    <n v="7400"/>
    <s v="בארי"/>
    <n v="303"/>
    <n v="61"/>
    <n v="61"/>
    <s v="     "/>
    <d v="2021-04-22T00:00:00"/>
    <n v="0"/>
    <n v="0"/>
    <n v="72"/>
    <n v="220"/>
    <n v="292"/>
    <s v="2021_01"/>
    <d v="2021-06-14T12:45:52"/>
    <s v="מתחמים"/>
    <s v="חישוב מתמטי"/>
    <s v="בקשה מובילה"/>
    <s v="הריסה 6 מבנים קיימים בני 3 קומות, גידור ושילוט המתחם. "/>
    <s v="NULL"/>
    <s v="NULL"/>
    <s v="NULL"/>
    <s v="NULL"/>
    <s v="NULL"/>
    <s v="NULL"/>
    <m/>
    <m/>
    <m/>
    <m/>
    <m/>
    <m/>
    <m/>
    <m/>
    <m/>
    <m/>
    <m/>
    <m/>
    <m/>
    <m/>
    <s v="תוכנית"/>
    <n v="2021"/>
    <m/>
    <s v="הריסה"/>
    <m/>
    <n v="1"/>
    <m/>
    <m/>
    <m/>
    <n v="2"/>
    <s v="מקוונת (להיתר)"/>
    <m/>
    <m/>
    <m/>
    <m/>
    <m/>
    <m/>
    <m/>
    <m/>
    <m/>
    <m/>
    <m/>
    <m/>
    <m/>
    <m/>
    <m/>
    <n v="292"/>
    <m/>
    <m/>
    <m/>
    <m/>
    <m/>
    <m/>
    <m/>
    <m/>
    <m/>
    <m/>
  </r>
  <r>
    <n v="1833"/>
    <s v="אוקטובר 2021 - טיוב בקשות ID כפולות"/>
    <s v="כן"/>
    <m/>
    <m/>
    <s v="טויב - מתחם המשכי"/>
    <m/>
    <m/>
    <m/>
    <m/>
    <m/>
    <n v="4330"/>
    <n v="31124"/>
    <s v="מרכז"/>
    <s v="נתניה"/>
    <s v="ויצמן בארי"/>
    <s v="ויצמן צפון-בארי"/>
    <s v="מיסוי"/>
    <s v="פינוי בינוי"/>
    <s v="בתכנון"/>
    <n v="7268854"/>
    <s v="408 20200272"/>
    <n v="408"/>
    <n v="20200272"/>
    <s v="בקשה מקוונת ללא הקלות"/>
    <s v="בניה חדשה למגורים - מגדל מעל 20 קומות"/>
    <n v="9539"/>
    <s v="נתניה"/>
    <n v="7400"/>
    <s v="בארי"/>
    <n v="303"/>
    <n v="61"/>
    <n v="61"/>
    <s v="     "/>
    <d v="2021-04-22T00:00:00"/>
    <n v="0"/>
    <n v="0"/>
    <s v="NULL"/>
    <s v="NULL"/>
    <s v="NULL"/>
    <s v="2021_01"/>
    <d v="2021-06-14T12:45:52"/>
    <s v="NULL"/>
    <s v="NULL"/>
    <s v="NULL"/>
    <s v="חפירה ודיפון אחרי הריסת 6 בניינים קיימים והחדרת עוגנים זמניים למגרשים גובלים . "/>
    <s v="NULL"/>
    <s v="NULL"/>
    <s v="NULL"/>
    <s v="NULL"/>
    <m/>
    <s v="NULL"/>
    <m/>
    <m/>
    <m/>
    <m/>
    <m/>
    <m/>
    <m/>
    <m/>
    <m/>
    <m/>
    <m/>
    <m/>
    <m/>
    <m/>
    <s v="תוכנית"/>
    <n v="2021"/>
    <m/>
    <s v="חפירה ודיפון"/>
    <m/>
    <n v="1"/>
    <m/>
    <m/>
    <m/>
    <n v="4"/>
    <s v="מקוונת (להיתר)"/>
    <m/>
    <m/>
    <m/>
    <m/>
    <m/>
    <m/>
    <m/>
    <m/>
    <m/>
    <m/>
    <m/>
    <m/>
    <m/>
    <m/>
    <m/>
    <n v="292"/>
    <m/>
    <m/>
    <m/>
    <m/>
    <m/>
    <m/>
    <m/>
    <m/>
    <m/>
    <m/>
  </r>
  <r>
    <n v="1834"/>
    <s v="אוקטובר 2021 - טיוב בקשה וסמל כפולים"/>
    <s v="כן"/>
    <m/>
    <m/>
    <s v="טויב"/>
    <m/>
    <m/>
    <m/>
    <m/>
    <m/>
    <n v="4330"/>
    <n v="31124"/>
    <s v="מרכז"/>
    <s v="נתניה"/>
    <s v="ויצמן בארי"/>
    <s v="ויצמן צפון-בארי"/>
    <s v="מיסוי"/>
    <s v="פינוי-בינוי"/>
    <s v="תכנית מאושרת עם פעילות יזמית"/>
    <n v="7324673"/>
    <s v="408 20200272"/>
    <n v="408"/>
    <n v="20200272"/>
    <s v="בקשה מקוונת ללא הקלות"/>
    <s v="בניה חדשה למגורים - מגדל מעל 20 קומות"/>
    <n v="9539"/>
    <s v="נתניה"/>
    <n v="7400"/>
    <s v="בארי"/>
    <n v="303"/>
    <n v="61"/>
    <n v="61"/>
    <s v="     "/>
    <d v="2021-06-08T00:00:00"/>
    <n v="0"/>
    <n v="0"/>
    <n v="72"/>
    <n v="220"/>
    <n v="292"/>
    <s v="2021_02"/>
    <d v="2021-06-23T10:47:40"/>
    <s v="מתחמים"/>
    <s v="חישוב מתמטי"/>
    <s v="בקשה מובילה"/>
    <s v="דיפון וחפירה והחדרת עוגנים זמניים למגרשים גובלים. "/>
    <s v="NULL"/>
    <s v="NULL"/>
    <s v="NULL"/>
    <s v="NULL"/>
    <s v="NULL"/>
    <s v="NULL"/>
    <m/>
    <m/>
    <m/>
    <m/>
    <m/>
    <m/>
    <m/>
    <m/>
    <m/>
    <m/>
    <m/>
    <m/>
    <m/>
    <m/>
    <s v="כתובת"/>
    <n v="2021"/>
    <m/>
    <s v="חפירה ודיפון"/>
    <m/>
    <n v="1"/>
    <m/>
    <m/>
    <m/>
    <n v="2"/>
    <s v="מקוונת (להיתר)"/>
    <m/>
    <m/>
    <m/>
    <m/>
    <m/>
    <m/>
    <m/>
    <m/>
    <m/>
    <m/>
    <m/>
    <m/>
    <m/>
    <m/>
    <m/>
    <n v="292"/>
    <m/>
    <m/>
    <m/>
    <m/>
    <m/>
    <m/>
    <m/>
    <m/>
    <m/>
    <m/>
  </r>
  <r>
    <n v="1278"/>
    <m/>
    <m/>
    <m/>
    <s v="אין רחוב"/>
    <m/>
    <m/>
    <m/>
    <m/>
    <m/>
    <m/>
    <n v="4330"/>
    <n v="31124"/>
    <s v="מרכז"/>
    <s v="נתניה"/>
    <s v="ויצמן בארי"/>
    <s v="ויצמן צפון-בארי"/>
    <s v="מיסוי"/>
    <s v="פינוי-בינוי"/>
    <s v="תכנית מאושרת עם פעילות יזמית"/>
    <n v="7124476"/>
    <s v="408 918644351"/>
    <n v="408"/>
    <n v="918644351"/>
    <s v="בקשת מידע להיתר"/>
    <s v="בניה חדשה למגורים - מגדל מעל 20 קומות"/>
    <n v="9539"/>
    <s v="נתניה"/>
    <n v="7400"/>
    <s v="מרחב תכנון נתניה"/>
    <n v="1"/>
    <n v="0"/>
    <n v="0"/>
    <s v="     "/>
    <d v="2020-01-02T00:00:00"/>
    <n v="0"/>
    <n v="292"/>
    <n v="72"/>
    <n v="220"/>
    <n v="292"/>
    <s v="2020_01"/>
    <d v="2020-11-01T21:00:40"/>
    <s v="מתחמים"/>
    <s v="חישוב מתמטי"/>
    <s v="מהות הבקשה"/>
    <s v=" 3 מגדלי מגורים הכוללים סה&quot;כ 292 יח&quot;ד -2 כיתות גן בקומת הקרקע מבני ציבור: המגדלים יושבים ע&quot;ג חניון תת&quot;ק משותף מוסד ציבורי "/>
    <s v="NULL"/>
    <s v="NULL"/>
    <s v="NULL"/>
    <s v="NULL"/>
    <m/>
    <m/>
    <m/>
    <m/>
    <m/>
    <m/>
    <m/>
    <m/>
    <m/>
    <m/>
    <m/>
    <m/>
    <m/>
    <m/>
    <m/>
    <m/>
    <s v="לפי גוש חלקה (מרץ 2021)"/>
    <n v="2020"/>
    <m/>
    <s v="בנייה"/>
    <m/>
    <n v="1"/>
    <n v="1"/>
    <m/>
    <m/>
    <n v="1"/>
    <s v="למידע"/>
    <m/>
    <m/>
    <m/>
    <m/>
    <m/>
    <m/>
    <m/>
    <m/>
    <m/>
    <m/>
    <m/>
    <m/>
    <m/>
    <m/>
    <m/>
    <n v="292"/>
    <m/>
    <m/>
    <m/>
    <m/>
    <m/>
    <s v="הבקשה חסומה באתר"/>
    <m/>
    <e v="#NAME?"/>
    <m/>
    <m/>
  </r>
  <r>
    <n v="1300"/>
    <m/>
    <m/>
    <m/>
    <s v="אין רחוב"/>
    <m/>
    <s v="סמל לא כפול - לטייב רגיל"/>
    <m/>
    <m/>
    <m/>
    <m/>
    <n v="4330"/>
    <n v="31124"/>
    <s v="מרכז"/>
    <s v="נתניה"/>
    <s v="ויצמן בארי"/>
    <s v="ויצמן צפון-בארי"/>
    <s v="מיסוי"/>
    <s v="פינוי-בינוי"/>
    <s v="תכנית מאושרת עם פעילות יזמית"/>
    <n v="7213403"/>
    <s v="408 20200273"/>
    <n v="408"/>
    <n v="20200273"/>
    <s v="בקשה מקוונת ללא הקלות"/>
    <s v="בניה חדשה למגורים - מגדל מעל 20 קומות"/>
    <n v="9539"/>
    <s v="נתניה"/>
    <n v="7400"/>
    <s v="מרחב תכנון נתניה"/>
    <n v="1"/>
    <n v="0"/>
    <n v="0"/>
    <s v="     "/>
    <d v="2020-10-15T00:00:00"/>
    <n v="0"/>
    <n v="0"/>
    <m/>
    <m/>
    <n v="292"/>
    <s v="2020_04"/>
    <d v="2021-01-28T10:43:04"/>
    <m/>
    <m/>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ר גז. "/>
    <s v="NULL"/>
    <s v="NULL"/>
    <s v="NULL"/>
    <s v="NULL"/>
    <m/>
    <m/>
    <m/>
    <m/>
    <m/>
    <m/>
    <m/>
    <m/>
    <m/>
    <m/>
    <m/>
    <m/>
    <m/>
    <m/>
    <s v="NULL"/>
    <s v="NULL"/>
    <s v="לפי גוש חלקה (מרץ 2021)"/>
    <n v="2020"/>
    <m/>
    <s v="בנייה"/>
    <m/>
    <n v="1"/>
    <m/>
    <m/>
    <m/>
    <n v="4"/>
    <s v="מקוונת (להיתר)"/>
    <m/>
    <m/>
    <m/>
    <m/>
    <m/>
    <m/>
    <m/>
    <m/>
    <m/>
    <m/>
    <m/>
    <m/>
    <m/>
    <m/>
    <m/>
    <n v="292"/>
    <m/>
    <m/>
    <m/>
    <m/>
    <m/>
    <s v="הבקשה חסומה באתר"/>
    <m/>
    <e v="#NAME?"/>
    <m/>
    <m/>
  </r>
  <r>
    <n v="1298"/>
    <m/>
    <m/>
    <m/>
    <s v="אין רחוב"/>
    <m/>
    <s v="סמל לא כפול - לטייב רגיל"/>
    <m/>
    <m/>
    <m/>
    <m/>
    <n v="4330"/>
    <n v="31124"/>
    <s v="מרכז"/>
    <s v="נתניה"/>
    <s v="ויצמן בארי"/>
    <s v="ויצמן צפון-בארי"/>
    <s v="מיסוי"/>
    <s v="פינוי-בינוי"/>
    <s v="תכנית מאושרת עם פעילות יזמית"/>
    <n v="7213264"/>
    <s v="408 20200271"/>
    <n v="408"/>
    <n v="20200271"/>
    <s v="בקשה מקוונת ללא הקלות"/>
    <s v="בניה חדשה למגורים - מגדל מעל 20 קומות"/>
    <n v="9539"/>
    <s v="נתניה"/>
    <n v="7400"/>
    <s v="מרחב תכנון נתניה"/>
    <n v="1"/>
    <n v="0"/>
    <n v="0"/>
    <s v="     "/>
    <d v="2020-12-14T00:00:00"/>
    <n v="0"/>
    <n v="0"/>
    <m/>
    <m/>
    <m/>
    <s v="2020_04"/>
    <d v="2021-01-28T10:43:04"/>
    <m/>
    <m/>
    <m/>
    <s v="הריסה 6 מבנים קיימים בני 3 קומות, גידור ושילוט המתחם. "/>
    <s v="NULL"/>
    <s v="NULL"/>
    <s v="NULL"/>
    <s v="NULL"/>
    <m/>
    <m/>
    <m/>
    <m/>
    <m/>
    <m/>
    <m/>
    <m/>
    <m/>
    <m/>
    <m/>
    <m/>
    <m/>
    <m/>
    <s v="NULL"/>
    <s v="NULL"/>
    <s v="לפי גוש חלקה (מרץ 2021)"/>
    <n v="2020"/>
    <m/>
    <s v="הריסה"/>
    <m/>
    <n v="1"/>
    <m/>
    <m/>
    <m/>
    <n v="4"/>
    <s v="מקוונת (להיתר)"/>
    <m/>
    <m/>
    <m/>
    <m/>
    <m/>
    <m/>
    <m/>
    <m/>
    <m/>
    <m/>
    <m/>
    <m/>
    <m/>
    <m/>
    <m/>
    <n v="292"/>
    <m/>
    <m/>
    <m/>
    <m/>
    <m/>
    <s v="הבקשה חסומה באתר"/>
    <m/>
    <e v="#NAME?"/>
    <m/>
    <m/>
  </r>
  <r>
    <n v="1299"/>
    <m/>
    <m/>
    <m/>
    <s v="אין רחוב"/>
    <m/>
    <s v="סמל לא כפול - לטייב רגיל"/>
    <m/>
    <m/>
    <m/>
    <m/>
    <n v="4330"/>
    <n v="31124"/>
    <s v="מרכז"/>
    <s v="נתניה"/>
    <s v="ויצמן בארי"/>
    <s v="ויצמן צפון-בארי"/>
    <s v="מיסוי"/>
    <s v="פינוי-בינוי"/>
    <s v="תכנית מאושרת עם פעילות יזמית"/>
    <n v="7213265"/>
    <s v="408 20200272"/>
    <n v="408"/>
    <n v="20200272"/>
    <s v="בקשה מקוונת ללא הקלות"/>
    <s v="בניה חדשה למגורים - מגדל מעל 20 קומות"/>
    <n v="9539"/>
    <s v="נתניה"/>
    <n v="7400"/>
    <s v="מרחב תכנון נתניה"/>
    <n v="1"/>
    <n v="0"/>
    <n v="0"/>
    <s v="     "/>
    <d v="2020-12-15T00:00:00"/>
    <n v="0"/>
    <n v="0"/>
    <m/>
    <m/>
    <m/>
    <s v="2020_04"/>
    <d v="2021-01-28T10:43:04"/>
    <m/>
    <m/>
    <m/>
    <s v="חפירה ודיפון אחרי הריסת 6 בניינים קיימים והחדרת עוגנים זמניים למגרשים גובלים . "/>
    <s v="NULL"/>
    <s v="NULL"/>
    <s v="NULL"/>
    <s v="NULL"/>
    <m/>
    <m/>
    <m/>
    <m/>
    <m/>
    <m/>
    <m/>
    <m/>
    <m/>
    <m/>
    <m/>
    <m/>
    <m/>
    <m/>
    <s v="NULL"/>
    <s v="NULL"/>
    <s v="לפי גוש חלקה (מרץ 2021)"/>
    <n v="2020"/>
    <m/>
    <s v="הריסה + חפירה ודיפון"/>
    <m/>
    <n v="1"/>
    <m/>
    <m/>
    <m/>
    <n v="4"/>
    <s v="מקוונת (להיתר)"/>
    <m/>
    <m/>
    <m/>
    <m/>
    <m/>
    <m/>
    <m/>
    <m/>
    <m/>
    <m/>
    <m/>
    <m/>
    <m/>
    <m/>
    <m/>
    <n v="292"/>
    <m/>
    <m/>
    <m/>
    <m/>
    <m/>
    <s v="הבקשה חסומה באתר"/>
    <m/>
    <e v="#NAME?"/>
    <m/>
    <m/>
  </r>
  <r>
    <n v="1275"/>
    <m/>
    <m/>
    <m/>
    <m/>
    <m/>
    <m/>
    <m/>
    <m/>
    <m/>
    <m/>
    <n v="4275"/>
    <n v="31122"/>
    <s v="מרכז"/>
    <s v="נתניה"/>
    <s v="ויצמן סוקולוב"/>
    <s v="ויצמן סוקולוב"/>
    <s v="מיסוי"/>
    <s v="פינוי-בינוי"/>
    <s v="תכנית מאושרת עם פעילות יזמית"/>
    <n v="7124325"/>
    <s v="408 20200065"/>
    <n v="408"/>
    <n v="20200065"/>
    <s v="בקשה מקוונת ללא הקלות"/>
    <s v="בניה חדשה למגורים - מגדל מעל 20 קומות"/>
    <n v="4421"/>
    <s v="נתניה"/>
    <n v="7400"/>
    <s v="סוקולוב"/>
    <n v="235"/>
    <n v="22"/>
    <n v="22"/>
    <s v="     "/>
    <d v="2020-02-27T00:00:00"/>
    <n v="0"/>
    <n v="264"/>
    <m/>
    <m/>
    <n v="264"/>
    <s v="2020_01"/>
    <d v="2020-11-01T21:00:40"/>
    <m/>
    <m/>
    <s v="מהות הבקשה"/>
    <s v="הקמת 3 מגדלי מגורים בני 25 קומות (מעל הקרקע) ו-4 קומות תת קרקעיות הכוללים 264 יח&quot;ד, שטחי מסחר, 2 כיתות גן, שטחים לרווחת הדיירים, חניון תת קרקעי, מחסנים, שטחי שירות, חדרים טכניים כולל חדרי חשמל וצוברי גז. "/>
    <s v="NULL"/>
    <s v="NULL"/>
    <s v="NULL"/>
    <s v="NULL"/>
    <m/>
    <m/>
    <m/>
    <m/>
    <m/>
    <m/>
    <m/>
    <m/>
    <m/>
    <m/>
    <m/>
    <m/>
    <m/>
    <m/>
    <s v="NULL"/>
    <s v="NULL"/>
    <s v="לפי גוש חלקה (מרץ 2021)"/>
    <n v="2020"/>
    <m/>
    <s v="בנייה"/>
    <m/>
    <n v="1"/>
    <m/>
    <m/>
    <m/>
    <n v="1"/>
    <s v="מקוונת (להיתר)"/>
    <m/>
    <m/>
    <m/>
    <m/>
    <m/>
    <m/>
    <m/>
    <m/>
    <m/>
    <m/>
    <s v="כן"/>
    <s v="כן"/>
    <m/>
    <s v="מתחם רלוונטי לפי כתובת ומסלול מיסוי (המשכי)"/>
    <m/>
    <n v="264"/>
    <m/>
    <m/>
    <m/>
    <m/>
    <m/>
    <s v="הבקשה לא נמצאה באתר העירייה"/>
    <m/>
    <e v="#NAME?"/>
    <m/>
    <m/>
  </r>
  <r>
    <n v="1290"/>
    <m/>
    <m/>
    <m/>
    <m/>
    <m/>
    <s v="כפול"/>
    <m/>
    <m/>
    <m/>
    <m/>
    <n v="4275"/>
    <n v="31122"/>
    <s v="מרכז"/>
    <s v="נתניה"/>
    <s v="ויצמן סוקולוב"/>
    <s v="ויצמן סוקולוב"/>
    <s v="מיסוי"/>
    <s v="פינוי-בינוי"/>
    <s v="תכנית מאושרת עם פעילות יזמית"/>
    <n v="7124844"/>
    <s v="408 20200065"/>
    <n v="408"/>
    <n v="20200065"/>
    <s v="בקשה מקוונת ללא הקלות"/>
    <s v="בניה חדשה למגורים - מגדל מעל 20 קומות"/>
    <n v="4421"/>
    <s v="נתניה"/>
    <n v="7400"/>
    <s v="סוקולוב"/>
    <n v="235"/>
    <n v="22"/>
    <n v="22"/>
    <s v="     "/>
    <d v="2020-02-27T00:00:00"/>
    <n v="0"/>
    <n v="264"/>
    <m/>
    <m/>
    <m/>
    <s v="2020_01"/>
    <d v="2020-11-01T21:00:40"/>
    <m/>
    <m/>
    <m/>
    <s v="הקמת 3 מגדלי מגורים בני 25 קומות (מעל הקרקע) ו-4 קומות תת קרקעיות הכוללים 264 יח&quot;ד, שטחי מסחר, 2 כיתות גן, שטחים לרווחת הדיירים, חניון תת קרקעי, מחסנים, שטחי שירות, חדרים טכניים כולל חדרי חשמל וצוברי גז. "/>
    <s v="NULL"/>
    <s v="NULL"/>
    <s v="NULL"/>
    <s v="NULL"/>
    <m/>
    <m/>
    <m/>
    <m/>
    <m/>
    <m/>
    <m/>
    <m/>
    <m/>
    <m/>
    <m/>
    <m/>
    <m/>
    <s v="NULL"/>
    <s v="NULL"/>
    <s v="NULL"/>
    <s v="לפי גוש חלקה (מרץ 2021)"/>
    <n v="2020"/>
    <m/>
    <s v="בנייה"/>
    <m/>
    <m/>
    <m/>
    <m/>
    <m/>
    <n v="4"/>
    <s v="מקוונת (להיתר)"/>
    <m/>
    <m/>
    <m/>
    <m/>
    <m/>
    <m/>
    <m/>
    <m/>
    <m/>
    <m/>
    <s v="כן"/>
    <s v="כן"/>
    <m/>
    <s v="מתחם רלוונטי לפי כתובת ומסלול מיסוי (המשכי)"/>
    <m/>
    <n v="264"/>
    <m/>
    <m/>
    <m/>
    <m/>
    <m/>
    <s v="הבקשה לא נמצאה באתר העירייה"/>
    <m/>
    <e v="#NAME?"/>
    <m/>
    <m/>
  </r>
  <r>
    <n v="1268"/>
    <m/>
    <m/>
    <m/>
    <m/>
    <m/>
    <m/>
    <m/>
    <m/>
    <m/>
    <m/>
    <n v="4275"/>
    <n v="31122"/>
    <s v="מרכז"/>
    <s v="נתניה"/>
    <s v="ויצמן סוקולוב"/>
    <s v="ויצמן סוקולוב"/>
    <s v="מיסוי"/>
    <s v="פינוי-בינוי"/>
    <s v="תכנית מאושרת עם פעילות יזמית"/>
    <n v="7124322"/>
    <s v="408 20200062"/>
    <n v="408"/>
    <n v="20200062"/>
    <s v="בקשה מקוונת ללא הקלות"/>
    <s v="בניה חדשה למגורים - מגדל מעל 20 קומות"/>
    <n v="4421"/>
    <s v="נתניה"/>
    <n v="7400"/>
    <s v="סוקולוב"/>
    <n v="235"/>
    <n v="22"/>
    <n v="22"/>
    <s v="     "/>
    <d v="2020-06-17T00:00:00"/>
    <n v="0"/>
    <n v="0"/>
    <m/>
    <m/>
    <m/>
    <s v="2020_01"/>
    <d v="2020-11-01T21:00:40"/>
    <m/>
    <m/>
    <m/>
    <s v="חפירה ודיפון לאחר הריסת 3 מבנים ומקלט קיים, גידור ושילוט המתחם. "/>
    <s v="NULL"/>
    <s v="NULL"/>
    <s v="NULL"/>
    <s v="NULL"/>
    <m/>
    <m/>
    <m/>
    <m/>
    <m/>
    <m/>
    <m/>
    <m/>
    <m/>
    <m/>
    <m/>
    <m/>
    <m/>
    <m/>
    <s v="NULL"/>
    <s v="NULL"/>
    <s v="לפי גוש חלקה (מרץ 2021)"/>
    <n v="2020"/>
    <m/>
    <s v="הריסה + חפירה ודיפון"/>
    <m/>
    <n v="1"/>
    <m/>
    <m/>
    <m/>
    <n v="2"/>
    <s v="מקוונת (להיתר)"/>
    <m/>
    <m/>
    <m/>
    <m/>
    <m/>
    <m/>
    <m/>
    <m/>
    <m/>
    <m/>
    <s v="כן"/>
    <s v="כן"/>
    <m/>
    <s v="מתחם רלוונטי לפי כתובת ומסלול מיסוי (המשכי)"/>
    <m/>
    <n v="264"/>
    <m/>
    <m/>
    <m/>
    <m/>
    <m/>
    <s v="הבקשה לא נמצאה באתר העירייה"/>
    <m/>
    <e v="#NAME?"/>
    <m/>
    <m/>
  </r>
  <r>
    <n v="1283"/>
    <m/>
    <m/>
    <m/>
    <m/>
    <m/>
    <s v="כפול"/>
    <m/>
    <m/>
    <m/>
    <m/>
    <n v="4275"/>
    <n v="31122"/>
    <s v="מרכז"/>
    <s v="נתניה"/>
    <s v="ויצמן סוקולוב"/>
    <s v="ויצמן סוקולוב"/>
    <s v="מיסוי"/>
    <s v="פינוי-בינוי"/>
    <s v="תכנית מאושרת עם פעילות יזמית"/>
    <n v="7124841"/>
    <s v="408 20200062"/>
    <n v="408"/>
    <n v="20200062"/>
    <s v="בקשה מקוונת ללא הקלות"/>
    <s v="בניה חדשה למגורים - מגדל מעל 20 קומות"/>
    <n v="4421"/>
    <s v="נתניה"/>
    <n v="7400"/>
    <s v="סוקולוב"/>
    <n v="235"/>
    <n v="22"/>
    <n v="22"/>
    <s v="     "/>
    <d v="2020-06-17T00:00:00"/>
    <n v="0"/>
    <n v="0"/>
    <m/>
    <m/>
    <m/>
    <s v="2020_01"/>
    <d v="2020-11-01T21:00:40"/>
    <m/>
    <m/>
    <m/>
    <s v="חפירה ודיפון לאחר הריסת 3 מבנים ומקלט קיים, גידור ושילוט המתחם. "/>
    <s v="NULL"/>
    <s v="NULL"/>
    <s v="NULL"/>
    <s v="NULL"/>
    <m/>
    <m/>
    <m/>
    <m/>
    <m/>
    <m/>
    <m/>
    <m/>
    <m/>
    <m/>
    <m/>
    <m/>
    <m/>
    <s v="NULL"/>
    <s v="NULL"/>
    <s v="NULL"/>
    <s v="לפי גוש חלקה (מרץ 2021)"/>
    <n v="2020"/>
    <m/>
    <s v="הריסה + חפירה ודיפון"/>
    <m/>
    <m/>
    <m/>
    <m/>
    <m/>
    <n v="4"/>
    <s v="מקוונת (להיתר)"/>
    <m/>
    <m/>
    <m/>
    <m/>
    <m/>
    <m/>
    <m/>
    <m/>
    <m/>
    <m/>
    <s v="כן"/>
    <s v="כן"/>
    <m/>
    <s v="מתחם רלוונטי לפי כתובת ומסלול מיסוי (המשכי)"/>
    <m/>
    <n v="264"/>
    <m/>
    <m/>
    <m/>
    <m/>
    <m/>
    <s v="הבקשה לא נמצאה באתר העירייה"/>
    <m/>
    <e v="#NAME?"/>
    <m/>
    <m/>
  </r>
  <r>
    <n v="1287"/>
    <m/>
    <m/>
    <m/>
    <m/>
    <m/>
    <s v="כפול"/>
    <m/>
    <m/>
    <m/>
    <m/>
    <n v="4275"/>
    <n v="31122"/>
    <s v="מרכז"/>
    <s v="נתניה"/>
    <s v="ויצמן סוקולוב"/>
    <s v="ויצמן סוקולוב"/>
    <s v="מיסוי"/>
    <s v="פינוי-בינוי"/>
    <s v="תכנית מאושרת עם פעילות יזמית"/>
    <n v="7124842"/>
    <s v="408 20200064"/>
    <n v="408"/>
    <n v="20200064"/>
    <s v="בקשה מקוונת ללא הקלות"/>
    <s v="בניה חדשה למגורים - מגדל מעל 20 קומות"/>
    <n v="4421"/>
    <s v="נתניה"/>
    <n v="7400"/>
    <s v="סוקולוב"/>
    <n v="235"/>
    <n v="22"/>
    <n v="22"/>
    <s v="     "/>
    <d v="2020-06-18T00:00:00"/>
    <n v="0"/>
    <n v="0"/>
    <m/>
    <m/>
    <m/>
    <s v="2020_01"/>
    <d v="2020-11-01T21:00:40"/>
    <m/>
    <m/>
    <m/>
    <s v="הריסת שלושה מבנים קיימים בני 3 קומות, גידור ושילוט המתחם. "/>
    <s v="NULL"/>
    <s v="NULL"/>
    <s v="NULL"/>
    <s v="NULL"/>
    <m/>
    <m/>
    <m/>
    <m/>
    <m/>
    <m/>
    <m/>
    <m/>
    <m/>
    <m/>
    <m/>
    <m/>
    <m/>
    <s v="NULL"/>
    <s v="NULL"/>
    <s v="NULL"/>
    <s v="לפי גוש חלקה (מרץ 2021)"/>
    <n v="2020"/>
    <m/>
    <s v="הריסה"/>
    <m/>
    <m/>
    <m/>
    <m/>
    <m/>
    <n v="4"/>
    <s v="מקוונת (להיתר)"/>
    <m/>
    <m/>
    <m/>
    <m/>
    <m/>
    <m/>
    <m/>
    <m/>
    <m/>
    <m/>
    <s v="כן"/>
    <s v="כן"/>
    <m/>
    <s v="מתחם רלוונטי לפי כתובת ומסלול מיסוי (המשכי)"/>
    <m/>
    <n v="264"/>
    <m/>
    <m/>
    <m/>
    <m/>
    <m/>
    <s v="הבקשה לא נמצאה באתר העירייה"/>
    <m/>
    <e v="#NAME?"/>
    <m/>
    <m/>
  </r>
  <r>
    <n v="1272"/>
    <m/>
    <m/>
    <m/>
    <m/>
    <m/>
    <m/>
    <m/>
    <m/>
    <m/>
    <m/>
    <n v="4275"/>
    <n v="31122"/>
    <s v="מרכז"/>
    <s v="נתניה"/>
    <s v="ויצמן סוקולוב"/>
    <s v="ויצמן סוקולוב"/>
    <s v="מיסוי"/>
    <s v="פינוי-בינוי"/>
    <s v="תכנית מאושרת עם פעילות יזמית"/>
    <n v="7124323"/>
    <s v="408 20200064"/>
    <n v="408"/>
    <n v="20200064"/>
    <s v="בקשה מקוונת ללא הקלות"/>
    <s v="בניה חדשה למגורים - מגדל מעל 20 קומות"/>
    <n v="4421"/>
    <s v="נתניה"/>
    <n v="7400"/>
    <s v="סוקולוב"/>
    <n v="235"/>
    <n v="22"/>
    <n v="22"/>
    <s v="     "/>
    <d v="2020-09-15T00:00:00"/>
    <n v="0"/>
    <n v="0"/>
    <m/>
    <m/>
    <m/>
    <s v="2020_01"/>
    <d v="2020-11-01T21:00:40"/>
    <m/>
    <m/>
    <m/>
    <s v="הריסת שלושה מבנים קיימים בני 3 קומות, גידור ושילוט המתחם. "/>
    <s v="NULL"/>
    <s v="NULL"/>
    <s v="NULL"/>
    <s v="NULL"/>
    <m/>
    <m/>
    <m/>
    <m/>
    <m/>
    <m/>
    <m/>
    <m/>
    <m/>
    <m/>
    <m/>
    <m/>
    <m/>
    <m/>
    <s v="NULL"/>
    <s v="NULL"/>
    <s v="לפי גוש חלקה (מרץ 2021)"/>
    <n v="2020"/>
    <m/>
    <s v="הריסה"/>
    <m/>
    <n v="1"/>
    <m/>
    <m/>
    <m/>
    <n v="2"/>
    <s v="מקוונת (להיתר)"/>
    <m/>
    <m/>
    <m/>
    <m/>
    <m/>
    <m/>
    <m/>
    <m/>
    <m/>
    <m/>
    <s v="כן"/>
    <s v="כן"/>
    <m/>
    <s v="מתחם רלוונטי לפי כתובת ומסלול מיסוי (המשכי)"/>
    <m/>
    <n v="264"/>
    <m/>
    <m/>
    <m/>
    <m/>
    <m/>
    <s v="הבקשה לא נמצאה באתר העירייה"/>
    <m/>
    <e v="#NAME?"/>
    <m/>
    <m/>
  </r>
  <r>
    <n v="1291"/>
    <s v="חסר מספר בית"/>
    <m/>
    <m/>
    <s v="הרחוב גובל בקו ירוק מעבר לזה אי אפשר לדעת בגלל שהאתר עירייה לא מאפשר לבדוק בקשות בלי ת&quot;ז"/>
    <m/>
    <s v="כפול רק מהנתונים החדשים"/>
    <m/>
    <m/>
    <m/>
    <m/>
    <n v="31220"/>
    <m/>
    <s v="מרכז"/>
    <s v="נתניה"/>
    <s v="רמת הרצל"/>
    <m/>
    <s v="רשויות"/>
    <s v="פינוי-בינוי"/>
    <s v="תכנית מאושרת עם פעילות יזמית"/>
    <n v="7124935"/>
    <s v="408 20200143"/>
    <n v="408"/>
    <n v="20200143"/>
    <s v="בקשה מקוונת עם הקלות"/>
    <s v="בניה חדשה למגורים - מבנה רב קומות מעל 29"/>
    <n v="10206"/>
    <s v="נתניה"/>
    <n v="7400"/>
    <s v="שפינוזה"/>
    <n v="9001"/>
    <n v="0"/>
    <n v="0"/>
    <s v="     "/>
    <d v="2020-07-08T00:00:00"/>
    <n v="0"/>
    <n v="0"/>
    <m/>
    <m/>
    <m/>
    <s v="2020_01"/>
    <d v="2020-11-01T21:00:40"/>
    <m/>
    <m/>
    <m/>
    <s v="בניין מגורים קרקע + קומה טכנית על קומת כניסה כפולה (כולל קומת בניינים למחסנים/מגורים) +16 קומות מגורים, צובר גז, תחנת טרנספורמציה תת קרקעית. "/>
    <s v="NULL"/>
    <s v="NULL"/>
    <s v="NULL"/>
    <s v="NULL"/>
    <m/>
    <m/>
    <m/>
    <m/>
    <m/>
    <m/>
    <m/>
    <m/>
    <m/>
    <m/>
    <m/>
    <m/>
    <m/>
    <m/>
    <s v="NULL"/>
    <s v="NULL"/>
    <s v="לפי תכנית (מרץ 2021)"/>
    <n v="2020"/>
    <m/>
    <m/>
    <m/>
    <n v="1"/>
    <m/>
    <m/>
    <m/>
    <n v="1"/>
    <s v="מקוונת (להיתר)"/>
    <m/>
    <m/>
    <m/>
    <m/>
    <m/>
    <m/>
    <m/>
    <m/>
    <m/>
    <m/>
    <m/>
    <m/>
    <m/>
    <m/>
    <m/>
    <n v="569"/>
    <m/>
    <m/>
    <m/>
    <m/>
    <m/>
    <m/>
    <m/>
    <e v="#NAME?"/>
    <m/>
    <m/>
  </r>
  <r>
    <n v="1292"/>
    <s v="חסר מספר בית"/>
    <m/>
    <m/>
    <s v="הרחוב גובל בקו ירוק מעבר לזה אי אפשר לדעת בגלל שהאתר עירייה לא מאפשר לבדוק בקשות בלי ת&quot;ז"/>
    <m/>
    <s v="כפול רק מהנתונים החדשים"/>
    <m/>
    <m/>
    <m/>
    <m/>
    <n v="31220"/>
    <m/>
    <s v="מרכז"/>
    <s v="נתניה"/>
    <s v="רמת הרצל"/>
    <m/>
    <s v="רשויות"/>
    <s v="פינוי-בינוי"/>
    <s v="תכנית מאושרת עם פעילות יזמית"/>
    <n v="7124936"/>
    <s v="408 20200144"/>
    <n v="408"/>
    <n v="20200144"/>
    <s v="בקשה מקוונת עם הקלות"/>
    <s v="בניה חדשה למגורים - מבנה רב קומות מעל 29"/>
    <n v="10206"/>
    <s v="נתניה"/>
    <n v="7400"/>
    <s v="שפינוזה"/>
    <n v="9001"/>
    <n v="0"/>
    <n v="0"/>
    <s v="     "/>
    <d v="2020-07-08T00:00:00"/>
    <n v="0"/>
    <n v="0"/>
    <m/>
    <m/>
    <m/>
    <s v="2020_01"/>
    <d v="2020-11-01T21:00:40"/>
    <m/>
    <m/>
    <m/>
    <s v="בניין מגורים קרקע + קומה טכנית על קומת כניסה כפולה (כולל קומת בניינים למחסנים/מגורים) + 16 קומות מגורים וצובר גז "/>
    <s v="NULL"/>
    <s v="NULL"/>
    <s v="NULL"/>
    <s v="NULL"/>
    <m/>
    <m/>
    <m/>
    <m/>
    <m/>
    <m/>
    <m/>
    <m/>
    <m/>
    <m/>
    <m/>
    <m/>
    <m/>
    <m/>
    <s v="NULL"/>
    <s v="NULL"/>
    <s v="לפי תכנית (מרץ 2021)"/>
    <n v="2020"/>
    <m/>
    <m/>
    <m/>
    <n v="1"/>
    <m/>
    <m/>
    <m/>
    <n v="2"/>
    <s v="מקוונת (להיתר)"/>
    <m/>
    <m/>
    <m/>
    <m/>
    <m/>
    <m/>
    <m/>
    <m/>
    <m/>
    <m/>
    <m/>
    <m/>
    <m/>
    <m/>
    <m/>
    <n v="569"/>
    <m/>
    <m/>
    <m/>
    <m/>
    <m/>
    <m/>
    <m/>
    <e v="#NAME?"/>
    <m/>
    <m/>
  </r>
  <r>
    <n v="1281"/>
    <s v="חסר מספר בית"/>
    <m/>
    <m/>
    <s v="אין רחוב"/>
    <m/>
    <m/>
    <m/>
    <m/>
    <m/>
    <m/>
    <n v="31220"/>
    <m/>
    <s v="מרכז"/>
    <s v="נתניה"/>
    <s v="רמת הרצל"/>
    <m/>
    <s v="רשויות"/>
    <s v="פינוי-בינוי"/>
    <s v="תכנית מאושרת עם פעילות יזמית"/>
    <n v="7124808"/>
    <s v="408 1861594826"/>
    <n v="408"/>
    <n v="1861594826"/>
    <s v="בקשת מידע להיתר"/>
    <s v="בניה חדשה למגורים - מבנה רב קומות מעל 29"/>
    <n v="9927"/>
    <s v="נתניה"/>
    <n v="7400"/>
    <m/>
    <n v="0"/>
    <n v="0"/>
    <n v="0"/>
    <s v="     "/>
    <d v="2019-12-17T00:00:00"/>
    <n v="0"/>
    <n v="0"/>
    <m/>
    <m/>
    <m/>
    <s v="2020_01"/>
    <d v="2020-11-01T21:00:40"/>
    <m/>
    <m/>
    <m/>
    <s v="בניין מגורים קרקע+ קומה טכנית על קומת כניסה כפולה (כולל קומת בניינים למחסנים/מגורים) 16+ קמות מגורים, צובר גז ותחנת טרנספורמציה תת קרקעית. הריסת המבנים הקיימים בחלקה. "/>
    <s v="NULL"/>
    <s v="NULL"/>
    <s v="NULL"/>
    <s v="NULL"/>
    <m/>
    <m/>
    <m/>
    <m/>
    <m/>
    <m/>
    <m/>
    <m/>
    <m/>
    <m/>
    <m/>
    <m/>
    <m/>
    <m/>
    <s v="NULL"/>
    <s v="NULL"/>
    <s v="לפי תכנית (מרץ 2021)"/>
    <n v="2019"/>
    <m/>
    <s v="הריסה"/>
    <m/>
    <n v="1"/>
    <n v="1"/>
    <m/>
    <m/>
    <n v="1"/>
    <s v="למידע"/>
    <m/>
    <m/>
    <m/>
    <m/>
    <m/>
    <m/>
    <m/>
    <m/>
    <m/>
    <m/>
    <m/>
    <m/>
    <m/>
    <m/>
    <m/>
    <n v="569"/>
    <m/>
    <m/>
    <m/>
    <m/>
    <m/>
    <m/>
    <m/>
    <e v="#NAME?"/>
    <m/>
    <m/>
  </r>
  <r>
    <n v="513"/>
    <m/>
    <m/>
    <m/>
    <m/>
    <m/>
    <m/>
    <m/>
    <m/>
    <m/>
    <m/>
    <n v="4334"/>
    <m/>
    <s v="מרכז"/>
    <s v="נתניה"/>
    <s v="ש&quot;י עגנון"/>
    <m/>
    <s v="מיסוי"/>
    <s v="מיסוי - פינוי-בינוי"/>
    <s v="תכנית מאושרת עם פעילות יזמית"/>
    <n v="7009737"/>
    <s v="408 20190560"/>
    <n v="408"/>
    <n v="20190560"/>
    <s v="בקשה מקוונת עם הקלות"/>
    <s v="בניה חדשה למגורים - מגדל מעל 20 קומות"/>
    <n v="10574"/>
    <s v="נתניה"/>
    <n v="7400"/>
    <s v="מרחב תכנון נתניה"/>
    <n v="1"/>
    <n v="0"/>
    <n v="0"/>
    <m/>
    <d v="2019-12-26T00:00:00"/>
    <n v="0"/>
    <n v="0"/>
    <m/>
    <m/>
    <m/>
    <m/>
    <m/>
    <m/>
    <m/>
    <m/>
    <s v="הקמת מבנה רב קומות בן 25 קומות (23 קומות מעל קומת כניסה + קומת גג) וגג טכני"/>
    <m/>
    <m/>
    <m/>
    <s v="NULL"/>
    <m/>
    <m/>
    <m/>
    <m/>
    <m/>
    <m/>
    <m/>
    <m/>
    <m/>
    <m/>
    <m/>
    <m/>
    <m/>
    <m/>
    <m/>
    <m/>
    <m/>
    <n v="2019"/>
    <m/>
    <s v="בנייה"/>
    <m/>
    <n v="2"/>
    <m/>
    <m/>
    <m/>
    <n v="1"/>
    <s v="מקוונת (להיתר)"/>
    <m/>
    <m/>
    <m/>
    <m/>
    <m/>
    <m/>
    <m/>
    <m/>
    <m/>
    <m/>
    <m/>
    <m/>
    <m/>
    <m/>
    <m/>
    <n v="680"/>
    <m/>
    <m/>
    <m/>
    <m/>
    <m/>
    <m/>
    <m/>
    <e v="#NAME?"/>
    <m/>
    <m/>
  </r>
  <r>
    <n v="1256"/>
    <s v="חסר מספר בית"/>
    <m/>
    <m/>
    <s v="אין רחוב"/>
    <m/>
    <m/>
    <m/>
    <m/>
    <m/>
    <m/>
    <n v="4334"/>
    <m/>
    <s v="מרכז"/>
    <s v="נתניה"/>
    <s v="ש&quot;י עגנון"/>
    <m/>
    <s v="מיסוי"/>
    <s v="פינוי-בינוי"/>
    <s v="תכנית מאושרת עם פעילות יזמית"/>
    <n v="7124132"/>
    <s v="408 20200167"/>
    <n v="408"/>
    <n v="20200167"/>
    <s v="בקשה מקוונת עם הקלות"/>
    <s v="בניה חדשה למגורים - מגדל מעל 20 קומות"/>
    <n v="10574"/>
    <s v="נתניה"/>
    <n v="7400"/>
    <s v="מרחב תכנון נתניה"/>
    <n v="1"/>
    <n v="0"/>
    <n v="0"/>
    <s v="     "/>
    <d v="2020-09-10T00:00:00"/>
    <n v="0"/>
    <n v="38"/>
    <m/>
    <m/>
    <n v="38"/>
    <s v="2020_01"/>
    <d v="2020-11-01T21:00:40"/>
    <m/>
    <m/>
    <m/>
    <s v="הקמת בניין גבוה בן 10 קומות (8 קומות מעל קומת כניסה + קומת גג) וגג טכני, סה&quot;כ 38 יח&quot;ד מבוקשות. "/>
    <s v="NULL"/>
    <s v="NULL"/>
    <s v="NULL"/>
    <s v="NULL"/>
    <m/>
    <m/>
    <m/>
    <m/>
    <m/>
    <m/>
    <m/>
    <m/>
    <m/>
    <m/>
    <m/>
    <m/>
    <m/>
    <m/>
    <s v="NULL"/>
    <s v="NULL"/>
    <s v="לפי גוש חלקה (מרץ 2021)"/>
    <n v="2020"/>
    <m/>
    <s v="בנייה"/>
    <m/>
    <n v="1"/>
    <m/>
    <m/>
    <m/>
    <n v="2"/>
    <s v="מקוונת (להיתר)"/>
    <m/>
    <m/>
    <m/>
    <m/>
    <m/>
    <m/>
    <m/>
    <m/>
    <m/>
    <m/>
    <m/>
    <m/>
    <m/>
    <m/>
    <m/>
    <n v="680"/>
    <m/>
    <m/>
    <m/>
    <m/>
    <m/>
    <m/>
    <m/>
    <e v="#NAME?"/>
    <m/>
    <m/>
  </r>
  <r>
    <n v="1257"/>
    <s v="חסר מספר בית"/>
    <m/>
    <m/>
    <s v="אין רחוב"/>
    <m/>
    <m/>
    <m/>
    <m/>
    <m/>
    <m/>
    <n v="4334"/>
    <m/>
    <s v="מרכז"/>
    <s v="נתניה"/>
    <s v="ש&quot;י עגנון"/>
    <m/>
    <s v="מיסוי"/>
    <s v="פינוי-בינוי"/>
    <s v="תכנית מאושרת עם פעילות יזמית"/>
    <n v="7124133"/>
    <s v="408 20200227"/>
    <n v="408"/>
    <n v="20200227"/>
    <s v="בקשה מקוונת עם הקלות"/>
    <s v="בניה חדשה למגורים - מגדל מעל 20 קומות"/>
    <n v="10574"/>
    <s v="נתניה"/>
    <n v="7400"/>
    <s v="מרחב תכנון נתניה"/>
    <n v="1"/>
    <n v="0"/>
    <n v="0"/>
    <s v="     "/>
    <d v="2020-09-10T00:00:00"/>
    <n v="0"/>
    <n v="38"/>
    <m/>
    <m/>
    <n v="38"/>
    <s v="2020_01"/>
    <d v="2020-11-01T21:00:40"/>
    <m/>
    <m/>
    <s v="נתוני העירייה"/>
    <s v="הקמת בניין גבוה בן 10 קומות (8 קומות מעל קומת כניסה + קומת גג) וגג טכני, סה&quot;כ 38 יח&quot;ד מבוקשות. "/>
    <s v="NULL"/>
    <s v="NULL"/>
    <s v="NULL"/>
    <s v="NULL"/>
    <m/>
    <m/>
    <m/>
    <m/>
    <m/>
    <m/>
    <m/>
    <m/>
    <m/>
    <m/>
    <m/>
    <m/>
    <m/>
    <m/>
    <s v="NULL"/>
    <s v="NULL"/>
    <s v="לפי גוש חלקה (מרץ 2021)"/>
    <n v="2020"/>
    <m/>
    <s v="בנייה"/>
    <m/>
    <m/>
    <m/>
    <m/>
    <m/>
    <s v="?"/>
    <s v="מקוונת (להיתר)"/>
    <s v="מוביל או המשכי"/>
    <m/>
    <m/>
    <m/>
    <m/>
    <m/>
    <m/>
    <m/>
    <m/>
    <m/>
    <m/>
    <m/>
    <m/>
    <m/>
    <m/>
    <n v="680"/>
    <m/>
    <m/>
    <m/>
    <m/>
    <m/>
    <m/>
    <m/>
    <e v="#NAME?"/>
    <m/>
    <m/>
  </r>
  <r>
    <n v="1259"/>
    <s v="חסר מספר בית"/>
    <m/>
    <m/>
    <s v="אין רחוב"/>
    <m/>
    <m/>
    <m/>
    <m/>
    <m/>
    <m/>
    <n v="4334"/>
    <m/>
    <s v="מרכז"/>
    <s v="נתניה"/>
    <s v="ש&quot;י עגנון"/>
    <m/>
    <s v="מיסוי"/>
    <s v="פינוי-בינוי"/>
    <s v="תכנית מאושרת עם פעילות יזמית"/>
    <n v="7124135"/>
    <s v="408 20200166"/>
    <n v="408"/>
    <n v="20200166"/>
    <s v="בקשה מקוונת עם הקלות"/>
    <s v="בניה חדשה למגורים - מגדל מעל 20 קומות"/>
    <n v="10575"/>
    <s v="נתניה"/>
    <n v="7400"/>
    <s v="מרחב תכנון נתניה"/>
    <n v="1"/>
    <n v="0"/>
    <n v="0"/>
    <s v="     "/>
    <d v="2020-07-09T00:00:00"/>
    <n v="0"/>
    <n v="38"/>
    <m/>
    <m/>
    <n v="38"/>
    <s v="2020_01"/>
    <d v="2020-11-01T21:00:40"/>
    <m/>
    <m/>
    <m/>
    <s v="הקמת בניין 1.2  בן 9 קומות וגג טכני  מעל קומת כניסה ו-2 מרתפי חניה  (סה&quot;כ 38 יח&quot;ד), פיתוח שטח "/>
    <s v="NULL"/>
    <s v="NULL"/>
    <s v="NULL"/>
    <s v="NULL"/>
    <m/>
    <m/>
    <m/>
    <m/>
    <m/>
    <m/>
    <m/>
    <m/>
    <m/>
    <m/>
    <m/>
    <m/>
    <m/>
    <m/>
    <s v="NULL"/>
    <s v="NULL"/>
    <s v="לפי גוש חלקה (מרץ 2021)"/>
    <n v="2020"/>
    <m/>
    <s v="בנייה"/>
    <m/>
    <n v="3"/>
    <m/>
    <m/>
    <m/>
    <n v="1"/>
    <s v="מקוונת (להיתר)"/>
    <m/>
    <m/>
    <m/>
    <m/>
    <m/>
    <m/>
    <m/>
    <m/>
    <m/>
    <m/>
    <m/>
    <m/>
    <m/>
    <m/>
    <m/>
    <n v="680"/>
    <m/>
    <m/>
    <m/>
    <m/>
    <m/>
    <m/>
    <m/>
    <e v="#NAME?"/>
    <m/>
    <m/>
  </r>
  <r>
    <n v="1260"/>
    <s v="חסר מספר בית"/>
    <m/>
    <m/>
    <s v="אין כתובת ואתר העיריה לא מאפשר להסתכל בבקשה בלי ת&quot;ז"/>
    <m/>
    <s v="כפול רק מהנתונים החדשים"/>
    <m/>
    <m/>
    <m/>
    <m/>
    <n v="4334"/>
    <m/>
    <s v="מרכז"/>
    <s v="נתניה"/>
    <s v="ש&quot;י עגנון"/>
    <m/>
    <s v="מיסוי"/>
    <s v="פינוי-בינוי"/>
    <s v="תכנית מאושרת עם פעילות יזמית"/>
    <n v="7124136"/>
    <s v="408 20200141"/>
    <n v="408"/>
    <n v="20200141"/>
    <s v="בקשה מקוונת ללא הקלות"/>
    <s v="בניה חדשה למגורים - מגדל מעל 20 קומות"/>
    <n v="10575"/>
    <s v="נתניה"/>
    <n v="7400"/>
    <s v="מרחב תכנון נתניה"/>
    <n v="1"/>
    <n v="0"/>
    <n v="0"/>
    <s v="     "/>
    <d v="2020-09-10T00:00:00"/>
    <n v="0"/>
    <n v="0"/>
    <m/>
    <m/>
    <n v="94"/>
    <s v="2020_01"/>
    <d v="2020-11-01T21:00:40"/>
    <m/>
    <m/>
    <m/>
    <s v="הקמת מבנה מגורים 1.1 בן 24 קומות וגג טכני מעל קומת כניסה ו-2 קומות מרתפי חניה, פיתוח שטח (סה&quot;כ 94 יח&quot;ד) "/>
    <s v="NULL"/>
    <s v="NULL"/>
    <s v="NULL"/>
    <s v="NULL"/>
    <m/>
    <m/>
    <m/>
    <m/>
    <m/>
    <m/>
    <m/>
    <m/>
    <m/>
    <m/>
    <m/>
    <m/>
    <m/>
    <m/>
    <s v="NULL"/>
    <s v="NULL"/>
    <s v="לפי גוש חלקה (מרץ 2021)"/>
    <n v="2020"/>
    <m/>
    <s v="בנייה"/>
    <m/>
    <n v="4"/>
    <m/>
    <m/>
    <m/>
    <n v="1"/>
    <s v="מקוונת (להיתר)"/>
    <m/>
    <m/>
    <m/>
    <m/>
    <m/>
    <m/>
    <m/>
    <m/>
    <m/>
    <m/>
    <m/>
    <m/>
    <m/>
    <m/>
    <m/>
    <n v="680"/>
    <m/>
    <m/>
    <m/>
    <m/>
    <m/>
    <m/>
    <m/>
    <e v="#NAME?"/>
    <m/>
    <m/>
  </r>
  <r>
    <n v="1258"/>
    <s v="חסר מספר בית"/>
    <m/>
    <m/>
    <s v="אין רחוב"/>
    <m/>
    <m/>
    <m/>
    <m/>
    <m/>
    <m/>
    <n v="4334"/>
    <m/>
    <s v="מרכז"/>
    <s v="נתניה"/>
    <s v="ש&quot;י עגנון"/>
    <m/>
    <s v="מיסוי"/>
    <s v="פינוי-בינוי"/>
    <s v="תכנית מאושרת עם פעילות יזמית"/>
    <n v="7124134"/>
    <s v="408 20200165"/>
    <n v="408"/>
    <n v="20200165"/>
    <s v="בקשה מקוונת עם הקלות"/>
    <s v="בניה חדשה למגורים - מגדל מעל 20 קומות"/>
    <n v="10575"/>
    <s v="נתניה"/>
    <n v="7400"/>
    <s v="מרחב תכנון נתניה"/>
    <n v="1"/>
    <n v="0"/>
    <n v="0"/>
    <s v="     "/>
    <d v="2020-09-10T00:00:00"/>
    <n v="0"/>
    <n v="0"/>
    <m/>
    <m/>
    <m/>
    <s v="2020_01"/>
    <d v="2020-11-01T21:00:40"/>
    <m/>
    <m/>
    <m/>
    <s v="הקמת מבנה מגורים בן 10 קומות מעל 2 קומות מרתפי חניה "/>
    <s v="NULL"/>
    <s v="NULL"/>
    <s v="NULL"/>
    <s v="NULL"/>
    <m/>
    <m/>
    <m/>
    <m/>
    <m/>
    <m/>
    <m/>
    <m/>
    <m/>
    <m/>
    <m/>
    <m/>
    <m/>
    <m/>
    <s v="NULL"/>
    <s v="NULL"/>
    <s v="לפי גוש חלקה (מרץ 2021)"/>
    <n v="2020"/>
    <m/>
    <s v="בנייה"/>
    <m/>
    <n v="5"/>
    <m/>
    <m/>
    <m/>
    <n v="1"/>
    <s v="מקוונת (להיתר)"/>
    <m/>
    <m/>
    <m/>
    <m/>
    <m/>
    <m/>
    <m/>
    <m/>
    <m/>
    <m/>
    <m/>
    <m/>
    <m/>
    <m/>
    <m/>
    <n v="680"/>
    <m/>
    <m/>
    <m/>
    <m/>
    <m/>
    <m/>
    <m/>
    <e v="#NAME?"/>
    <m/>
    <m/>
  </r>
  <r>
    <n v="1261"/>
    <s v="חסר מספר בית"/>
    <m/>
    <m/>
    <s v="אין רחוב"/>
    <m/>
    <m/>
    <m/>
    <m/>
    <m/>
    <m/>
    <n v="4334"/>
    <m/>
    <s v="מרכז"/>
    <s v="נתניה"/>
    <s v="ש&quot;י עגנון"/>
    <m/>
    <s v="מיסוי"/>
    <s v="פינוי-בינוי"/>
    <s v="תכנית מאושרת עם פעילות יזמית"/>
    <n v="7124137"/>
    <s v="408 20200225"/>
    <n v="408"/>
    <n v="20200225"/>
    <s v="בקשה מקוונת ללא הקלות"/>
    <s v="בניה חדשה למגורים - מגדל מעל 20 קומות"/>
    <n v="10575"/>
    <s v="נתניה"/>
    <n v="7400"/>
    <s v="מרחב תכנון נתניה"/>
    <n v="1"/>
    <n v="0"/>
    <n v="0"/>
    <s v="     "/>
    <d v="2020-09-10T00:00:00"/>
    <n v="0"/>
    <n v="0"/>
    <m/>
    <m/>
    <m/>
    <s v="2020_01"/>
    <d v="2020-11-01T21:00:40"/>
    <m/>
    <m/>
    <m/>
    <s v="הריסת שלושה מבנים בני 4 קומות ומקלט תת קרקעי, חפירה, דיפון עבור מרתפי חניה. "/>
    <s v="NULL"/>
    <s v="NULL"/>
    <s v="NULL"/>
    <s v="NULL"/>
    <m/>
    <m/>
    <m/>
    <m/>
    <m/>
    <m/>
    <m/>
    <m/>
    <m/>
    <m/>
    <m/>
    <m/>
    <m/>
    <m/>
    <s v="NULL"/>
    <s v="NULL"/>
    <s v="לפי גוש חלקה (מרץ 2021)"/>
    <n v="2020"/>
    <m/>
    <s v="הריסה + חפירה ודיפון"/>
    <m/>
    <n v="5"/>
    <m/>
    <m/>
    <m/>
    <n v="2"/>
    <s v="מקוונת (להיתר)"/>
    <s v="המשכי או מוביל"/>
    <m/>
    <m/>
    <m/>
    <m/>
    <m/>
    <m/>
    <m/>
    <m/>
    <m/>
    <m/>
    <m/>
    <m/>
    <m/>
    <m/>
    <n v="680"/>
    <m/>
    <m/>
    <m/>
    <m/>
    <m/>
    <m/>
    <m/>
    <e v="#NAME?"/>
    <m/>
    <m/>
  </r>
  <r>
    <n v="1262"/>
    <s v="חסר מספר בית"/>
    <m/>
    <m/>
    <s v="אין רחוב"/>
    <m/>
    <m/>
    <m/>
    <m/>
    <m/>
    <m/>
    <n v="4334"/>
    <m/>
    <s v="מרכז"/>
    <s v="נתניה"/>
    <s v="ש&quot;י עגנון"/>
    <m/>
    <s v="מיסוי"/>
    <s v="פינוי-בינוי"/>
    <s v="תכנית מאושרת עם פעילות יזמית"/>
    <n v="7124138"/>
    <s v="408 20200226"/>
    <n v="408"/>
    <n v="20200226"/>
    <s v="בקשה מקוונת עם הקלות"/>
    <s v="בניה חדשה למגורים - מגדל מעל 20 קומות"/>
    <n v="10575"/>
    <s v="נתניה"/>
    <n v="7400"/>
    <s v="מרחב תכנון נתניה"/>
    <n v="1"/>
    <n v="0"/>
    <n v="0"/>
    <s v="     "/>
    <d v="2020-09-10T00:00:00"/>
    <n v="0"/>
    <n v="0"/>
    <m/>
    <m/>
    <m/>
    <s v="2020_01"/>
    <d v="2020-11-01T21:00:40"/>
    <m/>
    <m/>
    <m/>
    <s v="הקמת מבנה ציבור בקומת הקרקע ומבנה מגורים בן 10 קומות מעל 2 קומות מרתף "/>
    <s v="NULL"/>
    <s v="NULL"/>
    <s v="NULL"/>
    <s v="NULL"/>
    <m/>
    <m/>
    <m/>
    <m/>
    <m/>
    <m/>
    <m/>
    <m/>
    <m/>
    <m/>
    <m/>
    <m/>
    <m/>
    <m/>
    <s v="NULL"/>
    <s v="NULL"/>
    <s v="לפי גוש חלקה (מרץ 2021)"/>
    <n v="2020"/>
    <m/>
    <s v="בנייה"/>
    <m/>
    <n v="6"/>
    <m/>
    <m/>
    <m/>
    <n v="1"/>
    <s v="מקוונת (להיתר)"/>
    <s v="המשכי או מוביל"/>
    <m/>
    <m/>
    <m/>
    <m/>
    <m/>
    <m/>
    <m/>
    <m/>
    <m/>
    <m/>
    <m/>
    <m/>
    <m/>
    <m/>
    <n v="680"/>
    <m/>
    <m/>
    <m/>
    <m/>
    <m/>
    <m/>
    <m/>
    <e v="#NAME?"/>
    <m/>
    <m/>
  </r>
  <r>
    <n v="512"/>
    <m/>
    <m/>
    <m/>
    <m/>
    <m/>
    <m/>
    <m/>
    <m/>
    <m/>
    <m/>
    <n v="4334"/>
    <m/>
    <s v="מרכז"/>
    <s v="נתניה"/>
    <s v="ש&quot;י עגנון"/>
    <m/>
    <s v="מיסוי"/>
    <s v="מיסוי - פינוי-בינוי"/>
    <s v="תכנית מאושרת עם פעילות יזמית"/>
    <n v="7009735"/>
    <s v="408 20190558"/>
    <n v="408"/>
    <n v="20190558"/>
    <s v="בקשה מקוונת ללא הקלות"/>
    <s v="בניה חדשה למגורים - מגדל מעל 20 קומות"/>
    <n v="10574"/>
    <s v="נתניה"/>
    <n v="7400"/>
    <s v="קרן היסוד"/>
    <m/>
    <n v="2"/>
    <n v="2"/>
    <m/>
    <d v="2019-12-26T00:00:00"/>
    <n v="0"/>
    <n v="0"/>
    <n v="32"/>
    <n v="160"/>
    <n v="192"/>
    <m/>
    <m/>
    <s v="אתר העירייה"/>
    <s v="חישוב מתמטי"/>
    <s v="מנהלת"/>
    <s v="הריסת מבנה בן 4 קומות, חפירה, דיפון עבור מרתפי חניה"/>
    <m/>
    <m/>
    <m/>
    <s v="NULL"/>
    <n v="2021155"/>
    <m/>
    <d v="2021-10-25T00:00:00"/>
    <m/>
    <m/>
    <m/>
    <n v="32"/>
    <s v="אתר העירייה"/>
    <n v="160"/>
    <s v="חישוב מתמטי"/>
    <n v="192"/>
    <s v="מנהלת"/>
    <m/>
    <s v="הריסת מבנה ובו 32 יח&quot;ד, בן 4 קומות מעל קומת עמודים, דיפון וחפירה כולל עוגנים זמניים וגידור."/>
    <m/>
    <m/>
    <m/>
    <n v="2019"/>
    <n v="2021"/>
    <s v="הריסה + חפירה ודיפון"/>
    <s v="הריסה + חפירה ודיפון"/>
    <n v="1"/>
    <m/>
    <m/>
    <m/>
    <n v="1"/>
    <s v="מקוונת (להיתר)"/>
    <m/>
    <n v="1"/>
    <m/>
    <m/>
    <m/>
    <n v="7009735"/>
    <m/>
    <s v="אין היתר ID "/>
    <m/>
    <m/>
    <m/>
    <m/>
    <m/>
    <m/>
    <m/>
    <n v="680"/>
    <m/>
    <m/>
    <m/>
    <m/>
    <m/>
    <s v="הבקשה לא נמצאה באתר העירייה"/>
    <m/>
    <e v="#NAME?"/>
    <m/>
    <s v="לא"/>
  </r>
  <r>
    <n v="514"/>
    <m/>
    <m/>
    <m/>
    <m/>
    <m/>
    <m/>
    <m/>
    <m/>
    <m/>
    <m/>
    <n v="4495"/>
    <m/>
    <s v="מרכז"/>
    <s v="פתח תקווה"/>
    <s v="אורלוב"/>
    <m/>
    <s v="מיסוי"/>
    <s v="מיסוי - פינוי-בינוי"/>
    <m/>
    <n v="6819128"/>
    <s v="410 20181495"/>
    <n v="410"/>
    <n v="20181495"/>
    <s v="בקשה להיתר"/>
    <s v="בניה חדשה                               "/>
    <n v="15555"/>
    <s v="פתח תקווה"/>
    <n v="7900"/>
    <s v="אורלוב זאב                                                  "/>
    <n v="124"/>
    <n v="4"/>
    <n v="4"/>
    <m/>
    <d v="2018-07-19T00:00:00"/>
    <n v="0"/>
    <n v="88"/>
    <n v="24"/>
    <n v="64"/>
    <n v="88"/>
    <m/>
    <m/>
    <m/>
    <m/>
    <m/>
    <s v=" 2 בניינים חדשים למגורים בני 44 יח&quot;ד כ&quot;א , ו  88 יח&quot;ד סה&quot;כ. בני 9  קומות +  קומה חלקית  מעל קומת מרתף וקומת עמודים והריסת בניינים קיימים                                                                                                                                                                                                                                                                                                                                                                                                                                                                                                                                                                                                                                                                                                                                                                                                                                                                                                "/>
    <m/>
    <m/>
    <m/>
    <s v="NULL"/>
    <n v="2020340"/>
    <m/>
    <d v="2020-11-10T00:00:00"/>
    <m/>
    <m/>
    <n v="88"/>
    <n v="24"/>
    <m/>
    <n v="64"/>
    <m/>
    <n v="88"/>
    <m/>
    <m/>
    <s v="2 בניינים חדשים למגורים בני 44 יח&quot;ד כ&quot;א, 88 יח&quot;ד סה&quot;כ, בני 9 קומות + קומה_x000a_חלקית מעל קומת מרתף וקומת עמודים והריסת בניינים קיימים."/>
    <m/>
    <m/>
    <m/>
    <n v="2018"/>
    <n v="2020"/>
    <s v="הריסה + בנייה"/>
    <s v="הריסה + בנייה"/>
    <n v="1"/>
    <m/>
    <m/>
    <m/>
    <n v="1"/>
    <s v="להיתר"/>
    <m/>
    <n v="1"/>
    <m/>
    <m/>
    <s v="אתר העירייה"/>
    <n v="6819128"/>
    <m/>
    <s v="היתר ידני מאתר העירייה ולכן חסר ID"/>
    <m/>
    <m/>
    <m/>
    <m/>
    <m/>
    <m/>
    <s v="מיצוי יח&quot;ד בפרויקט"/>
    <n v="0"/>
    <m/>
    <m/>
    <m/>
    <m/>
    <m/>
    <m/>
    <m/>
    <e v="#NAME?"/>
    <m/>
    <s v="כן"/>
  </r>
  <r>
    <n v="515"/>
    <m/>
    <m/>
    <m/>
    <m/>
    <m/>
    <m/>
    <m/>
    <m/>
    <m/>
    <m/>
    <n v="4033"/>
    <m/>
    <s v="מרכז"/>
    <s v="פתח תקווה"/>
    <s v="וולפסון"/>
    <m/>
    <s v="מיסוי"/>
    <s v="מיסוי - פינוי-בינוי"/>
    <s v="בביצוע"/>
    <n v="5268460"/>
    <s v="410 20170583"/>
    <n v="410"/>
    <n v="20170583"/>
    <s v="בקשה להיתר"/>
    <s v="בניה חדשה                               "/>
    <n v="14919"/>
    <s v="פתח תקווה"/>
    <n v="7900"/>
    <s v="וולפסון דוד"/>
    <n v="226"/>
    <n v="39"/>
    <n v="39"/>
    <m/>
    <d v="2017-05-24T00:00:00"/>
    <n v="0"/>
    <n v="152"/>
    <n v="12"/>
    <n v="64"/>
    <n v="76"/>
    <m/>
    <m/>
    <m/>
    <m/>
    <m/>
    <s v=" שני בניינים חדשים בני 19 קומות כ&quot;א + קומת עמודים כפולה + 2 מרתפי חניה סה&quot;כ 152 יח&quot;ד (76בכל בניין)                                                                                                                                                             "/>
    <m/>
    <m/>
    <m/>
    <n v="1531848"/>
    <n v="2017371"/>
    <m/>
    <d v="2017-11-22T00:00:00"/>
    <m/>
    <n v="0"/>
    <n v="152"/>
    <n v="12"/>
    <m/>
    <n v="64"/>
    <m/>
    <n v="76"/>
    <m/>
    <m/>
    <s v="שלב א' : הריסת מבנים המיועדים להריסה ובניית בניין מגורים מערבי בן 19 קומות עע וקומת גלריה + שתי קומות טכני מעל שתי קומות מרתפי חניה משותפים לשני בניניים. תנאי לתחילת עבודות דיפון וחפירה לפי התחייבות היזם מיום 22.11.17: 1. פתרון לשימור עצים בשטח ציבורי ועד"/>
    <m/>
    <m/>
    <m/>
    <n v="2017"/>
    <n v="2017"/>
    <s v="בנייה"/>
    <s v="הריסה + חפירה ודיפון + בנייה"/>
    <n v="1"/>
    <m/>
    <m/>
    <m/>
    <n v="1"/>
    <s v="להיתר"/>
    <s v="בקשה לשני הבניינים אך נספר לבניין הראשון"/>
    <n v="1"/>
    <s v="היתר לבניין ראשון"/>
    <m/>
    <m/>
    <n v="5268460"/>
    <n v="1531848"/>
    <m/>
    <s v="היתר הריסה לא נספר. היתר הבנייה נספר."/>
    <m/>
    <m/>
    <m/>
    <m/>
    <m/>
    <s v="מיצוי יח&quot;ד בפרויקט"/>
    <n v="0"/>
    <m/>
    <m/>
    <m/>
    <m/>
    <m/>
    <m/>
    <m/>
    <e v="#NAME?"/>
    <m/>
    <s v="כן"/>
  </r>
  <r>
    <n v="518"/>
    <m/>
    <m/>
    <m/>
    <m/>
    <m/>
    <m/>
    <m/>
    <m/>
    <m/>
    <m/>
    <n v="4033"/>
    <m/>
    <s v="מרכז"/>
    <s v="פתח תקווה"/>
    <s v="וולפסון"/>
    <m/>
    <s v="מיסוי"/>
    <s v="מיסוי - פינוי-בינוי"/>
    <s v="בביצוע"/>
    <n v="5319235"/>
    <s v="410 20171571"/>
    <n v="410"/>
    <n v="20171571"/>
    <s v="בקשה להיתר"/>
    <s v="בניה חדשה"/>
    <n v="14919"/>
    <s v="פתח תקווה"/>
    <n v="7900"/>
    <s v="וולפסון דוד"/>
    <n v="226"/>
    <n v="39"/>
    <n v="39"/>
    <m/>
    <d v="2017-12-13T00:00:00"/>
    <n v="0"/>
    <n v="76"/>
    <m/>
    <m/>
    <n v="76"/>
    <m/>
    <m/>
    <m/>
    <m/>
    <m/>
    <s v="בניין חדש בן 19 קומות ע&quot;ע (מתוך 2) + 2 קומות מרתפי חניה, סה&quot;כ 76 יח&quot;ד- בניין ב'"/>
    <m/>
    <m/>
    <m/>
    <s v="NULL"/>
    <m/>
    <m/>
    <m/>
    <m/>
    <m/>
    <m/>
    <m/>
    <m/>
    <m/>
    <m/>
    <m/>
    <m/>
    <m/>
    <m/>
    <m/>
    <m/>
    <m/>
    <n v="2017"/>
    <m/>
    <s v="בנייה"/>
    <m/>
    <m/>
    <m/>
    <m/>
    <m/>
    <n v="4"/>
    <s v="להיתר"/>
    <m/>
    <m/>
    <m/>
    <m/>
    <m/>
    <m/>
    <m/>
    <m/>
    <m/>
    <m/>
    <m/>
    <m/>
    <m/>
    <m/>
    <s v="מיצוי יח&quot;ד בפרויקט"/>
    <n v="0"/>
    <m/>
    <m/>
    <m/>
    <m/>
    <m/>
    <m/>
    <m/>
    <e v="#NAME?"/>
    <m/>
    <m/>
  </r>
  <r>
    <n v="516"/>
    <m/>
    <m/>
    <m/>
    <m/>
    <m/>
    <m/>
    <m/>
    <m/>
    <m/>
    <m/>
    <n v="4033"/>
    <m/>
    <s v="מרכז"/>
    <s v="פתח תקווה"/>
    <s v="וולפסון"/>
    <m/>
    <s v="מיסוי"/>
    <s v="פינוי-בינוי"/>
    <s v="בביצוע"/>
    <n v="5435992"/>
    <s v="410 20171571"/>
    <n v="410"/>
    <n v="20171571"/>
    <s v="בקשה להיתר"/>
    <s v="בניה חדשה"/>
    <n v="14919"/>
    <s v="פתח תקווה"/>
    <n v="7900"/>
    <s v="וולפסון דוד"/>
    <n v="226"/>
    <n v="39"/>
    <n v="39"/>
    <m/>
    <d v="2017-12-13T00:00:00"/>
    <n v="0"/>
    <n v="76"/>
    <m/>
    <m/>
    <n v="76"/>
    <m/>
    <m/>
    <m/>
    <m/>
    <m/>
    <s v="בניין חדש בן 19 קומות ע&quot;ע (מתוך 2) + 2 קומות מרתפי חניה, סה&quot;כ 76 יח&quot;ד- בניין ב'"/>
    <m/>
    <m/>
    <m/>
    <s v="NULL"/>
    <m/>
    <m/>
    <m/>
    <m/>
    <m/>
    <m/>
    <m/>
    <m/>
    <m/>
    <m/>
    <m/>
    <m/>
    <m/>
    <m/>
    <m/>
    <m/>
    <s v="שליפת כתובות (אוגוסט 2020)"/>
    <n v="2017"/>
    <m/>
    <s v="בנייה"/>
    <m/>
    <m/>
    <m/>
    <m/>
    <m/>
    <n v="4"/>
    <s v="להיתר"/>
    <m/>
    <m/>
    <m/>
    <m/>
    <m/>
    <m/>
    <m/>
    <m/>
    <m/>
    <m/>
    <m/>
    <m/>
    <m/>
    <m/>
    <s v="מיצוי יח&quot;ד בפרויקט"/>
    <n v="0"/>
    <m/>
    <m/>
    <m/>
    <m/>
    <m/>
    <m/>
    <m/>
    <e v="#NAME?"/>
    <m/>
    <m/>
  </r>
  <r>
    <n v="517"/>
    <m/>
    <m/>
    <m/>
    <m/>
    <m/>
    <m/>
    <m/>
    <m/>
    <m/>
    <m/>
    <n v="4033"/>
    <m/>
    <s v="מרכז"/>
    <s v="פתח תקווה"/>
    <s v="וולפסון"/>
    <m/>
    <s v="מיסוי"/>
    <s v="מיסוי - פינוי-בינוי"/>
    <s v="בביצוע"/>
    <n v="6818806"/>
    <s v="410 20171571"/>
    <n v="410"/>
    <n v="20171571"/>
    <s v="בקשה להיתר"/>
    <s v="בניה חדשה"/>
    <n v="14919"/>
    <s v="פתח תקווה"/>
    <n v="7900"/>
    <s v="וולפסון דוד"/>
    <n v="226"/>
    <n v="39"/>
    <n v="39"/>
    <m/>
    <d v="2017-12-13T00:00:00"/>
    <n v="0"/>
    <n v="76"/>
    <n v="12"/>
    <n v="64"/>
    <n v="76"/>
    <m/>
    <m/>
    <m/>
    <m/>
    <m/>
    <s v="בניין חדש בן 19 קומות ע&quot;ע (מתוך 2) + 2 קומות מרתפי חניה, סה&quot;כ 76 יח&quot;ד- בניין ב'"/>
    <m/>
    <m/>
    <m/>
    <n v="1921217"/>
    <n v="2019058"/>
    <m/>
    <d v="2019-02-14T00:00:00"/>
    <m/>
    <n v="0"/>
    <n v="76"/>
    <n v="12"/>
    <m/>
    <n v="64"/>
    <m/>
    <n v="76"/>
    <m/>
    <m/>
    <s v="סהכ 76 יח&quot;ד- בנייןB מילוי דרישות איכות הסביבה מיום 18.10.17 לטופס איכלוס. רישום זיקת הנאה ברשם המקרקעין לגבי מגרש 001 בהתאם לתנאי בתב&quot;ע פת/52/1210א פיתוח בקומת קרקע לא נכלל בהיתר בשלב זה . תדרש תוכנית שינויים לפי המצב הסטטוטורי העדכני וכפוף לכתב שיפוי בעל"/>
    <m/>
    <m/>
    <m/>
    <n v="2017"/>
    <n v="2019"/>
    <s v="בנייה"/>
    <s v="בנייה"/>
    <n v="2"/>
    <m/>
    <m/>
    <m/>
    <n v="1"/>
    <s v="להיתר"/>
    <m/>
    <n v="1"/>
    <s v="היתר לבניין שני"/>
    <m/>
    <m/>
    <n v="6818806"/>
    <n v="1921217"/>
    <m/>
    <m/>
    <m/>
    <m/>
    <m/>
    <m/>
    <m/>
    <s v="מיצוי יח&quot;ד בפרויקט"/>
    <n v="0"/>
    <m/>
    <m/>
    <m/>
    <m/>
    <m/>
    <m/>
    <m/>
    <e v="#NAME?"/>
    <m/>
    <s v="לא"/>
  </r>
  <r>
    <n v="519"/>
    <m/>
    <m/>
    <m/>
    <m/>
    <m/>
    <m/>
    <m/>
    <m/>
    <m/>
    <m/>
    <n v="4033"/>
    <m/>
    <s v="מרכז"/>
    <s v="פתח תקווה"/>
    <s v="וולפסון"/>
    <m/>
    <s v="מיסוי"/>
    <s v="מיסוי - פינוי-בינוי"/>
    <s v="בביצוע"/>
    <n v="5307440"/>
    <s v="410 20180029"/>
    <n v="410"/>
    <n v="20180029"/>
    <s v="בקשה למידע"/>
    <m/>
    <n v="14919"/>
    <s v="פתח תקווה"/>
    <n v="7900"/>
    <s v="וולפסון דוד"/>
    <n v="226"/>
    <n v="39"/>
    <n v="39"/>
    <m/>
    <d v="2018-01-03T00:00:00"/>
    <n v="0"/>
    <n v="0"/>
    <m/>
    <m/>
    <m/>
    <m/>
    <m/>
    <m/>
    <m/>
    <m/>
    <s v="הריסת מבנה מגורים בן 3 קומות במסגרת תכנית פת/1210 / 52 / א"/>
    <m/>
    <m/>
    <m/>
    <s v="NULL"/>
    <m/>
    <m/>
    <m/>
    <m/>
    <m/>
    <m/>
    <m/>
    <m/>
    <m/>
    <m/>
    <m/>
    <m/>
    <m/>
    <m/>
    <m/>
    <m/>
    <m/>
    <n v="2018"/>
    <m/>
    <s v="הריסה"/>
    <m/>
    <n v="1"/>
    <n v="1"/>
    <n v="1"/>
    <m/>
    <n v="1"/>
    <s v="למידע"/>
    <m/>
    <m/>
    <m/>
    <m/>
    <m/>
    <m/>
    <m/>
    <m/>
    <m/>
    <m/>
    <m/>
    <m/>
    <m/>
    <m/>
    <s v="מיצוי יח&quot;ד בפרויקט"/>
    <n v="0"/>
    <m/>
    <m/>
    <m/>
    <m/>
    <m/>
    <s v="אין מידע באתר"/>
    <m/>
    <e v="#NAME?"/>
    <m/>
    <m/>
  </r>
  <r>
    <n v="1303"/>
    <m/>
    <m/>
    <m/>
    <m/>
    <m/>
    <m/>
    <m/>
    <m/>
    <m/>
    <m/>
    <n v="4033"/>
    <m/>
    <s v="מרכז"/>
    <s v="פתח תקווה"/>
    <s v="וולפסון"/>
    <m/>
    <s v="מיסוי"/>
    <s v="פינוי-בינוי"/>
    <s v="בביצוע"/>
    <n v="7129731"/>
    <s v="410 20191578"/>
    <n v="410"/>
    <n v="20191578"/>
    <s v="בקשה להיתר                                                                      "/>
    <s v="תוספת                                   "/>
    <n v="14919"/>
    <s v="פתח תקווה"/>
    <n v="7900"/>
    <s v="וולפסון דוד                                                 "/>
    <n v="226"/>
    <n v="39"/>
    <n v="39"/>
    <m/>
    <d v="2019-11-24T00:00:00"/>
    <n v="148"/>
    <n v="8"/>
    <m/>
    <m/>
    <n v="4"/>
    <s v="2020_01"/>
    <d v="2020-11-01T21:02:44"/>
    <m/>
    <m/>
    <m/>
    <s v=" תוספת שטחים ותוספת יחד (פנטהאוזים בקומת הגג) עפי המותר בתבע מס' 1210/ 52 /א                                                                                                                                                                                                                                                                                                                                                                                                                                                                                                                                                                                                                                                                                                                                                                                                                                                                                                                                                          "/>
    <n v="20200003"/>
    <d v="2020-01-23T00:00:00"/>
    <s v="  לאשר בכפוף לתיקון שטח שרות כמותר או עח שטח עיקרי ובתנאי מילוי דרישות מהע.  החלטה זו אינה מהווה היתר בניה.  יש להוציא היתר בניה כחוק."/>
    <n v="2048812"/>
    <n v="2020084"/>
    <s v="בקשה להיתר                                                                      "/>
    <d v="2020-03-08T00:00:00"/>
    <s v="מגורים                                                                                    "/>
    <n v="148"/>
    <n v="8"/>
    <m/>
    <m/>
    <m/>
    <m/>
    <n v="4"/>
    <s v="מהות ההיתר"/>
    <m/>
    <s v="( בנינים A+B) תוספת קומת חלקית 20 פנטהאוים לכל בנין + תוספת 2 יחד לכל בנין בקומה 20 . תוכנית שינויים להיתר מס' 2017371 מיום  22.11.17 , היתר מס' 2019058 מיום 14.02.19 סהכ תוספת 4 יחד. סהכ לשני בניניים 156 יחד עפי המותר בתבע מס' פת/52/1210 א' תנאים בהיתר : 1. רישום זיקת הנאה למגרש 001 - תנאי לאיכלוס 2. העתקת עמוד חשמל על חשבון היזם - לפי דרישת מח' חשמל. 3. פיתוח בקומת קרקע אינו כולל בהיתר זה עם מתן תוקף לתוכנית 410-0468918     תדרש תוכנית שינויים לפי המצב הסטטוטורי העדכני וכפוף לכתב שיפוי שניתן     בבקשה מס' 20171571 4. פיתרון לשימור עצים בשטח ציבורי ועדכון תוכנית פיתוח בהתאם. 5. יתואם מיקום חלופי למדי מים בחזית 6. פינוי גדר זמני לכיוון וולפסון לפי דרישת אגף דרכים. לא יאוחר מ-60 יום עבודה     לפני איכלוס."/>
    <s v="2020_01"/>
    <d v="2020-11-01T21:02:45"/>
    <s v="לפי גוש חלקה (מרץ 2021)"/>
    <n v="2019"/>
    <n v="2020"/>
    <s v="בנייה"/>
    <s v="בנייה"/>
    <s v="1,2"/>
    <m/>
    <m/>
    <m/>
    <n v="1"/>
    <s v="להיתר"/>
    <s v="המשכית אך יש תוספת יחד"/>
    <n v="1"/>
    <s v="המשכית אך יש תוספת יחד"/>
    <m/>
    <m/>
    <n v="7129731"/>
    <n v="2048812"/>
    <m/>
    <m/>
    <m/>
    <m/>
    <m/>
    <m/>
    <m/>
    <s v="מיצוי יח&quot;ד בפרויקט"/>
    <n v="0"/>
    <m/>
    <m/>
    <m/>
    <m/>
    <m/>
    <m/>
    <m/>
    <e v="#NAME?"/>
    <m/>
    <s v="לא"/>
  </r>
  <r>
    <n v="1315"/>
    <m/>
    <m/>
    <m/>
    <m/>
    <m/>
    <m/>
    <m/>
    <m/>
    <m/>
    <m/>
    <n v="4033"/>
    <m/>
    <s v="מרכז"/>
    <s v="פתח תקווה"/>
    <s v="וולפסון"/>
    <m/>
    <s v="מיסוי"/>
    <s v="פינוי-בינוי"/>
    <s v="בביצוע"/>
    <n v="7174673"/>
    <s v="410 20200638"/>
    <n v="410"/>
    <n v="20200638"/>
    <s v="בקשה למידע                                                                      "/>
    <s v="תוספת                                   "/>
    <n v="14919"/>
    <s v="פתח תקווה"/>
    <n v="7900"/>
    <s v="וולפסון דוד                                                 "/>
    <n v="226"/>
    <n v="39"/>
    <n v="39"/>
    <m/>
    <d v="2020-06-15T00:00:00"/>
    <n v="156"/>
    <n v="16"/>
    <m/>
    <m/>
    <n v="16"/>
    <s v="2020_03"/>
    <d v="2020-12-03T17:05:37"/>
    <m/>
    <m/>
    <s v="מהות הבקשה"/>
    <s v="  תוספת 2 קומות ו-8 יחד בכל בניין, ב-2 בניינים בני 19 קומות כא, סהכ תוספת 16 יחד                                                                                                                                                                                                                                                                                                                                                                                                                                                                                                                                                                                                                                                                                                                                                                                                                                                                                                                                                    "/>
    <n v="0"/>
    <s v="NULL"/>
    <s v="NULL"/>
    <s v="NULL"/>
    <m/>
    <m/>
    <m/>
    <m/>
    <m/>
    <m/>
    <m/>
    <m/>
    <m/>
    <m/>
    <m/>
    <m/>
    <m/>
    <m/>
    <s v="NULL"/>
    <s v="NULL"/>
    <s v="לפי גוש חלקה (מרץ 2021)"/>
    <n v="2020"/>
    <m/>
    <s v="בנייה"/>
    <m/>
    <s v="1,2"/>
    <n v="1"/>
    <n v="1"/>
    <m/>
    <n v="1"/>
    <s v="למידע"/>
    <s v="המשכית אך יש תוספת יחד"/>
    <m/>
    <m/>
    <m/>
    <m/>
    <m/>
    <m/>
    <m/>
    <m/>
    <m/>
    <m/>
    <m/>
    <m/>
    <m/>
    <s v="מיצוי יח&quot;ד בפרויקט"/>
    <n v="0"/>
    <m/>
    <m/>
    <m/>
    <m/>
    <m/>
    <s v="לא היו החלטות בבקשה"/>
    <m/>
    <e v="#NAME?"/>
    <m/>
    <m/>
  </r>
  <r>
    <n v="1306"/>
    <m/>
    <m/>
    <m/>
    <m/>
    <m/>
    <m/>
    <m/>
    <m/>
    <m/>
    <m/>
    <n v="4033"/>
    <m/>
    <s v="מרכז"/>
    <s v="פתח תקווה"/>
    <s v="וולפסון"/>
    <m/>
    <s v="מיסוי"/>
    <s v="פינוי-בינוי"/>
    <s v="בביצוע"/>
    <n v="7449504"/>
    <s v="410 20200751"/>
    <n v="410"/>
    <n v="20200751"/>
    <s v="בקשה להיתר                                                                      "/>
    <s v="תוספת                                   "/>
    <n v="14919"/>
    <s v="פתח תקווה"/>
    <n v="7900"/>
    <s v="וולפסון דוד                                                 "/>
    <n v="226"/>
    <n v="39"/>
    <n v="39"/>
    <m/>
    <d v="2020-07-08T00:00:00"/>
    <n v="0"/>
    <n v="0"/>
    <m/>
    <m/>
    <n v="16"/>
    <s v="2020_02"/>
    <d v="2020-11-24T10:27:21"/>
    <m/>
    <m/>
    <s v="מהות הבקשה"/>
    <s v=" תוספת 2קומות ו-8 יחד בכל בניין, ב-2 בניינים בני 19 קומות כא, סהכ תוספת 16 יחד.                                                                                                                                                                                                                                                                                                                                                                                                                                                                                                                                                                                                                                                                                                                                                                                                                                       "/>
    <n v="20200020"/>
    <d v="2020-09-30T00:00:00"/>
    <s v="  לשוב ולדון בבקשה מתוקנת כדלקמן:  1.  יש לתקן שטח שרות מעל קרקע ומתחת לקרקע לפי מותר.  2.  תנאים להיתר :       - לצרף סקיצה שטחים משותפים, לכלול בה חניות נכים ורכוש משותף.      - רישום הערת אזהרה ברשם המקרקעין שטח מועדון דיירים כי שטח משותף.       -התחייבות להתקשרות עם חברת תחזוקה ל- 10 שנים לפחות.       -אישור רשות התעופה       -כתב שיפוי       -הגשת הצהרה ע' הקבלן/יזם, כי הוא מתחייב להשתמש בפסולת בניין גרוסה  לתשתיות        הפיתוח בכמות שתהווה 20% מכמות החומרים.  3. תנאים לתעודת גמר:      -תחילת פעולות בפועל של חברת תחזוקה, חוזי המכר יכללו בתקנון הבית משותף,       הוראות לפיהן על דיירים לדאוג לתחזוקה תקינה ושוטפת של המבנה על כל מערכותיו       השונות ועל כלל הרכוש המשותף.      -רישום כל זיקות הנאה הנל בלשכת רישום המקרקעין ללא גדר בשטח       זיקת הנאה לציבור."/>
    <n v="2132499"/>
    <n v="2021109"/>
    <m/>
    <d v="2021-04-08T00:00:00"/>
    <s v="מגורים"/>
    <n v="0"/>
    <n v="0"/>
    <m/>
    <m/>
    <m/>
    <m/>
    <n v="16"/>
    <m/>
    <m/>
    <s v="תוספת 2קומות ו-8 יחד בכל בניין, ב-2 בניינים בני 19 קומות כא, סהכ תוספת 16 יחד. סהכ שני בניניים בני 21 קומות עע + קומה חלקית + קומה טכנית . סהכ לשני בנינים 172 יחד . 86 יחד לכל בנין מילוי תנאים רתא להיתר ולהתארגנות אתר. כפוף לערבות בנקאית להבטחת התחייבות לאישור תוכנית בסמכות הועדה המחוזית להסדרת שטחי השירות החסרים. תנאי לתעודת גמר : רישום כל זיקות הנאה בלשכת רישום המקרקעין ללא גדר בשטח זיקת הנאה לציבור."/>
    <s v="NULL"/>
    <s v="NULL"/>
    <s v="לפי גוש חלקה (מרץ 2021)"/>
    <n v="2020"/>
    <n v="2021"/>
    <s v="בנייה"/>
    <s v="בנייה"/>
    <s v="1,2"/>
    <m/>
    <m/>
    <m/>
    <n v="1"/>
    <s v="להיתר"/>
    <s v="המשכית אך יש תוספת יחד"/>
    <n v="1"/>
    <s v="המשכית אך יש תוספת יחד"/>
    <m/>
    <m/>
    <n v="7449504"/>
    <n v="2132499"/>
    <m/>
    <m/>
    <m/>
    <m/>
    <m/>
    <m/>
    <m/>
    <s v="מיצוי יח&quot;ד בפרויקט"/>
    <n v="0"/>
    <m/>
    <m/>
    <m/>
    <m/>
    <m/>
    <s v="אישור בתנאים"/>
    <s v="  לשוב ולדון בבקשה מתוקנת כדלקמן:  1.  יש לתקן שטח שרות מעל קרקע ומתחת לקרקע לפי מותר.  2.  תנאים להיתר :       - לצרף סקיצה שטחים משותפים, לכלול בה חניות נכים ורכוש משותף.      - רישום הערת אזהרה ברשם המקרקעין שטח מועדון דיירים כי שטח משותף.       -התחייבות להתקשרות עם חברת תחזוקה ל- 10 שנים לפחות.       -אישור רשות התעופה       -כתב שיפוי       -הגשת הצהרה ע' הקבלן/יזם, כי הוא מתחייב להשתמש בפסולת בניין גרוסה  לתשתיות        הפיתוח בכמות שתהווה 20% מכמות החומרים.  3. תנאים לתעודת גמר:      -תחילת פעולות בפועל של חברת תחזוקה, חוזי המכר יכללו בתקנון הבית משותף,       הוראות לפיהן על דיירים לדאוג לתחזוקה תקינה ושוטפת של המבנה על כל מערכותיו       השונות ועל כלל הרכוש המשותף.      -רישום כל זיקות הנאה הנל בלשכת רישום המקרקעין ללא גדר בשטח       זיקת הנאה לציבור."/>
    <e v="#NAME?"/>
    <s v="היתר נספר ב2021"/>
    <s v="לא"/>
  </r>
  <r>
    <n v="520"/>
    <m/>
    <m/>
    <m/>
    <m/>
    <m/>
    <m/>
    <m/>
    <m/>
    <m/>
    <m/>
    <n v="31786"/>
    <m/>
    <s v="מרכז"/>
    <s v="פתח תקווה"/>
    <s v="יוספסברג"/>
    <m/>
    <s v="רשויות"/>
    <s v="רשויות מקומיות - פינוי-בינוי"/>
    <s v="בביצוע + מבנים מאוכלסים"/>
    <n v="260469"/>
    <s v="410 20110543"/>
    <n v="410"/>
    <n v="20110543"/>
    <s v="בקשה להיתר"/>
    <s v="חדש                                     "/>
    <m/>
    <s v="פתח תקווה"/>
    <n v="7900"/>
    <s v="בן צבי יצחק"/>
    <n v="1224"/>
    <n v="25"/>
    <n v="25"/>
    <m/>
    <d v="2011-05-08T00:00:00"/>
    <n v="0"/>
    <n v="360"/>
    <n v="22"/>
    <n v="68"/>
    <n v="90"/>
    <m/>
    <m/>
    <m/>
    <m/>
    <m/>
    <s v="  פרוייקט פינוי 90 יח&quot;ד .בנוי 360 יח&quot;ד ב- 4  בניניים בני 25 קומות + דירת גג מעל 4  קומות חניון תת קרקעי.(3 מלאות +1 חלקי). אישור של יוסי קרווני."/>
    <m/>
    <m/>
    <m/>
    <n v="66286"/>
    <n v="2011447"/>
    <m/>
    <d v="2012-10-24T00:00:00"/>
    <m/>
    <n v="0"/>
    <n v="360"/>
    <n v="22"/>
    <m/>
    <n v="68"/>
    <m/>
    <n v="90"/>
    <m/>
    <m/>
    <s v="פרוייקט פינוי 90 יחד . בנוי 360 יח&quot;ד ב- 4 בניינים בני 25 קומות מעל 4 קומות חניון תת קרקעי. שלב ג': בנין בן 24 קומות ע&quot;ע + 2 קומות חלקיות ללא קומת גג. סה&quot;כ 90 יח&quot;ד. תנאי להיתר: מילוי דרישות איכות הסביבה מתאריך 3.05.2012 לפני טופס 4 השלמת הזמנה מעבדה מוסמכת לגבי חיפוי חיצוני לפני טופס 4 תנאים ת.ב.ע. סעיף 6.4.2 : תנאי לקבלת טופס 4 יהיה ביצוע בפועל של הסדרי התנועה, שיאושרו על ידי משרד התחבורה לרחובות יוספסברג כץ.&quot;"/>
    <m/>
    <m/>
    <m/>
    <n v="2011"/>
    <n v="2012"/>
    <s v="בנייה"/>
    <s v="בנייה"/>
    <n v="1"/>
    <m/>
    <m/>
    <m/>
    <n v="1"/>
    <s v="להיתר"/>
    <m/>
    <n v="1"/>
    <m/>
    <s v="דטה מהעבר"/>
    <s v="דטה מהעבר"/>
    <n v="260469"/>
    <n v="66286"/>
    <m/>
    <m/>
    <m/>
    <m/>
    <m/>
    <m/>
    <m/>
    <s v="מיצוי יח&quot;ד בפרויקט"/>
    <n v="0"/>
    <m/>
    <m/>
    <m/>
    <m/>
    <m/>
    <m/>
    <m/>
    <e v="#NAME?"/>
    <m/>
    <s v="לא"/>
  </r>
  <r>
    <n v="521"/>
    <m/>
    <m/>
    <m/>
    <m/>
    <m/>
    <m/>
    <m/>
    <m/>
    <m/>
    <m/>
    <n v="31786"/>
    <m/>
    <s v="מרכז"/>
    <s v="פתח תקווה"/>
    <s v="יוספסברג"/>
    <m/>
    <s v="רשויות"/>
    <s v="רשויות מקומיות - פינוי-בינוי"/>
    <s v="בביצוע + מבנים מאוכלסים"/>
    <n v="2236"/>
    <s v="410 20130934"/>
    <n v="410"/>
    <n v="20130934"/>
    <s v="בקשה להיתר"/>
    <s v="חדש                                     "/>
    <m/>
    <s v="פתח תקווה"/>
    <n v="7900"/>
    <s v="בן צבי יצחק"/>
    <n v="1224"/>
    <n v="25"/>
    <n v="25"/>
    <m/>
    <d v="2013-08-20T00:00:00"/>
    <n v="0"/>
    <n v="90"/>
    <n v="22"/>
    <n v="68"/>
    <n v="90"/>
    <m/>
    <m/>
    <m/>
    <m/>
    <m/>
    <s v=" בניין ב' 90 יח&quot;ד, 24 קומות+2 קומות חלקיות.מרתפים וקומת קרקע בהיתר."/>
    <m/>
    <m/>
    <m/>
    <n v="67407"/>
    <n v="2013412"/>
    <m/>
    <d v="2013-10-20T00:00:00"/>
    <m/>
    <n v="0"/>
    <n v="90"/>
    <n v="22"/>
    <m/>
    <n v="68"/>
    <m/>
    <n v="90"/>
    <m/>
    <m/>
    <s v="גובה לפי פת/16/1238 תנאי להיתר : מילו דרישדות איכות הסביבה מתאריך 3.05.2013 לפני טופס 4 תנאים ת.ב.ע פת/16/1238 סעיף 6.4.2 : תנאי לקבלת טופס 4 יהיה ביצוע בפועל של הסדרי התנוה, שאישורו על ידי משרד התחבורה לרחובות יוספסברג כץ רשיון קבלן רשום לפני תחילת הבנייה.  שלב א' - ללא קומת גג   בניין ב' 90 יחד, 24 קומות+2 קומות חלקיות מעל מרתף וקומת קרקע לפי היתר קיים מס' 2011447&quot;"/>
    <m/>
    <m/>
    <m/>
    <n v="2013"/>
    <n v="2013"/>
    <s v="בנייה"/>
    <s v="בנייה"/>
    <n v="2"/>
    <m/>
    <m/>
    <m/>
    <n v="1"/>
    <s v="להיתר"/>
    <m/>
    <n v="1"/>
    <m/>
    <s v="דטה מהעבר"/>
    <s v="דטה מהעבר"/>
    <n v="2236"/>
    <n v="67407"/>
    <m/>
    <m/>
    <m/>
    <m/>
    <m/>
    <m/>
    <m/>
    <s v="מיצוי יח&quot;ד בפרויקט"/>
    <n v="0"/>
    <m/>
    <m/>
    <m/>
    <m/>
    <m/>
    <m/>
    <m/>
    <e v="#NAME?"/>
    <m/>
    <s v="לא"/>
  </r>
  <r>
    <n v="522"/>
    <m/>
    <m/>
    <m/>
    <m/>
    <m/>
    <m/>
    <m/>
    <m/>
    <m/>
    <m/>
    <n v="31786"/>
    <m/>
    <s v="מרכז"/>
    <s v="פתח תקווה"/>
    <s v="יוספסברג"/>
    <m/>
    <s v="רשויות"/>
    <s v="רשויות מקומיות - פינוי-בינוי"/>
    <s v="בביצוע + מבנים מאוכלסים"/>
    <n v="7225"/>
    <s v="410 20150006"/>
    <n v="410"/>
    <n v="20150006"/>
    <s v="בקשה להיתר"/>
    <s v="חדש                                     "/>
    <m/>
    <s v="פתח תקווה"/>
    <n v="7900"/>
    <s v="יוספסברג"/>
    <n v="727"/>
    <n v="0"/>
    <n v="0"/>
    <m/>
    <d v="2015-01-01T00:00:00"/>
    <n v="0"/>
    <n v="90"/>
    <n v="23"/>
    <n v="67"/>
    <n v="90"/>
    <m/>
    <m/>
    <m/>
    <m/>
    <m/>
    <s v=" בניין ד' חדש , 90 יח&quot;ד , 24 קומות +2 קומות חלקיות. סה&quot;כ 4 בניינים במגרש +4 קומות מרתפים. הבקשה נפתחה באישור המחלקה המשפטית, עו&quot;ד אביגיל פריי."/>
    <m/>
    <m/>
    <m/>
    <n v="67948"/>
    <n v="2016265"/>
    <m/>
    <d v="2016-07-11T00:00:00"/>
    <m/>
    <n v="0"/>
    <n v="90"/>
    <n v="23"/>
    <m/>
    <n v="67"/>
    <m/>
    <n v="90"/>
    <m/>
    <m/>
    <s v="בניין ד' חדש, 90 יחד, 24 קומות +2 קומות חלקיות. סה&quot;כ 4 בניינים במגרש +4 קומות מרתפים. 1. מילוי דרישות איכות הסביבה לפני טופס 4 ות.גמר מתאריך 3.05.2016 2. מילוי דרישות רשות התעופה לפני טופס 4 מתאריך 23.05.13 3. הסכם עם חב' ניהול לפני טופס 4 לפי התחייבות היזם. תשומת לב בעלי היתר לפני מתן טופס 4 לבניניים א' וב' יש להגיש תכנית התארגנות אתר מעודכן הכוללת הפרדה בטיחותית בין אתר מאוכלס ואתר בנייה. תנאים ת.ב.ע. סעיף 6.4.2 : תנאי לקבלת טופס 4 יהיה ביצוע בפועל של הסדרי התנועה, שיאושרו על ידי משרד התחבורה לרחובות יוספסברג כץ.&quot;"/>
    <m/>
    <m/>
    <m/>
    <n v="2015"/>
    <n v="2016"/>
    <s v="בנייה"/>
    <s v="בנייה"/>
    <n v="3"/>
    <m/>
    <m/>
    <m/>
    <n v="1"/>
    <s v="להיתר"/>
    <m/>
    <n v="1"/>
    <m/>
    <s v="דטה מהעבר"/>
    <s v="דטה מהעבר"/>
    <n v="7225"/>
    <n v="67948"/>
    <m/>
    <m/>
    <m/>
    <m/>
    <m/>
    <m/>
    <m/>
    <s v="מיצוי יח&quot;ד בפרויקט"/>
    <n v="0"/>
    <m/>
    <m/>
    <m/>
    <m/>
    <m/>
    <m/>
    <m/>
    <e v="#NAME?"/>
    <m/>
    <s v="לא"/>
  </r>
  <r>
    <n v="523"/>
    <m/>
    <m/>
    <m/>
    <m/>
    <m/>
    <m/>
    <m/>
    <m/>
    <m/>
    <m/>
    <n v="31786"/>
    <m/>
    <s v="מרכז"/>
    <s v="פתח תקווה"/>
    <s v="יוספסברג"/>
    <m/>
    <s v="רשויות"/>
    <s v="רשויות מקומיות - פינוי-בינוי"/>
    <s v="בביצוע + מבנים מאוכלסים"/>
    <n v="7224"/>
    <s v="410 20150005"/>
    <n v="410"/>
    <n v="20150005"/>
    <s v="בקשה להיתר"/>
    <s v="חדש                                     "/>
    <m/>
    <s v="פתח תקווה"/>
    <n v="7900"/>
    <s v="כץ מיכל לייב"/>
    <n v="806"/>
    <n v="94"/>
    <n v="94"/>
    <m/>
    <d v="2015-01-01T00:00:00"/>
    <n v="0"/>
    <n v="90"/>
    <n v="23"/>
    <n v="67"/>
    <n v="90"/>
    <m/>
    <m/>
    <m/>
    <m/>
    <m/>
    <s v=" בניין ג' חדש , 90 יח&quot;ד , 24 קומות +2 קומות חלקיות +תכנית שינוי למרתפים. סה&quot;כ 4 בניינים במגרש+4 קומות מרתפים. הבקשה נפתחה באישור המחלקה המשפטית."/>
    <m/>
    <m/>
    <m/>
    <n v="67947"/>
    <n v="2016184"/>
    <m/>
    <d v="2016-05-10T00:00:00"/>
    <m/>
    <n v="0"/>
    <n v="90"/>
    <n v="23"/>
    <m/>
    <n v="67"/>
    <m/>
    <n v="90"/>
    <m/>
    <m/>
    <s v="בניין ג' חדש, 90 יחד, 24 קומות +2 קומות חלקיות +תכנית שינוי למרתפים. סה&quot;כ 4 בניינים במגרש+4 קומות מרתפים. 1. תחימת קבלן רשום, אחראי לביצוע שלד ואחראי לביקורת לפני תחילת העבודה 2. מילוי דרישות איכות הסביבה לפני טופס 4 ות.גמר מתאריך 3.05.2016 3. מילוי דרישות רשות התעופה לפני טופס 4 מתאריך 12.01.2012 4. הסכם עם חב' ניהול לפני טופס 4 חפי התחייבות היזם. 5. אישור כבאות מעדכן ללא קומת גלרייה תוך 30 יום. תשומת לב בעלי היתר לפני מתן טופס 4 לבניניים א' וב' יש להגיש תכנית התארגנות אתר מעודכן הכוללת הפרדה בטיחותית בין אתר מאוכלס ואתר בבניה.&quot;"/>
    <m/>
    <m/>
    <m/>
    <n v="2015"/>
    <n v="2016"/>
    <s v="בנייה"/>
    <s v="בנייה"/>
    <n v="4"/>
    <m/>
    <m/>
    <m/>
    <n v="1"/>
    <s v="להיתר"/>
    <m/>
    <n v="1"/>
    <m/>
    <s v="דטה מהעבר"/>
    <s v="דטה מהעבר"/>
    <n v="7224"/>
    <n v="67947"/>
    <m/>
    <m/>
    <m/>
    <m/>
    <m/>
    <m/>
    <m/>
    <s v="מיצוי יח&quot;ד בפרויקט"/>
    <n v="0"/>
    <m/>
    <m/>
    <m/>
    <m/>
    <m/>
    <m/>
    <m/>
    <e v="#NAME?"/>
    <m/>
    <s v="לא"/>
  </r>
  <r>
    <n v="1310"/>
    <m/>
    <m/>
    <m/>
    <m/>
    <m/>
    <m/>
    <m/>
    <m/>
    <m/>
    <m/>
    <n v="32844"/>
    <m/>
    <s v="מרכז"/>
    <s v="פתח תקווה"/>
    <s v="שילר-אורלוב"/>
    <m/>
    <s v="רשויות"/>
    <s v="פינוי-בינוי"/>
    <s v="תכנית מאושרת עם פעילות יזמית"/>
    <n v="7174561"/>
    <s v="410 20200516"/>
    <n v="410"/>
    <n v="20200516"/>
    <s v="בקשה למידע                                                                      "/>
    <s v="בניה חדשה                               "/>
    <n v="3730"/>
    <s v="פתח תקווה"/>
    <n v="7900"/>
    <s v="אורלוב זאב                                                  "/>
    <n v="124"/>
    <n v="14"/>
    <n v="14"/>
    <m/>
    <d v="2020-05-17T00:00:00"/>
    <n v="0"/>
    <n v="126"/>
    <m/>
    <m/>
    <n v="126"/>
    <s v="2020_03"/>
    <d v="2020-12-03T17:05:37"/>
    <m/>
    <m/>
    <s v="מהות הבקשה"/>
    <s v=" הקמת בניין מגורים בן 30 קומות מגורים + קומת עמודים + קומת גג סהכ 32 קומות ו 126 יחידות דיור על 3 קומות מרתפים הבקשה כוללת את אחת או יותר מהעבודות להלן:  חפירה, חניה מקורה                                                                                                                                                                                                                                                                                                                                                                                                                                                                                                                                                                                                                                                                                                                                                                                                                                                            "/>
    <n v="0"/>
    <s v="NULL"/>
    <s v="NULL"/>
    <s v="NULL"/>
    <m/>
    <m/>
    <m/>
    <m/>
    <m/>
    <m/>
    <m/>
    <m/>
    <m/>
    <m/>
    <m/>
    <m/>
    <m/>
    <m/>
    <s v="NULL"/>
    <s v="NULL"/>
    <s v="לפי גוש חלקה (מרץ 2021)"/>
    <n v="2020"/>
    <m/>
    <s v="בנייה"/>
    <m/>
    <n v="1"/>
    <n v="1"/>
    <m/>
    <m/>
    <n v="1"/>
    <s v="למידע"/>
    <m/>
    <m/>
    <m/>
    <m/>
    <m/>
    <m/>
    <m/>
    <m/>
    <m/>
    <m/>
    <m/>
    <m/>
    <m/>
    <m/>
    <m/>
    <n v="231"/>
    <m/>
    <m/>
    <m/>
    <m/>
    <m/>
    <s v="לא היו החלטות בבקשה"/>
    <m/>
    <e v="#NAME?"/>
    <m/>
    <m/>
  </r>
  <r>
    <n v="1311"/>
    <m/>
    <m/>
    <m/>
    <m/>
    <m/>
    <m/>
    <m/>
    <m/>
    <m/>
    <m/>
    <n v="32844"/>
    <m/>
    <s v="מרכז"/>
    <s v="פתח תקווה"/>
    <s v="שילר-אורלוב"/>
    <m/>
    <s v="רשויות"/>
    <s v="פינוי-בינוי"/>
    <s v="תכנית מאושרת עם פעילות יזמית"/>
    <n v="7174610"/>
    <s v="410 20200570"/>
    <n v="410"/>
    <n v="20200570"/>
    <s v="בקשה להיתר                                                                      "/>
    <s v="בניה חדשה                               "/>
    <n v="3730"/>
    <s v="פתח תקווה"/>
    <n v="7900"/>
    <s v="אורלוב זאב                                                  "/>
    <n v="124"/>
    <n v="14"/>
    <n v="14"/>
    <m/>
    <d v="2020-06-01T00:00:00"/>
    <n v="0"/>
    <n v="0"/>
    <m/>
    <m/>
    <n v="126"/>
    <s v="2020_03"/>
    <d v="2020-12-03T17:05:37"/>
    <m/>
    <m/>
    <m/>
    <s v=" בקשה לחפירה ודיפון מגרש 2000 מתחם שילר                                                                                                                                                                                                                                                                                                                                                                                                                                                                                                                                                                                                                                                                                                                                                                                                                                                                                                                                                                                                 "/>
    <n v="0"/>
    <s v="NULL"/>
    <s v="NULL"/>
    <s v="NULL"/>
    <m/>
    <m/>
    <m/>
    <m/>
    <m/>
    <m/>
    <m/>
    <m/>
    <m/>
    <m/>
    <m/>
    <m/>
    <m/>
    <m/>
    <s v="NULL"/>
    <s v="NULL"/>
    <s v="לפי גוש חלקה (מרץ 2021)"/>
    <n v="2020"/>
    <m/>
    <s v="חפירה ודיפון"/>
    <m/>
    <n v="1"/>
    <m/>
    <m/>
    <m/>
    <n v="1"/>
    <s v="להיתר"/>
    <m/>
    <m/>
    <m/>
    <m/>
    <m/>
    <m/>
    <m/>
    <m/>
    <m/>
    <m/>
    <m/>
    <m/>
    <m/>
    <m/>
    <m/>
    <n v="231"/>
    <m/>
    <m/>
    <m/>
    <m/>
    <m/>
    <s v="לא היו החלטות בבקשה"/>
    <m/>
    <e v="#NAME?"/>
    <m/>
    <m/>
  </r>
  <r>
    <n v="1313"/>
    <m/>
    <m/>
    <m/>
    <m/>
    <m/>
    <m/>
    <m/>
    <m/>
    <m/>
    <m/>
    <n v="32844"/>
    <m/>
    <s v="מרכז"/>
    <s v="פתח תקווה"/>
    <s v="שילר-אורלוב"/>
    <m/>
    <s v="רשויות"/>
    <s v="פינוי-בינוי"/>
    <s v="תכנית מאושרת עם פעילות יזמית"/>
    <n v="7174646"/>
    <s v="410 20200613"/>
    <n v="410"/>
    <n v="20200613"/>
    <s v="בקשה להיתר הקלות ושימושים חורגים                                                "/>
    <s v="בניה חדשה                               "/>
    <n v="3730"/>
    <s v="פתח תקווה"/>
    <n v="7900"/>
    <s v="אורלוב זאב                                                  "/>
    <n v="124"/>
    <n v="14"/>
    <n v="14"/>
    <m/>
    <d v="2020-06-10T00:00:00"/>
    <n v="0"/>
    <n v="126"/>
    <m/>
    <m/>
    <n v="126"/>
    <s v="2020_03"/>
    <d v="2020-12-03T17:05:37"/>
    <m/>
    <m/>
    <s v="מהות הבקשה"/>
    <s v=" בניין מגורים בן 32 קומות , מרתף חנייה סהכ 126 יחידות דיור                                                                                                                                                                                                                                                                                                                                                                                                                                                                                                                                                                                                                                                                                                                                                                                                                                                                                                                                                                             "/>
    <n v="0"/>
    <s v="NULL"/>
    <s v="NULL"/>
    <s v="NULL"/>
    <m/>
    <m/>
    <m/>
    <m/>
    <m/>
    <m/>
    <m/>
    <m/>
    <m/>
    <m/>
    <m/>
    <m/>
    <m/>
    <m/>
    <s v="NULL"/>
    <s v="NULL"/>
    <s v="לפי גוש חלקה (מרץ 2021)"/>
    <n v="2020"/>
    <m/>
    <s v="בנייה"/>
    <m/>
    <n v="1"/>
    <m/>
    <m/>
    <m/>
    <n v="2"/>
    <s v="להיתר"/>
    <m/>
    <m/>
    <m/>
    <m/>
    <m/>
    <m/>
    <m/>
    <m/>
    <m/>
    <m/>
    <m/>
    <m/>
    <m/>
    <m/>
    <m/>
    <n v="231"/>
    <m/>
    <m/>
    <m/>
    <m/>
    <m/>
    <s v="לא היו החלטות בבקשה"/>
    <m/>
    <e v="#NAME?"/>
    <m/>
    <m/>
  </r>
  <r>
    <n v="1316"/>
    <m/>
    <m/>
    <m/>
    <m/>
    <m/>
    <m/>
    <m/>
    <m/>
    <m/>
    <m/>
    <n v="32844"/>
    <m/>
    <s v="מרכז"/>
    <s v="פתח תקווה"/>
    <s v="שילר-אורלוב"/>
    <m/>
    <s v="רשויות"/>
    <s v="פינוי-בינוי"/>
    <s v="תכנית מאושרת עם פעילות יזמית"/>
    <n v="7178536"/>
    <s v="410 20200842"/>
    <n v="410"/>
    <n v="20200842"/>
    <s v="בקשה להיתר הקלות ושימושים חורגים                                                "/>
    <s v="חפירה ויסודות                           "/>
    <n v="3730"/>
    <s v="פתח תקווה"/>
    <n v="7900"/>
    <s v="אורלוב זאב                                                  "/>
    <n v="124"/>
    <n v="14"/>
    <n v="14"/>
    <m/>
    <d v="2020-07-27T00:00:00"/>
    <n v="0"/>
    <n v="0"/>
    <m/>
    <m/>
    <m/>
    <s v="2020_03"/>
    <d v="2020-12-03T17:05:37"/>
    <m/>
    <m/>
    <m/>
    <s v=" חפירה דיפון התארגנות אתר ועוגנים זמניים                                                                                                                                                                                                                                                                                                                                                                                                                                                                                                                                                                                                                                                                                                                                                                                                                                                                                                                                                                                                "/>
    <n v="0"/>
    <s v="NULL"/>
    <s v="NULL"/>
    <s v="NULL"/>
    <m/>
    <m/>
    <m/>
    <m/>
    <m/>
    <m/>
    <m/>
    <m/>
    <m/>
    <m/>
    <m/>
    <m/>
    <m/>
    <m/>
    <s v="NULL"/>
    <s v="NULL"/>
    <s v="לפי גוש חלקה (מרץ 2021)"/>
    <n v="2020"/>
    <m/>
    <s v="חפירה ודיפון"/>
    <m/>
    <n v="1"/>
    <m/>
    <m/>
    <m/>
    <n v="2"/>
    <s v="להיתר"/>
    <m/>
    <m/>
    <m/>
    <m/>
    <m/>
    <m/>
    <m/>
    <m/>
    <m/>
    <m/>
    <m/>
    <m/>
    <m/>
    <m/>
    <m/>
    <n v="231"/>
    <m/>
    <m/>
    <m/>
    <m/>
    <m/>
    <s v="לא היו החלטות בבקשה"/>
    <m/>
    <e v="#NAME?"/>
    <m/>
    <m/>
  </r>
  <r>
    <n v="1309"/>
    <m/>
    <m/>
    <m/>
    <m/>
    <m/>
    <m/>
    <m/>
    <m/>
    <m/>
    <m/>
    <n v="32844"/>
    <m/>
    <s v="מרכז"/>
    <s v="פתח תקווה"/>
    <s v="שילר-אורלוב"/>
    <m/>
    <s v="רשויות"/>
    <s v="פינוי-בינוי"/>
    <s v="תכנית מאושרת עם פעילות יזמית"/>
    <n v="7174560"/>
    <s v="410 20200515"/>
    <n v="410"/>
    <n v="20200515"/>
    <s v="בקשה למידע                                                                      "/>
    <s v="בניה חדשה                               "/>
    <n v="5384"/>
    <s v="פתח תקווה"/>
    <n v="7900"/>
    <s v="אורלוב זאב                                                  "/>
    <n v="124"/>
    <n v="20"/>
    <n v="20"/>
    <m/>
    <d v="2020-05-17T00:00:00"/>
    <n v="0"/>
    <n v="105"/>
    <m/>
    <m/>
    <n v="105"/>
    <s v="2020_03"/>
    <d v="2020-12-03T17:05:37"/>
    <m/>
    <m/>
    <s v="מהות הבקשה"/>
    <s v=" בניין מגורים בן 32 קומות סהכ 105 יחידות דיור על 3 מרתפי חנייה הבקשה כוללת את אחת או יותר מהעבודות להלן:  חפירה, חניה מקורה מידע עבור מגרש 3000                                                                                                                                                                                                                                                                                                                                                                                                                                                                                                                                                                                                                                                                                                                                                                                                                                                                                        "/>
    <n v="0"/>
    <s v="NULL"/>
    <s v="NULL"/>
    <s v="NULL"/>
    <m/>
    <m/>
    <m/>
    <m/>
    <m/>
    <m/>
    <m/>
    <m/>
    <m/>
    <m/>
    <m/>
    <m/>
    <m/>
    <m/>
    <s v="NULL"/>
    <s v="NULL"/>
    <s v="לפי גוש חלקה (מרץ 2021)"/>
    <n v="2020"/>
    <m/>
    <s v="בנייה"/>
    <m/>
    <n v="2"/>
    <n v="1"/>
    <m/>
    <m/>
    <n v="1"/>
    <s v="למידע"/>
    <m/>
    <m/>
    <m/>
    <m/>
    <m/>
    <m/>
    <m/>
    <m/>
    <m/>
    <m/>
    <m/>
    <m/>
    <m/>
    <m/>
    <m/>
    <n v="231"/>
    <m/>
    <m/>
    <m/>
    <m/>
    <m/>
    <s v="לא היו החלטות בבקשה"/>
    <m/>
    <e v="#NAME?"/>
    <m/>
    <m/>
  </r>
  <r>
    <n v="1312"/>
    <m/>
    <m/>
    <m/>
    <m/>
    <m/>
    <m/>
    <m/>
    <m/>
    <m/>
    <m/>
    <n v="32844"/>
    <m/>
    <s v="מרכז"/>
    <s v="פתח תקווה"/>
    <s v="שילר-אורלוב"/>
    <m/>
    <s v="רשויות"/>
    <s v="פינוי-בינוי"/>
    <s v="תכנית מאושרת עם פעילות יזמית"/>
    <n v="7174611"/>
    <s v="410 20200571"/>
    <n v="410"/>
    <n v="20200571"/>
    <s v="בקשה להיתר                                                                      "/>
    <s v="בניה חדשה                               "/>
    <n v="5384"/>
    <s v="פתח תקווה"/>
    <n v="7900"/>
    <s v="אורלוב זאב                                                  "/>
    <n v="124"/>
    <n v="20"/>
    <n v="20"/>
    <m/>
    <d v="2020-06-01T00:00:00"/>
    <n v="0"/>
    <n v="0"/>
    <m/>
    <m/>
    <n v="105"/>
    <s v="2020_03"/>
    <d v="2020-12-03T17:05:37"/>
    <m/>
    <m/>
    <s v="מהות הבקשה"/>
    <s v=" חפירה ודיפון עבור מגרש 3000 לבניין מגורים בן 32 קומות סהכ 105 יחידות דיור על 3 מרתפי חנייה                                                                                                                                                                                                                                                                                                                                                                                                                                                                                                                                                                                                                                                                                                                                                                                                                                                                                                                                            "/>
    <n v="0"/>
    <s v="NULL"/>
    <s v="NULL"/>
    <s v="NULL"/>
    <m/>
    <m/>
    <m/>
    <m/>
    <m/>
    <m/>
    <m/>
    <m/>
    <m/>
    <m/>
    <m/>
    <m/>
    <m/>
    <m/>
    <s v="NULL"/>
    <s v="NULL"/>
    <s v="לפי גוש חלקה (מרץ 2021)"/>
    <n v="2020"/>
    <m/>
    <s v="חפירה ודיפון"/>
    <m/>
    <n v="2"/>
    <m/>
    <m/>
    <m/>
    <n v="1"/>
    <s v="להיתר"/>
    <m/>
    <m/>
    <m/>
    <m/>
    <m/>
    <m/>
    <m/>
    <m/>
    <m/>
    <m/>
    <m/>
    <m/>
    <m/>
    <m/>
    <m/>
    <n v="231"/>
    <m/>
    <m/>
    <m/>
    <m/>
    <m/>
    <s v="לא היו החלטות בבקשה"/>
    <m/>
    <e v="#NAME?"/>
    <m/>
    <m/>
  </r>
  <r>
    <n v="1314"/>
    <m/>
    <m/>
    <m/>
    <m/>
    <m/>
    <m/>
    <m/>
    <m/>
    <m/>
    <m/>
    <n v="32844"/>
    <m/>
    <s v="מרכז"/>
    <s v="פתח תקווה"/>
    <s v="שילר-אורלוב"/>
    <m/>
    <s v="רשויות"/>
    <s v="פינוי-בינוי"/>
    <s v="תכנית מאושרת עם פעילות יזמית"/>
    <n v="7174647"/>
    <s v="410 20200614"/>
    <n v="410"/>
    <n v="20200614"/>
    <s v="בקשה להיתר הקלות ושימושים חורגים                                                "/>
    <s v="בניה חדשה                               "/>
    <n v="5384"/>
    <s v="פתח תקווה"/>
    <n v="7900"/>
    <s v="אורלוב זאב                                                  "/>
    <n v="124"/>
    <n v="20"/>
    <n v="20"/>
    <m/>
    <d v="2020-06-10T00:00:00"/>
    <n v="0"/>
    <n v="105"/>
    <m/>
    <m/>
    <n v="105"/>
    <s v="2020_03"/>
    <d v="2020-12-03T17:05:37"/>
    <m/>
    <m/>
    <s v="מהות הבקשה"/>
    <s v=" בניין בניין מגורים בן 32 קומות על 3 מרתפיי חנייה סהכ 105 יחידות דיור                                                                                                                                                                                                                                                                                                                                                                                                                                                                                                                                                                                                                                                                                                                                                                                                                                                                                                                                                                  "/>
    <n v="0"/>
    <s v="NULL"/>
    <s v="NULL"/>
    <s v="NULL"/>
    <m/>
    <m/>
    <m/>
    <m/>
    <m/>
    <m/>
    <m/>
    <m/>
    <m/>
    <m/>
    <m/>
    <m/>
    <m/>
    <m/>
    <s v="NULL"/>
    <s v="NULL"/>
    <s v="לפי גוש חלקה (מרץ 2021)"/>
    <n v="2020"/>
    <m/>
    <s v="בנייה"/>
    <m/>
    <n v="2"/>
    <m/>
    <m/>
    <m/>
    <n v="2"/>
    <s v="להיתר"/>
    <m/>
    <m/>
    <m/>
    <m/>
    <m/>
    <m/>
    <m/>
    <m/>
    <m/>
    <m/>
    <m/>
    <m/>
    <m/>
    <m/>
    <m/>
    <n v="231"/>
    <m/>
    <m/>
    <m/>
    <m/>
    <m/>
    <s v="לא היו החלטות בבקשה"/>
    <m/>
    <e v="#NAME?"/>
    <m/>
    <m/>
  </r>
  <r>
    <n v="1317"/>
    <m/>
    <m/>
    <m/>
    <m/>
    <m/>
    <m/>
    <m/>
    <m/>
    <m/>
    <m/>
    <n v="32844"/>
    <m/>
    <s v="מרכז"/>
    <s v="פתח תקווה"/>
    <s v="שילר-אורלוב"/>
    <m/>
    <s v="רשויות"/>
    <s v="פינוי-בינוי"/>
    <s v="תכנית מאושרת עם פעילות יזמית"/>
    <n v="7178623"/>
    <s v="410 20200850"/>
    <n v="410"/>
    <n v="20200850"/>
    <s v="בקשה להיתר הקלות ושימושים חורגים                                                "/>
    <s v="חפירה ויסודות                           "/>
    <n v="5384"/>
    <s v="פתח תקווה"/>
    <n v="7900"/>
    <s v="אורלוב זאב                                                  "/>
    <n v="124"/>
    <n v="20"/>
    <n v="20"/>
    <m/>
    <d v="2020-07-28T00:00:00"/>
    <n v="0"/>
    <n v="0"/>
    <m/>
    <m/>
    <m/>
    <s v="2020_03"/>
    <d v="2020-12-03T17:05:37"/>
    <m/>
    <m/>
    <m/>
    <s v=" חפירה ודיפון התארגנות אתר והחדרת עוגנים זמניים                                                                                                                                                                                                                                                                                                                                                                                                                                                                                                                                                                                                                                                                                                                                                                                                                                                                                                                                                                                         "/>
    <n v="0"/>
    <s v="NULL"/>
    <s v="NULL"/>
    <s v="NULL"/>
    <m/>
    <m/>
    <m/>
    <m/>
    <m/>
    <m/>
    <m/>
    <m/>
    <m/>
    <m/>
    <m/>
    <m/>
    <m/>
    <m/>
    <s v="NULL"/>
    <s v="NULL"/>
    <s v="לפי גוש חלקה (מרץ 2021)"/>
    <n v="2020"/>
    <m/>
    <s v="חפירה ודיפון"/>
    <m/>
    <n v="2"/>
    <m/>
    <m/>
    <m/>
    <n v="2"/>
    <s v="להיתר"/>
    <m/>
    <m/>
    <m/>
    <m/>
    <m/>
    <m/>
    <m/>
    <m/>
    <m/>
    <m/>
    <m/>
    <m/>
    <m/>
    <m/>
    <m/>
    <n v="231"/>
    <m/>
    <m/>
    <m/>
    <m/>
    <m/>
    <s v="לא היו החלטות בבקשה"/>
    <m/>
    <e v="#NAME?"/>
    <m/>
    <m/>
  </r>
  <r>
    <n v="524"/>
    <m/>
    <m/>
    <m/>
    <m/>
    <m/>
    <m/>
    <m/>
    <m/>
    <m/>
    <m/>
    <n v="4238"/>
    <n v="31126"/>
    <s v="מרכז"/>
    <s v="פתח תקווה"/>
    <s v="שלום אש"/>
    <s v="שלום אש (גן בועז)"/>
    <s v="מיסוי"/>
    <s v="פינוי-בינוי"/>
    <s v="תכנית מאושרת עם פעילות יזמית"/>
    <n v="256043"/>
    <s v="410 20100986"/>
    <n v="410"/>
    <n v="20100986"/>
    <s v="בקשה להיתר"/>
    <s v="תכנית שנויים"/>
    <n v="13750"/>
    <s v="פתח תקווה"/>
    <n v="7900"/>
    <s v="אסירי ציון"/>
    <n v="1011"/>
    <n v="0"/>
    <n v="0"/>
    <m/>
    <d v="2010-08-02T00:00:00"/>
    <n v="0"/>
    <n v="0"/>
    <m/>
    <m/>
    <n v="89"/>
    <m/>
    <m/>
    <m/>
    <m/>
    <m/>
    <s v="תכנית שינויים . בנין בן 23 קומות מגורים-89 יח&quot;ד +קומת מרתף חניה+ קומה טכנית +קומהת מאגר מים עליון."/>
    <m/>
    <m/>
    <m/>
    <s v="NULL"/>
    <m/>
    <m/>
    <m/>
    <m/>
    <m/>
    <m/>
    <m/>
    <m/>
    <m/>
    <m/>
    <m/>
    <m/>
    <m/>
    <m/>
    <m/>
    <m/>
    <s v="שליפת חלקה 0 (אוגוסט 2020)"/>
    <n v="2010"/>
    <m/>
    <s v="בנייה"/>
    <m/>
    <n v="2"/>
    <m/>
    <m/>
    <m/>
    <n v="1"/>
    <s v="להיתר"/>
    <m/>
    <m/>
    <m/>
    <m/>
    <m/>
    <m/>
    <m/>
    <m/>
    <m/>
    <m/>
    <m/>
    <m/>
    <m/>
    <m/>
    <m/>
    <n v="750"/>
    <m/>
    <m/>
    <m/>
    <m/>
    <m/>
    <s v="לא היו החלטות בבקשה"/>
    <m/>
    <e v="#NAME?"/>
    <m/>
    <m/>
  </r>
  <r>
    <n v="525"/>
    <m/>
    <m/>
    <m/>
    <m/>
    <m/>
    <m/>
    <m/>
    <m/>
    <m/>
    <m/>
    <n v="4238"/>
    <n v="31126"/>
    <s v="מרכז"/>
    <s v="פתח תקווה"/>
    <s v="שלום אש"/>
    <s v="שלום אש (גן בועז)"/>
    <s v="מיסוי"/>
    <s v="מיסוי - פינוי-בינוי"/>
    <s v="תכנית מאושרת עם פעילות יזמית"/>
    <n v="7014634"/>
    <s v="410 20191386"/>
    <n v="410"/>
    <n v="20191386"/>
    <s v="בקשה למידע"/>
    <s v="בניה חדשה"/>
    <n v="6322"/>
    <s v="פתח תקווה"/>
    <n v="7900"/>
    <s v="קרול יעקב"/>
    <n v="909"/>
    <n v="3"/>
    <n v="3"/>
    <m/>
    <d v="2019-10-28T00:00:00"/>
    <n v="0"/>
    <n v="150"/>
    <m/>
    <m/>
    <n v="150"/>
    <m/>
    <m/>
    <m/>
    <m/>
    <m/>
    <s v="בנייה חדשה- הקמת בניין מגורים חדש 1 מתוך 5 במסגרת פרוייקט פינוי בינוי לפי תכנית      410-0129981 מתחם שלום אש. הבניין בן 150 דירות למגורים ב-32 קומות מעל קומת קרקע ומרתף משותף ל-5 מגדלי מגורים שנמצא בתחום מגרש מגורים ומגרש שצפ לצורך כך הריסה של מבנים קיימים בהתאם לתבע כל זה מגרש 2001C ומגרש שצפ 3002 לפי תבע        410-0129981"/>
    <m/>
    <m/>
    <m/>
    <s v="NULL"/>
    <m/>
    <m/>
    <m/>
    <m/>
    <m/>
    <m/>
    <m/>
    <m/>
    <m/>
    <m/>
    <m/>
    <m/>
    <m/>
    <m/>
    <m/>
    <m/>
    <m/>
    <n v="2019"/>
    <m/>
    <s v="הריסה + בנייה"/>
    <m/>
    <n v="1"/>
    <n v="1"/>
    <m/>
    <m/>
    <n v="1"/>
    <s v="למידע"/>
    <m/>
    <m/>
    <m/>
    <m/>
    <m/>
    <m/>
    <m/>
    <m/>
    <m/>
    <m/>
    <m/>
    <m/>
    <m/>
    <m/>
    <m/>
    <n v="750"/>
    <m/>
    <m/>
    <m/>
    <m/>
    <m/>
    <s v="אין מידע באתר"/>
    <m/>
    <e v="#NAME?"/>
    <m/>
    <m/>
  </r>
  <r>
    <n v="526"/>
    <m/>
    <m/>
    <m/>
    <m/>
    <m/>
    <m/>
    <m/>
    <m/>
    <m/>
    <m/>
    <n v="4238"/>
    <n v="31126"/>
    <s v="מרכז"/>
    <s v="פתח תקווה"/>
    <s v="שלום אש"/>
    <s v="שלום אש (גן בועז)"/>
    <s v="מיסוי"/>
    <s v="מיסוי - פינוי-בינוי"/>
    <s v="תכנית מאושרת עם פעילות יזמית"/>
    <n v="7014332"/>
    <s v="410 20191388"/>
    <n v="410"/>
    <n v="20191388"/>
    <s v="בקשה למידע"/>
    <s v="בניה חדשה"/>
    <n v="6322"/>
    <s v="פתח תקווה"/>
    <n v="7900"/>
    <s v="קרול יעקב"/>
    <n v="909"/>
    <n v="3"/>
    <n v="3"/>
    <m/>
    <d v="2019-10-28T00:00:00"/>
    <n v="0"/>
    <n v="150"/>
    <m/>
    <m/>
    <n v="150"/>
    <m/>
    <m/>
    <m/>
    <m/>
    <m/>
    <s v="הקמת בניין מגורים חדש 1 מתוך 5 מגדלים במגרת פרוייקט פינוי בינוי לפי תכנית 410-0129981 מתחם שלום אש. בתוך הבניין 150 דירות למגורים ב-32 קומות מעל קומת קרקע ומרתף משותף ל-5 מגדלי מגורים שנמצא בתחום מגר"/>
    <m/>
    <m/>
    <m/>
    <s v="NULL"/>
    <m/>
    <m/>
    <m/>
    <m/>
    <m/>
    <m/>
    <m/>
    <m/>
    <m/>
    <m/>
    <m/>
    <m/>
    <m/>
    <m/>
    <m/>
    <m/>
    <m/>
    <n v="2019"/>
    <m/>
    <s v="בנייה"/>
    <m/>
    <n v="1"/>
    <m/>
    <m/>
    <m/>
    <n v="2"/>
    <s v="למידע"/>
    <m/>
    <m/>
    <m/>
    <m/>
    <m/>
    <m/>
    <m/>
    <m/>
    <m/>
    <m/>
    <m/>
    <m/>
    <m/>
    <m/>
    <m/>
    <n v="750"/>
    <m/>
    <m/>
    <m/>
    <m/>
    <m/>
    <m/>
    <m/>
    <e v="#NAME?"/>
    <m/>
    <m/>
  </r>
  <r>
    <n v="1308"/>
    <m/>
    <m/>
    <m/>
    <m/>
    <m/>
    <m/>
    <m/>
    <m/>
    <m/>
    <m/>
    <n v="31126"/>
    <m/>
    <s v="מרכז"/>
    <s v="פתח תקווה"/>
    <s v="שלום אש (גן בועז)"/>
    <m/>
    <s v="רשויות"/>
    <s v="פינוי-בינוי"/>
    <s v="תכנית מאושרת עם פעילות יזמית"/>
    <n v="7174129"/>
    <s v="410 20200079"/>
    <n v="410"/>
    <n v="20200079"/>
    <s v="בקשה למידע                                                                      "/>
    <s v="בניה חדשה                               "/>
    <n v="15626"/>
    <s v="פתח תקווה"/>
    <n v="7900"/>
    <s v="אורלוב זאב                                                  "/>
    <n v="124"/>
    <n v="3"/>
    <n v="3"/>
    <m/>
    <d v="2020-01-20T00:00:00"/>
    <n v="0"/>
    <n v="750"/>
    <m/>
    <m/>
    <n v="150"/>
    <s v="2020_03"/>
    <d v="2020-12-03T17:05:37"/>
    <m/>
    <m/>
    <s v="מהות הבקשה"/>
    <s v=" הקמת שכונת שלום אש במסגרת פרוייקט פינוי ובינוי לפי תכנית 410-0129981 מתחם שלום אש. חמישה בנייני מגורים בני150  דירות מגורים ב-32 קומות מעל קומת הקרקע ומרתף משותף ל- 5 מגדלי מגורים. הבקשה כוללת את אחת או יותר מהעבודות להלן:  חפירה, חניה לא מקורה, עבודות פיתוח,(פירוט: עבודות פיתוח שטח במגרש מגורים ושצפ ), גדרות ושערים                                                                                                                                                                                                                                                                                                                                                                                                                                                                                                                                                                                                                                                                                                          "/>
    <n v="0"/>
    <s v="NULL"/>
    <s v="NULL"/>
    <s v="NULL"/>
    <m/>
    <m/>
    <m/>
    <m/>
    <m/>
    <m/>
    <m/>
    <m/>
    <m/>
    <m/>
    <m/>
    <m/>
    <m/>
    <m/>
    <s v="NULL"/>
    <s v="NULL"/>
    <s v="לפי גוש חלקה (מרץ 2021)"/>
    <n v="2020"/>
    <m/>
    <s v="חפירה"/>
    <m/>
    <n v="1"/>
    <m/>
    <m/>
    <m/>
    <n v="2"/>
    <s v="למידע"/>
    <m/>
    <m/>
    <m/>
    <m/>
    <m/>
    <m/>
    <m/>
    <m/>
    <m/>
    <m/>
    <s v="כן"/>
    <m/>
    <m/>
    <s v="מתחם רלוונטי לפי כתובת"/>
    <m/>
    <n v="750"/>
    <m/>
    <m/>
    <m/>
    <m/>
    <m/>
    <s v="לא היו החלטות בבקשה"/>
    <m/>
    <e v="#NAME?"/>
    <m/>
    <m/>
  </r>
  <r>
    <n v="1319"/>
    <m/>
    <m/>
    <m/>
    <m/>
    <m/>
    <m/>
    <m/>
    <m/>
    <m/>
    <m/>
    <n v="31126"/>
    <m/>
    <s v="מרכז"/>
    <s v="פתח תקווה"/>
    <s v="שלום אש (גן בועז)"/>
    <m/>
    <s v="רשויות"/>
    <s v="פינוי-בינוי"/>
    <s v="תכנית מאושרת עם פעילות יזמית"/>
    <n v="7179666"/>
    <s v="410 20200907"/>
    <n v="410"/>
    <n v="20200907"/>
    <s v="בקשה להיתר                                                                      "/>
    <s v="בניה חדשה                               "/>
    <n v="15626"/>
    <s v="פתח תקווה"/>
    <n v="7900"/>
    <s v="אורלוב זאב                                                  "/>
    <n v="124"/>
    <n v="3"/>
    <n v="3"/>
    <m/>
    <d v="2020-08-10T00:00:00"/>
    <n v="0"/>
    <n v="0"/>
    <m/>
    <m/>
    <n v="150"/>
    <s v="2020_03"/>
    <d v="2020-12-03T17:05:37"/>
    <m/>
    <m/>
    <s v="מהות הבקשה"/>
    <s v=" הקמת מגדל מגורים במגרש 2001C עפי תכנית 410-01299811 (13/505 – מתחם שלום אש). הריסת מבנים קיימים בהתאם לתכנית לצורך בניית המגדל הראשון. בניית חלק מקומת הקרקע והמרתפים לטובת חניונים, מחסנים ומתקנים טכנים במגרש 2002C ובשצפ הסמוך. סהכ 150 יחד ב- 31 קומות מגורים, קומת קרקע, שתי קומות מרתפים, קומת גלריה חלקית וקומת גג טכני.                                                                                                                                                                                                                                                                                                                                                                                                                                                                                                                                                                                                                                                                                                    "/>
    <n v="0"/>
    <s v="NULL"/>
    <s v="NULL"/>
    <s v="NULL"/>
    <m/>
    <m/>
    <m/>
    <m/>
    <m/>
    <m/>
    <m/>
    <m/>
    <m/>
    <m/>
    <m/>
    <m/>
    <m/>
    <m/>
    <s v="NULL"/>
    <s v="NULL"/>
    <s v="לפי גוש חלקה (מרץ 2021)"/>
    <n v="2020"/>
    <m/>
    <s v="הריסה + בנייה"/>
    <m/>
    <n v="1"/>
    <m/>
    <m/>
    <m/>
    <n v="1"/>
    <s v="להיתר"/>
    <m/>
    <m/>
    <m/>
    <m/>
    <m/>
    <m/>
    <m/>
    <m/>
    <m/>
    <m/>
    <s v="כן"/>
    <m/>
    <m/>
    <s v="מתחם רלוונטי לפי כתובת"/>
    <m/>
    <n v="750"/>
    <m/>
    <m/>
    <m/>
    <m/>
    <m/>
    <s v="לא היו החלטות בבקשה"/>
    <m/>
    <e v="#NAME?"/>
    <m/>
    <m/>
  </r>
  <r>
    <n v="1305"/>
    <m/>
    <m/>
    <m/>
    <m/>
    <m/>
    <m/>
    <m/>
    <m/>
    <m/>
    <m/>
    <n v="31126"/>
    <m/>
    <s v="מרכז"/>
    <s v="פתח תקווה"/>
    <s v="שלום אש (גן בועז)"/>
    <m/>
    <s v="רשויות"/>
    <s v="פינוי-בינוי"/>
    <s v="תכנית מאושרת עם פעילות יזמית"/>
    <n v="7142660"/>
    <s v="410 20201045"/>
    <n v="410"/>
    <n v="20201045"/>
    <s v="בקשה פרטנית/ שולחן עגול                                                         "/>
    <s v="בניה חדשה                               "/>
    <n v="15626"/>
    <s v="פתח תקווה"/>
    <n v="7900"/>
    <s v="אורלוב זאב                                                  "/>
    <n v="124"/>
    <n v="3"/>
    <n v="3"/>
    <m/>
    <d v="2020-09-07T00:00:00"/>
    <n v="0"/>
    <n v="0"/>
    <m/>
    <m/>
    <m/>
    <s v="2020_02"/>
    <d v="2020-11-24T10:27:21"/>
    <m/>
    <m/>
    <m/>
    <s v=" התחדשות עירונית                                                                                                                                                                                                                                                                                                                                                                                                                                                                                                                                                                                                                                                                                                                                                                                                                                                                                                                                                                                                                        "/>
    <n v="20200004"/>
    <d v="2020-11-05T00:00:00"/>
    <s v="  בהמשך להחלטה הקודמת, יש להשלים הדרישות כדלקמן:  1. להציג תוכנית פיתוח הכוללת: גבהים, עומק אדמה גננית, שצפ לרחוב קרול, תשתיות      וכו'.  2. להנמיך גובה ה – 0.00 לחצי מטר, תאום חזיתות, עיצוב הבניינים בתאום עם אדריכל      העיר.  3. יש לעמוד בתקן 5281 לבניה ירוקה.  4. מיקום חדר טרפו' וגנרטור סופי מאושר עי חברת חשמל, תכנון פתחי האוורור של חדרי      טרפו' כך שלא יהיו בתחום השצפ, בתאום עם אדריכל העיר והאישור אגף לאיכות      הסביבה.  5. להראות תכנון ראשוני עקרוני של השצפ.  6. להציג תאום תשתיות.  7. לסמן פירי אשפה.  8. להציג חתימות מול אגף נכסי העירייה בהתייחס לפינוי הקונסרבטריון.  9. אישור אגף התנועה להסדרי התנועה.  10. יש לקיים פגישה עם אדריכל העיר ובודקת הבקשה להיתר.  11. להציג תוכנית כוללת לכל המתחם עם זכות מעבר להולכי רגל, שצפים וכו'.  12. יש לבדוק משפטית בהתייחס למיקום המחסנים בקומת מרתף.  13. בתנאי מילוי גיליון דרישות מצורף."/>
    <s v="NULL"/>
    <m/>
    <m/>
    <m/>
    <m/>
    <m/>
    <m/>
    <m/>
    <m/>
    <m/>
    <m/>
    <m/>
    <m/>
    <m/>
    <m/>
    <s v="NULL"/>
    <s v="NULL"/>
    <s v="לפי גוש חלקה (מרץ 2021)"/>
    <n v="2020"/>
    <m/>
    <m/>
    <m/>
    <n v="1"/>
    <m/>
    <m/>
    <m/>
    <n v="2"/>
    <s v="למידע"/>
    <m/>
    <m/>
    <m/>
    <m/>
    <m/>
    <m/>
    <m/>
    <m/>
    <m/>
    <m/>
    <s v="כן"/>
    <m/>
    <m/>
    <s v="מתחם רלוונטי לפי כתובת"/>
    <m/>
    <n v="750"/>
    <m/>
    <m/>
    <m/>
    <m/>
    <m/>
    <s v="לא היו החלטות בבקשה"/>
    <m/>
    <e v="#NAME?"/>
    <m/>
    <m/>
  </r>
  <r>
    <n v="527"/>
    <m/>
    <m/>
    <m/>
    <m/>
    <m/>
    <m/>
    <m/>
    <m/>
    <m/>
    <m/>
    <n v="31126"/>
    <m/>
    <s v="מרכז"/>
    <s v="פתח תקווה"/>
    <s v="שלום אש (גן בועז)"/>
    <m/>
    <s v="רשויות"/>
    <s v="פינוי-בינוי"/>
    <s v="תכנית מאושרת עם פעילות יזמית"/>
    <n v="256043"/>
    <s v="410 20100986"/>
    <n v="410"/>
    <n v="20100986"/>
    <s v="בקשה להיתר"/>
    <s v="תכנית שנויים"/>
    <n v="13750"/>
    <s v="פתח תקווה"/>
    <n v="7900"/>
    <s v="אסירי ציון"/>
    <n v="1011"/>
    <n v="0"/>
    <n v="0"/>
    <m/>
    <d v="2010-08-02T00:00:00"/>
    <n v="0"/>
    <n v="0"/>
    <m/>
    <m/>
    <n v="89"/>
    <m/>
    <m/>
    <m/>
    <m/>
    <m/>
    <s v="תכנית שינויים . בנין בן 23 קומות מגורים-89 יח&quot;ד +קומת מרתף חניה+ קומה טכנית +קומהת מאגר מים עליון."/>
    <m/>
    <m/>
    <m/>
    <s v="NULL"/>
    <m/>
    <m/>
    <m/>
    <m/>
    <m/>
    <m/>
    <m/>
    <m/>
    <m/>
    <m/>
    <m/>
    <m/>
    <m/>
    <m/>
    <m/>
    <m/>
    <s v="שליפת חלקה 0 (אוגוסט 2020)"/>
    <n v="2010"/>
    <m/>
    <s v="בנייה"/>
    <s v="בנייה"/>
    <m/>
    <m/>
    <m/>
    <m/>
    <n v="4"/>
    <s v="להיתר"/>
    <m/>
    <m/>
    <m/>
    <m/>
    <m/>
    <m/>
    <m/>
    <m/>
    <m/>
    <m/>
    <m/>
    <m/>
    <m/>
    <m/>
    <m/>
    <n v="750"/>
    <m/>
    <m/>
    <m/>
    <m/>
    <m/>
    <m/>
    <m/>
    <e v="#NAME?"/>
    <m/>
    <m/>
  </r>
  <r>
    <n v="533"/>
    <m/>
    <m/>
    <m/>
    <m/>
    <m/>
    <m/>
    <m/>
    <m/>
    <m/>
    <m/>
    <n v="30773"/>
    <m/>
    <s v="מרכז"/>
    <s v="קדימה-צורן"/>
    <s v="יוספטל"/>
    <m/>
    <s v="רשויות"/>
    <s v="רשויות מקומיות - פינוי-בינוי"/>
    <s v="בביצוע"/>
    <n v="88888891"/>
    <s v="457"/>
    <n v="457"/>
    <m/>
    <m/>
    <m/>
    <m/>
    <s v="קדימה-צורן"/>
    <n v="195"/>
    <m/>
    <s v="NULL"/>
    <m/>
    <s v="NULL"/>
    <m/>
    <d v="2015-12-31T00:00:00"/>
    <m/>
    <m/>
    <m/>
    <m/>
    <n v="151"/>
    <m/>
    <m/>
    <m/>
    <m/>
    <m/>
    <m/>
    <m/>
    <m/>
    <m/>
    <s v="NULL"/>
    <m/>
    <m/>
    <d v="2018-12-31T00:00:00"/>
    <m/>
    <m/>
    <m/>
    <m/>
    <m/>
    <m/>
    <m/>
    <n v="151"/>
    <m/>
    <m/>
    <m/>
    <m/>
    <m/>
    <m/>
    <n v="2015"/>
    <n v="2018"/>
    <m/>
    <m/>
    <n v="1"/>
    <m/>
    <m/>
    <m/>
    <n v="1"/>
    <s v="להיתר"/>
    <s v="ידנית - יש למצוא את הבקשה"/>
    <n v="1"/>
    <s v="ידנית - יש למצוא את ההיתר"/>
    <m/>
    <s v="מודיעין אנושי - מבוסס נתוני אלון"/>
    <n v="88888891"/>
    <m/>
    <s v="בקשה איי די  ידנית -- יש לבצע בדיקה האם קיים בדטה, במידה ולא - יש להכניס את הבקשה וההיתר לדטה "/>
    <m/>
    <m/>
    <m/>
    <m/>
    <m/>
    <m/>
    <m/>
    <n v="73"/>
    <m/>
    <m/>
    <m/>
    <m/>
    <m/>
    <m/>
    <m/>
    <e v="#NAME?"/>
    <m/>
    <s v="כן"/>
  </r>
  <r>
    <n v="535"/>
    <m/>
    <m/>
    <m/>
    <m/>
    <m/>
    <m/>
    <m/>
    <m/>
    <m/>
    <m/>
    <n v="4299"/>
    <m/>
    <s v="תל אביב"/>
    <s v="קריית אונו"/>
    <s v="אחאב"/>
    <m/>
    <s v="מיסוי"/>
    <s v="מיסוי - פינוי-בינוי"/>
    <s v="תכנית מאושרת עם פעילות יזמית"/>
    <n v="5374428"/>
    <s v="508 20180313"/>
    <n v="508"/>
    <n v="20180313"/>
    <s v="בקשה מקוונת עם הקלות"/>
    <s v="פינוי בינוי"/>
    <n v="6491047"/>
    <s v="קריית אונו"/>
    <n v="2620"/>
    <s v="אחאב"/>
    <n v="208"/>
    <n v="3"/>
    <n v="3"/>
    <m/>
    <d v="2018-08-23T00:00:00"/>
    <n v="0"/>
    <n v="0"/>
    <m/>
    <m/>
    <n v="86"/>
    <m/>
    <m/>
    <m/>
    <m/>
    <m/>
    <s v="בניית מבנה מגורים בן - קומת קרקע + 15 קומות מגורים + קומה טכנית הכולל 91 יח&quot;ד מעל 5 קומות חניון מתחם אחאב - בניין צפוני"/>
    <m/>
    <m/>
    <m/>
    <s v="NULL"/>
    <m/>
    <m/>
    <m/>
    <m/>
    <m/>
    <m/>
    <m/>
    <m/>
    <m/>
    <m/>
    <m/>
    <m/>
    <m/>
    <m/>
    <m/>
    <m/>
    <m/>
    <n v="2018"/>
    <m/>
    <s v="בנייה"/>
    <m/>
    <n v="1"/>
    <m/>
    <m/>
    <m/>
    <n v="2"/>
    <s v="מקוונת (להיתר)"/>
    <m/>
    <m/>
    <m/>
    <m/>
    <m/>
    <m/>
    <m/>
    <m/>
    <m/>
    <m/>
    <m/>
    <m/>
    <m/>
    <m/>
    <m/>
    <n v="168"/>
    <m/>
    <m/>
    <m/>
    <m/>
    <m/>
    <m/>
    <m/>
    <e v="#NAME?"/>
    <m/>
    <m/>
  </r>
  <r>
    <n v="534"/>
    <m/>
    <m/>
    <m/>
    <m/>
    <m/>
    <m/>
    <m/>
    <m/>
    <m/>
    <m/>
    <n v="4299"/>
    <m/>
    <s v="תל אביב"/>
    <s v="קריית אונו"/>
    <s v="אחאב"/>
    <m/>
    <s v="מיסוי"/>
    <s v="מיסוי - פינוי-בינוי"/>
    <s v="תכנית מאושרת עם פעילות יזמית"/>
    <n v="7006389"/>
    <s v="508 20180313"/>
    <n v="508"/>
    <n v="20180313"/>
    <s v="בקשה מקוונת עם הקלות"/>
    <s v="פינוי בינוי"/>
    <n v="64912016"/>
    <s v="קריית אונו"/>
    <n v="2620"/>
    <s v="אחאב"/>
    <n v="208"/>
    <n v="3"/>
    <n v="3"/>
    <m/>
    <d v="2018-08-23T00:00:00"/>
    <n v="0"/>
    <n v="0"/>
    <m/>
    <m/>
    <n v="86"/>
    <m/>
    <m/>
    <m/>
    <m/>
    <m/>
    <s v="בניין צפוני: בניין משותף הכולל: קומת קרקע (לובי + מצב&quot;ר), 16 קומות מגורים מעל 5 קומות מרתף. ס&quot;ה בבניין 86 יח&quot;ד. פינוי בינוי מתחם אחאב"/>
    <m/>
    <m/>
    <m/>
    <s v="NULL"/>
    <m/>
    <m/>
    <m/>
    <m/>
    <m/>
    <m/>
    <m/>
    <m/>
    <m/>
    <m/>
    <m/>
    <m/>
    <m/>
    <m/>
    <m/>
    <m/>
    <m/>
    <n v="2018"/>
    <m/>
    <s v="בנייה"/>
    <m/>
    <n v="1"/>
    <m/>
    <m/>
    <m/>
    <n v="1"/>
    <s v="מקוונת (להיתר)"/>
    <m/>
    <m/>
    <m/>
    <m/>
    <m/>
    <m/>
    <m/>
    <m/>
    <m/>
    <m/>
    <m/>
    <m/>
    <m/>
    <m/>
    <m/>
    <n v="168"/>
    <m/>
    <m/>
    <m/>
    <m/>
    <m/>
    <s v="אישור בתנאים"/>
    <m/>
    <e v="#NAME?"/>
    <m/>
    <m/>
  </r>
  <r>
    <n v="536"/>
    <m/>
    <m/>
    <m/>
    <m/>
    <m/>
    <m/>
    <m/>
    <m/>
    <m/>
    <m/>
    <n v="4299"/>
    <m/>
    <s v="תל אביב"/>
    <s v="קריית אונו"/>
    <s v="אחאב"/>
    <m/>
    <s v="מיסוי"/>
    <s v="פינוי-בינוי"/>
    <s v="תכנית מאושרת עם פעילות יזמית"/>
    <n v="5374427"/>
    <s v="508 20180312"/>
    <n v="508"/>
    <n v="20180312"/>
    <s v="בקשה מקוונת עם הקלות"/>
    <s v="פינוי בינוי"/>
    <n v="64912017"/>
    <s v="קריית אונו"/>
    <n v="2620"/>
    <s v="אחאב"/>
    <n v="208"/>
    <n v="4"/>
    <n v="4"/>
    <m/>
    <d v="2018-08-23T00:00:00"/>
    <n v="0"/>
    <n v="0"/>
    <m/>
    <m/>
    <n v="86"/>
    <m/>
    <m/>
    <m/>
    <m/>
    <m/>
    <s v="בניית מבנה מגורים בן קומת קרקע + 14 קומות מגורים + ק. טכני הכולל 86 יח&quot;ד מעל 5 קומות חניון. בניין דרומי"/>
    <m/>
    <m/>
    <m/>
    <s v="NULL"/>
    <m/>
    <m/>
    <m/>
    <m/>
    <m/>
    <m/>
    <m/>
    <m/>
    <m/>
    <m/>
    <m/>
    <m/>
    <m/>
    <m/>
    <m/>
    <m/>
    <s v="שליפת כתובות (אוגוסט 2020)"/>
    <n v="2018"/>
    <m/>
    <s v="בנייה"/>
    <m/>
    <n v="2"/>
    <m/>
    <m/>
    <m/>
    <n v="2"/>
    <s v="מקוונת (להיתר)"/>
    <m/>
    <m/>
    <m/>
    <m/>
    <m/>
    <m/>
    <m/>
    <m/>
    <m/>
    <m/>
    <m/>
    <m/>
    <m/>
    <m/>
    <m/>
    <n v="168"/>
    <m/>
    <m/>
    <m/>
    <m/>
    <m/>
    <m/>
    <m/>
    <e v="#NAME?"/>
    <m/>
    <m/>
  </r>
  <r>
    <n v="537"/>
    <m/>
    <m/>
    <m/>
    <m/>
    <m/>
    <m/>
    <m/>
    <m/>
    <m/>
    <m/>
    <n v="4299"/>
    <m/>
    <s v="תל אביב"/>
    <s v="קריית אונו"/>
    <s v="אחאב"/>
    <m/>
    <s v="מיסוי"/>
    <s v="פינוי-בינוי"/>
    <s v="תכנית מאושרת עם פעילות יזמית"/>
    <n v="7006440"/>
    <s v="508 20180312"/>
    <n v="508"/>
    <n v="20180312"/>
    <s v="בקשה מקוונת עם הקלות"/>
    <s v="פינוי בינוי"/>
    <n v="64912017"/>
    <s v="קריית אונו"/>
    <n v="2620"/>
    <s v="אחאב"/>
    <n v="208"/>
    <n v="4"/>
    <n v="4"/>
    <s v=""/>
    <d v="2018-08-23T00:00:00"/>
    <n v="0"/>
    <n v="0"/>
    <m/>
    <m/>
    <n v="82"/>
    <m/>
    <m/>
    <m/>
    <m/>
    <m/>
    <s v="בניין דרומי: בניין משותף הכולל: קומת קרקע, 15 קומות מגורים מעל 5 קומות מרתף. ס&quot;ה בבניין 82 יח&quot;ד. פינוי בינוי מתחם אחאב"/>
    <m/>
    <m/>
    <m/>
    <s v="NULL"/>
    <m/>
    <m/>
    <m/>
    <m/>
    <m/>
    <m/>
    <m/>
    <m/>
    <m/>
    <m/>
    <m/>
    <m/>
    <m/>
    <m/>
    <m/>
    <m/>
    <s v="שליפת כתובות (אוגוסט 2020)"/>
    <n v="2018"/>
    <m/>
    <s v="בנייה"/>
    <m/>
    <n v="2"/>
    <m/>
    <m/>
    <m/>
    <n v="1"/>
    <s v="מקוונת (להיתר)"/>
    <m/>
    <m/>
    <m/>
    <m/>
    <m/>
    <m/>
    <m/>
    <m/>
    <m/>
    <m/>
    <m/>
    <m/>
    <m/>
    <m/>
    <m/>
    <n v="168"/>
    <m/>
    <m/>
    <m/>
    <m/>
    <m/>
    <s v="אישור בתנאים"/>
    <m/>
    <e v="#NAME?"/>
    <m/>
    <m/>
  </r>
  <r>
    <n v="2032"/>
    <m/>
    <m/>
    <m/>
    <m/>
    <m/>
    <m/>
    <m/>
    <m/>
    <m/>
    <m/>
    <n v="4087"/>
    <m/>
    <m/>
    <s v="קריית אונו"/>
    <s v="בר יהודה"/>
    <m/>
    <s v="מיסוי"/>
    <m/>
    <m/>
    <n v="5374359"/>
    <s v="508 20180087"/>
    <n v="508"/>
    <s v="20180087‏"/>
    <s v="בקשה מקוונת"/>
    <s v="הריסה"/>
    <n v="64961000"/>
    <s v="קריית אונו"/>
    <n v="2620"/>
    <s v="אשכול לוי"/>
    <n v="210"/>
    <n v="113"/>
    <n v="113"/>
    <m/>
    <d v="2018-03-07T00:00:00"/>
    <m/>
    <m/>
    <m/>
    <m/>
    <m/>
    <m/>
    <m/>
    <m/>
    <m/>
    <m/>
    <s v="הריסת מבנה מגורים במסגרת פינוי בינוי + בקשה לחפירה ודיפון. "/>
    <m/>
    <m/>
    <m/>
    <n v="1555327"/>
    <n v="3775"/>
    <s v="בקשה מקוונת"/>
    <d v="2018-06-11T00:00:00"/>
    <s v="הריסה"/>
    <n v="0"/>
    <n v="0"/>
    <m/>
    <m/>
    <m/>
    <m/>
    <m/>
    <m/>
    <m/>
    <s v="פינוי בינוי בר יהודה, הריסת מבנה מגורים + חפירה ודיפון. "/>
    <m/>
    <m/>
    <m/>
    <m/>
    <n v="2018"/>
    <s v="הריסה + חפירה ודיפון"/>
    <s v="הריסה + חפירה ודיפון"/>
    <n v="8"/>
    <m/>
    <m/>
    <m/>
    <n v="2"/>
    <s v="מקוונת (להיתר)"/>
    <m/>
    <n v="3"/>
    <m/>
    <m/>
    <m/>
    <n v="5374359"/>
    <n v="1555327"/>
    <m/>
    <m/>
    <m/>
    <m/>
    <m/>
    <m/>
    <m/>
    <m/>
    <m/>
    <m/>
    <m/>
    <m/>
    <m/>
    <m/>
    <m/>
    <m/>
    <m/>
    <m/>
    <s v="לא"/>
  </r>
  <r>
    <n v="538"/>
    <m/>
    <m/>
    <m/>
    <m/>
    <m/>
    <m/>
    <m/>
    <m/>
    <m/>
    <m/>
    <n v="4087"/>
    <m/>
    <s v="תל אביב"/>
    <s v="קריית אונו"/>
    <s v="בר יהודה"/>
    <m/>
    <s v="מיסוי"/>
    <s v="פינוי-בינוי"/>
    <s v="בביצוע"/>
    <n v="5250025"/>
    <s v="551 64961007"/>
    <n v="551"/>
    <n v="64961007"/>
    <s v="בקשה להיתר"/>
    <s v="בניה חדשה"/>
    <n v="64901007"/>
    <s v="קריית אונו"/>
    <n v="2620"/>
    <s v="אשכול לוי"/>
    <n v="210"/>
    <n v="119"/>
    <n v="119"/>
    <m/>
    <d v="2017-03-26T00:00:00"/>
    <n v="0"/>
    <n v="0"/>
    <m/>
    <m/>
    <m/>
    <m/>
    <m/>
    <m/>
    <m/>
    <m/>
    <s v="בניין מגורים ובו קומת מסחר לרחוב לוי אשכול ומעל 13 קומות מגורים+ גג טכני"/>
    <m/>
    <m/>
    <m/>
    <s v="NULL"/>
    <m/>
    <m/>
    <m/>
    <m/>
    <m/>
    <m/>
    <m/>
    <m/>
    <m/>
    <m/>
    <m/>
    <m/>
    <m/>
    <m/>
    <m/>
    <m/>
    <s v="שליפת חלקה 0 (אוגוסט 2020)"/>
    <n v="2017"/>
    <m/>
    <s v="בנייה"/>
    <m/>
    <n v="7"/>
    <m/>
    <m/>
    <m/>
    <n v="2"/>
    <s v="להיתר"/>
    <s v="האם מדובר במתחם לוי אשכול?"/>
    <m/>
    <m/>
    <m/>
    <m/>
    <m/>
    <m/>
    <m/>
    <m/>
    <m/>
    <m/>
    <m/>
    <m/>
    <m/>
    <s v="מיצוי יח&quot;ד בפרויקט"/>
    <n v="0"/>
    <m/>
    <m/>
    <m/>
    <m/>
    <m/>
    <s v="אין מידע באתר העירייה"/>
    <m/>
    <e v="#NAME?"/>
    <m/>
    <m/>
  </r>
  <r>
    <n v="539"/>
    <m/>
    <m/>
    <m/>
    <m/>
    <m/>
    <m/>
    <m/>
    <m/>
    <m/>
    <m/>
    <n v="4087"/>
    <m/>
    <s v="תל אביב"/>
    <s v="קריית אונו"/>
    <s v="בר יהודה"/>
    <m/>
    <s v="מיסוי"/>
    <s v="פינוי-בינוי"/>
    <s v="בביצוע"/>
    <n v="5374354"/>
    <s v="508 20170083"/>
    <n v="508"/>
    <n v="20170083"/>
    <s v="בקשה להיתר"/>
    <s v="בניה חדשה"/>
    <n v="64961007"/>
    <s v="קריית אונו"/>
    <n v="2620"/>
    <s v="אשכול לוי"/>
    <n v="210"/>
    <n v="119"/>
    <n v="119"/>
    <m/>
    <d v="2017-03-26T00:00:00"/>
    <n v="0"/>
    <n v="84"/>
    <n v="27"/>
    <n v="57"/>
    <n v="84"/>
    <m/>
    <m/>
    <m/>
    <m/>
    <m/>
    <s v="בניין מגורים כולל קומת מסחר לרחוב לוי אשכול, מרתפי חניה במגרש 1006, 13 קומות מגורים מעל הקרקע וגג טכני, סה&quot;כ 84 יח&quot;ד. מבנה מסחרי במגרש 1008."/>
    <m/>
    <m/>
    <m/>
    <n v="1555324"/>
    <n v="3791"/>
    <m/>
    <d v="2018-07-17T00:00:00"/>
    <m/>
    <n v="0"/>
    <n v="84"/>
    <n v="27"/>
    <m/>
    <n v="57"/>
    <m/>
    <n v="84"/>
    <m/>
    <m/>
    <s v="בניין מגורים כולל קומת מסחר לרחוב לוי אשכול, 3 קומות מרתפי חניה ומחסנים המשותפים למגרשים 1006 ו- 1007, 13 קומות מגורים מעל הקרקע וגג טכני, סה&quot;כ 84 יח&quot;ד."/>
    <m/>
    <m/>
    <s v="שליפה לפי תבעות (אוגוסט 2020)"/>
    <n v="2017"/>
    <n v="2018"/>
    <s v="בנייה"/>
    <s v="בנייה"/>
    <n v="7"/>
    <m/>
    <m/>
    <m/>
    <n v="1"/>
    <s v="להיתר"/>
    <m/>
    <n v="1"/>
    <m/>
    <m/>
    <m/>
    <n v="5374354"/>
    <n v="1555324"/>
    <m/>
    <m/>
    <m/>
    <m/>
    <m/>
    <m/>
    <m/>
    <s v="מיצוי יח&quot;ד בפרויקט"/>
    <n v="0"/>
    <m/>
    <m/>
    <m/>
    <m/>
    <m/>
    <m/>
    <m/>
    <e v="#NAME?"/>
    <m/>
    <s v="לא"/>
  </r>
  <r>
    <n v="558"/>
    <m/>
    <m/>
    <m/>
    <m/>
    <m/>
    <m/>
    <m/>
    <m/>
    <m/>
    <m/>
    <n v="4087"/>
    <m/>
    <s v="תל אביב"/>
    <s v="קריית אונו"/>
    <s v="בר יהודה"/>
    <m/>
    <s v="מיסוי"/>
    <s v="פינוי-בינוי"/>
    <s v="בביצוע"/>
    <n v="5374355"/>
    <s v="508 20170084"/>
    <n v="508"/>
    <n v="20170084"/>
    <s v="בקשה להיתר"/>
    <s v="בניה חדשה"/>
    <n v="64961006"/>
    <s v="קריית אונו"/>
    <n v="2620"/>
    <s v="אשכול לוי"/>
    <n v="210"/>
    <n v="121"/>
    <n v="121"/>
    <m/>
    <d v="2017-03-26T00:00:00"/>
    <n v="0"/>
    <n v="72"/>
    <n v="27"/>
    <n v="45"/>
    <n v="72"/>
    <s v="2019_01"/>
    <d v="2019-01-22T09:53:02"/>
    <m/>
    <m/>
    <m/>
    <s v="בניין מגורים כולל קומת מסחר לרחוב לוי אשכול, 3 קומות מרתפי חניה המשותפים למגרשים 1006, 1009, 1007 ו- 1008, 12 קומות מגורים מעל הקרקע וגג טכני, סה&quot;כ 72 יח&quot;ד. מבנה ציבורי במגרש 1009 ופיתוח במגרש 416. "/>
    <m/>
    <m/>
    <m/>
    <n v="1555325"/>
    <n v="3790"/>
    <s v="בקשה להיתר"/>
    <d v="2018-07-17T00:00:00"/>
    <s v="בניה חדשה"/>
    <n v="0"/>
    <n v="72"/>
    <n v="27"/>
    <m/>
    <n v="45"/>
    <m/>
    <n v="72"/>
    <m/>
    <m/>
    <s v=" 12 קומות מגורים מעל הקרקע וגג טכני, סה&quot;כ 72 יח&quot;ד. בניין מגורים כולל קומת מסחר לרחוב לוי אשכול, 3 קומות מרתפי חניה ומחסנים המשותפים למגרשים 1006 ו- 1007, "/>
    <s v="2019_01"/>
    <d v="2019-01-22T09:56:23"/>
    <m/>
    <n v="2017"/>
    <n v="2018"/>
    <s v="בנייה"/>
    <s v="בנייה"/>
    <n v="6"/>
    <m/>
    <m/>
    <m/>
    <n v="1"/>
    <s v="להיתר"/>
    <m/>
    <n v="1"/>
    <m/>
    <m/>
    <m/>
    <n v="5374355"/>
    <n v="1555325"/>
    <m/>
    <m/>
    <m/>
    <m/>
    <m/>
    <m/>
    <m/>
    <s v="מיצוי יח&quot;ד בפרויקט"/>
    <n v="0"/>
    <m/>
    <m/>
    <m/>
    <m/>
    <m/>
    <m/>
    <m/>
    <e v="#NAME?"/>
    <m/>
    <s v="לא"/>
  </r>
  <r>
    <n v="1322"/>
    <s v="טיוב בקשות שאינן כפולות"/>
    <m/>
    <m/>
    <m/>
    <m/>
    <m/>
    <m/>
    <m/>
    <m/>
    <m/>
    <n v="4087"/>
    <m/>
    <s v="תל אביב"/>
    <s v="קריית אונו"/>
    <s v="בר יהודה"/>
    <m/>
    <s v="מיסוי"/>
    <s v="פינוי-בינוי"/>
    <s v="בביצוע"/>
    <n v="5159254"/>
    <s v="551 20170006"/>
    <n v="551"/>
    <n v="20170006"/>
    <s v="בקשה להיתר"/>
    <s v="הריסה"/>
    <n v="6496101"/>
    <s v="קריית אונו"/>
    <n v="2620"/>
    <s v="בר יהודה"/>
    <n v="237"/>
    <n v="0"/>
    <n v="0"/>
    <m/>
    <d v="2017-01-04T00:00:00"/>
    <n v="0"/>
    <n v="0"/>
    <m/>
    <m/>
    <m/>
    <s v="INSERT DELTA BAR NATANYA &amp; UNO"/>
    <d v="2017-02-20T14:32:37"/>
    <m/>
    <m/>
    <m/>
    <s v="הריסת מבנה מגורים במסגרת פינוי-בינוי "/>
    <s v="NULL"/>
    <s v="NULL"/>
    <s v="NULL"/>
    <n v="1506880"/>
    <n v="3638"/>
    <s v="בקשה להיתר"/>
    <d v="2017-03-27T00:00:00"/>
    <s v="הריסה"/>
    <n v="0"/>
    <n v="0"/>
    <m/>
    <m/>
    <m/>
    <m/>
    <m/>
    <m/>
    <m/>
    <s v="הריסת מבנה מגורים במסגרת פינוי-בינוי "/>
    <s v="INSERT BAR DELTA 28/06/2017 "/>
    <d v="2017-06-28T15:59:04"/>
    <s v="לפי גוש חלקה (מרץ 2021)"/>
    <n v="2017"/>
    <n v="2017"/>
    <s v="הריסה"/>
    <s v="הריסה"/>
    <n v="5"/>
    <m/>
    <m/>
    <m/>
    <n v="3"/>
    <s v="להיתר"/>
    <m/>
    <n v="3"/>
    <m/>
    <m/>
    <m/>
    <m/>
    <m/>
    <m/>
    <m/>
    <m/>
    <m/>
    <m/>
    <m/>
    <m/>
    <s v="מיצוי יח&quot;ד בפרויקט"/>
    <n v="0"/>
    <m/>
    <m/>
    <m/>
    <m/>
    <m/>
    <m/>
    <m/>
    <e v="#NAME?"/>
    <m/>
    <s v="לא"/>
  </r>
  <r>
    <n v="542"/>
    <m/>
    <m/>
    <m/>
    <m/>
    <m/>
    <m/>
    <m/>
    <m/>
    <m/>
    <m/>
    <n v="4087"/>
    <m/>
    <s v="תל אביב"/>
    <s v="קריית אונו"/>
    <s v="בר יהודה"/>
    <m/>
    <s v="מיסוי"/>
    <s v="מיסוי - פינוי-בינוי"/>
    <s v="בביצוע"/>
    <n v="5374327"/>
    <s v="508 20170085"/>
    <n v="508"/>
    <n v="20170085"/>
    <s v="בקשה להיתר"/>
    <s v="בניה חדשה"/>
    <n v="64961001"/>
    <s v="קריית אונו"/>
    <n v="2620"/>
    <s v="בר יהודה"/>
    <n v="237"/>
    <n v="2"/>
    <n v="2"/>
    <m/>
    <d v="2017-03-26T00:00:00"/>
    <n v="0"/>
    <n v="87"/>
    <n v="27"/>
    <n v="60"/>
    <n v="87"/>
    <m/>
    <m/>
    <m/>
    <m/>
    <m/>
    <s v="בניין מגורים כולל 6 קומות מרתפי חניה ומחסנים, 14 קומות מגורים מעל הקרקע וגג טכני, סה&quot;כ 87 יח&quot;ד."/>
    <m/>
    <m/>
    <m/>
    <n v="1555311"/>
    <n v="3792"/>
    <m/>
    <d v="2018-07-17T00:00:00"/>
    <m/>
    <n v="0"/>
    <n v="87"/>
    <n v="27"/>
    <m/>
    <n v="60"/>
    <m/>
    <n v="87"/>
    <m/>
    <m/>
    <s v="בניין מגורים כולל 5 קומות מרתפי חניה ומחסנים, 15 קומות מגורים מעל הקרקע וגג טכני, סה&quot;כ 87 יח&quot;ד."/>
    <m/>
    <m/>
    <m/>
    <n v="2017"/>
    <n v="2018"/>
    <s v="בנייה"/>
    <s v="בנייה"/>
    <n v="1"/>
    <m/>
    <m/>
    <m/>
    <n v="1"/>
    <s v="להיתר"/>
    <m/>
    <n v="1"/>
    <m/>
    <m/>
    <m/>
    <n v="5374327"/>
    <n v="1555311"/>
    <m/>
    <m/>
    <m/>
    <m/>
    <m/>
    <m/>
    <m/>
    <s v="מיצוי יח&quot;ד בפרויקט"/>
    <n v="0"/>
    <m/>
    <m/>
    <m/>
    <m/>
    <m/>
    <m/>
    <m/>
    <e v="#NAME?"/>
    <m/>
    <s v="לא"/>
  </r>
  <r>
    <n v="543"/>
    <m/>
    <m/>
    <m/>
    <m/>
    <m/>
    <m/>
    <m/>
    <m/>
    <m/>
    <m/>
    <n v="4087"/>
    <m/>
    <s v="תל אביב"/>
    <s v="קריית אונו"/>
    <s v="בר יהודה"/>
    <m/>
    <s v="מיסוי"/>
    <s v="מיסוי - פינוי-בינוי"/>
    <s v="בביצוע"/>
    <n v="5374326"/>
    <s v="508 20170217"/>
    <n v="508"/>
    <n v="20170217"/>
    <s v="בקשה להיתר"/>
    <s v="חפירה, דיפון, ביסוס"/>
    <n v="64961001"/>
    <s v="קריית אונו"/>
    <n v="2620"/>
    <s v="בר יהודה"/>
    <n v="237"/>
    <n v="2"/>
    <n v="2"/>
    <m/>
    <d v="2017-07-18T00:00:00"/>
    <n v="0"/>
    <n v="0"/>
    <m/>
    <m/>
    <m/>
    <m/>
    <m/>
    <m/>
    <m/>
    <m/>
    <s v="מגרש לבניין משותף, בקשה לחפירה ודיפון."/>
    <m/>
    <m/>
    <m/>
    <s v="NULL"/>
    <m/>
    <m/>
    <m/>
    <m/>
    <m/>
    <m/>
    <m/>
    <m/>
    <m/>
    <m/>
    <m/>
    <m/>
    <m/>
    <m/>
    <m/>
    <m/>
    <m/>
    <n v="2017"/>
    <m/>
    <s v="חפירה ודיפון"/>
    <m/>
    <n v="1"/>
    <m/>
    <m/>
    <m/>
    <n v="2"/>
    <s v="להיתר"/>
    <m/>
    <m/>
    <m/>
    <m/>
    <m/>
    <m/>
    <m/>
    <m/>
    <m/>
    <m/>
    <m/>
    <m/>
    <m/>
    <m/>
    <s v="מיצוי יח&quot;ד בפרויקט"/>
    <n v="0"/>
    <m/>
    <m/>
    <m/>
    <m/>
    <m/>
    <m/>
    <m/>
    <e v="#NAME?"/>
    <m/>
    <m/>
  </r>
  <r>
    <n v="1412"/>
    <m/>
    <m/>
    <m/>
    <m/>
    <m/>
    <m/>
    <m/>
    <m/>
    <m/>
    <m/>
    <n v="4087"/>
    <m/>
    <s v="תל אביב"/>
    <s v="קריית אונו"/>
    <s v="בר יהודה"/>
    <m/>
    <s v="מיסוי"/>
    <s v="פינוי-בינוי"/>
    <s v="בביצוע"/>
    <n v="7214850"/>
    <s v="508 20190388"/>
    <n v="508"/>
    <n v="20190388"/>
    <s v="בקשה מקוונת"/>
    <s v="תכנית שינויים"/>
    <n v="64961001"/>
    <s v="קריית אונו"/>
    <n v="2620"/>
    <s v="בר יהודה"/>
    <n v="237"/>
    <n v="2"/>
    <n v="2"/>
    <m/>
    <d v="2019-11-06T00:00:00"/>
    <n v="0"/>
    <n v="0"/>
    <m/>
    <m/>
    <m/>
    <s v="2020_04"/>
    <d v="2021-01-28T10:43:04"/>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n v="2066790"/>
    <n v="4019"/>
    <s v="בקשה מקוונת"/>
    <d v="2020-11-02T00:00:00"/>
    <s v="תכנית שינויים"/>
    <n v="0"/>
    <n v="0"/>
    <m/>
    <m/>
    <m/>
    <m/>
    <m/>
    <m/>
    <m/>
    <s v="בניין מגורים משותף במתחם פינוי בינוי בר-יהודה, בקשה לתכנית שינויים תוך כדי בנייה הכוללת: שינויים פנימיים במרתפים ובקומות עם שינויים בשטחים ובחזיתות, שינויי מיקום צובר הגז, שינויים בקומה הטכנית על הגג "/>
    <s v="2020_04"/>
    <d v="2021-01-28T10:43:05"/>
    <s v="לפי כתובת (מרץ 2021)"/>
    <n v="2019"/>
    <n v="2020"/>
    <s v="בנייה"/>
    <s v="בנייה"/>
    <n v="1"/>
    <m/>
    <m/>
    <m/>
    <n v="2"/>
    <s v="מקוונת (להיתר)"/>
    <m/>
    <n v="2"/>
    <m/>
    <m/>
    <m/>
    <n v="7214850"/>
    <n v="2066790"/>
    <m/>
    <m/>
    <m/>
    <m/>
    <m/>
    <m/>
    <m/>
    <s v="מיצוי יח&quot;ד בפרויקט"/>
    <n v="0"/>
    <m/>
    <m/>
    <m/>
    <m/>
    <m/>
    <m/>
    <m/>
    <e v="#NAME?"/>
    <m/>
    <s v="כן"/>
  </r>
  <r>
    <n v="544"/>
    <m/>
    <m/>
    <m/>
    <m/>
    <m/>
    <m/>
    <m/>
    <m/>
    <m/>
    <m/>
    <n v="4087"/>
    <m/>
    <s v="תל אביב"/>
    <s v="קריית אונו"/>
    <s v="בר יהודה"/>
    <m/>
    <s v="מיסוי"/>
    <s v="מיסוי - פינוי-בינוי"/>
    <s v="בביצוע"/>
    <n v="5374328"/>
    <s v="508 20170086"/>
    <n v="508"/>
    <n v="20170086"/>
    <s v="בקשה להיתר"/>
    <s v="בניה חדשה"/>
    <n v="64961002"/>
    <s v="קריית אונו"/>
    <n v="2620"/>
    <s v="בר יהודה"/>
    <n v="237"/>
    <n v="4"/>
    <n v="4"/>
    <m/>
    <d v="2017-03-26T00:00:00"/>
    <n v="0"/>
    <n v="87"/>
    <n v="27"/>
    <n v="60"/>
    <n v="87"/>
    <m/>
    <m/>
    <m/>
    <m/>
    <m/>
    <s v="בניין מגורים כולל 5 קומות מרתפי חניה ומחסנים, 15 קומות מגורים מעל הקרקע וגג טכני, סה&quot;כ 87 יח&quot;ד."/>
    <m/>
    <m/>
    <m/>
    <n v="1555312"/>
    <n v="3793"/>
    <m/>
    <d v="2018-07-17T00:00:00"/>
    <m/>
    <n v="0"/>
    <n v="87"/>
    <n v="27"/>
    <m/>
    <n v="60"/>
    <m/>
    <n v="87"/>
    <m/>
    <m/>
    <s v="בניין מגורים כולל 5 קומות מרתפי חניה ומחסנים, 15 קומות מגורים מעל הקרקע וגג טכני, סה&quot;כ 87 יח&quot;ד."/>
    <m/>
    <m/>
    <m/>
    <n v="2017"/>
    <n v="2018"/>
    <s v="בנייה"/>
    <s v="בנייה"/>
    <n v="2"/>
    <m/>
    <m/>
    <m/>
    <n v="1"/>
    <s v="להיתר"/>
    <m/>
    <n v="1"/>
    <m/>
    <m/>
    <m/>
    <n v="5374328"/>
    <n v="1555312"/>
    <m/>
    <m/>
    <m/>
    <m/>
    <m/>
    <m/>
    <m/>
    <s v="מיצוי יח&quot;ד בפרויקט"/>
    <n v="0"/>
    <m/>
    <m/>
    <m/>
    <m/>
    <m/>
    <m/>
    <m/>
    <e v="#NAME?"/>
    <m/>
    <s v="לא"/>
  </r>
  <r>
    <n v="545"/>
    <m/>
    <m/>
    <m/>
    <m/>
    <m/>
    <m/>
    <m/>
    <m/>
    <m/>
    <m/>
    <n v="4087"/>
    <m/>
    <s v="תל אביב"/>
    <s v="קריית אונו"/>
    <s v="בר יהודה"/>
    <m/>
    <s v="מיסוי"/>
    <s v="פינוי-בינוי"/>
    <s v="בביצוע"/>
    <n v="5250514"/>
    <s v="551 20170086"/>
    <n v="551"/>
    <n v="20170086"/>
    <s v="בקשה להיתר"/>
    <s v="בניה חדשה"/>
    <n v="64961002"/>
    <s v="קריית אונו"/>
    <n v="2620"/>
    <s v="בר יהודה"/>
    <n v="237"/>
    <n v="4"/>
    <n v="4"/>
    <m/>
    <d v="2017-03-26T00:00:00"/>
    <n v="0"/>
    <n v="87"/>
    <m/>
    <m/>
    <n v="87"/>
    <m/>
    <m/>
    <m/>
    <m/>
    <m/>
    <s v="בניין מגורים כולל 5 קומות מרתפי חניה ומחסנים, 15 קומות מגורים מעל הקרקע וגג טכני, סה&quot;כ 87 יח&quot;ד."/>
    <m/>
    <m/>
    <m/>
    <s v="NULL"/>
    <m/>
    <m/>
    <m/>
    <m/>
    <m/>
    <m/>
    <m/>
    <m/>
    <m/>
    <m/>
    <m/>
    <m/>
    <m/>
    <m/>
    <m/>
    <m/>
    <s v="שליפת כתובות (אוגוסט 2020)"/>
    <n v="2017"/>
    <m/>
    <m/>
    <m/>
    <m/>
    <m/>
    <m/>
    <m/>
    <n v="4"/>
    <s v="להיתר"/>
    <m/>
    <m/>
    <m/>
    <m/>
    <m/>
    <m/>
    <m/>
    <m/>
    <m/>
    <m/>
    <m/>
    <m/>
    <m/>
    <m/>
    <s v="מיצוי יח&quot;ד בפרויקט"/>
    <n v="0"/>
    <m/>
    <m/>
    <m/>
    <m/>
    <m/>
    <m/>
    <m/>
    <e v="#NAME?"/>
    <m/>
    <m/>
  </r>
  <r>
    <n v="546"/>
    <m/>
    <m/>
    <m/>
    <m/>
    <m/>
    <m/>
    <m/>
    <m/>
    <m/>
    <m/>
    <n v="4087"/>
    <m/>
    <s v="תל אביב"/>
    <s v="קריית אונו"/>
    <s v="בר יהודה"/>
    <m/>
    <s v="מיסוי"/>
    <s v="מיסוי - פינוי-בינוי"/>
    <s v="בביצוע"/>
    <n v="5374356"/>
    <s v="508 20170218"/>
    <n v="508"/>
    <n v="20170218"/>
    <s v="בקשה להיתר"/>
    <s v="חפירה, דיפון, ביסוס"/>
    <n v="64961002"/>
    <s v="קריית אונו"/>
    <n v="2620"/>
    <s v="בר יהודה"/>
    <n v="237"/>
    <n v="4"/>
    <n v="4"/>
    <m/>
    <d v="2017-07-18T00:00:00"/>
    <n v="0"/>
    <n v="0"/>
    <m/>
    <m/>
    <m/>
    <m/>
    <m/>
    <m/>
    <m/>
    <m/>
    <s v="מגרש לבניין משותף, בקשה לחפירה ודיפון."/>
    <m/>
    <m/>
    <m/>
    <s v="NULL"/>
    <m/>
    <m/>
    <m/>
    <m/>
    <m/>
    <m/>
    <m/>
    <m/>
    <m/>
    <m/>
    <m/>
    <m/>
    <m/>
    <m/>
    <m/>
    <m/>
    <m/>
    <n v="2017"/>
    <m/>
    <s v="חפירה ודיפון"/>
    <m/>
    <n v="2"/>
    <m/>
    <m/>
    <m/>
    <n v="2"/>
    <s v="להיתר"/>
    <m/>
    <m/>
    <m/>
    <m/>
    <m/>
    <m/>
    <m/>
    <m/>
    <m/>
    <m/>
    <m/>
    <m/>
    <m/>
    <m/>
    <s v="מיצוי יח&quot;ד בפרויקט"/>
    <n v="0"/>
    <m/>
    <m/>
    <m/>
    <m/>
    <m/>
    <m/>
    <m/>
    <e v="#NAME?"/>
    <m/>
    <m/>
  </r>
  <r>
    <n v="1413"/>
    <s v="טיוב בקשות שאינן כפולות"/>
    <m/>
    <m/>
    <m/>
    <m/>
    <m/>
    <m/>
    <m/>
    <m/>
    <m/>
    <n v="4087"/>
    <m/>
    <s v="תל אביב"/>
    <s v="קריית אונו"/>
    <s v="בר יהודה"/>
    <m/>
    <s v="מיסוי"/>
    <s v="פינוי-בינוי"/>
    <s v="בביצוע"/>
    <n v="7214851"/>
    <s v="508 20190389"/>
    <n v="508"/>
    <n v="20190389"/>
    <s v="בקשה מקוונת"/>
    <s v="תכנית שינויים"/>
    <n v="64961002"/>
    <s v="קריית אונו"/>
    <n v="2620"/>
    <s v="בר יהודה"/>
    <n v="237"/>
    <n v="4"/>
    <n v="4"/>
    <m/>
    <d v="2019-11-06T00:00:00"/>
    <n v="0"/>
    <n v="0"/>
    <m/>
    <m/>
    <m/>
    <s v="2020_04"/>
    <d v="2021-01-28T10:43:04"/>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n v="2067057"/>
    <n v="4020"/>
    <s v="בקשה מקוונת"/>
    <d v="2020-11-02T00:00:00"/>
    <s v="תכנית שינויים"/>
    <n v="0"/>
    <n v="0"/>
    <m/>
    <m/>
    <m/>
    <m/>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2020_04"/>
    <d v="2021-01-28T10:43:05"/>
    <s v="לפי כתובת (מרץ 2021)"/>
    <n v="2019"/>
    <n v="2020"/>
    <s v="בנייה"/>
    <s v="בנייה"/>
    <n v="2"/>
    <m/>
    <m/>
    <m/>
    <n v="2"/>
    <s v="מקוונת (להיתר)"/>
    <m/>
    <n v="2"/>
    <m/>
    <m/>
    <m/>
    <m/>
    <m/>
    <m/>
    <m/>
    <m/>
    <m/>
    <m/>
    <m/>
    <m/>
    <s v="מיצוי יח&quot;ד בפרויקט"/>
    <n v="0"/>
    <m/>
    <m/>
    <m/>
    <m/>
    <m/>
    <m/>
    <m/>
    <e v="#NAME?"/>
    <m/>
    <s v="כן"/>
  </r>
  <r>
    <n v="1321"/>
    <s v="טיוב בקשות שאינן כפולות"/>
    <m/>
    <m/>
    <m/>
    <m/>
    <m/>
    <m/>
    <m/>
    <m/>
    <m/>
    <n v="4087"/>
    <m/>
    <s v="תל אביב"/>
    <s v="קריית אונו"/>
    <s v="בר יהודה"/>
    <m/>
    <s v="מיסוי"/>
    <s v="פינוי-בינוי"/>
    <s v="בביצוע"/>
    <n v="5159219"/>
    <s v="551 20170007"/>
    <n v="551"/>
    <n v="20170007"/>
    <s v="בקשה להיתר"/>
    <s v="הריסה"/>
    <n v="6496097"/>
    <s v="קריית אונו"/>
    <n v="2620"/>
    <s v="בר יהודה"/>
    <n v="237"/>
    <n v="6"/>
    <n v="6"/>
    <m/>
    <d v="2017-01-04T00:00:00"/>
    <n v="0"/>
    <n v="0"/>
    <m/>
    <m/>
    <m/>
    <s v="INSERT DELTA BAR NATANYA &amp; UNO"/>
    <d v="2017-02-20T14:32:37"/>
    <m/>
    <m/>
    <m/>
    <s v="הריסת מבנה מגורים במסגרת פינוי- בינוי "/>
    <s v="NULL"/>
    <s v="NULL"/>
    <s v="NULL"/>
    <n v="1506619"/>
    <n v="3641"/>
    <s v="בקשה להיתר"/>
    <d v="2017-03-27T00:00:00"/>
    <s v="הריסה"/>
    <n v="0"/>
    <n v="0"/>
    <m/>
    <m/>
    <m/>
    <m/>
    <m/>
    <m/>
    <m/>
    <s v="הריסת מבנה מגורים במסגרת פינוי- בינוי "/>
    <s v="INSERT BAR DELTA 28/06/2017 "/>
    <d v="2017-06-28T15:59:04"/>
    <s v="לפי גוש חלקה (מרץ 2021)"/>
    <n v="2017"/>
    <n v="2017"/>
    <s v="הריסה"/>
    <s v="הריסה"/>
    <n v="1"/>
    <m/>
    <m/>
    <m/>
    <n v="3"/>
    <s v="להיתר"/>
    <m/>
    <n v="3"/>
    <m/>
    <m/>
    <m/>
    <m/>
    <m/>
    <m/>
    <m/>
    <m/>
    <m/>
    <m/>
    <m/>
    <m/>
    <s v="מיצוי יח&quot;ד בפרויקט"/>
    <n v="0"/>
    <m/>
    <m/>
    <m/>
    <m/>
    <m/>
    <m/>
    <m/>
    <e v="#NAME?"/>
    <m/>
    <s v="לא"/>
  </r>
  <r>
    <n v="540"/>
    <m/>
    <m/>
    <m/>
    <m/>
    <m/>
    <m/>
    <m/>
    <m/>
    <m/>
    <m/>
    <n v="4087"/>
    <m/>
    <s v="תל אביב"/>
    <s v="קריית אונו"/>
    <s v="בר יהודה"/>
    <m/>
    <s v="מיסוי"/>
    <s v="פינוי-בינוי"/>
    <s v="בביצוע"/>
    <n v="5374363"/>
    <s v="508 20180068"/>
    <n v="508"/>
    <n v="20180068"/>
    <s v="בקשה מקוונת עם הקלות"/>
    <s v="פינוי בינוי"/>
    <n v="64961003"/>
    <s v="קריית אונו"/>
    <n v="2620"/>
    <s v="בר יהודה"/>
    <n v="0"/>
    <n v="6"/>
    <n v="6"/>
    <m/>
    <d v="2018-02-25T00:00:00"/>
    <n v="0"/>
    <n v="0"/>
    <m/>
    <m/>
    <n v="88"/>
    <m/>
    <m/>
    <m/>
    <m/>
    <s v="מהות הבקשה"/>
    <s v="בניין מגורים כולל 4 מרתפי חניה ומחסנים, 15 קומות מגורים מעל הקרקע וגג טכני. סה&quot;כ 88 יח&quot;ד."/>
    <m/>
    <m/>
    <m/>
    <n v="1981087"/>
    <n v="3899"/>
    <s v="בקשה מקוונת עם הקלות"/>
    <d v="2019-08-04T00:00:00"/>
    <s v="פינוי בינוי"/>
    <n v="0"/>
    <n v="0"/>
    <m/>
    <m/>
    <m/>
    <m/>
    <n v="88"/>
    <s v="מהות ההיתר"/>
    <m/>
    <s v="בניין מגורים כולל 4 מרתפי חניה ומחסנים, 15 קומות מגורים מעל הקרקע וגג טכני. סה&quot;כ 88 יח&quot;ד. "/>
    <m/>
    <m/>
    <s v="שליפת חלקה 0 (אוגוסט 2020)"/>
    <n v="2018"/>
    <n v="2019"/>
    <s v="בנייה"/>
    <s v="בנייה"/>
    <n v="3"/>
    <m/>
    <m/>
    <n v="1"/>
    <n v="1"/>
    <s v="מקוונת (להיתר)"/>
    <m/>
    <n v="2"/>
    <m/>
    <m/>
    <m/>
    <m/>
    <n v="1555330"/>
    <m/>
    <m/>
    <m/>
    <m/>
    <m/>
    <m/>
    <s v="חסרה כתובת מלאה באתר העירייה"/>
    <s v="מיצוי יח&quot;ד בפרויקט"/>
    <n v="0"/>
    <m/>
    <m/>
    <m/>
    <m/>
    <m/>
    <m/>
    <m/>
    <e v="#NAME?"/>
    <m/>
    <s v="לא"/>
  </r>
  <r>
    <n v="541"/>
    <m/>
    <m/>
    <m/>
    <m/>
    <m/>
    <m/>
    <m/>
    <m/>
    <m/>
    <m/>
    <n v="4087"/>
    <m/>
    <s v="תל אביב"/>
    <s v="קריית אונו"/>
    <s v="בר יהודה"/>
    <m/>
    <s v="מיסוי"/>
    <s v="פינוי-בינוי"/>
    <s v="בביצוע"/>
    <n v="5374364"/>
    <s v="508 20180088"/>
    <n v="508"/>
    <n v="20180088"/>
    <s v="בקשה מקוונת"/>
    <s v="הריסה"/>
    <n v="64961003"/>
    <s v="קריית אונו"/>
    <n v="2620"/>
    <s v="בר יהודה"/>
    <n v="0"/>
    <n v="6"/>
    <n v="6"/>
    <m/>
    <d v="2018-03-07T00:00:00"/>
    <n v="0"/>
    <n v="0"/>
    <n v="27"/>
    <n v="61"/>
    <n v="88"/>
    <m/>
    <m/>
    <m/>
    <m/>
    <m/>
    <s v="הריסת מבנה מגורים במסגרת פינוי בינוי + בקשה לחפירה ודיפון."/>
    <m/>
    <m/>
    <m/>
    <n v="1555330"/>
    <n v="3776"/>
    <m/>
    <d v="2018-06-11T00:00:00"/>
    <m/>
    <n v="0"/>
    <n v="0"/>
    <n v="27"/>
    <m/>
    <n v="61"/>
    <m/>
    <n v="88"/>
    <m/>
    <m/>
    <s v="פינוי בינוי בר יהודה, הריסת מבנה מגורים + חפירה ודיפון."/>
    <m/>
    <m/>
    <s v="שליפת חלקה 0 (אוגוסט 2020)"/>
    <n v="2018"/>
    <n v="2018"/>
    <s v="הריסה + חפירה ודיפון "/>
    <s v="הריסה + חפירה ודיפון "/>
    <n v="3"/>
    <m/>
    <m/>
    <m/>
    <n v="2"/>
    <s v="מקוונת (להיתר)"/>
    <m/>
    <n v="1"/>
    <m/>
    <m/>
    <m/>
    <n v="5374363"/>
    <m/>
    <m/>
    <m/>
    <m/>
    <m/>
    <m/>
    <m/>
    <s v="חסרה כתובת מלאה באתר העירייה"/>
    <s v="מיצוי יח&quot;ד בפרויקט"/>
    <n v="0"/>
    <m/>
    <m/>
    <m/>
    <m/>
    <m/>
    <m/>
    <m/>
    <e v="#NAME?"/>
    <m/>
    <s v="לא"/>
  </r>
  <r>
    <n v="1846"/>
    <s v="אוקטובר 2021 - טיוב בקשות ID כפולות"/>
    <s v="כן"/>
    <m/>
    <m/>
    <m/>
    <m/>
    <m/>
    <m/>
    <m/>
    <m/>
    <n v="4087"/>
    <m/>
    <s v="תל אביב"/>
    <s v="קריית אונו"/>
    <s v="בר יהודה"/>
    <m/>
    <s v="מיסוי"/>
    <s v="משולב"/>
    <s v="בביצוע"/>
    <n v="7481468"/>
    <s v="508 20210233"/>
    <n v="508"/>
    <n v="20210233"/>
    <s v="בקשה מקוונת"/>
    <s v="שינויים ללא תוספת"/>
    <n v="64961003"/>
    <s v="קריית אונו"/>
    <n v="2620"/>
    <s v="בר יהודה"/>
    <n v="237"/>
    <n v="6"/>
    <n v="6"/>
    <s v="     "/>
    <d v="2021-06-29T00:00:00"/>
    <n v="0"/>
    <n v="0"/>
    <s v="NULL"/>
    <s v="NULL"/>
    <s v="NULL"/>
    <s v="2021_04"/>
    <d v="2021-09-14T12:11:07"/>
    <s v="NULL"/>
    <s v="NULL"/>
    <s v="NULL"/>
    <s v="תונית שינויים להיתר מס' 3899 "/>
    <s v="NULL"/>
    <s v="NULL"/>
    <s v="NULL"/>
    <s v="NULL"/>
    <m/>
    <s v="NULL"/>
    <m/>
    <m/>
    <m/>
    <m/>
    <m/>
    <m/>
    <m/>
    <m/>
    <m/>
    <m/>
    <m/>
    <m/>
    <m/>
    <m/>
    <s v="תוכנית"/>
    <n v="2021"/>
    <m/>
    <s v="שינויים"/>
    <m/>
    <n v="3"/>
    <m/>
    <m/>
    <m/>
    <n v="2"/>
    <s v="מקוונת (להיתר)"/>
    <m/>
    <m/>
    <m/>
    <m/>
    <m/>
    <m/>
    <m/>
    <m/>
    <m/>
    <m/>
    <m/>
    <m/>
    <m/>
    <m/>
    <s v="מיצוי יח&quot;ד בפרויקט"/>
    <m/>
    <m/>
    <m/>
    <m/>
    <m/>
    <m/>
    <m/>
    <m/>
    <m/>
    <m/>
    <m/>
  </r>
  <r>
    <n v="547"/>
    <m/>
    <m/>
    <m/>
    <m/>
    <m/>
    <m/>
    <m/>
    <m/>
    <m/>
    <m/>
    <n v="4087"/>
    <m/>
    <s v="תל אביב"/>
    <s v="קריית אונו"/>
    <s v="בר יהודה"/>
    <m/>
    <s v="מיסוי"/>
    <s v="מיסוי - פינוי-בינוי"/>
    <s v="בביצוע"/>
    <n v="5374366"/>
    <s v="508 20180069"/>
    <n v="508"/>
    <n v="20180069"/>
    <s v="בקשה מקוונת עם הקלות"/>
    <s v="פינוי בינוי"/>
    <n v="64961004"/>
    <s v="קריית אונו"/>
    <n v="2620"/>
    <s v="בר יהודה"/>
    <n v="237"/>
    <n v="16"/>
    <n v="16"/>
    <m/>
    <d v="2018-02-25T00:00:00"/>
    <n v="0"/>
    <n v="0"/>
    <m/>
    <m/>
    <n v="83"/>
    <m/>
    <m/>
    <m/>
    <m/>
    <s v="מהות הבקשה"/>
    <s v="בניין מגורים כולל 4 קומות מרתף ומרתף חמישי חלקי בעבור חניה, מחסנים, 14 קומות מגורים מעל הקרקע וגג טכני. סה&quot;כ 83 יח&quot;ד."/>
    <m/>
    <m/>
    <m/>
    <s v="NULL"/>
    <m/>
    <m/>
    <m/>
    <m/>
    <m/>
    <m/>
    <m/>
    <m/>
    <m/>
    <m/>
    <m/>
    <m/>
    <m/>
    <m/>
    <m/>
    <m/>
    <m/>
    <n v="2018"/>
    <m/>
    <s v="בנייה"/>
    <m/>
    <n v="4"/>
    <m/>
    <m/>
    <n v="1"/>
    <n v="1"/>
    <s v="מקוונת (להיתר)"/>
    <m/>
    <m/>
    <m/>
    <m/>
    <m/>
    <m/>
    <n v="1555331"/>
    <m/>
    <m/>
    <m/>
    <m/>
    <m/>
    <m/>
    <m/>
    <s v="מיצוי יח&quot;ד בפרויקט"/>
    <n v="0"/>
    <m/>
    <m/>
    <m/>
    <m/>
    <m/>
    <m/>
    <m/>
    <e v="#NAME?"/>
    <m/>
    <m/>
  </r>
  <r>
    <n v="1334"/>
    <m/>
    <m/>
    <m/>
    <s v="הגיע היתר ומהות הבקשה זהה"/>
    <m/>
    <s v="כפול עם נתוני עבר"/>
    <m/>
    <m/>
    <m/>
    <m/>
    <n v="4087"/>
    <m/>
    <s v="תל אביב"/>
    <s v="קריית אונו"/>
    <s v="בר יהודה"/>
    <m/>
    <s v="מיסוי"/>
    <s v="פינוי-בינוי"/>
    <s v="בביצוע"/>
    <n v="7006346"/>
    <s v="508 20180069"/>
    <n v="508"/>
    <n v="20180069"/>
    <s v="בקשה מקוונת עם הקלות"/>
    <s v="פינוי בינוי"/>
    <n v="64961004"/>
    <s v="קריית אונו"/>
    <n v="2620"/>
    <s v="בר יהודה"/>
    <n v="237"/>
    <n v="16"/>
    <n v="16"/>
    <s v="     "/>
    <d v="2018-02-25T00:00:00"/>
    <n v="0"/>
    <n v="0"/>
    <m/>
    <m/>
    <n v="83"/>
    <s v="2019_03"/>
    <d v="2020-01-09T13:13:16"/>
    <m/>
    <m/>
    <s v="מהות הבקשה"/>
    <s v="בניין מגורים כולל 4 קומות מרתף ומרתף חמישי חלקי בעבור חניה, מחסנים, 14 קומות מגורים מעל הקרקע וגג טכני. סה&quot;כ 83 יח&quot;ד. "/>
    <s v="NULL"/>
    <s v="NULL"/>
    <s v="NULL"/>
    <n v="1981125"/>
    <n v="3901"/>
    <s v="בקשה מקוונת עם הקלות"/>
    <d v="2019-08-04T00:00:00"/>
    <s v="פינוי בינוי"/>
    <n v="0"/>
    <n v="0"/>
    <m/>
    <m/>
    <m/>
    <m/>
    <n v="83"/>
    <s v="מהות ההיתר"/>
    <m/>
    <s v="בניין מגורים כולל 4 קומות מרתף ומרתף חמישי חלקי בעבור חניה, מחסנים, 14 קומות מגורים מעל הקרקע וגג טכני. סה&quot;כ 83 יח&quot;ד. "/>
    <s v="2019_03"/>
    <d v="2020-01-09T13:13:18"/>
    <s v="לפי כתובת (מרץ 2021)"/>
    <n v="2018"/>
    <n v="2019"/>
    <s v="בנייה"/>
    <s v="בנייה"/>
    <n v="4"/>
    <m/>
    <m/>
    <m/>
    <n v="2"/>
    <s v="מקוונת (להיתר)"/>
    <m/>
    <n v="2"/>
    <m/>
    <m/>
    <m/>
    <n v="7006346"/>
    <n v="1981125"/>
    <m/>
    <m/>
    <m/>
    <m/>
    <m/>
    <m/>
    <m/>
    <s v="מיצוי יח&quot;ד בפרויקט"/>
    <n v="0"/>
    <m/>
    <m/>
    <m/>
    <m/>
    <m/>
    <m/>
    <m/>
    <e v="#NAME?"/>
    <m/>
    <s v="לא"/>
  </r>
  <r>
    <n v="548"/>
    <m/>
    <m/>
    <m/>
    <m/>
    <m/>
    <m/>
    <m/>
    <m/>
    <m/>
    <m/>
    <n v="4087"/>
    <m/>
    <s v="תל אביב"/>
    <s v="קריית אונו"/>
    <s v="בר יהודה"/>
    <m/>
    <s v="מיסוי"/>
    <s v="מיסוי - פינוי-בינוי"/>
    <s v="בביצוע"/>
    <n v="5374365"/>
    <s v="508 20180089"/>
    <n v="508"/>
    <n v="20180089"/>
    <s v="בקשה מקוונת"/>
    <s v="הריסה"/>
    <n v="64961004"/>
    <s v="קריית אונו"/>
    <n v="2620"/>
    <s v="בר יהודה"/>
    <n v="237"/>
    <n v="16"/>
    <n v="16"/>
    <m/>
    <d v="2018-03-07T00:00:00"/>
    <n v="0"/>
    <n v="0"/>
    <n v="27"/>
    <n v="56"/>
    <n v="83"/>
    <m/>
    <m/>
    <m/>
    <m/>
    <m/>
    <s v="פינוי בינוי בר יהודה, הריסת מבנה מגורים + חפירה ודיפון."/>
    <m/>
    <m/>
    <m/>
    <n v="1555331"/>
    <n v="3774"/>
    <m/>
    <d v="2018-06-11T00:00:00"/>
    <m/>
    <n v="0"/>
    <n v="0"/>
    <n v="27"/>
    <m/>
    <n v="56"/>
    <m/>
    <n v="83"/>
    <m/>
    <m/>
    <s v="פינוי בינוי בר יהודה, הריסת מבנה מגורים + חפירה ודיפון."/>
    <m/>
    <m/>
    <m/>
    <n v="2018"/>
    <n v="2018"/>
    <s v="הריסה + חפירה ודיפון"/>
    <s v="הריסה + חפירה ודיפון"/>
    <n v="4"/>
    <m/>
    <m/>
    <m/>
    <n v="2"/>
    <s v="מקוונת (להיתר)"/>
    <m/>
    <n v="1"/>
    <m/>
    <m/>
    <m/>
    <n v="5374366"/>
    <m/>
    <m/>
    <m/>
    <m/>
    <m/>
    <m/>
    <m/>
    <m/>
    <s v="מיצוי יח&quot;ד בפרויקט"/>
    <n v="0"/>
    <m/>
    <m/>
    <m/>
    <m/>
    <m/>
    <m/>
    <m/>
    <e v="#NAME?"/>
    <m/>
    <s v="לא"/>
  </r>
  <r>
    <n v="1848"/>
    <s v="אוקטובר 2021 - טיוב בקשות שאינן כפולות"/>
    <s v="לא"/>
    <m/>
    <m/>
    <m/>
    <m/>
    <m/>
    <m/>
    <m/>
    <m/>
    <n v="4087"/>
    <m/>
    <s v="תל אביב"/>
    <s v="קריית אונו"/>
    <s v="בר יהודה"/>
    <m/>
    <s v="מיסוי"/>
    <s v="פינוי-בינוי"/>
    <s v="בביצוע"/>
    <n v="7326287"/>
    <s v="508 20210096"/>
    <n v="508"/>
    <n v="20210096"/>
    <s v="בקשה למידע להיתר"/>
    <s v="שימוש חורג, שינויים ללא תוספת"/>
    <n v="64961004"/>
    <s v="קריית אונו"/>
    <n v="2620"/>
    <s v="בר יהודה"/>
    <n v="237"/>
    <n v="16"/>
    <n v="16"/>
    <s v="     "/>
    <d v="2021-04-21T00:00:00"/>
    <n v="0"/>
    <n v="0"/>
    <s v="NULL"/>
    <s v="NULL"/>
    <s v="NULL"/>
    <s v="2021_02"/>
    <d v="2021-06-23T10:47:40"/>
    <s v="NULL"/>
    <s v="NULL"/>
    <s v="NULL"/>
    <s v=" הקלת בניה לגובה 106.80+ מ' מעל פני הים (במקום 105.80+ מ' מעל פני הים) "/>
    <s v="NULL"/>
    <s v="NULL"/>
    <s v="NULL"/>
    <s v="NULL"/>
    <m/>
    <s v="NULL"/>
    <m/>
    <m/>
    <m/>
    <m/>
    <m/>
    <m/>
    <m/>
    <m/>
    <m/>
    <m/>
    <m/>
    <m/>
    <m/>
    <m/>
    <s v="כתובת"/>
    <n v="2021"/>
    <m/>
    <m/>
    <m/>
    <m/>
    <m/>
    <m/>
    <m/>
    <n v="0"/>
    <m/>
    <m/>
    <m/>
    <m/>
    <m/>
    <m/>
    <m/>
    <m/>
    <m/>
    <m/>
    <m/>
    <m/>
    <m/>
    <m/>
    <m/>
    <s v="מיצוי יח&quot;ד בפרויקט"/>
    <m/>
    <m/>
    <m/>
    <m/>
    <m/>
    <m/>
    <m/>
    <m/>
    <m/>
    <m/>
    <m/>
  </r>
  <r>
    <n v="1851"/>
    <s v="אוקטובר 2021 - טיוב בקשות ID כפולות"/>
    <s v="כן"/>
    <m/>
    <m/>
    <s v="לטייב - הכתובת במתחם"/>
    <m/>
    <m/>
    <s v="תוכנית שינויים שקשורה להיתר 3901, ספק המשכי"/>
    <m/>
    <m/>
    <n v="4087"/>
    <m/>
    <s v="תל אביב"/>
    <s v="קריית אונו"/>
    <s v="בר יהודה"/>
    <m/>
    <s v="מיסוי"/>
    <s v="פינוי-בינוי"/>
    <s v="בביצוע"/>
    <n v="7481230"/>
    <s v="508 20210231"/>
    <n v="508"/>
    <n v="20210231"/>
    <s v="בקשה מקוונת"/>
    <s v="שינויים ללא תוספת"/>
    <n v="64961004"/>
    <s v="קריית אונו"/>
    <n v="2620"/>
    <s v="בר יהודה"/>
    <n v="237"/>
    <n v="16"/>
    <n v="16"/>
    <s v="     "/>
    <d v="2021-06-29T00:00:00"/>
    <n v="0"/>
    <n v="0"/>
    <s v="NULL"/>
    <s v="NULL"/>
    <s v="NULL"/>
    <s v="2021_04"/>
    <d v="2021-09-14T12:11:07"/>
    <s v="NULL"/>
    <s v="NULL"/>
    <s v="NULL"/>
    <s v="תוכנית שינויים להיתר מס' 3901 "/>
    <s v="NULL"/>
    <s v="NULL"/>
    <s v="NULL"/>
    <s v="NULL"/>
    <m/>
    <s v="NULL"/>
    <m/>
    <m/>
    <m/>
    <m/>
    <m/>
    <m/>
    <m/>
    <m/>
    <m/>
    <m/>
    <m/>
    <m/>
    <m/>
    <m/>
    <s v="כתובת"/>
    <n v="2021"/>
    <m/>
    <s v="שינויים"/>
    <m/>
    <n v="4"/>
    <m/>
    <m/>
    <m/>
    <n v="2"/>
    <s v="מקוונת (להיתר)"/>
    <m/>
    <m/>
    <m/>
    <m/>
    <m/>
    <m/>
    <m/>
    <m/>
    <m/>
    <m/>
    <m/>
    <m/>
    <m/>
    <m/>
    <s v="מיצוי יח&quot;ד בפרויקט"/>
    <m/>
    <m/>
    <m/>
    <m/>
    <m/>
    <m/>
    <m/>
    <m/>
    <m/>
    <m/>
    <m/>
  </r>
  <r>
    <n v="549"/>
    <m/>
    <m/>
    <m/>
    <m/>
    <m/>
    <m/>
    <m/>
    <m/>
    <m/>
    <m/>
    <n v="4087"/>
    <m/>
    <s v="תל אביב"/>
    <s v="קריית אונו"/>
    <s v="בר יהודה"/>
    <m/>
    <s v="מיסוי"/>
    <s v="מיסוי - פינוי-בינוי"/>
    <s v="בביצוע"/>
    <n v="5374367"/>
    <s v="508 20180073"/>
    <n v="508"/>
    <n v="20180073"/>
    <s v="בקשה מקוונת עם הקלות"/>
    <s v="פינוי בינוי"/>
    <n v="64961005"/>
    <s v="קריית אונו"/>
    <n v="2620"/>
    <s v="בר יהודה"/>
    <n v="237"/>
    <n v="24"/>
    <n v="24"/>
    <m/>
    <d v="2018-02-26T00:00:00"/>
    <n v="0"/>
    <n v="0"/>
    <m/>
    <m/>
    <n v="77"/>
    <m/>
    <m/>
    <m/>
    <m/>
    <m/>
    <s v="בניין מגורים כולל 5 קומות מרתף בעבור חניה ומחסנים, 13 קומות מגורים מעל הקרקע וגג טכני. סה&quot;כ 77 יח&quot;ד."/>
    <m/>
    <m/>
    <m/>
    <s v="NULL"/>
    <m/>
    <m/>
    <m/>
    <m/>
    <m/>
    <m/>
    <m/>
    <m/>
    <m/>
    <m/>
    <m/>
    <m/>
    <m/>
    <m/>
    <m/>
    <m/>
    <m/>
    <n v="2018"/>
    <m/>
    <s v="בנייה"/>
    <m/>
    <m/>
    <m/>
    <m/>
    <m/>
    <n v="4"/>
    <s v="מקוונת (להיתר)"/>
    <m/>
    <m/>
    <m/>
    <m/>
    <m/>
    <m/>
    <m/>
    <m/>
    <m/>
    <m/>
    <m/>
    <m/>
    <m/>
    <m/>
    <s v="מיצוי יח&quot;ד בפרויקט"/>
    <n v="0"/>
    <m/>
    <m/>
    <m/>
    <m/>
    <m/>
    <m/>
    <m/>
    <e v="#NAME?"/>
    <m/>
    <m/>
  </r>
  <r>
    <n v="550"/>
    <m/>
    <m/>
    <m/>
    <m/>
    <m/>
    <m/>
    <m/>
    <m/>
    <m/>
    <m/>
    <n v="4087"/>
    <m/>
    <s v="תל אביב"/>
    <s v="קריית אונו"/>
    <s v="בר יהודה"/>
    <m/>
    <s v="מיסוי"/>
    <s v="פינוי-בינוי"/>
    <s v="בביצוע"/>
    <n v="6786642"/>
    <s v="508 20180073"/>
    <n v="508"/>
    <n v="20180073"/>
    <s v="בקשה מקוונת עם הקלות"/>
    <s v="פינוי בינוי"/>
    <n v="64961005"/>
    <s v="קריית אונו"/>
    <n v="2620"/>
    <s v="בר יהודה"/>
    <n v="237"/>
    <n v="24"/>
    <n v="24"/>
    <s v=""/>
    <d v="2018-02-26T00:00:00"/>
    <n v="0"/>
    <n v="0"/>
    <m/>
    <m/>
    <n v="77"/>
    <m/>
    <m/>
    <m/>
    <m/>
    <m/>
    <s v="בניין מגורים כולל 5 קומות מרתף בעבור חניה ומחסנים, 13 קומות מגורים מעל הקרקע וגג טכני. סה&quot;כ 77 יח&quot;ד."/>
    <m/>
    <m/>
    <m/>
    <s v="NULL"/>
    <m/>
    <m/>
    <m/>
    <m/>
    <m/>
    <m/>
    <m/>
    <m/>
    <m/>
    <m/>
    <m/>
    <m/>
    <m/>
    <m/>
    <m/>
    <m/>
    <s v="שליפת כתובות (אוגוסט 2020)"/>
    <n v="2018"/>
    <m/>
    <s v="בנייה"/>
    <m/>
    <m/>
    <m/>
    <m/>
    <m/>
    <n v="4"/>
    <s v="מקוונת (להיתר)"/>
    <m/>
    <m/>
    <m/>
    <m/>
    <m/>
    <m/>
    <m/>
    <m/>
    <m/>
    <m/>
    <m/>
    <m/>
    <m/>
    <m/>
    <s v="מיצוי יח&quot;ד בפרויקט"/>
    <n v="0"/>
    <m/>
    <m/>
    <m/>
    <m/>
    <m/>
    <m/>
    <m/>
    <e v="#NAME?"/>
    <m/>
    <m/>
  </r>
  <r>
    <n v="551"/>
    <m/>
    <m/>
    <m/>
    <m/>
    <m/>
    <m/>
    <m/>
    <m/>
    <m/>
    <m/>
    <n v="4087"/>
    <m/>
    <s v="תל אביב"/>
    <s v="קריית אונו"/>
    <s v="בר יהודה"/>
    <m/>
    <s v="מיסוי"/>
    <s v="פינוי-בינוי"/>
    <s v="בביצוע"/>
    <n v="7006350"/>
    <s v="508 20180073"/>
    <n v="508"/>
    <n v="20180073"/>
    <s v="בקשה מקוונת עם הקלות"/>
    <s v="פינוי בינוי"/>
    <n v="64961005"/>
    <s v="קריית אונו"/>
    <n v="2620"/>
    <s v="בר יהודה"/>
    <n v="237"/>
    <n v="24"/>
    <n v="24"/>
    <s v=""/>
    <d v="2018-02-26T00:00:00"/>
    <n v="0"/>
    <n v="0"/>
    <n v="27"/>
    <n v="50"/>
    <n v="77"/>
    <m/>
    <m/>
    <m/>
    <m/>
    <m/>
    <s v="בניין מגורים כולל 5 קומות מרתף בעבור חניה ומחסנים, 13 קומות מגורים מעל הקרקע וגג טכני. סה&quot;כ 77 יח&quot;ד."/>
    <m/>
    <m/>
    <m/>
    <n v="1981920"/>
    <n v="3902"/>
    <m/>
    <d v="2019-08-04T00:00:00"/>
    <m/>
    <n v="0"/>
    <n v="0"/>
    <n v="27"/>
    <m/>
    <n v="50"/>
    <m/>
    <n v="77"/>
    <m/>
    <m/>
    <s v="בניין מגורים כולל 5 קומות מרתף בעבור חניה ומחסנים, 13 קומות מגורים מעל הקרקע וגג טכני. סה&quot;כ 77 יח&quot;ד."/>
    <m/>
    <m/>
    <s v="שליפת כתובות (אוגוסט 2020)"/>
    <n v="2018"/>
    <n v="2019"/>
    <s v="בנייה"/>
    <s v="בנייה"/>
    <n v="5"/>
    <m/>
    <m/>
    <m/>
    <n v="1"/>
    <s v="מקוונת (להיתר)"/>
    <m/>
    <n v="1"/>
    <m/>
    <m/>
    <m/>
    <n v="7006350"/>
    <n v="1981920"/>
    <m/>
    <m/>
    <m/>
    <m/>
    <m/>
    <m/>
    <m/>
    <s v="מיצוי יח&quot;ד בפרויקט"/>
    <n v="0"/>
    <m/>
    <m/>
    <m/>
    <m/>
    <m/>
    <m/>
    <m/>
    <e v="#NAME?"/>
    <m/>
    <s v="לא"/>
  </r>
  <r>
    <n v="552"/>
    <m/>
    <m/>
    <m/>
    <m/>
    <m/>
    <m/>
    <m/>
    <m/>
    <m/>
    <m/>
    <n v="4087"/>
    <m/>
    <s v="תל אביב"/>
    <s v="קריית אונו"/>
    <s v="בר יהודה"/>
    <m/>
    <s v="מיסוי"/>
    <s v="מיסוי - פינוי-בינוי"/>
    <s v="בביצוע"/>
    <n v="5374368"/>
    <s v="508 20180090"/>
    <n v="508"/>
    <n v="20180090"/>
    <s v="בקשה מקוונת"/>
    <s v="הריסה"/>
    <n v="64961005"/>
    <s v="קריית אונו"/>
    <n v="2620"/>
    <s v="בר יהודה"/>
    <n v="237"/>
    <n v="24"/>
    <n v="24"/>
    <m/>
    <d v="2018-03-07T00:00:00"/>
    <n v="0"/>
    <n v="0"/>
    <m/>
    <m/>
    <m/>
    <m/>
    <m/>
    <m/>
    <m/>
    <m/>
    <s v="הריסת מבנה מגורים במסגרת פינוי בינוי + בקשה לחפירה ודיפון."/>
    <m/>
    <m/>
    <m/>
    <n v="1555332"/>
    <n v="3778"/>
    <m/>
    <d v="2018-06-20T00:00:00"/>
    <m/>
    <n v="0"/>
    <n v="0"/>
    <m/>
    <m/>
    <m/>
    <m/>
    <n v="77"/>
    <m/>
    <m/>
    <s v="מתחם פינוי בינוי בר יהודה, הריסת מבנה מגורים + חפירה ודיפון."/>
    <m/>
    <m/>
    <m/>
    <n v="2018"/>
    <n v="2018"/>
    <s v="הריסה + חפירה ודיפון"/>
    <s v="הריסה + חפירה ודיפון"/>
    <n v="5"/>
    <m/>
    <m/>
    <m/>
    <n v="2"/>
    <s v="מקוונת (להיתר)"/>
    <m/>
    <n v="3"/>
    <s v="קדום - היתר הריסה"/>
    <m/>
    <m/>
    <m/>
    <m/>
    <m/>
    <m/>
    <m/>
    <m/>
    <m/>
    <m/>
    <m/>
    <s v="מיצוי יח&quot;ד בפרויקט"/>
    <n v="0"/>
    <m/>
    <m/>
    <m/>
    <m/>
    <m/>
    <m/>
    <m/>
    <e v="#NAME?"/>
    <m/>
    <s v="לא"/>
  </r>
  <r>
    <n v="1853"/>
    <s v="אוקטובר 2021 - טיוב בקשה וסמל כפולים"/>
    <s v="כן"/>
    <m/>
    <m/>
    <s v="לטייב"/>
    <m/>
    <m/>
    <m/>
    <m/>
    <m/>
    <n v="4087"/>
    <m/>
    <s v="תל אביב"/>
    <s v="קריית אונו"/>
    <s v="בר יהודה"/>
    <m/>
    <s v="מיסוי"/>
    <s v="פינוי-בינוי"/>
    <s v="בביצוע"/>
    <n v="7292097"/>
    <s v="508 20210097"/>
    <n v="508"/>
    <n v="20210097"/>
    <s v="בקשה למידע להיתר"/>
    <s v="שינויים ללא תוספת"/>
    <n v="64961005"/>
    <s v="קריית אונו"/>
    <n v="2620"/>
    <s v="בר יהודה"/>
    <n v="237"/>
    <n v="24"/>
    <n v="24"/>
    <s v="     "/>
    <d v="2021-04-11T00:00:00"/>
    <n v="0"/>
    <n v="0"/>
    <s v="NULL"/>
    <s v="NULL"/>
    <s v="NULL"/>
    <s v="2021_01"/>
    <d v="2021-06-14T12:45:52"/>
    <s v="NULL"/>
    <s v="NULL"/>
    <s v="NULL"/>
    <s v="הקלת בניה לגובה +102.55מ' מעל פני הים (במקום +101.55מ' מעל פני הים) שינוי תכנון בפנים המבנה, שינויים ללא תוספת שטח "/>
    <s v="NULL"/>
    <s v="NULL"/>
    <s v="NULL"/>
    <s v="NULL"/>
    <m/>
    <s v="NULL"/>
    <m/>
    <m/>
    <m/>
    <m/>
    <m/>
    <m/>
    <m/>
    <m/>
    <m/>
    <m/>
    <m/>
    <m/>
    <m/>
    <m/>
    <s v="כתובת"/>
    <n v="2021"/>
    <m/>
    <s v="בנייה"/>
    <m/>
    <n v="5"/>
    <m/>
    <m/>
    <m/>
    <n v="0"/>
    <s v="בקשה למידע"/>
    <m/>
    <m/>
    <m/>
    <m/>
    <m/>
    <m/>
    <m/>
    <m/>
    <m/>
    <m/>
    <m/>
    <m/>
    <m/>
    <m/>
    <s v="מיצוי יח&quot;ד בפרויקט"/>
    <m/>
    <m/>
    <m/>
    <m/>
    <m/>
    <m/>
    <m/>
    <m/>
    <m/>
    <m/>
    <m/>
  </r>
  <r>
    <n v="1857"/>
    <s v="אוקטובר 2021 - טיוב בקשות ID כפולות"/>
    <s v="כן"/>
    <m/>
    <m/>
    <s v="לטייב - הכתובת במתחם"/>
    <m/>
    <m/>
    <s v="תוכנית שינויים שקשורה להיתר 3902, ספק המשכי"/>
    <m/>
    <m/>
    <n v="4087"/>
    <m/>
    <s v="תל אביב"/>
    <s v="קריית אונו"/>
    <s v="בר יהודה"/>
    <m/>
    <s v="מיסוי"/>
    <s v="פינוי-בינוי"/>
    <s v="בביצוע"/>
    <n v="7481467"/>
    <s v="508 20210232"/>
    <n v="508"/>
    <n v="20210232"/>
    <s v="בקשה מקוונת"/>
    <s v="שינויים ללא תוספת"/>
    <n v="64961005"/>
    <s v="קריית אונו"/>
    <n v="2620"/>
    <s v="בר יהודה"/>
    <n v="237"/>
    <n v="24"/>
    <n v="24"/>
    <s v="     "/>
    <d v="2021-06-29T00:00:00"/>
    <n v="0"/>
    <n v="0"/>
    <s v="NULL"/>
    <s v="NULL"/>
    <s v="NULL"/>
    <s v="2021_04"/>
    <d v="2021-09-14T12:11:07"/>
    <s v="NULL"/>
    <s v="NULL"/>
    <s v="NULL"/>
    <s v="תוכנית שינויים להיתר מס' 3902 "/>
    <s v="NULL"/>
    <s v="NULL"/>
    <s v="NULL"/>
    <s v="NULL"/>
    <m/>
    <s v="NULL"/>
    <m/>
    <m/>
    <m/>
    <m/>
    <m/>
    <m/>
    <m/>
    <m/>
    <m/>
    <m/>
    <m/>
    <m/>
    <m/>
    <m/>
    <s v="כתובת"/>
    <n v="2021"/>
    <m/>
    <s v="שינויים"/>
    <m/>
    <n v="5"/>
    <m/>
    <m/>
    <m/>
    <n v="2"/>
    <s v="מקוונת (להיתר)"/>
    <m/>
    <m/>
    <m/>
    <m/>
    <m/>
    <m/>
    <m/>
    <m/>
    <m/>
    <m/>
    <m/>
    <m/>
    <m/>
    <m/>
    <s v="מיצוי יח&quot;ד בפרויקט"/>
    <m/>
    <m/>
    <m/>
    <m/>
    <m/>
    <m/>
    <m/>
    <m/>
    <m/>
    <m/>
    <m/>
  </r>
  <r>
    <n v="1320"/>
    <s v="טיוב בקשות שאינן כפולות"/>
    <m/>
    <m/>
    <m/>
    <m/>
    <m/>
    <m/>
    <m/>
    <m/>
    <m/>
    <n v="4087"/>
    <m/>
    <s v="תל אביב"/>
    <s v="קריית אונו"/>
    <s v="בר יהודה"/>
    <m/>
    <s v="מיסוי"/>
    <s v="פינוי-בינוי"/>
    <s v="בביצוע"/>
    <n v="5159179"/>
    <s v="551 20170008"/>
    <n v="551"/>
    <n v="20170008"/>
    <s v="בקשה להיתר"/>
    <s v="הריסה"/>
    <n v="6496096"/>
    <s v="קריית אונו"/>
    <n v="2620"/>
    <s v="יחזקאל"/>
    <n v="199"/>
    <n v="14"/>
    <n v="14"/>
    <m/>
    <d v="2017-01-04T00:00:00"/>
    <n v="0"/>
    <n v="0"/>
    <m/>
    <m/>
    <m/>
    <s v="INSERT DELTA BAR NATANYA &amp; UNO"/>
    <d v="2017-02-20T14:32:37"/>
    <m/>
    <m/>
    <m/>
    <s v="הריסת מבנה מגורים במסגרת פינוי- בינוי "/>
    <s v="NULL"/>
    <s v="NULL"/>
    <s v="NULL"/>
    <n v="1506550"/>
    <n v="3640"/>
    <s v="בקשה להיתר"/>
    <d v="2017-03-27T00:00:00"/>
    <s v="הריסה"/>
    <n v="0"/>
    <n v="0"/>
    <m/>
    <m/>
    <m/>
    <m/>
    <m/>
    <m/>
    <m/>
    <s v="הריסת מבנה מגורים במסגרת פינוי- בינוי "/>
    <s v="INSERT BAR DELTA 28/06/2017 "/>
    <d v="2017-06-28T15:59:04"/>
    <s v="לפי גוש חלקה (מרץ 2021)"/>
    <n v="2017"/>
    <n v="2017"/>
    <s v="הריסה"/>
    <s v="הריסה"/>
    <n v="8"/>
    <m/>
    <m/>
    <m/>
    <n v="3"/>
    <s v="להיתר"/>
    <m/>
    <n v="3"/>
    <m/>
    <m/>
    <m/>
    <m/>
    <m/>
    <m/>
    <m/>
    <m/>
    <m/>
    <m/>
    <m/>
    <m/>
    <s v="מיצוי יח&quot;ד בפרויקט"/>
    <n v="0"/>
    <m/>
    <m/>
    <m/>
    <m/>
    <m/>
    <m/>
    <m/>
    <e v="#NAME?"/>
    <m/>
    <s v="לא"/>
  </r>
  <r>
    <n v="553"/>
    <m/>
    <m/>
    <m/>
    <m/>
    <m/>
    <m/>
    <m/>
    <m/>
    <m/>
    <m/>
    <n v="4087"/>
    <m/>
    <s v="תל אביב"/>
    <s v="קריית אונו"/>
    <s v="בר יהודה"/>
    <m/>
    <s v="מיסוי"/>
    <s v="פינוי-בינוי"/>
    <s v="בביצוע"/>
    <n v="7006571"/>
    <s v="508 20180062"/>
    <n v="508"/>
    <n v="20180062"/>
    <s v="בקשה מקוונת עם הקלות"/>
    <s v="פינוי בינוי"/>
    <n v="64961000"/>
    <s v="קריית אונו"/>
    <n v="2620"/>
    <s v="לוי אשכול"/>
    <n v="210"/>
    <n v="113"/>
    <n v="113"/>
    <m/>
    <d v="2018-02-21T00:00:00"/>
    <n v="0"/>
    <n v="0"/>
    <n v="27"/>
    <n v="67"/>
    <n v="94"/>
    <m/>
    <m/>
    <m/>
    <m/>
    <m/>
    <s v="4 קומות מרתפי חניה גם בתחומי מגרש 415 , מחסנים, 15 קומות מגורים מעל הקרקע וגג טכני. בניין מגורים על מגרש 1000 הכולל קומת מסחר לרחוב לוי אשכול גם בתחומי מגרש 1010. סה&quot;כ 94 יח&quot;ד."/>
    <m/>
    <m/>
    <m/>
    <n v="1980443"/>
    <n v="3907"/>
    <m/>
    <d v="2019-09-03T00:00:00"/>
    <m/>
    <n v="0"/>
    <n v="0"/>
    <n v="27"/>
    <m/>
    <n v="67"/>
    <m/>
    <n v="94"/>
    <m/>
    <m/>
    <s v="4 קומות מרתפי חניה גם בתחומי מגרש 415 , מחסנים, 15 קומות מגורים מעל הקרקע וגג טכני,  סה&quot;כ 94 יח&quot;ד. בניין מגורים על מגרש 1000 הכולל קומת מסחר לרחוב לוי אשכול גם בתחומי מגרש 1010."/>
    <m/>
    <m/>
    <s v="שליפת חלקה 0 (אוגוסט 2020)"/>
    <n v="2018"/>
    <n v="2019"/>
    <s v="בנייה"/>
    <s v="בנייה"/>
    <n v="8"/>
    <m/>
    <m/>
    <m/>
    <n v="1"/>
    <s v="מקוונת (להיתר)"/>
    <m/>
    <n v="1"/>
    <m/>
    <m/>
    <m/>
    <n v="7006571"/>
    <n v="1980443"/>
    <m/>
    <m/>
    <m/>
    <m/>
    <m/>
    <m/>
    <s v="רלוונטי לפי כתובת או -- לוי אשכול צפון"/>
    <s v="מיצוי יח&quot;ד בפרויקט"/>
    <n v="0"/>
    <m/>
    <m/>
    <m/>
    <m/>
    <m/>
    <m/>
    <m/>
    <e v="#NAME?"/>
    <m/>
    <s v="לא"/>
  </r>
  <r>
    <n v="1862"/>
    <s v="אוקטובר 2021 - טיוב בקשות ID כפולות"/>
    <s v="לא"/>
    <m/>
    <m/>
    <m/>
    <m/>
    <m/>
    <m/>
    <m/>
    <m/>
    <n v="4087"/>
    <m/>
    <s v="תל אביב"/>
    <s v="קריית אונו"/>
    <s v="בר יהודה"/>
    <m/>
    <s v="מיסוי"/>
    <s v="משולב"/>
    <s v="בביצוע"/>
    <n v="7318342"/>
    <s v="508 20210052"/>
    <n v="508"/>
    <n v="20210052"/>
    <s v="בקשה למידע להיתר"/>
    <s v="שימוש חורג, שינויים ללא תוספת"/>
    <n v="64961000"/>
    <s v="קריית אונו"/>
    <n v="2620"/>
    <s v="לוי אשכול"/>
    <n v="210"/>
    <n v="113"/>
    <n v="113"/>
    <s v="     "/>
    <d v="2021-03-09T00:00:00"/>
    <n v="0"/>
    <n v="0"/>
    <m/>
    <m/>
    <m/>
    <s v="2021_01"/>
    <d v="2021-06-14T12:45:52"/>
    <m/>
    <m/>
    <m/>
    <s v=" הקלת בניה לגובה 114.55+ מ' מעל פני הים (במקום 113.55 מ' מעל פני הים) "/>
    <s v="NULL"/>
    <s v="NULL"/>
    <s v="NULL"/>
    <s v="NULL"/>
    <m/>
    <s v="NULL"/>
    <m/>
    <m/>
    <m/>
    <m/>
    <m/>
    <m/>
    <m/>
    <m/>
    <m/>
    <m/>
    <m/>
    <m/>
    <m/>
    <m/>
    <s v="תוכנית"/>
    <n v="2021"/>
    <m/>
    <m/>
    <m/>
    <m/>
    <m/>
    <m/>
    <m/>
    <n v="0"/>
    <m/>
    <m/>
    <m/>
    <m/>
    <m/>
    <m/>
    <m/>
    <m/>
    <m/>
    <m/>
    <m/>
    <m/>
    <m/>
    <m/>
    <m/>
    <s v="מיצוי יח&quot;ד בפרויקט"/>
    <n v="0"/>
    <m/>
    <m/>
    <m/>
    <m/>
    <m/>
    <m/>
    <m/>
    <m/>
    <m/>
    <m/>
  </r>
  <r>
    <n v="1866"/>
    <s v="אוקטובר 2021 - טיוב בקשות ID כפולות"/>
    <s v="כן"/>
    <m/>
    <m/>
    <s v="לטייב"/>
    <m/>
    <m/>
    <m/>
    <m/>
    <m/>
    <n v="4087"/>
    <m/>
    <s v="תל אביב"/>
    <s v="קריית אונו"/>
    <s v="בר יהודה"/>
    <m/>
    <s v="מיסוי"/>
    <s v="משולב"/>
    <s v="בביצוע"/>
    <n v="7481469"/>
    <s v="508 20210234"/>
    <n v="508"/>
    <n v="20210234"/>
    <s v="בקשה מקוונת"/>
    <s v="שינויים ללא תוספת"/>
    <n v="64961000"/>
    <s v="קריית אונו"/>
    <n v="2620"/>
    <s v="לוי אשכול"/>
    <n v="210"/>
    <n v="113"/>
    <n v="113"/>
    <s v="     "/>
    <d v="2021-06-29T00:00:00"/>
    <n v="0"/>
    <n v="0"/>
    <m/>
    <m/>
    <m/>
    <s v="2021_04"/>
    <d v="2021-09-14T12:11:07"/>
    <m/>
    <m/>
    <m/>
    <s v="תוכנית שינויים להיתר מס' 3775 "/>
    <s v="NULL"/>
    <s v="NULL"/>
    <s v="NULL"/>
    <s v="NULL"/>
    <m/>
    <s v="NULL"/>
    <m/>
    <m/>
    <m/>
    <m/>
    <m/>
    <m/>
    <m/>
    <m/>
    <m/>
    <m/>
    <m/>
    <m/>
    <m/>
    <m/>
    <s v="תוכנית"/>
    <n v="2021"/>
    <m/>
    <s v="שינויים"/>
    <m/>
    <n v="8"/>
    <m/>
    <m/>
    <m/>
    <n v="2"/>
    <s v="מקוונת (להיתר)"/>
    <m/>
    <m/>
    <m/>
    <m/>
    <m/>
    <m/>
    <m/>
    <m/>
    <m/>
    <m/>
    <m/>
    <m/>
    <m/>
    <m/>
    <s v="מיצוי יח&quot;ד בפרויקט"/>
    <m/>
    <m/>
    <m/>
    <m/>
    <m/>
    <m/>
    <m/>
    <m/>
    <m/>
    <m/>
    <m/>
  </r>
  <r>
    <n v="1345"/>
    <m/>
    <m/>
    <m/>
    <m/>
    <m/>
    <s v="כפול רק מהנתונים החדשים"/>
    <m/>
    <m/>
    <m/>
    <m/>
    <n v="4087"/>
    <m/>
    <s v="תל אביב"/>
    <s v="קריית אונו"/>
    <s v="בר יהודה"/>
    <m/>
    <s v="מיסוי"/>
    <s v="פינוי-בינוי"/>
    <s v="בביצוע"/>
    <n v="7089042"/>
    <s v="508 20190391"/>
    <n v="508"/>
    <n v="20190391"/>
    <s v="בקשה מקוונת"/>
    <s v="תכנית שינויים"/>
    <n v="64961007"/>
    <s v="קריית אונו"/>
    <n v="2620"/>
    <s v="לוי אשכול"/>
    <n v="210"/>
    <n v="119"/>
    <n v="119"/>
    <s v="     "/>
    <d v="2019-11-06T00:00:00"/>
    <n v="0"/>
    <n v="0"/>
    <m/>
    <m/>
    <m/>
    <s v="2020_01"/>
    <d v="2020-11-01T21:00:40"/>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s v="NULL"/>
    <n v="4017"/>
    <m/>
    <d v="2020-11-02T00:00:00"/>
    <m/>
    <m/>
    <m/>
    <m/>
    <m/>
    <m/>
    <m/>
    <m/>
    <m/>
    <m/>
    <s v="NULL"/>
    <s v="NULL"/>
    <s v="NULL"/>
    <s v="לפי תכנית (מרץ 2021)"/>
    <n v="2019"/>
    <n v="2020"/>
    <s v="בנייה (שינויים)"/>
    <m/>
    <n v="7"/>
    <m/>
    <m/>
    <m/>
    <n v="2"/>
    <s v="מקוונת (להיתר)"/>
    <m/>
    <n v="2"/>
    <m/>
    <m/>
    <s v="אתר העירייה"/>
    <m/>
    <m/>
    <m/>
    <m/>
    <m/>
    <m/>
    <m/>
    <m/>
    <m/>
    <s v="מיצוי יח&quot;ד בפרויקט"/>
    <n v="0"/>
    <m/>
    <m/>
    <m/>
    <m/>
    <m/>
    <s v="אישור בתנאים"/>
    <m/>
    <e v="#NAME?"/>
    <m/>
    <s v="כן"/>
  </r>
  <r>
    <n v="1346"/>
    <m/>
    <m/>
    <m/>
    <m/>
    <m/>
    <s v="כפול רק מהנתונים החדשים"/>
    <m/>
    <m/>
    <m/>
    <m/>
    <n v="4087"/>
    <m/>
    <s v="תל אביב"/>
    <s v="קריית אונו"/>
    <s v="בר יהודה"/>
    <m/>
    <s v="מיסוי"/>
    <s v="פינוי-בינוי"/>
    <s v="בביצוע"/>
    <n v="7089043"/>
    <s v="508 20190390"/>
    <n v="508"/>
    <n v="20190390"/>
    <s v="בקשה מקוונת"/>
    <s v="תכנית שינויים"/>
    <n v="64961006"/>
    <s v="קריית אונו"/>
    <n v="2620"/>
    <s v="לוי אשכול"/>
    <n v="210"/>
    <n v="121"/>
    <n v="121"/>
    <s v="     "/>
    <d v="2019-11-06T00:00:00"/>
    <n v="0"/>
    <n v="0"/>
    <m/>
    <m/>
    <m/>
    <s v="2020_01"/>
    <d v="2020-11-01T21:00:40"/>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s v="NULL"/>
    <n v="4018"/>
    <m/>
    <d v="2020-11-02T00:00:00"/>
    <m/>
    <m/>
    <m/>
    <m/>
    <m/>
    <m/>
    <m/>
    <m/>
    <m/>
    <m/>
    <s v="NULL"/>
    <s v="NULL"/>
    <s v="NULL"/>
    <s v="לפי תכנית (מרץ 2021)"/>
    <n v="2019"/>
    <n v="2020"/>
    <s v="בנייה (שינויים)"/>
    <m/>
    <n v="6"/>
    <m/>
    <m/>
    <m/>
    <n v="2"/>
    <s v="מקוונת (להיתר)"/>
    <m/>
    <n v="2"/>
    <m/>
    <m/>
    <s v="אתר העירייה"/>
    <m/>
    <m/>
    <m/>
    <m/>
    <m/>
    <m/>
    <m/>
    <m/>
    <m/>
    <s v="מיצוי יח&quot;ד בפרויקט"/>
    <n v="0"/>
    <m/>
    <m/>
    <m/>
    <m/>
    <m/>
    <s v="אישור בתנאים"/>
    <m/>
    <e v="#NAME?"/>
    <m/>
    <s v="כן"/>
  </r>
  <r>
    <n v="555"/>
    <m/>
    <m/>
    <m/>
    <m/>
    <m/>
    <m/>
    <m/>
    <m/>
    <m/>
    <m/>
    <n v="4087"/>
    <m/>
    <s v="תל אביב"/>
    <s v="קריית אונו"/>
    <s v="בר יהודה"/>
    <m/>
    <s v="מיסוי"/>
    <s v="פינוי-בינוי"/>
    <s v="בביצוע"/>
    <n v="6786637"/>
    <s v="508 20170093"/>
    <n v="508"/>
    <n v="20170093"/>
    <s v="בקשה להיתר"/>
    <s v="בניה חדשה"/>
    <n v="6496500"/>
    <s v="קריית אונו"/>
    <n v="2620"/>
    <s v="שטרן יאיר"/>
    <n v="241"/>
    <n v="1"/>
    <n v="1"/>
    <s v=""/>
    <d v="2017-03-28T00:00:00"/>
    <n v="0"/>
    <n v="1"/>
    <m/>
    <m/>
    <m/>
    <m/>
    <m/>
    <m/>
    <m/>
    <m/>
    <s v="מגרש לבנייני ציבור, מתחם פינוי בינוי בר יהודה הכולל מבנה משולב לגני ילדים ומחלקת רווחה ופיתוח שטח."/>
    <m/>
    <m/>
    <m/>
    <s v="NULL"/>
    <m/>
    <m/>
    <m/>
    <m/>
    <m/>
    <m/>
    <m/>
    <m/>
    <m/>
    <m/>
    <m/>
    <m/>
    <m/>
    <m/>
    <m/>
    <m/>
    <s v="שליפת כתובות (אוגוסט 2020)"/>
    <n v="2017"/>
    <m/>
    <m/>
    <m/>
    <m/>
    <m/>
    <m/>
    <m/>
    <n v="4"/>
    <s v="להיתר"/>
    <m/>
    <m/>
    <m/>
    <m/>
    <m/>
    <m/>
    <m/>
    <m/>
    <m/>
    <m/>
    <m/>
    <m/>
    <m/>
    <m/>
    <s v="מיצוי יח&quot;ד בפרויקט"/>
    <n v="0"/>
    <m/>
    <m/>
    <m/>
    <m/>
    <m/>
    <m/>
    <m/>
    <e v="#NAME?"/>
    <m/>
    <m/>
  </r>
  <r>
    <n v="554"/>
    <m/>
    <m/>
    <m/>
    <m/>
    <m/>
    <m/>
    <m/>
    <m/>
    <m/>
    <m/>
    <n v="4087"/>
    <m/>
    <s v="תל אביב"/>
    <s v="קריית אונו"/>
    <s v="בר יהודה"/>
    <m/>
    <s v="מיסוי"/>
    <s v="פינוי-בינוי"/>
    <s v="בביצוע"/>
    <n v="5374358"/>
    <s v="508 20170093"/>
    <n v="508"/>
    <n v="20170093"/>
    <s v="בקשה להיתר"/>
    <s v="בניה חדשה"/>
    <n v="6496500"/>
    <s v="קריית אונו"/>
    <n v="2620"/>
    <s v="שטרן יאיר"/>
    <n v="241"/>
    <n v="1"/>
    <n v="1"/>
    <m/>
    <d v="2017-03-28T00:00:00"/>
    <n v="0"/>
    <n v="1"/>
    <m/>
    <m/>
    <m/>
    <m/>
    <m/>
    <m/>
    <m/>
    <m/>
    <s v="מגרש לבנייני ציבור, מתחם פינוי בינוי בר יהודה הכולל מבנה משולב לגני ילדים ומחלקת רווחה ופיתוח שטח."/>
    <m/>
    <m/>
    <m/>
    <s v="NULL"/>
    <n v="3706"/>
    <m/>
    <d v="2017-11-20T00:00:00"/>
    <m/>
    <m/>
    <m/>
    <m/>
    <m/>
    <m/>
    <m/>
    <m/>
    <m/>
    <m/>
    <m/>
    <m/>
    <m/>
    <s v="שליפת כתובות (אוגוסט 2020)"/>
    <n v="2017"/>
    <n v="2017"/>
    <s v="בנייה"/>
    <m/>
    <n v="10"/>
    <m/>
    <m/>
    <m/>
    <n v="1"/>
    <s v="להיתר"/>
    <m/>
    <n v="1"/>
    <m/>
    <m/>
    <s v="אתר העירייה"/>
    <n v="5374358"/>
    <m/>
    <s v="היתר מאתר העירייה, לכן אין היתר ID"/>
    <m/>
    <m/>
    <m/>
    <m/>
    <m/>
    <m/>
    <s v="מיצוי יח&quot;ד בפרויקט"/>
    <n v="0"/>
    <m/>
    <m/>
    <m/>
    <m/>
    <m/>
    <s v="אושר בתנאים"/>
    <m/>
    <e v="#NAME?"/>
    <m/>
    <s v="כן"/>
  </r>
  <r>
    <n v="556"/>
    <m/>
    <m/>
    <m/>
    <m/>
    <m/>
    <m/>
    <m/>
    <m/>
    <m/>
    <m/>
    <n v="4087"/>
    <m/>
    <s v="תל אביב"/>
    <s v="קריית אונו"/>
    <s v="בר יהודה"/>
    <m/>
    <s v="מיסוי"/>
    <s v="מיסוי - פינוי-בינוי"/>
    <s v="בביצוע"/>
    <n v="689923"/>
    <s v="551 20060320"/>
    <n v="551"/>
    <n v="20060320"/>
    <s v="בקשה להיתר"/>
    <s v="מחסן"/>
    <n v="6496102"/>
    <s v="קריית אונו"/>
    <n v="2620"/>
    <s v="שטרן יאיר"/>
    <n v="241"/>
    <n v="3"/>
    <n v="3"/>
    <m/>
    <d v="2006-06-19T00:00:00"/>
    <n v="0"/>
    <n v="0"/>
    <n v="0"/>
    <n v="0"/>
    <n v="32"/>
    <m/>
    <m/>
    <m/>
    <m/>
    <m/>
    <s v="בית מגורים משותף (32 יח&quot;ד) כולל: בקשה להקמת 7 מחסנים בקומת העמודים, בנוסף ל 14 המחסנים הקיימים."/>
    <m/>
    <m/>
    <m/>
    <s v="NULL"/>
    <m/>
    <m/>
    <m/>
    <m/>
    <m/>
    <m/>
    <m/>
    <m/>
    <m/>
    <m/>
    <m/>
    <m/>
    <m/>
    <m/>
    <m/>
    <m/>
    <m/>
    <n v="2006"/>
    <m/>
    <s v="בנייה"/>
    <m/>
    <n v="9"/>
    <m/>
    <m/>
    <n v="1"/>
    <n v="2"/>
    <s v="להיתר"/>
    <s v="מחסנים"/>
    <m/>
    <m/>
    <m/>
    <m/>
    <m/>
    <m/>
    <m/>
    <m/>
    <m/>
    <m/>
    <m/>
    <m/>
    <m/>
    <s v="מיצוי יח&quot;ד בפרויקט"/>
    <n v="0"/>
    <m/>
    <m/>
    <m/>
    <m/>
    <m/>
    <s v="לא היו החלטות בבקשה"/>
    <m/>
    <e v="#NAME?"/>
    <m/>
    <m/>
  </r>
  <r>
    <n v="1323"/>
    <s v="טיוב בקשות שאינן כפולות"/>
    <m/>
    <m/>
    <m/>
    <m/>
    <m/>
    <m/>
    <m/>
    <m/>
    <m/>
    <n v="4087"/>
    <m/>
    <s v="תל אביב"/>
    <s v="קריית אונו"/>
    <s v="בר יהודה"/>
    <m/>
    <s v="מיסוי"/>
    <s v="פינוי-בינוי"/>
    <s v="בביצוע"/>
    <n v="5159305"/>
    <s v="551 20170005"/>
    <n v="551"/>
    <n v="20170005"/>
    <s v="בקשה להיתר"/>
    <s v="הריסה"/>
    <n v="6496102"/>
    <s v="קריית אונו"/>
    <n v="2620"/>
    <s v="שטרן יאיר"/>
    <n v="241"/>
    <n v="3"/>
    <n v="3"/>
    <m/>
    <d v="2017-01-04T00:00:00"/>
    <n v="0"/>
    <n v="0"/>
    <m/>
    <m/>
    <m/>
    <s v="INSERT DELTA BAR NATANYA &amp; UNO"/>
    <d v="2017-02-20T14:32:37"/>
    <m/>
    <m/>
    <m/>
    <s v="הריסת מבנה מגורים במסגרת פינוי- בינוי "/>
    <s v="NULL"/>
    <s v="NULL"/>
    <s v="NULL"/>
    <n v="1506830"/>
    <n v="3639"/>
    <s v="בקשה להיתר"/>
    <d v="2017-03-27T00:00:00"/>
    <s v="הריסה"/>
    <n v="0"/>
    <n v="0"/>
    <m/>
    <m/>
    <m/>
    <m/>
    <m/>
    <m/>
    <m/>
    <s v="הריסת מבנה מגורים במסגרת פינוי- בינוי "/>
    <s v="INSERT BAR DELTA 28/06/2017 "/>
    <d v="2017-06-28T15:59:04"/>
    <s v="לפי גוש חלקה (מרץ 2021)"/>
    <n v="2017"/>
    <n v="2017"/>
    <s v="הריסה"/>
    <s v="הריסה"/>
    <n v="9"/>
    <m/>
    <m/>
    <m/>
    <n v="3"/>
    <s v="להיתר"/>
    <m/>
    <n v="3"/>
    <m/>
    <m/>
    <m/>
    <n v="5159305"/>
    <n v="1506830"/>
    <m/>
    <m/>
    <m/>
    <m/>
    <m/>
    <m/>
    <m/>
    <s v="מיצוי יח&quot;ד בפרויקט"/>
    <n v="0"/>
    <m/>
    <m/>
    <m/>
    <m/>
    <m/>
    <m/>
    <m/>
    <e v="#NAME?"/>
    <m/>
    <s v="לא"/>
  </r>
  <r>
    <n v="557"/>
    <m/>
    <m/>
    <m/>
    <m/>
    <m/>
    <m/>
    <m/>
    <m/>
    <m/>
    <m/>
    <n v="4087"/>
    <m/>
    <s v="תל אביב"/>
    <s v="קריית אונו"/>
    <s v="בר יהודה"/>
    <m/>
    <s v="מיסוי"/>
    <s v="פינוי-בינוי"/>
    <s v="בביצוע"/>
    <n v="5258968"/>
    <s v="551 20170218"/>
    <n v="551"/>
    <n v="20170218"/>
    <s v="בקשה להיתר"/>
    <s v="חפירה, דיפון, ביסוס"/>
    <n v="64961002"/>
    <s v="קריית אונו"/>
    <n v="0"/>
    <m/>
    <n v="0"/>
    <n v="0"/>
    <n v="0"/>
    <m/>
    <d v="2017-07-18T00:00:00"/>
    <n v="0"/>
    <n v="0"/>
    <m/>
    <m/>
    <m/>
    <m/>
    <m/>
    <m/>
    <m/>
    <m/>
    <s v="מגרש לבניין משותף, בקשה לחפירה ודיפון."/>
    <m/>
    <m/>
    <m/>
    <s v="NULL"/>
    <m/>
    <m/>
    <m/>
    <m/>
    <m/>
    <m/>
    <m/>
    <m/>
    <m/>
    <m/>
    <m/>
    <m/>
    <m/>
    <m/>
    <m/>
    <m/>
    <s v="שליפה לפי תבעות (אוגוסט 2020)"/>
    <n v="2017"/>
    <m/>
    <m/>
    <m/>
    <m/>
    <m/>
    <m/>
    <m/>
    <n v="4"/>
    <s v="להיתר"/>
    <m/>
    <m/>
    <m/>
    <m/>
    <m/>
    <m/>
    <m/>
    <m/>
    <m/>
    <m/>
    <m/>
    <m/>
    <m/>
    <m/>
    <s v="מיצוי יח&quot;ד בפרויקט"/>
    <n v="0"/>
    <m/>
    <m/>
    <m/>
    <m/>
    <m/>
    <m/>
    <m/>
    <e v="#NAME?"/>
    <m/>
    <m/>
  </r>
  <r>
    <n v="1873"/>
    <s v="אוקטובר 2021 - טיוב בקשה וסמל כפולים"/>
    <s v="כן"/>
    <m/>
    <m/>
    <s v="טויב"/>
    <m/>
    <m/>
    <s v="הבקשה לא נמצאה באתר העירייה"/>
    <m/>
    <m/>
    <n v="4466"/>
    <m/>
    <s v="מרכז"/>
    <s v="קריית אונו"/>
    <s v="האורן"/>
    <m/>
    <s v="מיסוי"/>
    <s v="פינוי-בינוי"/>
    <s v="בתכנון"/>
    <n v="7431589"/>
    <s v="508 20210092"/>
    <n v="508"/>
    <n v="20210092"/>
    <s v="בקשה למידע להיתר"/>
    <s v="פינוי בינוי"/>
    <n v="64922001"/>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m/>
    <m/>
    <m/>
    <m/>
    <m/>
    <m/>
    <m/>
    <m/>
    <m/>
    <m/>
    <m/>
    <m/>
    <m/>
    <m/>
    <s v="תוכנית"/>
    <n v="2021"/>
    <m/>
    <s v="חפירה ודיפון"/>
    <m/>
    <n v="1"/>
    <m/>
    <m/>
    <m/>
    <n v="2"/>
    <s v="למידע"/>
    <s v="אין כתובת ולכן תיתכן חלוקה נוספת למשפחות. כרגע כל הבקשות למידע באותה משפחה. כמו כן, הבקשה כרגע המשכית, תיתכן מובילה."/>
    <m/>
    <m/>
    <m/>
    <m/>
    <m/>
    <m/>
    <m/>
    <m/>
    <m/>
    <m/>
    <m/>
    <m/>
    <m/>
    <m/>
    <m/>
    <m/>
    <m/>
    <m/>
    <m/>
    <m/>
    <m/>
    <m/>
    <m/>
    <m/>
    <m/>
  </r>
  <r>
    <n v="1875"/>
    <s v="אוקטובר 2021 - טיוב בקשה וסמל כפולים"/>
    <s v="כן"/>
    <m/>
    <m/>
    <s v="טויב"/>
    <m/>
    <m/>
    <s v="הבקשה לא נמצאה באתר העירייה"/>
    <m/>
    <m/>
    <n v="4466"/>
    <m/>
    <s v="מרכז"/>
    <s v="קריית אונו"/>
    <s v="האורן"/>
    <m/>
    <s v="מיסוי"/>
    <s v="פינוי-בינוי"/>
    <s v="בתכנון"/>
    <n v="7431590"/>
    <s v="508 20210098"/>
    <n v="508"/>
    <n v="20210098"/>
    <s v="בקשה למידע להיתר"/>
    <s v="הריסה, אחר, פינוי בינוי"/>
    <n v="64922002"/>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m/>
    <m/>
    <m/>
    <m/>
    <m/>
    <m/>
    <m/>
    <m/>
    <m/>
    <m/>
    <m/>
    <m/>
    <m/>
    <m/>
    <s v="תוכנית"/>
    <n v="2021"/>
    <m/>
    <s v="חפירה ודיפון"/>
    <m/>
    <n v="1"/>
    <m/>
    <m/>
    <m/>
    <n v="2"/>
    <s v="למידע"/>
    <s v="אין כתובת ולכן תיתכן חלוקה נוספת למשפחות. כרגע כל הבקשות למידע באותה משפחה. כמו כן, הבקשה כרגע המשכית, תיתכן מובילה."/>
    <m/>
    <m/>
    <m/>
    <m/>
    <m/>
    <m/>
    <m/>
    <m/>
    <m/>
    <m/>
    <m/>
    <m/>
    <m/>
    <m/>
    <m/>
    <m/>
    <m/>
    <m/>
    <m/>
    <m/>
    <m/>
    <m/>
    <m/>
    <m/>
    <m/>
  </r>
  <r>
    <n v="1877"/>
    <s v="אוקטובר 2021 - טיוב בקשה וסמל כפולים"/>
    <s v="כן"/>
    <m/>
    <m/>
    <s v="טויב"/>
    <m/>
    <m/>
    <s v="הבקשה לא נמצאה באתר העירייה"/>
    <m/>
    <m/>
    <n v="4466"/>
    <m/>
    <s v="מרכז"/>
    <s v="קריית אונו"/>
    <s v="האורן"/>
    <m/>
    <s v="מיסוי"/>
    <s v="פינוי-בינוי"/>
    <s v="בתכנון"/>
    <n v="7431591"/>
    <s v="508 20210099"/>
    <n v="508"/>
    <n v="20210099"/>
    <s v="בקשה למידע להיתר"/>
    <s v="הריסה, אחר, פינוי בינוי"/>
    <n v="64922003"/>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m/>
    <m/>
    <m/>
    <m/>
    <m/>
    <m/>
    <m/>
    <m/>
    <m/>
    <m/>
    <m/>
    <m/>
    <m/>
    <m/>
    <s v="תוכנית"/>
    <n v="2021"/>
    <m/>
    <s v="חפירה ודיפון"/>
    <m/>
    <n v="1"/>
    <m/>
    <m/>
    <m/>
    <n v="2"/>
    <s v="למידע"/>
    <s v="אין כתובת ולכן תיתכן חלוקה נוספת למשפחות. כרגע כל הבקשות למידע באותה משפחה. כמו כן, הבקשה כרגע המשכית, תיתכן מובילה."/>
    <m/>
    <m/>
    <m/>
    <m/>
    <m/>
    <m/>
    <m/>
    <m/>
    <m/>
    <m/>
    <m/>
    <m/>
    <m/>
    <m/>
    <m/>
    <m/>
    <m/>
    <m/>
    <m/>
    <m/>
    <m/>
    <m/>
    <m/>
    <m/>
    <m/>
  </r>
  <r>
    <n v="1879"/>
    <s v="אוקטובר 2021 - טיוב בקשות שאינן כפולות"/>
    <s v="כן"/>
    <m/>
    <m/>
    <m/>
    <m/>
    <m/>
    <m/>
    <m/>
    <m/>
    <n v="4466"/>
    <m/>
    <s v="מרכז"/>
    <s v="קריית אונו"/>
    <s v="האורן"/>
    <m/>
    <s v="מיסוי"/>
    <s v="פינוי-בינוי"/>
    <s v="בתכנון"/>
    <n v="7481826"/>
    <s v="508 20210102"/>
    <n v="508"/>
    <n v="20210102"/>
    <s v="בקשה למידע להיתר"/>
    <s v="הריסה, פינוי בינוי"/>
    <n v="64922021"/>
    <s v="קריית אונו"/>
    <n v="2620"/>
    <m/>
    <n v="0"/>
    <n v="0"/>
    <n v="0"/>
    <s v="     "/>
    <d v="2021-06-08T00:00:00"/>
    <n v="0"/>
    <n v="0"/>
    <s v="NULL"/>
    <s v="NULL"/>
    <s v="NULL"/>
    <s v="2021_04"/>
    <d v="2021-09-14T12:11:07"/>
    <s v="NULL"/>
    <s v="NULL"/>
    <s v="NULL"/>
    <s v="הריסה במסגרת פינוי בינוי וחפירה ודיפון "/>
    <s v="NULL"/>
    <s v="NULL"/>
    <s v="NULL"/>
    <s v="NULL"/>
    <m/>
    <s v="NULL"/>
    <m/>
    <m/>
    <m/>
    <m/>
    <m/>
    <m/>
    <m/>
    <m/>
    <m/>
    <m/>
    <m/>
    <m/>
    <m/>
    <m/>
    <s v="תוכנית"/>
    <n v="2021"/>
    <m/>
    <s v="הריסה"/>
    <m/>
    <n v="1"/>
    <m/>
    <m/>
    <m/>
    <n v="1"/>
    <s v="למידע"/>
    <s v="אין כתובת ולכן תיתכן חלוקה נוספת למשפחות. כרגע כל הבקשות למידע באותה משפחה."/>
    <m/>
    <m/>
    <m/>
    <m/>
    <m/>
    <m/>
    <m/>
    <m/>
    <m/>
    <m/>
    <m/>
    <m/>
    <m/>
    <m/>
    <m/>
    <m/>
    <m/>
    <m/>
    <m/>
    <m/>
    <m/>
    <m/>
    <m/>
    <m/>
    <m/>
  </r>
  <r>
    <n v="1880"/>
    <s v="אוקטובר 2021 - טיוב בקשות שאינן כפולות"/>
    <s v="כן"/>
    <m/>
    <m/>
    <m/>
    <m/>
    <m/>
    <m/>
    <m/>
    <m/>
    <n v="4466"/>
    <m/>
    <s v="מרכז"/>
    <s v="קריית אונו"/>
    <s v="האורן"/>
    <m/>
    <s v="מיסוי"/>
    <s v="פינוי-בינוי"/>
    <s v="בתכנון"/>
    <n v="7481824"/>
    <s v="508 20210100"/>
    <n v="508"/>
    <n v="20210100"/>
    <s v="בקשה למידע להיתר"/>
    <s v="אחר, פינוי בינוי"/>
    <n v="64922031"/>
    <s v="קריית אונו"/>
    <n v="2620"/>
    <m/>
    <n v="0"/>
    <n v="0"/>
    <n v="0"/>
    <s v="     "/>
    <d v="2021-06-08T00:00:00"/>
    <n v="0"/>
    <n v="0"/>
    <s v="NULL"/>
    <s v="NULL"/>
    <s v="NULL"/>
    <s v="2021_04"/>
    <d v="2021-09-14T12:11:07"/>
    <s v="NULL"/>
    <s v="NULL"/>
    <s v="NULL"/>
    <s v=" עבודות חפירה ודיפון במגרש במסגרת פינוי בינוי "/>
    <s v="NULL"/>
    <s v="NULL"/>
    <s v="NULL"/>
    <s v="NULL"/>
    <m/>
    <s v="NULL"/>
    <m/>
    <m/>
    <m/>
    <m/>
    <m/>
    <m/>
    <m/>
    <m/>
    <m/>
    <m/>
    <m/>
    <m/>
    <m/>
    <m/>
    <s v="תוכנית"/>
    <n v="2021"/>
    <m/>
    <s v="חפירה ודיפון"/>
    <m/>
    <n v="1"/>
    <m/>
    <m/>
    <m/>
    <n v="2"/>
    <s v="למידע"/>
    <s v="אין כתובת ולכן תיתכן חלוקה נוספת למשפחות. כרגע כל הבקשות למידע באותה משפחה. כמו כן, הבקשה כרגע המשכית, תיתכן מובילה."/>
    <m/>
    <m/>
    <m/>
    <m/>
    <m/>
    <m/>
    <m/>
    <m/>
    <m/>
    <m/>
    <m/>
    <m/>
    <m/>
    <m/>
    <m/>
    <m/>
    <m/>
    <m/>
    <m/>
    <m/>
    <m/>
    <m/>
    <m/>
    <m/>
    <m/>
  </r>
  <r>
    <n v="1881"/>
    <s v="אוקטובר 2021 - טיוב בקשה וסמל כפולים"/>
    <s v="כן"/>
    <m/>
    <m/>
    <s v="טויב"/>
    <m/>
    <m/>
    <s v="הבקשה לא נמצאה באתר העירייה"/>
    <m/>
    <m/>
    <n v="4466"/>
    <m/>
    <s v="מרכז"/>
    <s v="קריית אונו"/>
    <s v="האורן"/>
    <m/>
    <s v="מיסוי"/>
    <s v="פינוי-בינוי"/>
    <s v="בתכנון"/>
    <n v="7431592"/>
    <s v="508 20210101"/>
    <n v="508"/>
    <n v="20210101"/>
    <s v="בקשה למידע להיתר"/>
    <s v="הריסה, אחר, פינוי בינוי"/>
    <n v="64922032"/>
    <s v="קריית אונו"/>
    <n v="2620"/>
    <m/>
    <n v="0"/>
    <n v="0"/>
    <n v="0"/>
    <s v="     "/>
    <d v="2021-06-08T00:00:00"/>
    <n v="0"/>
    <n v="0"/>
    <s v="NULL"/>
    <s v="NULL"/>
    <s v="NULL"/>
    <s v="2021_03"/>
    <d v="2021-07-15T12:02:06"/>
    <s v="NULL"/>
    <s v="NULL"/>
    <s v="NULL"/>
    <s v=" הריסת מקלטים ציבוריים במסגרת פינוי בינוי ועבודות חפירה ודיפון "/>
    <s v="NULL"/>
    <s v="NULL"/>
    <s v="NULL"/>
    <s v="NULL"/>
    <m/>
    <s v="NULL"/>
    <m/>
    <m/>
    <m/>
    <m/>
    <m/>
    <m/>
    <m/>
    <m/>
    <m/>
    <m/>
    <m/>
    <m/>
    <m/>
    <m/>
    <s v="תוכנית"/>
    <n v="2021"/>
    <m/>
    <s v="הריסה + חפירה ודיפון"/>
    <m/>
    <n v="1"/>
    <m/>
    <m/>
    <m/>
    <n v="2"/>
    <s v="למידע"/>
    <s v="אין כתובת ולכן תיתכן חלוקה נוספת למשפחות. כרגע כל הבקשות למידע באותה משפחה. כמו כן, הבקשה כרגע המשכית, תיתכן מובילה."/>
    <m/>
    <m/>
    <m/>
    <m/>
    <m/>
    <m/>
    <m/>
    <m/>
    <m/>
    <m/>
    <m/>
    <m/>
    <m/>
    <m/>
    <m/>
    <m/>
    <m/>
    <m/>
    <m/>
    <m/>
    <m/>
    <m/>
    <m/>
    <m/>
    <m/>
  </r>
  <r>
    <n v="559"/>
    <m/>
    <m/>
    <m/>
    <m/>
    <m/>
    <m/>
    <m/>
    <m/>
    <m/>
    <m/>
    <n v="4110"/>
    <m/>
    <s v="תל אביב"/>
    <s v="קריית אונו"/>
    <s v="הזמיר"/>
    <m/>
    <s v="מיסוי"/>
    <s v="עיבוי"/>
    <s v="בביצוע + מבנים מאוכלסים"/>
    <n v="6786570"/>
    <s v="508 20130477"/>
    <n v="508"/>
    <n v="20130477"/>
    <s v="בקשה להיתר"/>
    <s v="תמ&quot;א 38, תוכ' שינויים"/>
    <n v="6491116"/>
    <s v="קריית אונו"/>
    <n v="2620"/>
    <s v="הזמיר"/>
    <n v="245"/>
    <n v="2"/>
    <n v="2"/>
    <s v=""/>
    <d v="2013-12-19T00:00:00"/>
    <n v="0"/>
    <n v="0"/>
    <m/>
    <m/>
    <m/>
    <m/>
    <m/>
    <m/>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m/>
    <m/>
    <m/>
    <s v="NULL"/>
    <m/>
    <m/>
    <m/>
    <m/>
    <m/>
    <m/>
    <m/>
    <m/>
    <m/>
    <m/>
    <m/>
    <m/>
    <m/>
    <m/>
    <m/>
    <m/>
    <s v="שליפת כתובות (אוגוסט 2020)"/>
    <n v="2013"/>
    <m/>
    <m/>
    <m/>
    <m/>
    <m/>
    <m/>
    <m/>
    <n v="4"/>
    <s v="להיתר"/>
    <m/>
    <m/>
    <m/>
    <m/>
    <m/>
    <m/>
    <m/>
    <m/>
    <m/>
    <m/>
    <m/>
    <m/>
    <m/>
    <m/>
    <m/>
    <n v="17"/>
    <m/>
    <m/>
    <m/>
    <m/>
    <m/>
    <m/>
    <m/>
    <e v="#NAME?"/>
    <m/>
    <m/>
  </r>
  <r>
    <n v="560"/>
    <m/>
    <m/>
    <m/>
    <m/>
    <m/>
    <m/>
    <m/>
    <m/>
    <m/>
    <m/>
    <n v="4110"/>
    <m/>
    <s v="תל אביב"/>
    <s v="קריית אונו"/>
    <s v="הזמיר"/>
    <m/>
    <s v="מיסוי"/>
    <s v="מיסוי - עיבוי"/>
    <s v="בביצוע + מבנים מאוכלסים"/>
    <n v="691740"/>
    <s v="551 20130477"/>
    <n v="551"/>
    <n v="20130477"/>
    <s v="בקשה להיתר"/>
    <s v="תמ&quot;א 38"/>
    <n v="6491116"/>
    <s v="קריית אונו"/>
    <n v="2620"/>
    <s v="הזמיר"/>
    <n v="245"/>
    <n v="2"/>
    <n v="2"/>
    <m/>
    <d v="2013-12-19T00:00:00"/>
    <n v="0"/>
    <n v="0"/>
    <n v="24"/>
    <n v="0"/>
    <n v="24"/>
    <m/>
    <m/>
    <m/>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
    <m/>
    <m/>
    <m/>
    <n v="182426"/>
    <n v="3541"/>
    <m/>
    <d v="2016-01-13T00:00:00"/>
    <m/>
    <n v="0"/>
    <n v="0"/>
    <n v="24"/>
    <m/>
    <n v="0"/>
    <m/>
    <n v="24"/>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
    <m/>
    <m/>
    <m/>
    <n v="2013"/>
    <n v="2016"/>
    <s v="בנייה"/>
    <s v="בנייה"/>
    <n v="4"/>
    <m/>
    <m/>
    <m/>
    <n v="1"/>
    <s v="להיתר"/>
    <s v="תמא"/>
    <n v="1"/>
    <m/>
    <m/>
    <m/>
    <n v="691740"/>
    <n v="182426"/>
    <m/>
    <m/>
    <m/>
    <m/>
    <m/>
    <m/>
    <m/>
    <m/>
    <n v="17"/>
    <m/>
    <m/>
    <m/>
    <m/>
    <m/>
    <m/>
    <m/>
    <e v="#NAME?"/>
    <m/>
    <s v="לא"/>
  </r>
  <r>
    <n v="561"/>
    <m/>
    <m/>
    <m/>
    <m/>
    <m/>
    <m/>
    <m/>
    <m/>
    <m/>
    <m/>
    <n v="4110"/>
    <m/>
    <s v="תל אביב"/>
    <s v="קריית אונו"/>
    <s v="הזמיר"/>
    <m/>
    <s v="מיסוי"/>
    <s v="מיסוי - עיבוי"/>
    <s v="בביצוע + מבנים מאוכלסים"/>
    <n v="691276"/>
    <s v="551 20110366"/>
    <n v="551"/>
    <n v="20110366"/>
    <s v="בקשה להיתר"/>
    <s v="תמ&quot;א 38"/>
    <n v="6491116"/>
    <s v="קריית אונו"/>
    <n v="2620"/>
    <s v="הזמיר"/>
    <n v="245"/>
    <n v="4"/>
    <n v="4"/>
    <m/>
    <d v="2011-08-07T00:00:00"/>
    <n v="0"/>
    <n v="63"/>
    <n v="48"/>
    <n v="15"/>
    <n v="63"/>
    <m/>
    <m/>
    <m/>
    <m/>
    <m/>
    <s v=" חיזוק בניינים במסגרת תמ&quot;א 38 הכולל:  ס&quot;ה 15 יח&quot;ד חדשות, (48 יח&quot;ד קיימות).  שינויים בפיתוח, חניות, תוספת מחסנים ולובי בק.קרקע.  תוספת 2 קומות  ע&quot;ג 3 בניינים בני 4 קומות, 5 יח&quot;ד חדשות לכל בניין (16 קיימות)  תוספת לכל יח&quot;ד קיימת: ממ&quot;ד+מרפסת+מסתור כביסה. "/>
    <m/>
    <m/>
    <m/>
    <n v="182238"/>
    <n v="3043"/>
    <m/>
    <d v="2012-03-04T00:00:00"/>
    <m/>
    <n v="0"/>
    <n v="63"/>
    <n v="48"/>
    <m/>
    <n v="15"/>
    <m/>
    <n v="63"/>
    <m/>
    <m/>
    <s v="חפירה ודיפון לצורך הכשרת מתחם חניות ע&quot;פ נספח התנועה. שלב א' להיתר לחיזוק בניינים ועיבוי במסגרת קא/מק/213 הכולל: "/>
    <m/>
    <m/>
    <m/>
    <n v="2011"/>
    <n v="2012"/>
    <s v="בנייה"/>
    <s v="חפירה ודיפון"/>
    <n v="3"/>
    <m/>
    <m/>
    <m/>
    <n v="1"/>
    <s v="להיתר"/>
    <m/>
    <n v="1"/>
    <m/>
    <m/>
    <m/>
    <n v="691276"/>
    <n v="182238"/>
    <m/>
    <s v="יח&quot;ד לא זהה לדוח"/>
    <m/>
    <m/>
    <m/>
    <n v="1"/>
    <m/>
    <m/>
    <n v="17"/>
    <m/>
    <m/>
    <m/>
    <m/>
    <m/>
    <m/>
    <m/>
    <e v="#NAME?"/>
    <m/>
    <s v="לא"/>
  </r>
  <r>
    <n v="562"/>
    <m/>
    <m/>
    <m/>
    <m/>
    <m/>
    <m/>
    <m/>
    <m/>
    <m/>
    <m/>
    <n v="4110"/>
    <m/>
    <s v="תל אביב"/>
    <s v="קריית אונו"/>
    <s v="הזמיר"/>
    <m/>
    <s v="מיסוי"/>
    <s v="מיסוי - עיבוי"/>
    <s v="בביצוע + מבנים מאוכלסים"/>
    <n v="691276"/>
    <s v="551 20110366"/>
    <n v="551"/>
    <n v="20110366"/>
    <s v="בקשה להיתר"/>
    <s v="תמ&quot;א 38"/>
    <n v="6491116"/>
    <s v="קריית אונו"/>
    <n v="2620"/>
    <s v="הזמיר"/>
    <n v="245"/>
    <n v="4"/>
    <n v="4"/>
    <m/>
    <d v="2011-08-07T00:00:00"/>
    <n v="0"/>
    <n v="63"/>
    <n v="48"/>
    <n v="15"/>
    <n v="63"/>
    <m/>
    <m/>
    <m/>
    <m/>
    <m/>
    <s v=" חיזוק בניינים במסגרת תמ&quot;א 38 הכולל:  ס&quot;ה 15 יח&quot;ד חדשות, (48 יח&quot;ד קיימות).  שינויים בפיתוח, חניות, תוספת מחסנים ולובי בק.קרקע.  תוספת 2 קומות  ע&quot;ג 3 בניינים בני 4 קומות, 5 יח&quot;ד חדשות לכל בניין (16 קיימות)  תוספת לכל יח&quot;ד קיימת: ממ&quot;ד+מרפסת+מסתור כביסה. "/>
    <m/>
    <m/>
    <m/>
    <n v="182239"/>
    <n v="3043"/>
    <m/>
    <d v="2012-07-31T00:00:00"/>
    <m/>
    <n v="0"/>
    <n v="63"/>
    <n v="48"/>
    <m/>
    <n v="15"/>
    <m/>
    <n v="63"/>
    <m/>
    <m/>
    <s v="חיזוק בניינים במסגרת תמ&quot;א 38/קא413, הכולל: תוספת 2 קומות ל 3 בניינים בני 4 קומות, 5 יח&quot;ד חדשות לכל בניין (ס&quot;כ 48 קיימות ו 15 חדשות) תוספת ממ&quot;ד ומרפסת ליח&quot;ד הקיימות, תוספת לובי ומחסנים בקרקע, שינויים בפיתוח, חניות. "/>
    <m/>
    <m/>
    <m/>
    <n v="2011"/>
    <n v="2012"/>
    <s v="בנייה"/>
    <s v="בנייה"/>
    <n v="3"/>
    <m/>
    <m/>
    <m/>
    <n v="4"/>
    <s v="להיתר"/>
    <s v="בקשה כפולה שקיבלה היתר (המשכי) נוסף"/>
    <n v="2"/>
    <m/>
    <m/>
    <m/>
    <m/>
    <m/>
    <m/>
    <m/>
    <m/>
    <m/>
    <m/>
    <n v="1"/>
    <m/>
    <m/>
    <n v="17"/>
    <m/>
    <m/>
    <m/>
    <m/>
    <m/>
    <m/>
    <m/>
    <e v="#NAME?"/>
    <m/>
    <s v="לא"/>
  </r>
  <r>
    <n v="563"/>
    <m/>
    <m/>
    <m/>
    <m/>
    <m/>
    <m/>
    <m/>
    <m/>
    <m/>
    <m/>
    <n v="4110"/>
    <m/>
    <s v="תל אביב"/>
    <s v="קריית אונו"/>
    <s v="הזמיר"/>
    <m/>
    <s v="מיסוי"/>
    <s v="מיסוי - עיבוי"/>
    <s v="בביצוע + מבנים מאוכלסים"/>
    <n v="691744"/>
    <s v="551 20140002"/>
    <n v="551"/>
    <n v="20140002"/>
    <s v="בקשה להיתר"/>
    <s v="תמ&quot;א 38"/>
    <n v="6491115"/>
    <s v="קריית אונו"/>
    <n v="2620"/>
    <s v="הזמיר"/>
    <n v="245"/>
    <n v="8"/>
    <n v="8"/>
    <m/>
    <d v="2014-01-02T00:00:00"/>
    <n v="0"/>
    <n v="10"/>
    <n v="32"/>
    <n v="10"/>
    <n v="42"/>
    <m/>
    <m/>
    <m/>
    <m/>
    <m/>
    <s v="בניין 10: תוספת 2 קומות וקומה חלקית בנוסף ל4 קומות קיימות. תוספת 7 יח&quot;ד בנוסף ל-16 קיימות, סה&quot;כ 23 יח&quot;ד. בניין 8: תוספת 3 יח&quot;ד בקומת קרקע בנוסף ל-16 קיימות, ס&quot;ה 19 יח&quot;ד. חיזוק בניינים במסגרת תמ&quot;א 38 הכולל: תוספת ממ&quot;דים וגזוסטראות. תוספת מחסנים ומבואה בקרק"/>
    <m/>
    <m/>
    <m/>
    <n v="182691"/>
    <n v="3576"/>
    <m/>
    <d v="2016-06-30T00:00:00"/>
    <m/>
    <n v="0"/>
    <n v="10"/>
    <n v="32"/>
    <m/>
    <n v="10"/>
    <m/>
    <n v="42"/>
    <m/>
    <m/>
    <s v="בניין 10: תוספת 2 קומות וקומה חלקית בנוסף ל4 קומות קיימות. תוספת 7 יח&quot;ד בנוסף ל-16 קיימות, סה&quot;כ 23 יח&quot;ד. בניין 8: תוספת 3 יח&quot;ד בקומת קרקע בנוסף ל-16 קיימות, ס&quot;ה 19 יח&quot;ד. חיזוק בניינים במסגרת תמ&quot;א 38 הכולל: תוספת ממ&quot;דים וגזוסטראות. תוספת מחסנים ומבואה בקרקע, שינויים בפיתוח ותוספת חניות. "/>
    <m/>
    <m/>
    <m/>
    <n v="2014"/>
    <n v="2016"/>
    <s v="בנייה"/>
    <s v="בנייה"/>
    <n v="2"/>
    <m/>
    <m/>
    <m/>
    <n v="1"/>
    <s v="להיתר"/>
    <m/>
    <n v="1"/>
    <m/>
    <m/>
    <m/>
    <n v="691744"/>
    <n v="182691"/>
    <m/>
    <m/>
    <m/>
    <m/>
    <m/>
    <m/>
    <m/>
    <m/>
    <n v="17"/>
    <m/>
    <m/>
    <m/>
    <m/>
    <m/>
    <m/>
    <m/>
    <e v="#NAME?"/>
    <m/>
    <s v="לא"/>
  </r>
  <r>
    <n v="564"/>
    <m/>
    <m/>
    <m/>
    <m/>
    <m/>
    <m/>
    <m/>
    <m/>
    <m/>
    <m/>
    <n v="4110"/>
    <m/>
    <s v="תל אביב"/>
    <s v="קריית אונו"/>
    <s v="הזמיר"/>
    <m/>
    <s v="מיסוי"/>
    <s v="מיסוי - עיבוי"/>
    <s v="בביצוע + מבנים מאוכלסים"/>
    <n v="691364"/>
    <s v="551 20120071"/>
    <n v="551"/>
    <n v="20120071"/>
    <s v="בקשה להיתר"/>
    <s v="תמ&quot;א 38"/>
    <n v="6491114"/>
    <s v="קריית אונו"/>
    <n v="2620"/>
    <s v="הזמיר"/>
    <n v="245"/>
    <n v="12"/>
    <n v="12"/>
    <m/>
    <d v="2012-02-19T00:00:00"/>
    <n v="0"/>
    <n v="42"/>
    <n v="32"/>
    <n v="10"/>
    <n v="42"/>
    <m/>
    <m/>
    <m/>
    <m/>
    <m/>
    <s v=" חיזוק בניינים במסגרת תמ&quot;א 38 הכולל:  ס&quot;ה 21 יח&quot;ד לבניין.  שינויים בפיתוח, חניות, תוספת מחסנים ולובי בק. קרקע.  תוספת 2 קומות ע&quot;ג 2 בניינים בני 4 קומות, 5 יח&quot;ד חדשות לכל בניין (16 קיימות)  תוספת לכל יח&quot;ד קיימת: ממ&quot;ד+מרפסת+מסתור כביסה. "/>
    <m/>
    <m/>
    <m/>
    <n v="182400"/>
    <n v="3196"/>
    <m/>
    <d v="2013-04-18T00:00:00"/>
    <m/>
    <n v="0"/>
    <n v="42"/>
    <n v="32"/>
    <m/>
    <n v="10"/>
    <m/>
    <n v="42"/>
    <m/>
    <m/>
    <s v="הרחבת יח&quot;ד הקיימות: ממ&quot;ד+מרפסת+מסתור כביסה. שינויים בפיתוח, חניות, תוספת מחסנים ולובי בק. קרקע. חיזוק בניינים במסגרת תמ&quot;א 38 הכולל: תוספת 2 קומות ע&quot;ג 2 בניינים בני 4 קומות, 5 יח&quot;ד חדשות לכל בניין (16 קיימות), ס&quot;ה 21 יח&quot;ד לבניין. "/>
    <m/>
    <m/>
    <m/>
    <n v="2012"/>
    <n v="2013"/>
    <s v="בנייה"/>
    <s v="בנייה"/>
    <n v="1"/>
    <m/>
    <m/>
    <m/>
    <n v="1"/>
    <s v="להיתר"/>
    <m/>
    <n v="1"/>
    <m/>
    <m/>
    <m/>
    <n v="691364"/>
    <n v="182400"/>
    <m/>
    <s v="יח&quot;ד לא זהה לדוח"/>
    <m/>
    <m/>
    <m/>
    <m/>
    <m/>
    <m/>
    <n v="17"/>
    <m/>
    <m/>
    <m/>
    <m/>
    <m/>
    <m/>
    <m/>
    <e v="#NAME?"/>
    <m/>
    <s v="לא"/>
  </r>
  <r>
    <n v="565"/>
    <m/>
    <m/>
    <m/>
    <m/>
    <m/>
    <m/>
    <m/>
    <m/>
    <m/>
    <m/>
    <n v="4110"/>
    <m/>
    <s v="תל אביב"/>
    <s v="קריית אונו"/>
    <s v="הזמיר"/>
    <m/>
    <s v="מיסוי"/>
    <s v="עיבוי"/>
    <s v="בביצוע + מבנים מאוכלסים"/>
    <n v="6786727"/>
    <s v="508 20130150"/>
    <n v="508"/>
    <n v="20130150"/>
    <s v="בקשה להיתר"/>
    <s v="תוכ' שינויים, תמ&quot;א 38"/>
    <n v="6491114"/>
    <s v="קריית אונו"/>
    <n v="2620"/>
    <s v="הזמיר"/>
    <n v="245"/>
    <n v="12"/>
    <n v="12"/>
    <s v=""/>
    <d v="2013-04-29T00:00:00"/>
    <n v="0"/>
    <n v="2"/>
    <m/>
    <m/>
    <n v="44"/>
    <m/>
    <m/>
    <m/>
    <m/>
    <m/>
    <s v="1. תוספת קומה חלקית+קומת גג טכני 2. תוספת 1 יח&quot;ד  לבניין (ס&quot;ה 22 יח&quot;ד בבניין, 44 יח&quot;ד במגרש) 3. 3 מכפילי חנייה 4. הגדלת שטח דירות בקומות החדשות והמרפסות ושינויים בחזיתות תכנית שינויים מהיתר לחיזוק מבנה ע&quot;פ תמ&quot;א 38 וקא/413 לבנין משותף:"/>
    <m/>
    <m/>
    <m/>
    <s v="NULL"/>
    <m/>
    <m/>
    <m/>
    <m/>
    <m/>
    <m/>
    <m/>
    <m/>
    <m/>
    <m/>
    <m/>
    <m/>
    <m/>
    <m/>
    <m/>
    <m/>
    <s v="שליפת כתובות (אוגוסט 2020)"/>
    <n v="2013"/>
    <m/>
    <m/>
    <m/>
    <m/>
    <m/>
    <m/>
    <m/>
    <n v="4"/>
    <s v="להיתר"/>
    <m/>
    <m/>
    <m/>
    <m/>
    <m/>
    <m/>
    <m/>
    <m/>
    <m/>
    <m/>
    <m/>
    <m/>
    <m/>
    <m/>
    <m/>
    <n v="17"/>
    <m/>
    <m/>
    <m/>
    <m/>
    <m/>
    <m/>
    <m/>
    <e v="#NAME?"/>
    <m/>
    <m/>
  </r>
  <r>
    <n v="566"/>
    <m/>
    <m/>
    <m/>
    <m/>
    <m/>
    <m/>
    <m/>
    <m/>
    <m/>
    <m/>
    <n v="4110"/>
    <m/>
    <s v="תל אביב"/>
    <s v="קריית אונו"/>
    <s v="הזמיר"/>
    <m/>
    <s v="מיסוי"/>
    <s v="מיסוי - עיבוי"/>
    <s v="בביצוע + מבנים מאוכלסים"/>
    <n v="691616"/>
    <s v="551 20130150"/>
    <n v="551"/>
    <n v="20130150"/>
    <s v="בקשה להיתר"/>
    <s v="תוכ' שינויים"/>
    <n v="6491114"/>
    <s v="קריית אונו"/>
    <n v="2620"/>
    <s v="הזמיר"/>
    <n v="245"/>
    <n v="12"/>
    <n v="12"/>
    <m/>
    <d v="2013-04-29T00:00:00"/>
    <n v="0"/>
    <n v="2"/>
    <n v="32"/>
    <n v="12"/>
    <n v="44"/>
    <m/>
    <m/>
    <m/>
    <m/>
    <m/>
    <s v="1. תוספת קומה חלקית+קומת גג טכני 2. תוספת 1 יח&quot;ד  לבניין (ס&quot;ה 22 יח&quot;ד בבניין, 44 יח&quot;ד במגרש) 3. 3 מכפילי חנייה 4. הגדלת שטח דירות בקומות החדשות והמרפסות ושינויים בחזיתות תכנית שינויים מהיתר לחיזוק מבנה ע&quot;פ תמ&quot;א 38 וקא/413 לבנין משותף: "/>
    <m/>
    <m/>
    <m/>
    <n v="183790"/>
    <n v="3326"/>
    <m/>
    <d v="2014-04-08T00:00:00"/>
    <m/>
    <n v="0"/>
    <n v="2"/>
    <n v="32"/>
    <m/>
    <n v="12"/>
    <m/>
    <n v="44"/>
    <m/>
    <m/>
    <s v="בחזיתות תוספת 1 יח&quot;ד, תוספת קומה חלקית+קומת גג טכני, 3 מכפילי חניה, הגדלת שטח דירות והמרפסות ושינויים תכנית שינויים מהיתר לחיזוק מבנה ע&quot;פ תמ&quot;א 38 וקא/413 בבנין משותף: "/>
    <m/>
    <m/>
    <m/>
    <n v="2013"/>
    <n v="2014"/>
    <s v="בנייה"/>
    <s v="בנייה"/>
    <n v="1"/>
    <m/>
    <m/>
    <m/>
    <n v="2"/>
    <s v="להיתר"/>
    <m/>
    <n v="2"/>
    <m/>
    <m/>
    <m/>
    <m/>
    <m/>
    <m/>
    <m/>
    <m/>
    <m/>
    <m/>
    <m/>
    <m/>
    <m/>
    <n v="17"/>
    <m/>
    <m/>
    <m/>
    <m/>
    <m/>
    <m/>
    <m/>
    <e v="#NAME?"/>
    <m/>
    <s v="לא"/>
  </r>
  <r>
    <n v="568"/>
    <m/>
    <m/>
    <m/>
    <m/>
    <m/>
    <m/>
    <m/>
    <m/>
    <m/>
    <m/>
    <n v="4089"/>
    <m/>
    <s v="תל אביב"/>
    <s v="קריית אונו"/>
    <s v="הרוגי מלכות בבל/הכלנית"/>
    <m/>
    <s v="מיסוי"/>
    <s v="פינוי-בינוי"/>
    <s v="בביצוע"/>
    <n v="6786590"/>
    <s v="508 20180215"/>
    <n v="508"/>
    <n v="20180215"/>
    <s v="בקשה מקוונת"/>
    <s v="תכנית שינויים"/>
    <n v="6496076"/>
    <s v="קריית אונו"/>
    <n v="2620"/>
    <s v="הכלנית"/>
    <n v="215"/>
    <n v="1"/>
    <n v="1"/>
    <s v=""/>
    <d v="2018-06-05T00:00:00"/>
    <n v="0"/>
    <n v="0"/>
    <m/>
    <m/>
    <m/>
    <m/>
    <m/>
    <m/>
    <m/>
    <m/>
    <s v="תכ' שינוייים בבניין משותף (בביצוע עיבוי ע&quot;פ תמא/38), שינוי קומת הביניים ותוספת קירוי לקומת קרקע המסחרית."/>
    <m/>
    <m/>
    <m/>
    <n v="1912125"/>
    <n v="3862"/>
    <m/>
    <d v="2019-04-11T00:00:00"/>
    <m/>
    <n v="0"/>
    <n v="0"/>
    <m/>
    <m/>
    <m/>
    <m/>
    <m/>
    <m/>
    <m/>
    <s v="תכ' שינוייים בבניין משותף (בביצוע עיבוי ע&quot;פ תמא/38), שינוי קומת הביניים ותוספת קירוי לקומת קרקע המסחרית."/>
    <m/>
    <m/>
    <s v="שליפת כתובות (אוגוסט 2020)"/>
    <n v="2018"/>
    <n v="2019"/>
    <s v="שינויים"/>
    <s v="שינויים"/>
    <n v="3"/>
    <m/>
    <m/>
    <m/>
    <n v="2"/>
    <s v="מקוונת (להיתר)"/>
    <m/>
    <n v="2"/>
    <m/>
    <m/>
    <m/>
    <m/>
    <m/>
    <m/>
    <m/>
    <m/>
    <m/>
    <m/>
    <m/>
    <m/>
    <s v="מיצוי יח&quot;ד בפרויקט"/>
    <n v="0"/>
    <m/>
    <m/>
    <m/>
    <m/>
    <m/>
    <m/>
    <m/>
    <e v="#NAME?"/>
    <m/>
    <s v="לא"/>
  </r>
  <r>
    <n v="569"/>
    <m/>
    <m/>
    <m/>
    <m/>
    <m/>
    <m/>
    <m/>
    <m/>
    <m/>
    <m/>
    <n v="4089"/>
    <m/>
    <s v="תל אביב"/>
    <s v="קריית אונו"/>
    <s v="הרוגי מלכות בבל/הכלנית"/>
    <m/>
    <s v="מיסוי"/>
    <s v="מיסוי - פינוי-בינוי"/>
    <s v="בביצוע"/>
    <n v="692030"/>
    <s v="551 20150294"/>
    <n v="551"/>
    <n v="20150294"/>
    <s v="בקשה להיתר"/>
    <s v="תוספת לקיים + שיפוץ"/>
    <n v="6496076"/>
    <s v="קריית אונו"/>
    <n v="2620"/>
    <s v="הכלנית"/>
    <n v="215"/>
    <n v="13"/>
    <n v="13"/>
    <m/>
    <d v="2015-09-02T00:00:00"/>
    <n v="0"/>
    <n v="18"/>
    <n v="84"/>
    <n v="27"/>
    <n v="111"/>
    <m/>
    <m/>
    <m/>
    <m/>
    <m/>
    <s v="- הרחבת החנויות בקומת קרקע ושינויים בפיתוח, הרחבת  הדירות+ המעבר בקומת הביניים, הרחבת הדירות בקומות - תוספת קומה+קומה חלקית,  ע&quot;ג 4 קומות קיימות מעל קומת בינים וקומת חנויות,  18+9 יח&quot;ד חדשות(84 קיימות) חיזוק  ועיבוי בניין הכלנית הכולל: ס&quot;ה 111 יח&quot;ד. "/>
    <m/>
    <m/>
    <m/>
    <n v="1464094"/>
    <n v="3620"/>
    <m/>
    <d v="2016-12-22T00:00:00"/>
    <m/>
    <n v="0"/>
    <n v="27"/>
    <n v="84"/>
    <m/>
    <n v="27"/>
    <m/>
    <n v="111"/>
    <m/>
    <m/>
    <s v="- הרחבת החנויות בקומת קרקע ושינויים בפיתוח, הרחבת  הדירות+ המעבר בקומת הביניים, הרחבת הדירות בקומות - תוספת קומה+קומה חלקית,  ע&quot;ג 4 קומות קיימות מעל קומת בינים וקומת חנויות,  18+9 יח&quot;ד חדשות(84 קיימות) חיזוק  ועיבוי בניין הכלנית הכולל: ס&quot;ה 111 יח&quot;ד. "/>
    <m/>
    <m/>
    <m/>
    <n v="2015"/>
    <n v="2016"/>
    <s v="בנייה"/>
    <s v="בנייה"/>
    <n v="3"/>
    <m/>
    <m/>
    <m/>
    <n v="1"/>
    <s v="להיתר"/>
    <m/>
    <n v="1"/>
    <m/>
    <m/>
    <m/>
    <n v="692030"/>
    <n v="1464094"/>
    <m/>
    <m/>
    <m/>
    <m/>
    <m/>
    <m/>
    <m/>
    <s v="מיצוי יח&quot;ד בפרויקט"/>
    <n v="0"/>
    <m/>
    <m/>
    <m/>
    <m/>
    <m/>
    <m/>
    <m/>
    <e v="#NAME?"/>
    <m/>
    <s v="כן"/>
  </r>
  <r>
    <n v="1349"/>
    <m/>
    <m/>
    <m/>
    <m/>
    <m/>
    <s v="כפול רק מהנתונים החדשים"/>
    <m/>
    <m/>
    <m/>
    <m/>
    <n v="4089"/>
    <m/>
    <s v="תל אביב"/>
    <s v="קריית אונו"/>
    <s v="הרוגי מלכות בבל/הכלנית"/>
    <m/>
    <s v="מיסוי"/>
    <s v="פינוי-בינוי"/>
    <s v="בביצוע"/>
    <n v="7089127"/>
    <s v="508 20200089"/>
    <n v="508"/>
    <n v="20200089"/>
    <s v="בקשה מקוונת"/>
    <s v="תכנית שינויים"/>
    <n v="64912201"/>
    <s v="קריית אונו"/>
    <n v="2620"/>
    <s v="הרוגי מלכות בבל"/>
    <n v="286"/>
    <n v="0"/>
    <n v="0"/>
    <s v="     "/>
    <d v="2020-03-12T00:00:00"/>
    <n v="0"/>
    <n v="0"/>
    <m/>
    <m/>
    <m/>
    <s v="2020_01"/>
    <d v="2020-11-01T21:00:40"/>
    <m/>
    <m/>
    <m/>
    <s v="מתחם הכלנית שלב ג' פינוי בינוי מגרש 2001 תכנית שינויים במרתפים תוך כדי בנייה - עם תוספת שטחים "/>
    <s v="NULL"/>
    <s v="NULL"/>
    <s v="NULL"/>
    <n v="2101381"/>
    <n v="4049"/>
    <s v="בקשה מקוונת"/>
    <d v="2021-02-07T00:00:00"/>
    <s v="תכנית שינויים"/>
    <n v="0"/>
    <n v="0"/>
    <m/>
    <m/>
    <m/>
    <m/>
    <m/>
    <m/>
    <m/>
    <s v="מתחם הכלנית שלב ג' פינוי בינוי מגרש 2001 תכנית שינויים במרתפים תוך כדי בנייה - עם תוספת שטחים "/>
    <s v="NULL"/>
    <s v="NULL"/>
    <s v="לפי תכנית (מרץ 2021)"/>
    <n v="2020"/>
    <n v="2021"/>
    <s v="בנייה (שינויים)"/>
    <s v="בנייה (שינויים)"/>
    <n v="2"/>
    <m/>
    <m/>
    <m/>
    <n v="2"/>
    <s v="מקוונת (להיתר)"/>
    <m/>
    <n v="2"/>
    <m/>
    <m/>
    <m/>
    <m/>
    <m/>
    <m/>
    <m/>
    <s v="כתובת שונה באתר עירייה - שאול המלך 12-14"/>
    <m/>
    <m/>
    <m/>
    <m/>
    <s v="מיצוי יח&quot;ד בפרויקט"/>
    <n v="0"/>
    <m/>
    <m/>
    <m/>
    <m/>
    <m/>
    <s v="אישור בתנאים"/>
    <m/>
    <e v="#NAME?"/>
    <s v="היתר המשכי"/>
    <s v="לא"/>
  </r>
  <r>
    <n v="570"/>
    <m/>
    <m/>
    <m/>
    <m/>
    <m/>
    <m/>
    <m/>
    <m/>
    <m/>
    <m/>
    <n v="4089"/>
    <m/>
    <s v="תל אביב"/>
    <s v="קריית אונו"/>
    <s v="הרוגי מלכות בבל/הכלנית"/>
    <m/>
    <s v="מיסוי"/>
    <s v="פינוי-בינוי"/>
    <s v="בביצוע"/>
    <n v="691538"/>
    <s v="551 20120486"/>
    <n v="551"/>
    <n v="20120486"/>
    <s v="בקשה להיתר"/>
    <s v="הריסה"/>
    <n v="64912301"/>
    <s v="קריית אונו"/>
    <n v="2620"/>
    <s v="הרוגי מלכות בבל"/>
    <n v="251"/>
    <n v="0"/>
    <n v="0"/>
    <m/>
    <d v="2012-12-11T00:00:00"/>
    <n v="0"/>
    <n v="0"/>
    <m/>
    <m/>
    <m/>
    <m/>
    <m/>
    <m/>
    <m/>
    <m/>
    <s v="הריסת שני מבנים בחלקות 90 ו- 91 במסגרת תכנית פינוי בינוי כולל  חפירה, דיפון וביסוס"/>
    <m/>
    <m/>
    <m/>
    <n v="182531"/>
    <n v="3221"/>
    <m/>
    <d v="2013-06-10T00:00:00"/>
    <m/>
    <n v="0"/>
    <n v="0"/>
    <m/>
    <m/>
    <m/>
    <m/>
    <m/>
    <m/>
    <m/>
    <s v="הריסת שני מבנים בחלקות 90 ו- 91 במסגרת תכנית פינוי בינוי"/>
    <m/>
    <m/>
    <s v="שליפת חלקה 0 (אוגוסט 2020)"/>
    <n v="2012"/>
    <n v="2013"/>
    <s v="הריסה + חפירה ודיפון "/>
    <s v="הריסה"/>
    <n v="4"/>
    <m/>
    <m/>
    <m/>
    <n v="3"/>
    <s v="להיתר"/>
    <m/>
    <n v="3"/>
    <s v="קדום"/>
    <m/>
    <m/>
    <m/>
    <m/>
    <m/>
    <m/>
    <m/>
    <m/>
    <m/>
    <m/>
    <s v="חסרה כתובת מלאה באתר העירייה"/>
    <s v="מיצוי יח&quot;ד בפרויקט"/>
    <n v="0"/>
    <m/>
    <m/>
    <m/>
    <m/>
    <m/>
    <m/>
    <m/>
    <e v="#NAME?"/>
    <m/>
    <s v="לא"/>
  </r>
  <r>
    <n v="571"/>
    <m/>
    <m/>
    <m/>
    <m/>
    <m/>
    <m/>
    <m/>
    <m/>
    <m/>
    <m/>
    <n v="4089"/>
    <m/>
    <s v="תל אביב"/>
    <s v="קריית אונו"/>
    <s v="הרוגי מלכות בבל/הכלנית"/>
    <m/>
    <s v="מיסוי"/>
    <s v="מיסוי - פינוי-בינוי"/>
    <s v="בביצוע"/>
    <n v="692079"/>
    <s v="551 20160024"/>
    <n v="551"/>
    <n v="20160024"/>
    <s v="בקשה להיתר"/>
    <s v="בניה חדשה"/>
    <n v="6491087"/>
    <s v="קריית אונו"/>
    <n v="2620"/>
    <s v="הרוגי מלכות בבל"/>
    <n v="0"/>
    <n v="2"/>
    <n v="2"/>
    <m/>
    <d v="2016-03-31T00:00:00"/>
    <n v="0"/>
    <n v="73"/>
    <n v="18"/>
    <n v="42"/>
    <n v="60"/>
    <m/>
    <m/>
    <m/>
    <m/>
    <m/>
    <s v="12 ק. מגורים וחדרי גג. סה&quot;כ 60 יח&quot;ד. בניין מגורים משותף, 3 מרתפי חניה, קומת קרקע הכוללת דירת גן חנייה מקורה ושטחים משותפים מתחם הכלנית שלב ב' פינוי בינוי, מגרש 201, בניין ג. "/>
    <m/>
    <m/>
    <m/>
    <s v="NULL"/>
    <m/>
    <m/>
    <m/>
    <m/>
    <m/>
    <m/>
    <m/>
    <m/>
    <m/>
    <m/>
    <m/>
    <m/>
    <m/>
    <m/>
    <m/>
    <m/>
    <m/>
    <n v="2016"/>
    <m/>
    <s v="בנייה"/>
    <m/>
    <m/>
    <m/>
    <m/>
    <m/>
    <n v="4"/>
    <s v="להיתר"/>
    <m/>
    <m/>
    <m/>
    <m/>
    <m/>
    <m/>
    <m/>
    <m/>
    <m/>
    <m/>
    <m/>
    <m/>
    <m/>
    <m/>
    <s v="מיצוי יח&quot;ד בפרויקט"/>
    <n v="0"/>
    <m/>
    <m/>
    <m/>
    <m/>
    <m/>
    <m/>
    <m/>
    <e v="#NAME?"/>
    <m/>
    <m/>
  </r>
  <r>
    <n v="573"/>
    <m/>
    <m/>
    <m/>
    <m/>
    <m/>
    <m/>
    <m/>
    <m/>
    <m/>
    <m/>
    <n v="4089"/>
    <m/>
    <s v="תל אביב"/>
    <s v="קריית אונו"/>
    <s v="הרוגי מלכות בבל/הכלנית"/>
    <m/>
    <s v="מיסוי"/>
    <s v="פינוי-בינוי"/>
    <s v="בביצוע"/>
    <n v="5374376"/>
    <s v="508 20160024"/>
    <n v="508"/>
    <n v="20160024"/>
    <s v="בקשה להיתר"/>
    <s v="בניה חדשה"/>
    <n v="64912202"/>
    <s v="קריית אונו"/>
    <n v="2620"/>
    <s v="הרוגי מלכות בבל"/>
    <n v="286"/>
    <n v="2"/>
    <n v="2"/>
    <m/>
    <d v="2016-03-31T00:00:00"/>
    <n v="0"/>
    <n v="60"/>
    <n v="14"/>
    <n v="60"/>
    <n v="74"/>
    <m/>
    <m/>
    <m/>
    <m/>
    <m/>
    <s v="ס&quot;ה קומת כניסה+ 13 ק. מגורים+קומת גג טכני. סה&quot;כ 60 יח&quot;ד. בניין מגורים משותף הכולל: 3 מרתפי חניה, ק.קרקע+דירת גן, מרתפי חניה, קומה 1 למגורים+מצב&quot;ר. מתחם הכלנית שלב ב' פינוי בינוי, מגרש 202, (לשעבר 201 בניין ג)."/>
    <m/>
    <m/>
    <m/>
    <n v="1555337"/>
    <n v="3762"/>
    <m/>
    <d v="2018-04-15T00:00:00"/>
    <m/>
    <n v="0"/>
    <n v="60"/>
    <n v="14"/>
    <m/>
    <n v="60"/>
    <m/>
    <n v="74"/>
    <m/>
    <m/>
    <s v="ס&quot;ה קומת כניסה+ 13 ק. מגורים+קומת גג טכני. סה&quot;כ 60 יח&quot;ד. בניין מגורים משותף הכולל: 3 מרתפי חניה, ק.קרקע+דירת גן, מרתפי חניה, קומה 1 למגורים+מצב&quot;ר. מתחם הכלנית שלב ב' פינוי בינוי, מגרש 202, (לשעבר 201 בניין ג). הריסת מבנה קיים +"/>
    <m/>
    <m/>
    <s v="שליפת חלקה 0 (אוגוסט 2020)"/>
    <n v="2016"/>
    <n v="2018"/>
    <s v="בנייה"/>
    <s v="הריסה + בנייה"/>
    <n v="1"/>
    <m/>
    <m/>
    <m/>
    <n v="1"/>
    <s v="להיתר"/>
    <m/>
    <n v="1"/>
    <m/>
    <m/>
    <m/>
    <n v="5374376"/>
    <n v="1555337"/>
    <m/>
    <m/>
    <m/>
    <m/>
    <m/>
    <m/>
    <s v="רלוונטי לפי כתובת "/>
    <s v="מיצוי יח&quot;ד בפרויקט"/>
    <n v="0"/>
    <m/>
    <m/>
    <m/>
    <m/>
    <m/>
    <m/>
    <m/>
    <e v="#NAME?"/>
    <m/>
    <s v="לא"/>
  </r>
  <r>
    <n v="572"/>
    <m/>
    <m/>
    <m/>
    <m/>
    <m/>
    <m/>
    <m/>
    <m/>
    <m/>
    <m/>
    <n v="4089"/>
    <m/>
    <s v="תל אביב"/>
    <s v="קריית אונו"/>
    <s v="הרוגי מלכות בבל/הכלנית"/>
    <m/>
    <s v="מיסוי"/>
    <s v="פינוי-בינוי"/>
    <s v="בביצוע"/>
    <n v="5159171"/>
    <s v="551 20160275"/>
    <n v="551"/>
    <n v="20160275"/>
    <s v="בקשה להיתר"/>
    <s v="תוכ' שינויים"/>
    <n v="64912301"/>
    <s v="קריית אונו"/>
    <n v="0"/>
    <s v="הרוגי מלכות בבל"/>
    <n v="0"/>
    <n v="16"/>
    <n v="16"/>
    <m/>
    <d v="2016-10-10T00:00:00"/>
    <n v="0"/>
    <n v="0"/>
    <m/>
    <m/>
    <m/>
    <m/>
    <m/>
    <m/>
    <m/>
    <m/>
    <s v="מתחם פינוי בינוי, הרוגי מלכות בבל, בניינים 301א ו301ב+חניון ציבורי: שינויים בחניון הציבורי: ביטול מתקן חנייה."/>
    <m/>
    <m/>
    <m/>
    <n v="1555308"/>
    <n v="3737"/>
    <m/>
    <d v="2018-03-06T00:00:00"/>
    <m/>
    <m/>
    <m/>
    <m/>
    <m/>
    <m/>
    <m/>
    <m/>
    <m/>
    <m/>
    <s v="מתחם פינוי בינוי, הרוגי מלכות בבל, בניינים 301א ו301ב+חניון ציבורי: שינויים במרתפי החנייה, ביטול מתקן חנייה. "/>
    <m/>
    <m/>
    <s v="שליפת חלקה 0 (אוגוסט 2020)"/>
    <n v="2016"/>
    <n v="2018"/>
    <s v="בנייה"/>
    <m/>
    <n v="4"/>
    <m/>
    <m/>
    <m/>
    <n v="2"/>
    <s v="להיתר"/>
    <m/>
    <n v="2"/>
    <m/>
    <m/>
    <m/>
    <m/>
    <m/>
    <m/>
    <m/>
    <m/>
    <m/>
    <m/>
    <m/>
    <s v="רלוונטי לפי כתובת "/>
    <s v="מיצוי יח&quot;ד בפרויקט"/>
    <n v="0"/>
    <m/>
    <m/>
    <m/>
    <m/>
    <m/>
    <m/>
    <m/>
    <e v="#NAME?"/>
    <m/>
    <s v="לא"/>
  </r>
  <r>
    <n v="1897"/>
    <s v="אוקטובר 2021 - טיוב בקשות ID כפולות"/>
    <s v="לא"/>
    <m/>
    <m/>
    <s v="לטייב - הכתובת במתחם"/>
    <m/>
    <m/>
    <s v="הבקשה לא נמצאה באתר העירייה"/>
    <m/>
    <m/>
    <n v="4089"/>
    <m/>
    <s v="תל אביב"/>
    <s v="קריית אונו"/>
    <s v="הרוגי מלכות בבל/הכלנית"/>
    <m/>
    <s v="מיסוי"/>
    <s v="פינוי-בינוי"/>
    <s v="בביצוע"/>
    <n v="7318342"/>
    <s v="508 20210052"/>
    <n v="508"/>
    <n v="20210052"/>
    <s v="בקשה למידע להיתר"/>
    <s v="שימוש חורג, שינויים ללא תוספת"/>
    <n v="64961000"/>
    <s v="קריית אונו"/>
    <n v="2620"/>
    <s v="לוי אשכול"/>
    <n v="210"/>
    <n v="113"/>
    <n v="113"/>
    <s v="     "/>
    <d v="2021-03-09T00:00:00"/>
    <n v="0"/>
    <n v="0"/>
    <s v="NULL"/>
    <s v="NULL"/>
    <s v="NULL"/>
    <s v="2021_01"/>
    <d v="2021-06-14T12:45:52"/>
    <s v="NULL"/>
    <s v="NULL"/>
    <s v="NULL"/>
    <s v=" הקלת בניה לגובה 114.55+ מ' מעל פני הים (במקום 113.55 מ' מעל פני הים) "/>
    <s v="NULL"/>
    <s v="NULL"/>
    <s v="NULL"/>
    <s v="NULL"/>
    <m/>
    <s v="NULL"/>
    <m/>
    <m/>
    <m/>
    <m/>
    <m/>
    <m/>
    <m/>
    <m/>
    <m/>
    <m/>
    <m/>
    <m/>
    <m/>
    <m/>
    <s v="חלקה 0"/>
    <n v="2021"/>
    <m/>
    <m/>
    <m/>
    <m/>
    <m/>
    <m/>
    <m/>
    <n v="0"/>
    <m/>
    <m/>
    <m/>
    <m/>
    <m/>
    <m/>
    <m/>
    <m/>
    <m/>
    <m/>
    <m/>
    <m/>
    <m/>
    <m/>
    <m/>
    <s v="מיצוי יח&quot;ד בפרויקט"/>
    <n v="0"/>
    <m/>
    <m/>
    <m/>
    <m/>
    <m/>
    <m/>
    <m/>
    <m/>
    <m/>
    <m/>
  </r>
  <r>
    <n v="575"/>
    <m/>
    <m/>
    <m/>
    <m/>
    <m/>
    <m/>
    <m/>
    <m/>
    <m/>
    <m/>
    <n v="4089"/>
    <m/>
    <s v="תל אביב"/>
    <s v="קריית אונו"/>
    <s v="הרוגי מלכות בבל/הכלנית"/>
    <m/>
    <s v="מיסוי"/>
    <s v="פינוי-בינוי"/>
    <s v="בביצוע"/>
    <n v="5374380"/>
    <s v="508 20180413"/>
    <n v="508"/>
    <n v="20180413"/>
    <s v="בקשה מקוונת"/>
    <s v="הריסה, בנייה חדשה"/>
    <n v="64912201"/>
    <s v="קריית אונו"/>
    <n v="2620"/>
    <s v="שאול המלך"/>
    <n v="147"/>
    <n v="12"/>
    <n v="12"/>
    <m/>
    <d v="2018-12-16T00:00:00"/>
    <n v="0"/>
    <n v="0"/>
    <m/>
    <m/>
    <m/>
    <m/>
    <m/>
    <m/>
    <m/>
    <m/>
    <s v="הריסת מבנה מגורים קיים, חפירה ובניית 3 קומות מרתפי חנייה עבור בנייני א ו-ב מתחם הכלנית שלב ג' פינוי ובינוי מגרש 201/2001:"/>
    <m/>
    <m/>
    <m/>
    <s v="NULL"/>
    <m/>
    <m/>
    <m/>
    <m/>
    <m/>
    <m/>
    <m/>
    <m/>
    <m/>
    <m/>
    <m/>
    <m/>
    <m/>
    <m/>
    <m/>
    <m/>
    <s v="שליפת חלקה 0 (אוגוסט 2020)"/>
    <n v="2018"/>
    <m/>
    <s v="הריסה + חפירה"/>
    <m/>
    <n v="2"/>
    <m/>
    <m/>
    <m/>
    <n v="3"/>
    <s v="מקוונת (להיתר)"/>
    <m/>
    <m/>
    <m/>
    <m/>
    <m/>
    <m/>
    <m/>
    <m/>
    <m/>
    <m/>
    <m/>
    <m/>
    <m/>
    <s v="רלוונטי לפי המהות"/>
    <s v="מיצוי יח&quot;ד בפרויקט"/>
    <n v="0"/>
    <m/>
    <m/>
    <m/>
    <m/>
    <m/>
    <m/>
    <m/>
    <e v="#NAME?"/>
    <m/>
    <m/>
  </r>
  <r>
    <n v="576"/>
    <m/>
    <m/>
    <m/>
    <m/>
    <m/>
    <m/>
    <m/>
    <m/>
    <m/>
    <m/>
    <n v="4089"/>
    <m/>
    <s v="תל אביב"/>
    <s v="קריית אונו"/>
    <s v="הרוגי מלכות בבל/הכלנית"/>
    <m/>
    <s v="מיסוי"/>
    <s v="פינוי-בינוי"/>
    <s v="בביצוע"/>
    <n v="6786650"/>
    <s v="508 20190115"/>
    <n v="508"/>
    <n v="20190115"/>
    <s v="בקשה מקוונת"/>
    <s v="בנייה חדשה"/>
    <n v="64912201"/>
    <s v="קריית אונו"/>
    <n v="2620"/>
    <s v="שאול המלך"/>
    <n v="147"/>
    <n v="12"/>
    <n v="12"/>
    <m/>
    <d v="2019-02-27T00:00:00"/>
    <n v="0"/>
    <n v="0"/>
    <n v="13"/>
    <n v="60"/>
    <n v="73"/>
    <m/>
    <m/>
    <m/>
    <m/>
    <m/>
    <s v="בניית בניין א' הכולל 16 קומות מעל קומת קרקע. סה&quot;כ 73 יח&quot;ד ומצב&quot;ר. מתחם הכלנית פינוי בינוי שלב ג' מגרש 201/2001"/>
    <m/>
    <m/>
    <m/>
    <n v="1983120"/>
    <n v="3909"/>
    <m/>
    <d v="2019-09-03T00:00:00"/>
    <m/>
    <m/>
    <m/>
    <n v="13"/>
    <m/>
    <n v="60"/>
    <m/>
    <n v="73"/>
    <m/>
    <m/>
    <s v="בניית בניין א' הכולל 16 קומות מעל קומת קרקע. סה&quot;כ 73 יח&quot;ד ומצב&quot;ר. מתחם הכלנית פינוי בינוי שלב ג' מגרש 201/2001 "/>
    <m/>
    <m/>
    <s v="שליפת חלקה 0 (אוגוסט 2020)"/>
    <n v="2019"/>
    <n v="2019"/>
    <s v="בנייה"/>
    <s v="בנייה"/>
    <n v="2"/>
    <m/>
    <m/>
    <m/>
    <n v="1"/>
    <s v="מקוונת (להיתר)"/>
    <m/>
    <n v="1"/>
    <m/>
    <m/>
    <m/>
    <n v="6786650"/>
    <n v="1983120"/>
    <m/>
    <m/>
    <m/>
    <m/>
    <m/>
    <m/>
    <s v="רלוונטי לפי המהות"/>
    <s v="מיצוי יח&quot;ד בפרויקט"/>
    <n v="0"/>
    <m/>
    <m/>
    <m/>
    <m/>
    <m/>
    <s v="אושר בתנאים"/>
    <m/>
    <e v="#NAME?"/>
    <m/>
    <s v="לא"/>
  </r>
  <r>
    <n v="577"/>
    <m/>
    <m/>
    <m/>
    <m/>
    <m/>
    <m/>
    <m/>
    <m/>
    <m/>
    <m/>
    <n v="4089"/>
    <m/>
    <s v="תל אביב"/>
    <s v="קריית אונו"/>
    <s v="הרוגי מלכות בבל/הכלנית"/>
    <m/>
    <s v="מיסוי"/>
    <s v="פינוי-בינוי"/>
    <s v="בביצוע"/>
    <n v="6786651"/>
    <s v="508 20190116"/>
    <n v="508"/>
    <n v="20190116"/>
    <s v="בקשה מקוונת"/>
    <s v="בנייה חדשה"/>
    <n v="64912201"/>
    <s v="קריית אונו"/>
    <n v="2620"/>
    <s v="שאול המלך"/>
    <n v="147"/>
    <n v="12"/>
    <n v="12"/>
    <m/>
    <d v="2019-02-27T00:00:00"/>
    <n v="0"/>
    <n v="0"/>
    <n v="13"/>
    <n v="60"/>
    <n v="73"/>
    <m/>
    <m/>
    <m/>
    <m/>
    <m/>
    <s v="בניית בניין ב' הכולל 16 קומות מעל קומת קרקע. סה&quot;כ 73 יח&quot;ד ומצב&quot;ר. מתחם הכלנית פינוי בינוי שלב ג' מגרש 201/2001"/>
    <m/>
    <m/>
    <m/>
    <n v="1983345"/>
    <n v="3908"/>
    <m/>
    <d v="2019-09-03T00:00:00"/>
    <m/>
    <m/>
    <m/>
    <n v="13"/>
    <m/>
    <n v="60"/>
    <m/>
    <n v="73"/>
    <m/>
    <m/>
    <s v="בניית בניין ב' הכולל 16 קומות מעל קומת קרקע. סה&quot;כ 73 יח&quot;ד ומצב&quot;ר. מתחם הכלנית פינוי בינוי שלב ג' מגרש 201/2001 "/>
    <m/>
    <m/>
    <s v="שליפת חלקה 0 (אוגוסט 2020)"/>
    <n v="2019"/>
    <n v="2019"/>
    <s v="בנייה"/>
    <s v="בנייה"/>
    <n v="2"/>
    <m/>
    <m/>
    <m/>
    <n v="1"/>
    <s v="מקוונת (להיתר)"/>
    <m/>
    <n v="1"/>
    <m/>
    <m/>
    <m/>
    <n v="6786651"/>
    <n v="1983345"/>
    <m/>
    <m/>
    <m/>
    <m/>
    <m/>
    <m/>
    <s v="רלוונטי לפי המהות"/>
    <s v="מיצוי יח&quot;ד בפרויקט"/>
    <n v="0"/>
    <m/>
    <m/>
    <m/>
    <m/>
    <m/>
    <s v="אושר בתנאים"/>
    <m/>
    <e v="#NAME?"/>
    <m/>
    <s v="לא"/>
  </r>
  <r>
    <n v="574"/>
    <m/>
    <m/>
    <m/>
    <m/>
    <m/>
    <m/>
    <m/>
    <m/>
    <m/>
    <m/>
    <n v="4089"/>
    <m/>
    <s v="תל אביב"/>
    <s v="קריית אונו"/>
    <s v="הרוגי מלכות בבל/הכלנית"/>
    <m/>
    <s v="מיסוי"/>
    <s v="מיסוי - פינוי-בינוי"/>
    <s v="בביצוע"/>
    <n v="692093"/>
    <s v="551 20160066"/>
    <n v="551"/>
    <n v="20160066"/>
    <s v="בקשה להיתר"/>
    <s v="תוספת"/>
    <n v="64912301"/>
    <s v="קריית אונו"/>
    <n v="2620"/>
    <s v="שאול המלך"/>
    <n v="0"/>
    <n v="15"/>
    <n v="15"/>
    <m/>
    <d v="2016-02-29T00:00:00"/>
    <n v="0"/>
    <n v="18"/>
    <n v="52"/>
    <n v="118"/>
    <n v="146"/>
    <m/>
    <m/>
    <m/>
    <m/>
    <m/>
    <s v="בניינים 301א ו301ב: ס&quot;ה: 3 מרתפי חניה+ קומת קרקע+ 15 קומות מגורים, 73 יח&quot;ד לכל בניין. שינויים בקומות 12+13 ותוספת 2 קומות מגורים, הכוללות 9 יח&quot;ד לכל בניין, שינויים במרתפי החנייה. "/>
    <m/>
    <m/>
    <m/>
    <n v="1464099"/>
    <n v="3597"/>
    <m/>
    <d v="2016-08-28T00:00:00"/>
    <m/>
    <n v="0"/>
    <n v="18"/>
    <n v="52"/>
    <m/>
    <n v="118"/>
    <m/>
    <n v="146"/>
    <m/>
    <m/>
    <s v="בניינים 301א ו301ב,   ס&quot;ה: 3 מרתפי חניה+ קומת קרקע+ 15 קומות מגורים, 76 יח&quot;ד לכל בניין. שינויים בקומות 12+13 ותוספת 2 קומות מגורים, הכוללות 9 יח&quot;ד לכל בניין, שינויים במרתפי החנייה. "/>
    <m/>
    <m/>
    <m/>
    <n v="2016"/>
    <n v="2016"/>
    <s v="בנייה"/>
    <s v="בנייה"/>
    <n v="4"/>
    <m/>
    <m/>
    <m/>
    <n v="1"/>
    <s v="להיתר"/>
    <m/>
    <n v="1"/>
    <m/>
    <m/>
    <m/>
    <n v="692093"/>
    <n v="1464099"/>
    <m/>
    <m/>
    <m/>
    <m/>
    <m/>
    <m/>
    <m/>
    <s v="מיצוי יח&quot;ד בפרויקט"/>
    <n v="0"/>
    <m/>
    <m/>
    <m/>
    <m/>
    <m/>
    <m/>
    <m/>
    <e v="#NAME?"/>
    <m/>
    <s v="לא"/>
  </r>
  <r>
    <n v="578"/>
    <m/>
    <m/>
    <m/>
    <m/>
    <m/>
    <m/>
    <m/>
    <m/>
    <m/>
    <m/>
    <n v="4089"/>
    <m/>
    <s v="תל אביב"/>
    <s v="קריית אונו"/>
    <s v="הרוגי מלכות בבל/הכלנית"/>
    <m/>
    <s v="מיסוי"/>
    <s v="פינוי-בינוי"/>
    <s v="בביצוע"/>
    <n v="691842"/>
    <s v="551 20140292"/>
    <n v="551"/>
    <n v="20140292"/>
    <s v="בקשה להיתר"/>
    <s v="חפירה, דיפון, ביסוס"/>
    <n v="64912301"/>
    <s v="קריית אונו"/>
    <n v="0"/>
    <s v="שאול המלך "/>
    <n v="0"/>
    <n v="15"/>
    <n v="15"/>
    <m/>
    <d v="2014-07-20T00:00:00"/>
    <n v="0"/>
    <n v="0"/>
    <m/>
    <m/>
    <m/>
    <m/>
    <m/>
    <m/>
    <m/>
    <m/>
    <s v="מתחם הרוגי מלכות בבל - פינוי בינוי. בקשה לחפירה+דיפון+ביסוס לבניין 301א."/>
    <m/>
    <m/>
    <m/>
    <n v="183772"/>
    <n v="3362"/>
    <m/>
    <d v="2014-07-23T00:00:00"/>
    <m/>
    <n v="0"/>
    <n v="0"/>
    <m/>
    <m/>
    <m/>
    <m/>
    <m/>
    <m/>
    <m/>
    <s v="מתחם הרוגי מלכות בבל - פינוי בינוי. בקשה לחפירה+דיפון+ביסוס לבניין 301א."/>
    <m/>
    <m/>
    <s v="שליפת חלקה 0 (אוגוסט 2020)"/>
    <n v="2014"/>
    <n v="2014"/>
    <s v="חפירה ודיפון"/>
    <s v="חפירה ודיפון"/>
    <n v="4"/>
    <m/>
    <m/>
    <m/>
    <n v="2"/>
    <s v="להיתר"/>
    <m/>
    <n v="3"/>
    <m/>
    <m/>
    <m/>
    <m/>
    <m/>
    <m/>
    <m/>
    <m/>
    <m/>
    <m/>
    <m/>
    <s v="רלוונטי לפי המהות"/>
    <s v="מיצוי יח&quot;ד בפרויקט"/>
    <n v="0"/>
    <m/>
    <m/>
    <m/>
    <m/>
    <m/>
    <m/>
    <m/>
    <e v="#NAME?"/>
    <m/>
    <s v="לא"/>
  </r>
  <r>
    <n v="579"/>
    <m/>
    <m/>
    <m/>
    <m/>
    <m/>
    <m/>
    <m/>
    <m/>
    <m/>
    <m/>
    <n v="4089"/>
    <m/>
    <s v="תל אביב"/>
    <s v="קריית אונו"/>
    <s v="הרוגי מלכות בבל/הכלנית"/>
    <m/>
    <s v="מיסוי"/>
    <s v="פינוי-בינוי"/>
    <s v="בביצוע"/>
    <n v="5374377"/>
    <s v="508 20180176"/>
    <n v="508"/>
    <n v="20180176"/>
    <s v="בקשה מקוונת"/>
    <m/>
    <n v="64912202"/>
    <s v="קריית אונו"/>
    <n v="2620"/>
    <s v="שאול המלך "/>
    <n v="286"/>
    <n v="16"/>
    <n v="16"/>
    <m/>
    <d v="2018-05-08T00:00:00"/>
    <n v="0"/>
    <n v="14"/>
    <m/>
    <m/>
    <n v="74"/>
    <m/>
    <m/>
    <m/>
    <m/>
    <m/>
    <s v="בניין מגורים משותף, תוספת 3 קומות הכוללות 14 יח&quot;ד, ס&quot;ה 74 יח&quot;ד במקום 60 יח&quot;ד. מתחם הרוגי מלכות שלב ב' פינוי בינוי, מגרש 202, (לשעבר 201 ג'). ס&quot;ה הבניין ק.כניסה + דירת גן + 16 ק. מגורים + ק.גג טכני + 3 מרתפי חניה, + מצב&quot;ר בקרקע. שינויים במרתפים ובקומות 12"/>
    <m/>
    <m/>
    <m/>
    <n v="1555338"/>
    <n v="3836"/>
    <m/>
    <d v="2018-12-13T00:00:00"/>
    <m/>
    <n v="0"/>
    <n v="14"/>
    <m/>
    <m/>
    <m/>
    <m/>
    <n v="74"/>
    <m/>
    <m/>
    <s v="ב.מגורים משותף, תוספת 3 קומות הכוללות 14 יח&quot;ד, ס&quot;ה 74 יח&quot;ד במקום 60 יח&quot;ד. שינויים במרתפים ובקומות 12 ו 13. מתחם הרוגי מלכות שלב ב' פינוי בינוי, מגרש 202, (לשעבר 201 ג'). ס&quot;ה הבניין ק.כניסה + דירת גן + 16 ק. מגורים + ק.גג טכני + 3 מרתפי חניה, + מצב&quot;ר בקרקע"/>
    <m/>
    <m/>
    <s v="שליפת חלקה 0 (אוגוסט 2020)"/>
    <n v="2018"/>
    <n v="2018"/>
    <s v="בנייה"/>
    <s v="בנייה"/>
    <n v="1"/>
    <m/>
    <m/>
    <m/>
    <n v="2"/>
    <s v="מקוונת (להיתר)"/>
    <m/>
    <n v="2"/>
    <m/>
    <m/>
    <m/>
    <m/>
    <m/>
    <m/>
    <m/>
    <m/>
    <m/>
    <m/>
    <m/>
    <s v="רלוונטי לפי המהות"/>
    <s v="מיצוי יח&quot;ד בפרויקט"/>
    <n v="0"/>
    <m/>
    <m/>
    <m/>
    <m/>
    <m/>
    <m/>
    <m/>
    <e v="#NAME?"/>
    <m/>
    <s v="כן"/>
  </r>
  <r>
    <n v="580"/>
    <m/>
    <m/>
    <m/>
    <m/>
    <m/>
    <m/>
    <m/>
    <m/>
    <m/>
    <m/>
    <n v="4089"/>
    <m/>
    <s v="תל אביב"/>
    <s v="קריית אונו"/>
    <s v="הרוגי מלכות בבל/הכלנית"/>
    <m/>
    <s v="מיסוי"/>
    <s v="פינוי-בינוי"/>
    <s v="בביצוע"/>
    <n v="691626"/>
    <s v="551 20130165"/>
    <n v="551"/>
    <n v="20130165"/>
    <s v="בקשה להיתר"/>
    <s v="בניה חדשה"/>
    <n v="64912301"/>
    <s v="קריית אונו"/>
    <n v="0"/>
    <m/>
    <n v="0"/>
    <n v="0"/>
    <n v="0"/>
    <m/>
    <d v="2013-05-08T00:00:00"/>
    <n v="0"/>
    <n v="64"/>
    <m/>
    <m/>
    <n v="64"/>
    <m/>
    <m/>
    <m/>
    <m/>
    <m/>
    <s v="64 יח&quot;ד. בניין מגורים משותף , בן 3 מרתפי חניה, 2 דירות גן ב 1-, ק.קרקע, 13 קומות מגורים וחדרים על הגג, סה&quot;כ מתחם פינוי בינוי, הרוגי מלכות בבל, בניין א"/>
    <m/>
    <m/>
    <m/>
    <n v="182924"/>
    <n v="3390"/>
    <m/>
    <d v="2014-09-17T00:00:00"/>
    <m/>
    <n v="0"/>
    <n v="64"/>
    <m/>
    <m/>
    <m/>
    <m/>
    <n v="64"/>
    <m/>
    <m/>
    <s v="64 יח&quot;ד. בניין מגורים משותף, בן 3 מרתפי חניה, 2 דירות גן ב 1-, ק.קרקע, 13 קומות מגורים וחדרים על הגג, סה&quot;כ מתחם פינוי בינוי, הרוגי מלכות בבל,"/>
    <m/>
    <m/>
    <s v="שליפה לפי תבעות (אוגוסט 2020)"/>
    <n v="2013"/>
    <n v="2014"/>
    <s v="בנייה"/>
    <s v="בנייה"/>
    <n v="4"/>
    <m/>
    <m/>
    <m/>
    <n v="3"/>
    <s v="להיתר"/>
    <m/>
    <n v="3"/>
    <s v="קדום"/>
    <m/>
    <m/>
    <m/>
    <m/>
    <m/>
    <m/>
    <m/>
    <m/>
    <m/>
    <m/>
    <m/>
    <s v="מיצוי יח&quot;ד בפרויקט"/>
    <n v="0"/>
    <m/>
    <m/>
    <m/>
    <m/>
    <m/>
    <m/>
    <m/>
    <e v="#NAME?"/>
    <m/>
    <s v="לא"/>
  </r>
  <r>
    <n v="581"/>
    <m/>
    <m/>
    <m/>
    <m/>
    <m/>
    <m/>
    <m/>
    <m/>
    <m/>
    <m/>
    <n v="4089"/>
    <m/>
    <s v="תל אביב"/>
    <s v="קריית אונו"/>
    <s v="הרוגי מלכות בבל/הכלנית"/>
    <m/>
    <s v="מיסוי"/>
    <s v="פינוי-בינוי"/>
    <s v="בביצוע"/>
    <n v="691745"/>
    <s v="551 20140020"/>
    <n v="551"/>
    <n v="20140020"/>
    <s v="בקשה להיתר"/>
    <s v="פינוי בינוי"/>
    <n v="64912301"/>
    <s v="קריית אונו"/>
    <n v="0"/>
    <m/>
    <n v="0"/>
    <n v="0"/>
    <n v="0"/>
    <m/>
    <d v="2014-01-14T00:00:00"/>
    <n v="0"/>
    <n v="64"/>
    <n v="0"/>
    <n v="0"/>
    <n v="64"/>
    <m/>
    <m/>
    <m/>
    <m/>
    <m/>
    <s v="בניין מגורים משותף, בן 3 מרתפי חנייה, 2 דירות גן ב 1-, ק. קרקע+13 קומות מגורים (חלל כפול בדירות בקומה 13) מתחם פינוי בינוי, הרוגי מלכות בבל, בניין ב. סה&quot;כ 64 יח&quot;ד. כולל חניון ציבורי תת קרקעי וחדר טרנספורמציה."/>
    <m/>
    <m/>
    <m/>
    <n v="182327"/>
    <n v="3427"/>
    <m/>
    <d v="2015-02-08T00:00:00"/>
    <m/>
    <n v="0"/>
    <n v="64"/>
    <m/>
    <m/>
    <m/>
    <m/>
    <n v="64"/>
    <m/>
    <m/>
    <s v="בניין מגורים משותף, בן 3 מרתפי חנייה, 2 דירות גן ב 1-, ק. קרקע+13 קומות מגורים (חלל כפול בדירות בקומה 13) מתחם פינוי בינוי, הרוגי מלכות בבל. סה&quot;כ 64 יח&quot;ד. כולל חניון ציבורי תת קרקעי וחדר טרנספורמציה."/>
    <m/>
    <m/>
    <s v="שליפה לפי תבעות (אוגוסט 2020)"/>
    <n v="2014"/>
    <n v="2015"/>
    <s v="בנייה"/>
    <s v="בנייה"/>
    <n v="4"/>
    <m/>
    <m/>
    <m/>
    <n v="3"/>
    <s v="להיתר"/>
    <m/>
    <n v="3"/>
    <s v="קדום"/>
    <m/>
    <m/>
    <m/>
    <m/>
    <m/>
    <m/>
    <m/>
    <m/>
    <m/>
    <m/>
    <m/>
    <s v="מיצוי יח&quot;ד בפרויקט"/>
    <n v="0"/>
    <m/>
    <m/>
    <m/>
    <m/>
    <m/>
    <m/>
    <m/>
    <e v="#NAME?"/>
    <m/>
    <s v="לא"/>
  </r>
  <r>
    <n v="1904"/>
    <s v="אוקטובר 2021 - טיוב בקשות שאינן כפולות"/>
    <s v="כן"/>
    <m/>
    <m/>
    <m/>
    <m/>
    <m/>
    <m/>
    <m/>
    <m/>
    <n v="4491"/>
    <m/>
    <s v="מרכז"/>
    <s v="קריית אונו"/>
    <s v="הרימון"/>
    <m/>
    <s v="מיסוי"/>
    <s v="פינוי-בינוי"/>
    <s v="בתכנון"/>
    <n v="7292100"/>
    <s v="508 20210181"/>
    <n v="508"/>
    <n v="20210181"/>
    <s v="בקשה מקוונת עם הקלות"/>
    <s v="פינוי בינוי"/>
    <n v="64903101"/>
    <s v="קריית אונו"/>
    <n v="2620"/>
    <s v="הרימון"/>
    <n v="218"/>
    <n v="1"/>
    <n v="1"/>
    <s v="     "/>
    <d v="2021-05-24T00:00:00"/>
    <n v="0"/>
    <n v="0"/>
    <n v="16"/>
    <n v="39"/>
    <n v="55"/>
    <s v="2021_01"/>
    <d v="2021-06-14T12:45:52"/>
    <s v="נתוני מתחמים"/>
    <s v="נתוני מתחמים"/>
    <s v="מהות הבקשה"/>
    <s v="הריסת מבנה ובניית בנין מגורים חדש בגובה 12 קומות מעל קומת קרקע הכוללת מצב&quot;ר, ו3 קומות מרתף. סה&quot;כ 55 יח&quot;ד. מתחם פינוי בינוי הרימון: "/>
    <s v="NULL"/>
    <s v="NULL"/>
    <s v="NULL"/>
    <s v="NULL"/>
    <m/>
    <s v="NULL"/>
    <m/>
    <m/>
    <m/>
    <m/>
    <m/>
    <m/>
    <m/>
    <m/>
    <m/>
    <m/>
    <m/>
    <m/>
    <m/>
    <m/>
    <s v="תוכנית"/>
    <n v="2021"/>
    <m/>
    <s v="הריסה + בנייה"/>
    <m/>
    <n v="1"/>
    <m/>
    <m/>
    <m/>
    <n v="1"/>
    <s v="מקוונת (להיתר)"/>
    <s v="יאשרו 107 יחד בשני הבניינים ולא 110"/>
    <m/>
    <m/>
    <m/>
    <m/>
    <m/>
    <m/>
    <m/>
    <m/>
    <m/>
    <m/>
    <m/>
    <m/>
    <m/>
    <m/>
    <m/>
    <m/>
    <m/>
    <m/>
    <m/>
    <m/>
    <m/>
    <m/>
    <m/>
    <m/>
    <m/>
  </r>
  <r>
    <n v="1905"/>
    <s v="אוקטובר 2021 - טיוב בקשות שאינן כפולות"/>
    <s v="כן"/>
    <m/>
    <m/>
    <m/>
    <m/>
    <m/>
    <s v="2 בנינים. סה&quot;כ 110 דירות."/>
    <m/>
    <m/>
    <n v="4491"/>
    <m/>
    <s v="מרכז"/>
    <s v="קריית אונו"/>
    <s v="הרימון"/>
    <m/>
    <s v="מיסוי"/>
    <s v="פינוי-בינוי"/>
    <s v="בתכנון"/>
    <n v="7291757"/>
    <s v="508 20210182"/>
    <n v="508"/>
    <n v="20210182"/>
    <s v="בקשה מקוונת עם הקלות"/>
    <s v="פינוי בינוי"/>
    <n v="64903102"/>
    <s v="קריית אונו"/>
    <n v="2620"/>
    <s v="הרימון"/>
    <n v="218"/>
    <n v="2"/>
    <n v="2"/>
    <s v="     "/>
    <d v="2021-05-25T00:00:00"/>
    <n v="0"/>
    <n v="0"/>
    <n v="16"/>
    <n v="39"/>
    <n v="55"/>
    <s v="2021_01"/>
    <d v="2021-06-14T12:45:52"/>
    <s v="נתוני מתחמים"/>
    <s v="נתוני מתחמים"/>
    <s v="מהות הבקשה"/>
    <s v="הריסת מבנה ובניית בנין מגורים חדש בגובה 12 קומות מעל קומת קרקע הכוללת מצב&quot;ר, ו3 קומות מרתף. סה&quot;כ 55 יח&quot;ד. מתחם פינוי בינוי הרימון: "/>
    <s v="NULL"/>
    <s v="NULL"/>
    <s v="NULL"/>
    <s v="NULL"/>
    <m/>
    <s v="NULL"/>
    <m/>
    <m/>
    <m/>
    <m/>
    <m/>
    <m/>
    <m/>
    <m/>
    <m/>
    <m/>
    <m/>
    <m/>
    <m/>
    <m/>
    <s v="תוכנית"/>
    <n v="2021"/>
    <m/>
    <s v="הריסה + בנייה"/>
    <m/>
    <n v="2"/>
    <m/>
    <m/>
    <m/>
    <n v="1"/>
    <s v="מקוונת (להיתר)"/>
    <s v="יאשרו 107 יחד בשני הבניינים ולא 110"/>
    <m/>
    <m/>
    <m/>
    <m/>
    <m/>
    <m/>
    <m/>
    <m/>
    <m/>
    <m/>
    <m/>
    <m/>
    <m/>
    <m/>
    <m/>
    <m/>
    <m/>
    <m/>
    <m/>
    <m/>
    <m/>
    <m/>
    <m/>
    <m/>
    <m/>
  </r>
  <r>
    <n v="1906"/>
    <s v="אוקטובר 2021 - טיוב בקשות ID כפולות"/>
    <s v="כן"/>
    <m/>
    <m/>
    <s v="לטייב - בקשה על שני מתחמים שונים, חסרה כתובת"/>
    <m/>
    <m/>
    <s v="הבקשה לא נמצאה באתר העירייה, מהמהות לא ברור אם מדובר בהריסה/בנייה וכו', רק מצויין כמות יח&quot;ד של 59"/>
    <m/>
    <m/>
    <n v="4490"/>
    <m/>
    <s v="מרכז"/>
    <s v="קריית אונו"/>
    <s v="התאנה"/>
    <m/>
    <s v="מיסוי"/>
    <s v="פינוי-בינוי"/>
    <s v="בתכנון"/>
    <n v="7278250"/>
    <s v="508 20200207"/>
    <n v="508"/>
    <n v="20200207"/>
    <s v="בקשה למידע להיתר"/>
    <s v="בנייה חדשה, הריסה, פינוי בינוי"/>
    <n v="64902103"/>
    <s v="קריית אונו"/>
    <n v="2620"/>
    <m/>
    <n v="0"/>
    <n v="0"/>
    <n v="0"/>
    <s v="     "/>
    <d v="2021-03-01T00:00:00"/>
    <n v="0"/>
    <n v="59"/>
    <s v="NULL"/>
    <s v="NULL"/>
    <n v="59"/>
    <s v="2021_01"/>
    <d v="2021-06-14T12:45:52"/>
    <s v="NULL"/>
    <s v="NULL"/>
    <s v="מהות הבקשה"/>
    <s v=" מבנה מגורים גבוה. 59 יח&quot;ד מעל קומת קרקע ומרתפי חניה ,גינון ופיתוח "/>
    <s v="NULL"/>
    <s v="NULL"/>
    <s v="NULL"/>
    <s v="NULL"/>
    <m/>
    <s v="NULL"/>
    <m/>
    <m/>
    <m/>
    <m/>
    <m/>
    <m/>
    <m/>
    <m/>
    <m/>
    <m/>
    <m/>
    <m/>
    <m/>
    <m/>
    <s v="תוכנית"/>
    <n v="2021"/>
    <m/>
    <s v="בנייה"/>
    <m/>
    <n v="1"/>
    <m/>
    <m/>
    <m/>
    <n v="1"/>
    <s v="למידע"/>
    <s v="ספק"/>
    <m/>
    <m/>
    <m/>
    <m/>
    <m/>
    <m/>
    <m/>
    <m/>
    <m/>
    <m/>
    <m/>
    <m/>
    <m/>
    <m/>
    <m/>
    <m/>
    <m/>
    <m/>
    <m/>
    <m/>
    <m/>
    <m/>
    <m/>
    <m/>
    <m/>
  </r>
  <r>
    <n v="1907"/>
    <s v="אוקטובר 2021 - טיוב בקשות ID כפולות"/>
    <s v="לא"/>
    <m/>
    <m/>
    <s v="לטייב - בקשה על שני מתחמים שונים, חסרה כתובת"/>
    <m/>
    <m/>
    <s v="הבקשה לא נמצאה באתר עירייה, לפי המהות לא מדובר בפינוי בינוי אך בתיאור נרשם פינוי בינוי"/>
    <m/>
    <m/>
    <n v="4490"/>
    <m/>
    <s v="מרכז"/>
    <s v="קריית אונו"/>
    <s v="התאנה"/>
    <m/>
    <s v="מיסוי"/>
    <s v="פינוי-בינוי"/>
    <s v="בתכנון"/>
    <n v="7291669"/>
    <s v="508 20200209"/>
    <n v="508"/>
    <n v="20200209"/>
    <s v="בקשה למידע להיתר"/>
    <s v="פינוי בינוי"/>
    <n v="64902502"/>
    <s v="קריית אונו"/>
    <n v="2620"/>
    <m/>
    <n v="0"/>
    <n v="0"/>
    <n v="0"/>
    <s v="     "/>
    <d v="2021-03-01T00:00:00"/>
    <n v="0"/>
    <n v="0"/>
    <s v="NULL"/>
    <s v="NULL"/>
    <s v="NULL"/>
    <s v="2021_01"/>
    <d v="2021-06-14T12:45:52"/>
    <s v="NULL"/>
    <s v="NULL"/>
    <s v="NULL"/>
    <s v=" כיכר עירונית. עבודות פיתוח בקרקע מעל מרתפי חניה ציבורית "/>
    <s v="NULL"/>
    <s v="NULL"/>
    <s v="NULL"/>
    <s v="NULL"/>
    <m/>
    <s v="NULL"/>
    <m/>
    <m/>
    <m/>
    <m/>
    <m/>
    <m/>
    <m/>
    <m/>
    <m/>
    <m/>
    <m/>
    <m/>
    <m/>
    <m/>
    <s v="תוכנית"/>
    <n v="2021"/>
    <m/>
    <m/>
    <m/>
    <m/>
    <m/>
    <m/>
    <m/>
    <n v="0"/>
    <m/>
    <m/>
    <m/>
    <m/>
    <m/>
    <m/>
    <m/>
    <m/>
    <m/>
    <m/>
    <m/>
    <m/>
    <m/>
    <m/>
    <m/>
    <m/>
    <m/>
    <m/>
    <m/>
    <m/>
    <m/>
    <m/>
    <m/>
    <m/>
    <m/>
    <m/>
    <m/>
  </r>
  <r>
    <n v="582"/>
    <m/>
    <m/>
    <m/>
    <m/>
    <m/>
    <m/>
    <m/>
    <m/>
    <m/>
    <m/>
    <n v="4005"/>
    <m/>
    <s v="תל אביב"/>
    <s v="קריית אונו"/>
    <s v="ישעיהו"/>
    <m/>
    <s v="מיסוי"/>
    <s v="פינוי-בינוי"/>
    <s v="בביצוע + מבנים מאוכלסים"/>
    <n v="690259"/>
    <s v="551 20070482"/>
    <n v="551"/>
    <n v="20070482"/>
    <s v="בקשה להיתר"/>
    <s v="הריסה"/>
    <n v="6496279"/>
    <s v="קריית אונו"/>
    <n v="2620"/>
    <s v="יהודה הלוי"/>
    <n v="138"/>
    <n v="10"/>
    <n v="10"/>
    <m/>
    <d v="2007-08-19T00:00:00"/>
    <n v="0"/>
    <n v="0"/>
    <n v="12"/>
    <m/>
    <m/>
    <m/>
    <m/>
    <m/>
    <m/>
    <m/>
    <s v="הריסת מבנה קיים בן 12 יח&quot;ד"/>
    <m/>
    <m/>
    <m/>
    <s v="NULL"/>
    <m/>
    <m/>
    <m/>
    <m/>
    <m/>
    <m/>
    <m/>
    <m/>
    <m/>
    <m/>
    <m/>
    <m/>
    <m/>
    <m/>
    <m/>
    <m/>
    <s v="שליפת כתובות (אוגוסט 2020)"/>
    <n v="2007"/>
    <m/>
    <s v="הריסה"/>
    <m/>
    <n v="2"/>
    <m/>
    <m/>
    <m/>
    <n v="3"/>
    <s v="להיתר"/>
    <m/>
    <m/>
    <m/>
    <m/>
    <m/>
    <m/>
    <m/>
    <m/>
    <m/>
    <m/>
    <m/>
    <m/>
    <m/>
    <m/>
    <s v="מיצוי יח&quot;ד בפרויקט"/>
    <n v="0"/>
    <m/>
    <m/>
    <m/>
    <m/>
    <m/>
    <m/>
    <m/>
    <e v="#NAME?"/>
    <m/>
    <m/>
  </r>
  <r>
    <n v="583"/>
    <m/>
    <m/>
    <m/>
    <m/>
    <m/>
    <m/>
    <m/>
    <m/>
    <m/>
    <m/>
    <n v="4005"/>
    <m/>
    <s v="תל אביב"/>
    <s v="קריית אונו"/>
    <s v="ישעיהו"/>
    <m/>
    <s v="מיסוי"/>
    <s v="מיסוי - פינוי-בינוי"/>
    <s v="בביצוע + מבנים מאוכלסים"/>
    <n v="690715"/>
    <s v="551 20090173"/>
    <n v="551"/>
    <n v="20090173"/>
    <s v="בקשה להיתר"/>
    <s v="בניה חדשה"/>
    <n v="64962001"/>
    <s v="קריית אונו"/>
    <n v="2620"/>
    <s v="יהודה הלוי"/>
    <n v="138"/>
    <n v="12"/>
    <n v="12"/>
    <m/>
    <d v="2009-04-21T00:00:00"/>
    <n v="0"/>
    <n v="24"/>
    <n v="12"/>
    <n v="12"/>
    <n v="24"/>
    <m/>
    <m/>
    <m/>
    <m/>
    <m/>
    <s v=" מעל 3 קומות חנייה במרתף  מתחם פינוי בינוי ישעיהו, בית מגורים משותף B הכולל:  ק.קרקע + 5 קומות (8 דופלקסים+16 דירות) סה&quot;כ 24 יח&quot;ד "/>
    <m/>
    <m/>
    <m/>
    <n v="183557"/>
    <n v="2873"/>
    <m/>
    <d v="2011-02-24T00:00:00"/>
    <m/>
    <n v="0"/>
    <n v="24"/>
    <n v="12"/>
    <m/>
    <n v="12"/>
    <m/>
    <n v="24"/>
    <m/>
    <m/>
    <s v="מעל 3 קומות חנייה במרתף מתחם פינוי בינוי ישעיהו, בית מגורים משותף B הכולל: ק.קרקע + 5 קומות (8 דופלקסים+16 דירות) סה&quot;כ 24 יח&quot;ד "/>
    <m/>
    <m/>
    <m/>
    <n v="2009"/>
    <n v="2011"/>
    <s v="בנייה"/>
    <s v="בנייה"/>
    <n v="2"/>
    <m/>
    <m/>
    <m/>
    <n v="2"/>
    <s v="להיתר"/>
    <m/>
    <n v="1"/>
    <m/>
    <m/>
    <m/>
    <n v="690284"/>
    <m/>
    <m/>
    <m/>
    <m/>
    <m/>
    <m/>
    <m/>
    <m/>
    <s v="מיצוי יח&quot;ד בפרויקט"/>
    <n v="0"/>
    <m/>
    <m/>
    <m/>
    <m/>
    <m/>
    <m/>
    <m/>
    <e v="#NAME?"/>
    <m/>
    <s v="לא"/>
  </r>
  <r>
    <n v="584"/>
    <m/>
    <m/>
    <m/>
    <m/>
    <m/>
    <m/>
    <m/>
    <m/>
    <m/>
    <m/>
    <n v="4005"/>
    <m/>
    <s v="תל אביב"/>
    <s v="קריית אונו"/>
    <s v="ישעיהו"/>
    <m/>
    <s v="מיסוי"/>
    <s v="מיסוי - פינוי-בינוי"/>
    <s v="בביצוע + מבנים מאוכלסים"/>
    <n v="690716"/>
    <s v="551 20090174"/>
    <n v="551"/>
    <n v="20090174"/>
    <s v="בקשה להיתר"/>
    <s v="בניה חדשה"/>
    <n v="64962001"/>
    <s v="קריית אונו"/>
    <n v="2620"/>
    <s v="יהודה הלוי"/>
    <n v="138"/>
    <n v="16"/>
    <n v="16"/>
    <m/>
    <d v="2009-04-21T00:00:00"/>
    <n v="0"/>
    <n v="54"/>
    <n v="12"/>
    <n v="44"/>
    <n v="54"/>
    <m/>
    <m/>
    <m/>
    <m/>
    <m/>
    <s v="(מעל 3 קומות חנייה במרתף בהגשה נפרדת של בניין B). מתחם פינוי בינוי ישעיהו, בית מגורים משותף A-1 הכולל: ק.קרקע + 14 קומות, סה&quot;כ 54 יח&quot;ד. "/>
    <m/>
    <m/>
    <m/>
    <n v="182874"/>
    <n v="2872"/>
    <m/>
    <d v="2011-02-24T00:00:00"/>
    <m/>
    <n v="0"/>
    <n v="54"/>
    <n v="12"/>
    <m/>
    <n v="44"/>
    <m/>
    <n v="54"/>
    <m/>
    <m/>
    <s v="(מעל 3 קומות חנייה במרתף בהגשה נפרדת של בניין B). מתחם פינוי בינוי ישעיהו, בית מגורים משותף A-1 הכולל: ק.קרקע + 14 קומות, סה&quot;כ 54 יח&quot;ד. "/>
    <m/>
    <m/>
    <m/>
    <n v="2009"/>
    <n v="2011"/>
    <s v="בנייה"/>
    <s v="בנייה"/>
    <n v="1"/>
    <m/>
    <m/>
    <m/>
    <n v="2"/>
    <s v="להיתר"/>
    <m/>
    <n v="1"/>
    <m/>
    <m/>
    <m/>
    <n v="690286"/>
    <m/>
    <m/>
    <m/>
    <m/>
    <m/>
    <m/>
    <m/>
    <m/>
    <s v="מיצוי יח&quot;ד בפרויקט"/>
    <n v="0"/>
    <m/>
    <m/>
    <m/>
    <m/>
    <m/>
    <m/>
    <m/>
    <e v="#NAME?"/>
    <m/>
    <s v="לא"/>
  </r>
  <r>
    <n v="585"/>
    <m/>
    <m/>
    <m/>
    <m/>
    <m/>
    <m/>
    <m/>
    <m/>
    <m/>
    <m/>
    <n v="4005"/>
    <m/>
    <s v="תל אביב"/>
    <s v="קריית אונו"/>
    <s v="ישעיהו"/>
    <m/>
    <s v="מיסוי"/>
    <s v="פינוי-בינוי"/>
    <s v="בביצוע + מבנים מאוכלסים"/>
    <n v="690284"/>
    <s v="551 20070523"/>
    <n v="551"/>
    <n v="20070523"/>
    <s v="בקשה להיתר"/>
    <s v="בניה חדשה"/>
    <n v="64962001"/>
    <s v="קריית אונו"/>
    <n v="2620"/>
    <s v="ישעיהו"/>
    <n v="141"/>
    <n v="0"/>
    <n v="0"/>
    <m/>
    <d v="2007-09-16T00:00:00"/>
    <n v="0"/>
    <n v="0"/>
    <m/>
    <m/>
    <n v="24"/>
    <m/>
    <m/>
    <m/>
    <m/>
    <m/>
    <s v="6 קומות מגורים מעל קומת כניסה + קומה טכנית - סה&quot;כ  24 יח&quot;ד 3 קומות מרתף למבנים A +A1+B בית מגורים משותף, בניין B הכולל:"/>
    <m/>
    <m/>
    <m/>
    <s v="NULL"/>
    <m/>
    <m/>
    <m/>
    <m/>
    <m/>
    <m/>
    <m/>
    <m/>
    <m/>
    <m/>
    <m/>
    <m/>
    <m/>
    <m/>
    <m/>
    <m/>
    <s v="שליפה לפי תבעות (אוגוסט 2020)"/>
    <n v="2007"/>
    <m/>
    <s v="בנייה"/>
    <m/>
    <n v="2"/>
    <m/>
    <m/>
    <n v="1"/>
    <n v="1"/>
    <s v="להיתר"/>
    <m/>
    <m/>
    <m/>
    <m/>
    <m/>
    <m/>
    <n v="183557"/>
    <m/>
    <m/>
    <m/>
    <m/>
    <m/>
    <m/>
    <m/>
    <s v="מיצוי יח&quot;ד בפרויקט"/>
    <n v="0"/>
    <m/>
    <m/>
    <m/>
    <m/>
    <m/>
    <m/>
    <m/>
    <e v="#NAME?"/>
    <m/>
    <m/>
  </r>
  <r>
    <n v="586"/>
    <m/>
    <m/>
    <m/>
    <m/>
    <m/>
    <m/>
    <m/>
    <m/>
    <m/>
    <m/>
    <n v="4005"/>
    <m/>
    <s v="תל אביב"/>
    <s v="קריית אונו"/>
    <s v="ישעיהו"/>
    <m/>
    <s v="מיסוי"/>
    <s v="פינוי-בינוי"/>
    <s v="בביצוע + מבנים מאוכלסים"/>
    <n v="690285"/>
    <s v="551 20070524"/>
    <n v="551"/>
    <n v="20070524"/>
    <s v="בקשה להיתר"/>
    <s v="בניה חדשה"/>
    <n v="64962001"/>
    <s v="קריית אונו"/>
    <n v="2620"/>
    <s v="ישעיהו"/>
    <n v="141"/>
    <n v="0"/>
    <n v="0"/>
    <m/>
    <d v="2007-09-16T00:00:00"/>
    <n v="0"/>
    <n v="0"/>
    <m/>
    <m/>
    <n v="51"/>
    <m/>
    <m/>
    <m/>
    <m/>
    <m/>
    <s v="14 קומות מגורים מעל ק.קרקע, (מעל 3 קומות מרתף, בהגשה נפרדת, בבנין B ) בית מגורים משותף - בנין  A הכולל: סה&quot;כ 51 יח&quot;ד"/>
    <m/>
    <m/>
    <m/>
    <s v="NULL"/>
    <m/>
    <m/>
    <m/>
    <m/>
    <m/>
    <m/>
    <m/>
    <m/>
    <m/>
    <m/>
    <m/>
    <m/>
    <m/>
    <m/>
    <m/>
    <m/>
    <s v="שליפה לפי תבעות (אוגוסט 2020)"/>
    <n v="2007"/>
    <m/>
    <s v="בנייה"/>
    <m/>
    <n v="5"/>
    <m/>
    <m/>
    <n v="1"/>
    <n v="1"/>
    <s v="להיתר"/>
    <m/>
    <m/>
    <m/>
    <m/>
    <m/>
    <m/>
    <n v="182413"/>
    <m/>
    <m/>
    <m/>
    <m/>
    <m/>
    <m/>
    <m/>
    <s v="מיצוי יח&quot;ד בפרויקט"/>
    <n v="0"/>
    <m/>
    <m/>
    <m/>
    <m/>
    <m/>
    <m/>
    <m/>
    <e v="#NAME?"/>
    <m/>
    <m/>
  </r>
  <r>
    <n v="587"/>
    <m/>
    <m/>
    <m/>
    <m/>
    <m/>
    <m/>
    <m/>
    <m/>
    <m/>
    <m/>
    <n v="4005"/>
    <m/>
    <s v="תל אביב"/>
    <s v="קריית אונו"/>
    <s v="ישעיהו"/>
    <m/>
    <s v="מיסוי"/>
    <s v="פינוי-בינוי"/>
    <s v="בביצוע + מבנים מאוכלסים"/>
    <n v="690286"/>
    <s v="551 20070525"/>
    <n v="551"/>
    <n v="20070525"/>
    <s v="בקשה להיתר"/>
    <s v="בניה חדשה"/>
    <n v="64962001"/>
    <s v="קריית אונו"/>
    <n v="2620"/>
    <s v="ישעיהו"/>
    <n v="141"/>
    <n v="0"/>
    <n v="0"/>
    <m/>
    <d v="2007-09-16T00:00:00"/>
    <n v="0"/>
    <n v="0"/>
    <m/>
    <m/>
    <n v="54"/>
    <m/>
    <m/>
    <m/>
    <m/>
    <m/>
    <s v="(מעל 3 קומות מרתף בהגשה נפרדת בבנין B) 14 קומות מגורים מעל קומת כניסה,  סה&quot;כ  54 יח&quot;ד בית מגורים משותף, בניין A-1 הכולל:"/>
    <m/>
    <m/>
    <m/>
    <s v="NULL"/>
    <m/>
    <m/>
    <m/>
    <m/>
    <m/>
    <m/>
    <m/>
    <m/>
    <m/>
    <m/>
    <m/>
    <m/>
    <m/>
    <m/>
    <m/>
    <m/>
    <s v="שליפה לפי תבעות (אוגוסט 2020)"/>
    <n v="2007"/>
    <m/>
    <s v="בנייה"/>
    <m/>
    <n v="1"/>
    <m/>
    <m/>
    <n v="1"/>
    <n v="1"/>
    <s v="להיתר"/>
    <m/>
    <m/>
    <m/>
    <m/>
    <m/>
    <m/>
    <n v="182874"/>
    <m/>
    <m/>
    <m/>
    <m/>
    <m/>
    <m/>
    <m/>
    <s v="מיצוי יח&quot;ד בפרויקט"/>
    <n v="0"/>
    <m/>
    <m/>
    <m/>
    <m/>
    <m/>
    <m/>
    <m/>
    <e v="#NAME?"/>
    <m/>
    <m/>
  </r>
  <r>
    <n v="588"/>
    <m/>
    <m/>
    <m/>
    <m/>
    <m/>
    <m/>
    <m/>
    <m/>
    <m/>
    <m/>
    <n v="4005"/>
    <m/>
    <s v="תל אביב"/>
    <s v="קריית אונו"/>
    <s v="ישעיהו"/>
    <m/>
    <s v="מיסוי"/>
    <s v="פינוי-בינוי"/>
    <s v="בביצוע + מבנים מאוכלסים"/>
    <n v="690717"/>
    <s v="551 20090175"/>
    <n v="551"/>
    <n v="20090175"/>
    <s v="בקשה להיתר"/>
    <s v="חפירה ודיפון"/>
    <n v="64962001"/>
    <s v="קריית אונו"/>
    <n v="2620"/>
    <s v="ישעיהו"/>
    <n v="141"/>
    <n v="0"/>
    <n v="0"/>
    <m/>
    <d v="2009-04-21T00:00:00"/>
    <n v="0"/>
    <n v="0"/>
    <n v="0"/>
    <n v="0"/>
    <n v="0"/>
    <m/>
    <m/>
    <m/>
    <m/>
    <m/>
    <s v="מתחם פינוי בינוי ישעיהו:  ‏1. הריסת מבנים קיימים בחלקות 278, 279.  ‏2. חפירה ודיפון."/>
    <m/>
    <m/>
    <m/>
    <n v="181062"/>
    <n v="2730"/>
    <m/>
    <d v="2010-03-22T00:00:00"/>
    <m/>
    <n v="0"/>
    <n v="0"/>
    <n v="0"/>
    <m/>
    <n v="0"/>
    <m/>
    <n v="0"/>
    <m/>
    <m/>
    <s v="מתחם פינוי בינוי ישעיהו: ‏1. הריסת מבנים קיימים בחלקות 278, 279. ‏2. חפירה ודיפון בתחומי המגרש."/>
    <m/>
    <m/>
    <s v="שליפה לפי תבעות (אוגוסט 2020)"/>
    <n v="2009"/>
    <n v="2010"/>
    <s v="הריסה"/>
    <s v="הריסה"/>
    <n v="1"/>
    <m/>
    <m/>
    <m/>
    <n v="2"/>
    <s v="להיתר"/>
    <m/>
    <n v="2"/>
    <m/>
    <m/>
    <m/>
    <m/>
    <m/>
    <m/>
    <m/>
    <m/>
    <m/>
    <m/>
    <m/>
    <m/>
    <s v="מיצוי יח&quot;ד בפרויקט"/>
    <n v="0"/>
    <m/>
    <m/>
    <m/>
    <m/>
    <m/>
    <m/>
    <m/>
    <e v="#NAME?"/>
    <m/>
    <s v="לא"/>
  </r>
  <r>
    <n v="589"/>
    <m/>
    <m/>
    <m/>
    <m/>
    <m/>
    <m/>
    <m/>
    <m/>
    <m/>
    <m/>
    <n v="4005"/>
    <m/>
    <s v="תל אביב"/>
    <s v="קריית אונו"/>
    <s v="ישעיהו"/>
    <m/>
    <s v="מיסוי"/>
    <s v="מיסוי - פינוי-בינוי"/>
    <s v="בביצוע + מבנים מאוכלסים"/>
    <n v="691158"/>
    <s v="551 20110123"/>
    <n v="551"/>
    <n v="20110123"/>
    <s v="בקשה להיתר"/>
    <s v="בניה חדשה"/>
    <n v="64962001"/>
    <s v="קריית אונו"/>
    <n v="2620"/>
    <s v="ישעיהו"/>
    <n v="141"/>
    <n v="0"/>
    <n v="0"/>
    <m/>
    <d v="2011-03-03T00:00:00"/>
    <n v="0"/>
    <n v="36"/>
    <n v="12"/>
    <n v="24"/>
    <n v="36"/>
    <m/>
    <m/>
    <m/>
    <m/>
    <m/>
    <s v=" מתחם פינוי בינוי ישעיהו,  ק.קרקע הכוללת 2 דירות+ 9 קומות מגורים+קומה טכנית, סה&quot;כ 36 יח&quot;ד.  ‏1. הריסת בניין מגורים משותף קיים, בן 12 יח&quot;ד והריסת מקלט ציבורי  ‏2. בית מגורים משותף A הכולל:  ‏3. תכ' שינוי לבקשה 20090173: משלושה מרתפי חנייה לשנים וחצי מרתפים"/>
    <m/>
    <m/>
    <m/>
    <n v="182213"/>
    <n v="3141"/>
    <m/>
    <d v="2012-11-15T00:00:00"/>
    <m/>
    <n v="0"/>
    <n v="36"/>
    <n v="12"/>
    <m/>
    <n v="24"/>
    <m/>
    <n v="36"/>
    <m/>
    <m/>
    <s v=" 1. הריסת בניין מגורים משותף קיים, בן 12 יח&quot;ד והריסת מקלט ציבורי  2. בית מגורים משותף A הכולל: ק.קרקע + 10 קומות מגורים+קומה טכנית, סה&quot;כ 36 יח&quot;ד.  מתחם פינוי בינוי ישעיהו,  ‏3. תכ' שינויים, משלושה מרתפי חנייה לשני מרתפי חנייה. "/>
    <m/>
    <m/>
    <m/>
    <n v="2011"/>
    <n v="2012"/>
    <s v="הריסה + בנייה"/>
    <s v="הריסה + בנייה"/>
    <n v="1"/>
    <m/>
    <m/>
    <m/>
    <n v="3"/>
    <s v="להיתר"/>
    <m/>
    <n v="3"/>
    <m/>
    <m/>
    <m/>
    <n v="691158"/>
    <n v="182213"/>
    <m/>
    <m/>
    <m/>
    <m/>
    <m/>
    <m/>
    <m/>
    <s v="מיצוי יח&quot;ד בפרויקט"/>
    <n v="0"/>
    <m/>
    <m/>
    <m/>
    <m/>
    <m/>
    <m/>
    <m/>
    <e v="#NAME?"/>
    <m/>
    <s v="כן"/>
  </r>
  <r>
    <n v="591"/>
    <m/>
    <m/>
    <m/>
    <m/>
    <m/>
    <m/>
    <m/>
    <m/>
    <m/>
    <m/>
    <n v="4005"/>
    <m/>
    <s v="תל אביב"/>
    <s v="קריית אונו"/>
    <s v="ישעיהו"/>
    <m/>
    <s v="מיסוי"/>
    <s v="פינוי-בינוי"/>
    <s v="בביצוע + מבנים מאוכלסים"/>
    <n v="691645"/>
    <s v="551 20130211"/>
    <n v="551"/>
    <n v="20130211"/>
    <s v="בקשה להיתר"/>
    <s v="תוכ' שינויים"/>
    <n v="64962001"/>
    <s v="קריית אונו"/>
    <n v="2620"/>
    <s v="ישעיהו"/>
    <n v="141"/>
    <n v="0"/>
    <n v="0"/>
    <m/>
    <d v="2013-06-10T00:00:00"/>
    <n v="0"/>
    <n v="0"/>
    <n v="0"/>
    <n v="0"/>
    <n v="0"/>
    <m/>
    <m/>
    <m/>
    <m/>
    <m/>
    <s v="מתחם פינוי בינוי ישעיהו, בית מגורים משותף B, תכ' שינויים הכוללת: שינוי בחזיתות, בקירות פנים, הגדלת מרפסות בקומה 1 וח.כביסה בקרקע, והגבהת מעקה הגג בחזיתות צפון מערבית ודרום מזרחית."/>
    <m/>
    <m/>
    <m/>
    <n v="182435"/>
    <n v="3407"/>
    <m/>
    <d v="2014-12-08T00:00:00"/>
    <m/>
    <n v="0"/>
    <n v="0"/>
    <n v="0"/>
    <m/>
    <n v="0"/>
    <m/>
    <n v="0"/>
    <m/>
    <m/>
    <s v="הגג בחזיתות צפון מערבית ודרום מזרחית. מתחם פינוי בינוי ישעיהו, בית מגורים משותף B, תכ' שינויים הכוללת: שינוי בחזיתות, בקירות פנים, הגדלת מרפסות בקומה 1 וח.כביסה בקרקע, והגבהת מעקה"/>
    <m/>
    <m/>
    <s v="שליפה לפי תבעות (אוגוסט 2020)"/>
    <n v="2013"/>
    <n v="2014"/>
    <s v="בנייה"/>
    <s v="בנייה"/>
    <n v="2"/>
    <m/>
    <m/>
    <m/>
    <n v="2"/>
    <s v="להיתר"/>
    <m/>
    <n v="2"/>
    <m/>
    <m/>
    <m/>
    <m/>
    <m/>
    <m/>
    <m/>
    <m/>
    <m/>
    <m/>
    <m/>
    <m/>
    <s v="מיצוי יח&quot;ד בפרויקט"/>
    <n v="0"/>
    <m/>
    <m/>
    <m/>
    <m/>
    <m/>
    <m/>
    <m/>
    <e v="#NAME?"/>
    <m/>
    <s v="כן"/>
  </r>
  <r>
    <n v="594"/>
    <m/>
    <m/>
    <m/>
    <m/>
    <m/>
    <m/>
    <m/>
    <m/>
    <m/>
    <m/>
    <n v="4005"/>
    <m/>
    <s v="תל אביב"/>
    <s v="קריית אונו"/>
    <s v="ישעיהו"/>
    <m/>
    <s v="מיסוי"/>
    <s v="פינוי-בינוי"/>
    <s v="בביצוע + מבנים מאוכלסים"/>
    <n v="689715"/>
    <s v="551 20050372"/>
    <n v="551"/>
    <n v="20050372"/>
    <s v="בקשה להיתר"/>
    <s v="הריסה ובניה חדשה"/>
    <n v="6496278"/>
    <s v="קריית אונו"/>
    <n v="2620"/>
    <s v="ישעיהו"/>
    <n v="141"/>
    <n v="1"/>
    <n v="1"/>
    <m/>
    <d v="2005-08-15T00:00:00"/>
    <n v="0"/>
    <n v="0"/>
    <n v="12"/>
    <n v="36"/>
    <n v="48"/>
    <m/>
    <m/>
    <m/>
    <m/>
    <m/>
    <s v="במסגרת פינוי בינוי הריסת בנין בין 12 יח&quot;ד דיור  ובנית  בנין בין  12 קומות + דירות גג סה&quot;כ = 48 יח&quot;ד"/>
    <m/>
    <m/>
    <m/>
    <s v="NULL"/>
    <m/>
    <m/>
    <m/>
    <m/>
    <m/>
    <m/>
    <m/>
    <m/>
    <m/>
    <m/>
    <m/>
    <m/>
    <m/>
    <m/>
    <m/>
    <m/>
    <s v="שליפת כתובות (אוגוסט 2020)"/>
    <n v="2005"/>
    <m/>
    <s v="הריסה + בנייה"/>
    <m/>
    <n v="1"/>
    <m/>
    <m/>
    <m/>
    <n v="3"/>
    <s v="להיתר"/>
    <m/>
    <m/>
    <m/>
    <m/>
    <m/>
    <m/>
    <m/>
    <m/>
    <m/>
    <m/>
    <m/>
    <m/>
    <m/>
    <m/>
    <s v="מיצוי יח&quot;ד בפרויקט"/>
    <n v="0"/>
    <m/>
    <m/>
    <m/>
    <m/>
    <m/>
    <m/>
    <m/>
    <e v="#NAME?"/>
    <m/>
    <m/>
  </r>
  <r>
    <n v="595"/>
    <m/>
    <m/>
    <m/>
    <m/>
    <m/>
    <m/>
    <m/>
    <m/>
    <m/>
    <m/>
    <n v="4005"/>
    <m/>
    <s v="תל אביב"/>
    <s v="קריית אונו"/>
    <s v="ישעיהו"/>
    <m/>
    <s v="מיסוי"/>
    <s v="פינוי-בינוי"/>
    <s v="בביצוע + מבנים מאוכלסים"/>
    <n v="689779"/>
    <s v="551 20050487"/>
    <n v="551"/>
    <n v="20050487"/>
    <s v="בקשה להיתר"/>
    <m/>
    <n v="6496278"/>
    <s v="קריית אונו"/>
    <n v="2620"/>
    <s v="ישעיהו"/>
    <n v="141"/>
    <n v="1"/>
    <n v="1"/>
    <m/>
    <d v="2005-11-17T00:00:00"/>
    <n v="0"/>
    <n v="0"/>
    <m/>
    <m/>
    <m/>
    <m/>
    <m/>
    <m/>
    <m/>
    <m/>
    <s v="הריסת בית מגורים משותף שלב א' של פרויקט פינוי בינוי:"/>
    <m/>
    <m/>
    <m/>
    <s v="NULL"/>
    <m/>
    <m/>
    <m/>
    <m/>
    <m/>
    <m/>
    <m/>
    <m/>
    <m/>
    <m/>
    <m/>
    <m/>
    <m/>
    <m/>
    <m/>
    <m/>
    <s v="שליפת כתובות (אוגוסט 2020)"/>
    <n v="2005"/>
    <m/>
    <s v="הריסה"/>
    <m/>
    <n v="1"/>
    <m/>
    <m/>
    <m/>
    <n v="3"/>
    <s v="להיתר"/>
    <m/>
    <m/>
    <m/>
    <m/>
    <m/>
    <m/>
    <m/>
    <m/>
    <m/>
    <m/>
    <m/>
    <m/>
    <m/>
    <m/>
    <s v="מיצוי יח&quot;ד בפרויקט"/>
    <n v="0"/>
    <m/>
    <m/>
    <m/>
    <m/>
    <m/>
    <m/>
    <m/>
    <e v="#NAME?"/>
    <m/>
    <m/>
  </r>
  <r>
    <n v="596"/>
    <m/>
    <m/>
    <m/>
    <m/>
    <m/>
    <m/>
    <m/>
    <m/>
    <m/>
    <m/>
    <n v="4005"/>
    <m/>
    <s v="תל אביב"/>
    <s v="קריית אונו"/>
    <s v="ישעיהו"/>
    <m/>
    <s v="מיסוי"/>
    <s v="פינוי-בינוי"/>
    <s v="בביצוע + מבנים מאוכלסים"/>
    <n v="690173"/>
    <s v="551 20070245"/>
    <n v="551"/>
    <n v="20070245"/>
    <s v="בקשה להיתר"/>
    <s v="הריסה"/>
    <n v="6496278"/>
    <s v="קריית אונו"/>
    <n v="2620"/>
    <s v="ישעיהו"/>
    <n v="141"/>
    <n v="1"/>
    <n v="1"/>
    <m/>
    <d v="2007-05-09T00:00:00"/>
    <n v="0"/>
    <n v="0"/>
    <n v="12"/>
    <m/>
    <m/>
    <m/>
    <m/>
    <m/>
    <m/>
    <m/>
    <s v="הריסת בית מגורים משותף הכולל 12 יח&quot;ד."/>
    <m/>
    <m/>
    <m/>
    <s v="NULL"/>
    <m/>
    <m/>
    <m/>
    <m/>
    <m/>
    <m/>
    <m/>
    <m/>
    <m/>
    <m/>
    <m/>
    <m/>
    <m/>
    <m/>
    <m/>
    <m/>
    <s v="שליפת כתובות (אוגוסט 2020)"/>
    <n v="2007"/>
    <m/>
    <s v="הריסה"/>
    <m/>
    <n v="1"/>
    <m/>
    <m/>
    <m/>
    <n v="3"/>
    <s v="להיתר"/>
    <m/>
    <m/>
    <m/>
    <m/>
    <m/>
    <m/>
    <m/>
    <m/>
    <m/>
    <m/>
    <m/>
    <m/>
    <m/>
    <m/>
    <s v="מיצוי יח&quot;ד בפרויקט"/>
    <n v="0"/>
    <m/>
    <m/>
    <m/>
    <m/>
    <m/>
    <m/>
    <m/>
    <e v="#NAME?"/>
    <m/>
    <m/>
  </r>
  <r>
    <n v="597"/>
    <m/>
    <m/>
    <m/>
    <m/>
    <m/>
    <m/>
    <m/>
    <m/>
    <m/>
    <m/>
    <n v="4005"/>
    <m/>
    <s v="תל אביב"/>
    <s v="קריית אונו"/>
    <s v="ישעיהו"/>
    <m/>
    <s v="מיסוי"/>
    <s v="פינוי-בינוי"/>
    <s v="בביצוע + מבנים מאוכלסים"/>
    <n v="690174"/>
    <s v="551 20070247"/>
    <n v="551"/>
    <n v="20070247"/>
    <s v="בקשה להיתר"/>
    <s v="בניה חדשה"/>
    <n v="6496278"/>
    <s v="קריית אונו"/>
    <n v="2620"/>
    <s v="ישעיהו"/>
    <n v="141"/>
    <n v="1"/>
    <n v="1"/>
    <m/>
    <d v="2007-05-09T00:00:00"/>
    <n v="0"/>
    <n v="0"/>
    <m/>
    <m/>
    <n v="114"/>
    <m/>
    <m/>
    <m/>
    <m/>
    <m/>
    <s v="בנין  מגורים  39 יח&quot;ד ב- 11 קומות  בנין מגורים   24 יח&quot;ד ב- 6  קומות  בנין מגורים   51 יח&quot;ד ב- 14 קומות .  סה&quot;כ ---------114 יח&quot;ד."/>
    <m/>
    <m/>
    <m/>
    <s v="NULL"/>
    <m/>
    <m/>
    <m/>
    <m/>
    <m/>
    <m/>
    <m/>
    <m/>
    <m/>
    <m/>
    <m/>
    <m/>
    <m/>
    <m/>
    <m/>
    <m/>
    <s v="שליפת כתובות (אוגוסט 2020)"/>
    <n v="2007"/>
    <m/>
    <s v="בנייה"/>
    <m/>
    <s v="1,2"/>
    <m/>
    <m/>
    <m/>
    <n v="3"/>
    <s v="להיתר"/>
    <m/>
    <m/>
    <m/>
    <m/>
    <m/>
    <m/>
    <m/>
    <m/>
    <m/>
    <m/>
    <m/>
    <m/>
    <m/>
    <m/>
    <s v="מיצוי יח&quot;ד בפרויקט"/>
    <n v="0"/>
    <m/>
    <m/>
    <m/>
    <m/>
    <m/>
    <m/>
    <m/>
    <e v="#NAME?"/>
    <m/>
    <m/>
  </r>
  <r>
    <n v="598"/>
    <m/>
    <m/>
    <m/>
    <m/>
    <m/>
    <m/>
    <m/>
    <m/>
    <m/>
    <m/>
    <n v="4005"/>
    <m/>
    <s v="תל אביב"/>
    <s v="קריית אונו"/>
    <s v="ישעיהו"/>
    <m/>
    <s v="מיסוי"/>
    <s v="מיסוי - פינוי-בינוי"/>
    <s v="בביצוע + מבנים מאוכלסים"/>
    <n v="692128"/>
    <s v="551 20160208"/>
    <n v="551"/>
    <n v="20160208"/>
    <s v="בקשה להיתר"/>
    <s v="הריסה ובניה חדשה"/>
    <n v="6496281"/>
    <s v="קריית אונו"/>
    <n v="2620"/>
    <s v="ישעיהו"/>
    <n v="141"/>
    <n v="5"/>
    <n v="5"/>
    <m/>
    <d v="2016-08-04T00:00:00"/>
    <n v="0"/>
    <n v="0"/>
    <n v="0"/>
    <n v="0"/>
    <n v="63"/>
    <m/>
    <m/>
    <m/>
    <m/>
    <m/>
    <s v="2 מפלסי מרתף חנייה תת קרקעית + קומת כניסה + 15 קומות + קומת גג + גג טכני בניין מגורים חדש עם 63 יח&quot;ד הכולל: בניין  D"/>
    <m/>
    <m/>
    <m/>
    <s v="NULL"/>
    <m/>
    <m/>
    <m/>
    <m/>
    <m/>
    <m/>
    <m/>
    <m/>
    <m/>
    <m/>
    <m/>
    <m/>
    <m/>
    <m/>
    <m/>
    <m/>
    <m/>
    <n v="2016"/>
    <m/>
    <s v="בנייה"/>
    <m/>
    <n v="4"/>
    <m/>
    <m/>
    <n v="1"/>
    <n v="1"/>
    <s v="להיתר"/>
    <m/>
    <m/>
    <m/>
    <m/>
    <m/>
    <m/>
    <n v="1910584"/>
    <m/>
    <m/>
    <m/>
    <m/>
    <m/>
    <m/>
    <m/>
    <s v="מיצוי יח&quot;ד בפרויקט"/>
    <n v="0"/>
    <m/>
    <m/>
    <m/>
    <m/>
    <m/>
    <m/>
    <m/>
    <e v="#NAME?"/>
    <m/>
    <m/>
  </r>
  <r>
    <n v="599"/>
    <m/>
    <m/>
    <m/>
    <m/>
    <m/>
    <m/>
    <m/>
    <m/>
    <m/>
    <m/>
    <n v="4005"/>
    <m/>
    <s v="תל אביב"/>
    <s v="קריית אונו"/>
    <s v="ישעיהו"/>
    <m/>
    <s v="מיסוי"/>
    <s v="מיסוי - פינוי-בינוי"/>
    <s v="בביצוע + מבנים מאוכלסים"/>
    <n v="692129"/>
    <s v="551 20160209"/>
    <n v="551"/>
    <n v="20160209"/>
    <s v="בקשה להיתר"/>
    <s v="הריסה ובניה חדשה"/>
    <n v="6496281"/>
    <s v="קריית אונו"/>
    <n v="2620"/>
    <s v="ישעיהו"/>
    <n v="141"/>
    <n v="5"/>
    <n v="5"/>
    <m/>
    <d v="2016-08-04T00:00:00"/>
    <n v="0"/>
    <n v="0"/>
    <n v="0"/>
    <n v="0"/>
    <n v="29"/>
    <m/>
    <m/>
    <m/>
    <m/>
    <m/>
    <s v="הריסה ובניית בית מגורים חדש עם 29 יח&quot;ד הכולל:  בניין C קומת כניסה + 7 קומות מגורים + קומת גג טכני."/>
    <m/>
    <m/>
    <m/>
    <s v="NULL"/>
    <m/>
    <m/>
    <m/>
    <m/>
    <m/>
    <m/>
    <m/>
    <m/>
    <m/>
    <m/>
    <m/>
    <m/>
    <m/>
    <m/>
    <m/>
    <m/>
    <m/>
    <n v="2016"/>
    <m/>
    <s v="הריסה + בנייה"/>
    <m/>
    <n v="3"/>
    <m/>
    <m/>
    <n v="1"/>
    <n v="1"/>
    <s v="להיתר"/>
    <m/>
    <m/>
    <m/>
    <m/>
    <m/>
    <m/>
    <n v="1911396"/>
    <m/>
    <m/>
    <m/>
    <m/>
    <m/>
    <m/>
    <m/>
    <s v="מיצוי יח&quot;ד בפרויקט"/>
    <n v="0"/>
    <m/>
    <m/>
    <m/>
    <m/>
    <m/>
    <m/>
    <m/>
    <e v="#NAME?"/>
    <m/>
    <m/>
  </r>
  <r>
    <n v="592"/>
    <m/>
    <m/>
    <m/>
    <m/>
    <m/>
    <m/>
    <m/>
    <m/>
    <m/>
    <m/>
    <n v="4005"/>
    <m/>
    <s v="תל אביב"/>
    <s v="קריית אונו"/>
    <s v="ישעיהו"/>
    <m/>
    <s v="מיסוי"/>
    <s v="פינוי-בינוי"/>
    <s v="בביצוע + מבנים מאוכלסים"/>
    <n v="691862"/>
    <s v="551 20140331"/>
    <n v="551"/>
    <n v="20140331"/>
    <s v="בקשה להיתר"/>
    <s v="הריסה ובניה חדשה"/>
    <n v="64962002"/>
    <s v="קריית אונו"/>
    <n v="2620"/>
    <s v="ישעיהו"/>
    <n v="141"/>
    <n v="5"/>
    <n v="5"/>
    <m/>
    <d v="2014-08-24T00:00:00"/>
    <n v="0"/>
    <n v="30"/>
    <m/>
    <m/>
    <n v="28"/>
    <m/>
    <m/>
    <m/>
    <m/>
    <m/>
    <s v="הריסת בנין מגורים משותף קיים ובניית בניין משותף חדשהכולל: מתחם פינוי בינוי ישעיהו- בניין מערבי קומת כניסה + 7 קומות + קומת גג טכני. ס&quot;ה  28 יח&quot;ד."/>
    <m/>
    <m/>
    <m/>
    <s v="NULL"/>
    <m/>
    <m/>
    <m/>
    <m/>
    <m/>
    <m/>
    <m/>
    <m/>
    <m/>
    <m/>
    <m/>
    <m/>
    <m/>
    <m/>
    <m/>
    <m/>
    <s v="שליפת חלקה 0 (אוגוסט 2020)"/>
    <n v="2014"/>
    <m/>
    <s v="הריסה + בנייה"/>
    <m/>
    <n v="3"/>
    <m/>
    <m/>
    <m/>
    <n v="2"/>
    <s v="להיתר"/>
    <m/>
    <m/>
    <m/>
    <m/>
    <m/>
    <m/>
    <m/>
    <m/>
    <m/>
    <m/>
    <m/>
    <m/>
    <m/>
    <s v="רלוונטי לפי כתובת"/>
    <s v="מיצוי יח&quot;ד בפרויקט"/>
    <n v="0"/>
    <m/>
    <m/>
    <m/>
    <m/>
    <m/>
    <m/>
    <m/>
    <e v="#NAME?"/>
    <m/>
    <m/>
  </r>
  <r>
    <n v="593"/>
    <m/>
    <m/>
    <m/>
    <m/>
    <m/>
    <m/>
    <m/>
    <m/>
    <m/>
    <m/>
    <n v="4005"/>
    <m/>
    <s v="תל אביב"/>
    <s v="קריית אונו"/>
    <s v="ישעיהו"/>
    <m/>
    <s v="מיסוי"/>
    <s v="פינוי-בינוי"/>
    <s v="בביצוע + מבנים מאוכלסים"/>
    <n v="691863"/>
    <s v="551 20140332"/>
    <n v="551"/>
    <n v="20140332"/>
    <s v="בקשה להיתר"/>
    <s v="הריסה ובניה חדשה"/>
    <n v="64962002"/>
    <s v="קריית אונו"/>
    <n v="2620"/>
    <s v="ישעיהו"/>
    <n v="141"/>
    <n v="5"/>
    <n v="5"/>
    <m/>
    <d v="2014-08-24T00:00:00"/>
    <n v="0"/>
    <n v="0"/>
    <m/>
    <m/>
    <n v="70"/>
    <m/>
    <m/>
    <m/>
    <m/>
    <m/>
    <s v="2 מפלסי מרתף חנייה תת קרקעי + קומת כניסה + 18 קומות + קומת גג + קומת גג טכני. ס&quot;ה 70 יח&quot;ד הריסת בניין מגורים משותף קיים ובניית בניין מגורים חדש הכולל: מתחם פינוי בינוי ישעיהו."/>
    <m/>
    <m/>
    <m/>
    <s v="NULL"/>
    <m/>
    <m/>
    <m/>
    <m/>
    <m/>
    <m/>
    <m/>
    <m/>
    <m/>
    <m/>
    <m/>
    <m/>
    <m/>
    <m/>
    <m/>
    <m/>
    <s v="שליפת חלקה 0 (אוגוסט 2020)"/>
    <n v="2014"/>
    <m/>
    <s v="הריסה + בנייה"/>
    <m/>
    <n v="4"/>
    <m/>
    <m/>
    <m/>
    <n v="2"/>
    <s v="להיתר"/>
    <m/>
    <m/>
    <m/>
    <m/>
    <m/>
    <m/>
    <m/>
    <m/>
    <m/>
    <m/>
    <m/>
    <m/>
    <m/>
    <s v="רלוונטי לפי כתובת "/>
    <s v="מיצוי יח&quot;ד בפרויקט"/>
    <n v="0"/>
    <m/>
    <m/>
    <m/>
    <m/>
    <m/>
    <m/>
    <m/>
    <e v="#NAME?"/>
    <m/>
    <m/>
  </r>
  <r>
    <n v="600"/>
    <m/>
    <m/>
    <m/>
    <m/>
    <m/>
    <m/>
    <m/>
    <m/>
    <m/>
    <m/>
    <n v="4005"/>
    <m/>
    <s v="תל אביב"/>
    <s v="קריית אונו"/>
    <s v="ישעיהו"/>
    <m/>
    <s v="מיסוי"/>
    <s v="פינוי-בינוי"/>
    <s v="בביצוע + מבנים מאוכלסים"/>
    <n v="6786624"/>
    <s v="508 20160301"/>
    <n v="508"/>
    <n v="20160301"/>
    <s v="בקשה להיתר"/>
    <s v="הריסה ובניה חדשה"/>
    <n v="64962002"/>
    <s v="קריית אונו"/>
    <n v="2620"/>
    <s v="ישעיהו"/>
    <n v="141"/>
    <n v="5"/>
    <n v="5"/>
    <s v=""/>
    <d v="2016-11-14T00:00:00"/>
    <n v="0"/>
    <n v="21"/>
    <m/>
    <m/>
    <n v="21"/>
    <m/>
    <m/>
    <m/>
    <m/>
    <m/>
    <s v="מתחם פינוי בינוי ישעיהו- בניין מערבי C,  הריסת בנין מגורים משותף קיים ובניית בניין משותף חדש הכולל: קומת כניסה + 5 קומות + קומת גג טכני. ס&quot;ה  21 יח&quot;ד."/>
    <m/>
    <m/>
    <m/>
    <n v="1911396"/>
    <n v="3857"/>
    <m/>
    <d v="2019-03-26T00:00:00"/>
    <m/>
    <n v="0"/>
    <n v="21"/>
    <m/>
    <m/>
    <m/>
    <m/>
    <n v="21"/>
    <m/>
    <m/>
    <s v="מתחם פינוי בינוי ישעיהו, מגרש 2A- בניין מערבי C, הריסת בנין מגורים משותף קיים ובניית בניין משותף חדש הכולל: קומת כניסה + 5 קומות + קומת גג טכני. ס&quot;ה  21 יח&quot;ד."/>
    <m/>
    <m/>
    <s v="שליפת כתובות (אוגוסט 2020)"/>
    <n v="2016"/>
    <n v="2019"/>
    <s v="הריסה + בנייה"/>
    <s v="הריסה + בנייה"/>
    <n v="3"/>
    <m/>
    <m/>
    <m/>
    <n v="2"/>
    <s v="להיתר"/>
    <m/>
    <n v="1"/>
    <m/>
    <m/>
    <m/>
    <n v="692129"/>
    <m/>
    <m/>
    <m/>
    <m/>
    <m/>
    <m/>
    <m/>
    <m/>
    <s v="מיצוי יח&quot;ד בפרויקט"/>
    <n v="0"/>
    <m/>
    <m/>
    <m/>
    <m/>
    <m/>
    <m/>
    <m/>
    <e v="#NAME?"/>
    <m/>
    <s v="לא"/>
  </r>
  <r>
    <n v="601"/>
    <m/>
    <m/>
    <m/>
    <m/>
    <m/>
    <m/>
    <m/>
    <m/>
    <m/>
    <m/>
    <n v="4005"/>
    <m/>
    <s v="תל אביב"/>
    <s v="קריית אונו"/>
    <s v="ישעיהו"/>
    <m/>
    <s v="מיסוי"/>
    <s v="פינוי-בינוי"/>
    <s v="בביצוע + מבנים מאוכלסים"/>
    <n v="6786625"/>
    <s v="508 20160302"/>
    <n v="508"/>
    <n v="20160302"/>
    <s v="בקשה להיתר"/>
    <s v="הריסה ובניה חדשה"/>
    <n v="64962002"/>
    <s v="קריית אונו"/>
    <n v="2620"/>
    <s v="ישעיהו"/>
    <n v="141"/>
    <n v="5"/>
    <n v="5"/>
    <s v=""/>
    <d v="2016-11-14T00:00:00"/>
    <n v="0"/>
    <n v="0"/>
    <m/>
    <m/>
    <n v="71"/>
    <m/>
    <m/>
    <m/>
    <m/>
    <m/>
    <s v="2 מפלסי מרתף חנייה תת קרקעי משופתים עם בניין C, קומת כניסה עם 2 דירות , 18 קומות מגורים וקומת גג טכני - סה&quot;כ 71 יח&quot;ד הריסת בניין מגורים משותף קיים ובניית בניין מגורים חדש הכולל: מתחם פינוי בינוי ישעיהו- בניין מזרחי D"/>
    <m/>
    <m/>
    <m/>
    <n v="1910584"/>
    <n v="3858"/>
    <m/>
    <d v="2019-03-26T00:00:00"/>
    <m/>
    <n v="0"/>
    <n v="0"/>
    <m/>
    <m/>
    <m/>
    <m/>
    <n v="71"/>
    <m/>
    <m/>
    <s v="2 מפלסי מרתף חנייה תת קרקעי + קומת כניסה + 18 קומות +  קומת גג טכני. ס&quot;ה 71 יח&quot;ד. מתחם פינוי בינוי ישעיהו, מגרש 2A- בניין מזרחי D, הריסת בניין מגורים משותף קיים ובניית בניין מגורים חדש הכולל:"/>
    <m/>
    <m/>
    <s v="שליפת כתובות (אוגוסט 2020)"/>
    <n v="2016"/>
    <n v="2019"/>
    <s v="הריסה + בנייה"/>
    <s v="הריסה + בנייה"/>
    <n v="4"/>
    <m/>
    <m/>
    <m/>
    <n v="2"/>
    <s v="להיתר"/>
    <m/>
    <n v="1"/>
    <m/>
    <m/>
    <m/>
    <n v="692128"/>
    <m/>
    <m/>
    <m/>
    <m/>
    <m/>
    <m/>
    <m/>
    <m/>
    <s v="מיצוי יח&quot;ד בפרויקט"/>
    <n v="0"/>
    <m/>
    <m/>
    <m/>
    <m/>
    <m/>
    <m/>
    <m/>
    <e v="#NAME?"/>
    <m/>
    <s v="לא"/>
  </r>
  <r>
    <n v="602"/>
    <m/>
    <m/>
    <m/>
    <m/>
    <m/>
    <m/>
    <m/>
    <m/>
    <m/>
    <m/>
    <n v="4005"/>
    <m/>
    <s v="תל אביב"/>
    <s v="קריית אונו"/>
    <s v="ישעיהו"/>
    <m/>
    <s v="מיסוי"/>
    <s v="פינוי-בינוי"/>
    <s v="בביצוע + מבנים מאוכלסים"/>
    <n v="5374338"/>
    <s v="508 20180226"/>
    <n v="508"/>
    <n v="20180226"/>
    <s v="בקשה להיתר"/>
    <m/>
    <n v="64962002"/>
    <s v="קריית אונו"/>
    <n v="2620"/>
    <s v="ישעיהו"/>
    <n v="141"/>
    <n v="5"/>
    <n v="5"/>
    <m/>
    <d v="2018-06-14T00:00:00"/>
    <n v="0"/>
    <n v="0"/>
    <m/>
    <m/>
    <m/>
    <m/>
    <m/>
    <m/>
    <m/>
    <m/>
    <s v="הריסת בניינים קיימיים חפירה ודיפון והקמת 2 מפלסי מרתפי  חניה מתחם פינוי בינוי ישיעהו - בניינים C+D"/>
    <m/>
    <m/>
    <m/>
    <s v="NULL"/>
    <m/>
    <m/>
    <m/>
    <m/>
    <m/>
    <m/>
    <m/>
    <m/>
    <m/>
    <m/>
    <m/>
    <m/>
    <m/>
    <m/>
    <m/>
    <m/>
    <s v="שליפת חלקה 0 (אוגוסט 2020)"/>
    <n v="2018"/>
    <m/>
    <s v="הריסה + חפירה ודיפון + בנייה"/>
    <m/>
    <s v="3,4"/>
    <m/>
    <m/>
    <m/>
    <n v="2"/>
    <s v="להיתר"/>
    <m/>
    <m/>
    <m/>
    <m/>
    <m/>
    <m/>
    <m/>
    <m/>
    <m/>
    <m/>
    <m/>
    <m/>
    <m/>
    <s v="רלוונטי לפי כתובת "/>
    <s v="מיצוי יח&quot;ד בפרויקט"/>
    <n v="0"/>
    <m/>
    <m/>
    <m/>
    <m/>
    <m/>
    <m/>
    <m/>
    <e v="#NAME?"/>
    <m/>
    <m/>
  </r>
  <r>
    <n v="1342"/>
    <m/>
    <m/>
    <m/>
    <m/>
    <m/>
    <s v="כפול רק מהנתונים החדשים"/>
    <m/>
    <m/>
    <m/>
    <m/>
    <n v="4005"/>
    <m/>
    <s v="תל אביב"/>
    <s v="קריית אונו"/>
    <s v="ישעיהו"/>
    <m/>
    <s v="מיסוי"/>
    <s v="פינוי-בינוי"/>
    <s v="בביצוע + מבנים מאוכלסים"/>
    <n v="7089016"/>
    <s v="508 20200021"/>
    <n v="508"/>
    <n v="20200021"/>
    <s v="בקשה למידע להיתר"/>
    <s v="שינויים ללא תוספת, פינוי בינוי"/>
    <n v="64962002"/>
    <s v="קריית אונו"/>
    <n v="2620"/>
    <s v="ישעיהו"/>
    <n v="141"/>
    <n v="5"/>
    <n v="5"/>
    <s v="     "/>
    <d v="2020-07-23T00:00:00"/>
    <n v="0"/>
    <n v="0"/>
    <m/>
    <m/>
    <m/>
    <s v="2020_01"/>
    <d v="2020-11-01T21:00:40"/>
    <m/>
    <m/>
    <m/>
    <s v=" שינויים גאומטריים בחזיתות ובמעטפת הבניין . שינויים פנימיים במבנה. הקטנת שטחים במגדל. , , , , , "/>
    <s v="NULL"/>
    <s v="NULL"/>
    <s v="NULL"/>
    <s v="NULL"/>
    <m/>
    <m/>
    <m/>
    <m/>
    <m/>
    <m/>
    <m/>
    <m/>
    <m/>
    <m/>
    <m/>
    <m/>
    <m/>
    <m/>
    <s v="NULL"/>
    <s v="NULL"/>
    <s v="לפי כתובת (מרץ 2021)"/>
    <n v="2020"/>
    <m/>
    <s v="בנייה (שינויים)"/>
    <m/>
    <s v="3,4"/>
    <n v="1"/>
    <n v="1"/>
    <m/>
    <n v="2"/>
    <s v="למידע"/>
    <s v="מדובר בבקשה למידע ראשונה שהגיעה לכתובת ולכן אמורה להיות מובילה אך כבר ניתן היתר וזוהי רק בקשה לשינויים ולכן סומן כהמשכית"/>
    <m/>
    <m/>
    <m/>
    <m/>
    <m/>
    <m/>
    <m/>
    <m/>
    <m/>
    <m/>
    <m/>
    <m/>
    <m/>
    <s v="מיצוי יח&quot;ד בפרויקט"/>
    <n v="0"/>
    <m/>
    <m/>
    <m/>
    <m/>
    <m/>
    <s v="הבקשה לא נמצאה באתר העירייה"/>
    <m/>
    <e v="#NAME?"/>
    <m/>
    <m/>
  </r>
  <r>
    <n v="1920"/>
    <s v="אוקטובר 2021 - טיוב בקשה וסמל כפולים"/>
    <s v="כן המשכי"/>
    <m/>
    <m/>
    <s v="טויב"/>
    <m/>
    <m/>
    <m/>
    <m/>
    <m/>
    <n v="4005"/>
    <m/>
    <s v="תל אביב"/>
    <s v="קריית אונו"/>
    <s v="ישעיהו"/>
    <m/>
    <s v="מיסוי"/>
    <s v="פינוי-בינוי"/>
    <s v="בביצוע + מבנים מאוכלסים"/>
    <n v="7431580"/>
    <s v="508 20210004"/>
    <n v="508"/>
    <n v="20210004"/>
    <s v="בקשה מקוונת"/>
    <s v="תכנית שינויים"/>
    <n v="64962002"/>
    <s v="קריית אונו"/>
    <n v="2620"/>
    <s v="ישעיהו"/>
    <n v="141"/>
    <n v="5"/>
    <n v="5"/>
    <s v="     "/>
    <d v="2021-01-10T00:00:00"/>
    <n v="0"/>
    <n v="0"/>
    <s v="NULL"/>
    <s v="NULL"/>
    <s v="NULL"/>
    <s v="2021_03"/>
    <d v="2021-07-15T12:02:06"/>
    <s v="NULL"/>
    <s v="NULL"/>
    <s v="NULL"/>
    <s v="בקשה להיתר שינויים פנימיים ובחזיתות ללא תוספת שטחים. מתחם פינוי בינוי ישעיהו - בניין מערבי C. "/>
    <s v="NULL"/>
    <s v="NULL"/>
    <s v="NULL"/>
    <s v="NULL"/>
    <m/>
    <s v="NULL"/>
    <m/>
    <m/>
    <m/>
    <m/>
    <m/>
    <m/>
    <m/>
    <m/>
    <m/>
    <m/>
    <m/>
    <m/>
    <m/>
    <m/>
    <s v="כתובת"/>
    <n v="2021"/>
    <m/>
    <s v="שינויים"/>
    <m/>
    <n v="3"/>
    <m/>
    <m/>
    <m/>
    <n v="2"/>
    <s v="מקוונת (להיתר)"/>
    <m/>
    <m/>
    <m/>
    <m/>
    <m/>
    <m/>
    <m/>
    <m/>
    <m/>
    <m/>
    <m/>
    <m/>
    <m/>
    <m/>
    <s v="מיצוי יח&quot;ד בפרויקט"/>
    <m/>
    <m/>
    <m/>
    <m/>
    <m/>
    <m/>
    <m/>
    <m/>
    <m/>
    <m/>
    <m/>
  </r>
  <r>
    <n v="1928"/>
    <s v="אוקטובר 2021 - טיוב בקשות ID כפולות"/>
    <s v="כן המשכי"/>
    <m/>
    <m/>
    <s v="טויב"/>
    <m/>
    <m/>
    <m/>
    <m/>
    <m/>
    <n v="4005"/>
    <m/>
    <s v="תל אביב"/>
    <s v="קריית אונו"/>
    <s v="ישעיהו"/>
    <m/>
    <s v="מיסוי"/>
    <s v="פינוי בינוי"/>
    <s v="בביצוע + מבנים מאוכלסים"/>
    <n v="7287888"/>
    <s v="508 20210004"/>
    <n v="508"/>
    <n v="20210004"/>
    <s v="בקשה מקוונת"/>
    <s v="פינוי בינוי"/>
    <n v="64962002"/>
    <s v="קריית אונו"/>
    <n v="2620"/>
    <s v="ישעיהו"/>
    <n v="141"/>
    <n v="5"/>
    <n v="5"/>
    <m/>
    <d v="2021-01-10T00:00:00"/>
    <n v="0"/>
    <n v="0"/>
    <s v="NULL"/>
    <s v="NULL"/>
    <s v="NULL"/>
    <s v="2021_01"/>
    <d v="2021-06-14T12:45:52"/>
    <s v="NULL"/>
    <s v="NULL"/>
    <s v="NULL"/>
    <s v=" שינויים גאומטריים בחזיתות ובמעטפת הבניין . שינויים פנימיים במבנה. הקטנת שטחים במגדל. , , , , , "/>
    <s v="NULL"/>
    <s v="NULL"/>
    <s v="NULL"/>
    <s v="NULL"/>
    <m/>
    <s v="NULL"/>
    <m/>
    <m/>
    <m/>
    <m/>
    <m/>
    <m/>
    <m/>
    <m/>
    <m/>
    <m/>
    <m/>
    <m/>
    <m/>
    <m/>
    <s v="תוכנית"/>
    <n v="2021"/>
    <m/>
    <m/>
    <m/>
    <m/>
    <m/>
    <m/>
    <m/>
    <n v="4"/>
    <s v="מקוונת (להיתר)"/>
    <m/>
    <m/>
    <m/>
    <m/>
    <m/>
    <m/>
    <m/>
    <m/>
    <m/>
    <m/>
    <m/>
    <m/>
    <m/>
    <m/>
    <s v="מיצוי יח&quot;ד בפרויקט"/>
    <m/>
    <m/>
    <m/>
    <m/>
    <m/>
    <m/>
    <m/>
    <m/>
    <m/>
    <m/>
    <m/>
  </r>
  <r>
    <n v="1921"/>
    <s v="אוקטובר 2021 - טיוב בקשה וסמל כפולים"/>
    <s v="כן המשכי"/>
    <m/>
    <m/>
    <s v="טויב"/>
    <m/>
    <m/>
    <m/>
    <m/>
    <m/>
    <n v="4005"/>
    <m/>
    <s v="תל אביב"/>
    <s v="קריית אונו"/>
    <s v="ישעיהו"/>
    <m/>
    <s v="מיסוי"/>
    <s v="פינוי-בינוי"/>
    <s v="בביצוע + מבנים מאוכלסים"/>
    <n v="7431581"/>
    <s v="508 20210005"/>
    <n v="508"/>
    <n v="20210005"/>
    <s v="בקשה מקוונת"/>
    <s v="תכנית שינויים"/>
    <n v="64962002"/>
    <s v="קריית אונו"/>
    <n v="2620"/>
    <s v="ישעיהו"/>
    <n v="141"/>
    <n v="5"/>
    <n v="5"/>
    <s v="     "/>
    <d v="2021-01-10T00:00:00"/>
    <n v="0"/>
    <n v="0"/>
    <s v="NULL"/>
    <s v="NULL"/>
    <s v="NULL"/>
    <s v="2021_03"/>
    <d v="2021-07-15T12:02:06"/>
    <s v="NULL"/>
    <s v="NULL"/>
    <s v="NULL"/>
    <s v="בקשה להיתר שינויים פנימיים ובחזיתות ללא תוספת שטחים. מתחם פינוי בינוי ישעיהו - בניין מערבי D. "/>
    <s v="NULL"/>
    <s v="NULL"/>
    <s v="NULL"/>
    <s v="NULL"/>
    <m/>
    <s v="NULL"/>
    <m/>
    <m/>
    <m/>
    <m/>
    <m/>
    <m/>
    <m/>
    <m/>
    <m/>
    <m/>
    <m/>
    <m/>
    <m/>
    <m/>
    <s v="כתובת"/>
    <n v="2021"/>
    <m/>
    <s v="שינויים"/>
    <m/>
    <n v="4"/>
    <m/>
    <m/>
    <m/>
    <n v="2"/>
    <s v="מקוונת (להיתר)"/>
    <m/>
    <m/>
    <m/>
    <m/>
    <m/>
    <m/>
    <m/>
    <m/>
    <m/>
    <m/>
    <m/>
    <m/>
    <m/>
    <m/>
    <s v="מיצוי יח&quot;ד בפרויקט"/>
    <m/>
    <m/>
    <m/>
    <m/>
    <m/>
    <m/>
    <m/>
    <m/>
    <m/>
    <m/>
    <m/>
  </r>
  <r>
    <n v="1929"/>
    <s v="אוקטובר 2021 - טיוב בקשות ID כפולות"/>
    <s v="כן המשכי"/>
    <m/>
    <m/>
    <s v="טויב"/>
    <m/>
    <m/>
    <m/>
    <m/>
    <m/>
    <n v="4005"/>
    <m/>
    <s v="תל אביב"/>
    <s v="קריית אונו"/>
    <s v="ישעיהו"/>
    <m/>
    <s v="מיסוי"/>
    <s v="פינוי בינוי"/>
    <s v="בביצוע + מבנים מאוכלסים"/>
    <n v="7287889"/>
    <s v="508 20210005"/>
    <n v="508"/>
    <n v="20210005"/>
    <s v="בקשה מקוונת"/>
    <s v="פינוי בינוי"/>
    <n v="64962002"/>
    <s v="קריית אונו"/>
    <n v="2620"/>
    <s v="ישעיהו"/>
    <n v="141"/>
    <n v="5"/>
    <n v="5"/>
    <m/>
    <d v="2021-01-10T00:00:00"/>
    <n v="0"/>
    <n v="0"/>
    <s v="NULL"/>
    <s v="NULL"/>
    <s v="NULL"/>
    <s v="2021_01"/>
    <d v="2021-06-14T12:45:52"/>
    <s v="NULL"/>
    <s v="NULL"/>
    <s v="NULL"/>
    <s v=" שינויים גאומטריים בחזיתות ובמעטפת הבניין . שינויים פנימיים במבנה. הקטנת שטחים במגדל. , , , , , "/>
    <s v="NULL"/>
    <s v="NULL"/>
    <s v="NULL"/>
    <s v="NULL"/>
    <m/>
    <s v="NULL"/>
    <m/>
    <m/>
    <m/>
    <m/>
    <m/>
    <m/>
    <m/>
    <m/>
    <m/>
    <m/>
    <m/>
    <m/>
    <m/>
    <m/>
    <s v="תוכנית"/>
    <n v="2021"/>
    <m/>
    <m/>
    <m/>
    <m/>
    <m/>
    <m/>
    <m/>
    <n v="4"/>
    <s v="מקוונת (להיתר)"/>
    <m/>
    <m/>
    <m/>
    <m/>
    <m/>
    <m/>
    <m/>
    <m/>
    <m/>
    <m/>
    <m/>
    <m/>
    <m/>
    <m/>
    <s v="מיצוי יח&quot;ד בפרויקט"/>
    <m/>
    <m/>
    <m/>
    <m/>
    <m/>
    <m/>
    <m/>
    <m/>
    <m/>
    <m/>
    <m/>
  </r>
  <r>
    <n v="590"/>
    <m/>
    <m/>
    <m/>
    <m/>
    <m/>
    <m/>
    <m/>
    <m/>
    <m/>
    <m/>
    <n v="4005"/>
    <m/>
    <s v="תל אביב"/>
    <s v="קריית אונו"/>
    <s v="ישעיהו"/>
    <m/>
    <s v="מיסוי"/>
    <s v="מיסוי - פינוי-בינוי"/>
    <s v="בביצוע + מבנים מאוכלסים"/>
    <n v="691567"/>
    <s v="551 20130055"/>
    <n v="551"/>
    <n v="20130055"/>
    <s v="בקשה להיתר"/>
    <s v="תוספת לקיים + שיפוץ"/>
    <n v="64962001"/>
    <s v="קריית אונו"/>
    <n v="2620"/>
    <s v="ישעיהו"/>
    <n v="141"/>
    <n v="18"/>
    <n v="18"/>
    <m/>
    <d v="2013-02-18T00:00:00"/>
    <n v="0"/>
    <n v="22"/>
    <n v="36"/>
    <n v="22"/>
    <n v="58"/>
    <m/>
    <m/>
    <m/>
    <m/>
    <m/>
    <s v=" מתחם פינוי בינוי ישעיהו- בניין A 1. תכנית שינויים הכוללת שינויים בדירות ובחזיתות. הקטנת שטח קומה ב כ15מ&quot;ר. 2. תוספת 22 יח&quot;ד ב-6 קומות מעל 9 קומות קיימות בהיתר. סה&quot;כ 58 יח&quot;ד בבניין. 3. צובר גז. 4. הגדלת מרתפים בהתאם לתכנית קא/422. "/>
    <m/>
    <m/>
    <m/>
    <n v="182413"/>
    <n v="3344"/>
    <m/>
    <d v="2014-05-29T00:00:00"/>
    <m/>
    <n v="0"/>
    <n v="22"/>
    <n v="36"/>
    <m/>
    <n v="22"/>
    <m/>
    <n v="58"/>
    <m/>
    <m/>
    <s v="1. תוספת 22 יח&quot;ד ב-6 קומות מעל 9 קומות קיימות בהיתר. סה&quot;כ 58 יח&quot;ד בבניין. 2. תכנית שינויים הכוללת שינויים בדירות ובחזיתות.   3. הגדלת מרתפים בהתאם לתכנית קא/422. מתחם פינוי בינוי ישעיהו- בניין A "/>
    <m/>
    <m/>
    <m/>
    <n v="2013"/>
    <n v="2014"/>
    <s v="בנייה (שינויים)"/>
    <s v="בנייה"/>
    <n v="5"/>
    <m/>
    <m/>
    <m/>
    <n v="2"/>
    <s v="להיתר"/>
    <m/>
    <n v="1"/>
    <m/>
    <m/>
    <m/>
    <n v="690285"/>
    <m/>
    <m/>
    <m/>
    <m/>
    <m/>
    <m/>
    <m/>
    <m/>
    <s v="מיצוי יח&quot;ד בפרויקט"/>
    <n v="0"/>
    <m/>
    <m/>
    <m/>
    <m/>
    <m/>
    <m/>
    <m/>
    <e v="#NAME?"/>
    <m/>
    <s v="לא"/>
  </r>
  <r>
    <n v="603"/>
    <m/>
    <m/>
    <m/>
    <m/>
    <m/>
    <m/>
    <m/>
    <m/>
    <m/>
    <m/>
    <n v="4005"/>
    <m/>
    <s v="תל אביב"/>
    <s v="קריית אונו"/>
    <s v="ישעיהו"/>
    <m/>
    <s v="מיסוי"/>
    <s v="פינוי-בינוי"/>
    <s v="בביצוע + מבנים מאוכלסים"/>
    <n v="691908"/>
    <s v="551 20150005"/>
    <n v="551"/>
    <n v="20150005"/>
    <s v="בקשה להיתר"/>
    <s v="תוכ' שינוי' ללא תוספת"/>
    <n v="64962001"/>
    <s v="קרית אונו"/>
    <n v="0"/>
    <m/>
    <n v="0"/>
    <n v="0"/>
    <n v="0"/>
    <m/>
    <d v="2015-01-05T00:00:00"/>
    <n v="0"/>
    <n v="0"/>
    <n v="0"/>
    <n v="0"/>
    <n v="0"/>
    <m/>
    <m/>
    <m/>
    <m/>
    <m/>
    <s v="מתחם פינוי בינוי ישעיהו, בית מגורים משותף B, תוספת מדרגות פנימיות לדירה 9 א' לצורך עלייה לגג, ללא תוספת שטח."/>
    <m/>
    <m/>
    <m/>
    <n v="1464036"/>
    <n v="3612"/>
    <m/>
    <d v="2016-11-15T00:00:00"/>
    <m/>
    <n v="0"/>
    <n v="0"/>
    <n v="0"/>
    <m/>
    <n v="0"/>
    <m/>
    <n v="0"/>
    <m/>
    <m/>
    <s v="מתחם פינוי בינוי ישעיהו, בית מגורים משותף B, תוספת מדרגות פנימיות לדירה 9 א' לצורך עלייה לגג, ללא תוספת שטח."/>
    <m/>
    <m/>
    <s v="שליפה לפי תבעות (אוגוסט 2020)"/>
    <n v="2015"/>
    <n v="2016"/>
    <s v="בנייה"/>
    <s v="בנייה"/>
    <n v="2"/>
    <m/>
    <m/>
    <m/>
    <n v="2"/>
    <s v="להיתר"/>
    <m/>
    <n v="2"/>
    <m/>
    <m/>
    <m/>
    <m/>
    <m/>
    <m/>
    <m/>
    <m/>
    <m/>
    <m/>
    <m/>
    <m/>
    <s v="מיצוי יח&quot;ד בפרויקט"/>
    <n v="0"/>
    <m/>
    <m/>
    <m/>
    <m/>
    <m/>
    <m/>
    <m/>
    <e v="#NAME?"/>
    <m/>
    <s v="כן"/>
  </r>
  <r>
    <n v="1411"/>
    <m/>
    <m/>
    <m/>
    <m/>
    <m/>
    <s v="כפול רק מהנתונים החדשים"/>
    <m/>
    <m/>
    <m/>
    <m/>
    <n v="4405"/>
    <m/>
    <s v="תל אביב"/>
    <s v="קריית אונו"/>
    <s v="לוי אשכול דרום"/>
    <m/>
    <s v="מיסוי"/>
    <s v="פינוי-בינוי"/>
    <s v="תכנית מאושרת עם פעילות יזמית"/>
    <n v="7214844"/>
    <s v="508 20190409"/>
    <n v="508"/>
    <n v="20190409"/>
    <s v="בקשה למידע להיתר"/>
    <s v="שימוש חורג, בנייה חדשה, הריסה"/>
    <n v="6497202"/>
    <s v="קריית אונו"/>
    <n v="2620"/>
    <s v="לוי אשכול"/>
    <n v="210"/>
    <n v="141"/>
    <n v="141"/>
    <s v="     "/>
    <d v="2020-01-05T00:00:00"/>
    <n v="0"/>
    <n v="690"/>
    <m/>
    <m/>
    <n v="690"/>
    <s v="2020_04"/>
    <d v="2021-01-28T10:43:04"/>
    <m/>
    <m/>
    <m/>
    <s v=" בניית 10 בניינים מגורים, בני 14-19 קומות, 690 יח&quot;ד בהתאם לתב&quot;ע בתוקף.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הקלה לתוספת קומה 1 בבניין 1, סה&quot;כ 20 קומות מעל הכניסה הקובעת הריסת 11 מבנה מגורים קיימים. "/>
    <s v="NULL"/>
    <s v="NULL"/>
    <s v="NULL"/>
    <s v="NULL"/>
    <m/>
    <m/>
    <m/>
    <m/>
    <m/>
    <m/>
    <m/>
    <m/>
    <m/>
    <m/>
    <m/>
    <m/>
    <m/>
    <m/>
    <m/>
    <m/>
    <s v="לפי כתובת (מרץ 2021)"/>
    <n v="2020"/>
    <m/>
    <s v="הריסה + בנייה"/>
    <m/>
    <s v="1,2,3,4,5"/>
    <n v="1"/>
    <m/>
    <m/>
    <n v="1"/>
    <s v="למידע"/>
    <m/>
    <m/>
    <m/>
    <m/>
    <m/>
    <m/>
    <m/>
    <m/>
    <m/>
    <m/>
    <m/>
    <m/>
    <m/>
    <m/>
    <m/>
    <n v="455"/>
    <m/>
    <m/>
    <m/>
    <m/>
    <m/>
    <s v="הבקשה לא נמצאה באתר העירייה"/>
    <m/>
    <e v="#NAME?"/>
    <m/>
    <m/>
  </r>
  <r>
    <n v="1407"/>
    <m/>
    <m/>
    <m/>
    <s v="כפול אבל לא עם אותו מס' בקשה לבקשה 4250"/>
    <m/>
    <m/>
    <m/>
    <m/>
    <m/>
    <m/>
    <n v="4405"/>
    <m/>
    <s v="תל אביב"/>
    <s v="קריית אונו"/>
    <s v="לוי אשכול דרום"/>
    <m/>
    <s v="מיסוי"/>
    <s v="פינוי-בינוי"/>
    <s v="תכנית מאושרת עם פעילות יזמית"/>
    <n v="7214817"/>
    <s v="508 20200297"/>
    <n v="508"/>
    <n v="20200297"/>
    <s v="בקשה למידע להיתר"/>
    <s v="שימוש חורג, בנייה חדשה, הריסה"/>
    <n v="6497202"/>
    <s v="קריית אונו"/>
    <n v="2620"/>
    <s v="לוי אשכול"/>
    <n v="210"/>
    <n v="141"/>
    <n v="141"/>
    <s v="     "/>
    <d v="2020-01-05T00:00:00"/>
    <n v="0"/>
    <n v="690"/>
    <m/>
    <m/>
    <n v="690"/>
    <s v="2020_04"/>
    <d v="2021-01-28T10:43:04"/>
    <m/>
    <m/>
    <m/>
    <s v="בניית 10 בניינים מגורים, בני 14-19 קומות, 690 יח&quot;ד בהתאם לתב&quot;ע בתוקף. הקלה לתוספת קומה 1 בבניין 1, סה&quot;כ 20 קומות מעל הכניסה הקובעת הריסת 11 מבנה מגורים קיימים.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
    <s v="NULL"/>
    <s v="NULL"/>
    <s v="NULL"/>
    <s v="NULL"/>
    <m/>
    <m/>
    <m/>
    <m/>
    <m/>
    <m/>
    <m/>
    <m/>
    <m/>
    <m/>
    <m/>
    <m/>
    <m/>
    <m/>
    <m/>
    <m/>
    <s v="לפי גוש חלקה (מרץ 2021)"/>
    <n v="2020"/>
    <m/>
    <s v="הריסה + בנייה"/>
    <m/>
    <s v="1,2,3,4,5"/>
    <m/>
    <m/>
    <m/>
    <n v="2"/>
    <s v="למידע"/>
    <m/>
    <m/>
    <m/>
    <m/>
    <m/>
    <m/>
    <m/>
    <m/>
    <m/>
    <m/>
    <s v="כן"/>
    <m/>
    <m/>
    <s v="מתחם רלוונטי לפי כתובת"/>
    <m/>
    <n v="455"/>
    <m/>
    <m/>
    <m/>
    <m/>
    <m/>
    <s v="הבקשה לא נמצאה באתר העירייה"/>
    <m/>
    <e v="#NAME?"/>
    <m/>
    <m/>
  </r>
  <r>
    <n v="1401"/>
    <m/>
    <m/>
    <m/>
    <m/>
    <m/>
    <m/>
    <m/>
    <m/>
    <m/>
    <m/>
    <n v="4405"/>
    <m/>
    <s v="תל אביב"/>
    <s v="קריית אונו"/>
    <s v="לוי אשכול דרום"/>
    <m/>
    <s v="מיסוי"/>
    <s v="פינוי-בינוי"/>
    <s v="תכנית מאושרת עם פעילות יזמית"/>
    <n v="7214264"/>
    <s v="508 4250"/>
    <n v="508"/>
    <n v="4250"/>
    <s v="בקשה למידע להיתר"/>
    <s v="שימוש חורג, בנייה חדשה, הריסה"/>
    <n v="64972302"/>
    <s v="קריית אונו"/>
    <n v="2620"/>
    <s v="לוי אשכול"/>
    <n v="210"/>
    <n v="141"/>
    <n v="141"/>
    <s v="     "/>
    <d v="2020-01-05T00:00:00"/>
    <n v="0"/>
    <n v="690"/>
    <m/>
    <m/>
    <n v="690"/>
    <s v="2020_04"/>
    <d v="2021-01-28T10:43:04"/>
    <m/>
    <m/>
    <m/>
    <s v="בניית 10 בניינים מגורים, בני 14-19 קומות, 690 יח&quot;ד בהתאם לתב&quot;ע בתוקף. הקלה לתוספת קומה 1 בבניין 1, סה&quot;כ 20 קומות מעל הכניסה הקובעת הריסת 11 מבנה מגורים קיימים.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
    <s v="NULL"/>
    <s v="NULL"/>
    <s v="NULL"/>
    <s v="NULL"/>
    <m/>
    <m/>
    <m/>
    <m/>
    <m/>
    <m/>
    <m/>
    <m/>
    <m/>
    <m/>
    <m/>
    <m/>
    <m/>
    <m/>
    <m/>
    <m/>
    <s v="לפי גוש חלקה (מרץ 2021)"/>
    <n v="2020"/>
    <m/>
    <s v="הריסה + בנייה"/>
    <m/>
    <s v="1,2,3,4,5"/>
    <m/>
    <m/>
    <m/>
    <n v="2"/>
    <s v="למידע"/>
    <m/>
    <m/>
    <m/>
    <m/>
    <m/>
    <m/>
    <m/>
    <m/>
    <m/>
    <m/>
    <s v="כן"/>
    <m/>
    <m/>
    <s v="מתחם רלוונטי לפי כתובת"/>
    <m/>
    <n v="455"/>
    <m/>
    <m/>
    <m/>
    <m/>
    <m/>
    <s v="הבקשה לא נמצאה באתר העירייה"/>
    <m/>
    <e v="#NAME?"/>
    <m/>
    <m/>
  </r>
  <r>
    <n v="1398"/>
    <m/>
    <m/>
    <m/>
    <m/>
    <m/>
    <m/>
    <m/>
    <m/>
    <m/>
    <m/>
    <n v="4088"/>
    <m/>
    <s v="תל אביב"/>
    <s v="קריית אונו"/>
    <s v="לוי אשכול דרום"/>
    <m/>
    <s v="מיסוי"/>
    <s v="פינוי-בינוי"/>
    <s v="תכנית מאושרת עם פעילות יזמית"/>
    <n v="7481797"/>
    <s v="508 20200299"/>
    <n v="508"/>
    <n v="20200299"/>
    <s v="בקשה מקוונת"/>
    <s v="בנייה חדשה"/>
    <n v="64972302"/>
    <s v="קריית אונו"/>
    <n v="2620"/>
    <s v="לוי אשכול"/>
    <n v="210"/>
    <n v="141"/>
    <n v="141"/>
    <s v="     "/>
    <d v="2020-10-25T00:00:00"/>
    <n v="0"/>
    <n v="0"/>
    <m/>
    <m/>
    <n v="80"/>
    <s v="2020_04"/>
    <d v="2021-01-28T10:43:04"/>
    <m/>
    <m/>
    <s v="מהות הבקשה"/>
    <s v=" מבנה מגורים 3 בגובה 18 קומות + קומה טכנית, מעל קומת קרקע הכוללת מסחר סה&quot;כ 80 יח&quot;ד. מתחם פינוי בינוי לוי אשכול דרום: שלב א': מרתף הכולל: 5 קומות מרתפי חניה וקומת מחסנים מתחת ל3 בניינים במגרש 302 כחלק ממרתף חניה הכולל את כל המגרשים 301-302-303"/>
    <s v="NULL"/>
    <s v="NULL"/>
    <s v="NULL"/>
    <s v="NULL"/>
    <m/>
    <m/>
    <m/>
    <m/>
    <m/>
    <m/>
    <m/>
    <m/>
    <m/>
    <m/>
    <m/>
    <m/>
    <m/>
    <m/>
    <s v="NULL"/>
    <s v="NULL"/>
    <s v="לפי גוש חלקה (מרץ 2021)"/>
    <n v="2020"/>
    <m/>
    <s v="בנייה"/>
    <m/>
    <n v="1"/>
    <m/>
    <m/>
    <m/>
    <n v="3"/>
    <s v="מקוונת (להיתר)"/>
    <s v="מגרש 302"/>
    <m/>
    <m/>
    <m/>
    <m/>
    <m/>
    <m/>
    <m/>
    <m/>
    <m/>
    <m/>
    <m/>
    <m/>
    <m/>
    <m/>
    <n v="590"/>
    <m/>
    <m/>
    <m/>
    <m/>
    <m/>
    <s v="לא היו החלטות בבקשה"/>
    <m/>
    <e v="#NAME?"/>
    <m/>
    <m/>
  </r>
  <r>
    <n v="1399"/>
    <m/>
    <m/>
    <m/>
    <m/>
    <m/>
    <m/>
    <m/>
    <m/>
    <m/>
    <m/>
    <n v="4405"/>
    <m/>
    <s v="תל אביב"/>
    <s v="קריית אונו"/>
    <s v="לוי אשכול דרום"/>
    <m/>
    <s v="מיסוי"/>
    <s v="פינוי-בינוי"/>
    <s v="תכנית מאושרת עם פעילות יזמית"/>
    <n v="7214260"/>
    <s v="508 20200300"/>
    <n v="508"/>
    <n v="20200300"/>
    <s v="בקשה מקוונת"/>
    <s v="בנייה חדשה"/>
    <n v="64972302"/>
    <s v="קריית אונו"/>
    <n v="2620"/>
    <s v="לוי אשכול"/>
    <n v="210"/>
    <n v="141"/>
    <n v="141"/>
    <s v="     "/>
    <d v="2020-10-25T00:00:00"/>
    <n v="0"/>
    <n v="0"/>
    <m/>
    <m/>
    <n v="79"/>
    <s v="2020_04"/>
    <d v="2021-01-28T10:43:04"/>
    <m/>
    <m/>
    <s v="מהות הבקשה"/>
    <s v="בנין מגורים חדש בגובה 18 קומות מעל קומת קרקע הכוללת מסחר סה&quot;כ 79  יח&quot;ד. מתחם פינוי בינוי לוי אשכול דרום: "/>
    <s v="NULL"/>
    <s v="NULL"/>
    <s v="NULL"/>
    <s v="NULL"/>
    <m/>
    <m/>
    <m/>
    <m/>
    <m/>
    <m/>
    <m/>
    <m/>
    <m/>
    <m/>
    <m/>
    <m/>
    <m/>
    <m/>
    <m/>
    <m/>
    <s v="לפי גוש חלקה (מרץ 2021)"/>
    <n v="2020"/>
    <m/>
    <s v="בנייה"/>
    <m/>
    <n v="1"/>
    <m/>
    <m/>
    <m/>
    <n v="3"/>
    <s v="מקוונת (להיתר)"/>
    <s v="בניין מספר 3. יחד עם כתובות 141,143,145."/>
    <m/>
    <m/>
    <m/>
    <m/>
    <m/>
    <m/>
    <m/>
    <m/>
    <m/>
    <m/>
    <m/>
    <m/>
    <m/>
    <m/>
    <n v="455"/>
    <m/>
    <m/>
    <m/>
    <m/>
    <m/>
    <s v="לא היו החלטות בבקשה. ממתין לאישור."/>
    <m/>
    <e v="#NAME?"/>
    <m/>
    <m/>
  </r>
  <r>
    <n v="1933"/>
    <s v="אוקטובר 2021 - טיוב בקשות ID כפולות"/>
    <s v="כן"/>
    <m/>
    <m/>
    <s v="לטייב - הכתובת במתחם"/>
    <m/>
    <m/>
    <m/>
    <m/>
    <m/>
    <n v="4405"/>
    <m/>
    <s v="תל אביב"/>
    <s v="קריית אונו"/>
    <s v="לוי אשכול דרום"/>
    <m/>
    <s v="מיסוי"/>
    <s v="פינוי-בינוי"/>
    <s v="תכנית מאושרת עם פעילות יזמית"/>
    <n v="7481805"/>
    <s v="508 20210011"/>
    <n v="508"/>
    <n v="20210011"/>
    <s v="בקשה מקוונת"/>
    <s v="פינוי בינוי"/>
    <n v="64972302"/>
    <s v="קריית אונו"/>
    <n v="2620"/>
    <s v="לוי אשכול"/>
    <n v="210"/>
    <n v="141"/>
    <n v="141"/>
    <s v="     "/>
    <d v="2021-01-12T00:00:00"/>
    <n v="0"/>
    <n v="0"/>
    <m/>
    <m/>
    <n v="80"/>
    <s v="2021_04"/>
    <d v="2021-09-14T12:11:07"/>
    <m/>
    <m/>
    <s v="מהות הבקשה"/>
    <s v="מבנה 4 חדש בגובה 18 קומות מעל קומת קרקע הכוללת מסחר סה&quot;כ 80 יח&quot;ד. (מרתף משותף בבקשה נפרדת) מתחם פינוי בינוי לוי אשכול דרום: "/>
    <s v="NULL"/>
    <s v="NULL"/>
    <s v="NULL"/>
    <s v="NULL"/>
    <m/>
    <s v="NULL"/>
    <m/>
    <m/>
    <m/>
    <m/>
    <m/>
    <m/>
    <m/>
    <m/>
    <m/>
    <m/>
    <m/>
    <m/>
    <m/>
    <m/>
    <s v="גוש חלקה"/>
    <n v="2021"/>
    <m/>
    <m/>
    <m/>
    <n v="1"/>
    <m/>
    <m/>
    <m/>
    <n v="3"/>
    <s v="מקוונת (להיתר)"/>
    <m/>
    <m/>
    <m/>
    <m/>
    <m/>
    <m/>
    <m/>
    <m/>
    <m/>
    <m/>
    <m/>
    <m/>
    <m/>
    <m/>
    <m/>
    <n v="455"/>
    <m/>
    <m/>
    <m/>
    <m/>
    <m/>
    <m/>
    <m/>
    <m/>
    <m/>
    <m/>
  </r>
  <r>
    <n v="1937"/>
    <s v="אוקטובר 2021 - טיוב בקשות ID כפולות"/>
    <s v="כן"/>
    <m/>
    <m/>
    <s v="לטייב - הכתובת במתחם"/>
    <m/>
    <m/>
    <m/>
    <m/>
    <m/>
    <n v="4405"/>
    <m/>
    <s v="תל אביב"/>
    <s v="קריית אונו"/>
    <s v="לוי אשכול דרום"/>
    <m/>
    <s v="מיסוי"/>
    <s v="פינוי-בינוי"/>
    <s v="תכנית מאושרת עם פעילות יזמית"/>
    <n v="7481838"/>
    <s v="508 20210134"/>
    <n v="508"/>
    <n v="20210134"/>
    <s v="בקשה מקוונת"/>
    <s v="פינוי בינוי"/>
    <n v="64972302"/>
    <s v="קריית אונו"/>
    <n v="2620"/>
    <s v="לוי אשכול"/>
    <n v="210"/>
    <n v="141"/>
    <n v="141"/>
    <s v="     "/>
    <d v="2021-04-29T00:00:00"/>
    <n v="0"/>
    <n v="0"/>
    <m/>
    <m/>
    <n v="300"/>
    <s v="2021_04"/>
    <d v="2021-09-14T12:11:07"/>
    <m/>
    <m/>
    <s v="מנהלת"/>
    <s v="חפירה ודיפון עבור: 6 קומות מרתפי חניה מתחת ל3 בניינים במגרש 302 כחלק ממרתף חניה הכולל את כל המגרשים 301-302-303 מתחם פינוי בינוי לוי אשכול דרום: "/>
    <s v="NULL"/>
    <s v="NULL"/>
    <s v="NULL"/>
    <s v="NULL"/>
    <n v="4118"/>
    <s v="NULL"/>
    <d v="2021-10-31T00:00:00"/>
    <m/>
    <m/>
    <m/>
    <m/>
    <m/>
    <m/>
    <m/>
    <n v="300"/>
    <s v="מנהלת"/>
    <m/>
    <s v="מתחם פינוי בינוי לוי אשכול דרום: חפירה ודיפון עבור: 6 קומות מרתפי חניה מתחת ל3 בניינים במגרש 302 כחלק ממרתף חניה הכולל את כל המגרשים 301-302-303"/>
    <m/>
    <m/>
    <s v="גוש חלקה"/>
    <n v="2021"/>
    <n v="2021"/>
    <s v="חפירה ודיפון"/>
    <s v="חפירה ודיפון"/>
    <n v="1"/>
    <m/>
    <m/>
    <m/>
    <n v="1"/>
    <s v="מקוונת (להיתר)"/>
    <s v="300יחד לפי מנהלת. האם 240 לפי שלושה בניינים של שמונים יחד"/>
    <n v="1"/>
    <s v="300יחד לפי מנהלת. האם 240 לפי שלושה בניינים של שמונים יחד"/>
    <m/>
    <m/>
    <n v="7481838"/>
    <m/>
    <s v="אין היתר ID"/>
    <m/>
    <m/>
    <m/>
    <m/>
    <m/>
    <m/>
    <m/>
    <n v="455"/>
    <m/>
    <m/>
    <m/>
    <m/>
    <m/>
    <m/>
    <m/>
    <m/>
    <m/>
    <s v="לא"/>
  </r>
  <r>
    <n v="1405"/>
    <m/>
    <m/>
    <m/>
    <m/>
    <m/>
    <m/>
    <m/>
    <m/>
    <m/>
    <m/>
    <n v="4405"/>
    <m/>
    <s v="תל אביב"/>
    <s v="קריית אונו"/>
    <s v="לוי אשכול דרום"/>
    <m/>
    <s v="מיסוי"/>
    <s v="פינוי-בינוי"/>
    <s v="תכנית מאושרת עם פעילות יזמית"/>
    <n v="7214816"/>
    <s v="508 20200287"/>
    <n v="508"/>
    <n v="20200287"/>
    <s v="בקשה מקוונת"/>
    <s v="הריסה"/>
    <n v="6497201"/>
    <s v="קריית אונו"/>
    <n v="2620"/>
    <s v="לוי אשכול"/>
    <n v="210"/>
    <n v="151"/>
    <n v="151"/>
    <n v="1"/>
    <d v="2020-10-01T00:00:00"/>
    <n v="0"/>
    <n v="0"/>
    <m/>
    <m/>
    <m/>
    <s v="2020_04"/>
    <d v="2021-01-28T10:43:04"/>
    <m/>
    <m/>
    <m/>
    <s v="הריסת בניין מגורים משותף קיים הכולל 4 קומות. מתחם פינוי בינוי לוי אשכול דרום - "/>
    <s v="NULL"/>
    <s v="NULL"/>
    <s v="NULL"/>
    <s v="NULL"/>
    <m/>
    <m/>
    <m/>
    <m/>
    <m/>
    <m/>
    <m/>
    <m/>
    <m/>
    <m/>
    <m/>
    <m/>
    <m/>
    <m/>
    <m/>
    <m/>
    <s v="לפי כתובת (מרץ 2021)"/>
    <n v="2020"/>
    <m/>
    <s v="הריסה"/>
    <m/>
    <n v="2"/>
    <m/>
    <m/>
    <m/>
    <n v="1"/>
    <s v="מקוונת (להיתר)"/>
    <s v="שלב א. יחד עם כתובת 147,149,151"/>
    <m/>
    <m/>
    <m/>
    <m/>
    <m/>
    <m/>
    <m/>
    <m/>
    <m/>
    <m/>
    <m/>
    <m/>
    <m/>
    <m/>
    <n v="455"/>
    <m/>
    <m/>
    <m/>
    <m/>
    <m/>
    <s v="אושר בתנאים ב9.3.21"/>
    <m/>
    <e v="#NAME?"/>
    <m/>
    <m/>
  </r>
  <r>
    <n v="1404"/>
    <m/>
    <m/>
    <m/>
    <m/>
    <m/>
    <m/>
    <m/>
    <m/>
    <m/>
    <m/>
    <n v="4405"/>
    <m/>
    <s v="תל אביב"/>
    <s v="קריית אונו"/>
    <s v="לוי אשכול דרום"/>
    <m/>
    <s v="מיסוי"/>
    <s v="פינוי-בינוי"/>
    <s v="תכנית מאושרת עם פעילות יזמית"/>
    <n v="7214815"/>
    <s v="508 20200285"/>
    <n v="508"/>
    <n v="20200285"/>
    <s v="בקשה מקוונת"/>
    <s v="הריסה"/>
    <n v="6497200"/>
    <s v="קריית אונו"/>
    <n v="2620"/>
    <s v="לוי אשכול"/>
    <n v="210"/>
    <n v="153"/>
    <n v="153"/>
    <s v="     "/>
    <d v="2020-10-01T00:00:00"/>
    <n v="0"/>
    <n v="0"/>
    <m/>
    <m/>
    <m/>
    <s v="2020_04"/>
    <d v="2021-01-28T10:43:04"/>
    <m/>
    <m/>
    <m/>
    <s v="הריסת בניין מגורים משותף קיים הכולל 4 קומות + קומת עמודים מתחם פינוי בינוי לוי אשכול דרום - "/>
    <s v="NULL"/>
    <s v="NULL"/>
    <s v="NULL"/>
    <s v="NULL"/>
    <m/>
    <m/>
    <m/>
    <m/>
    <m/>
    <m/>
    <m/>
    <m/>
    <m/>
    <m/>
    <m/>
    <m/>
    <m/>
    <m/>
    <m/>
    <m/>
    <s v="לפי כתובת (מרץ 2021)"/>
    <n v="2020"/>
    <m/>
    <s v="הריסה"/>
    <m/>
    <n v="3"/>
    <m/>
    <m/>
    <m/>
    <n v="1"/>
    <s v="מקוונת (להיתר)"/>
    <s v="שלב א"/>
    <m/>
    <m/>
    <m/>
    <m/>
    <m/>
    <m/>
    <m/>
    <m/>
    <m/>
    <m/>
    <m/>
    <m/>
    <m/>
    <m/>
    <n v="455"/>
    <m/>
    <m/>
    <m/>
    <m/>
    <m/>
    <s v="אושר בתנאים ב9.3.21"/>
    <m/>
    <e v="#NAME?"/>
    <m/>
    <m/>
  </r>
  <r>
    <n v="1403"/>
    <m/>
    <m/>
    <m/>
    <m/>
    <m/>
    <m/>
    <m/>
    <m/>
    <m/>
    <m/>
    <n v="4405"/>
    <m/>
    <s v="תל אביב"/>
    <s v="קריית אונו"/>
    <s v="לוי אשכול דרום"/>
    <m/>
    <s v="מיסוי"/>
    <s v="פינוי-בינוי"/>
    <s v="תכנית מאושרת עם פעילות יזמית"/>
    <n v="7214814"/>
    <s v="508 20200284"/>
    <n v="508"/>
    <n v="20200284"/>
    <s v="בקשה מקוונת"/>
    <s v="הריסה"/>
    <n v="6497194"/>
    <s v="קריית אונו"/>
    <n v="2620"/>
    <s v="לוי אשכול"/>
    <n v="210"/>
    <n v="155"/>
    <n v="155"/>
    <s v="     "/>
    <d v="2020-10-01T00:00:00"/>
    <n v="0"/>
    <n v="0"/>
    <m/>
    <m/>
    <m/>
    <s v="2020_04"/>
    <d v="2021-01-28T10:43:04"/>
    <m/>
    <m/>
    <m/>
    <s v="הריסת בניין מגורים משותף קיים הכולל 4 קומות + קומת עמודים. מתחם פינוי בינוי לוי אשכול דרום - "/>
    <s v="NULL"/>
    <s v="NULL"/>
    <s v="NULL"/>
    <s v="NULL"/>
    <m/>
    <m/>
    <m/>
    <m/>
    <m/>
    <m/>
    <m/>
    <m/>
    <m/>
    <m/>
    <m/>
    <m/>
    <m/>
    <m/>
    <m/>
    <m/>
    <s v="לפי כתובת (מרץ 2021)"/>
    <n v="2020"/>
    <m/>
    <s v="הריסה"/>
    <m/>
    <n v="4"/>
    <m/>
    <m/>
    <m/>
    <n v="1"/>
    <s v="מקוונת (להיתר)"/>
    <m/>
    <m/>
    <m/>
    <m/>
    <m/>
    <m/>
    <m/>
    <m/>
    <m/>
    <m/>
    <m/>
    <m/>
    <m/>
    <m/>
    <m/>
    <n v="455"/>
    <m/>
    <m/>
    <m/>
    <m/>
    <m/>
    <s v="אושר בתנאים ב9.3.21"/>
    <m/>
    <e v="#NAME?"/>
    <m/>
    <m/>
  </r>
  <r>
    <n v="1648"/>
    <m/>
    <m/>
    <m/>
    <m/>
    <m/>
    <m/>
    <m/>
    <m/>
    <m/>
    <m/>
    <n v="4405"/>
    <m/>
    <s v="תל אביב"/>
    <s v="קריית אונו"/>
    <s v="לוי אשכול דרום"/>
    <m/>
    <s v="מיסוי"/>
    <m/>
    <m/>
    <n v="7214819"/>
    <s v="508 20200286"/>
    <n v="508"/>
    <n v="20200286"/>
    <s v="בקשה מקוונת"/>
    <s v="הריסה"/>
    <n v="6497206"/>
    <s v="קריית אונו"/>
    <n v="2620"/>
    <s v="לוי אשכול"/>
    <n v="210"/>
    <n v="0"/>
    <m/>
    <m/>
    <d v="2020-10-01T00:00:00"/>
    <n v="0"/>
    <n v="0"/>
    <m/>
    <m/>
    <m/>
    <m/>
    <m/>
    <m/>
    <m/>
    <m/>
    <s v="הריסת מבנה גן ילדים. מתחם פינוי בינוי לוי אשכול דרום - "/>
    <m/>
    <m/>
    <m/>
    <s v="NULL"/>
    <m/>
    <m/>
    <m/>
    <m/>
    <m/>
    <m/>
    <m/>
    <m/>
    <m/>
    <m/>
    <m/>
    <m/>
    <m/>
    <m/>
    <m/>
    <m/>
    <s v="ידני מהדאטה"/>
    <n v="2020"/>
    <m/>
    <s v="הריסה"/>
    <m/>
    <n v="5"/>
    <m/>
    <m/>
    <m/>
    <n v="1"/>
    <s v="מקוונת (להיתר)"/>
    <m/>
    <m/>
    <m/>
    <m/>
    <m/>
    <m/>
    <m/>
    <m/>
    <m/>
    <m/>
    <m/>
    <m/>
    <m/>
    <m/>
    <m/>
    <n v="455"/>
    <m/>
    <m/>
    <m/>
    <m/>
    <m/>
    <s v="אושר בתנאים ב9.3.21"/>
    <m/>
    <e v="#NAME?"/>
    <m/>
    <m/>
  </r>
  <r>
    <n v="1353"/>
    <m/>
    <m/>
    <m/>
    <m/>
    <m/>
    <m/>
    <m/>
    <m/>
    <m/>
    <m/>
    <n v="4088"/>
    <m/>
    <s v="תל אביב"/>
    <s v="קריית אונו"/>
    <s v="לוי אשכול צפון"/>
    <m/>
    <s v="מיסוי"/>
    <s v="פינוי-בינוי"/>
    <s v="תכנית מאושרת עם פעילות יזמית"/>
    <n v="7089143"/>
    <s v="508 20200129"/>
    <n v="508"/>
    <n v="20200129"/>
    <s v="בקשה מקוונת עם הקלות"/>
    <s v="פינוי בינוי"/>
    <n v="64962103"/>
    <s v="קריית אונו"/>
    <n v="2620"/>
    <s v="אשכול לוי"/>
    <n v="10004"/>
    <n v="0"/>
    <n v="0"/>
    <s v="     "/>
    <d v="2020-05-12T00:00:00"/>
    <n v="0"/>
    <n v="0"/>
    <m/>
    <m/>
    <n v="122"/>
    <s v="2020_01"/>
    <d v="2020-11-01T21:00:40"/>
    <m/>
    <m/>
    <s v="מהות הבקשה"/>
    <s v=" בנין מגורים חדש בגובה 21 קומות מעל קומת קרקע ו4 קומות מרתף הכוללת מסחר ומבנה ציבור, סה&quot;כ 122  יח&quot;ד מתחם פינוי בינוי לוי אשכול צפון: "/>
    <s v="NULL"/>
    <s v="NULL"/>
    <s v="NULL"/>
    <s v="NULL"/>
    <m/>
    <m/>
    <m/>
    <m/>
    <m/>
    <m/>
    <m/>
    <m/>
    <m/>
    <m/>
    <m/>
    <m/>
    <m/>
    <m/>
    <s v="NULL"/>
    <s v="NULL"/>
    <s v="לפי חלקה 0 (מרץ 2021)"/>
    <n v="2020"/>
    <m/>
    <s v="בנייה"/>
    <m/>
    <n v="5"/>
    <m/>
    <m/>
    <m/>
    <n v="1"/>
    <s v="מקוונת (להיתר)"/>
    <s v="מגרש 103"/>
    <m/>
    <m/>
    <m/>
    <m/>
    <m/>
    <m/>
    <m/>
    <m/>
    <m/>
    <s v="כן"/>
    <m/>
    <m/>
    <s v="מתחם רלוונטי לפי כתובת"/>
    <m/>
    <n v="590"/>
    <m/>
    <m/>
    <m/>
    <m/>
    <m/>
    <s v="לא היו החלטות בבקשה"/>
    <m/>
    <e v="#NAME?"/>
    <m/>
    <m/>
  </r>
  <r>
    <n v="1940"/>
    <s v="אוקטובר 2021 - טיוב בקשות ID כפולות"/>
    <s v="כן"/>
    <s v="כן"/>
    <m/>
    <s v="לטייב - בקשה על שני מתחמים שונים, חסרה כתובת"/>
    <m/>
    <m/>
    <m/>
    <m/>
    <m/>
    <n v="4088"/>
    <m/>
    <s v="תל אביב"/>
    <s v="קריית אונו"/>
    <s v="לוי אשכול צפון"/>
    <m/>
    <s v="מיסוי"/>
    <s v="משולב"/>
    <s v="תכנית מאושרת עם פעילות יזמית"/>
    <n v="7280985"/>
    <s v="508 20210010"/>
    <n v="508"/>
    <n v="20210010"/>
    <s v="בקשה מקוונת"/>
    <s v="פינוי בינוי"/>
    <n v="64962105"/>
    <s v="קריית אונו"/>
    <n v="2620"/>
    <s v="אשכול לוי"/>
    <n v="10004"/>
    <n v="0"/>
    <n v="0"/>
    <s v="     "/>
    <d v="2021-01-12T00:00:00"/>
    <n v="0"/>
    <n v="0"/>
    <m/>
    <m/>
    <m/>
    <s v="2021_01"/>
    <d v="2021-06-14T12:45:52"/>
    <m/>
    <m/>
    <m/>
    <s v="חפירה ודיפון ובנין מגורים חדש הכולל מסחר ומבנה ציבור 21 קומות על קרקעיות + קומה טכנית 4 קומות תת קרקעיות (חניון) "/>
    <s v="NULL"/>
    <s v="NULL"/>
    <s v="NULL"/>
    <n v="2084688"/>
    <n v="4057"/>
    <s v="בקשה מקוונת"/>
    <d v="2021-02-23T00:00:00"/>
    <s v="פינוי בינוי"/>
    <n v="0"/>
    <n v="0"/>
    <m/>
    <m/>
    <m/>
    <m/>
    <m/>
    <m/>
    <s v="מגורים ומסחר"/>
    <s v="חפירה ודיפון לבנין מגורים חדש (הכולל מסחר ומצב&quot;ר 21 קומות, 4 קומות תת קרקעיות). "/>
    <s v="2021_01"/>
    <d v="2021-06-14T12:45:55"/>
    <s v="תוכנית"/>
    <n v="2021"/>
    <n v="2021"/>
    <s v="חפירה ודיפון"/>
    <s v="חפירה ודיפון"/>
    <n v="3"/>
    <m/>
    <m/>
    <m/>
    <n v="2"/>
    <s v="מקוונת (להיתר)"/>
    <s v="מגרש 105"/>
    <n v="2"/>
    <m/>
    <m/>
    <m/>
    <m/>
    <m/>
    <m/>
    <m/>
    <m/>
    <m/>
    <m/>
    <m/>
    <m/>
    <m/>
    <m/>
    <m/>
    <m/>
    <m/>
    <m/>
    <m/>
    <m/>
    <m/>
    <m/>
    <s v="היתרים שיש לטייב"/>
    <s v="לא"/>
  </r>
  <r>
    <n v="1942"/>
    <s v="אוקטובר 2021 - טיוב בקשות ID כפולות"/>
    <s v="כן"/>
    <s v="כן"/>
    <m/>
    <s v="לטייב - בקשה על שני מתחמים שונים, חסרה כתובת"/>
    <m/>
    <m/>
    <m/>
    <m/>
    <m/>
    <n v="4088"/>
    <m/>
    <s v="תל אביב"/>
    <s v="קריית אונו"/>
    <s v="לוי אשכול צפון"/>
    <m/>
    <s v="מיסוי"/>
    <s v="משולב"/>
    <s v="תכנית מאושרת עם פעילות יזמית"/>
    <n v="7280986"/>
    <s v="508 20210010"/>
    <n v="508"/>
    <n v="20210010"/>
    <s v="בקשה מקוונת"/>
    <s v="פינוי בינוי"/>
    <n v="64962105"/>
    <s v="קריית אונו"/>
    <n v="2620"/>
    <s v="אשכול לוי"/>
    <n v="10004"/>
    <n v="0"/>
    <n v="0"/>
    <s v="     "/>
    <d v="2021-01-12T00:00:00"/>
    <n v="0"/>
    <n v="0"/>
    <s v="NULL"/>
    <s v="NULL"/>
    <s v="NULL"/>
    <s v="2021_01"/>
    <d v="2021-06-14T12:45:52"/>
    <s v="NULL"/>
    <s v="NULL"/>
    <s v="NULL"/>
    <s v="חפירה ודיפון לבנין מגורים חדש (הכולל מסחר ומצב&quot;ר 21 קומות, 4 קומות תת קרקעיות). "/>
    <s v="NULL"/>
    <s v="NULL"/>
    <s v="NULL"/>
    <n v="2084689"/>
    <n v="4057"/>
    <s v="בקשה מקוונת"/>
    <d v="2021-02-23T00:00:00"/>
    <s v="פינוי בינוי"/>
    <n v="0"/>
    <n v="0"/>
    <s v="NULL"/>
    <s v="NULL"/>
    <s v="NULL"/>
    <s v="NULL"/>
    <s v="NULL"/>
    <s v="NULL"/>
    <s v="מגורים ומסחר"/>
    <s v="חפירה ודיפון לבנין מגורים חדש (הכולל מסחר ומצב&quot;ר 21 קומות, 4 קומות תת קרקעיות). "/>
    <s v="2021_01"/>
    <d v="2021-06-14T12:45:55"/>
    <s v="תוכנית"/>
    <n v="2021"/>
    <m/>
    <s v="חפירה ודיפון"/>
    <s v="חפירה ודיפון"/>
    <m/>
    <m/>
    <m/>
    <m/>
    <n v="4"/>
    <s v="מקוונת (להיתר)"/>
    <m/>
    <n v="4"/>
    <m/>
    <m/>
    <m/>
    <m/>
    <m/>
    <m/>
    <m/>
    <m/>
    <m/>
    <m/>
    <m/>
    <m/>
    <m/>
    <m/>
    <m/>
    <m/>
    <m/>
    <m/>
    <m/>
    <m/>
    <m/>
    <m/>
    <s v="היתרים שיש לטייב"/>
    <s v="לא"/>
  </r>
  <r>
    <n v="604"/>
    <m/>
    <m/>
    <m/>
    <m/>
    <m/>
    <m/>
    <m/>
    <m/>
    <m/>
    <m/>
    <n v="4088"/>
    <m/>
    <s v="תל אביב"/>
    <s v="קריית אונו"/>
    <s v="לוי אשכול צפון"/>
    <m/>
    <s v="מיסוי"/>
    <s v="מיסוי - פינוי-בינוי"/>
    <s v="תכנית מאושרת עם פעילות יזמית"/>
    <n v="7006409"/>
    <s v="508 20190431"/>
    <n v="508"/>
    <n v="20190431"/>
    <s v="בקשה מקוונת עם הקלות"/>
    <s v="פינוי בינוי"/>
    <n v="64962107"/>
    <s v="קריית אונו"/>
    <n v="2620"/>
    <s v="אשכול לוי"/>
    <n v="10004"/>
    <n v="0"/>
    <n v="0"/>
    <m/>
    <d v="2019-12-22T00:00:00"/>
    <n v="0"/>
    <n v="0"/>
    <m/>
    <m/>
    <n v="122"/>
    <m/>
    <m/>
    <m/>
    <m/>
    <m/>
    <s v="בנין מגורים חדש הכולל 21 קומות מעל קומת קרקע הכוללת מסחר וארבע קומות  חניה תת קרקעיות + תחנת טרנספורמציה פנימית."/>
    <m/>
    <m/>
    <m/>
    <s v="NULL"/>
    <n v="4056"/>
    <m/>
    <d v="2021-02-23T00:00:00"/>
    <m/>
    <m/>
    <m/>
    <m/>
    <m/>
    <m/>
    <m/>
    <n v="122"/>
    <m/>
    <m/>
    <s v="בנין מגורים חדש הכולל 21 קומות מעל קומת קרקע הכוללת מסחר וארבע קומות  חניה תת קרקעיות + תחנת טרנספורמציה פנימית."/>
    <m/>
    <m/>
    <m/>
    <n v="2019"/>
    <n v="2021"/>
    <s v="בנייה"/>
    <s v="בנייה"/>
    <n v="1"/>
    <m/>
    <m/>
    <m/>
    <n v="2"/>
    <s v="מקוונת (להיתר)"/>
    <s v="מגרש 107"/>
    <n v="2"/>
    <m/>
    <m/>
    <s v="אתר העירייה ודטה"/>
    <n v="7006409"/>
    <m/>
    <m/>
    <m/>
    <m/>
    <m/>
    <m/>
    <m/>
    <m/>
    <m/>
    <n v="590"/>
    <m/>
    <m/>
    <m/>
    <m/>
    <m/>
    <s v="אישור בתנאים"/>
    <m/>
    <e v="#NAME?"/>
    <s v="היתר המשכי"/>
    <s v="לא"/>
  </r>
  <r>
    <n v="1357"/>
    <m/>
    <m/>
    <m/>
    <m/>
    <m/>
    <m/>
    <m/>
    <m/>
    <m/>
    <m/>
    <n v="4088"/>
    <m/>
    <s v="תל אביב"/>
    <s v="קריית אונו"/>
    <s v="לוי אשכול צפון"/>
    <m/>
    <s v="מיסוי"/>
    <s v="פינוי-בינוי"/>
    <s v="תכנית מאושרת עם פעילות יזמית"/>
    <n v="7089145"/>
    <s v="508 20200133"/>
    <n v="508"/>
    <n v="20200133"/>
    <s v="בקשה מקוונת עם הקלות"/>
    <s v="פינוי בינוי"/>
    <n v="64962104"/>
    <s v="קריית אונו"/>
    <n v="0"/>
    <s v="לוי אשכול"/>
    <n v="0"/>
    <n v="0"/>
    <n v="0"/>
    <m/>
    <d v="2020-05-12T00:00:00"/>
    <n v="0"/>
    <n v="0"/>
    <m/>
    <m/>
    <n v="122"/>
    <s v="2020_01"/>
    <d v="2020-11-01T21:00:40"/>
    <m/>
    <m/>
    <s v="מהות הבקשה"/>
    <s v=" בנין מגורים חדש בגובה 21 קומות מעל קומת קרקע הכוללת מסחר ומצב&quot;ר, סה&quot;כ 122  יח&quot;ד מתחם פינוי בינוי לוי אשכול צפון: "/>
    <s v="NULL"/>
    <s v="NULL"/>
    <s v="NULL"/>
    <s v="NULL"/>
    <m/>
    <m/>
    <m/>
    <m/>
    <m/>
    <m/>
    <m/>
    <m/>
    <m/>
    <m/>
    <m/>
    <m/>
    <m/>
    <m/>
    <s v="NULL"/>
    <s v="NULL"/>
    <s v="לפי חלקה 0 (מרץ 2021)"/>
    <n v="2020"/>
    <m/>
    <s v="בנייה"/>
    <m/>
    <n v="4"/>
    <m/>
    <m/>
    <m/>
    <n v="2"/>
    <s v="מקוונת (להיתר)"/>
    <s v="מגרש 104"/>
    <m/>
    <m/>
    <m/>
    <m/>
    <m/>
    <m/>
    <m/>
    <m/>
    <m/>
    <s v="כן"/>
    <m/>
    <m/>
    <s v="מתחם רלוונטי לפי כתובת"/>
    <m/>
    <n v="590"/>
    <m/>
    <m/>
    <m/>
    <m/>
    <m/>
    <s v="אישור בתנאים"/>
    <m/>
    <e v="#NAME?"/>
    <m/>
    <m/>
  </r>
  <r>
    <n v="1361"/>
    <m/>
    <m/>
    <m/>
    <m/>
    <m/>
    <m/>
    <m/>
    <m/>
    <m/>
    <m/>
    <n v="4088"/>
    <m/>
    <s v="תל אביב"/>
    <s v="קריית אונו"/>
    <s v="לוי אשכול צפון"/>
    <m/>
    <s v="מיסוי"/>
    <s v="פינוי-בינוי"/>
    <s v="תכנית מאושרת עם פעילות יזמית"/>
    <n v="7089146"/>
    <s v="508 20200134"/>
    <n v="508"/>
    <n v="20200134"/>
    <s v="בקשה מקוונת עם הקלות"/>
    <s v="פינוי בינוי"/>
    <n v="64962105"/>
    <s v="קריית אונו"/>
    <n v="0"/>
    <s v="לוי אשכול"/>
    <n v="0"/>
    <n v="0"/>
    <n v="0"/>
    <m/>
    <d v="2020-05-12T00:00:00"/>
    <n v="0"/>
    <n v="0"/>
    <m/>
    <m/>
    <n v="122"/>
    <s v="2020_01"/>
    <d v="2020-11-01T21:00:40"/>
    <m/>
    <m/>
    <s v="מהות הבקשה"/>
    <s v="בנין מגורים חדש בגובה 21 קומות מעל קומת קרקע ו4 קומות מרתף הכוללת מסחר ומצב&quot;ר, סה&quot;כ 122  יח&quot;ד מתחם פינוי בינוי לוי אשכול צפון: "/>
    <s v="NULL"/>
    <s v="NULL"/>
    <s v="NULL"/>
    <s v="NULL"/>
    <m/>
    <m/>
    <m/>
    <m/>
    <m/>
    <m/>
    <m/>
    <m/>
    <m/>
    <m/>
    <m/>
    <m/>
    <m/>
    <m/>
    <s v="NULL"/>
    <s v="NULL"/>
    <s v="לפי חלקה 0 (מרץ 2021)"/>
    <n v="2020"/>
    <m/>
    <s v="בנייה"/>
    <m/>
    <n v="3"/>
    <m/>
    <m/>
    <m/>
    <n v="2"/>
    <s v="מקוונת (להיתר)"/>
    <s v="מגרש 105"/>
    <m/>
    <m/>
    <m/>
    <m/>
    <m/>
    <m/>
    <m/>
    <m/>
    <m/>
    <s v="כן"/>
    <m/>
    <m/>
    <s v="מתחם רלוונטי לפי כתובת"/>
    <m/>
    <n v="590"/>
    <m/>
    <m/>
    <m/>
    <m/>
    <m/>
    <s v="אישור בתנאים"/>
    <m/>
    <e v="#NAME?"/>
    <m/>
    <m/>
  </r>
  <r>
    <n v="605"/>
    <m/>
    <m/>
    <m/>
    <m/>
    <m/>
    <m/>
    <m/>
    <m/>
    <m/>
    <m/>
    <n v="4088"/>
    <m/>
    <s v="תל אביב"/>
    <s v="קריית אונו"/>
    <s v="לוי אשכול צפון"/>
    <m/>
    <s v="מיסוי"/>
    <s v="פינוי-בינוי"/>
    <s v="תכנית מאושרת עם פעילות יזמית"/>
    <n v="7006349"/>
    <s v="508 20190420"/>
    <n v="508"/>
    <n v="20190420"/>
    <s v="בקשה מקוונת"/>
    <s v="פינוי בינוי"/>
    <n v="64962106"/>
    <s v="קריית אונו"/>
    <n v="2620"/>
    <s v="לוי אשכול"/>
    <n v="210"/>
    <n v="0"/>
    <n v="0"/>
    <m/>
    <d v="2019-11-28T00:00:00"/>
    <n v="0"/>
    <n v="0"/>
    <m/>
    <m/>
    <n v="243"/>
    <m/>
    <m/>
    <m/>
    <m/>
    <m/>
    <s v="חפירה ודיפון"/>
    <m/>
    <m/>
    <m/>
    <n v="2014399"/>
    <n v="3964"/>
    <m/>
    <d v="2020-05-27T00:00:00"/>
    <m/>
    <m/>
    <m/>
    <m/>
    <m/>
    <m/>
    <m/>
    <n v="243"/>
    <m/>
    <m/>
    <s v="חפירה ודיפון עבור מגרשים 106, 107. מתחם פינוי בינוי לוי אשכול צפון "/>
    <m/>
    <m/>
    <s v="שליפת חלקה 0 (אוגוסט 2020)"/>
    <n v="2019"/>
    <n v="2020"/>
    <s v="חפירה ודיפון"/>
    <s v="חפירה ודיפון"/>
    <s v="1,2"/>
    <m/>
    <m/>
    <m/>
    <n v="2"/>
    <s v="מקוונת (להיתר)"/>
    <s v="מגרשים 106, 107"/>
    <n v="2"/>
    <m/>
    <m/>
    <s v="אתר העירייה ודטה"/>
    <n v="7006349"/>
    <n v="2014399"/>
    <m/>
    <m/>
    <m/>
    <m/>
    <m/>
    <m/>
    <s v="חסרה כתובת מלאה באתר העירייה. האם שייך למתחם בר יהודה / הרוגי מלכות בבל?"/>
    <m/>
    <n v="590"/>
    <m/>
    <m/>
    <m/>
    <m/>
    <m/>
    <m/>
    <m/>
    <e v="#NAME?"/>
    <m/>
    <s v="לא"/>
  </r>
  <r>
    <n v="606"/>
    <m/>
    <m/>
    <m/>
    <m/>
    <m/>
    <m/>
    <m/>
    <m/>
    <m/>
    <m/>
    <n v="4088"/>
    <m/>
    <s v="תל אביב"/>
    <s v="קריית אונו"/>
    <s v="לוי אשכול צפון"/>
    <m/>
    <s v="מיסוי"/>
    <s v="פינוי-בינוי"/>
    <s v="תכנית מאושרת עם פעילות יזמית"/>
    <n v="7006408"/>
    <s v="508 20190430"/>
    <n v="508"/>
    <n v="20190430"/>
    <s v="בקשה מקוונת עם הקלות"/>
    <s v="פינוי בינוי"/>
    <n v="64962106"/>
    <s v="קריית אונו"/>
    <n v="2620"/>
    <s v="לוי אשכול"/>
    <n v="210"/>
    <n v="0"/>
    <n v="0"/>
    <m/>
    <d v="2019-12-22T00:00:00"/>
    <n v="0"/>
    <n v="0"/>
    <m/>
    <m/>
    <n v="121"/>
    <m/>
    <m/>
    <m/>
    <m/>
    <m/>
    <s v=" בנין מגורים חדש בגובה 21 קומות מעל קומת קרקע הכוללת מסחר, סה&quot;כ 121  יח&quot;ד. מתחם פינוי בינוי לוי אשכול צפון: "/>
    <m/>
    <m/>
    <m/>
    <n v="2097944"/>
    <n v="4055"/>
    <s v="בקשה מקוונת עם הקלות"/>
    <d v="2021-02-23T00:00:00"/>
    <s v="פינוי בינוי"/>
    <n v="0"/>
    <n v="121"/>
    <m/>
    <m/>
    <m/>
    <m/>
    <n v="121"/>
    <m/>
    <m/>
    <s v="מתחם פינוי בינוי לוי אשכול צפון: בנין מגורים חדש בגובה 21 קומות מעל קומת קרקע הכוללת מסחר, סה&quot;כ 121  יח&quot;ד. "/>
    <m/>
    <m/>
    <s v="שליפת חלקה 0 (אוגוסט 2020)"/>
    <n v="2019"/>
    <n v="2021"/>
    <s v="בנייה"/>
    <s v="בנייה"/>
    <n v="2"/>
    <m/>
    <m/>
    <m/>
    <n v="2"/>
    <s v="מקוונת (להיתר)"/>
    <s v="מגרש 106"/>
    <n v="2"/>
    <m/>
    <m/>
    <m/>
    <n v="7006408"/>
    <n v="2097944"/>
    <m/>
    <m/>
    <m/>
    <m/>
    <m/>
    <m/>
    <s v="חסרה כתובת מלאה באתר העירייה. האם שייך למתחם בר יהודה / הרוגי מלכות בבל?"/>
    <m/>
    <n v="590"/>
    <m/>
    <m/>
    <m/>
    <m/>
    <m/>
    <s v="אישור בתנאים"/>
    <m/>
    <e v="#NAME?"/>
    <s v="היתר המשכי"/>
    <s v="לא"/>
  </r>
  <r>
    <n v="1339"/>
    <m/>
    <m/>
    <m/>
    <s v="אותו פרוייקט עם לוי אשכול 75 זאת אומרת שהיח&quot;ד זהה והוא של כלל הפרוייקט יחד."/>
    <m/>
    <s v="כפול רק מהנתונים החדשים"/>
    <m/>
    <m/>
    <m/>
    <m/>
    <n v="4088"/>
    <m/>
    <s v="תל אביב"/>
    <s v="קריית אונו"/>
    <s v="לוי אשכול צפון"/>
    <m/>
    <s v="מיסוי"/>
    <s v="פינוי-בינוי"/>
    <s v="תכנית מאושרת עם פעילות יזמית"/>
    <n v="7089004"/>
    <s v="508 20200110"/>
    <n v="508"/>
    <n v="20200110"/>
    <s v="בקשה מקוונת"/>
    <s v="הריסה"/>
    <n v="6496371"/>
    <s v="קריית אונו"/>
    <n v="2620"/>
    <s v="לוי אשכול"/>
    <n v="210"/>
    <n v="39"/>
    <n v="39"/>
    <s v="     "/>
    <d v="2020-04-21T00:00:00"/>
    <n v="0"/>
    <n v="0"/>
    <m/>
    <m/>
    <n v="244"/>
    <s v="2020_01"/>
    <d v="2020-11-01T21:00:40"/>
    <m/>
    <m/>
    <s v="מדלן"/>
    <s v="הריסה של 3 בנייני מגורים הכוללים 4 קומות+ קומת עמודים מתחם פינוי בינוי לוי אשכול צפון - "/>
    <s v="NULL"/>
    <s v="NULL"/>
    <s v="NULL"/>
    <s v="NULL"/>
    <m/>
    <m/>
    <m/>
    <m/>
    <m/>
    <m/>
    <m/>
    <m/>
    <m/>
    <m/>
    <m/>
    <m/>
    <m/>
    <m/>
    <s v="NULL"/>
    <s v="NULL"/>
    <s v="לפי גוש חלקה (מרץ 2021)"/>
    <n v="2020"/>
    <m/>
    <s v="הריסה"/>
    <m/>
    <n v="6"/>
    <m/>
    <m/>
    <m/>
    <n v="1"/>
    <s v="מקוונת (להיתר)"/>
    <s v="מגרשים 101+102  + (103)"/>
    <m/>
    <m/>
    <m/>
    <m/>
    <m/>
    <m/>
    <m/>
    <m/>
    <m/>
    <m/>
    <m/>
    <m/>
    <m/>
    <m/>
    <n v="590"/>
    <m/>
    <m/>
    <m/>
    <m/>
    <m/>
    <s v="לא היו החלטות בבקשה"/>
    <m/>
    <e v="#NAME?"/>
    <m/>
    <m/>
  </r>
  <r>
    <n v="1953"/>
    <s v="אוקטובר 2021 - טיוב בקשות שאינן כפולות"/>
    <s v="כן"/>
    <m/>
    <m/>
    <m/>
    <m/>
    <m/>
    <m/>
    <m/>
    <m/>
    <n v="4088"/>
    <m/>
    <s v="תל אביב"/>
    <s v="קריית אונו"/>
    <s v="לוי אשכול צפון"/>
    <m/>
    <s v="מיסוי"/>
    <s v="פינוי-בינוי"/>
    <s v="תכנית מאושרת עם פעילות יזמית"/>
    <n v="7481882"/>
    <s v="508 20210319"/>
    <n v="508"/>
    <n v="20210319"/>
    <s v="בקשה מקוונת"/>
    <s v="הריסה"/>
    <n v="6496371"/>
    <s v="קריית אונו"/>
    <n v="2620"/>
    <s v="לוי אשכול"/>
    <n v="210"/>
    <n v="39"/>
    <n v="39"/>
    <s v="     "/>
    <d v="2021-08-29T00:00:00"/>
    <n v="0"/>
    <n v="0"/>
    <m/>
    <m/>
    <m/>
    <s v="2021_04"/>
    <d v="2021-09-14T12:11:07"/>
    <m/>
    <m/>
    <m/>
    <s v="הריסה של 3 בנייני מגורים הכוללים 4 קומות+ קומת עמודים מתחם A פינוי בינוי לוי אשכול צפון - "/>
    <s v="NULL"/>
    <s v="NULL"/>
    <s v="NULL"/>
    <s v="NULL"/>
    <m/>
    <s v="NULL"/>
    <m/>
    <m/>
    <m/>
    <m/>
    <m/>
    <m/>
    <m/>
    <m/>
    <m/>
    <m/>
    <m/>
    <m/>
    <m/>
    <m/>
    <s v="גוש חלקה"/>
    <n v="2021"/>
    <m/>
    <s v="הריסה + בנייה"/>
    <m/>
    <n v="6"/>
    <m/>
    <m/>
    <m/>
    <n v="2"/>
    <s v="מקוונת (להיתר)"/>
    <s v="מתחם A"/>
    <m/>
    <m/>
    <m/>
    <m/>
    <m/>
    <m/>
    <m/>
    <m/>
    <m/>
    <m/>
    <m/>
    <m/>
    <m/>
    <m/>
    <m/>
    <m/>
    <m/>
    <m/>
    <m/>
    <m/>
    <m/>
    <m/>
    <m/>
    <m/>
    <m/>
  </r>
  <r>
    <n v="1338"/>
    <m/>
    <m/>
    <m/>
    <m/>
    <m/>
    <s v="כפול רק מהנתונים החדשים"/>
    <m/>
    <m/>
    <m/>
    <m/>
    <n v="4088"/>
    <m/>
    <s v="תל אביב"/>
    <s v="קריית אונו"/>
    <s v="לוי אשכול צפון"/>
    <m/>
    <s v="מיסוי"/>
    <s v="פינוי-בינוי"/>
    <s v="תכנית מאושרת עם פעילות יזמית"/>
    <n v="7089003"/>
    <s v="508 20200108"/>
    <n v="508"/>
    <n v="20200108"/>
    <s v="בקשה מקוונת"/>
    <s v="הריסה"/>
    <n v="6496370"/>
    <s v="קריית אונו"/>
    <n v="2620"/>
    <s v="לוי אשכול"/>
    <n v="210"/>
    <n v="75"/>
    <n v="75"/>
    <s v="     "/>
    <d v="2020-04-21T00:00:00"/>
    <n v="0"/>
    <n v="0"/>
    <m/>
    <m/>
    <n v="122"/>
    <s v="2020_01"/>
    <d v="2020-11-01T21:00:40"/>
    <m/>
    <m/>
    <s v="מדלן"/>
    <s v="הריסה של בניין מגורים הכולל 4 קומות + קומת עמודים מתחם פינוי בינוי לוי אשכול צפון - "/>
    <s v="NULL"/>
    <s v="NULL"/>
    <s v="NULL"/>
    <n v="2085227"/>
    <n v="4046"/>
    <m/>
    <d v="2021-01-21T00:00:00"/>
    <m/>
    <m/>
    <m/>
    <m/>
    <m/>
    <m/>
    <m/>
    <n v="122"/>
    <m/>
    <m/>
    <s v="הריסה של בניין מגורים הכולל 4 קומות + קומת עמודים מתחם פינוי בינוי לוי אשכול צפון - "/>
    <s v="NULL"/>
    <s v="NULL"/>
    <s v="לפי גוש חלקה (מרץ 2021)"/>
    <n v="2020"/>
    <n v="2021"/>
    <s v="הריסה"/>
    <s v="הריסה"/>
    <n v="4"/>
    <m/>
    <m/>
    <m/>
    <n v="1"/>
    <s v="מקוונת (להיתר)"/>
    <s v="מגרש 104"/>
    <n v="1"/>
    <m/>
    <m/>
    <m/>
    <n v="7089003"/>
    <n v="2085227"/>
    <m/>
    <m/>
    <m/>
    <m/>
    <m/>
    <m/>
    <m/>
    <m/>
    <n v="590"/>
    <m/>
    <m/>
    <m/>
    <m/>
    <m/>
    <s v="אישור בתנאים"/>
    <m/>
    <e v="#NAME?"/>
    <s v="היתר נספר ב2021"/>
    <s v="לא"/>
  </r>
  <r>
    <n v="607"/>
    <m/>
    <m/>
    <m/>
    <m/>
    <m/>
    <m/>
    <m/>
    <m/>
    <m/>
    <m/>
    <n v="4088"/>
    <m/>
    <s v="תל אביב"/>
    <s v="קריית אונו"/>
    <s v="לוי אשכול צפון"/>
    <m/>
    <s v="מיסוי"/>
    <s v="מיסוי - פינוי-בינוי"/>
    <s v="תכנית מאושרת עם פעילות יזמית"/>
    <n v="7006461"/>
    <s v="508 20190349"/>
    <n v="508"/>
    <n v="20190349"/>
    <s v="בקשה מקוונת"/>
    <s v="הריסה"/>
    <n v="6496383"/>
    <s v="קריית אונו"/>
    <n v="2620"/>
    <s v="לוי אשכול"/>
    <n v="210"/>
    <n v="77"/>
    <n v="77"/>
    <m/>
    <d v="2019-09-23T00:00:00"/>
    <n v="0"/>
    <n v="0"/>
    <m/>
    <m/>
    <n v="121"/>
    <m/>
    <m/>
    <m/>
    <m/>
    <s v="מנהלת"/>
    <s v="הריסת 3 בנייני מגורים משותפים קיימים בני 4 קומות + קומת עמודים. מתחם פינוי בינוי לוי אשכול צפון -"/>
    <m/>
    <m/>
    <m/>
    <n v="2042776"/>
    <n v="3943"/>
    <m/>
    <d v="2020-02-13T00:00:00"/>
    <m/>
    <m/>
    <m/>
    <m/>
    <m/>
    <m/>
    <m/>
    <n v="121"/>
    <s v="מנהלת"/>
    <m/>
    <s v="הריסת 3 בנייני מגורים משותפים קיימים בני 4 קומות + קומת עמודים. מתחם פינוי בינוי לוי אשכול צפון - "/>
    <m/>
    <m/>
    <m/>
    <n v="2019"/>
    <n v="2020"/>
    <s v="הריסה"/>
    <s v="הריסה"/>
    <n v="2"/>
    <m/>
    <m/>
    <m/>
    <n v="1"/>
    <s v="מקוונת (להיתר)"/>
    <s v="מגרש 106"/>
    <n v="1"/>
    <m/>
    <m/>
    <s v="אתר העירייה ודטה"/>
    <n v="7006461"/>
    <n v="2042776"/>
    <m/>
    <m/>
    <m/>
    <m/>
    <m/>
    <m/>
    <m/>
    <m/>
    <n v="590"/>
    <m/>
    <m/>
    <m/>
    <m/>
    <m/>
    <s v="אושר"/>
    <m/>
    <e v="#NAME?"/>
    <m/>
    <s v="לא"/>
  </r>
  <r>
    <n v="608"/>
    <m/>
    <m/>
    <m/>
    <m/>
    <m/>
    <m/>
    <m/>
    <m/>
    <m/>
    <m/>
    <n v="4088"/>
    <m/>
    <s v="תל אביב"/>
    <s v="קריית אונו"/>
    <s v="לוי אשכול צפון"/>
    <m/>
    <s v="מיסוי"/>
    <s v="מיסוי - פינוי-בינוי"/>
    <s v="תכנית מאושרת עם פעילות יזמית"/>
    <n v="7006460"/>
    <s v="508 20190348"/>
    <n v="508"/>
    <n v="20190348"/>
    <s v="בקשה מקוונת"/>
    <s v="הריסה"/>
    <n v="6496367"/>
    <s v="קריית אונו"/>
    <n v="2620"/>
    <s v="לוי אשכול"/>
    <n v="210"/>
    <n v="93"/>
    <n v="93"/>
    <m/>
    <d v="2019-09-23T00:00:00"/>
    <n v="0"/>
    <n v="0"/>
    <m/>
    <m/>
    <n v="122"/>
    <m/>
    <m/>
    <m/>
    <m/>
    <m/>
    <s v="הריסת בניין מגורים משותף קיים הכולל 4 קומות + קומת עמודים. מתחם פינוי בינוי לוי אשכול צפון -"/>
    <m/>
    <m/>
    <m/>
    <n v="2042775"/>
    <n v="3944"/>
    <m/>
    <d v="2020-02-13T00:00:00"/>
    <m/>
    <m/>
    <m/>
    <m/>
    <m/>
    <m/>
    <m/>
    <n v="122"/>
    <m/>
    <m/>
    <s v="הריסת בניין מגורים משותף קיים הכולל 4 קומות + קומת עמודים. מתחם פינוי בינוי לוי אשכול צפון - "/>
    <m/>
    <m/>
    <m/>
    <n v="2019"/>
    <n v="2020"/>
    <s v="הריסה"/>
    <s v="הריסה"/>
    <n v="1"/>
    <m/>
    <m/>
    <m/>
    <n v="1"/>
    <s v="מקוונת (להיתר)"/>
    <s v="מגרש 107"/>
    <n v="1"/>
    <m/>
    <m/>
    <s v="אתר העירייה ודטה"/>
    <n v="7006460"/>
    <n v="2042775"/>
    <m/>
    <m/>
    <m/>
    <m/>
    <m/>
    <m/>
    <m/>
    <m/>
    <n v="590"/>
    <m/>
    <m/>
    <m/>
    <m/>
    <m/>
    <m/>
    <m/>
    <e v="#NAME?"/>
    <m/>
    <s v="לא"/>
  </r>
  <r>
    <n v="1337"/>
    <m/>
    <m/>
    <m/>
    <m/>
    <m/>
    <s v="כפול רק מהנתונים החדשים"/>
    <m/>
    <m/>
    <m/>
    <m/>
    <n v="4088"/>
    <m/>
    <s v="תל אביב"/>
    <s v="קריית אונו"/>
    <s v="לוי אשכול צפון"/>
    <m/>
    <s v="מיסוי"/>
    <s v="פינוי-בינוי"/>
    <s v="תכנית מאושרת עם פעילות יזמית"/>
    <n v="7089002"/>
    <s v="508 20200106"/>
    <n v="508"/>
    <n v="20200106"/>
    <s v="בקשה מקוונת"/>
    <s v="הריסה"/>
    <n v="6496368"/>
    <s v="קריית אונו"/>
    <n v="2620"/>
    <s v="עגנון"/>
    <n v="248"/>
    <n v="0"/>
    <n v="0"/>
    <s v="     "/>
    <d v="2020-04-21T00:00:00"/>
    <n v="0"/>
    <n v="0"/>
    <m/>
    <m/>
    <n v="122"/>
    <s v="2020_01"/>
    <d v="2020-11-01T21:00:40"/>
    <m/>
    <m/>
    <m/>
    <s v="הריסה של 3 בנייני מגורים משותפים הכוללים 4 קומות + קומת עמודים מתחם פינוי בינוי לוי אשכול צפון - "/>
    <s v="NULL"/>
    <s v="NULL"/>
    <s v="NULL"/>
    <n v="2099742"/>
    <n v="4047"/>
    <s v="בקשה מקוונת"/>
    <d v="2021-01-28T00:00:00"/>
    <s v="הריסה"/>
    <n v="0"/>
    <n v="0"/>
    <m/>
    <m/>
    <m/>
    <m/>
    <n v="122"/>
    <m/>
    <m/>
    <s v="הריסה של 3 בנייני מגורים משותפים הכוללים 4 קומות + קומת עמודים מתחם פינוי בינוי לוי אשכול צפון - "/>
    <s v="NULL"/>
    <s v="NULL"/>
    <s v="לפי גוש חלקה (מרץ 2021)"/>
    <n v="2020"/>
    <n v="2021"/>
    <s v="הריסה"/>
    <s v="הריסה"/>
    <n v="3"/>
    <m/>
    <m/>
    <m/>
    <n v="1"/>
    <s v="מקוונת (להיתר)"/>
    <s v="מגרש 105"/>
    <n v="1"/>
    <m/>
    <m/>
    <m/>
    <n v="7089002"/>
    <n v="2099742"/>
    <m/>
    <m/>
    <m/>
    <m/>
    <m/>
    <m/>
    <m/>
    <m/>
    <n v="590"/>
    <m/>
    <m/>
    <m/>
    <m/>
    <m/>
    <s v="אישור בתנאים"/>
    <m/>
    <e v="#NAME?"/>
    <s v="היתר נספר ב2021"/>
    <s v="לא"/>
  </r>
  <r>
    <n v="1391"/>
    <m/>
    <m/>
    <m/>
    <m/>
    <m/>
    <s v="כפול רק מהנתונים החדשים"/>
    <m/>
    <m/>
    <m/>
    <m/>
    <n v="4088"/>
    <m/>
    <s v="תל אביב"/>
    <s v="קריית אונו"/>
    <s v="לוי אשכול צפון"/>
    <m/>
    <s v="מיסוי"/>
    <s v="פינוי-בינוי"/>
    <s v="תכנית מאושרת עם פעילות יזמית"/>
    <n v="7113591"/>
    <s v="508 20200106"/>
    <n v="508"/>
    <n v="20200106"/>
    <s v="בקשה מקוונת"/>
    <s v="הריסה"/>
    <n v="6496368"/>
    <s v="קריית אונו"/>
    <n v="2620"/>
    <s v="עגנון"/>
    <n v="248"/>
    <n v="0"/>
    <n v="0"/>
    <s v="     "/>
    <d v="2020-04-21T00:00:00"/>
    <n v="0"/>
    <n v="0"/>
    <m/>
    <m/>
    <m/>
    <s v="2020_01"/>
    <d v="2020-11-01T21:00:40"/>
    <m/>
    <m/>
    <m/>
    <s v="הריסה של 3 בנייני מגורים משותפים הכוללים 4 קומות + קומת עמודים מתחם פינוי בינוי לוי אשכול צפון - "/>
    <s v="NULL"/>
    <s v="NULL"/>
    <s v="NULL"/>
    <s v="NULL"/>
    <m/>
    <m/>
    <m/>
    <m/>
    <m/>
    <m/>
    <m/>
    <m/>
    <m/>
    <m/>
    <m/>
    <m/>
    <m/>
    <s v="NULL"/>
    <s v="NULL"/>
    <s v="NULL"/>
    <s v="לפי גוש חלקה (מרץ 2021)"/>
    <n v="2020"/>
    <m/>
    <s v="הריסה"/>
    <m/>
    <m/>
    <m/>
    <m/>
    <m/>
    <n v="4"/>
    <s v="מקוונת (להיתר)"/>
    <m/>
    <m/>
    <m/>
    <m/>
    <m/>
    <m/>
    <m/>
    <m/>
    <m/>
    <m/>
    <m/>
    <m/>
    <m/>
    <m/>
    <m/>
    <n v="590"/>
    <m/>
    <m/>
    <m/>
    <m/>
    <m/>
    <s v="אישור בתנאים"/>
    <m/>
    <e v="#NAME?"/>
    <m/>
    <m/>
  </r>
  <r>
    <n v="1415"/>
    <m/>
    <m/>
    <m/>
    <m/>
    <m/>
    <s v="כפול רק מהנתונים החדשים"/>
    <s v="אין כתובת והבקשה לא נמצאה באתר העירייה"/>
    <m/>
    <m/>
    <m/>
    <n v="4088"/>
    <m/>
    <s v="תל אביב"/>
    <s v="קריית אונו"/>
    <s v="לוי אשכול צפון"/>
    <m/>
    <s v="מיסוי"/>
    <s v="פינוי-בינוי"/>
    <s v="תכנית מאושרת עם פעילות יזמית"/>
    <n v="7215006"/>
    <s v="508 20200063"/>
    <n v="508"/>
    <n v="20200063"/>
    <s v="בקשה למידע להיתר"/>
    <s v="שימוש חורג, בנייה חדשה"/>
    <n v="64962101"/>
    <s v="קריית אונו"/>
    <n v="2620"/>
    <m/>
    <n v="0"/>
    <n v="0"/>
    <n v="0"/>
    <s v="     "/>
    <d v="2020-09-10T00:00:00"/>
    <n v="0"/>
    <n v="244"/>
    <m/>
    <m/>
    <n v="244"/>
    <s v="2020_04"/>
    <d v="2021-01-28T10:43:04"/>
    <m/>
    <m/>
    <m/>
    <s v=" שני בנייני מגורים מעל 4 קומות תת קרקעיות (חניון) בניין במגרש 101 כולל מסחר, 21 קומות על קרקעיות + קומה טכנית, 122 יח&quot;ד בניין במגרש 102 כולל מסחר, מבנה ציבור 21 קומות על קרקעיות + קומה טכנית, 122 יח&quot;ד "/>
    <s v="NULL"/>
    <s v="NULL"/>
    <s v="NULL"/>
    <s v="NULL"/>
    <m/>
    <m/>
    <m/>
    <m/>
    <m/>
    <m/>
    <m/>
    <m/>
    <m/>
    <m/>
    <m/>
    <m/>
    <m/>
    <m/>
    <s v="NULL"/>
    <s v="NULL"/>
    <s v="לפי תכנית (מרץ 2021)"/>
    <n v="2020"/>
    <m/>
    <s v="בנייה"/>
    <m/>
    <n v="6"/>
    <n v="1"/>
    <m/>
    <m/>
    <n v="1"/>
    <s v="למידע"/>
    <s v="מגרשים 101 102"/>
    <m/>
    <m/>
    <m/>
    <m/>
    <m/>
    <m/>
    <m/>
    <m/>
    <m/>
    <m/>
    <m/>
    <m/>
    <m/>
    <m/>
    <n v="590"/>
    <m/>
    <m/>
    <m/>
    <m/>
    <m/>
    <s v="הבקשה לא נמצאה באתר העירייה"/>
    <m/>
    <e v="#NAME?"/>
    <m/>
    <m/>
  </r>
  <r>
    <n v="609"/>
    <m/>
    <m/>
    <m/>
    <m/>
    <m/>
    <m/>
    <m/>
    <m/>
    <m/>
    <m/>
    <n v="4006"/>
    <m/>
    <s v="תל אביב"/>
    <s v="קריית אונו"/>
    <s v="שאול המלך"/>
    <m/>
    <s v="מיסוי"/>
    <s v="פינוי-בינוי"/>
    <s v="הושלם"/>
    <n v="689664"/>
    <s v="551 20050283"/>
    <n v="551"/>
    <n v="20050283"/>
    <s v="בקשה להיתר"/>
    <s v="הריסה"/>
    <n v="64912131"/>
    <s v="קריית אונו"/>
    <n v="2620"/>
    <s v="שאול המלך"/>
    <n v="147"/>
    <n v="0"/>
    <n v="0"/>
    <m/>
    <d v="2005-06-28T00:00:00"/>
    <n v="0"/>
    <n v="0"/>
    <m/>
    <m/>
    <m/>
    <m/>
    <m/>
    <m/>
    <m/>
    <m/>
    <s v="הריסת בנין משותף"/>
    <m/>
    <m/>
    <m/>
    <n v="181861"/>
    <n v="2047"/>
    <m/>
    <d v="2005-07-27T00:00:00"/>
    <m/>
    <n v="0"/>
    <n v="0"/>
    <m/>
    <m/>
    <m/>
    <m/>
    <m/>
    <m/>
    <m/>
    <s v="הריסת בנין משותף"/>
    <m/>
    <m/>
    <s v="שליפת חלקה 0 (אוגוסט 2020)"/>
    <n v="2005"/>
    <n v="2005"/>
    <s v="הריסה"/>
    <s v="הריסה"/>
    <s v="?"/>
    <m/>
    <m/>
    <m/>
    <n v="2"/>
    <s v="להיתר"/>
    <m/>
    <n v="2"/>
    <m/>
    <m/>
    <m/>
    <m/>
    <m/>
    <m/>
    <m/>
    <m/>
    <m/>
    <m/>
    <m/>
    <m/>
    <s v="מיצוי יח&quot;ד בפרויקט"/>
    <n v="0"/>
    <m/>
    <m/>
    <m/>
    <m/>
    <m/>
    <m/>
    <m/>
    <e v="#NAME?"/>
    <m/>
    <s v="לא"/>
  </r>
  <r>
    <n v="612"/>
    <m/>
    <m/>
    <m/>
    <m/>
    <m/>
    <m/>
    <m/>
    <m/>
    <m/>
    <m/>
    <n v="4006"/>
    <m/>
    <s v="תל אביב"/>
    <s v="קריית אונו"/>
    <s v="שאול המלך"/>
    <m/>
    <s v="מיסוי"/>
    <s v="פינוי-בינוי"/>
    <s v="הושלם"/>
    <n v="691736"/>
    <s v="551 20130466"/>
    <n v="551"/>
    <n v="20130466"/>
    <s v="בקשה להיתר"/>
    <s v="תוספת בניה"/>
    <n v="6491157"/>
    <s v="קריית אונו"/>
    <n v="2620"/>
    <s v="שאול המלך"/>
    <n v="147"/>
    <n v="3"/>
    <n v="3"/>
    <m/>
    <d v="2013-12-08T00:00:00"/>
    <n v="0"/>
    <n v="43"/>
    <n v="8"/>
    <n v="43"/>
    <n v="51"/>
    <m/>
    <m/>
    <m/>
    <m/>
    <m/>
    <s v="בניין משותף: תוספת 10 קומות+קומה חלקית של חדרי יציאה לגג. שינוי קומות מרתפים + שינוי קומת קרקע והוספת 2 דירות גן. תוספת 43 יח&quot;ד ס&quot;ה 51 יח&quot;ד בבניין. "/>
    <m/>
    <m/>
    <m/>
    <n v="182425"/>
    <n v="3333"/>
    <m/>
    <d v="2014-05-07T00:00:00"/>
    <m/>
    <n v="0"/>
    <n v="43"/>
    <n v="8"/>
    <m/>
    <n v="43"/>
    <m/>
    <n v="51"/>
    <m/>
    <m/>
    <s v="    והוספת 2 דירות גן. תוספת 43 יח&quot;ד ס&quot;ה 51 יח&quot;ד בבניין. 1. בניין משותף: תוספת 10 קומות+קומה חלקית ליציאה לגג, שינוי קומות מרתפים, שינוי קומת קרקע 2. הקמת חניון ציבורי.      3. הריסת מבנים קיימים כמסומן בתשריט. "/>
    <m/>
    <m/>
    <m/>
    <n v="2013"/>
    <n v="2014"/>
    <s v="בנייה"/>
    <s v="הריסה + בנייה"/>
    <n v="1"/>
    <m/>
    <m/>
    <m/>
    <n v="1"/>
    <s v="להיתר"/>
    <m/>
    <n v="1"/>
    <m/>
    <s v="דטה מהעבר"/>
    <s v="דטה מהעבר"/>
    <n v="691736"/>
    <n v="182425"/>
    <m/>
    <m/>
    <m/>
    <m/>
    <m/>
    <m/>
    <m/>
    <s v="מיצוי יח&quot;ד בפרויקט"/>
    <n v="0"/>
    <m/>
    <m/>
    <m/>
    <m/>
    <m/>
    <m/>
    <m/>
    <e v="#NAME?"/>
    <m/>
    <s v="לא"/>
  </r>
  <r>
    <n v="613"/>
    <m/>
    <m/>
    <m/>
    <m/>
    <m/>
    <m/>
    <m/>
    <m/>
    <m/>
    <m/>
    <n v="4006"/>
    <m/>
    <s v="תל אביב"/>
    <s v="קריית אונו"/>
    <s v="שאול המלך"/>
    <m/>
    <s v="מיסוי"/>
    <s v="פינוי-בינוי"/>
    <s v="הושלם"/>
    <n v="690220"/>
    <s v="551 20070408"/>
    <n v="551"/>
    <n v="20070408"/>
    <s v="בקשה להיתר"/>
    <s v="בניה חדשה"/>
    <n v="6491165"/>
    <s v="קריית אונו"/>
    <n v="2620"/>
    <s v="שאול המלך"/>
    <n v="147"/>
    <n v="3"/>
    <n v="3"/>
    <m/>
    <d v="2007-07-18T00:00:00"/>
    <n v="0"/>
    <n v="0"/>
    <n v="15"/>
    <n v="41"/>
    <n v="56"/>
    <m/>
    <m/>
    <m/>
    <m/>
    <m/>
    <s v=" מעל שתי קומות מרתף קיימות בנין מגורים בן 15 קומות מעל קומת קרקע  + חדרים על הגג,  סה&quot;כ  56 יח&quot;ד "/>
    <m/>
    <m/>
    <m/>
    <n v="182010"/>
    <n v="2532"/>
    <m/>
    <d v="2008-09-15T00:00:00"/>
    <m/>
    <n v="0"/>
    <n v="0"/>
    <n v="15"/>
    <m/>
    <n v="41"/>
    <m/>
    <n v="56"/>
    <m/>
    <m/>
    <s v=" מעל שתי קומות מרתף קיימות בנין מגורים בן 15 קומות מעל קומת קרקע  + חדרים על הגג,  סה&quot;כ  56 יח&quot;ד "/>
    <m/>
    <m/>
    <m/>
    <n v="2007"/>
    <n v="2008"/>
    <s v="בנייה"/>
    <s v="בנייה"/>
    <n v="2"/>
    <m/>
    <m/>
    <m/>
    <n v="1"/>
    <s v="להיתר"/>
    <m/>
    <n v="1"/>
    <m/>
    <s v="דטה מהעבר"/>
    <s v="דטה מהעבר"/>
    <n v="690220"/>
    <n v="182010"/>
    <m/>
    <m/>
    <m/>
    <m/>
    <m/>
    <m/>
    <m/>
    <s v="מיצוי יח&quot;ד בפרויקט"/>
    <n v="0"/>
    <m/>
    <m/>
    <m/>
    <m/>
    <m/>
    <m/>
    <m/>
    <e v="#NAME?"/>
    <m/>
    <s v="לא"/>
  </r>
  <r>
    <n v="614"/>
    <m/>
    <m/>
    <m/>
    <m/>
    <m/>
    <m/>
    <m/>
    <m/>
    <m/>
    <m/>
    <n v="4006"/>
    <m/>
    <s v="תל אביב"/>
    <s v="קריית אונו"/>
    <s v="שאול המלך"/>
    <m/>
    <s v="מיסוי"/>
    <s v="פינוי-בינוי"/>
    <s v="הושלם"/>
    <n v="690221"/>
    <s v="551 20070409"/>
    <n v="551"/>
    <n v="20070409"/>
    <s v="בקשה להיתר"/>
    <s v="בניה חדשה"/>
    <n v="6491166"/>
    <s v="קריית אונו"/>
    <n v="2620"/>
    <s v="שאול המלך"/>
    <n v="147"/>
    <n v="4"/>
    <n v="4"/>
    <m/>
    <d v="2007-07-18T00:00:00"/>
    <n v="0"/>
    <n v="0"/>
    <n v="15"/>
    <n v="41"/>
    <n v="56"/>
    <m/>
    <m/>
    <m/>
    <m/>
    <m/>
    <s v="  ושתי קומות מרתף קיימות בנין מגורים בן 15 קומות מעל ק.קרקע  + חדרים על הגג   סה&quot;כ  56יח&quot;ד "/>
    <m/>
    <m/>
    <m/>
    <n v="183501"/>
    <n v="2505"/>
    <m/>
    <d v="2008-07-28T00:00:00"/>
    <m/>
    <n v="0"/>
    <n v="0"/>
    <n v="15"/>
    <m/>
    <n v="41"/>
    <m/>
    <n v="56"/>
    <m/>
    <m/>
    <s v="  (מעל שתי קומות מרתף קיימות) בנין מגורים בן 15 קומות מעל ק.קרקע  + חדרים על הגג, סה&quot;כ 56 יח&quot;ד "/>
    <m/>
    <m/>
    <m/>
    <n v="2007"/>
    <n v="2008"/>
    <s v="בנייה"/>
    <s v="בנייה"/>
    <n v="3"/>
    <m/>
    <m/>
    <m/>
    <n v="1"/>
    <s v="להיתר"/>
    <m/>
    <n v="1"/>
    <m/>
    <s v="דטה מהעבר"/>
    <s v="דטה מהעבר"/>
    <n v="690221"/>
    <n v="183501"/>
    <m/>
    <m/>
    <m/>
    <m/>
    <m/>
    <m/>
    <m/>
    <s v="מיצוי יח&quot;ד בפרויקט"/>
    <n v="0"/>
    <m/>
    <m/>
    <m/>
    <m/>
    <m/>
    <m/>
    <m/>
    <e v="#NAME?"/>
    <m/>
    <s v="לא"/>
  </r>
  <r>
    <n v="610"/>
    <m/>
    <m/>
    <m/>
    <m/>
    <m/>
    <m/>
    <m/>
    <m/>
    <m/>
    <m/>
    <n v="4006"/>
    <m/>
    <s v="תל אביב"/>
    <s v="קריית אונו"/>
    <s v="שאול המלך"/>
    <m/>
    <s v="מיסוי"/>
    <s v="פינוי-בינוי"/>
    <s v="הושלם"/>
    <n v="690586"/>
    <s v="551 20080400"/>
    <n v="551"/>
    <n v="20080400"/>
    <s v="בקשה להיתר"/>
    <s v="בניה חדשה"/>
    <n v="6491172"/>
    <s v="קריית אונו"/>
    <n v="2620"/>
    <s v="שאול המלך"/>
    <n v="147"/>
    <n v="5"/>
    <n v="5"/>
    <m/>
    <d v="2008-08-13T00:00:00"/>
    <n v="0"/>
    <n v="0"/>
    <n v="0"/>
    <n v="0"/>
    <n v="40"/>
    <m/>
    <m/>
    <m/>
    <m/>
    <m/>
    <s v=" 1. הקמת בנין בן 9 קומות + קומת כניסה, מעל 2 קומות מרתף , סה&quot;כ 40 יח&quot;ד  2. שינוי מיקום דיפון  בית מגורים משותף - 108 ב' - "/>
    <m/>
    <m/>
    <m/>
    <n v="182494"/>
    <n v="2620"/>
    <m/>
    <d v="2009-06-16T00:00:00"/>
    <m/>
    <n v="0"/>
    <n v="0"/>
    <n v="0"/>
    <m/>
    <n v="0"/>
    <m/>
    <n v="40"/>
    <m/>
    <m/>
    <s v="1. הקמת 2 מרתפים עד מפלס 0.00 +, כולל 2 יח&quot;ד 2. שינוי מיקום דיפון שלב א' בבניית בית מגורים משותף (108 ב') הכולל: "/>
    <m/>
    <m/>
    <m/>
    <n v="2008"/>
    <n v="2009"/>
    <s v="חפירה ודיפון + בנייה"/>
    <s v="בנייה"/>
    <n v="4"/>
    <m/>
    <m/>
    <m/>
    <n v="2"/>
    <s v="להיתר"/>
    <m/>
    <n v="2"/>
    <m/>
    <s v="דטה מהעבר"/>
    <s v="דטה מהעבר"/>
    <n v="690586"/>
    <n v="182494"/>
    <m/>
    <m/>
    <m/>
    <m/>
    <m/>
    <m/>
    <m/>
    <s v="מיצוי יח&quot;ד בפרויקט"/>
    <n v="0"/>
    <m/>
    <m/>
    <m/>
    <m/>
    <m/>
    <m/>
    <m/>
    <e v="#NAME?"/>
    <m/>
    <s v="לא"/>
  </r>
  <r>
    <n v="611"/>
    <m/>
    <m/>
    <m/>
    <m/>
    <m/>
    <m/>
    <m/>
    <m/>
    <m/>
    <m/>
    <n v="4006"/>
    <m/>
    <s v="תל אביב"/>
    <s v="קריית אונו"/>
    <s v="שאול המלך"/>
    <m/>
    <s v="מיסוי"/>
    <s v="פינוי-בינוי"/>
    <s v="הושלם"/>
    <n v="690745"/>
    <s v="551 20090250"/>
    <n v="551"/>
    <n v="20090250"/>
    <s v="בקשה להיתר"/>
    <s v="בניה חדשה"/>
    <n v="6491172"/>
    <s v="קריית אונו"/>
    <n v="2620"/>
    <s v="שאול המלך"/>
    <n v="147"/>
    <n v="5"/>
    <n v="5"/>
    <m/>
    <d v="2009-06-04T00:00:00"/>
    <n v="0"/>
    <n v="0"/>
    <n v="11"/>
    <n v="29"/>
    <n v="40"/>
    <m/>
    <m/>
    <m/>
    <m/>
    <m/>
    <s v=" בית מגורים משותף - 108ב  בקשה לבנית 10 קומות  מגורים מעל קומת קרקע  סה&quot;כ -  40 יח&quot;ד  מעל 2 קומות מרתף ו2 דירות בקומה 1- קיימות. "/>
    <m/>
    <m/>
    <m/>
    <n v="181066"/>
    <n v="2691"/>
    <m/>
    <d v="2009-11-19T00:00:00"/>
    <m/>
    <n v="0"/>
    <n v="0"/>
    <n v="11"/>
    <m/>
    <n v="29"/>
    <m/>
    <n v="40"/>
    <m/>
    <m/>
    <s v="בית מגורים משותף - 108ב בקשה לבנית 10 קומות  מגורים מעל קומת קרקע  סה&quot;כ -  40 יח&quot;ד מעל 2 קומות מרתף ו2 דירות בקומה 1- קיימות. "/>
    <m/>
    <m/>
    <m/>
    <n v="2009"/>
    <n v="2009"/>
    <s v="בנייה"/>
    <s v="בנייה"/>
    <n v="4"/>
    <m/>
    <m/>
    <m/>
    <n v="1"/>
    <s v="להיתר"/>
    <m/>
    <n v="1"/>
    <m/>
    <s v="דטה מהעבר"/>
    <s v="דטה מהעבר"/>
    <n v="690745"/>
    <n v="181066"/>
    <m/>
    <m/>
    <m/>
    <m/>
    <m/>
    <m/>
    <m/>
    <s v="מיצוי יח&quot;ד בפרויקט"/>
    <n v="0"/>
    <m/>
    <m/>
    <m/>
    <m/>
    <m/>
    <m/>
    <m/>
    <e v="#NAME?"/>
    <m/>
    <s v="כן"/>
  </r>
  <r>
    <n v="1647"/>
    <m/>
    <m/>
    <m/>
    <m/>
    <m/>
    <m/>
    <m/>
    <m/>
    <m/>
    <m/>
    <n v="4006"/>
    <m/>
    <s v="תל אביב"/>
    <s v="קריית אונו"/>
    <s v="שאול המלך"/>
    <m/>
    <s v="מיסוי"/>
    <s v="פינוי-בינוי"/>
    <s v="הושלם"/>
    <n v="690011"/>
    <s v="551 20060562"/>
    <n v="551"/>
    <n v="20060562"/>
    <s v="בקשה להיתר"/>
    <m/>
    <n v="6491167"/>
    <s v="קריית אונו"/>
    <n v="2620"/>
    <s v="שאול המלך"/>
    <n v="147"/>
    <n v="6"/>
    <n v="6"/>
    <m/>
    <d v="2006-11-02T00:00:00"/>
    <m/>
    <m/>
    <n v="24"/>
    <n v="32"/>
    <n v="56"/>
    <m/>
    <m/>
    <m/>
    <m/>
    <m/>
    <s v="בית מגורים משותף (מגרש 103) הכולל: הקמת 56 יח&quot;ד, בבנין בן 15 קומות (כולל ק. קרקע מעל 2 קומות חניה תת קרקעיות קיימות). "/>
    <m/>
    <m/>
    <m/>
    <n v="182579"/>
    <n v="2303"/>
    <s v="בקשה להיתר"/>
    <d v="2007-06-07T00:00:00"/>
    <m/>
    <m/>
    <m/>
    <n v="24"/>
    <m/>
    <n v="32"/>
    <m/>
    <n v="56"/>
    <m/>
    <m/>
    <s v="בית מגורים משותף (מגרש 103) הכולל: הקמת 56 יח&quot;ד, בבנין בן 15 קומות כולל ק. קרקע מעל 2 קומות חניה תת קרקעיות קיימות. "/>
    <m/>
    <m/>
    <m/>
    <n v="2006"/>
    <n v="2007"/>
    <s v="בנייה"/>
    <s v="בנייה"/>
    <n v="5"/>
    <m/>
    <m/>
    <m/>
    <n v="1"/>
    <s v="להיתר"/>
    <m/>
    <n v="1"/>
    <m/>
    <m/>
    <m/>
    <n v="690011"/>
    <n v="182579"/>
    <m/>
    <m/>
    <m/>
    <m/>
    <m/>
    <m/>
    <m/>
    <s v="מיצוי יח&quot;ד בפרויקט"/>
    <n v="0"/>
    <m/>
    <m/>
    <m/>
    <m/>
    <m/>
    <m/>
    <m/>
    <e v="#NAME?"/>
    <m/>
    <s v="לא"/>
  </r>
  <r>
    <n v="615"/>
    <m/>
    <m/>
    <m/>
    <m/>
    <m/>
    <m/>
    <m/>
    <m/>
    <m/>
    <m/>
    <n v="4006"/>
    <m/>
    <s v="תל אביב"/>
    <s v="קריית אונו"/>
    <s v="שאול המלך"/>
    <m/>
    <s v="מיסוי"/>
    <s v="פינוי-בינוי"/>
    <s v="הושלם"/>
    <n v="689577"/>
    <s v="551 20050106"/>
    <n v="551"/>
    <n v="20050106"/>
    <s v="בקשה להיתר"/>
    <s v="תוספת בניה"/>
    <n v="6491171"/>
    <s v="קריית אונו"/>
    <n v="2620"/>
    <s v="שאול המלך"/>
    <n v="147"/>
    <n v="7"/>
    <n v="7"/>
    <m/>
    <d v="2005-03-08T00:00:00"/>
    <n v="0"/>
    <n v="0"/>
    <n v="18"/>
    <n v="22"/>
    <n v="40"/>
    <m/>
    <m/>
    <m/>
    <m/>
    <m/>
    <s v="בנין משותף - 107 ד': מעל ק. קרקע + קומה 1- + 2 מרתפי חניה - סה&quot;כ 40 יח&quot;ד תוספת קומה 9 וחדרי יציאה לגג, לבנין בן 8 קומות "/>
    <m/>
    <m/>
    <m/>
    <n v="183214"/>
    <n v="2078"/>
    <m/>
    <d v="2005-10-30T00:00:00"/>
    <m/>
    <n v="0"/>
    <n v="0"/>
    <n v="18"/>
    <m/>
    <n v="22"/>
    <m/>
    <n v="40"/>
    <m/>
    <m/>
    <s v="בנין משותף - 107 ד': מעל ק. קרקע + קומה 1- + 2 מרתפי חניה - סה&quot;כ 40 יח&quot;ד תוספת קומה 9 וחדרי יציאה לגג, לבנין בן 8 קומות "/>
    <m/>
    <m/>
    <m/>
    <n v="2005"/>
    <n v="2005"/>
    <s v="בנייה"/>
    <s v="בנייה"/>
    <n v="6"/>
    <m/>
    <m/>
    <m/>
    <n v="1"/>
    <s v="להיתר"/>
    <m/>
    <n v="1"/>
    <m/>
    <s v="דטה מהעבר"/>
    <s v="דטה מהעבר"/>
    <n v="689577"/>
    <n v="183214"/>
    <m/>
    <m/>
    <m/>
    <m/>
    <m/>
    <m/>
    <m/>
    <s v="מיצוי יח&quot;ד בפרויקט"/>
    <n v="0"/>
    <m/>
    <m/>
    <m/>
    <m/>
    <m/>
    <m/>
    <m/>
    <e v="#NAME?"/>
    <m/>
    <s v="לא"/>
  </r>
  <r>
    <n v="616"/>
    <m/>
    <m/>
    <m/>
    <m/>
    <m/>
    <m/>
    <m/>
    <m/>
    <m/>
    <m/>
    <n v="4006"/>
    <m/>
    <s v="תל אביב"/>
    <s v="קריית אונו"/>
    <s v="שאול המלך"/>
    <m/>
    <s v="מיסוי"/>
    <s v="פינוי-בינוי"/>
    <s v="הושלם"/>
    <n v="689260"/>
    <s v="551 20040121"/>
    <n v="551"/>
    <n v="20040121"/>
    <s v="בקשה להיתר"/>
    <s v="בניה חדשה"/>
    <n v="6491168"/>
    <s v="קריית אונו"/>
    <n v="2620"/>
    <s v="שאול המלך"/>
    <n v="147"/>
    <n v="8"/>
    <n v="8"/>
    <m/>
    <d v="2004-03-30T00:00:00"/>
    <n v="0"/>
    <n v="0"/>
    <n v="24"/>
    <n v="32"/>
    <n v="56"/>
    <m/>
    <m/>
    <m/>
    <m/>
    <m/>
    <s v="‏1. בנין מגורים בן 14 קומות + 2 קומות חניה תת קרקעית  - סה&quot;כ 56 יח&quot;ד. ‏2. העברת שטחי בניה ממגרש 101 בסך של 264 מ&quot;ר. ‏3. העברת שטחי בניה ממגרש 102 בסך של 161 מ&quot;ר. ‏4. העברת שטחי  בניה ממגרש 103 בסך של 161 מ&quot;ר. ‏5. העברת שטחי שרות ממגרש 101 בסך של 45  מ&quot;ר ."/>
    <m/>
    <m/>
    <m/>
    <n v="181770"/>
    <n v="1935"/>
    <m/>
    <d v="2004-12-02T00:00:00"/>
    <m/>
    <n v="0"/>
    <n v="0"/>
    <n v="24"/>
    <m/>
    <n v="32"/>
    <m/>
    <n v="56"/>
    <m/>
    <m/>
    <s v="בנין מגורים בן 14 קומות + 2 קומות חניה תת קרקעית  - סה&quot;כ 56 יח&quot;ד. "/>
    <m/>
    <m/>
    <m/>
    <n v="2004"/>
    <n v="2004"/>
    <s v="בנייה"/>
    <s v="בנייה"/>
    <n v="7"/>
    <m/>
    <m/>
    <m/>
    <n v="1"/>
    <s v="להיתר"/>
    <m/>
    <n v="1"/>
    <m/>
    <s v="דטה מהעבר"/>
    <s v="דטה מהעבר"/>
    <n v="689260"/>
    <n v="181770"/>
    <m/>
    <m/>
    <m/>
    <m/>
    <m/>
    <m/>
    <m/>
    <s v="מיצוי יח&quot;ד בפרויקט"/>
    <n v="0"/>
    <m/>
    <m/>
    <m/>
    <m/>
    <m/>
    <m/>
    <m/>
    <e v="#NAME?"/>
    <m/>
    <s v="כן"/>
  </r>
  <r>
    <n v="617"/>
    <m/>
    <m/>
    <m/>
    <m/>
    <m/>
    <m/>
    <m/>
    <m/>
    <m/>
    <m/>
    <n v="4006"/>
    <m/>
    <s v="תל אביב"/>
    <s v="קריית אונו"/>
    <s v="שאול המלך"/>
    <m/>
    <s v="מיסוי"/>
    <s v="פינוי-בינוי"/>
    <s v="הושלם"/>
    <n v="689138"/>
    <s v="551 20030168"/>
    <n v="551"/>
    <n v="20030168"/>
    <s v="בקשה להיתר"/>
    <s v="בניה חדשה"/>
    <n v="6491171"/>
    <s v="קריית אונו"/>
    <n v="2620"/>
    <s v="שאול המלך"/>
    <n v="147"/>
    <n v="9"/>
    <n v="9"/>
    <m/>
    <d v="2003-11-02T00:00:00"/>
    <n v="0"/>
    <n v="0"/>
    <n v="11"/>
    <n v="29"/>
    <n v="40"/>
    <m/>
    <m/>
    <m/>
    <m/>
    <m/>
    <s v="בקשה לקבלת היתר בניה לבנין מגורים בן 9 קומות+ קומה 1- וכן 2 מרתפי חניה. סה&quot;כ 40 יח&quot;ד "/>
    <m/>
    <m/>
    <m/>
    <n v="181741"/>
    <n v="1832"/>
    <m/>
    <d v="2004-03-08T00:00:00"/>
    <m/>
    <n v="0"/>
    <n v="0"/>
    <n v="11"/>
    <m/>
    <n v="29"/>
    <m/>
    <n v="40"/>
    <m/>
    <m/>
    <s v="בנין מגורים בן 9 קומות + 2 קומות מרתף - סה&quot;כ 40 יח&quot;ד. "/>
    <m/>
    <m/>
    <m/>
    <n v="2003"/>
    <n v="2004"/>
    <s v="בנייה"/>
    <s v="בנייה"/>
    <n v="8"/>
    <m/>
    <m/>
    <m/>
    <n v="1"/>
    <s v="להיתר"/>
    <m/>
    <n v="1"/>
    <m/>
    <s v="דטה מהעבר"/>
    <s v="דטה מהעבר"/>
    <n v="689138"/>
    <n v="181741"/>
    <m/>
    <m/>
    <m/>
    <m/>
    <m/>
    <m/>
    <m/>
    <s v="מיצוי יח&quot;ד בפרויקט"/>
    <n v="0"/>
    <m/>
    <m/>
    <m/>
    <m/>
    <m/>
    <m/>
    <m/>
    <e v="#NAME?"/>
    <m/>
    <s v="לא"/>
  </r>
  <r>
    <n v="618"/>
    <m/>
    <m/>
    <m/>
    <m/>
    <m/>
    <m/>
    <m/>
    <m/>
    <m/>
    <m/>
    <n v="4006"/>
    <m/>
    <s v="תל אביב"/>
    <s v="קריית אונו"/>
    <s v="שאול המלך"/>
    <m/>
    <s v="מיסוי"/>
    <s v="פינוי-בינוי"/>
    <s v="הושלם"/>
    <n v="689860"/>
    <s v="551 20060116"/>
    <n v="551"/>
    <n v="20060116"/>
    <s v="בקשה להיתר"/>
    <s v="תוכ' שינוי' ללא תוספת"/>
    <n v="6491169"/>
    <s v="קריית אונו"/>
    <n v="2620"/>
    <s v="שאול המלך"/>
    <n v="147"/>
    <n v="10"/>
    <n v="10"/>
    <m/>
    <d v="2006-03-07T00:00:00"/>
    <n v="0"/>
    <n v="0"/>
    <n v="24"/>
    <n v="32"/>
    <n v="56"/>
    <m/>
    <m/>
    <m/>
    <m/>
    <m/>
    <s v="אשור בדיעבד לעמודים וגזוזטראות בחזית המערבית בקשה להקמת עמודים וגזוזטראות בחזית מערבית בדיעבד תוכ' שינויים בבית מגורים משותף (15 קומות + קרקע מעל 2 קומות מרתף) הכוללת: "/>
    <m/>
    <m/>
    <m/>
    <n v="181912"/>
    <n v="2172"/>
    <m/>
    <d v="2006-07-02T00:00:00"/>
    <m/>
    <n v="0"/>
    <n v="0"/>
    <n v="24"/>
    <m/>
    <n v="32"/>
    <m/>
    <n v="56"/>
    <m/>
    <m/>
    <s v="אשור בדיעבד לעמודים וגזוזטראות בחזית המערבית תוכ' שינויים בבית מגורים משותף (15 קומות + קרקע מעל 2 קומות מרתף) הכוללת: "/>
    <m/>
    <m/>
    <m/>
    <n v="2006"/>
    <n v="2006"/>
    <s v="בנייה"/>
    <s v="בנייה (שינויים)"/>
    <n v="9"/>
    <m/>
    <m/>
    <m/>
    <n v="1"/>
    <s v="להיתר"/>
    <m/>
    <n v="1"/>
    <m/>
    <s v="דטה מהעבר"/>
    <s v="דטה מהעבר"/>
    <n v="689860"/>
    <n v="181912"/>
    <m/>
    <m/>
    <m/>
    <m/>
    <m/>
    <m/>
    <m/>
    <s v="מיצוי יח&quot;ד בפרויקט"/>
    <n v="0"/>
    <m/>
    <m/>
    <m/>
    <m/>
    <m/>
    <m/>
    <m/>
    <e v="#NAME?"/>
    <m/>
    <s v="לא"/>
  </r>
  <r>
    <n v="619"/>
    <m/>
    <m/>
    <m/>
    <m/>
    <m/>
    <m/>
    <m/>
    <m/>
    <m/>
    <m/>
    <n v="4006"/>
    <m/>
    <s v="תל אביב"/>
    <s v="קריית אונו"/>
    <s v="שאול המלך"/>
    <m/>
    <s v="מיסוי"/>
    <s v="פינוי-בינוי"/>
    <s v="הושלם"/>
    <n v="689212"/>
    <s v="551 20040023"/>
    <n v="551"/>
    <n v="20040023"/>
    <s v="בקשה להיתר"/>
    <s v="הריסה ובניה חדשה"/>
    <n v="6491170"/>
    <s v="קריית אונו"/>
    <n v="2620"/>
    <s v="שאול המלך"/>
    <n v="147"/>
    <n v="11"/>
    <n v="11"/>
    <m/>
    <d v="2004-01-29T00:00:00"/>
    <n v="0"/>
    <n v="0"/>
    <n v="18"/>
    <n v="22"/>
    <n v="40"/>
    <m/>
    <m/>
    <m/>
    <m/>
    <m/>
    <s v="הקמת בנין בן 9 קומות + קומת כניסה, מעל 2 קומות מרתף קיימות, סה&quot;כ 40 יח&quot;ד שלב ב' בבנית בנין משותף - 106 ו' הכולל: "/>
    <m/>
    <m/>
    <m/>
    <n v="181759"/>
    <n v="2072"/>
    <m/>
    <d v="2005-09-21T00:00:00"/>
    <m/>
    <n v="0"/>
    <n v="0"/>
    <n v="18"/>
    <m/>
    <n v="22"/>
    <m/>
    <n v="40"/>
    <m/>
    <m/>
    <s v="הקמת בנין בן 9 קומות + קומת כניסה, מעל 2 קומות מרתף קיימות, סה&quot;כ 40 יח&quot;ד שלב ב' בבנית בנין משותף - 106 ו' הכולל: "/>
    <m/>
    <m/>
    <m/>
    <n v="2004"/>
    <n v="2005"/>
    <s v="בנייה"/>
    <s v="בנייה"/>
    <n v="10"/>
    <m/>
    <m/>
    <m/>
    <n v="1"/>
    <s v="להיתר"/>
    <m/>
    <n v="1"/>
    <m/>
    <s v="דטה מהעבר"/>
    <s v="דטה מהעבר"/>
    <n v="689212"/>
    <n v="181759"/>
    <m/>
    <m/>
    <m/>
    <m/>
    <m/>
    <m/>
    <m/>
    <s v="מיצוי יח&quot;ד בפרויקט"/>
    <n v="0"/>
    <m/>
    <m/>
    <m/>
    <m/>
    <m/>
    <m/>
    <m/>
    <e v="#NAME?"/>
    <m/>
    <s v="לא"/>
  </r>
  <r>
    <n v="620"/>
    <m/>
    <m/>
    <m/>
    <m/>
    <m/>
    <m/>
    <m/>
    <m/>
    <m/>
    <m/>
    <n v="4006"/>
    <m/>
    <s v="תל אביב"/>
    <s v="קריית אונו"/>
    <s v="שאול המלך"/>
    <m/>
    <s v="מיסוי"/>
    <s v="פינוי-בינוי"/>
    <s v="הושלם"/>
    <n v="689737"/>
    <s v="551 20050402"/>
    <n v="551"/>
    <n v="20050402"/>
    <s v="בקשה להיתר"/>
    <s v="בניה חדשה"/>
    <n v="6491170"/>
    <s v="קריית אונו"/>
    <n v="2620"/>
    <s v="שאול המלך"/>
    <n v="147"/>
    <n v="11"/>
    <n v="11"/>
    <m/>
    <d v="2005-09-12T00:00:00"/>
    <n v="0"/>
    <n v="0"/>
    <n v="12"/>
    <n v="28"/>
    <n v="40"/>
    <m/>
    <m/>
    <m/>
    <m/>
    <m/>
    <s v="הקמת בנין בן 9 קומות + קומת כניסה, מעל 2 קומות מרתף קיימות, סה&quot;כ 40 יח&quot;ד שלב ב' בבית מגורים משותף - 106 ה' - "/>
    <m/>
    <m/>
    <m/>
    <n v="181880"/>
    <n v="2073"/>
    <m/>
    <d v="2005-09-29T00:00:00"/>
    <m/>
    <n v="0"/>
    <n v="0"/>
    <n v="12"/>
    <m/>
    <n v="28"/>
    <m/>
    <n v="40"/>
    <m/>
    <m/>
    <s v="הקמת בנין בן 9 קומות + קומת כניסה, מעל 2 קומות מרתף קיימות, סה&quot;כ 40 יח&quot;ד שלב ב' בבית מגורים משותף - 106 ה' - "/>
    <m/>
    <m/>
    <m/>
    <n v="2005"/>
    <n v="2005"/>
    <s v="בנייה"/>
    <s v="בנייה"/>
    <n v="10"/>
    <m/>
    <m/>
    <m/>
    <n v="1"/>
    <s v="להיתר"/>
    <m/>
    <n v="1"/>
    <m/>
    <s v="דטה מהעבר"/>
    <s v="דטה מהעבר"/>
    <n v="689737"/>
    <n v="181880"/>
    <m/>
    <m/>
    <m/>
    <m/>
    <m/>
    <m/>
    <m/>
    <s v="מיצוי יח&quot;ד בפרויקט"/>
    <n v="0"/>
    <m/>
    <m/>
    <m/>
    <m/>
    <m/>
    <m/>
    <m/>
    <e v="#NAME?"/>
    <m/>
    <s v="לא"/>
  </r>
  <r>
    <n v="621"/>
    <m/>
    <m/>
    <m/>
    <m/>
    <m/>
    <m/>
    <m/>
    <m/>
    <m/>
    <m/>
    <n v="4028"/>
    <m/>
    <s v="תל אביב"/>
    <s v="קריית אונו"/>
    <s v="שטרן"/>
    <m/>
    <s v="מיסוי"/>
    <s v="עיבוי"/>
    <s v="בביצוע + מבנים מאוכלסים"/>
    <n v="6786594"/>
    <s v="508 20180179"/>
    <n v="508"/>
    <n v="20180179"/>
    <s v="בקשה מקוונת עם הקלות"/>
    <s v="תוספת למבנה קיים"/>
    <n v="6497308"/>
    <s v="קריית אונו"/>
    <n v="2620"/>
    <s v="שטרן יאיר"/>
    <n v="241"/>
    <n v="105"/>
    <n v="105"/>
    <s v=""/>
    <d v="2018-05-10T00:00:00"/>
    <n v="0"/>
    <n v="19"/>
    <n v="24"/>
    <n v="19"/>
    <n v="43"/>
    <m/>
    <m/>
    <m/>
    <m/>
    <m/>
    <s v="24 יח&quot;ד קיימות + 19 יח&quot;ד חדשות, סה&quot;כ 43 יח&quot;ד. בניין משותף, בקשה לעיבוי חיזוק בניין הכולל: הרחבה ותוספת ממ&quot;דים וגזוסטראות ל-24 יח&quot;ד הקיימות, תוספת 3 קומות עם 16 יח&quot;ד ע&quot;ג 4 קומות קיימות מעל ק&quot;ק, תוספת 3 דירות גן בקומת הקרקע ותוספת קומת חניה תת-קרקעית."/>
    <m/>
    <m/>
    <m/>
    <s v="NULL"/>
    <m/>
    <m/>
    <m/>
    <m/>
    <m/>
    <m/>
    <m/>
    <m/>
    <m/>
    <m/>
    <m/>
    <m/>
    <m/>
    <m/>
    <m/>
    <m/>
    <s v="שליפת כתובות (אוגוסט 2020)"/>
    <n v="2018"/>
    <m/>
    <s v="בנייה"/>
    <m/>
    <n v="3"/>
    <m/>
    <m/>
    <m/>
    <n v="1"/>
    <s v="מקוונת (להיתר)"/>
    <m/>
    <m/>
    <m/>
    <m/>
    <m/>
    <m/>
    <m/>
    <m/>
    <m/>
    <m/>
    <m/>
    <m/>
    <m/>
    <m/>
    <s v="האם הפרויקט הושלם? נותרו 28 יחד?"/>
    <n v="28"/>
    <m/>
    <m/>
    <m/>
    <m/>
    <s v="אין מידע באתר העירייה. במדלן - היתר בתנאים"/>
    <s v="אישור או אישור בתנאים?"/>
    <m/>
    <e v="#NAME?"/>
    <m/>
    <m/>
  </r>
  <r>
    <n v="622"/>
    <m/>
    <m/>
    <m/>
    <m/>
    <m/>
    <m/>
    <m/>
    <m/>
    <m/>
    <m/>
    <n v="4028"/>
    <m/>
    <s v="תל אביב"/>
    <s v="קריית אונו"/>
    <s v="שטרן"/>
    <m/>
    <s v="מיסוי"/>
    <s v="עיבוי"/>
    <s v="בביצוע + מבנים מאוכלסים"/>
    <n v="7006334"/>
    <s v="508 20130091"/>
    <n v="508"/>
    <n v="20130091"/>
    <s v="בקשה להיתר"/>
    <s v="תמ&quot;א 38"/>
    <n v="6497307"/>
    <s v="קריית אונו"/>
    <n v="2620"/>
    <s v="שטרן יאיר"/>
    <n v="241"/>
    <n v="111"/>
    <n v="111"/>
    <s v=""/>
    <d v="2013-03-17T00:00:00"/>
    <n v="0"/>
    <n v="16"/>
    <n v="24"/>
    <n v="16"/>
    <n v="40"/>
    <m/>
    <m/>
    <m/>
    <m/>
    <m/>
    <s v="בנין משותף, עיבוי והרחבת  24 יח&quot;ד  קיימות, כולל ממ&quot;ד, מרפסות ומחסנים. תוספת 16 יח&quot;ד ב 3 קומות  עליונות +2 דירות גן  בקומת עמודים +תוספת חניה תת קרקעית הכוללת גם מתקני חנייה"/>
    <m/>
    <m/>
    <m/>
    <s v="NULL"/>
    <m/>
    <m/>
    <m/>
    <m/>
    <m/>
    <m/>
    <m/>
    <m/>
    <m/>
    <m/>
    <m/>
    <m/>
    <m/>
    <m/>
    <m/>
    <m/>
    <s v="שליפת כתובות (אוגוסט 2020)"/>
    <n v="2013"/>
    <m/>
    <m/>
    <m/>
    <m/>
    <m/>
    <m/>
    <m/>
    <n v="4"/>
    <s v="להיתר"/>
    <m/>
    <m/>
    <m/>
    <m/>
    <m/>
    <m/>
    <m/>
    <m/>
    <m/>
    <m/>
    <m/>
    <m/>
    <m/>
    <m/>
    <s v="האם הפרויקט הושלם? נותרו 28 יחד?"/>
    <n v="28"/>
    <m/>
    <m/>
    <m/>
    <m/>
    <m/>
    <m/>
    <m/>
    <e v="#NAME?"/>
    <m/>
    <m/>
  </r>
  <r>
    <n v="623"/>
    <m/>
    <m/>
    <m/>
    <m/>
    <m/>
    <m/>
    <m/>
    <m/>
    <m/>
    <m/>
    <n v="4028"/>
    <m/>
    <s v="תל אביב"/>
    <s v="קריית אונו"/>
    <s v="שטרן"/>
    <m/>
    <s v="מיסוי"/>
    <s v="מיסוי - עיבוי"/>
    <s v="בביצוע + מבנים מאוכלסים"/>
    <n v="691581"/>
    <s v="551 20130091"/>
    <n v="551"/>
    <n v="20130091"/>
    <s v="בקשה להיתר"/>
    <s v="תוספת לקיים + שיפוץ"/>
    <n v="6497307"/>
    <s v="קריית אונו"/>
    <n v="2620"/>
    <s v="שטרן יאיר"/>
    <n v="241"/>
    <n v="111"/>
    <n v="111"/>
    <m/>
    <d v="2013-03-17T00:00:00"/>
    <n v="0"/>
    <n v="16"/>
    <n v="24"/>
    <n v="16"/>
    <n v="40"/>
    <m/>
    <m/>
    <m/>
    <m/>
    <m/>
    <s v="בנין משותף, עיבוי והרחבת  24 יח&quot;ד  קיימות, כולל ממ&quot;ד, מרפסות ומחסנים. תוספת 16 יח&quot;ד ב 3 קומות  עליונות +2 דירות גן  בקומת עמודים +תוספת חניה תת קרקעית הכוללת גם מתקני חנייה "/>
    <m/>
    <m/>
    <m/>
    <n v="1464106"/>
    <n v="3602"/>
    <m/>
    <d v="2016-09-18T00:00:00"/>
    <m/>
    <n v="0"/>
    <n v="16"/>
    <n v="24"/>
    <m/>
    <n v="16"/>
    <m/>
    <n v="40"/>
    <m/>
    <m/>
    <s v="בנין משותף, עיבוי והרחבת  24 יח&quot;ד  קיימות, כולל ממ&quot;ד, מרפסות ומחסנים וחיזוק הבניין הקיים. תוספת 16 יח&quot;ד ב 3 קומות  עליונות +2 דירות גן  בקומת עמודים +תוספת חניה תת קרקעית. "/>
    <m/>
    <m/>
    <m/>
    <n v="2013"/>
    <n v="2016"/>
    <s v="בנייה"/>
    <s v="בנייה"/>
    <n v="2"/>
    <m/>
    <m/>
    <m/>
    <n v="1"/>
    <s v="להיתר"/>
    <m/>
    <n v="1"/>
    <m/>
    <m/>
    <m/>
    <n v="691581"/>
    <n v="1464106"/>
    <m/>
    <m/>
    <m/>
    <m/>
    <m/>
    <m/>
    <m/>
    <s v="האם הפרויקט הושלם? נותרו 28 יחד?"/>
    <n v="28"/>
    <m/>
    <m/>
    <m/>
    <m/>
    <m/>
    <m/>
    <m/>
    <e v="#NAME?"/>
    <m/>
    <s v="לא"/>
  </r>
  <r>
    <n v="624"/>
    <m/>
    <m/>
    <m/>
    <m/>
    <m/>
    <m/>
    <m/>
    <m/>
    <m/>
    <m/>
    <n v="4028"/>
    <m/>
    <s v="תל אביב"/>
    <s v="קריית אונו"/>
    <s v="שטרן"/>
    <m/>
    <s v="מיסוי"/>
    <s v="מיסוי - עיבוי"/>
    <s v="בביצוע + מבנים מאוכלסים"/>
    <n v="690874"/>
    <s v="551 20090577"/>
    <n v="551"/>
    <n v="20090577"/>
    <s v="בקשה להיתר"/>
    <s v="תוספת לקיים + שיפוץ"/>
    <n v="6497306"/>
    <s v="קריית אונו"/>
    <n v="2620"/>
    <s v="שטרן יאיר"/>
    <n v="241"/>
    <n v="117"/>
    <n v="117"/>
    <m/>
    <d v="2009-12-28T00:00:00"/>
    <n v="0"/>
    <n v="0"/>
    <n v="24"/>
    <n v="16"/>
    <n v="40"/>
    <m/>
    <m/>
    <m/>
    <m/>
    <m/>
    <s v="בית משותף,  הוספת קומת חניה תת קרקעית.  סה&quot;כ 18 יח&quot;ד חדשות ו- 24 קיימות  עיבוי והרחבת 24 יח&quot;ד קיימות + ממ&quot;דים, שיפוץ חדר המדרגות ומרפסות.  תוספת 16 יח&quot;ד ב- 3 קומות עליונות ו 2 דירות גן,  תוספת מחסנים ושינויים בפיתוח."/>
    <m/>
    <m/>
    <m/>
    <n v="183897"/>
    <n v="3106"/>
    <m/>
    <d v="2012-08-19T00:00:00"/>
    <m/>
    <n v="0"/>
    <n v="0"/>
    <n v="24"/>
    <m/>
    <n v="16"/>
    <m/>
    <n v="40"/>
    <m/>
    <m/>
    <s v="בית משותף, עיבוי והרחבת 24 יח&quot;ד קיימות + ממ&quot;דים, לובי וחדר מדרגות, מרפסות, מחסנים. הוספת קומת חניה תת קרקעית. תוספת 16 יח&quot;ד ב- 3 קומות עליונות ו 2 דירות גן בקומת הקרקע, סה&quot;כ 18 יח&quot;ד חדשות ו- 24"/>
    <m/>
    <m/>
    <m/>
    <n v="2009"/>
    <n v="2012"/>
    <s v="בנייה"/>
    <s v="בנייה"/>
    <n v="1"/>
    <m/>
    <m/>
    <m/>
    <n v="1"/>
    <s v="להיתר"/>
    <m/>
    <n v="1"/>
    <m/>
    <m/>
    <m/>
    <n v="690874"/>
    <n v="183897"/>
    <m/>
    <m/>
    <m/>
    <m/>
    <m/>
    <m/>
    <m/>
    <s v="האם הפרויקט הושלם? נותרו 28 יחד?"/>
    <n v="28"/>
    <m/>
    <m/>
    <m/>
    <m/>
    <m/>
    <m/>
    <m/>
    <e v="#NAME?"/>
    <m/>
    <s v="לא"/>
  </r>
  <r>
    <n v="632"/>
    <m/>
    <m/>
    <m/>
    <m/>
    <m/>
    <m/>
    <m/>
    <m/>
    <m/>
    <m/>
    <n v="31166"/>
    <m/>
    <s v="תל אביב"/>
    <s v="קריית אונו"/>
    <s v="שלמה המלך צפון"/>
    <m/>
    <s v="רשויות"/>
    <s v="פינוי-בינוי"/>
    <s v="בביצוע"/>
    <n v="692042"/>
    <s v="551 20150364"/>
    <n v="551"/>
    <n v="20150364"/>
    <s v="בקשה להיתר"/>
    <s v="בניה חדשה"/>
    <n v="71842103"/>
    <s v="קריית אונו"/>
    <n v="2620"/>
    <s v="יהושע באום "/>
    <n v="9994"/>
    <n v="2"/>
    <n v="2"/>
    <m/>
    <d v="2015-11-23T00:00:00"/>
    <n v="0"/>
    <n v="0"/>
    <n v="22"/>
    <n v="26"/>
    <n v="48"/>
    <m/>
    <m/>
    <m/>
    <m/>
    <m/>
    <s v="בניין C: בניין משותף הכולל:  קומות מרתף, ק. קרקע הכוללת 2 דירות גן, 12 קומות מגורים+חדרי גג סה&quot;כ 48 יח&quot;ד . פינוי בינוי שלמה המלך,"/>
    <m/>
    <m/>
    <m/>
    <s v="NULL"/>
    <n v="3683"/>
    <m/>
    <d v="2017-08-22T00:00:00"/>
    <m/>
    <m/>
    <m/>
    <n v="22"/>
    <m/>
    <n v="26"/>
    <m/>
    <n v="48"/>
    <m/>
    <m/>
    <s v="בינוי פינוי שלמה המלך, בניין C:_x000a_בניין משותף הכולל: קומות מרתף, ק. קרקע הכוללת 2 דירות גן, 12 קומות מגורים+חדרי גג, סה&quot;כ 48 יח&quot;ד"/>
    <m/>
    <m/>
    <s v="שליפת חלקה 0 (אוגוסט 2020)"/>
    <n v="2015"/>
    <n v="2017"/>
    <s v="בנייה"/>
    <s v="בנייה"/>
    <n v="3"/>
    <m/>
    <m/>
    <m/>
    <n v="1"/>
    <s v="להיתר"/>
    <m/>
    <n v="1"/>
    <m/>
    <m/>
    <s v="אתר העירייה"/>
    <n v="692042"/>
    <m/>
    <s v="היתר מאתר העירייה ולכן אין ID"/>
    <m/>
    <m/>
    <m/>
    <m/>
    <m/>
    <m/>
    <s v="מיצוי יח&quot;ד בפרויקט"/>
    <n v="0"/>
    <m/>
    <m/>
    <m/>
    <m/>
    <m/>
    <s v="אישור בתנאים"/>
    <m/>
    <e v="#NAME?"/>
    <m/>
    <s v="לא"/>
  </r>
  <r>
    <n v="625"/>
    <m/>
    <m/>
    <m/>
    <m/>
    <m/>
    <m/>
    <m/>
    <m/>
    <m/>
    <m/>
    <n v="31166"/>
    <m/>
    <s v="תל אביב"/>
    <s v="קריית אונו"/>
    <s v="שלמה המלך צפון"/>
    <m/>
    <s v="רשויות"/>
    <s v="רשויות מקומיות - פינוי-בינוי"/>
    <s v="בביצוע"/>
    <n v="691554"/>
    <s v="551 20130027"/>
    <n v="551"/>
    <n v="20130027"/>
    <s v="בקשה להיתר"/>
    <s v="בניה חדשה"/>
    <n v="71842102"/>
    <s v="קריית אונו"/>
    <n v="2620"/>
    <s v="יהושע באום "/>
    <n v="168"/>
    <n v="6"/>
    <n v="6"/>
    <m/>
    <d v="2013-01-16T00:00:00"/>
    <n v="0"/>
    <n v="48"/>
    <n v="15"/>
    <n v="33"/>
    <n v="48"/>
    <m/>
    <m/>
    <m/>
    <m/>
    <m/>
    <s v=" סה&quot;כ 48 יח&quot;ד. בניין B: בניין משותף חדש - 2 קומות מרתף, קומת קרקע הכוללת גם 2 יח&quot;ד, 13 קומות +חדרי גג "/>
    <m/>
    <m/>
    <m/>
    <n v="183929"/>
    <n v="3411"/>
    <m/>
    <d v="2014-12-30T00:00:00"/>
    <m/>
    <n v="0"/>
    <n v="48"/>
    <n v="15"/>
    <m/>
    <n v="33"/>
    <m/>
    <n v="48"/>
    <m/>
    <m/>
    <s v="בניין B: בניין משותף הכולל: 2 קומות מרתף, ק.קרקע  הכוללת 2 דירות גן, 13 קומות מגורים +חדרי גג, סה&quot;כ 48 יח&quot;ד. פינוי בינוי שלמה המלך, "/>
    <m/>
    <m/>
    <m/>
    <n v="2013"/>
    <n v="2014"/>
    <s v="בנייה"/>
    <s v="בנייה"/>
    <n v="2"/>
    <m/>
    <m/>
    <m/>
    <n v="1"/>
    <s v="להיתר"/>
    <m/>
    <n v="1"/>
    <m/>
    <m/>
    <m/>
    <n v="691554"/>
    <n v="183929"/>
    <m/>
    <m/>
    <m/>
    <m/>
    <m/>
    <m/>
    <m/>
    <s v="מיצוי יח&quot;ד בפרויקט"/>
    <n v="0"/>
    <m/>
    <m/>
    <m/>
    <m/>
    <m/>
    <m/>
    <m/>
    <e v="#NAME?"/>
    <m/>
    <s v="כן"/>
  </r>
  <r>
    <n v="626"/>
    <m/>
    <m/>
    <m/>
    <m/>
    <m/>
    <m/>
    <m/>
    <m/>
    <m/>
    <m/>
    <n v="31166"/>
    <m/>
    <s v="תל אביב"/>
    <s v="קריית אונו"/>
    <s v="שלמה המלך צפון"/>
    <m/>
    <s v="רשויות"/>
    <s v="רשויות"/>
    <s v="בביצוע"/>
    <n v="691553"/>
    <s v="551 20130026"/>
    <n v="551"/>
    <n v="20130026"/>
    <s v="בקשה להיתר"/>
    <s v="בניה חדשה"/>
    <m/>
    <s v="קריית אונו"/>
    <n v="2620"/>
    <s v="יהושע באום "/>
    <n v="168"/>
    <n v="8"/>
    <n v="8"/>
    <m/>
    <d v="2013-01-16T00:00:00"/>
    <n v="0"/>
    <n v="42"/>
    <n v="15"/>
    <n v="27"/>
    <n v="42"/>
    <m/>
    <m/>
    <m/>
    <m/>
    <m/>
    <s v=" סה&quot;כ 42 יח&quot;ד. בניין A: בניין  משותף חדש - 2 קומות מרתף, קומת קרקע כולל 2 דירות גן, 11קומות + חדרי גג, "/>
    <m/>
    <m/>
    <m/>
    <n v="182511"/>
    <n v="3410"/>
    <m/>
    <d v="2014-12-30T00:00:00"/>
    <m/>
    <n v="0"/>
    <n v="42"/>
    <n v="15"/>
    <m/>
    <n v="27"/>
    <m/>
    <n v="42"/>
    <m/>
    <m/>
    <s v="42 יח&quot;ד. בניין A: בניין משותף הכולל: 2 קומות מרתף, ק.קרקע הכוללת 2 דירות גן, 11קומות מגורים+חדרי גג, סה&quot;כ פינוי בינוי שלמה המלך, "/>
    <m/>
    <m/>
    <m/>
    <n v="2013"/>
    <n v="2014"/>
    <s v="בנייה"/>
    <s v="בנייה"/>
    <n v="1"/>
    <m/>
    <m/>
    <m/>
    <n v="1"/>
    <s v="להיתר"/>
    <m/>
    <n v="1"/>
    <m/>
    <s v="דטה מהעבר"/>
    <s v="דטה מהעבר"/>
    <n v="691553"/>
    <n v="182511"/>
    <m/>
    <m/>
    <m/>
    <m/>
    <m/>
    <m/>
    <m/>
    <s v="מיצוי יח&quot;ד בפרויקט"/>
    <n v="0"/>
    <m/>
    <m/>
    <m/>
    <m/>
    <m/>
    <m/>
    <m/>
    <e v="#NAME?"/>
    <m/>
    <s v="כן"/>
  </r>
  <r>
    <n v="627"/>
    <m/>
    <m/>
    <m/>
    <m/>
    <m/>
    <m/>
    <m/>
    <m/>
    <m/>
    <m/>
    <n v="31166"/>
    <m/>
    <s v="תל אביב"/>
    <s v="קריית אונו"/>
    <s v="שלמה המלך צפון"/>
    <m/>
    <s v="רשויות"/>
    <s v="פינוי-בינוי"/>
    <s v="בביצוע"/>
    <n v="690441"/>
    <s v="551 20080112"/>
    <n v="551"/>
    <n v="20080112"/>
    <s v="בקשה להיתר"/>
    <s v="בניה חדשה"/>
    <n v="71842102"/>
    <s v="קריית אונו"/>
    <n v="2620"/>
    <s v="שלמה המלך"/>
    <n v="168"/>
    <n v="0"/>
    <n v="0"/>
    <m/>
    <d v="2008-02-27T00:00:00"/>
    <n v="0"/>
    <n v="0"/>
    <m/>
    <m/>
    <n v="50"/>
    <m/>
    <m/>
    <m/>
    <m/>
    <m/>
    <s v="2 קומות מרתף, ק. קרקע, 13 קומות מגורים, חדרי גג  - סה&quot;כ  50 יח&quot;ד בנית בית מגורים משותף   - בנין   B הכולל:"/>
    <m/>
    <m/>
    <m/>
    <s v="NULL"/>
    <m/>
    <m/>
    <m/>
    <m/>
    <m/>
    <m/>
    <m/>
    <m/>
    <m/>
    <m/>
    <m/>
    <m/>
    <m/>
    <m/>
    <m/>
    <m/>
    <s v="שליפת חלקה 0 (אוגוסט 2020)"/>
    <n v="2008"/>
    <m/>
    <s v="בנייה"/>
    <m/>
    <n v="2"/>
    <m/>
    <m/>
    <m/>
    <n v="2"/>
    <s v="להיתר"/>
    <m/>
    <m/>
    <m/>
    <m/>
    <m/>
    <m/>
    <m/>
    <m/>
    <m/>
    <m/>
    <m/>
    <m/>
    <m/>
    <m/>
    <s v="מיצוי יח&quot;ד בפרויקט"/>
    <n v="0"/>
    <m/>
    <m/>
    <m/>
    <m/>
    <m/>
    <m/>
    <m/>
    <e v="#NAME?"/>
    <m/>
    <m/>
  </r>
  <r>
    <n v="628"/>
    <m/>
    <m/>
    <m/>
    <m/>
    <m/>
    <m/>
    <m/>
    <m/>
    <m/>
    <m/>
    <n v="31166"/>
    <m/>
    <s v="תל אביב"/>
    <s v="קריית אונו"/>
    <s v="שלמה המלך צפון"/>
    <m/>
    <s v="רשויות"/>
    <s v="פינוי-בינוי"/>
    <s v="בביצוע"/>
    <n v="690466"/>
    <s v="551 20080148"/>
    <n v="551"/>
    <n v="20080148"/>
    <s v="בקשה להיתר"/>
    <s v="בניה חדשה"/>
    <n v="71842102"/>
    <s v="קריית אונו"/>
    <n v="2620"/>
    <s v="שלמה המלך"/>
    <n v="168"/>
    <n v="0"/>
    <n v="0"/>
    <m/>
    <d v="2008-02-27T00:00:00"/>
    <n v="0"/>
    <n v="0"/>
    <m/>
    <m/>
    <n v="42"/>
    <m/>
    <m/>
    <m/>
    <m/>
    <m/>
    <s v="2 קומות מרתף, ק. קרקע, 11 קומות מגורים, חדרי גג  - סה&quot;כ  42 יח&quot;ד בנית בית מגורים משותף   - בנין   A הכולל:"/>
    <m/>
    <m/>
    <m/>
    <s v="NULL"/>
    <m/>
    <m/>
    <m/>
    <m/>
    <m/>
    <m/>
    <m/>
    <m/>
    <m/>
    <m/>
    <m/>
    <m/>
    <m/>
    <m/>
    <m/>
    <m/>
    <s v="שליפת חלקה 0 (אוגוסט 2020)"/>
    <n v="2008"/>
    <m/>
    <s v="בנייה"/>
    <m/>
    <n v="1"/>
    <m/>
    <m/>
    <m/>
    <n v="2"/>
    <s v="להיתר"/>
    <m/>
    <m/>
    <m/>
    <m/>
    <m/>
    <m/>
    <m/>
    <m/>
    <m/>
    <m/>
    <m/>
    <m/>
    <m/>
    <m/>
    <s v="מיצוי יח&quot;ד בפרויקט"/>
    <n v="0"/>
    <m/>
    <m/>
    <m/>
    <m/>
    <m/>
    <m/>
    <m/>
    <e v="#NAME?"/>
    <m/>
    <m/>
  </r>
  <r>
    <n v="629"/>
    <m/>
    <m/>
    <m/>
    <m/>
    <m/>
    <m/>
    <m/>
    <m/>
    <m/>
    <m/>
    <n v="31166"/>
    <m/>
    <s v="תל אביב"/>
    <s v="קריית אונו"/>
    <s v="שלמה המלך צפון"/>
    <m/>
    <s v="רשויות"/>
    <s v="פינוי-בינוי"/>
    <s v="בביצוע"/>
    <n v="691081"/>
    <s v="551 20100604"/>
    <n v="551"/>
    <n v="20100604"/>
    <s v="בקשה להיתר"/>
    <s v="בניה חדשה"/>
    <n v="71842102"/>
    <s v="קריית אונו"/>
    <n v="2620"/>
    <s v="שלמה המלך"/>
    <n v="168"/>
    <n v="0"/>
    <n v="0"/>
    <m/>
    <d v="2010-11-25T00:00:00"/>
    <n v="0"/>
    <n v="0"/>
    <m/>
    <m/>
    <n v="50"/>
    <m/>
    <m/>
    <m/>
    <m/>
    <m/>
    <s v="+חדרים על הגג = סה&quot;כ 50 יח&quot;ד  +‏13 קומות מעל קומת קרקע הכולל 2 דירות גן  בניין  B משותף הכולל:  ‏2 קומות מרתף (בהגשה של בניין A)"/>
    <m/>
    <m/>
    <m/>
    <s v="NULL"/>
    <m/>
    <m/>
    <m/>
    <m/>
    <m/>
    <m/>
    <m/>
    <m/>
    <m/>
    <m/>
    <m/>
    <m/>
    <m/>
    <m/>
    <m/>
    <m/>
    <s v="שליפת חלקה 0 (אוגוסט 2020)"/>
    <n v="2010"/>
    <m/>
    <s v="בנייה"/>
    <m/>
    <n v="2"/>
    <m/>
    <m/>
    <m/>
    <n v="2"/>
    <s v="להיתר"/>
    <m/>
    <m/>
    <m/>
    <m/>
    <m/>
    <m/>
    <m/>
    <m/>
    <m/>
    <m/>
    <m/>
    <m/>
    <m/>
    <m/>
    <s v="מיצוי יח&quot;ד בפרויקט"/>
    <n v="0"/>
    <m/>
    <m/>
    <m/>
    <m/>
    <m/>
    <m/>
    <m/>
    <e v="#NAME?"/>
    <m/>
    <m/>
  </r>
  <r>
    <n v="1332"/>
    <m/>
    <m/>
    <m/>
    <m/>
    <m/>
    <m/>
    <m/>
    <m/>
    <m/>
    <m/>
    <n v="31166"/>
    <m/>
    <s v="תל אביב"/>
    <s v="קריית אונו"/>
    <s v="שלמה המלך צפון"/>
    <m/>
    <s v="רשויות"/>
    <s v="פינוי-בינוי"/>
    <s v="בביצוע"/>
    <n v="5374440"/>
    <s v="508 20170307"/>
    <n v="508"/>
    <n v="20170307"/>
    <s v="בקשה מקוונת"/>
    <s v="הריסה"/>
    <n v="6491102"/>
    <s v="קריית אונו"/>
    <n v="2620"/>
    <s v="שלמה המלך"/>
    <n v="168"/>
    <n v="3"/>
    <n v="3"/>
    <m/>
    <d v="2017-09-27T00:00:00"/>
    <n v="0"/>
    <n v="0"/>
    <n v="8"/>
    <m/>
    <m/>
    <s v="2019_01"/>
    <d v="2019-01-22T09:53:02"/>
    <s v="מהות הבקשה"/>
    <m/>
    <m/>
    <s v="הריסת מבנה מגורים הכולל 8 יח&quot;ד במסגרת תכנון פינוי בינוי קא/346 "/>
    <s v="NULL"/>
    <s v="NULL"/>
    <s v="NULL"/>
    <n v="1555351"/>
    <n v="3736"/>
    <s v="בקשה מקוונת"/>
    <d v="2018-02-26T00:00:00"/>
    <s v="הריסה"/>
    <n v="0"/>
    <n v="0"/>
    <n v="8"/>
    <s v="מהות ההיתר"/>
    <m/>
    <m/>
    <m/>
    <m/>
    <m/>
    <s v="הריסת מבנה מגורים הכולל 8 יח&quot;ד במסגרת תכנון בינוי פינוי שלמה המלך. "/>
    <s v="2019_01"/>
    <d v="2019-01-22T09:56:23"/>
    <s v="לפי כתובת (מרץ 2021)"/>
    <n v="2017"/>
    <n v="2018"/>
    <s v="הריסה"/>
    <s v="הריסה"/>
    <s v="1,2,3"/>
    <m/>
    <m/>
    <m/>
    <n v="2"/>
    <s v="מקוונת (להיתר)"/>
    <m/>
    <n v="2"/>
    <m/>
    <m/>
    <m/>
    <m/>
    <m/>
    <m/>
    <m/>
    <m/>
    <m/>
    <m/>
    <m/>
    <m/>
    <s v="מיצוי יח&quot;ד בפרויקט"/>
    <n v="0"/>
    <m/>
    <m/>
    <m/>
    <m/>
    <m/>
    <m/>
    <m/>
    <e v="#NAME?"/>
    <m/>
    <s v="לא"/>
  </r>
  <r>
    <n v="630"/>
    <m/>
    <m/>
    <m/>
    <m/>
    <m/>
    <m/>
    <m/>
    <m/>
    <m/>
    <m/>
    <n v="31166"/>
    <m/>
    <s v="תל אביב"/>
    <s v="קריית אונו"/>
    <s v="שלמה המלך צפון"/>
    <m/>
    <s v="רשויות"/>
    <s v="פינוי-בינוי"/>
    <s v="בביצוע"/>
    <n v="5374439"/>
    <s v="508 20170308"/>
    <n v="508"/>
    <n v="20170308"/>
    <s v="בקשה מקוונת"/>
    <s v="הריסה"/>
    <n v="6491101"/>
    <s v="קריית אונו"/>
    <n v="2620"/>
    <s v="שלמה המלך"/>
    <n v="168"/>
    <n v="9"/>
    <n v="9"/>
    <m/>
    <d v="2017-09-27T00:00:00"/>
    <n v="0"/>
    <n v="0"/>
    <n v="8"/>
    <n v="34"/>
    <n v="42"/>
    <m/>
    <m/>
    <m/>
    <m/>
    <m/>
    <s v="הריסת מבנה מגורים הכולל 8 יח&quot;ד במסגרת תכנון בינוי פינוי שלמה המלך."/>
    <m/>
    <m/>
    <m/>
    <n v="1555350"/>
    <n v="3735"/>
    <m/>
    <d v="2018-02-26T00:00:00"/>
    <m/>
    <n v="0"/>
    <n v="0"/>
    <n v="8"/>
    <m/>
    <n v="34"/>
    <m/>
    <n v="42"/>
    <s v="מודיעין אנושי"/>
    <m/>
    <s v="הריסת מבנה מגורים הכולל 8 יח&quot;ד במסגרת תכנון בינוי פינוי שלמה המלך."/>
    <m/>
    <m/>
    <s v="שליפת כתובות (אוגוסט 2020)"/>
    <n v="2017"/>
    <n v="2018"/>
    <s v="הריסה"/>
    <s v="הריסה"/>
    <n v="4"/>
    <m/>
    <m/>
    <m/>
    <n v="1"/>
    <s v="מקוונת (להיתר)"/>
    <m/>
    <n v="1"/>
    <m/>
    <m/>
    <m/>
    <n v="5374439"/>
    <n v="1555350"/>
    <m/>
    <m/>
    <m/>
    <m/>
    <m/>
    <m/>
    <m/>
    <s v="מיצוי יח&quot;ד בפרויקט"/>
    <n v="0"/>
    <m/>
    <m/>
    <m/>
    <m/>
    <m/>
    <m/>
    <m/>
    <e v="#NAME?"/>
    <m/>
    <s v="לא"/>
  </r>
  <r>
    <n v="1331"/>
    <m/>
    <m/>
    <m/>
    <m/>
    <m/>
    <m/>
    <m/>
    <m/>
    <m/>
    <m/>
    <n v="31166"/>
    <m/>
    <s v="תל אביב"/>
    <s v="קריית אונו"/>
    <s v="שלמה המלך צפון"/>
    <m/>
    <s v="רשויות"/>
    <s v="פינוי-בינוי"/>
    <s v="בביצוע"/>
    <n v="5374438"/>
    <s v="508 20170304"/>
    <n v="508"/>
    <n v="20170304"/>
    <s v="בקשה מקוונת"/>
    <s v="הריסה"/>
    <n v="6491100"/>
    <s v="קריית אונו"/>
    <n v="2620"/>
    <s v="שלמה המלך"/>
    <n v="168"/>
    <n v="15"/>
    <n v="15"/>
    <m/>
    <d v="2017-09-26T00:00:00"/>
    <n v="0"/>
    <n v="0"/>
    <n v="8"/>
    <m/>
    <m/>
    <s v="2019_01"/>
    <d v="2019-01-22T09:53:02"/>
    <s v="מהות הבקשה"/>
    <m/>
    <m/>
    <s v="הריסת מבנה מגורים הכולל 8 יח&quot;ד במסגרת תכנון בינוי פינוי שלמה המלך. "/>
    <s v="NULL"/>
    <s v="NULL"/>
    <s v="NULL"/>
    <n v="1555349"/>
    <n v="3734"/>
    <s v="בקשה מקוונת"/>
    <d v="2018-02-26T00:00:00"/>
    <s v="הריסה"/>
    <n v="0"/>
    <n v="0"/>
    <n v="8"/>
    <s v="מהות ההיתר"/>
    <m/>
    <m/>
    <m/>
    <m/>
    <m/>
    <s v="הריסת מבנה מגורים הכולל 8 יח&quot;ד במסגרת תכנון בינוי פינוי שלמה המלך. "/>
    <s v="2019_01"/>
    <d v="2019-01-22T09:56:23"/>
    <s v="לפי כתובת (מרץ 2021)"/>
    <n v="2017"/>
    <n v="2018"/>
    <s v="הריסה"/>
    <s v="הריסה"/>
    <s v="1,2,3"/>
    <m/>
    <m/>
    <m/>
    <n v="2"/>
    <s v="מקוונת (להיתר)"/>
    <m/>
    <n v="2"/>
    <m/>
    <m/>
    <m/>
    <m/>
    <m/>
    <m/>
    <m/>
    <m/>
    <m/>
    <m/>
    <m/>
    <m/>
    <s v="מיצוי יח&quot;ד בפרויקט"/>
    <n v="0"/>
    <m/>
    <m/>
    <m/>
    <m/>
    <m/>
    <m/>
    <m/>
    <e v="#NAME?"/>
    <m/>
    <s v="לא"/>
  </r>
  <r>
    <n v="631"/>
    <m/>
    <m/>
    <m/>
    <m/>
    <m/>
    <m/>
    <m/>
    <m/>
    <m/>
    <m/>
    <n v="31166"/>
    <m/>
    <s v="תל אביב"/>
    <s v="קריית אונו"/>
    <s v="שלמה המלך צפון"/>
    <m/>
    <s v="רשויות"/>
    <s v="פינוי-בינוי"/>
    <s v="בביצוע"/>
    <n v="691811"/>
    <s v="551 20140204"/>
    <n v="551"/>
    <n v="20140204"/>
    <s v="בקשה להיתר"/>
    <s v="הריסה"/>
    <n v="6491099"/>
    <s v="קריית אונו"/>
    <n v="2620"/>
    <s v="שלמה המלך"/>
    <n v="168"/>
    <n v="19"/>
    <n v="19"/>
    <m/>
    <d v="2014-06-01T00:00:00"/>
    <n v="0"/>
    <n v="0"/>
    <n v="8"/>
    <m/>
    <m/>
    <m/>
    <m/>
    <m/>
    <m/>
    <m/>
    <s v="הריסת מבנה מגורים הכולל 8 יח&quot;ד במסגרת תכנון פינוי בינוי קא/346"/>
    <m/>
    <m/>
    <m/>
    <s v="NULL"/>
    <m/>
    <m/>
    <m/>
    <m/>
    <m/>
    <m/>
    <m/>
    <m/>
    <m/>
    <m/>
    <m/>
    <m/>
    <m/>
    <m/>
    <m/>
    <m/>
    <s v="שליפת כתובות (אוגוסט 2020)"/>
    <n v="2014"/>
    <m/>
    <s v="הריסה"/>
    <m/>
    <s v="1,2,3"/>
    <m/>
    <m/>
    <m/>
    <n v="3"/>
    <s v="להיתר"/>
    <m/>
    <m/>
    <m/>
    <m/>
    <m/>
    <m/>
    <m/>
    <m/>
    <m/>
    <m/>
    <m/>
    <m/>
    <m/>
    <m/>
    <s v="מיצוי יח&quot;ד בפרויקט"/>
    <n v="0"/>
    <m/>
    <m/>
    <m/>
    <m/>
    <m/>
    <m/>
    <m/>
    <e v="#NAME?"/>
    <m/>
    <m/>
  </r>
  <r>
    <n v="1330"/>
    <m/>
    <m/>
    <m/>
    <m/>
    <m/>
    <m/>
    <m/>
    <m/>
    <m/>
    <m/>
    <n v="31166"/>
    <m/>
    <s v="תל אביב"/>
    <s v="קריית אונו"/>
    <s v="שלמה המלך צפון"/>
    <m/>
    <s v="רשויות"/>
    <s v="פינוי-בינוי"/>
    <s v="בביצוע"/>
    <n v="5374435"/>
    <s v="508 20170309"/>
    <n v="508"/>
    <n v="20170309"/>
    <s v="בקשה מקוונת"/>
    <s v="הריסה"/>
    <n v="6491097"/>
    <s v="קריית אונו"/>
    <n v="2620"/>
    <s v="שלמה המלך"/>
    <n v="168"/>
    <n v="29"/>
    <n v="29"/>
    <m/>
    <d v="2017-09-27T00:00:00"/>
    <n v="0"/>
    <n v="0"/>
    <n v="8"/>
    <m/>
    <m/>
    <s v="2019_01"/>
    <d v="2019-01-22T09:53:02"/>
    <s v="מהות הבקשה"/>
    <m/>
    <m/>
    <s v="הריסת מבנה מגורים הכולל 8 יח&quot;ד במסגרת תכנון פינוי-בינוי קא/346 "/>
    <s v="NULL"/>
    <s v="NULL"/>
    <s v="NULL"/>
    <n v="1555347"/>
    <n v="3733"/>
    <s v="בקשה מקוונת"/>
    <d v="2018-02-26T00:00:00"/>
    <s v="הריסה"/>
    <n v="0"/>
    <n v="0"/>
    <n v="8"/>
    <s v="מהות ההיתר"/>
    <m/>
    <m/>
    <m/>
    <m/>
    <m/>
    <s v="הריסת מבנה מגורים הכולל 8 יח&quot;ד במסגרת תכנון פינוי-בינוי קא/346 "/>
    <s v="2019_01"/>
    <d v="2019-01-22T09:56:23"/>
    <s v="לפי כתובת (מרץ 2021)"/>
    <n v="2017"/>
    <n v="2018"/>
    <s v="הריסה"/>
    <s v="הריסה"/>
    <s v="1,2,3"/>
    <m/>
    <m/>
    <m/>
    <n v="2"/>
    <s v="מקוונת (להיתר)"/>
    <m/>
    <n v="2"/>
    <m/>
    <m/>
    <m/>
    <m/>
    <m/>
    <m/>
    <m/>
    <m/>
    <m/>
    <m/>
    <m/>
    <m/>
    <s v="מיצוי יח&quot;ד בפרויקט"/>
    <n v="0"/>
    <m/>
    <m/>
    <m/>
    <m/>
    <m/>
    <m/>
    <m/>
    <e v="#NAME?"/>
    <m/>
    <s v="לא"/>
  </r>
  <r>
    <n v="633"/>
    <m/>
    <m/>
    <m/>
    <m/>
    <m/>
    <m/>
    <m/>
    <m/>
    <m/>
    <m/>
    <n v="31166"/>
    <m/>
    <s v="תל אביב"/>
    <s v="קריית אונו"/>
    <s v="שלמה המלך צפון"/>
    <m/>
    <s v="רשויות"/>
    <s v="פינוי-בינוי"/>
    <s v="בביצוע"/>
    <n v="691942"/>
    <s v="551 20150078"/>
    <n v="551"/>
    <n v="20150078"/>
    <s v="בקשה להיתר"/>
    <s v="בניה חדשה"/>
    <n v="71842102"/>
    <s v="קריית אונו"/>
    <n v="2620"/>
    <m/>
    <n v="10002"/>
    <n v="6"/>
    <n v="6"/>
    <m/>
    <d v="2015-02-26T00:00:00"/>
    <n v="0"/>
    <n v="0"/>
    <m/>
    <m/>
    <n v="48"/>
    <m/>
    <m/>
    <m/>
    <m/>
    <m/>
    <s v="בניין B: בניין משותף הכולל: 2 קומות מרתף, ק. קרקע הכוללת 2 דירות גן, 13 קומות מגורים + חדרי גג, סה&quot;כ 48 יח&quot;ד. פינוי בינוי שלמה המלך,"/>
    <m/>
    <m/>
    <m/>
    <n v="182357"/>
    <n v="3536"/>
    <m/>
    <d v="2016-01-14T00:00:00"/>
    <m/>
    <n v="0"/>
    <n v="0"/>
    <m/>
    <m/>
    <m/>
    <m/>
    <n v="48"/>
    <m/>
    <m/>
    <s v="בניין B: בניין משותף הכולל: 2 קומות מרתף, ק. קרקע הכוללת 2 דירות גן, 13 קומות מגורים + חדרי גג, סה&quot;כ 48 יח&quot;ד. פינוי בינוי שלמה המלך,"/>
    <m/>
    <m/>
    <s v="שליפה לפי תבעות (אוגוסט 2020)"/>
    <n v="2015"/>
    <n v="2016"/>
    <s v="בנייה"/>
    <s v="בנייה"/>
    <n v="2"/>
    <m/>
    <m/>
    <m/>
    <n v="2"/>
    <s v="להיתר"/>
    <m/>
    <n v="2"/>
    <m/>
    <m/>
    <m/>
    <m/>
    <m/>
    <m/>
    <m/>
    <m/>
    <m/>
    <m/>
    <m/>
    <m/>
    <s v="מיצוי יח&quot;ד בפרויקט"/>
    <n v="0"/>
    <m/>
    <m/>
    <m/>
    <m/>
    <m/>
    <m/>
    <m/>
    <e v="#NAME?"/>
    <m/>
    <s v="לא"/>
  </r>
  <r>
    <n v="634"/>
    <m/>
    <m/>
    <m/>
    <m/>
    <m/>
    <m/>
    <m/>
    <m/>
    <m/>
    <m/>
    <n v="31166"/>
    <m/>
    <s v="תל אביב"/>
    <s v="קריית אונו"/>
    <s v="שלמה המלך צפון"/>
    <m/>
    <s v="רשויות"/>
    <s v="פינוי-בינוי"/>
    <s v="בביצוע"/>
    <n v="691943"/>
    <s v="551 20150079"/>
    <n v="551"/>
    <n v="20150079"/>
    <s v="בקשה להיתר"/>
    <s v="בניה חדשה"/>
    <n v="71842101"/>
    <s v="קריית אונו"/>
    <n v="2620"/>
    <m/>
    <n v="10002"/>
    <n v="8"/>
    <n v="8"/>
    <m/>
    <d v="2015-02-26T00:00:00"/>
    <n v="0"/>
    <n v="0"/>
    <m/>
    <m/>
    <n v="42"/>
    <m/>
    <m/>
    <m/>
    <m/>
    <m/>
    <s v="בניין A: בניין משותף הכולל: 2 קומות מרתף, ק.קרקע הכוללת 2 דירות גן, 11 קומות מגורים + חדרי גג, סה&quot;כ 42 יח&quot;ד פינוי בינוי שלמה המלך,"/>
    <m/>
    <m/>
    <m/>
    <n v="182358"/>
    <n v="3537"/>
    <m/>
    <d v="2016-01-14T00:00:00"/>
    <m/>
    <n v="0"/>
    <n v="0"/>
    <m/>
    <m/>
    <m/>
    <m/>
    <n v="42"/>
    <m/>
    <m/>
    <s v="בניין A: בניין משותף הכולל: 2 קומות מרתף, ק.קרקע הכוללת 2 דירות גן, 11 קומות מגורים + חדרי גג, סה&quot;כ 42 יח&quot;ד פינוי בינוי שלמה המלך,"/>
    <m/>
    <m/>
    <s v="שליפה לפי תבעות (אוגוסט 2020)"/>
    <n v="2015"/>
    <n v="2016"/>
    <s v="בנייה"/>
    <s v="בנייה"/>
    <n v="1"/>
    <m/>
    <m/>
    <m/>
    <n v="2"/>
    <s v="להיתר"/>
    <m/>
    <n v="2"/>
    <m/>
    <m/>
    <m/>
    <m/>
    <m/>
    <m/>
    <m/>
    <m/>
    <m/>
    <m/>
    <m/>
    <m/>
    <s v="מיצוי יח&quot;ד בפרויקט"/>
    <n v="0"/>
    <m/>
    <m/>
    <m/>
    <m/>
    <m/>
    <m/>
    <m/>
    <e v="#NAME?"/>
    <m/>
    <s v="לא"/>
  </r>
  <r>
    <n v="636"/>
    <m/>
    <m/>
    <m/>
    <m/>
    <m/>
    <m/>
    <m/>
    <m/>
    <m/>
    <m/>
    <n v="31128"/>
    <m/>
    <s v="חיפה"/>
    <s v="קריית אתא"/>
    <s v="שיבת ציון"/>
    <m/>
    <s v="רשויות"/>
    <s v="רשויות מקומיות - פינוי-בינוי"/>
    <s v="תכנית מאושרת עם פעילות יזמית"/>
    <n v="6806126"/>
    <s v="305 20180290"/>
    <n v="305"/>
    <n v="20180290"/>
    <s v="בקשה למידע"/>
    <s v="בניה חדשה"/>
    <n v="110060132"/>
    <s v="קריית אתא"/>
    <n v="6800"/>
    <s v="שיבת ציון"/>
    <n v="649"/>
    <n v="5"/>
    <n v="5"/>
    <m/>
    <d v="2018-11-07T00:00:00"/>
    <n v="0"/>
    <n v="120"/>
    <m/>
    <m/>
    <m/>
    <m/>
    <m/>
    <m/>
    <m/>
    <m/>
    <s v="סוג המבנה המבוקש  בניין בגובה 13 מ' עד 29 מ' פירוט לגבי הבניה המבוקשת  פינוי בינוי - 20 דיירים מחמישה בניינים. ובניית קומת חניון תת קרקעית ושני מבנים בני 15.5 קומות מגורים על גבי קומת לובי. הבקשה כוללת את אחת או יותר מהעבודות להלן:  חפירה, חניה מקורה, עבודות פיתוח,(פירוט: שבילי גישה, כניסות, גינון וכו' ), גדרות ושערים"/>
    <m/>
    <m/>
    <m/>
    <s v="NULL"/>
    <m/>
    <m/>
    <m/>
    <m/>
    <m/>
    <m/>
    <m/>
    <m/>
    <m/>
    <m/>
    <m/>
    <m/>
    <m/>
    <m/>
    <m/>
    <m/>
    <m/>
    <n v="2018"/>
    <m/>
    <s v="חפירה + בנייה"/>
    <m/>
    <m/>
    <m/>
    <m/>
    <m/>
    <n v="4"/>
    <s v="למידע"/>
    <m/>
    <m/>
    <m/>
    <m/>
    <m/>
    <m/>
    <m/>
    <m/>
    <m/>
    <m/>
    <m/>
    <m/>
    <m/>
    <m/>
    <m/>
    <n v="168"/>
    <m/>
    <m/>
    <m/>
    <m/>
    <m/>
    <m/>
    <m/>
    <e v="#NAME?"/>
    <m/>
    <m/>
  </r>
  <r>
    <n v="635"/>
    <m/>
    <m/>
    <m/>
    <m/>
    <m/>
    <m/>
    <m/>
    <m/>
    <m/>
    <m/>
    <n v="31128"/>
    <m/>
    <s v="חיפה"/>
    <s v="קריית אתא"/>
    <s v="שיבת ציון"/>
    <m/>
    <s v="רשויות"/>
    <s v="רשויות מקומיות - פינוי-בינוי"/>
    <s v="תכנית מאושרת עם פעילות יזמית"/>
    <n v="5426504"/>
    <s v="305 20180290"/>
    <n v="305"/>
    <n v="20180290"/>
    <s v="בקשה למידע"/>
    <s v="בניה חדשה"/>
    <n v="110060132"/>
    <s v="קריית אתא"/>
    <n v="6800"/>
    <s v="שיבת ציון"/>
    <n v="649"/>
    <n v="5"/>
    <n v="5"/>
    <m/>
    <d v="2018-11-07T00:00:00"/>
    <n v="0"/>
    <n v="120"/>
    <m/>
    <m/>
    <m/>
    <m/>
    <m/>
    <m/>
    <m/>
    <m/>
    <s v="סוג המבנה המבוקש  בניין בגובה 13 מ' עד 29 מ' פירוט לגבי הבניה המבוקשת  פינוי בינוי - 20 דיירים מחמישה בניינים. ובניית קומת חניון תת קרקעית ושני מבנים בני 15.5 קומות מגורים על גבי קומת לובי. הבקשה כוללת את אחת או יותר מהעבודות להלן:  חפירה, חניה מקורה, עב"/>
    <m/>
    <m/>
    <m/>
    <s v="NULL"/>
    <m/>
    <m/>
    <m/>
    <m/>
    <m/>
    <m/>
    <m/>
    <m/>
    <m/>
    <m/>
    <m/>
    <m/>
    <m/>
    <m/>
    <m/>
    <m/>
    <m/>
    <n v="2018"/>
    <m/>
    <s v="חפירה ודיפון + בנייה"/>
    <m/>
    <n v="1"/>
    <m/>
    <m/>
    <m/>
    <n v="1"/>
    <s v="למידע"/>
    <m/>
    <m/>
    <m/>
    <m/>
    <m/>
    <m/>
    <m/>
    <m/>
    <m/>
    <m/>
    <m/>
    <m/>
    <m/>
    <m/>
    <m/>
    <n v="168"/>
    <m/>
    <m/>
    <m/>
    <m/>
    <m/>
    <m/>
    <m/>
    <e v="#NAME?"/>
    <m/>
    <m/>
  </r>
  <r>
    <n v="637"/>
    <m/>
    <m/>
    <m/>
    <m/>
    <m/>
    <m/>
    <m/>
    <m/>
    <m/>
    <m/>
    <n v="4196"/>
    <m/>
    <s v="דרום"/>
    <s v="קריית גת"/>
    <s v="היסמין"/>
    <m/>
    <s v="מיסוי"/>
    <s v="פינוי-בינוי"/>
    <s v="בביצוע"/>
    <n v="4999391"/>
    <s v="605 20151052"/>
    <n v="605"/>
    <n v="20151052"/>
    <s v="בקשה להיתר"/>
    <s v="הריסת מבנים ובניית מחדש"/>
    <n v="116011100"/>
    <s v="קריית גת"/>
    <n v="2630"/>
    <s v="היסמין"/>
    <n v="116"/>
    <n v="111"/>
    <n v="111"/>
    <m/>
    <d v="2015-08-17T00:00:00"/>
    <n v="0"/>
    <n v="0"/>
    <m/>
    <m/>
    <m/>
    <m/>
    <m/>
    <m/>
    <m/>
    <m/>
    <s v="- אישור תכנית בינוי למתחם היסמין - שלב א' בפרויקט פינוי בינוי במתחם היסמין : בניית מבנה מגורים בן 20 קומות + 4 מרתפי חניה + הריסת מבנים עפ&quot;י התכנית + חדר טרנפורמציה"/>
    <m/>
    <m/>
    <m/>
    <s v="NULL"/>
    <m/>
    <m/>
    <m/>
    <m/>
    <m/>
    <m/>
    <m/>
    <m/>
    <m/>
    <m/>
    <m/>
    <m/>
    <m/>
    <m/>
    <m/>
    <m/>
    <s v="שליפה לפי תבעות (אוגוסט 2020)"/>
    <n v="2015"/>
    <m/>
    <s v="בנייה"/>
    <m/>
    <n v="1"/>
    <m/>
    <m/>
    <m/>
    <n v="2"/>
    <s v="להיתר"/>
    <m/>
    <m/>
    <m/>
    <m/>
    <m/>
    <m/>
    <m/>
    <m/>
    <m/>
    <m/>
    <m/>
    <m/>
    <m/>
    <m/>
    <m/>
    <n v="157"/>
    <m/>
    <m/>
    <m/>
    <m/>
    <m/>
    <m/>
    <m/>
    <e v="#NAME?"/>
    <m/>
    <m/>
  </r>
  <r>
    <n v="638"/>
    <m/>
    <m/>
    <m/>
    <m/>
    <m/>
    <m/>
    <m/>
    <m/>
    <m/>
    <m/>
    <n v="4196"/>
    <m/>
    <s v="דרום"/>
    <s v="קריית גת"/>
    <s v="היסמין"/>
    <m/>
    <s v="מיסוי"/>
    <s v="מיסוי - פינוי-בינוי"/>
    <s v="בביצוע"/>
    <n v="4999475"/>
    <s v="605 20151393"/>
    <n v="605"/>
    <n v="20151393"/>
    <s v="בקשה להיתר"/>
    <s v="בניה חדשה"/>
    <n v="116011100"/>
    <s v="קריית גת"/>
    <n v="2630"/>
    <s v="היסמין"/>
    <n v="116"/>
    <n v="111"/>
    <n v="111"/>
    <m/>
    <d v="2015-11-08T00:00:00"/>
    <n v="0"/>
    <n v="233"/>
    <m/>
    <m/>
    <n v="275"/>
    <m/>
    <m/>
    <m/>
    <m/>
    <m/>
    <s v="בניית שני מבני מגורים + 4 מרתפי חניה + הריסת  מבנה 18+ חדר טרנפורמציה מבנה 202/1 כולל 21 קומות מגורים + גג טכני ו 119 ח&quot;ד מבנה 202/2 כולל 20 קומות מגורים + גג טכני ו 114 יח&quot;ד"/>
    <m/>
    <m/>
    <m/>
    <n v="1498646"/>
    <n v="20170084"/>
    <m/>
    <d v="2017-03-20T00:00:00"/>
    <m/>
    <n v="0"/>
    <n v="233"/>
    <m/>
    <m/>
    <m/>
    <m/>
    <n v="275"/>
    <m/>
    <m/>
    <s v="בניית שני מבני מגורים + 4 מרתפי חניה + הריסת מבנה 18 + חדר טרנפורמציה. מבנה 202/1 כולל 21 קומות מגורים + גג טכני ו 119 חד מבנה 202/2 כולל 20 קומות מגורים + גג טכני ו 114 יח&quot;ד&quot;"/>
    <m/>
    <m/>
    <m/>
    <n v="2015"/>
    <n v="2017"/>
    <s v="הריסה + בנייה"/>
    <s v="הריסה + בנייה"/>
    <n v="1"/>
    <m/>
    <m/>
    <m/>
    <n v="1"/>
    <s v="להיתר"/>
    <m/>
    <n v="1"/>
    <m/>
    <s v="דטה מהעבר"/>
    <s v="דטה מהעבר"/>
    <n v="4999475"/>
    <n v="1498646"/>
    <m/>
    <s v="נספרו 275 יח&quot;ד בדוח, לכן נרשמו 275 יח&quot;ד מוצע ולא 233 יח&quot;ד כפי שמופיע במהות הבקשה וההיתר"/>
    <m/>
    <m/>
    <m/>
    <m/>
    <m/>
    <m/>
    <n v="157"/>
    <m/>
    <m/>
    <m/>
    <m/>
    <m/>
    <m/>
    <m/>
    <e v="#NAME?"/>
    <m/>
    <s v="לא"/>
  </r>
  <r>
    <n v="641"/>
    <m/>
    <m/>
    <m/>
    <m/>
    <m/>
    <m/>
    <m/>
    <m/>
    <m/>
    <m/>
    <n v="4196"/>
    <m/>
    <s v="דרום"/>
    <s v="קריית גת"/>
    <s v="היסמין"/>
    <m/>
    <s v="מיסוי"/>
    <s v="פינוי-בינוי"/>
    <s v="בביצוע"/>
    <n v="4999474"/>
    <s v="605 20151392"/>
    <n v="605"/>
    <n v="20151392"/>
    <s v="בקשה להיתר"/>
    <s v="הריסת מבנים קיימים."/>
    <n v="177000500"/>
    <s v="קריית גת"/>
    <n v="2630"/>
    <s v="הציפורן"/>
    <n v="177"/>
    <n v="5"/>
    <n v="5"/>
    <m/>
    <d v="2015-11-08T00:00:00"/>
    <n v="0"/>
    <n v="0"/>
    <m/>
    <m/>
    <m/>
    <m/>
    <m/>
    <m/>
    <m/>
    <m/>
    <s v="הריסת מבנה בחלקה 21"/>
    <m/>
    <m/>
    <m/>
    <n v="1405568"/>
    <n v="20160110"/>
    <m/>
    <d v="2016-07-18T00:00:00"/>
    <m/>
    <n v="0"/>
    <n v="0"/>
    <m/>
    <m/>
    <m/>
    <m/>
    <m/>
    <m/>
    <m/>
    <s v="הריסת מבנים בגוש 1902 בחלקות 19,21 התארגנות אתר + דיפון + חפירה"/>
    <m/>
    <m/>
    <s v="שליפה לפי תבעות (אוגוסט 2020)"/>
    <n v="2015"/>
    <n v="2016"/>
    <s v="הריסה"/>
    <s v="הריסה"/>
    <n v="2"/>
    <m/>
    <m/>
    <m/>
    <n v="2"/>
    <s v="להיתר"/>
    <m/>
    <n v="2"/>
    <m/>
    <m/>
    <m/>
    <m/>
    <m/>
    <m/>
    <m/>
    <m/>
    <m/>
    <m/>
    <m/>
    <m/>
    <m/>
    <n v="157"/>
    <m/>
    <m/>
    <m/>
    <m/>
    <m/>
    <m/>
    <m/>
    <e v="#NAME?"/>
    <m/>
    <s v="לא"/>
  </r>
  <r>
    <n v="642"/>
    <m/>
    <m/>
    <m/>
    <m/>
    <m/>
    <m/>
    <m/>
    <m/>
    <m/>
    <m/>
    <n v="4196"/>
    <m/>
    <s v="דרום"/>
    <s v="קריית גת"/>
    <s v="היסמין"/>
    <m/>
    <s v="מיסוי"/>
    <s v="פינוי-בינוי"/>
    <s v="בביצוע"/>
    <n v="4999476"/>
    <s v="605 20151394"/>
    <n v="605"/>
    <n v="20151394"/>
    <s v="בקשה להיתר"/>
    <s v="פינוי בינוי"/>
    <n v="177000500"/>
    <s v="קריית גת"/>
    <n v="2630"/>
    <s v="הציפורן"/>
    <n v="177"/>
    <n v="5"/>
    <n v="5"/>
    <m/>
    <d v="2015-11-08T00:00:00"/>
    <n v="0"/>
    <n v="228"/>
    <m/>
    <m/>
    <n v="233"/>
    <m/>
    <m/>
    <m/>
    <m/>
    <m/>
    <s v="בניית שני מבני מגורים + 4 מרתפי חניה + הריסת מבנה מס' 17 + התקנת צוברי גז מבנה 201/1 כולל 21 קומות מגורים + גג טכני סה&quot;כ 119 יח&quot;ד מבנה 201/2 כולל 20 קומות מגורים + גג טכני סה&quot;כ 114 יח&quot;ד"/>
    <m/>
    <m/>
    <m/>
    <n v="1496206"/>
    <n v="20170085"/>
    <m/>
    <d v="2017-03-20T00:00:00"/>
    <m/>
    <n v="0"/>
    <n v="228"/>
    <m/>
    <m/>
    <m/>
    <m/>
    <n v="233"/>
    <m/>
    <m/>
    <s v="בניית שני מבני מגורים + 4 מרתפי חניה + הריסת מבנה בחלקות 17 מבנים + התקנת צוברי גז מבנה 201/1 כולל 21 קומות מגורים + גג טכני ו 119 יחד מבנה 201/2 כולל 20 קומות מגורים + גג טכני ו 114 יח&quot;ד&quot;"/>
    <m/>
    <m/>
    <s v="שליפה לפי תבעות (אוגוסט 2020)"/>
    <n v="2015"/>
    <n v="2017"/>
    <s v="הריסה + בנייה"/>
    <s v="הריסה + בנייה"/>
    <n v="2"/>
    <m/>
    <m/>
    <m/>
    <n v="2"/>
    <s v="להיתר"/>
    <m/>
    <n v="2"/>
    <m/>
    <m/>
    <m/>
    <m/>
    <m/>
    <m/>
    <m/>
    <m/>
    <m/>
    <m/>
    <m/>
    <m/>
    <m/>
    <n v="157"/>
    <m/>
    <m/>
    <m/>
    <m/>
    <m/>
    <m/>
    <m/>
    <e v="#NAME?"/>
    <m/>
    <s v="לא"/>
  </r>
  <r>
    <n v="1968"/>
    <s v="אוקטובר 2021 - טיוב בקשות שאינן כפולות"/>
    <s v="לא"/>
    <m/>
    <m/>
    <m/>
    <m/>
    <m/>
    <s v="לא פינוי בינוי במדלן. לא נמצא באתר העירייה"/>
    <m/>
    <m/>
    <n v="4373"/>
    <m/>
    <s v="דרום"/>
    <s v="קריית גת"/>
    <s v="שבטי ישראל"/>
    <m/>
    <s v="מיסוי"/>
    <s v="בינוי פינוי"/>
    <s v="בתכנון"/>
    <n v="7369615"/>
    <s v="606 20210439"/>
    <n v="606"/>
    <n v="20210439"/>
    <s v="בקשה לתיק מידע                                                                  "/>
    <s v="בניה חדשה                               "/>
    <n v="100000000145"/>
    <s v="קריית גת"/>
    <n v="2630"/>
    <s v="יהודה                                                       "/>
    <n v="102"/>
    <n v="23"/>
    <n v="23"/>
    <s v=" "/>
    <d v="2021-02-24T00:00:00"/>
    <n v="0"/>
    <n v="0"/>
    <s v="NULL"/>
    <s v="NULL"/>
    <s v="NULL"/>
    <s v="2021_02"/>
    <d v="2021-06-23T10:48:05"/>
    <s v="NULL"/>
    <s v="NULL"/>
    <s v="NULL"/>
    <s v=" בניית מבנה מגורים                                                                                                                                                                                                                                                                                                                                                                                                                                                                                                                                                                                                                                                                                                                                                                                                                                                                                                                                                                                                                      "/>
    <n v="0"/>
    <s v="NULL"/>
    <s v="NULL"/>
    <s v="NULL"/>
    <m/>
    <s v="NULL"/>
    <m/>
    <m/>
    <m/>
    <m/>
    <m/>
    <m/>
    <m/>
    <m/>
    <m/>
    <m/>
    <m/>
    <m/>
    <m/>
    <m/>
    <s v="תוכנית"/>
    <n v="2021"/>
    <m/>
    <m/>
    <m/>
    <m/>
    <m/>
    <m/>
    <m/>
    <n v="0"/>
    <m/>
    <m/>
    <m/>
    <m/>
    <m/>
    <m/>
    <m/>
    <m/>
    <m/>
    <m/>
    <m/>
    <m/>
    <m/>
    <m/>
    <m/>
    <m/>
    <m/>
    <m/>
    <m/>
    <m/>
    <m/>
    <m/>
    <m/>
    <m/>
    <m/>
    <m/>
    <m/>
  </r>
  <r>
    <n v="1429"/>
    <s v="טיוב בקשות שאינן כפולות"/>
    <s v="בבדיקה"/>
    <m/>
    <s v="כנראה שכן"/>
    <m/>
    <m/>
    <s v="הכתובת במתחם"/>
    <m/>
    <m/>
    <m/>
    <n v="38941"/>
    <m/>
    <s v="חיפה"/>
    <s v="קריית ים"/>
    <s v="אג&quot;ש"/>
    <m/>
    <s v="רשויות"/>
    <s v="פינוי-בינוי"/>
    <s v="בתכנון"/>
    <n v="7074193"/>
    <s v="352 20202839"/>
    <n v="352"/>
    <n v="20202839"/>
    <s v="בקשה למידע להיתר"/>
    <s v="שינוי שימוש, בנייה חדשה, הריסה"/>
    <n v="312020"/>
    <s v="קריית ים"/>
    <n v="9600"/>
    <s v="יששכר"/>
    <n v="222"/>
    <n v="0"/>
    <n v="0"/>
    <n v="6"/>
    <d v="2020-09-29T00:00:00"/>
    <n v="0"/>
    <n v="122"/>
    <m/>
    <m/>
    <n v="122"/>
    <s v="2020_01"/>
    <d v="2020-11-01T21:00:40"/>
    <m/>
    <m/>
    <s v="נתוני העירייה"/>
    <s v=" בניית  3 בניני מגורים  בשילוב מסחרי תוך הריסת מבנים קיימים "/>
    <s v="NULL"/>
    <s v="NULL"/>
    <s v="NULL"/>
    <s v="NULL"/>
    <m/>
    <m/>
    <m/>
    <m/>
    <m/>
    <m/>
    <m/>
    <m/>
    <m/>
    <m/>
    <m/>
    <m/>
    <m/>
    <m/>
    <s v="NULL"/>
    <s v="NULL"/>
    <s v="לפי גוש חלקה (מרץ 2021)"/>
    <n v="2020"/>
    <m/>
    <s v="הריסה + בנייה"/>
    <m/>
    <m/>
    <m/>
    <m/>
    <m/>
    <s v="?"/>
    <s v="למידע"/>
    <s v="?"/>
    <m/>
    <m/>
    <m/>
    <m/>
    <m/>
    <m/>
    <m/>
    <m/>
    <m/>
    <m/>
    <m/>
    <m/>
    <m/>
    <m/>
    <n v="1538"/>
    <m/>
    <m/>
    <m/>
    <m/>
    <m/>
    <s v="הבקשה לא נמצאה באתר העירייה"/>
    <m/>
    <e v="#NAME?"/>
    <m/>
    <m/>
  </r>
  <r>
    <n v="1443"/>
    <s v="טיוב בקשות שאינן כפולות"/>
    <s v="בבדיקה"/>
    <m/>
    <s v="כנראה שכן"/>
    <m/>
    <m/>
    <s v="הכתובת במתחם"/>
    <m/>
    <m/>
    <m/>
    <n v="38941"/>
    <m/>
    <s v="חיפה"/>
    <s v="קריית ים"/>
    <s v="אג&quot;ש"/>
    <m/>
    <s v="רשויות"/>
    <s v="פינוי-בינוי"/>
    <s v="בתכנון"/>
    <n v="7203303"/>
    <s v="352 20203173"/>
    <n v="352"/>
    <n v="20203173"/>
    <s v="בקשה מקוונת ללא הקלות"/>
    <s v="הריסה"/>
    <n v="312020"/>
    <s v="קריית ים"/>
    <n v="9600"/>
    <s v="יששכר"/>
    <n v="222"/>
    <n v="0"/>
    <n v="0"/>
    <n v="6"/>
    <d v="2020-11-09T00:00:00"/>
    <n v="0"/>
    <n v="0"/>
    <m/>
    <m/>
    <m/>
    <s v="2020_04"/>
    <d v="2021-01-28T10:43:04"/>
    <m/>
    <m/>
    <m/>
    <s v=" בניית  3 בניני מגורים  בשילוב מסחרי תוך הריסת מבנים קיימים "/>
    <s v="NULL"/>
    <s v="NULL"/>
    <s v="NULL"/>
    <s v="NULL"/>
    <m/>
    <m/>
    <m/>
    <m/>
    <m/>
    <m/>
    <m/>
    <m/>
    <m/>
    <m/>
    <m/>
    <m/>
    <m/>
    <m/>
    <s v="NULL"/>
    <s v="NULL"/>
    <s v="לפי גוש חלקה (מרץ 2021)"/>
    <n v="2020"/>
    <m/>
    <s v="הריסה + בנייה"/>
    <m/>
    <m/>
    <m/>
    <m/>
    <m/>
    <s v="?"/>
    <s v="מקוונת (להיתר)"/>
    <s v="?"/>
    <m/>
    <m/>
    <m/>
    <m/>
    <m/>
    <m/>
    <m/>
    <m/>
    <m/>
    <m/>
    <m/>
    <m/>
    <m/>
    <m/>
    <n v="1538"/>
    <m/>
    <m/>
    <m/>
    <m/>
    <m/>
    <s v="לא היו החלטות בבקשה"/>
    <m/>
    <e v="#NAME?"/>
    <m/>
    <m/>
  </r>
  <r>
    <n v="1969"/>
    <s v="אוקטובר 2021 - טיוב בקשות שאינן כפולות"/>
    <s v="?"/>
    <m/>
    <m/>
    <m/>
    <m/>
    <m/>
    <s v="לא פינוי בינוי במדלן. אין פירוט באתר העירייה"/>
    <m/>
    <m/>
    <n v="38941"/>
    <m/>
    <s v="חיפה"/>
    <s v="קריית ים"/>
    <s v="אג&quot;ש"/>
    <m/>
    <s v="רשויות"/>
    <s v="פינוי-בינוי"/>
    <s v="בתכנון"/>
    <n v="7262752"/>
    <s v="352 20210247"/>
    <n v="352"/>
    <n v="20210247"/>
    <s v="בקשה להיתר"/>
    <m/>
    <n v="31272"/>
    <s v="קריית ים"/>
    <n v="9600"/>
    <s v="שמעון"/>
    <n v="224"/>
    <n v="2"/>
    <n v="2"/>
    <s v="     "/>
    <d v="2021-01-27T00:00:00"/>
    <n v="0"/>
    <n v="0"/>
    <m/>
    <m/>
    <m/>
    <s v="2021_01"/>
    <d v="2021-06-14T12:45:52"/>
    <s v="NULL"/>
    <s v="NULL"/>
    <s v="NULL"/>
    <m/>
    <s v="NULL"/>
    <s v="NULL"/>
    <s v="NULL"/>
    <s v="NULL"/>
    <m/>
    <s v="NULL"/>
    <m/>
    <m/>
    <m/>
    <m/>
    <m/>
    <m/>
    <m/>
    <m/>
    <m/>
    <m/>
    <m/>
    <m/>
    <m/>
    <m/>
    <s v="גוש חלקה"/>
    <n v="2021"/>
    <m/>
    <m/>
    <m/>
    <m/>
    <m/>
    <m/>
    <m/>
    <s v="?"/>
    <s v="להיתר"/>
    <s v="האם פב"/>
    <m/>
    <m/>
    <m/>
    <m/>
    <m/>
    <m/>
    <m/>
    <m/>
    <m/>
    <m/>
    <m/>
    <m/>
    <m/>
    <m/>
    <m/>
    <m/>
    <m/>
    <m/>
    <m/>
    <m/>
    <m/>
    <m/>
    <m/>
    <m/>
    <m/>
  </r>
  <r>
    <n v="645"/>
    <m/>
    <m/>
    <m/>
    <m/>
    <m/>
    <m/>
    <m/>
    <m/>
    <m/>
    <m/>
    <n v="33085"/>
    <m/>
    <s v="חיפה"/>
    <s v="קריית מוצקין"/>
    <s v="יוספטל"/>
    <m/>
    <s v="רשויות"/>
    <s v="רשויות מקומיות - פינוי-בינוי"/>
    <s v="בביצוע"/>
    <n v="1565544"/>
    <s v="352 20161610"/>
    <n v="352"/>
    <n v="20161610"/>
    <s v="בקשה להיתר"/>
    <s v="חדש"/>
    <n v="342016"/>
    <s v="קריית מוצקין"/>
    <n v="8200"/>
    <s v="יוספטל"/>
    <n v="169"/>
    <n v="0"/>
    <n v="0"/>
    <m/>
    <d v="2016-05-29T00:00:00"/>
    <n v="0"/>
    <n v="0"/>
    <n v="0"/>
    <n v="0"/>
    <n v="168"/>
    <m/>
    <m/>
    <m/>
    <m/>
    <m/>
    <s v="בנין מס' 4 בן 21 קומות מגורים ובנין מס' 3 בן 15 קומות מגורים, שניהם מעל קומת לובי כפולה,  2 קומות מרתף הקמת 2 מבני מגורים במסגרת התחדשות עירונית במסלול פינוי בינוי (תא שטח 2). ומבנה טרנספורמציה. מבנים קיימים יהרסו. שלב א' בלבד - 148 יח&quot;ד."/>
    <m/>
    <m/>
    <m/>
    <s v="NULL"/>
    <m/>
    <m/>
    <m/>
    <m/>
    <m/>
    <m/>
    <m/>
    <m/>
    <m/>
    <m/>
    <m/>
    <m/>
    <m/>
    <m/>
    <m/>
    <m/>
    <m/>
    <n v="2016"/>
    <m/>
    <s v="הריסה + בנייה"/>
    <m/>
    <n v="1"/>
    <m/>
    <m/>
    <m/>
    <n v="1"/>
    <s v="להיתר"/>
    <m/>
    <m/>
    <m/>
    <m/>
    <m/>
    <m/>
    <m/>
    <m/>
    <m/>
    <m/>
    <m/>
    <m/>
    <m/>
    <m/>
    <m/>
    <n v="480"/>
    <m/>
    <m/>
    <m/>
    <m/>
    <m/>
    <s v="לאשר תוך הטמעת הערות העירייה."/>
    <m/>
    <e v="#NAME?"/>
    <m/>
    <m/>
  </r>
  <r>
    <n v="646"/>
    <m/>
    <m/>
    <m/>
    <m/>
    <m/>
    <m/>
    <m/>
    <m/>
    <m/>
    <m/>
    <n v="33085"/>
    <m/>
    <s v="חיפה"/>
    <s v="קריית מוצקין"/>
    <s v="יוספטל"/>
    <m/>
    <s v="רשויות"/>
    <s v="רשויות מקומיות - פינוי-בינוי"/>
    <s v="בביצוע"/>
    <n v="5249240"/>
    <s v="352 20171058"/>
    <n v="352"/>
    <n v="20171058"/>
    <s v="בקשה להיתר"/>
    <s v="חדש"/>
    <n v="342016"/>
    <s v="קריית מוצקין"/>
    <n v="8200"/>
    <s v="יוספטל"/>
    <n v="169"/>
    <n v="0"/>
    <n v="0"/>
    <m/>
    <d v="2017-03-27T00:00:00"/>
    <n v="0"/>
    <n v="0"/>
    <m/>
    <m/>
    <n v="168"/>
    <m/>
    <m/>
    <m/>
    <m/>
    <m/>
    <s v="בנין מס' 4 בן 21 קומות מגורים ובנין מס' 3 בן 20 קומות מגורים, שניהם מעל קומת לובי כפולה, 2 קומות מרתף הקמת 2 מבני מגורים במסגרת התחדשות עירונית במסלול פינוי בינוי (תא שטח 2). ומבנה טרנספורמציה - 168 יח&quot;ד. מבנים קיימים יהרסו."/>
    <m/>
    <m/>
    <m/>
    <s v="NULL"/>
    <m/>
    <m/>
    <m/>
    <m/>
    <m/>
    <m/>
    <m/>
    <m/>
    <m/>
    <m/>
    <m/>
    <m/>
    <m/>
    <m/>
    <m/>
    <m/>
    <m/>
    <n v="2017"/>
    <m/>
    <s v="הריסה + בנייה"/>
    <m/>
    <n v="1"/>
    <m/>
    <m/>
    <m/>
    <n v="2"/>
    <s v="להיתר"/>
    <m/>
    <m/>
    <m/>
    <m/>
    <m/>
    <m/>
    <m/>
    <m/>
    <m/>
    <m/>
    <m/>
    <m/>
    <m/>
    <m/>
    <m/>
    <n v="480"/>
    <m/>
    <m/>
    <m/>
    <m/>
    <m/>
    <m/>
    <m/>
    <e v="#NAME?"/>
    <m/>
    <m/>
  </r>
  <r>
    <n v="647"/>
    <m/>
    <m/>
    <m/>
    <m/>
    <m/>
    <m/>
    <m/>
    <m/>
    <m/>
    <m/>
    <n v="33085"/>
    <m/>
    <s v="חיפה"/>
    <s v="קריית מוצקין"/>
    <s v="יוספטל"/>
    <m/>
    <s v="רשויות"/>
    <s v="רשויות מקומיות - פינוי-בינוי"/>
    <s v="בביצוע"/>
    <n v="5361932"/>
    <s v="352 20181443"/>
    <n v="352"/>
    <n v="20181443"/>
    <s v="בקשה להיתר"/>
    <s v="חדש"/>
    <n v="342016"/>
    <s v="קריית מוצקין"/>
    <n v="8200"/>
    <s v="יוספטל"/>
    <n v="169"/>
    <n v="0"/>
    <n v="0"/>
    <m/>
    <d v="2018-05-15T00:00:00"/>
    <n v="0"/>
    <n v="168"/>
    <m/>
    <m/>
    <n v="168"/>
    <m/>
    <m/>
    <m/>
    <m/>
    <m/>
    <s v="בנין מס' 4 בן 21 קומות מגורים ובנין מס' 3 בן 20 קומות מגורים, שניהם מעל קומת לובי כפולה, 2 קומות מרתף הקמת 2 מבני מגורים במסגרת התחדשות עירונית במסלול פינוי בינוי (תא שטח 2 עפ&quot;י תב&quot;ע ק/440). ומבנה טרנספורמציה - 168 יח&quot;ד. מבנים קיימים יהרסו."/>
    <m/>
    <m/>
    <m/>
    <s v="NULL"/>
    <m/>
    <m/>
    <m/>
    <m/>
    <m/>
    <m/>
    <m/>
    <m/>
    <m/>
    <m/>
    <m/>
    <m/>
    <m/>
    <m/>
    <m/>
    <m/>
    <m/>
    <n v="2018"/>
    <m/>
    <s v="הריסה + בנייה"/>
    <m/>
    <n v="1"/>
    <m/>
    <m/>
    <m/>
    <n v="2"/>
    <s v="להיתר"/>
    <m/>
    <m/>
    <m/>
    <m/>
    <m/>
    <m/>
    <m/>
    <m/>
    <m/>
    <m/>
    <m/>
    <m/>
    <m/>
    <m/>
    <m/>
    <n v="480"/>
    <m/>
    <m/>
    <m/>
    <m/>
    <m/>
    <m/>
    <m/>
    <e v="#NAME?"/>
    <m/>
    <m/>
  </r>
  <r>
    <n v="649"/>
    <m/>
    <m/>
    <m/>
    <m/>
    <m/>
    <m/>
    <m/>
    <m/>
    <m/>
    <m/>
    <n v="4025"/>
    <m/>
    <s v="דרום"/>
    <s v="קריית מלאכי"/>
    <s v="בלוק 101"/>
    <m/>
    <s v="מיסוי"/>
    <s v="מיסוי - פינוי-בינוי"/>
    <m/>
    <n v="88888880"/>
    <s v="617 20190123"/>
    <n v="617"/>
    <n v="20190123"/>
    <s v="בקשה להיתר"/>
    <s v="עבודות פיתוח וסלילה"/>
    <n v="152800"/>
    <s v="קריית מלאכי"/>
    <n v="1034"/>
    <s v="ז'בוטינסקי                                                  "/>
    <n v="139"/>
    <n v="39"/>
    <n v="39"/>
    <m/>
    <d v="2019-03-03T00:00:00"/>
    <m/>
    <m/>
    <m/>
    <m/>
    <n v="195"/>
    <m/>
    <m/>
    <m/>
    <m/>
    <m/>
    <s v="‏בקשה לדיפון וחפירה, בגוש 2474, חלקות 24,25,92."/>
    <m/>
    <m/>
    <m/>
    <s v="NULL"/>
    <n v="20190123"/>
    <m/>
    <d v="2020-08-31T00:00:00"/>
    <m/>
    <m/>
    <m/>
    <m/>
    <m/>
    <m/>
    <m/>
    <n v="195"/>
    <m/>
    <m/>
    <s v="בקשה לדיפון וחפירה בגוש 2474 חלקות 24,25,92."/>
    <m/>
    <m/>
    <m/>
    <n v="2019"/>
    <n v="2020"/>
    <s v="חפירה ודיפון"/>
    <s v="חפירה ודיפון"/>
    <n v="1"/>
    <m/>
    <m/>
    <m/>
    <n v="1"/>
    <s v="להיתר"/>
    <m/>
    <n v="1"/>
    <m/>
    <s v="אתר העירייה"/>
    <s v="אתר העירייה"/>
    <n v="88888880"/>
    <m/>
    <s v="בקשה איי די  ידנית -- יש לבצע בדיקה האם קיים בדטה, במידה ולא - יש להכניס את הבקשה וההיתר לדטה "/>
    <m/>
    <m/>
    <m/>
    <m/>
    <m/>
    <m/>
    <m/>
    <n v="45"/>
    <m/>
    <m/>
    <m/>
    <m/>
    <m/>
    <s v="אושר בתהאים"/>
    <m/>
    <e v="#NAME?"/>
    <m/>
    <s v="לא"/>
  </r>
  <r>
    <n v="650"/>
    <m/>
    <m/>
    <m/>
    <m/>
    <m/>
    <m/>
    <m/>
    <m/>
    <m/>
    <m/>
    <n v="4025"/>
    <m/>
    <s v="דרום"/>
    <s v="קריית מלאכי"/>
    <s v="בלוק 101"/>
    <m/>
    <s v="מיסוי"/>
    <s v="מיסוי - פינוי-בינוי"/>
    <m/>
    <n v="88888883"/>
    <s v="617 20190402"/>
    <n v="617"/>
    <n v="20190402"/>
    <s v="בקשה להיתר"/>
    <s v="הריסת מבנה קיים ובניה חדשה"/>
    <n v="152800"/>
    <s v="קריית מלאכי"/>
    <n v="1034"/>
    <s v="ז'בוטינסקי                                                  "/>
    <n v="139"/>
    <n v="39"/>
    <n v="39"/>
    <m/>
    <d v="2019-08-14T00:00:00"/>
    <m/>
    <n v="195"/>
    <m/>
    <m/>
    <n v="195"/>
    <m/>
    <m/>
    <m/>
    <m/>
    <m/>
    <s v="‏בקשה להריסת מבנה קיים והקמת בניין מגורים ומסחר הכולל: 5 קומות מרתף שהעליונה ‏תשמש גם למסחר והיתר לאחסנה וחניה, 2.5 קומות מסחר ו21 קומות מגורים, סה&quot;כ 195 ‏יח&quot;ד"/>
    <m/>
    <m/>
    <m/>
    <s v="NULL"/>
    <m/>
    <m/>
    <m/>
    <m/>
    <m/>
    <m/>
    <m/>
    <m/>
    <m/>
    <m/>
    <m/>
    <m/>
    <m/>
    <m/>
    <m/>
    <m/>
    <m/>
    <n v="2019"/>
    <m/>
    <s v="הריסה + בנייה"/>
    <m/>
    <n v="1"/>
    <m/>
    <m/>
    <m/>
    <n v="2"/>
    <s v="להיתר"/>
    <m/>
    <m/>
    <m/>
    <s v="אתר העירייה"/>
    <m/>
    <m/>
    <m/>
    <s v="בקשה איי די  ידנית -- יש לבצע בדיקה האם קיים בדטה, במידה ולא - יש להכניס את הבקשה וההיתר לדטה "/>
    <m/>
    <m/>
    <m/>
    <m/>
    <m/>
    <m/>
    <m/>
    <n v="45"/>
    <m/>
    <m/>
    <m/>
    <m/>
    <m/>
    <m/>
    <m/>
    <e v="#NAME?"/>
    <m/>
    <m/>
  </r>
  <r>
    <n v="1970"/>
    <s v="אוקטובר 2021 - טיוב בקשות שאינן כפולות"/>
    <s v="לא"/>
    <m/>
    <m/>
    <m/>
    <m/>
    <m/>
    <s v="בנייה חדשה. הכתובת במתחם אך לפי טבלת המתחמים, המתחם מבוטל."/>
    <m/>
    <m/>
    <n v="30782"/>
    <m/>
    <s v="מרכז"/>
    <s v="ראשון לציון"/>
    <s v="אלקלעי"/>
    <m/>
    <s v="רשויות"/>
    <s v="פינוי-בינוי"/>
    <s v="תכנית מאושרת ללא יזם"/>
    <n v="7450593"/>
    <s v="413 20210539"/>
    <n v="413"/>
    <n v="20210539"/>
    <s v="בקשה למידע                                                                      "/>
    <s v="בניה חדשה                               "/>
    <n v="3931009000"/>
    <s v="ראשון לציון"/>
    <n v="8300"/>
    <s v="בלפור                                                       "/>
    <n v="713"/>
    <n v="18"/>
    <n v="18"/>
    <s v="NULL"/>
    <d v="2021-04-21T00:00:00"/>
    <n v="0"/>
    <n v="24"/>
    <s v="NULL"/>
    <s v="NULL"/>
    <n v="24"/>
    <s v="2021_03"/>
    <d v="2021-07-15T12:02:09"/>
    <s v="NULL"/>
    <s v="NULL"/>
    <s v="מהות הבקשה"/>
    <s v=" פירוט לגבי הבניה המבוקשת הקמת 2 מבני מגורים של 24 יחד מרתף חנייה+7 קומות מעל הכניסה הקובעת. הקלה / שימוש חורג:  הקלה סוג ההקלה המבוקשת:  הקלה במספר יחידות דיור, הקלה בזכויות בנייה, הקלה במספר קומות, הקלה בתכסית תאור ההקלה המבוקשת:  תוספת 2 קומות, תוספת 10% שבס תוספת 6 % שיפור תכנון תוספת  תוספת 5% 2.5 לקומה. הבקשה כוללת את אחת או יותר מהעבודות להלן:  חפירה, חניה מקורה, גדרות ושערים                                                                                                                                                                                                                                                                                                                                                                                                                                                                                                                                                                                                                                      "/>
    <n v="0"/>
    <s v="NULL"/>
    <s v="NULL"/>
    <s v="NULL"/>
    <m/>
    <s v="NULL"/>
    <m/>
    <m/>
    <m/>
    <m/>
    <m/>
    <m/>
    <m/>
    <m/>
    <m/>
    <m/>
    <m/>
    <m/>
    <m/>
    <m/>
    <s v="גוש חלקה"/>
    <n v="2021"/>
    <m/>
    <m/>
    <m/>
    <m/>
    <m/>
    <m/>
    <m/>
    <n v="0"/>
    <m/>
    <m/>
    <m/>
    <m/>
    <m/>
    <m/>
    <m/>
    <m/>
    <m/>
    <m/>
    <m/>
    <m/>
    <m/>
    <m/>
    <m/>
    <m/>
    <m/>
    <m/>
    <m/>
    <m/>
    <m/>
    <m/>
    <m/>
    <m/>
    <m/>
    <m/>
    <m/>
  </r>
  <r>
    <n v="652"/>
    <m/>
    <m/>
    <m/>
    <m/>
    <m/>
    <m/>
    <m/>
    <m/>
    <m/>
    <m/>
    <n v="4097"/>
    <m/>
    <s v="מרכז"/>
    <s v="ראשון לציון"/>
    <s v="נחלת יהודה ב'"/>
    <m/>
    <s v="מיסוי"/>
    <s v="מיסוי - פינוי-בינוי"/>
    <s v="תכנית מאושרת עם פעילות יזמית"/>
    <n v="7129926"/>
    <s v="413 20190187"/>
    <n v="413"/>
    <n v="20190187"/>
    <s v="בקשה להיתר -  רישוי עם הקלות ו/או ש.חורג"/>
    <s v="בניה חדשה"/>
    <n v="5110000900"/>
    <s v="ראשון לציון"/>
    <n v="8300"/>
    <s v="שולמית אלוני"/>
    <n v="5110"/>
    <n v="9"/>
    <n v="9"/>
    <m/>
    <d v="2019-02-14T00:00:00"/>
    <n v="0"/>
    <n v="212"/>
    <m/>
    <m/>
    <n v="212"/>
    <m/>
    <m/>
    <m/>
    <m/>
    <m/>
    <s v=" 1. שינוי בינוי במגרש. 2. הקמת מבנה מגורים, 2 בנינים, קומת קרקע+ 27 קומות מעל 2 קומות מרתף, 212 יחד.     המרתפים כוללים חניות ומחסנים. חדר טרפו במרתף. 2 צוברי גז בחצר.     בקומת הקרקע מתוכנן מועדון דיירים עם מטבחון ושרותים בכל בניין, כשטח עיקרי.                                                                                                                                                                                                                                                                                                                                                                                                                                                                                                                                                                                                                                                                                                                                                                                  "/>
    <m/>
    <m/>
    <m/>
    <n v="2047171"/>
    <n v="202000090"/>
    <m/>
    <d v="2020-03-19T00:00:00"/>
    <m/>
    <n v="0"/>
    <n v="212"/>
    <m/>
    <m/>
    <m/>
    <m/>
    <n v="212"/>
    <m/>
    <m/>
    <s v="ביצוע, פיתוח, ממד, חניה, תברואה, אינסטלציה סניטרית, גדרות, חזיתות, גינון והשקיה בהתאם לאישורים כחלק בלתי נפרד מההיתר. 1. שינוי בינוי במגרש. 2. הקמת מבנה מגורים, 2 בנינים, קומת קרקע+ 27 קומות מעל 2 קומות מרתף, 212 יחד.     המרתפים כוללים חניות ומחסנים. חדר טרפו במרתף. 2 צוברי גז בחצר.     בקומת הקרקע מתוכנן מועדון דיירים עם מטבחון ושרותים בכל בניין, כשטח עיקרי."/>
    <m/>
    <m/>
    <m/>
    <n v="2019"/>
    <n v="2020"/>
    <s v="בנייה"/>
    <s v="בנייה"/>
    <n v="1"/>
    <m/>
    <m/>
    <m/>
    <n v="0"/>
    <s v="להיתר"/>
    <m/>
    <n v="0"/>
    <m/>
    <m/>
    <m/>
    <n v="7129926"/>
    <n v="2047171"/>
    <m/>
    <m/>
    <m/>
    <m/>
    <m/>
    <m/>
    <m/>
    <m/>
    <n v="800"/>
    <m/>
    <m/>
    <m/>
    <m/>
    <m/>
    <m/>
    <m/>
    <m/>
    <m/>
    <s v="לא"/>
  </r>
  <r>
    <n v="653"/>
    <m/>
    <m/>
    <m/>
    <m/>
    <m/>
    <m/>
    <m/>
    <m/>
    <m/>
    <m/>
    <n v="4011"/>
    <m/>
    <s v="מרכז"/>
    <s v="ראשון לציון"/>
    <s v="סלע"/>
    <m/>
    <s v="מיסוי"/>
    <s v="מיסוי - פינוי-בינוי"/>
    <s v="בביצוע + מבנים מאוכלסים"/>
    <n v="119464"/>
    <s v="413 20100032"/>
    <n v="413"/>
    <n v="20100032"/>
    <s v="בקשה להיתר"/>
    <s v="תוספת למבנה קיים                        "/>
    <n v="38900110"/>
    <s v="ראשון לציון"/>
    <n v="8300"/>
    <s v="אלירז שלמה"/>
    <n v="303"/>
    <n v="1"/>
    <n v="1"/>
    <m/>
    <d v="2010-01-11T00:00:00"/>
    <n v="0"/>
    <n v="8"/>
    <n v="0"/>
    <n v="8"/>
    <n v="8"/>
    <m/>
    <m/>
    <m/>
    <m/>
    <m/>
    <s v="בנין מס'1  -  שינויים בבנין מס'1 קיים בהיתר . שטח המגרש :3835 מ&quot;ר  (תא מס'1  ל-2 בנינים עפ&quot;י ת.ב.ע. ) מס' קומות  : 24                             מס' יח&quot;ד : 92 -תוספת 3 קומות מגורים +קומה טכנית עם מדריגות יציאה לגג מתוך הדירות  ל-21 קומות קיימים בהיתר."/>
    <m/>
    <m/>
    <m/>
    <n v="8207"/>
    <n v="201100049"/>
    <m/>
    <d v="2011-01-23T00:00:00"/>
    <m/>
    <n v="0"/>
    <n v="8"/>
    <n v="0"/>
    <m/>
    <n v="8"/>
    <m/>
    <n v="8"/>
    <m/>
    <m/>
    <s v="בנין מס' 1  - תוכנית שינויים בבנין מס' 1 שקיים בהיתר. שטח המגרש :3835 מר  (תא מס' 1  ל-2 בנינים עפ&quot;י תב&quot;ע). מס' קומות  : 24                             מס' יח&quot;ד : 92 - תוספת 3 קומות מגורים+קומה טכנית עם מדרגות יציאה לגג מתוך הדירות ל-21 קומות   קיימים בהיתר.  סה&quot;כ 24 קומות מגורים +קומה טכנית. - תוספת 8 יח&quot;ד  ( 4 דירות טיפוסיות ו-4 דו-פלקסים ) ל-84 יח&quot;ד קיימות בהיתר.   סה&quot;כ 92 יח&quot;ד. - שינויים בקומות מרתפי חניה.&quot;"/>
    <m/>
    <m/>
    <m/>
    <n v="2010"/>
    <n v="2011"/>
    <s v="בנייה"/>
    <s v="בנייה"/>
    <n v="1"/>
    <m/>
    <m/>
    <m/>
    <n v="1"/>
    <s v="להיתר"/>
    <m/>
    <n v="1"/>
    <m/>
    <m/>
    <m/>
    <n v="119464"/>
    <n v="8207"/>
    <m/>
    <m/>
    <m/>
    <m/>
    <m/>
    <m/>
    <m/>
    <m/>
    <n v="927"/>
    <m/>
    <m/>
    <m/>
    <m/>
    <m/>
    <m/>
    <m/>
    <e v="#NAME?"/>
    <m/>
    <s v="לא"/>
  </r>
  <r>
    <n v="654"/>
    <m/>
    <m/>
    <m/>
    <m/>
    <m/>
    <m/>
    <m/>
    <m/>
    <m/>
    <m/>
    <n v="4011"/>
    <m/>
    <s v="מרכז"/>
    <s v="ראשון לציון"/>
    <s v="סלע"/>
    <m/>
    <s v="מיסוי"/>
    <s v="מיסוי - פינוי-בינוי"/>
    <s v="בביצוע + מבנים מאוכלסים"/>
    <n v="117907"/>
    <s v="413 20090674"/>
    <n v="413"/>
    <n v="20090674"/>
    <s v="בקשה להיתר"/>
    <s v="בניה חדשה"/>
    <n v="38900110"/>
    <s v="ראשון לציון"/>
    <n v="8300"/>
    <s v="אלירז שלמה"/>
    <n v="303"/>
    <n v="3"/>
    <n v="3"/>
    <m/>
    <d v="2009-06-29T00:00:00"/>
    <n v="0"/>
    <n v="92"/>
    <n v="0"/>
    <n v="92"/>
    <n v="92"/>
    <m/>
    <m/>
    <m/>
    <m/>
    <m/>
    <s v="בנין מס'2 ( תא מס'1 לפי ת.ב.ע. ) שטח המגרש מס' 1 : 3835 מ&quot;ר (ל-2 בנינים )          יח&quot;ד :  180 יח&quot;ד  ( ל-2 בנינים )   קומות:24 ‏1. הקמת בית משותף חדש ( בנין מס' 2 )  הכולל  :  2 קומות מרתף (מאושר בהיתר ) , קומת    לובי , 2  חדרי   מדריגות , ‏3 מעליות,"/>
    <m/>
    <m/>
    <m/>
    <n v="7912"/>
    <n v="201100495"/>
    <m/>
    <d v="2011-08-04T00:00:00"/>
    <m/>
    <n v="0"/>
    <n v="92"/>
    <n v="0"/>
    <m/>
    <n v="92"/>
    <m/>
    <n v="92"/>
    <m/>
    <m/>
    <s v="ביצוע, פיתוח, ממד, חניה, תברואה, אינסטלציה סניטרית, גדרות, חזיתות, גינון והשקיה בהתאם לאישורים כחלק בלתי נפרד מההיתר. בנין מס' 2 ( תא מס' 1 לפי תב&quot;ע) שטח המגרש מס' 1 : 3835 מ&quot;ר (ל-2 בנינים )          יח&quot;ד :  180 יח&quot;ד  ( ל-2 בנינים )   קומות:24 ‏1. הקמת בית משותף חדש ( בנין מס' 2 ) הכולל: 2 קומות מרתף (מאושר בהיתר), קומת לובי ,    ‏2 חדרי מדרגות, ‏3 מעליות, 22 קומות דירות טיפוסיות + 2 קומות של 4 דירות דופלקס  + קומה    טכנית עם חדר מכונות למעליות. בכל קומה מתוכננים מחסנים  פרטיים . ‏2.  התארגנות בשטח.&quot;"/>
    <m/>
    <m/>
    <m/>
    <n v="2009"/>
    <n v="2011"/>
    <s v="בנייה"/>
    <s v="בנייה"/>
    <n v="5"/>
    <m/>
    <m/>
    <m/>
    <n v="1"/>
    <s v="להיתר"/>
    <m/>
    <n v="1"/>
    <m/>
    <m/>
    <m/>
    <n v="117907"/>
    <n v="7912"/>
    <m/>
    <m/>
    <m/>
    <m/>
    <m/>
    <m/>
    <m/>
    <m/>
    <n v="927"/>
    <m/>
    <m/>
    <m/>
    <m/>
    <m/>
    <m/>
    <m/>
    <e v="#NAME?"/>
    <m/>
    <s v="לא"/>
  </r>
  <r>
    <n v="655"/>
    <m/>
    <m/>
    <m/>
    <m/>
    <m/>
    <m/>
    <m/>
    <m/>
    <m/>
    <m/>
    <n v="4011"/>
    <m/>
    <s v="מרכז"/>
    <s v="ראשון לציון"/>
    <s v="סלע"/>
    <m/>
    <s v="מיסוי"/>
    <s v="מיסוי - פינוי-בינוי"/>
    <s v="בביצוע + מבנים מאוכלסים"/>
    <n v="119530"/>
    <s v="413 20100109"/>
    <n v="413"/>
    <n v="20100109"/>
    <s v="בקשה להיתר"/>
    <s v="בניה חדשה                               "/>
    <n v="81000050"/>
    <s v="ראשון לציון"/>
    <n v="8300"/>
    <s v="אלירז שלמה"/>
    <n v="303"/>
    <n v="5"/>
    <n v="5"/>
    <m/>
    <d v="2010-01-31T00:00:00"/>
    <n v="0"/>
    <n v="92"/>
    <n v="0"/>
    <n v="92"/>
    <n v="92"/>
    <m/>
    <m/>
    <m/>
    <m/>
    <m/>
    <s v="בנין מס'3 ( תא מס' 2 לפי ת.ב.ע. ) שטח המגרש  : 5472 מ&quot;ר (ל-3 בנינים )          יח&quot;ד :  270 יח&quot;ד  ( ל-3 בנינים )   קומות:24 ‏1. הקמת בית משותף חדש ( בנין מס' 3 )  הכולל  :  2 קומות מרתף  , קומת לובי , 2  חדרי    מדריגות , ‏3 מעליות,   22 קומות דירות טיפוס"/>
    <m/>
    <m/>
    <m/>
    <n v="8242"/>
    <n v="201200690"/>
    <m/>
    <d v="2012-12-13T00:00:00"/>
    <m/>
    <n v="0"/>
    <n v="92"/>
    <n v="0"/>
    <m/>
    <n v="92"/>
    <m/>
    <n v="92"/>
    <m/>
    <m/>
    <s v="ביצוע, פיתוח, ממד, חניה, תברואה, אינסטלציה סניטרית, גדרות, חזיתות, גינון והשקיה בהתאם לאישורים כחלק בלתי נפרד מההיתר. בנין מס' 3 ( תא מס' 2 לפי תב&quot;ע) שטח המגרש  : 5472 מ&quot;ר (ל-3 בנינים )          יח&quot;ד :  270 יח&quot;ד  ( ל-3 בנינים )   קומות:24 ‏1. הקמת בית משותף חדש ( בנין מס' 3 )  הכולל  :   קומת לובי , 2  חדרי    מדרגות , ‏3 מעליות,   22 קומות דירות טיפוסיות + 2 קומות של 4 דירות    דופלקס  + קומה    טכנית עם חדר מכונות למעליות.    בכל קומה מתוכננים מחסנים  פרטיים . ‏2.  התארגנות בשטח.&quot;"/>
    <m/>
    <m/>
    <m/>
    <n v="2010"/>
    <n v="2012"/>
    <s v="בנייה"/>
    <s v="בנייה"/>
    <n v="9"/>
    <m/>
    <m/>
    <m/>
    <n v="1"/>
    <s v="להיתר"/>
    <m/>
    <n v="1"/>
    <m/>
    <m/>
    <m/>
    <n v="119530"/>
    <n v="8242"/>
    <m/>
    <m/>
    <m/>
    <m/>
    <m/>
    <m/>
    <m/>
    <m/>
    <n v="927"/>
    <m/>
    <m/>
    <m/>
    <m/>
    <m/>
    <m/>
    <m/>
    <e v="#NAME?"/>
    <m/>
    <s v="כן"/>
  </r>
  <r>
    <n v="656"/>
    <m/>
    <m/>
    <m/>
    <m/>
    <m/>
    <m/>
    <m/>
    <m/>
    <m/>
    <m/>
    <n v="4011"/>
    <m/>
    <s v="מרכז"/>
    <s v="ראשון לציון"/>
    <s v="סלע"/>
    <m/>
    <s v="מיסוי"/>
    <s v="מיסוי - פינוי-בינוי"/>
    <s v="בביצוע + מבנים מאוכלסים"/>
    <n v="126507"/>
    <s v="413 20130356"/>
    <n v="413"/>
    <n v="20130356"/>
    <s v="בקשה להיתר"/>
    <m/>
    <n v="81000050"/>
    <s v="ראשון לציון"/>
    <n v="8300"/>
    <s v="אלירז שלמה"/>
    <n v="303"/>
    <n v="7"/>
    <n v="7"/>
    <m/>
    <d v="2013-04-07T00:00:00"/>
    <n v="0"/>
    <n v="92"/>
    <n v="0"/>
    <n v="92"/>
    <n v="92"/>
    <m/>
    <m/>
    <m/>
    <m/>
    <m/>
    <s v="בנין מס' 4 ( תא מס' 2 לפי ת.ב.ע. ) שטח המגרש: 5472 מ&quot;ר (ל-3 בנינים )    יח&quot;ד: 270 יח&quot;ד  ( ל-3 בנינים ) ‏1.  הקמת בית משותף חדש ( בנין מס' 4 )  הכולל  22  קומות מגורים עם 4 דירות בקומה  +     4 דירות  טריפלקס עם מעלית פנימית , סה&quot;כ  92 יח&quot;ד .     2 קומות"/>
    <m/>
    <m/>
    <m/>
    <n v="10552"/>
    <n v="201400318"/>
    <m/>
    <d v="2014-06-17T00:00:00"/>
    <m/>
    <n v="0"/>
    <n v="92"/>
    <n v="0"/>
    <m/>
    <n v="92"/>
    <m/>
    <n v="92"/>
    <m/>
    <m/>
    <s v="בנין מס' 4 (תא מס' 2 לפי תבע) שטח המגרש: 5472 מ&quot;ר (ל-3 בנינים )    יח&quot;ד: 270 יח&quot;ד  ( ל-3 בנינים ) ‏1.  הקמת בית משותף חדש ( בנין מס' 4 )  הכולל  22  קומות מגורים עם 4 דירות בקומה  +     4 דירות  טריפלקס עם מעלית פנימית , סה&quot;כ  92 יח&quot;ד .     2 קומות מרתף ( מאושר בהיתר ) + קומת לובי עם חדרי כושר,  משחקים, גנרטור, דואר,      אשפה, חשמל, עגלות ,  2  חדרי מדריגות , ‏3 מעליות , מאגר מים  בקומה 25. ‏2.  התארגנות בשטח. ביצוע, פיתוח, ממ&quot;ד, חניה, תברואה, אינסטלציה סניטרית, גדרות, חזיתות, גינון והשקיה בהתאם לאישורים כחלק בלתי נפרד מההיתר.&quot;"/>
    <m/>
    <m/>
    <m/>
    <n v="2013"/>
    <n v="2014"/>
    <s v="בנייה"/>
    <s v="בנייה"/>
    <n v="13"/>
    <m/>
    <m/>
    <m/>
    <n v="1"/>
    <s v="להיתר"/>
    <m/>
    <n v="1"/>
    <m/>
    <m/>
    <m/>
    <n v="126507"/>
    <n v="10552"/>
    <m/>
    <m/>
    <m/>
    <m/>
    <m/>
    <m/>
    <m/>
    <m/>
    <n v="927"/>
    <m/>
    <m/>
    <m/>
    <m/>
    <m/>
    <m/>
    <m/>
    <e v="#NAME?"/>
    <m/>
    <s v="לא"/>
  </r>
  <r>
    <n v="657"/>
    <m/>
    <m/>
    <m/>
    <m/>
    <m/>
    <m/>
    <m/>
    <m/>
    <m/>
    <m/>
    <n v="4011"/>
    <m/>
    <s v="מרכז"/>
    <s v="ראשון לציון"/>
    <s v="סלע"/>
    <m/>
    <s v="מיסוי"/>
    <s v="מיסוי - פינוי-בינוי"/>
    <s v="בביצוע + מבנים מאוכלסים"/>
    <n v="132645"/>
    <s v="413 20160073"/>
    <n v="413"/>
    <n v="20160073"/>
    <s v="בקשה להיתר"/>
    <s v="שינויים מתכנית מאושרת"/>
    <n v="81000050"/>
    <s v="ראשון לציון"/>
    <n v="8300"/>
    <s v="אלירז שלמה"/>
    <n v="303"/>
    <n v="7"/>
    <n v="7"/>
    <m/>
    <d v="2016-01-13T00:00:00"/>
    <n v="0"/>
    <n v="0"/>
    <m/>
    <m/>
    <m/>
    <m/>
    <m/>
    <m/>
    <m/>
    <m/>
    <s v="בנייו מס' 4 שינויים מתוכנית מאושרת ."/>
    <m/>
    <m/>
    <m/>
    <s v="NULL"/>
    <m/>
    <m/>
    <m/>
    <m/>
    <m/>
    <m/>
    <m/>
    <m/>
    <m/>
    <m/>
    <m/>
    <m/>
    <m/>
    <m/>
    <m/>
    <m/>
    <m/>
    <n v="2016"/>
    <m/>
    <s v="שינויים"/>
    <m/>
    <n v="13"/>
    <m/>
    <m/>
    <m/>
    <n v="2"/>
    <s v="להיתר"/>
    <m/>
    <m/>
    <m/>
    <m/>
    <m/>
    <m/>
    <m/>
    <m/>
    <m/>
    <m/>
    <m/>
    <m/>
    <m/>
    <m/>
    <m/>
    <n v="927"/>
    <m/>
    <m/>
    <m/>
    <m/>
    <m/>
    <m/>
    <m/>
    <e v="#NAME?"/>
    <m/>
    <m/>
  </r>
  <r>
    <n v="658"/>
    <m/>
    <m/>
    <m/>
    <m/>
    <m/>
    <m/>
    <m/>
    <m/>
    <m/>
    <m/>
    <n v="4011"/>
    <m/>
    <s v="מרכז"/>
    <s v="ראשון לציון"/>
    <s v="סלע"/>
    <m/>
    <s v="מיסוי"/>
    <s v="מיסוי - פינוי-בינוי"/>
    <s v="בביצוע + מבנים מאוכלסים"/>
    <n v="129332"/>
    <s v="413 20140751"/>
    <n v="413"/>
    <n v="20140751"/>
    <s v="בקשה להיתר"/>
    <s v="בניה חדשה                               "/>
    <n v="81000050"/>
    <s v="ראשון לציון"/>
    <n v="8300"/>
    <s v="אלירז שלמה"/>
    <n v="303"/>
    <n v="9"/>
    <n v="9"/>
    <m/>
    <d v="2014-09-16T00:00:00"/>
    <n v="0"/>
    <n v="92"/>
    <n v="42"/>
    <n v="50"/>
    <n v="92"/>
    <m/>
    <m/>
    <m/>
    <m/>
    <m/>
    <s v="הקמת בניין מס' 5 מעל מרתף מאושר ( תא מס' 2 לפי ת.ב.ע. ) שטח המגרש: 5472 מ&quot;ר (ל-3 בנינים )    יח&quot;ד: 270 יח&quot;ד  ( ל-3 בנינים ) ‏1.  הקמת בית משותף חדש  הכולל  22  קומות מגורים  עם 4 דירות בכל קומה,      4 דירות טריפלקס בקומות 23-25 , סה&quot;כ  92 יח&quot;ד , מעל  2"/>
    <m/>
    <m/>
    <m/>
    <n v="11251"/>
    <n v="201600005"/>
    <m/>
    <d v="2016-01-05T00:00:00"/>
    <m/>
    <n v="0"/>
    <n v="92"/>
    <n v="42"/>
    <m/>
    <n v="50"/>
    <m/>
    <n v="92"/>
    <m/>
    <m/>
    <s v="ביצוע, פיתוח, ממד, חניה, תברואה, אינסטלציה סניטרית, גדרות, חזיתות, גינון והשקיה בהתאם לאישורים כחלק בלתי נפרד מההיתר. הקמת בניין מס' 5 מעל מרתף מאושר ( תא מס' 2 לפי ת.ב.ע. ) שטח המגרש: 5472 מ&quot;ר (ל-3 בנינים )    יח&quot;ד: 270 יח&quot;ד  ( ל-3 בנינים ) ‏1.  הקמת בית משותף חדש  הכולל  22  קומות מגורים  עם 4 דירות בכל קומה,      4 דירות טריפלקס בקומות 23-25 , סה&quot;כ  92 יח&quot;ד , מעל  2 קומות מרתף ( מאושר      בהיתר ) + קומת לובי עם חדרי כושר,  משחקים, גנרטור, דואר, אשפה, חשמל, עגלות ,      2  חדרי מדריגות , ‏3 מעליות , מאגר מים 2.  התארגנות בשטח.&quot;"/>
    <m/>
    <m/>
    <m/>
    <n v="2014"/>
    <n v="2016"/>
    <s v="בנייה"/>
    <s v="בנייה"/>
    <n v="15"/>
    <m/>
    <m/>
    <m/>
    <n v="1"/>
    <s v="להיתר"/>
    <m/>
    <n v="1"/>
    <m/>
    <m/>
    <m/>
    <n v="129332"/>
    <n v="11251"/>
    <m/>
    <m/>
    <m/>
    <m/>
    <m/>
    <m/>
    <m/>
    <m/>
    <n v="927"/>
    <m/>
    <m/>
    <m/>
    <m/>
    <m/>
    <m/>
    <m/>
    <e v="#NAME?"/>
    <m/>
    <s v="לא"/>
  </r>
  <r>
    <n v="659"/>
    <m/>
    <m/>
    <m/>
    <m/>
    <m/>
    <m/>
    <m/>
    <m/>
    <m/>
    <m/>
    <n v="4011"/>
    <m/>
    <s v="מרכז"/>
    <s v="ראשון לציון"/>
    <s v="סלע"/>
    <m/>
    <s v="מיסוי"/>
    <s v="מיסוי - פינוי-בינוי"/>
    <s v="בביצוע + מבנים מאוכלסים"/>
    <n v="6822679"/>
    <s v="413 20190692"/>
    <n v="413"/>
    <n v="20190692"/>
    <s v="בקשה להיתר - רישוי מלא"/>
    <s v="בניה חדשה"/>
    <n v="38900030"/>
    <s v="ראשון לציון"/>
    <n v="8300"/>
    <s v="גבעתי"/>
    <n v="389"/>
    <n v="5"/>
    <n v="5"/>
    <m/>
    <d v="2019-05-27T00:00:00"/>
    <n v="0"/>
    <n v="0"/>
    <m/>
    <m/>
    <n v="106"/>
    <m/>
    <m/>
    <m/>
    <m/>
    <m/>
    <s v="הקמת בניין בן 27 קומות ו 106 יח&quot;ד עם 3 מרתפי חניה"/>
    <m/>
    <m/>
    <m/>
    <s v="NULL"/>
    <m/>
    <m/>
    <m/>
    <m/>
    <m/>
    <m/>
    <m/>
    <m/>
    <m/>
    <m/>
    <m/>
    <m/>
    <m/>
    <m/>
    <m/>
    <m/>
    <m/>
    <n v="2019"/>
    <m/>
    <s v="בנייה"/>
    <m/>
    <n v="8"/>
    <m/>
    <m/>
    <m/>
    <n v="1"/>
    <s v="להיתר"/>
    <s v="כן. האם מוביל?"/>
    <m/>
    <m/>
    <m/>
    <m/>
    <m/>
    <m/>
    <m/>
    <m/>
    <m/>
    <m/>
    <m/>
    <m/>
    <m/>
    <m/>
    <n v="927"/>
    <m/>
    <m/>
    <m/>
    <m/>
    <s v="אין מידע באתר העירייה. במדלן מופיע היתר בנייה"/>
    <s v="לא היו החלטות בבקשה"/>
    <m/>
    <e v="#NAME?"/>
    <m/>
    <m/>
  </r>
  <r>
    <n v="660"/>
    <m/>
    <m/>
    <m/>
    <m/>
    <m/>
    <m/>
    <m/>
    <m/>
    <m/>
    <m/>
    <n v="4011"/>
    <m/>
    <s v="מרכז"/>
    <s v="ראשון לציון"/>
    <s v="סלע"/>
    <m/>
    <s v="מיסוי"/>
    <s v="מיסוי - פינוי-בינוי"/>
    <s v="בביצוע + מבנים מאוכלסים"/>
    <n v="5270668"/>
    <s v="413 20170665"/>
    <n v="413"/>
    <n v="20170665"/>
    <s v="בקשה למידע"/>
    <s v="בניה חדשה                               "/>
    <n v="38900030"/>
    <s v="ראשון לציון"/>
    <n v="8300"/>
    <s v="גבעתי"/>
    <n v="389"/>
    <n v="7"/>
    <n v="7"/>
    <m/>
    <d v="2017-07-09T00:00:00"/>
    <n v="0"/>
    <n v="0"/>
    <m/>
    <m/>
    <m/>
    <m/>
    <m/>
    <m/>
    <m/>
    <m/>
    <s v="בנייה חדשה למגורים כולל הריסת בניין קיים במסגרת פינוי בינוי היקף בנייה מוצע (שטחים עיקריים) 8955 במ&quot;ר בניין בעל קומת קרקע +28 קומות מגורים ו3 קומות מרתפים כחלק ממתחם קרית האמנים"/>
    <m/>
    <m/>
    <m/>
    <s v="NULL"/>
    <m/>
    <m/>
    <m/>
    <m/>
    <m/>
    <m/>
    <m/>
    <m/>
    <m/>
    <m/>
    <m/>
    <m/>
    <m/>
    <m/>
    <m/>
    <m/>
    <m/>
    <n v="2017"/>
    <m/>
    <s v="הריסה + בנייה"/>
    <m/>
    <n v="12"/>
    <m/>
    <m/>
    <m/>
    <n v="1"/>
    <s v="למידע"/>
    <m/>
    <m/>
    <m/>
    <m/>
    <m/>
    <m/>
    <m/>
    <m/>
    <m/>
    <m/>
    <m/>
    <m/>
    <m/>
    <m/>
    <m/>
    <n v="927"/>
    <m/>
    <m/>
    <m/>
    <m/>
    <m/>
    <m/>
    <m/>
    <e v="#NAME?"/>
    <m/>
    <m/>
  </r>
  <r>
    <n v="661"/>
    <m/>
    <m/>
    <m/>
    <m/>
    <m/>
    <m/>
    <m/>
    <m/>
    <m/>
    <m/>
    <n v="4011"/>
    <m/>
    <s v="מרכז"/>
    <s v="ראשון לציון"/>
    <s v="סלע"/>
    <m/>
    <s v="מיסוי"/>
    <s v="מיסוי - פינוי-בינוי"/>
    <s v="בביצוע + מבנים מאוכלסים"/>
    <n v="5272436"/>
    <s v="413 20170598"/>
    <n v="413"/>
    <n v="20170598"/>
    <s v="בקשה להיתר"/>
    <s v="בניה חדשה                               "/>
    <n v="38900030"/>
    <s v="ראשון לציון"/>
    <n v="8300"/>
    <s v="גבעתי"/>
    <n v="389"/>
    <n v="9"/>
    <n v="9"/>
    <m/>
    <d v="2017-07-10T00:00:00"/>
    <n v="0"/>
    <n v="106"/>
    <n v="74"/>
    <n v="32"/>
    <n v="106"/>
    <m/>
    <m/>
    <m/>
    <m/>
    <m/>
    <s v="פרויקט &quot;קרית האומנים &quot; סה&quot;כ בכל הפרויקט : 1128 יח&quot;ד , 16 בנינים , שטח עיקרי 112800 מ&quot;ר -הריסת ופינוי מבנה בחלקה 459 -הקמת בניין מס' 6 ( תא מס' 3 לפי ת.ב.ע. ) הכולל  27 קומות , 106 יח&quot;ד . -רמפה ירידה לחניון תת קרקעי מרח' גבעתי בתחום שצ&quot;פ עבור בנייני מגורי"/>
    <m/>
    <m/>
    <m/>
    <s v="NULL"/>
    <n v="201800127"/>
    <m/>
    <d v="2018-04-23T00:00:00"/>
    <m/>
    <m/>
    <m/>
    <m/>
    <m/>
    <m/>
    <m/>
    <m/>
    <m/>
    <m/>
    <s v="פרויקט &quot;קרית האומנים &quot;_x000a_סה&quot;כ בכל הפרויקט : 1128 יח&quot;ד , 16 בנינים , שטח עיקרי 112800 מ&quot;ר_x000a_‏-הריסת ופינוי מבנה בחלקה 459_x000a_‏-הקמת בניין מס' 6 ( תא מס' 3 לפי ת.ב.ע. ) הכולל 27 קומות , 106 יח&quot;ד ._x000a_‏-רמפה ירידה לחניון תת קרקעי מרח' גבעתי בתחום שצ&quot;פ עבור בנייני מגורים במתחם‏ פרויקט קרית האמנים בהתאם לשלביות הפרויקט._x000a_‏-תכנית פיתוח, הכוללת סימון של השטח המיועד לזיקת הנאה להולכי רגל (כמפורט‏ בהוראות התב&quot;ע בסעיף 4.3.2)._x000a_‏ לאחר קבלת היתר בניה לבניין המבוקש מס' 6 המצב יהיה כדלקמן:_x000a_‏ סה&quot;כ שטח עיקר : 49077 מ&quot;ר מתוך 112800 מ&quot;ר_x000a_‏ סה&quot;כ שטח שרות מעל קרקע : 31670 מ&quot;ר מתוך 42384 מ&quot;ר._x000a_‏ סה&quot;כ שטח שרות מתחת לקרקע : 25655 מ&quot;ר מתוך 73320 מ&quot;ר_x000a_‏ סה&quot;כ 570 יח&quot;ד"/>
    <m/>
    <m/>
    <m/>
    <n v="2017"/>
    <n v="2018"/>
    <s v="הריסה + בנייה"/>
    <s v="הריסה + בנייה"/>
    <n v="14"/>
    <m/>
    <m/>
    <m/>
    <n v="1"/>
    <s v="להיתר"/>
    <m/>
    <n v="1"/>
    <m/>
    <m/>
    <s v="אתר העירייה"/>
    <n v="5272436"/>
    <m/>
    <s v="היתר מאתר העירייה, לכן אין היתר ID"/>
    <m/>
    <m/>
    <m/>
    <m/>
    <m/>
    <m/>
    <m/>
    <n v="927"/>
    <m/>
    <m/>
    <m/>
    <m/>
    <m/>
    <m/>
    <m/>
    <e v="#NAME?"/>
    <m/>
    <s v="לא"/>
  </r>
  <r>
    <n v="662"/>
    <m/>
    <m/>
    <m/>
    <m/>
    <m/>
    <m/>
    <m/>
    <m/>
    <m/>
    <m/>
    <n v="4011"/>
    <m/>
    <s v="מרכז"/>
    <s v="ראשון לציון"/>
    <s v="סלע"/>
    <m/>
    <s v="מיסוי"/>
    <s v="מיסוי - פינוי-בינוי"/>
    <s v="בביצוע + מבנים מאוכלסים"/>
    <n v="7015317"/>
    <s v="413 20191448"/>
    <n v="413"/>
    <n v="20191448"/>
    <s v="בקשה למידע"/>
    <s v="תוספת למבנה קיים"/>
    <n v="38900030"/>
    <s v="ראשון לציון"/>
    <n v="8300"/>
    <s v="גבעתי"/>
    <n v="389"/>
    <n v="9"/>
    <n v="9"/>
    <m/>
    <d v="2019-11-12T00:00:00"/>
    <n v="106"/>
    <n v="20"/>
    <m/>
    <n v="20"/>
    <m/>
    <m/>
    <m/>
    <m/>
    <m/>
    <m/>
    <s v="תוספת למבנה קיים בקשה להיתר שינויים מהיתר קיים מספר 201800127 תוספת של 5 קומות ו 20 יחד מיקום התוספת המבוקשת ביחס למבנה הקיים קומות שאינן קומת קרקע פרט מיקום תוספת תוספת 5 קומות - 2 קומות לפי תכנון של דירות 4 חדרים ו 3- קומות לפי תכנון של 5 חדרים הקלה הקלה בגובה המבנה / גובה הקומה הקלה במספר יחידות דיור הקלה במספר קומות תיאור ההקלה המבוקשת תוספת 5 קומות תוספת 20 יחד"/>
    <m/>
    <m/>
    <m/>
    <s v="NULL"/>
    <m/>
    <m/>
    <m/>
    <m/>
    <m/>
    <m/>
    <m/>
    <m/>
    <m/>
    <m/>
    <m/>
    <m/>
    <m/>
    <m/>
    <m/>
    <m/>
    <m/>
    <n v="2019"/>
    <m/>
    <s v="בנייה"/>
    <m/>
    <n v="14"/>
    <m/>
    <m/>
    <m/>
    <n v="2"/>
    <s v="למידע"/>
    <m/>
    <m/>
    <m/>
    <m/>
    <m/>
    <m/>
    <m/>
    <m/>
    <m/>
    <m/>
    <m/>
    <m/>
    <m/>
    <m/>
    <m/>
    <n v="927"/>
    <m/>
    <m/>
    <m/>
    <m/>
    <m/>
    <m/>
    <m/>
    <e v="#NAME?"/>
    <m/>
    <m/>
  </r>
  <r>
    <n v="1453"/>
    <m/>
    <m/>
    <m/>
    <m/>
    <m/>
    <m/>
    <m/>
    <m/>
    <m/>
    <m/>
    <n v="4011"/>
    <m/>
    <s v="מרכז"/>
    <s v="ראשון לציון"/>
    <s v="סלע"/>
    <m/>
    <s v="מיסוי"/>
    <s v="פינוי-בינוי"/>
    <s v="בביצוע + מבנים מאוכלסים"/>
    <n v="7236449"/>
    <s v="413 20201735"/>
    <n v="413"/>
    <n v="20201735"/>
    <s v="בקשה להיתר - רישוי מלא                                                          "/>
    <s v="שינויים מתכנית מאושרת                   "/>
    <n v="38900030"/>
    <s v="ראשון לציון"/>
    <n v="8300"/>
    <s v="גבעתי                                                       "/>
    <n v="389"/>
    <n v="9"/>
    <n v="9"/>
    <s v=" "/>
    <d v="2020-12-24T00:00:00"/>
    <n v="0"/>
    <n v="0"/>
    <m/>
    <m/>
    <m/>
    <s v="2020_04"/>
    <d v="2021-01-28T10:47:10"/>
    <m/>
    <m/>
    <m/>
    <s v=" בניין 6 - הגשת שינויים (עדות)                                                                                                                                                                                                                                                                                                                                                                                                                                                                                                                                                                                                                                                                                                                                                                                                                                                                                                                                                                                                          "/>
    <n v="0"/>
    <s v="NULL"/>
    <s v="NULL"/>
    <s v="NULL"/>
    <m/>
    <m/>
    <m/>
    <m/>
    <m/>
    <m/>
    <m/>
    <m/>
    <m/>
    <m/>
    <m/>
    <m/>
    <m/>
    <m/>
    <s v="NULL"/>
    <s v="NULL"/>
    <s v="לפי גוש חלקה (מרץ 2021)"/>
    <n v="2020"/>
    <m/>
    <s v="בנייה (שינויים)"/>
    <m/>
    <n v="14"/>
    <m/>
    <m/>
    <m/>
    <n v="2"/>
    <s v="להיתר"/>
    <m/>
    <m/>
    <m/>
    <m/>
    <m/>
    <m/>
    <m/>
    <m/>
    <m/>
    <m/>
    <m/>
    <m/>
    <m/>
    <m/>
    <m/>
    <n v="927"/>
    <m/>
    <m/>
    <m/>
    <m/>
    <m/>
    <s v="לא היו החלטות בבקשה"/>
    <m/>
    <e v="#NAME?"/>
    <m/>
    <m/>
  </r>
  <r>
    <n v="663"/>
    <m/>
    <m/>
    <m/>
    <m/>
    <m/>
    <m/>
    <m/>
    <m/>
    <m/>
    <m/>
    <n v="4011"/>
    <m/>
    <s v="מרכז"/>
    <s v="ראשון לציון"/>
    <s v="סלע"/>
    <m/>
    <s v="מיסוי"/>
    <s v="מיסוי - פינוי-בינוי"/>
    <s v="בביצוע + מבנים מאוכלסים"/>
    <n v="5265223"/>
    <s v="413 20170764"/>
    <n v="413"/>
    <n v="20170764"/>
    <s v="בקשה למידע"/>
    <s v="חיזוק ותוספת לפי תמא 38&quot;                "/>
    <n v="39700040"/>
    <s v="ראשון לציון"/>
    <n v="8300"/>
    <s v="חי&quot;ש"/>
    <n v="397"/>
    <n v="4"/>
    <n v="4"/>
    <m/>
    <d v="2017-08-28T00:00:00"/>
    <n v="0"/>
    <n v="0"/>
    <m/>
    <m/>
    <n v="106"/>
    <m/>
    <m/>
    <m/>
    <m/>
    <m/>
    <s v="הריסה לפינוי בינוי 323.3 מ&quot;ר, בניין 3 קומות. ללא הקלות, יש עצים בוגרים."/>
    <m/>
    <m/>
    <m/>
    <s v="NULL"/>
    <m/>
    <m/>
    <m/>
    <m/>
    <m/>
    <m/>
    <m/>
    <m/>
    <m/>
    <m/>
    <m/>
    <m/>
    <m/>
    <m/>
    <m/>
    <m/>
    <m/>
    <n v="2017"/>
    <m/>
    <s v="הריסה"/>
    <m/>
    <n v="6"/>
    <n v="1"/>
    <n v="1"/>
    <m/>
    <n v="1"/>
    <s v="למידע"/>
    <m/>
    <m/>
    <m/>
    <m/>
    <m/>
    <m/>
    <m/>
    <m/>
    <m/>
    <m/>
    <m/>
    <m/>
    <m/>
    <m/>
    <m/>
    <n v="927"/>
    <m/>
    <m/>
    <m/>
    <m/>
    <m/>
    <s v="בקשה לא נמצאה באתר"/>
    <m/>
    <e v="#NAME?"/>
    <m/>
    <m/>
  </r>
  <r>
    <n v="664"/>
    <m/>
    <m/>
    <m/>
    <m/>
    <m/>
    <m/>
    <m/>
    <m/>
    <m/>
    <m/>
    <n v="4011"/>
    <m/>
    <s v="מרכז"/>
    <s v="ראשון לציון"/>
    <s v="סלע"/>
    <m/>
    <s v="מיסוי"/>
    <s v="מיסוי - פינוי-בינוי"/>
    <s v="בביצוע + מבנים מאוכלסים"/>
    <n v="5311633"/>
    <s v="413 20171047"/>
    <n v="413"/>
    <n v="20171047"/>
    <s v="בקשה להיתר - רישוי מלא"/>
    <s v="הריסה, שיפוץ"/>
    <n v="39700040"/>
    <s v="ראשון לציון"/>
    <n v="8300"/>
    <s v="חי&quot;ש"/>
    <n v="397"/>
    <n v="4"/>
    <n v="4"/>
    <m/>
    <d v="2017-11-21T00:00:00"/>
    <n v="0"/>
    <n v="0"/>
    <n v="12"/>
    <m/>
    <n v="12"/>
    <m/>
    <m/>
    <m/>
    <m/>
    <m/>
    <s v="תכנית הריסה ‏1. בקשה להיתר להריסת מבנה  ( בית משותף בן 3 קומות, 12 יח&quot;ד )"/>
    <m/>
    <m/>
    <m/>
    <s v="NULL"/>
    <n v="201800082"/>
    <m/>
    <d v="2018-03-13T00:00:00"/>
    <m/>
    <m/>
    <m/>
    <m/>
    <m/>
    <m/>
    <m/>
    <m/>
    <m/>
    <m/>
    <s v="‏תכנית הריסה_x000a_‏‏1. בקשה להיתר להריסת מבנה ( בית משותף בן 3 קומות, 12 יח&quot;ד )"/>
    <m/>
    <m/>
    <m/>
    <n v="2017"/>
    <n v="2018"/>
    <s v="הריסה"/>
    <s v="הריסה"/>
    <n v="6"/>
    <m/>
    <m/>
    <m/>
    <n v="1"/>
    <s v="להיתר"/>
    <m/>
    <n v="1"/>
    <m/>
    <m/>
    <s v="אתר העירייה"/>
    <n v="5311633"/>
    <m/>
    <s v="היתר מאתר העירייה, לכן אין היתר ID"/>
    <m/>
    <m/>
    <m/>
    <m/>
    <m/>
    <m/>
    <m/>
    <n v="927"/>
    <m/>
    <m/>
    <m/>
    <m/>
    <m/>
    <m/>
    <m/>
    <e v="#NAME?"/>
    <m/>
    <s v="לא"/>
  </r>
  <r>
    <n v="665"/>
    <m/>
    <m/>
    <m/>
    <m/>
    <m/>
    <m/>
    <m/>
    <m/>
    <m/>
    <m/>
    <n v="4011"/>
    <m/>
    <s v="מרכז"/>
    <s v="ראשון לציון"/>
    <s v="סלע"/>
    <m/>
    <s v="מיסוי"/>
    <s v="מיסוי - פינוי-בינוי"/>
    <s v="בביצוע + מבנים מאוכלסים"/>
    <n v="5316339"/>
    <s v="413 20171141"/>
    <n v="413"/>
    <n v="20171141"/>
    <s v="בקשה למידע"/>
    <s v="הריסה"/>
    <n v="39700060"/>
    <s v="ראשון לציון"/>
    <n v="8300"/>
    <s v="חי&quot;ש"/>
    <n v="397"/>
    <n v="6"/>
    <n v="6"/>
    <m/>
    <d v="2017-12-07T00:00:00"/>
    <n v="0"/>
    <n v="0"/>
    <m/>
    <m/>
    <m/>
    <m/>
    <m/>
    <m/>
    <m/>
    <m/>
    <s v="הריסה - 845 מ&quot;ר"/>
    <m/>
    <m/>
    <m/>
    <s v="NULL"/>
    <m/>
    <m/>
    <m/>
    <m/>
    <m/>
    <m/>
    <m/>
    <m/>
    <m/>
    <m/>
    <m/>
    <m/>
    <m/>
    <m/>
    <m/>
    <m/>
    <m/>
    <n v="2017"/>
    <m/>
    <s v="הריסה"/>
    <m/>
    <n v="11"/>
    <m/>
    <m/>
    <m/>
    <n v="1"/>
    <s v="למידע"/>
    <s v="למידע מוביל או המשכי"/>
    <m/>
    <m/>
    <m/>
    <m/>
    <m/>
    <m/>
    <m/>
    <m/>
    <m/>
    <m/>
    <m/>
    <m/>
    <m/>
    <m/>
    <n v="927"/>
    <m/>
    <m/>
    <m/>
    <m/>
    <m/>
    <m/>
    <m/>
    <e v="#NAME?"/>
    <m/>
    <m/>
  </r>
  <r>
    <n v="666"/>
    <m/>
    <m/>
    <m/>
    <m/>
    <m/>
    <m/>
    <m/>
    <m/>
    <m/>
    <m/>
    <n v="4011"/>
    <m/>
    <s v="מרכז"/>
    <s v="ראשון לציון"/>
    <s v="סלע"/>
    <m/>
    <s v="מיסוי"/>
    <s v="מיסוי - פינוי-בינוי"/>
    <s v="בביצוע + מבנים מאוכלסים"/>
    <n v="7015456"/>
    <s v="413 20191744"/>
    <n v="413"/>
    <n v="20191744"/>
    <s v="בקשה למידע"/>
    <s v="בניה חדשה"/>
    <n v="39700040"/>
    <s v="ראשון לציון"/>
    <n v="8300"/>
    <s v="חיש (חיל השדה)"/>
    <n v="397"/>
    <n v="4"/>
    <n v="4"/>
    <m/>
    <d v="2019-12-30T00:00:00"/>
    <n v="0"/>
    <n v="106"/>
    <m/>
    <m/>
    <n v="106"/>
    <m/>
    <m/>
    <m/>
    <m/>
    <m/>
    <s v="הקמת בניין מגורים בן 27 קומות ו 106 יחד עג מרתף קיים. 94 מ' גובה"/>
    <m/>
    <m/>
    <m/>
    <s v="NULL"/>
    <m/>
    <m/>
    <m/>
    <m/>
    <m/>
    <m/>
    <m/>
    <m/>
    <m/>
    <m/>
    <m/>
    <m/>
    <m/>
    <m/>
    <m/>
    <m/>
    <m/>
    <n v="2019"/>
    <m/>
    <s v="בנייה"/>
    <m/>
    <n v="6"/>
    <m/>
    <m/>
    <m/>
    <n v="2"/>
    <s v="למידע"/>
    <m/>
    <m/>
    <m/>
    <m/>
    <m/>
    <m/>
    <m/>
    <m/>
    <m/>
    <m/>
    <m/>
    <m/>
    <m/>
    <m/>
    <m/>
    <n v="927"/>
    <m/>
    <m/>
    <m/>
    <m/>
    <m/>
    <m/>
    <m/>
    <e v="#NAME?"/>
    <m/>
    <m/>
  </r>
  <r>
    <n v="1450"/>
    <s v="טויב"/>
    <m/>
    <m/>
    <s v="המשכי לחיש 4 או בניין חדש?"/>
    <m/>
    <s v="סמל לא כפול - לטייב רגיל"/>
    <m/>
    <m/>
    <m/>
    <m/>
    <n v="4011"/>
    <m/>
    <s v="מרכז"/>
    <s v="ראשון לציון"/>
    <s v="סלע"/>
    <m/>
    <s v="מיסוי"/>
    <s v="פינוי-בינוי"/>
    <s v="בביצוע + מבנים מאוכלסים"/>
    <n v="7174912"/>
    <s v="413 20200077"/>
    <n v="413"/>
    <n v="20200077"/>
    <s v="בקשה למידע                                                                      "/>
    <s v="בניה חדשה                               "/>
    <n v="39700020"/>
    <s v="ראשון לציון"/>
    <n v="8300"/>
    <s v="חיש (חיל השדה)                                             "/>
    <n v="397"/>
    <n v="2"/>
    <n v="2"/>
    <m/>
    <d v="2020-01-14T00:00:00"/>
    <n v="0"/>
    <n v="106"/>
    <m/>
    <m/>
    <n v="106"/>
    <s v="2020_03"/>
    <d v="2020-12-03T17:05:37"/>
    <m/>
    <m/>
    <s v="מהות הבקשה"/>
    <s v=" פירוט לגבי הבניה המבוקשת הקמת בניין מס' 8 -קומת קרקע + 27 קומות 106 יחד על מרתף חניה קיים                                                                                                                                                                                                                                                                                                                                                                                                                                                                                                                                                                                                                                                                                                                                                                                                                                                                                                                                             "/>
    <n v="0"/>
    <s v="NULL"/>
    <s v="NULL"/>
    <s v="NULL"/>
    <m/>
    <m/>
    <m/>
    <m/>
    <m/>
    <m/>
    <m/>
    <m/>
    <m/>
    <m/>
    <m/>
    <m/>
    <m/>
    <m/>
    <s v="NULL"/>
    <s v="NULL"/>
    <s v="לפי גוש חלקה (מרץ 2021)"/>
    <n v="2020"/>
    <m/>
    <s v="בנייה"/>
    <m/>
    <n v="2"/>
    <m/>
    <m/>
    <m/>
    <n v="1"/>
    <s v="למידע"/>
    <m/>
    <m/>
    <m/>
    <m/>
    <m/>
    <m/>
    <m/>
    <m/>
    <m/>
    <m/>
    <m/>
    <m/>
    <m/>
    <m/>
    <m/>
    <n v="927"/>
    <m/>
    <m/>
    <m/>
    <m/>
    <m/>
    <s v="הבקשה לא נמצאה באתר העירייה"/>
    <m/>
    <e v="#NAME?"/>
    <m/>
    <m/>
  </r>
  <r>
    <n v="667"/>
    <m/>
    <m/>
    <m/>
    <m/>
    <m/>
    <m/>
    <m/>
    <m/>
    <m/>
    <m/>
    <n v="4011"/>
    <m/>
    <s v="מרכז"/>
    <s v="ראשון לציון"/>
    <s v="סלע"/>
    <m/>
    <s v="מיסוי"/>
    <s v="מיסוי - פינוי-בינוי"/>
    <s v="בביצוע + מבנים מאוכלסים"/>
    <n v="112436"/>
    <s v="413 20070155"/>
    <n v="413"/>
    <n v="20070155"/>
    <s v="בקשה להיתר"/>
    <s v="בניה חדשה"/>
    <n v="55300010"/>
    <s v="ראשון לציון"/>
    <n v="8300"/>
    <s v="נהריים"/>
    <n v="811"/>
    <n v="2"/>
    <n v="2"/>
    <m/>
    <d v="2007-02-05T00:00:00"/>
    <n v="0"/>
    <n v="84"/>
    <n v="0"/>
    <n v="84"/>
    <n v="84"/>
    <m/>
    <m/>
    <m/>
    <m/>
    <m/>
    <s v="שטח המגרש מס' 101  :  2908 מ&quot;ר           יח&quot;ד :84               קומות: 21 ‏1. הקמת בית משותף חדש הכולל  :  2  קומות מרתף , קומת לובי   ,  2  חדרי מדריגות ,    ‏2 מעליות, 21  קומות מגורים עם  ממ&quot;ד בכל דירה ומחסנים פרטיים  בכל   קומה.     סה&quot;כ שטח עיקרי:"/>
    <m/>
    <m/>
    <m/>
    <n v="6381"/>
    <n v="200700559"/>
    <m/>
    <d v="2007-10-30T00:00:00"/>
    <m/>
    <n v="0"/>
    <n v="84"/>
    <n v="0"/>
    <m/>
    <n v="84"/>
    <m/>
    <n v="84"/>
    <m/>
    <m/>
    <s v="שטח המגרש מס' 101  :  2908 מר           יח&quot;ד :84               קומות: 21 ‏1. הקמת בית משותף חדש הכולל  :  2  קומות מרתף , קומת לובי   ,  2  חדרי מדריגות ,    ‏2 מעליות, 21  קומות מגורים עם  ממ&quot;ד בכל דירה ומחסנים פרטיים  בכל   קומה.     סה&quot;כ שטח עיקרי:  7507.63 מ&quot;ר     סה&quot;כ שטח שרות:  7497.25 מ&quot;ר ‏2.  התארגנות בשטח. ביצוע, פיתוח, ממ&quot;ד, חניה, תברואה, אינסטלציה סניטרית, גדרות, חזיתות, גינון והשקיה בהתאם לאישורים כחלק בלתי נפרד מההיתר.&quot;"/>
    <m/>
    <m/>
    <m/>
    <n v="2007"/>
    <n v="2007"/>
    <s v="בנייה"/>
    <s v="בנייה"/>
    <n v="3"/>
    <m/>
    <m/>
    <m/>
    <n v="1"/>
    <s v="להיתר"/>
    <m/>
    <n v="1"/>
    <m/>
    <m/>
    <m/>
    <n v="112436"/>
    <n v="6381"/>
    <m/>
    <m/>
    <m/>
    <m/>
    <m/>
    <m/>
    <m/>
    <m/>
    <n v="927"/>
    <m/>
    <m/>
    <m/>
    <m/>
    <m/>
    <m/>
    <m/>
    <e v="#NAME?"/>
    <m/>
    <s v="לא"/>
  </r>
  <r>
    <n v="668"/>
    <m/>
    <m/>
    <m/>
    <m/>
    <m/>
    <m/>
    <m/>
    <m/>
    <m/>
    <m/>
    <n v="4011"/>
    <m/>
    <s v="מרכז"/>
    <s v="ראשון לציון"/>
    <s v="סלע"/>
    <m/>
    <s v="מיסוי"/>
    <s v="מיסוי - פינוי-בינוי"/>
    <s v="בביצוע + מבנים מאוכלסים"/>
    <n v="6822989"/>
    <s v="413 20190404"/>
    <n v="413"/>
    <n v="20190404"/>
    <s v="בקשה להיתר - רישוי מלא"/>
    <s v="הריסה, שיפוץ"/>
    <n v="36100020"/>
    <s v="ראשון לציון"/>
    <n v="8300"/>
    <s v="נהריים"/>
    <n v="811"/>
    <n v="5"/>
    <n v="5"/>
    <m/>
    <d v="2019-03-31T00:00:00"/>
    <n v="0"/>
    <n v="0"/>
    <m/>
    <m/>
    <m/>
    <m/>
    <m/>
    <m/>
    <m/>
    <m/>
    <s v="הריסת 2 מבנים למגורים"/>
    <m/>
    <m/>
    <m/>
    <s v="NULL"/>
    <m/>
    <m/>
    <m/>
    <m/>
    <m/>
    <m/>
    <m/>
    <m/>
    <m/>
    <m/>
    <m/>
    <m/>
    <m/>
    <m/>
    <m/>
    <m/>
    <m/>
    <n v="2019"/>
    <m/>
    <s v="הריסה"/>
    <m/>
    <m/>
    <m/>
    <m/>
    <m/>
    <n v="4"/>
    <s v="להיתר"/>
    <m/>
    <m/>
    <m/>
    <m/>
    <m/>
    <m/>
    <m/>
    <m/>
    <m/>
    <m/>
    <m/>
    <m/>
    <m/>
    <m/>
    <m/>
    <n v="927"/>
    <m/>
    <m/>
    <m/>
    <m/>
    <m/>
    <m/>
    <m/>
    <e v="#NAME?"/>
    <m/>
    <m/>
  </r>
  <r>
    <n v="669"/>
    <m/>
    <m/>
    <m/>
    <m/>
    <m/>
    <m/>
    <m/>
    <m/>
    <m/>
    <m/>
    <n v="4011"/>
    <m/>
    <s v="מרכז"/>
    <s v="ראשון לציון"/>
    <s v="סלע"/>
    <m/>
    <s v="מיסוי"/>
    <s v="מיסוי - פינוי-בינוי"/>
    <s v="בביצוע + מבנים מאוכלסים"/>
    <n v="7014983"/>
    <s v="413 20190404"/>
    <n v="413"/>
    <n v="20190404"/>
    <s v="בקשה להיתר - רישוי מלא"/>
    <s v="הריסה"/>
    <n v="36100020"/>
    <s v="ראשון לציון"/>
    <n v="8300"/>
    <s v="נהריים"/>
    <n v="811"/>
    <n v="5"/>
    <n v="5"/>
    <m/>
    <d v="2019-03-31T00:00:00"/>
    <n v="0"/>
    <n v="0"/>
    <m/>
    <m/>
    <m/>
    <m/>
    <m/>
    <m/>
    <m/>
    <m/>
    <s v="הריסת 2 מבנים למגורים"/>
    <m/>
    <m/>
    <m/>
    <n v="1988156"/>
    <n v="201900376"/>
    <m/>
    <d v="2019-11-17T00:00:00"/>
    <m/>
    <n v="0"/>
    <n v="0"/>
    <m/>
    <m/>
    <m/>
    <m/>
    <m/>
    <m/>
    <m/>
    <s v="הריסת 2 מבנים למגורים"/>
    <m/>
    <m/>
    <m/>
    <n v="2019"/>
    <n v="2019"/>
    <s v="הריסה"/>
    <s v="הריסה"/>
    <n v="7"/>
    <m/>
    <m/>
    <m/>
    <n v="1"/>
    <s v="להיתר"/>
    <s v="כנראה"/>
    <n v="1"/>
    <s v="כנראה"/>
    <m/>
    <m/>
    <n v="7014983"/>
    <n v="1988156"/>
    <m/>
    <m/>
    <m/>
    <m/>
    <m/>
    <m/>
    <m/>
    <m/>
    <n v="927"/>
    <m/>
    <m/>
    <m/>
    <m/>
    <m/>
    <m/>
    <m/>
    <e v="#NAME?"/>
    <m/>
    <s v="כן"/>
  </r>
  <r>
    <n v="670"/>
    <m/>
    <m/>
    <m/>
    <m/>
    <m/>
    <m/>
    <m/>
    <m/>
    <m/>
    <m/>
    <n v="4011"/>
    <m/>
    <s v="מרכז"/>
    <s v="ראשון לציון"/>
    <s v="סלע"/>
    <m/>
    <s v="מיסוי"/>
    <s v="מיסוי - פינוי-בינוי"/>
    <s v="בביצוע + מבנים מאוכלסים"/>
    <n v="6822727"/>
    <s v="413 20190391"/>
    <n v="413"/>
    <n v="20190391"/>
    <s v="בקשה להיתר - רישוי מלא"/>
    <s v="הריסה, שיפוץ"/>
    <n v="81100090"/>
    <s v="ראשון לציון"/>
    <n v="8300"/>
    <s v="נהריים"/>
    <n v="811"/>
    <n v="9"/>
    <n v="9"/>
    <m/>
    <d v="2019-03-27T00:00:00"/>
    <n v="0"/>
    <n v="0"/>
    <m/>
    <m/>
    <m/>
    <m/>
    <m/>
    <m/>
    <m/>
    <m/>
    <s v="הריסה מבנה קיים בין 3 קומות"/>
    <m/>
    <m/>
    <m/>
    <s v="NULL"/>
    <m/>
    <m/>
    <m/>
    <m/>
    <m/>
    <m/>
    <m/>
    <m/>
    <m/>
    <m/>
    <m/>
    <m/>
    <m/>
    <m/>
    <m/>
    <m/>
    <m/>
    <n v="2019"/>
    <m/>
    <s v="הריסה"/>
    <m/>
    <m/>
    <m/>
    <m/>
    <m/>
    <n v="4"/>
    <s v="להיתר"/>
    <m/>
    <m/>
    <m/>
    <m/>
    <m/>
    <m/>
    <m/>
    <m/>
    <m/>
    <m/>
    <m/>
    <m/>
    <m/>
    <m/>
    <m/>
    <n v="927"/>
    <m/>
    <m/>
    <m/>
    <m/>
    <m/>
    <m/>
    <m/>
    <e v="#NAME?"/>
    <m/>
    <m/>
  </r>
  <r>
    <n v="671"/>
    <m/>
    <m/>
    <m/>
    <m/>
    <m/>
    <m/>
    <m/>
    <m/>
    <m/>
    <m/>
    <n v="4011"/>
    <m/>
    <s v="מרכז"/>
    <s v="ראשון לציון"/>
    <s v="סלע"/>
    <m/>
    <s v="מיסוי"/>
    <s v="מיסוי - פינוי-בינוי"/>
    <s v="בביצוע + מבנים מאוכלסים"/>
    <n v="7014981"/>
    <s v="413 20190391"/>
    <n v="413"/>
    <n v="20190391"/>
    <s v="בקשה להיתר - רישוי מלא"/>
    <s v="הריסה"/>
    <n v="81100090"/>
    <s v="ראשון לציון"/>
    <n v="8300"/>
    <s v="נהריים"/>
    <n v="811"/>
    <n v="9"/>
    <n v="9"/>
    <m/>
    <d v="2019-03-27T00:00:00"/>
    <n v="0"/>
    <n v="0"/>
    <m/>
    <m/>
    <m/>
    <m/>
    <m/>
    <m/>
    <m/>
    <m/>
    <s v="הריסה מבנה קיים בין 3 קומות"/>
    <m/>
    <m/>
    <m/>
    <n v="1987031"/>
    <n v="201900375"/>
    <m/>
    <d v="2019-11-17T00:00:00"/>
    <m/>
    <n v="0"/>
    <n v="0"/>
    <m/>
    <m/>
    <m/>
    <m/>
    <m/>
    <m/>
    <m/>
    <s v="הריסה מבנה קיים בין 3 קומות"/>
    <m/>
    <m/>
    <m/>
    <n v="2019"/>
    <n v="2019"/>
    <s v="הריסה"/>
    <s v="הריסה"/>
    <n v="16"/>
    <m/>
    <m/>
    <m/>
    <n v="1"/>
    <s v="להיתר"/>
    <s v="כנראה"/>
    <n v="1"/>
    <s v="כנראה"/>
    <m/>
    <m/>
    <n v="7014981"/>
    <n v="1987031"/>
    <m/>
    <m/>
    <m/>
    <m/>
    <m/>
    <m/>
    <m/>
    <m/>
    <n v="927"/>
    <m/>
    <m/>
    <m/>
    <m/>
    <m/>
    <m/>
    <m/>
    <e v="#NAME?"/>
    <m/>
    <s v="כן"/>
  </r>
  <r>
    <n v="673"/>
    <m/>
    <m/>
    <m/>
    <m/>
    <m/>
    <m/>
    <m/>
    <m/>
    <m/>
    <m/>
    <n v="4011"/>
    <m/>
    <s v="מרכז"/>
    <s v="ראשון לציון"/>
    <s v="סלע"/>
    <m/>
    <s v="מיסוי"/>
    <s v="מיסוי - פינוי-בינוי"/>
    <s v="בביצוע + מבנים מאוכלסים"/>
    <n v="7015044"/>
    <s v="413 20190725"/>
    <n v="413"/>
    <n v="20190725"/>
    <s v="בקשה להיתר - רישוי מלא"/>
    <s v="הריסה"/>
    <n v="81100130"/>
    <s v="ראשון לציון"/>
    <n v="8300"/>
    <s v="נהריים"/>
    <n v="811"/>
    <n v="13"/>
    <n v="13"/>
    <m/>
    <d v="2019-06-02T00:00:00"/>
    <n v="0"/>
    <n v="0"/>
    <m/>
    <m/>
    <m/>
    <m/>
    <m/>
    <m/>
    <m/>
    <m/>
    <s v="הריסה בניין מגורים בן 3 קומות"/>
    <m/>
    <m/>
    <m/>
    <s v="NULL"/>
    <m/>
    <m/>
    <m/>
    <m/>
    <m/>
    <m/>
    <m/>
    <m/>
    <m/>
    <m/>
    <m/>
    <m/>
    <m/>
    <m/>
    <m/>
    <m/>
    <m/>
    <n v="2019"/>
    <m/>
    <s v="הריסה"/>
    <m/>
    <m/>
    <m/>
    <m/>
    <m/>
    <n v="4"/>
    <s v="להיתר"/>
    <m/>
    <m/>
    <m/>
    <m/>
    <m/>
    <m/>
    <m/>
    <m/>
    <m/>
    <m/>
    <m/>
    <m/>
    <m/>
    <m/>
    <m/>
    <n v="927"/>
    <m/>
    <m/>
    <m/>
    <m/>
    <m/>
    <m/>
    <m/>
    <e v="#NAME?"/>
    <m/>
    <m/>
  </r>
  <r>
    <n v="672"/>
    <m/>
    <m/>
    <m/>
    <m/>
    <m/>
    <m/>
    <m/>
    <m/>
    <m/>
    <m/>
    <n v="4011"/>
    <m/>
    <s v="מרכז"/>
    <s v="ראשון לציון"/>
    <s v="סלע"/>
    <m/>
    <s v="מיסוי"/>
    <s v="מיסוי - פינוי-בינוי"/>
    <s v="בביצוע + מבנים מאוכלסים"/>
    <n v="6822958"/>
    <s v="413 20190725"/>
    <n v="413"/>
    <n v="20190725"/>
    <s v="בקשה להיתר - רישוי מלא"/>
    <s v="הריסה"/>
    <n v="81100130"/>
    <s v="ראשון לציון"/>
    <n v="8300"/>
    <s v="נהריים"/>
    <n v="811"/>
    <n v="13"/>
    <n v="13"/>
    <m/>
    <d v="2019-06-02T00:00:00"/>
    <n v="0"/>
    <n v="0"/>
    <m/>
    <m/>
    <m/>
    <m/>
    <m/>
    <m/>
    <m/>
    <m/>
    <s v="הריסה בניין מגורים בן 3 קומות"/>
    <m/>
    <m/>
    <m/>
    <s v="NULL"/>
    <m/>
    <m/>
    <m/>
    <m/>
    <m/>
    <m/>
    <m/>
    <m/>
    <m/>
    <m/>
    <m/>
    <m/>
    <m/>
    <m/>
    <m/>
    <m/>
    <m/>
    <n v="2019"/>
    <m/>
    <s v="הריסה"/>
    <m/>
    <n v="18"/>
    <m/>
    <m/>
    <m/>
    <n v="1"/>
    <s v="להיתר"/>
    <m/>
    <m/>
    <m/>
    <m/>
    <m/>
    <m/>
    <m/>
    <m/>
    <m/>
    <m/>
    <m/>
    <m/>
    <m/>
    <m/>
    <m/>
    <n v="927"/>
    <m/>
    <m/>
    <m/>
    <m/>
    <m/>
    <s v="אישור בתנאים"/>
    <m/>
    <e v="#NAME?"/>
    <m/>
    <m/>
  </r>
  <r>
    <n v="674"/>
    <m/>
    <m/>
    <m/>
    <m/>
    <m/>
    <m/>
    <m/>
    <m/>
    <m/>
    <m/>
    <n v="4011"/>
    <m/>
    <s v="מרכז"/>
    <s v="ראשון לציון"/>
    <s v="סלע"/>
    <m/>
    <s v="מיסוי"/>
    <s v="מיסוי - פינוי-בינוי"/>
    <s v="בביצוע + מבנים מאוכלסים"/>
    <n v="6822693"/>
    <s v="413 20190377"/>
    <n v="413"/>
    <n v="20190377"/>
    <s v="בקשה למידע"/>
    <s v="הריסה"/>
    <n v="361000200"/>
    <s v="ראשון לציון"/>
    <n v="8300"/>
    <s v="עטרות"/>
    <n v="361"/>
    <n v="2"/>
    <n v="2"/>
    <m/>
    <d v="2019-03-25T00:00:00"/>
    <n v="0"/>
    <n v="0"/>
    <n v="8"/>
    <m/>
    <m/>
    <m/>
    <m/>
    <m/>
    <m/>
    <m/>
    <s v="הריסת מבנה קיים בן 2 קומות ו-8 יח&quot;ד. 770 מ&quot;ר"/>
    <m/>
    <m/>
    <m/>
    <s v="NULL"/>
    <m/>
    <m/>
    <m/>
    <m/>
    <m/>
    <m/>
    <m/>
    <m/>
    <m/>
    <m/>
    <m/>
    <m/>
    <m/>
    <m/>
    <m/>
    <m/>
    <m/>
    <n v="2019"/>
    <m/>
    <s v="הריסה"/>
    <m/>
    <n v="4"/>
    <n v="1"/>
    <n v="1"/>
    <m/>
    <n v="1"/>
    <s v="למידע"/>
    <m/>
    <m/>
    <m/>
    <m/>
    <m/>
    <m/>
    <m/>
    <m/>
    <m/>
    <m/>
    <m/>
    <m/>
    <m/>
    <m/>
    <m/>
    <n v="927"/>
    <m/>
    <m/>
    <m/>
    <m/>
    <m/>
    <m/>
    <m/>
    <e v="#NAME?"/>
    <m/>
    <m/>
  </r>
  <r>
    <n v="675"/>
    <m/>
    <m/>
    <m/>
    <m/>
    <m/>
    <m/>
    <m/>
    <m/>
    <m/>
    <m/>
    <n v="4011"/>
    <m/>
    <s v="מרכז"/>
    <s v="ראשון לציון"/>
    <s v="סלע"/>
    <m/>
    <s v="מיסוי"/>
    <s v="מיסוי - פינוי-בינוי"/>
    <s v="בביצוע + מבנים מאוכלסים"/>
    <n v="6822971"/>
    <s v="413 20190696"/>
    <n v="413"/>
    <n v="20190696"/>
    <s v="בקשה להיתר - רישוי מלא"/>
    <s v="בניה חדשה"/>
    <n v="361000200"/>
    <s v="ראשון לציון"/>
    <n v="8300"/>
    <s v="עטרות"/>
    <n v="361"/>
    <n v="2"/>
    <n v="2"/>
    <m/>
    <d v="2019-05-28T00:00:00"/>
    <n v="0"/>
    <n v="0"/>
    <m/>
    <m/>
    <m/>
    <m/>
    <m/>
    <m/>
    <m/>
    <m/>
    <s v="הריסת מבנה בן 2 קומות"/>
    <m/>
    <m/>
    <m/>
    <s v="NULL"/>
    <m/>
    <m/>
    <m/>
    <m/>
    <m/>
    <m/>
    <m/>
    <m/>
    <m/>
    <m/>
    <m/>
    <m/>
    <m/>
    <m/>
    <m/>
    <m/>
    <m/>
    <n v="2019"/>
    <m/>
    <s v="הריסה"/>
    <m/>
    <m/>
    <m/>
    <m/>
    <m/>
    <n v="4"/>
    <s v="להיתר"/>
    <m/>
    <m/>
    <m/>
    <m/>
    <m/>
    <m/>
    <m/>
    <m/>
    <m/>
    <m/>
    <m/>
    <m/>
    <m/>
    <m/>
    <m/>
    <n v="927"/>
    <m/>
    <m/>
    <m/>
    <m/>
    <m/>
    <m/>
    <m/>
    <e v="#NAME?"/>
    <m/>
    <m/>
  </r>
  <r>
    <n v="676"/>
    <m/>
    <m/>
    <m/>
    <m/>
    <m/>
    <m/>
    <m/>
    <m/>
    <m/>
    <m/>
    <n v="4011"/>
    <m/>
    <s v="מרכז"/>
    <s v="ראשון לציון"/>
    <s v="סלע"/>
    <m/>
    <s v="מיסוי"/>
    <s v="מיסוי - פינוי-בינוי"/>
    <s v="בביצוע + מבנים מאוכלסים"/>
    <n v="7015037"/>
    <s v="413 20190696"/>
    <n v="413"/>
    <n v="20190696"/>
    <s v="בקשה להיתר - רישוי מלא"/>
    <s v="הריסה"/>
    <n v="361000200"/>
    <s v="ראשון לציון"/>
    <n v="8300"/>
    <s v="עטרות"/>
    <n v="361"/>
    <n v="2"/>
    <n v="2"/>
    <m/>
    <d v="2019-05-28T00:00:00"/>
    <n v="0"/>
    <n v="0"/>
    <m/>
    <m/>
    <m/>
    <m/>
    <m/>
    <m/>
    <m/>
    <m/>
    <s v="הריסת מבנה בן 2 קומות"/>
    <m/>
    <m/>
    <m/>
    <n v="1989224"/>
    <n v="201900374"/>
    <m/>
    <d v="2019-11-17T00:00:00"/>
    <m/>
    <n v="0"/>
    <n v="0"/>
    <m/>
    <m/>
    <m/>
    <m/>
    <m/>
    <m/>
    <m/>
    <s v="הריסת מבנה בן 2 קומות"/>
    <m/>
    <m/>
    <m/>
    <n v="2019"/>
    <n v="2019"/>
    <s v="הריסה"/>
    <s v="הריסה"/>
    <n v="4"/>
    <m/>
    <m/>
    <m/>
    <n v="1"/>
    <s v="להיתר"/>
    <s v="כנראה"/>
    <n v="1"/>
    <s v="כנראה"/>
    <m/>
    <m/>
    <n v="7015037"/>
    <n v="1989224"/>
    <m/>
    <m/>
    <m/>
    <m/>
    <m/>
    <m/>
    <m/>
    <m/>
    <n v="927"/>
    <m/>
    <m/>
    <m/>
    <m/>
    <m/>
    <m/>
    <m/>
    <e v="#NAME?"/>
    <m/>
    <s v="כן"/>
  </r>
  <r>
    <n v="677"/>
    <m/>
    <m/>
    <m/>
    <m/>
    <m/>
    <m/>
    <m/>
    <m/>
    <m/>
    <m/>
    <n v="4011"/>
    <m/>
    <s v="מרכז"/>
    <s v="ראשון לציון"/>
    <s v="סלע"/>
    <m/>
    <s v="מיסוי"/>
    <s v="מיסוי - פינוי-בינוי"/>
    <s v="בביצוע + מבנים מאוכלסים"/>
    <n v="6822599"/>
    <s v="413 20190403"/>
    <n v="413"/>
    <n v="20190403"/>
    <s v="בקשה להיתר - רישוי מלא"/>
    <s v="הריסה, שיפוץ"/>
    <n v="36100060"/>
    <s v="ראשון לציון"/>
    <n v="8300"/>
    <s v="עטרות"/>
    <n v="361"/>
    <n v="6"/>
    <n v="6"/>
    <m/>
    <d v="2019-03-31T00:00:00"/>
    <n v="0"/>
    <n v="0"/>
    <m/>
    <m/>
    <m/>
    <m/>
    <m/>
    <m/>
    <m/>
    <m/>
    <s v="הריסה מבנה קיים בין 2 קומות"/>
    <m/>
    <m/>
    <m/>
    <s v="NULL"/>
    <m/>
    <m/>
    <m/>
    <m/>
    <m/>
    <m/>
    <m/>
    <m/>
    <m/>
    <m/>
    <m/>
    <m/>
    <m/>
    <m/>
    <m/>
    <m/>
    <m/>
    <n v="2019"/>
    <m/>
    <s v="הריסה"/>
    <m/>
    <n v="10"/>
    <m/>
    <m/>
    <m/>
    <n v="1"/>
    <s v="להיתר"/>
    <m/>
    <m/>
    <m/>
    <m/>
    <m/>
    <m/>
    <m/>
    <m/>
    <m/>
    <m/>
    <m/>
    <m/>
    <m/>
    <m/>
    <m/>
    <n v="927"/>
    <m/>
    <m/>
    <m/>
    <m/>
    <m/>
    <s v="לא היו החלטות בבקשה"/>
    <m/>
    <e v="#NAME?"/>
    <m/>
    <m/>
  </r>
  <r>
    <n v="678"/>
    <m/>
    <m/>
    <m/>
    <m/>
    <m/>
    <m/>
    <m/>
    <m/>
    <m/>
    <m/>
    <n v="4011"/>
    <m/>
    <s v="מרכז"/>
    <s v="ראשון לציון"/>
    <s v="סלע"/>
    <m/>
    <s v="מיסוי"/>
    <s v="מיסוי - פינוי-בינוי"/>
    <s v="בביצוע + מבנים מאוכלסים"/>
    <n v="6822918"/>
    <s v="413 20190401"/>
    <n v="413"/>
    <n v="20190401"/>
    <s v="בקשה להיתר - רישוי מלא"/>
    <s v="הריסה, שיפוץ"/>
    <n v="36100120"/>
    <s v="ראשון לציון"/>
    <n v="8300"/>
    <s v="עטרות"/>
    <n v="361"/>
    <n v="12"/>
    <n v="12"/>
    <m/>
    <d v="2019-03-31T00:00:00"/>
    <n v="0"/>
    <n v="0"/>
    <m/>
    <m/>
    <m/>
    <m/>
    <m/>
    <m/>
    <m/>
    <m/>
    <s v="הריסה מבנה קיים בין 2 קומות"/>
    <m/>
    <m/>
    <m/>
    <s v="NULL"/>
    <m/>
    <m/>
    <m/>
    <m/>
    <m/>
    <m/>
    <m/>
    <m/>
    <m/>
    <m/>
    <m/>
    <m/>
    <m/>
    <m/>
    <m/>
    <m/>
    <m/>
    <n v="2019"/>
    <m/>
    <s v="הריסה"/>
    <m/>
    <n v="17"/>
    <m/>
    <m/>
    <m/>
    <n v="1"/>
    <s v="להיתר"/>
    <m/>
    <m/>
    <m/>
    <m/>
    <m/>
    <m/>
    <m/>
    <m/>
    <m/>
    <m/>
    <m/>
    <m/>
    <m/>
    <m/>
    <m/>
    <n v="927"/>
    <m/>
    <m/>
    <m/>
    <m/>
    <m/>
    <s v="לא היו החלטות בבקשה"/>
    <m/>
    <e v="#NAME?"/>
    <m/>
    <m/>
  </r>
  <r>
    <n v="1971"/>
    <s v="אוקטובר 2021 - טיוב בקשות שאינן כפולות"/>
    <s v="?"/>
    <m/>
    <m/>
    <m/>
    <m/>
    <m/>
    <s v="הבקשה לא נמצאת באתר העירייה_x000a_לא פינוי בינוי במדלן"/>
    <m/>
    <m/>
    <n v="4011"/>
    <m/>
    <s v="מרכז"/>
    <s v="ראשון לציון"/>
    <s v="סלע "/>
    <m/>
    <s v="מיסוי"/>
    <s v="פינוי-בינוי"/>
    <s v="בביצוע + מבנים מאוכלסים"/>
    <n v="7450761"/>
    <s v="413 20210742"/>
    <n v="413"/>
    <n v="20210742"/>
    <s v="בקשה למידע                                                                      "/>
    <s v="הריסה                                   "/>
    <n v="81100130"/>
    <s v="ראשון לציון"/>
    <n v="8300"/>
    <s v="נהריים                                                      "/>
    <n v="811"/>
    <n v="13"/>
    <n v="13"/>
    <s v="NULL"/>
    <d v="2021-05-30T00:00:00"/>
    <n v="0"/>
    <n v="0"/>
    <m/>
    <m/>
    <m/>
    <s v="2021_03"/>
    <d v="2021-07-15T12:02:09"/>
    <s v="NULL"/>
    <s v="NULL"/>
    <s v="NULL"/>
    <s v="NULL"/>
    <n v="0"/>
    <s v="NULL"/>
    <s v="NULL"/>
    <s v="NULL"/>
    <m/>
    <s v="NULL"/>
    <m/>
    <m/>
    <m/>
    <m/>
    <m/>
    <m/>
    <m/>
    <m/>
    <m/>
    <m/>
    <m/>
    <m/>
    <m/>
    <m/>
    <s v="גוש חלקה"/>
    <n v="2021"/>
    <m/>
    <s v="הריסה"/>
    <m/>
    <m/>
    <m/>
    <m/>
    <m/>
    <s v="?"/>
    <s v="למידע"/>
    <s v="האם פב"/>
    <m/>
    <m/>
    <m/>
    <m/>
    <m/>
    <m/>
    <m/>
    <m/>
    <m/>
    <m/>
    <m/>
    <m/>
    <m/>
    <m/>
    <m/>
    <m/>
    <m/>
    <m/>
    <m/>
    <m/>
    <m/>
    <m/>
    <m/>
    <m/>
    <m/>
  </r>
  <r>
    <n v="1972"/>
    <s v="אוקטובר 2021 - טיוב בקשות שאינן כפולות"/>
    <s v="?"/>
    <m/>
    <m/>
    <m/>
    <m/>
    <m/>
    <s v="הבקשה לא נמצאת באתר העירייה"/>
    <m/>
    <m/>
    <n v="4011"/>
    <m/>
    <s v="מרכז"/>
    <s v="ראשון לציון"/>
    <s v="סלע "/>
    <m/>
    <s v="מיסוי"/>
    <s v="פינוי-בינוי"/>
    <s v="בביצוע + מבנים מאוכלסים"/>
    <n v="7450765"/>
    <s v="413 20210740"/>
    <n v="413"/>
    <n v="20210740"/>
    <s v="בקשה למידע                                                                      "/>
    <s v="הריסה                                   "/>
    <n v="36100060"/>
    <s v="ראשון לציון"/>
    <n v="8300"/>
    <s v="עטרות                                                       "/>
    <n v="361"/>
    <n v="6"/>
    <n v="6"/>
    <s v="NULL"/>
    <d v="2021-05-30T00:00:00"/>
    <n v="0"/>
    <n v="0"/>
    <m/>
    <m/>
    <m/>
    <s v="2021_03"/>
    <d v="2021-07-15T12:02:09"/>
    <s v="NULL"/>
    <s v="NULL"/>
    <s v="NULL"/>
    <s v=" הריסת מבנה מגורים לצורך פינוי השטח לטובת הקמת פארק שטח להריסה בקומת הקרקע של 661 מר                                                                                                                                                                                                                                                                                                                                                                                                                                                                                                                                                                                                                                                                                                                                                                                                                                                                                                                                                   "/>
    <n v="0"/>
    <s v="NULL"/>
    <s v="NULL"/>
    <s v="NULL"/>
    <m/>
    <s v="NULL"/>
    <m/>
    <m/>
    <m/>
    <m/>
    <m/>
    <m/>
    <m/>
    <m/>
    <m/>
    <m/>
    <m/>
    <m/>
    <m/>
    <m/>
    <s v="גוש חלקה"/>
    <n v="2021"/>
    <m/>
    <s v="הריסה"/>
    <m/>
    <m/>
    <m/>
    <m/>
    <m/>
    <s v="?"/>
    <s v="למידע"/>
    <s v="האם פב"/>
    <m/>
    <m/>
    <m/>
    <m/>
    <m/>
    <m/>
    <m/>
    <m/>
    <m/>
    <m/>
    <m/>
    <m/>
    <m/>
    <m/>
    <m/>
    <m/>
    <m/>
    <m/>
    <m/>
    <m/>
    <m/>
    <m/>
    <m/>
    <m/>
    <m/>
  </r>
  <r>
    <n v="1973"/>
    <s v="אוקטובר 2021 - טיוב בקשות שאינן כפולות"/>
    <s v="?"/>
    <m/>
    <m/>
    <m/>
    <m/>
    <m/>
    <m/>
    <m/>
    <m/>
    <n v="4011"/>
    <m/>
    <s v="מרכז"/>
    <s v="ראשון לציון"/>
    <s v="סלע "/>
    <m/>
    <s v="מיסוי"/>
    <s v="פינוי-בינוי"/>
    <s v="בביצוע + מבנים מאוכלסים"/>
    <n v="7491434"/>
    <s v="413 20211228"/>
    <n v="413"/>
    <n v="20211228"/>
    <s v="בקשה להיתר - רישוי מלא                                                          "/>
    <s v="הריסה                                   "/>
    <n v="36100060"/>
    <s v="ראשון לציון"/>
    <n v="8300"/>
    <s v="עטרות                                                       "/>
    <n v="361"/>
    <n v="6"/>
    <n v="6"/>
    <s v="NULL"/>
    <d v="2021-08-31T00:00:00"/>
    <n v="0"/>
    <n v="0"/>
    <m/>
    <m/>
    <m/>
    <s v="2021_04"/>
    <d v="2021-09-14T12:11:11"/>
    <s v="NULL"/>
    <s v="NULL"/>
    <s v="NULL"/>
    <s v=" הריסת מבנה קיים בין 2 קומות.                                                                                                                                                                                                                                                                                                                                                                                                                                                                                                                                                                                                                                                                                                                                                                                                                                                                                                                                                                                                           "/>
    <n v="0"/>
    <s v="NULL"/>
    <s v="NULL"/>
    <s v="NULL"/>
    <m/>
    <s v="NULL"/>
    <m/>
    <m/>
    <m/>
    <m/>
    <m/>
    <m/>
    <m/>
    <m/>
    <m/>
    <m/>
    <m/>
    <m/>
    <m/>
    <m/>
    <s v="גוש חלקה"/>
    <n v="2021"/>
    <m/>
    <s v="הריסה"/>
    <m/>
    <m/>
    <m/>
    <m/>
    <m/>
    <s v="?"/>
    <s v="להיתר"/>
    <s v="האם פב"/>
    <m/>
    <m/>
    <m/>
    <m/>
    <m/>
    <m/>
    <m/>
    <m/>
    <m/>
    <m/>
    <m/>
    <m/>
    <m/>
    <m/>
    <m/>
    <m/>
    <m/>
    <m/>
    <m/>
    <m/>
    <m/>
    <m/>
    <m/>
    <m/>
    <m/>
  </r>
  <r>
    <n v="1974"/>
    <s v="אוקטובר 2021 - טיוב בקשות שאינן כפולות"/>
    <s v="?"/>
    <m/>
    <m/>
    <m/>
    <m/>
    <m/>
    <s v="הבקשה לא נמצאת באתר העירייה"/>
    <m/>
    <m/>
    <n v="4011"/>
    <m/>
    <s v="מרכז"/>
    <s v="ראשון לציון"/>
    <s v="סלע "/>
    <m/>
    <s v="מיסוי"/>
    <s v="פינוי-בינוי"/>
    <s v="בביצוע + מבנים מאוכלסים"/>
    <n v="7450766"/>
    <s v="413 20210741"/>
    <n v="413"/>
    <n v="20210741"/>
    <s v="בקשה למידע                                                                      "/>
    <s v="הריסה                                   "/>
    <n v="36100120"/>
    <s v="ראשון לציון"/>
    <n v="8300"/>
    <s v="עטרות                                                       "/>
    <n v="361"/>
    <n v="12"/>
    <n v="12"/>
    <s v="NULL"/>
    <d v="2021-05-30T00:00:00"/>
    <n v="0"/>
    <n v="0"/>
    <m/>
    <m/>
    <m/>
    <s v="2021_03"/>
    <d v="2021-07-15T12:02:09"/>
    <s v="NULL"/>
    <s v="NULL"/>
    <s v="NULL"/>
    <s v="NULL"/>
    <n v="0"/>
    <s v="NULL"/>
    <s v="NULL"/>
    <s v="NULL"/>
    <m/>
    <s v="NULL"/>
    <m/>
    <m/>
    <m/>
    <m/>
    <m/>
    <m/>
    <m/>
    <m/>
    <m/>
    <m/>
    <m/>
    <m/>
    <m/>
    <m/>
    <s v="גוש חלקה"/>
    <n v="2021"/>
    <m/>
    <s v="הריסה"/>
    <m/>
    <m/>
    <m/>
    <m/>
    <m/>
    <s v="?"/>
    <s v="למידע"/>
    <s v="האם פב"/>
    <m/>
    <m/>
    <m/>
    <m/>
    <m/>
    <m/>
    <m/>
    <m/>
    <m/>
    <m/>
    <m/>
    <m/>
    <m/>
    <m/>
    <m/>
    <m/>
    <m/>
    <m/>
    <m/>
    <m/>
    <m/>
    <m/>
    <m/>
    <m/>
    <m/>
  </r>
  <r>
    <n v="1975"/>
    <s v="אוקטובר 2021 - טיוב בקשות שאינן כפולות"/>
    <s v="?"/>
    <m/>
    <m/>
    <m/>
    <m/>
    <m/>
    <m/>
    <m/>
    <m/>
    <n v="4011"/>
    <m/>
    <s v="מרכז"/>
    <s v="ראשון לציון"/>
    <s v="סלע "/>
    <m/>
    <s v="מיסוי"/>
    <s v="פינוי-בינוי"/>
    <s v="בביצוע + מבנים מאוכלסים"/>
    <n v="7495023"/>
    <s v="413 20211233"/>
    <n v="413"/>
    <n v="20211233"/>
    <s v="בקשה להיתר - רישוי מלא                                                          "/>
    <s v="הריסה                                   "/>
    <n v="36100120"/>
    <s v="ראשון לציון"/>
    <n v="8300"/>
    <s v="עטרות                                                       "/>
    <n v="361"/>
    <n v="12"/>
    <n v="12"/>
    <s v="NULL"/>
    <d v="2021-08-31T00:00:00"/>
    <n v="0"/>
    <n v="0"/>
    <m/>
    <m/>
    <m/>
    <s v="2021_04"/>
    <d v="2021-09-14T12:11:11"/>
    <s v="NULL"/>
    <s v="NULL"/>
    <s v="NULL"/>
    <s v=" הריסה מבנה קיים בין 2 קומות                                                                                                                                                                                                                                                                                                                                                                                                                                                                                                                                                                                                                                                                                                                                                                                                                                                                                                                                                                                                            "/>
    <n v="0"/>
    <s v="NULL"/>
    <s v="NULL"/>
    <s v="NULL"/>
    <m/>
    <s v="NULL"/>
    <m/>
    <m/>
    <m/>
    <m/>
    <m/>
    <m/>
    <m/>
    <m/>
    <m/>
    <m/>
    <m/>
    <m/>
    <m/>
    <m/>
    <s v="גוש חלקה"/>
    <n v="2021"/>
    <m/>
    <s v="הריסה"/>
    <m/>
    <m/>
    <m/>
    <m/>
    <m/>
    <s v="?"/>
    <s v="להיתר"/>
    <s v="האם פב"/>
    <m/>
    <m/>
    <m/>
    <m/>
    <m/>
    <m/>
    <m/>
    <m/>
    <m/>
    <m/>
    <m/>
    <m/>
    <m/>
    <m/>
    <m/>
    <m/>
    <m/>
    <m/>
    <m/>
    <m/>
    <m/>
    <m/>
    <m/>
    <m/>
    <m/>
  </r>
  <r>
    <n v="1976"/>
    <s v="אוקטובר 2021 - טיוב בקשות שאינן כפולות"/>
    <s v="?"/>
    <m/>
    <m/>
    <m/>
    <m/>
    <m/>
    <s v="הבקשה לא נמצאת באתר העירייה ובמדלן"/>
    <m/>
    <m/>
    <n v="4011"/>
    <m/>
    <s v="מרכז"/>
    <s v="ראשון לציון"/>
    <s v="סלע "/>
    <m/>
    <s v="מיסוי"/>
    <s v="פינוי-בינוי"/>
    <s v="בביצוע + מבנים מאוכלסים"/>
    <n v="7450762"/>
    <s v="413 20210743"/>
    <n v="413"/>
    <n v="20210743"/>
    <s v="בקשה למידע                                                                      "/>
    <s v="הריסה                                   "/>
    <n v="361120100"/>
    <s v="ראשון לציון"/>
    <n v="8300"/>
    <s v="עטרות                                                       "/>
    <n v="361"/>
    <n v="1201"/>
    <n v="1201"/>
    <s v="NULL"/>
    <d v="2021-05-30T00:00:00"/>
    <n v="0"/>
    <n v="0"/>
    <m/>
    <m/>
    <m/>
    <s v="2021_03"/>
    <d v="2021-07-15T12:02:09"/>
    <s v="NULL"/>
    <s v="NULL"/>
    <s v="NULL"/>
    <s v="NULL"/>
    <n v="0"/>
    <s v="NULL"/>
    <s v="NULL"/>
    <s v="NULL"/>
    <m/>
    <s v="NULL"/>
    <m/>
    <m/>
    <m/>
    <m/>
    <m/>
    <m/>
    <m/>
    <m/>
    <m/>
    <m/>
    <m/>
    <m/>
    <m/>
    <m/>
    <s v="גוש חלקה"/>
    <n v="2021"/>
    <m/>
    <s v="הריסה"/>
    <m/>
    <m/>
    <m/>
    <m/>
    <m/>
    <s v="?"/>
    <s v="למידע"/>
    <s v="האם פב"/>
    <m/>
    <m/>
    <m/>
    <m/>
    <m/>
    <m/>
    <m/>
    <m/>
    <m/>
    <m/>
    <m/>
    <m/>
    <m/>
    <m/>
    <m/>
    <m/>
    <m/>
    <m/>
    <m/>
    <m/>
    <m/>
    <m/>
    <m/>
    <m/>
    <m/>
  </r>
  <r>
    <n v="681"/>
    <m/>
    <m/>
    <m/>
    <m/>
    <m/>
    <m/>
    <m/>
    <m/>
    <m/>
    <m/>
    <n v="4010"/>
    <m/>
    <s v="מרכז"/>
    <s v="ראשון לציון"/>
    <s v="רמת אליהו (פוזננסקי)"/>
    <m/>
    <s v="מיסוי"/>
    <s v="מיסוי - פינוי-בינוי"/>
    <s v="תכנית מאושרת עם פעילות יזמית"/>
    <n v="6822018"/>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quot;ד, 2 קומות מרתף, כולל צובר גז."/>
    <m/>
    <m/>
    <m/>
    <s v="NULL"/>
    <m/>
    <m/>
    <m/>
    <m/>
    <m/>
    <m/>
    <m/>
    <m/>
    <m/>
    <m/>
    <m/>
    <m/>
    <m/>
    <m/>
    <m/>
    <m/>
    <m/>
    <n v="2018"/>
    <m/>
    <s v="בנייה"/>
    <m/>
    <m/>
    <m/>
    <m/>
    <m/>
    <n v="4"/>
    <s v="להיתר"/>
    <m/>
    <m/>
    <m/>
    <m/>
    <m/>
    <m/>
    <m/>
    <m/>
    <m/>
    <m/>
    <m/>
    <m/>
    <m/>
    <m/>
    <m/>
    <n v="232"/>
    <m/>
    <m/>
    <m/>
    <m/>
    <m/>
    <m/>
    <m/>
    <e v="#NAME?"/>
    <m/>
    <m/>
  </r>
  <r>
    <n v="680"/>
    <m/>
    <m/>
    <m/>
    <m/>
    <m/>
    <m/>
    <m/>
    <m/>
    <m/>
    <m/>
    <n v="4010"/>
    <m/>
    <s v="מרכז"/>
    <s v="ראשון לציון"/>
    <s v="רמת אליהו (פוזננסקי)"/>
    <m/>
    <s v="מיסוי"/>
    <s v="מיסוי - פינוי-בינוי"/>
    <s v="תכנית מאושרת עם פעילות יזמית"/>
    <n v="7014829"/>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ד, 2 קומות מרתף, כולל צובר גז."/>
    <m/>
    <m/>
    <m/>
    <n v="1985744"/>
    <n v="201900450"/>
    <m/>
    <d v="2019-12-30T00:00:00"/>
    <m/>
    <n v="0"/>
    <n v="58"/>
    <m/>
    <m/>
    <m/>
    <m/>
    <n v="58"/>
    <m/>
    <m/>
    <s v="הקמת בניין מגורים בפרוייקט פינוי בינוי (פוזננסקי), בן 14 קומות מעל קומת עמודים עם חלל כפול , דירות גג, 58 יחד, מעל 2 קומות מרתף. בתחום המגרש צובר גז. ביצוע, פיתוח, ממד, חניה, תברואה, אינסטלציה סניטרית, גדרות, חזיתות, גינון והשקיה בהתאם לאישורים כחלק בלתי נפרד מההיתר."/>
    <m/>
    <m/>
    <m/>
    <n v="2018"/>
    <n v="2019"/>
    <s v="בנייה"/>
    <s v="בנייה"/>
    <n v="1"/>
    <m/>
    <m/>
    <m/>
    <n v="1"/>
    <s v="להיתר"/>
    <m/>
    <n v="1"/>
    <m/>
    <m/>
    <m/>
    <n v="7014829"/>
    <n v="1985744"/>
    <m/>
    <m/>
    <m/>
    <m/>
    <m/>
    <m/>
    <m/>
    <m/>
    <n v="232"/>
    <m/>
    <m/>
    <m/>
    <m/>
    <m/>
    <m/>
    <m/>
    <e v="#NAME?"/>
    <m/>
    <s v="כן"/>
  </r>
  <r>
    <n v="682"/>
    <m/>
    <m/>
    <m/>
    <m/>
    <m/>
    <m/>
    <m/>
    <m/>
    <m/>
    <m/>
    <n v="4010"/>
    <m/>
    <s v="מרכז"/>
    <s v="ראשון לציון"/>
    <s v="רמת אליהו (פוזננסקי)"/>
    <m/>
    <s v="מיסוי"/>
    <s v="מיסוי - פינוי-בינוי"/>
    <s v="תכנית מאושרת עם פעילות יזמית"/>
    <n v="7014856"/>
    <s v="413 20180514"/>
    <n v="413"/>
    <n v="20180514"/>
    <s v="בקשה להיתר - רישוי מלא"/>
    <s v="הריסה"/>
    <n v="10100020"/>
    <s v="ראשון לציון"/>
    <n v="8300"/>
    <s v="פוזננסקי (מנחם)"/>
    <n v="101"/>
    <n v="2"/>
    <n v="2"/>
    <m/>
    <d v="2018-05-24T00:00:00"/>
    <n v="0"/>
    <n v="0"/>
    <m/>
    <m/>
    <m/>
    <m/>
    <m/>
    <m/>
    <m/>
    <m/>
    <s v="הגשה לצורך הריסת מבנה קיים במגרש, בנפח של 2680 מק + התארגנות באתר."/>
    <m/>
    <m/>
    <m/>
    <n v="1987440"/>
    <n v="201900365"/>
    <m/>
    <d v="2019-11-10T00:00:00"/>
    <m/>
    <n v="0"/>
    <n v="0"/>
    <m/>
    <m/>
    <m/>
    <m/>
    <m/>
    <m/>
    <m/>
    <s v="הריסת מבנה קיים בנפח של 2680 מק + התארגנות באתר."/>
    <m/>
    <m/>
    <m/>
    <n v="2018"/>
    <n v="2019"/>
    <s v="הריסה"/>
    <s v="הריסה"/>
    <n v="1"/>
    <m/>
    <m/>
    <m/>
    <n v="2"/>
    <s v="להיתר"/>
    <m/>
    <n v="2"/>
    <m/>
    <m/>
    <m/>
    <m/>
    <m/>
    <m/>
    <m/>
    <m/>
    <m/>
    <m/>
    <m/>
    <m/>
    <m/>
    <n v="232"/>
    <m/>
    <m/>
    <m/>
    <m/>
    <m/>
    <m/>
    <m/>
    <e v="#NAME?"/>
    <m/>
    <s v="כן"/>
  </r>
  <r>
    <n v="683"/>
    <m/>
    <m/>
    <m/>
    <m/>
    <m/>
    <m/>
    <m/>
    <m/>
    <m/>
    <m/>
    <n v="4010"/>
    <m/>
    <s v="מרכז"/>
    <s v="ראשון לציון"/>
    <s v="רמת אליהו (פוזננסקי)"/>
    <m/>
    <s v="מיסוי"/>
    <s v="מיסוי - פינוי-בינוי"/>
    <s v="תכנית מאושרת עם פעילות יזמית"/>
    <n v="6822502"/>
    <s v="413 20180993"/>
    <n v="413"/>
    <n v="20180993"/>
    <s v="בקשה להיתר - רישוי מלא"/>
    <s v="חפירה ודיפון"/>
    <n v="10100020"/>
    <s v="ראשון לציון"/>
    <n v="8300"/>
    <s v="פוזננסקי (מנחם)"/>
    <n v="101"/>
    <n v="2"/>
    <n v="2"/>
    <m/>
    <d v="2018-10-03T00:00:00"/>
    <n v="0"/>
    <n v="0"/>
    <m/>
    <m/>
    <m/>
    <m/>
    <m/>
    <m/>
    <m/>
    <m/>
    <s v="תכנית חפירה ודיפון, התארגנות באתר עבור בניין מגורים בן 15 קומות מגורים מעל 2 מרתפים (הוגשה בקשת היתר למבנה מס' 20180088)"/>
    <m/>
    <m/>
    <m/>
    <n v="1931163"/>
    <n v="201800440"/>
    <m/>
    <d v="2018-12-26T00:00:00"/>
    <m/>
    <n v="0"/>
    <n v="0"/>
    <m/>
    <m/>
    <m/>
    <m/>
    <m/>
    <m/>
    <m/>
    <s v="תכנית חפירה ודיפון, התארגנות באתר עבור בניין מגורים בן 15 קומות מגורים מעל 2 מרתפים (הוגשה בקשת היתר למבנה מס' 20180088)"/>
    <m/>
    <m/>
    <m/>
    <n v="2018"/>
    <n v="2018"/>
    <s v="חפירה ודיפון"/>
    <s v="חפירה ודיפון"/>
    <n v="1"/>
    <m/>
    <m/>
    <m/>
    <n v="2"/>
    <s v="להיתר"/>
    <m/>
    <n v="2"/>
    <m/>
    <m/>
    <m/>
    <m/>
    <m/>
    <m/>
    <m/>
    <m/>
    <m/>
    <m/>
    <m/>
    <m/>
    <m/>
    <n v="232"/>
    <m/>
    <m/>
    <m/>
    <m/>
    <m/>
    <m/>
    <m/>
    <e v="#NAME?"/>
    <m/>
    <s v="כן"/>
  </r>
  <r>
    <n v="684"/>
    <m/>
    <m/>
    <m/>
    <m/>
    <m/>
    <m/>
    <m/>
    <m/>
    <m/>
    <m/>
    <n v="4010"/>
    <m/>
    <s v="מרכז"/>
    <s v="ראשון לציון"/>
    <s v="רמת אליהו (פוזננסקי)"/>
    <m/>
    <s v="מיסוי"/>
    <s v="מיסוי - פינוי-בינוי"/>
    <s v="תכנית מאושרת עם פעילות יזמית"/>
    <n v="7015765"/>
    <s v="413 20191171"/>
    <n v="413"/>
    <n v="20191171"/>
    <s v="בקשה עקרונית"/>
    <s v="שונות"/>
    <n v="10100020"/>
    <s v="ראשון לציון"/>
    <n v="8300"/>
    <s v="פוזננסקי (מנחם)"/>
    <n v="101"/>
    <n v="2"/>
    <n v="2"/>
    <m/>
    <d v="2019-09-05T00:00:00"/>
    <n v="0"/>
    <n v="0"/>
    <m/>
    <m/>
    <m/>
    <m/>
    <m/>
    <m/>
    <m/>
    <m/>
    <s v="תוכנית בינוי ופיתוח - מתחם פוזננסקי"/>
    <m/>
    <m/>
    <m/>
    <s v="NULL"/>
    <m/>
    <m/>
    <m/>
    <m/>
    <m/>
    <m/>
    <m/>
    <m/>
    <m/>
    <m/>
    <m/>
    <m/>
    <m/>
    <m/>
    <m/>
    <m/>
    <m/>
    <n v="2019"/>
    <m/>
    <s v="בנייה"/>
    <m/>
    <n v="1"/>
    <m/>
    <m/>
    <m/>
    <n v="2"/>
    <s v="להיתר"/>
    <m/>
    <m/>
    <m/>
    <m/>
    <m/>
    <m/>
    <m/>
    <m/>
    <m/>
    <m/>
    <m/>
    <m/>
    <m/>
    <m/>
    <m/>
    <n v="232"/>
    <m/>
    <m/>
    <m/>
    <m/>
    <m/>
    <m/>
    <m/>
    <e v="#NAME?"/>
    <m/>
    <m/>
  </r>
  <r>
    <n v="685"/>
    <m/>
    <m/>
    <m/>
    <m/>
    <m/>
    <m/>
    <m/>
    <m/>
    <m/>
    <m/>
    <n v="4010"/>
    <m/>
    <s v="מרכז"/>
    <s v="ראשון לציון"/>
    <s v="רמת אליהו (פוזננסקי)"/>
    <m/>
    <s v="מיסוי"/>
    <s v="מיסוי - פינוי-בינוי"/>
    <s v="תכנית מאושרת עם פעילות יזמית"/>
    <n v="5273156"/>
    <s v="413 20170441"/>
    <n v="413"/>
    <n v="20170441"/>
    <s v="בקשה למידע"/>
    <m/>
    <n v="10100020"/>
    <s v="ראשון לציון"/>
    <n v="8300"/>
    <s v="פוזננסקי מנחם"/>
    <n v="101"/>
    <n v="2"/>
    <n v="2"/>
    <m/>
    <d v="2017-05-23T00:00:00"/>
    <n v="0"/>
    <n v="0"/>
    <n v="8"/>
    <n v="50"/>
    <n v="58"/>
    <m/>
    <m/>
    <m/>
    <m/>
    <m/>
    <s v=" פינוי בינוי: הקמת בניין מגורים בן 16 קומות ו- 2 קומות מרתף חניה. 58 יחידות דיור. כולל צובר גז. עיקרי מבוקש: 6100 מ&quot;ר. 57 מ' גובה. 58 יח&quot;ד.                                                                                                                    "/>
    <m/>
    <m/>
    <m/>
    <s v="NULL"/>
    <m/>
    <m/>
    <m/>
    <m/>
    <m/>
    <m/>
    <m/>
    <m/>
    <m/>
    <m/>
    <m/>
    <m/>
    <m/>
    <m/>
    <m/>
    <m/>
    <m/>
    <n v="2017"/>
    <m/>
    <s v="בנייה"/>
    <m/>
    <n v="1"/>
    <n v="1"/>
    <n v="1"/>
    <m/>
    <n v="1"/>
    <s v="למידע"/>
    <m/>
    <m/>
    <m/>
    <m/>
    <m/>
    <m/>
    <m/>
    <m/>
    <m/>
    <m/>
    <m/>
    <m/>
    <m/>
    <m/>
    <m/>
    <n v="232"/>
    <m/>
    <m/>
    <m/>
    <m/>
    <m/>
    <m/>
    <m/>
    <e v="#NAME?"/>
    <m/>
    <m/>
  </r>
  <r>
    <n v="686"/>
    <m/>
    <m/>
    <m/>
    <m/>
    <m/>
    <m/>
    <m/>
    <m/>
    <m/>
    <m/>
    <n v="4010"/>
    <m/>
    <s v="מרכז"/>
    <s v="ראשון לציון"/>
    <s v="רמת אליהו (פוזננסקי)"/>
    <m/>
    <s v="מיסוי"/>
    <s v="מיסוי - פינוי-בינוי"/>
    <s v="תכנית מאושרת עם פעילות יזמית"/>
    <n v="5438332"/>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quot;ד, 2 קומות מרתף, כולל צובר גז."/>
    <m/>
    <m/>
    <m/>
    <s v="NULL"/>
    <m/>
    <m/>
    <m/>
    <m/>
    <m/>
    <m/>
    <m/>
    <m/>
    <m/>
    <m/>
    <m/>
    <m/>
    <m/>
    <m/>
    <m/>
    <m/>
    <m/>
    <n v="2018"/>
    <m/>
    <s v="בנייה"/>
    <m/>
    <m/>
    <m/>
    <m/>
    <m/>
    <n v="4"/>
    <s v="להיתר"/>
    <m/>
    <m/>
    <m/>
    <m/>
    <m/>
    <m/>
    <m/>
    <m/>
    <m/>
    <m/>
    <m/>
    <m/>
    <m/>
    <m/>
    <m/>
    <n v="232"/>
    <m/>
    <m/>
    <m/>
    <m/>
    <m/>
    <m/>
    <m/>
    <e v="#NAME?"/>
    <m/>
    <m/>
  </r>
  <r>
    <n v="687"/>
    <m/>
    <m/>
    <m/>
    <m/>
    <m/>
    <m/>
    <m/>
    <m/>
    <m/>
    <m/>
    <n v="4010"/>
    <m/>
    <s v="מרכז"/>
    <s v="ראשון לציון"/>
    <s v="רמת אליהו (פוזננסקי)"/>
    <m/>
    <s v="מיסוי"/>
    <s v="מיסוי - פינוי-בינוי"/>
    <s v="תכנית מאושרת עם פעילות יזמית"/>
    <n v="5438368"/>
    <s v="413 20180993"/>
    <n v="413"/>
    <n v="20180993"/>
    <s v="בקשה להיתר - רישוי מלא"/>
    <s v="חפירה ודיפון"/>
    <n v="10100020"/>
    <s v="ראשון לציון"/>
    <n v="8300"/>
    <s v="פוזננסקי מנחם"/>
    <n v="101"/>
    <n v="2"/>
    <n v="2"/>
    <m/>
    <d v="2018-10-03T00:00:00"/>
    <n v="0"/>
    <n v="0"/>
    <m/>
    <m/>
    <m/>
    <m/>
    <m/>
    <m/>
    <m/>
    <m/>
    <s v="תכנית חפירה ודיפון, התארגנות באתר עבור בניין מגורים בן 15 קומות מגורים מעל 2 מרתפים (הוגשה בקשת היתר למבנה מס' 20180088)"/>
    <m/>
    <m/>
    <m/>
    <n v="1565056"/>
    <n v="201800440"/>
    <m/>
    <d v="2018-12-26T00:00:00"/>
    <m/>
    <n v="0"/>
    <n v="0"/>
    <m/>
    <m/>
    <m/>
    <m/>
    <m/>
    <m/>
    <m/>
    <s v="תכנית חפירה ודיפון, התארגנות באתר עבור בניין מגורים בן 15 קומות מגורים מעל 2 מרתפים (הוגשה בקשת היתר למבנה מס' 20180088)"/>
    <m/>
    <m/>
    <m/>
    <n v="2018"/>
    <n v="2018"/>
    <s v="חפירה ודיפון"/>
    <s v="חפירה ודיפון"/>
    <m/>
    <m/>
    <m/>
    <m/>
    <n v="4"/>
    <s v="להיתר"/>
    <m/>
    <n v="4"/>
    <m/>
    <m/>
    <m/>
    <m/>
    <m/>
    <m/>
    <m/>
    <m/>
    <m/>
    <m/>
    <m/>
    <m/>
    <m/>
    <n v="232"/>
    <m/>
    <m/>
    <m/>
    <m/>
    <m/>
    <m/>
    <m/>
    <e v="#NAME?"/>
    <m/>
    <s v="כן"/>
  </r>
  <r>
    <n v="688"/>
    <m/>
    <m/>
    <m/>
    <m/>
    <m/>
    <m/>
    <m/>
    <m/>
    <m/>
    <m/>
    <n v="31755"/>
    <m/>
    <s v="מרכז"/>
    <s v="רחובות"/>
    <s v="אייזנברג"/>
    <m/>
    <s v="רשויות"/>
    <s v="רשויות מקומיות - פינוי-בינוי"/>
    <s v="בביצוע"/>
    <n v="6825428"/>
    <s v="414 20180790"/>
    <n v="414"/>
    <n v="20180790"/>
    <s v="בקשה למידע"/>
    <s v="בניה חדשה"/>
    <n v="135150000"/>
    <s v="רחובות"/>
    <n v="8400"/>
    <s v="איזנברג"/>
    <n v="459"/>
    <n v="2"/>
    <n v="2"/>
    <m/>
    <d v="2018-10-24T00:00:00"/>
    <n v="0"/>
    <n v="64"/>
    <m/>
    <m/>
    <n v="64"/>
    <m/>
    <m/>
    <m/>
    <m/>
    <m/>
    <s v="הקמת בניין בן 17 קומות הכולל 64 יח&quot;ד ו-4 מרתפי חניה משולב עם מסחר. הבקשה כוללת חפירה, חניה מקורה. בניין בגובה 29 מ' ומעלה"/>
    <m/>
    <m/>
    <m/>
    <s v="NULL"/>
    <m/>
    <m/>
    <m/>
    <m/>
    <m/>
    <m/>
    <m/>
    <m/>
    <m/>
    <m/>
    <m/>
    <m/>
    <m/>
    <m/>
    <m/>
    <m/>
    <m/>
    <n v="2018"/>
    <m/>
    <s v="חפירה + בנייה"/>
    <m/>
    <n v="1"/>
    <n v="1"/>
    <n v="1"/>
    <m/>
    <n v="1"/>
    <s v="למידע"/>
    <m/>
    <m/>
    <m/>
    <m/>
    <m/>
    <m/>
    <m/>
    <m/>
    <m/>
    <m/>
    <m/>
    <m/>
    <m/>
    <m/>
    <s v="מיצוי יח&quot;ד בפרויקט"/>
    <n v="0"/>
    <m/>
    <m/>
    <m/>
    <m/>
    <m/>
    <m/>
    <m/>
    <e v="#NAME?"/>
    <m/>
    <m/>
  </r>
  <r>
    <n v="689"/>
    <m/>
    <m/>
    <m/>
    <m/>
    <m/>
    <m/>
    <m/>
    <m/>
    <m/>
    <m/>
    <n v="31755"/>
    <m/>
    <s v="מרכז"/>
    <s v="רחובות"/>
    <s v="אייזנברג"/>
    <m/>
    <s v="רשויות"/>
    <s v="רשויות מקומיות - פינוי-בינוי"/>
    <s v="בביצוע"/>
    <n v="6825700"/>
    <s v="414 20190101"/>
    <n v="414"/>
    <n v="20190101"/>
    <s v="בקשה מקדמית"/>
    <s v="הריסה + בניה חדשה"/>
    <n v="135150000"/>
    <s v="רחובות"/>
    <n v="8400"/>
    <s v="איזנברג"/>
    <n v="459"/>
    <n v="2"/>
    <n v="2"/>
    <m/>
    <d v="2019-02-05T00:00:00"/>
    <n v="0"/>
    <n v="0"/>
    <m/>
    <m/>
    <n v="64"/>
    <m/>
    <m/>
    <m/>
    <m/>
    <m/>
    <s v="הקמת ביניין בן 17 קומות הכולל 64 יח&quot;ד ו-4 מרתפי חניה משולב עם מסחר + הריסת מבנה קיים"/>
    <m/>
    <m/>
    <m/>
    <s v="NULL"/>
    <m/>
    <m/>
    <m/>
    <m/>
    <m/>
    <m/>
    <m/>
    <m/>
    <m/>
    <m/>
    <m/>
    <m/>
    <m/>
    <m/>
    <m/>
    <m/>
    <m/>
    <n v="2019"/>
    <m/>
    <s v="הריסה + בנייה"/>
    <m/>
    <n v="1"/>
    <n v="1"/>
    <n v="1"/>
    <m/>
    <n v="1"/>
    <s v="מקדמית"/>
    <s v="מקדמית מובילה בעולם שלה (המשכית כביכול לבקשה למידע)"/>
    <m/>
    <m/>
    <m/>
    <m/>
    <m/>
    <m/>
    <m/>
    <m/>
    <m/>
    <m/>
    <m/>
    <m/>
    <m/>
    <s v="מיצוי יח&quot;ד בפרויקט"/>
    <n v="0"/>
    <m/>
    <m/>
    <m/>
    <m/>
    <m/>
    <s v="הבקשה לא נמצאה באתר העירייה"/>
    <m/>
    <e v="#NAME?"/>
    <m/>
    <m/>
  </r>
  <r>
    <n v="690"/>
    <m/>
    <m/>
    <m/>
    <m/>
    <m/>
    <m/>
    <m/>
    <m/>
    <m/>
    <m/>
    <n v="31755"/>
    <m/>
    <s v="מרכז"/>
    <s v="רחובות"/>
    <s v="אייזנברג"/>
    <m/>
    <s v="רשויות"/>
    <s v="רשויות מקומיות - פינוי-בינוי"/>
    <s v="בביצוע"/>
    <n v="7143500"/>
    <s v="414 20200763"/>
    <n v="414"/>
    <n v="20200763"/>
    <s v="בקשה להיתר - רישוי מלא"/>
    <s v="הריסה"/>
    <n v="135150010"/>
    <s v="רחובות"/>
    <n v="8400"/>
    <s v="איזנברג"/>
    <n v="459"/>
    <n v="2"/>
    <n v="2"/>
    <m/>
    <d v="2020-09-10T00:00:00"/>
    <m/>
    <m/>
    <m/>
    <m/>
    <n v="64"/>
    <m/>
    <m/>
    <m/>
    <m/>
    <m/>
    <s v="‏ הריסת מבנה מסחר קיים+ גידור תחום העבודות.                                                                                                                                                                                                                                                                                                                                                                                                                                                                                                                                                                                                                                                                                                                                                                                                                                                                                                                                                                                              "/>
    <m/>
    <m/>
    <m/>
    <n v="2055454"/>
    <n v="20200763"/>
    <m/>
    <d v="2020-10-22T00:00:00"/>
    <m/>
    <m/>
    <m/>
    <m/>
    <m/>
    <m/>
    <m/>
    <n v="64"/>
    <m/>
    <m/>
    <s v="הריסת מבנה מסחר קיים+ גידור תחום העבודות."/>
    <m/>
    <m/>
    <m/>
    <n v="2020"/>
    <n v="2020"/>
    <s v="הריסה"/>
    <s v="הריסה"/>
    <n v="1"/>
    <m/>
    <m/>
    <m/>
    <n v="1"/>
    <s v="להיתר"/>
    <m/>
    <n v="1"/>
    <m/>
    <s v="אתר העירייה ודטה"/>
    <s v="אתר העירייה ודטה"/>
    <n v="7143500"/>
    <n v="2055454"/>
    <m/>
    <m/>
    <m/>
    <m/>
    <m/>
    <m/>
    <m/>
    <s v="מיצוי יח&quot;ד בפרויקט"/>
    <n v="0"/>
    <m/>
    <m/>
    <m/>
    <m/>
    <m/>
    <m/>
    <m/>
    <e v="#NAME?"/>
    <m/>
    <s v="לא"/>
  </r>
  <r>
    <n v="1466"/>
    <m/>
    <m/>
    <m/>
    <m/>
    <m/>
    <m/>
    <m/>
    <m/>
    <m/>
    <m/>
    <n v="31755"/>
    <m/>
    <s v="מרכז"/>
    <s v="רחובות"/>
    <s v="אייזנברג"/>
    <m/>
    <s v="רשויות"/>
    <s v="פינוי-בינוי"/>
    <s v="בביצוע"/>
    <n v="7233781"/>
    <s v="414 20201074"/>
    <n v="414"/>
    <n v="20201074"/>
    <s v="בקשה למידע                                                                      "/>
    <s v="בניה חדשה                               "/>
    <n v="135150000"/>
    <s v="רחובות"/>
    <n v="8400"/>
    <s v="איזנברג                                                     "/>
    <n v="459"/>
    <n v="2"/>
    <n v="2"/>
    <s v=" "/>
    <d v="2020-12-16T00:00:00"/>
    <n v="0"/>
    <n v="64"/>
    <m/>
    <m/>
    <n v="64"/>
    <s v="2020_04"/>
    <d v="2021-01-28T10:47:10"/>
    <m/>
    <m/>
    <s v="מהות הבקשה"/>
    <s v=" בנייה חדשה: בניית בניין בעל 17 קומות מגורים עם 64 יחידות דיור מעל הכניסה הקובעת,5 קומות מתחת לכניסה הקובעת ומסחר בקומת הקרקע .   64 יחידות דיור  ב23 קומות כולל מרתף.  הקלות: 1. הגדלת מספר יחידות המגורים בבניין לפי שב&quot;ס 22% מ 52 ל- 64 יחידות ( 2. הקלה בגובה קומות- תוספת 5 קומות (מ 14 ל 17- 3. העברת שטחי שירות מסחר לשטחי שירות מגורים 4. תוספת שטחי שרות עבור ממד&quot;ים 5. החדרת עוגנים למגרשים סמוכים 6. העברת שטחי שרות ממתחת לכניסה                                                                                                                                                                                                                                                                                                                                                                                                                                                                                                                                                                                            "/>
    <n v="0"/>
    <s v="NULL"/>
    <s v="NULL"/>
    <s v="NULL"/>
    <m/>
    <m/>
    <m/>
    <m/>
    <m/>
    <m/>
    <m/>
    <m/>
    <m/>
    <m/>
    <m/>
    <m/>
    <m/>
    <m/>
    <s v="NULL"/>
    <s v="NULL"/>
    <s v="לפי גוש חלקה (מרץ 2021)"/>
    <n v="2020"/>
    <m/>
    <s v="בנייה"/>
    <m/>
    <n v="1"/>
    <m/>
    <m/>
    <m/>
    <n v="2"/>
    <s v="למידע"/>
    <m/>
    <m/>
    <m/>
    <m/>
    <m/>
    <m/>
    <m/>
    <m/>
    <m/>
    <m/>
    <m/>
    <m/>
    <m/>
    <m/>
    <s v="מיצוי יח&quot;ד בפרויקט"/>
    <n v="0"/>
    <m/>
    <m/>
    <m/>
    <m/>
    <m/>
    <s v="הבקשה לא נמצאה באתר העירייה"/>
    <m/>
    <e v="#NAME?"/>
    <m/>
    <m/>
  </r>
  <r>
    <n v="1977"/>
    <s v="אוקטובר 2021 - טיוב בקשה וסמל כפולים"/>
    <s v="כן"/>
    <m/>
    <m/>
    <s v="לטייב"/>
    <m/>
    <m/>
    <s v="הבקשה לא נמצאה באתר העירייה"/>
    <m/>
    <m/>
    <n v="31755"/>
    <m/>
    <s v="מרכז"/>
    <s v="רחובות"/>
    <s v="אייזנברג"/>
    <m/>
    <s v="רשויות"/>
    <s v="פינוי-בינוי"/>
    <s v="בביצוע"/>
    <n v="7234726"/>
    <s v="414 20210026"/>
    <n v="414"/>
    <n v="20210026"/>
    <s v="בקשה למידע                                                                      "/>
    <s v="חפירה                                   "/>
    <n v="135150000"/>
    <s v="רחובות"/>
    <n v="8400"/>
    <s v="איזנברג                                                     "/>
    <n v="459"/>
    <n v="2"/>
    <n v="2"/>
    <s v=" "/>
    <d v="2021-01-06T00:00:00"/>
    <n v="0"/>
    <n v="0"/>
    <m/>
    <m/>
    <n v="64"/>
    <s v="2020_04"/>
    <d v="2021-01-28T10:47:10"/>
    <m/>
    <m/>
    <s v="מדלן"/>
    <s v=" חפירה ודיפון - לקראת בניית מרתף חניה לבניין מגורים                                                                                                                                                                                                                                                                                                                                                                                                                                                                                                                                                                                                                                                                                                                                                                                                                                                                                                                                                                                     "/>
    <n v="0"/>
    <s v="NULL"/>
    <s v="NULL"/>
    <s v="NULL"/>
    <m/>
    <s v="NULL"/>
    <m/>
    <m/>
    <m/>
    <m/>
    <m/>
    <m/>
    <m/>
    <m/>
    <m/>
    <m/>
    <m/>
    <m/>
    <m/>
    <m/>
    <s v="גוש חלקה"/>
    <n v="2021"/>
    <m/>
    <s v="חפירה ודיפון"/>
    <m/>
    <n v="1"/>
    <m/>
    <m/>
    <m/>
    <n v="2"/>
    <s v="למידע"/>
    <m/>
    <m/>
    <m/>
    <m/>
    <m/>
    <m/>
    <m/>
    <m/>
    <m/>
    <m/>
    <m/>
    <m/>
    <m/>
    <m/>
    <s v="מיצוי יח&quot;ד בפרויקט"/>
    <m/>
    <m/>
    <m/>
    <m/>
    <m/>
    <m/>
    <m/>
    <m/>
    <m/>
    <m/>
    <m/>
  </r>
  <r>
    <n v="1979"/>
    <s v="אוקטובר 2021 - טיוב בקשות שאינן כפולות"/>
    <s v="כן"/>
    <m/>
    <m/>
    <m/>
    <m/>
    <m/>
    <m/>
    <m/>
    <m/>
    <n v="31755"/>
    <m/>
    <s v="מרכז"/>
    <s v="רחובות"/>
    <s v="אייזנברג"/>
    <m/>
    <s v="רשויות"/>
    <s v="פינוי-בינוי"/>
    <s v="בביצוע"/>
    <n v="7451358"/>
    <s v="414 20210104"/>
    <n v="414"/>
    <n v="20210104"/>
    <s v="בקשה להיתר - רישוי מלא                                                          "/>
    <s v="הריסה + בניה חדשה                       "/>
    <n v="135150010"/>
    <s v="רחובות"/>
    <n v="8400"/>
    <s v="איזנברג                                                     "/>
    <n v="459"/>
    <n v="2"/>
    <n v="2"/>
    <s v="NULL"/>
    <d v="2021-02-10T00:00:00"/>
    <n v="0"/>
    <n v="0"/>
    <m/>
    <m/>
    <n v="64"/>
    <s v="2021_03"/>
    <d v="2021-07-15T12:02:09"/>
    <m/>
    <m/>
    <s v="מהות הבקשה"/>
    <s v=" חפירה ודיפון -  לטובת הקמת מבנה חדש בן 17 קומות הכולל 64 יחידות דיור ו-4 מרתפי חניה משולב עם מיסחר                                                                                                                                                                                                                                                                                                                                                                                                                                                                                                                                                                                                                                                                                                                                                                                                                                                                                                                                     "/>
    <n v="2021007"/>
    <d v="2021-02-24T00:00:00"/>
    <s v="  לאשר הבקשה בתנאי השלמת בקרת התכן                                                                                                                                                                                                                                                                                                                                                                                                                                                                                                                                                                                                                                                                                                                                                                                                                                                                                                                                                                                                      "/>
    <n v="2132985"/>
    <n v="20210104"/>
    <s v="בקשה להיתר - רישוי מלא                                                          "/>
    <d v="2021-05-30T00:00:00"/>
    <s v="בית משותף                                                                                 "/>
    <n v="0"/>
    <n v="0"/>
    <m/>
    <m/>
    <m/>
    <m/>
    <n v="64"/>
    <s v="מהות ההיתר"/>
    <m/>
    <s v="חפירה ודיפון -  לטובת הקמת מבנה חדש בן 17 קומות הכולל 64 יחידות דיור ו-4 מרתפי חניה משולב עם מיסחר"/>
    <s v="2021_03"/>
    <d v="2021-07-15T12:02:11"/>
    <s v="גוש חלקה"/>
    <n v="2021"/>
    <n v="2021"/>
    <s v="חפירה ודיפון + בנייה"/>
    <s v="חפירה ודיפון + בנייה"/>
    <n v="1"/>
    <m/>
    <m/>
    <m/>
    <n v="2"/>
    <s v="להיתר"/>
    <m/>
    <n v="2"/>
    <m/>
    <m/>
    <m/>
    <m/>
    <m/>
    <m/>
    <m/>
    <m/>
    <m/>
    <m/>
    <m/>
    <m/>
    <s v="מיצוי יח&quot;ד בפרויקט"/>
    <n v="0"/>
    <m/>
    <m/>
    <m/>
    <m/>
    <m/>
    <m/>
    <m/>
    <m/>
    <s v="היתרים שלא טויבו אך מיצוי יחד במתחם"/>
    <s v="לא"/>
  </r>
  <r>
    <n v="691"/>
    <m/>
    <m/>
    <m/>
    <m/>
    <m/>
    <m/>
    <m/>
    <m/>
    <m/>
    <m/>
    <n v="31755"/>
    <m/>
    <s v="מרכז"/>
    <s v="רחובות"/>
    <s v="אייזנברג"/>
    <m/>
    <s v="רשויות"/>
    <s v="רשויות מקומיות - פינוי-בינוי"/>
    <s v="בביצוע"/>
    <n v="523550"/>
    <s v="414 20160178"/>
    <n v="414"/>
    <n v="20160178"/>
    <s v="בקשה להיתר"/>
    <s v="בניה חדשה                               "/>
    <n v="139800010"/>
    <s v="רחובות"/>
    <n v="8400"/>
    <s v="הרצל"/>
    <n v="403"/>
    <n v="199"/>
    <n v="199"/>
    <m/>
    <d v="2016-04-17T00:00:00"/>
    <n v="0"/>
    <n v="0"/>
    <n v="4"/>
    <n v="148"/>
    <n v="152"/>
    <m/>
    <m/>
    <m/>
    <m/>
    <m/>
    <s v=" הריסת מבנים קיימים והקמת בניין הכולל:4 קומות מרתף+ק.קרקע מסחרית+ 2 בניינים מגורים הכוללים:14 קומות+שטחים בקומות חלקיות (במסגרת רח/2000/ג/2-3)+קומת חדרי גג.76 יח&quot;ד לכל בניין סה&quot;כ 152 יח&quot;ד."/>
    <m/>
    <m/>
    <m/>
    <s v="NULL"/>
    <m/>
    <m/>
    <m/>
    <m/>
    <m/>
    <m/>
    <m/>
    <m/>
    <m/>
    <m/>
    <m/>
    <m/>
    <m/>
    <m/>
    <m/>
    <m/>
    <m/>
    <n v="2016"/>
    <m/>
    <s v="הריסה + בנייה"/>
    <m/>
    <m/>
    <m/>
    <m/>
    <m/>
    <n v="4"/>
    <s v="להיתר"/>
    <m/>
    <m/>
    <m/>
    <m/>
    <m/>
    <m/>
    <m/>
    <m/>
    <m/>
    <m/>
    <m/>
    <m/>
    <m/>
    <m/>
    <s v="מיצוי יח&quot;ד בפרויקט"/>
    <n v="0"/>
    <m/>
    <m/>
    <m/>
    <m/>
    <m/>
    <m/>
    <m/>
    <e v="#NAME?"/>
    <m/>
    <m/>
  </r>
  <r>
    <n v="692"/>
    <m/>
    <m/>
    <m/>
    <m/>
    <m/>
    <m/>
    <m/>
    <m/>
    <m/>
    <m/>
    <n v="31755"/>
    <m/>
    <s v="מרכז"/>
    <s v="רחובות"/>
    <s v="אייזנברג"/>
    <m/>
    <s v="רשויות"/>
    <s v="רשויות מקומיות - פינוי-בינוי"/>
    <s v="בביצוע"/>
    <n v="6824550"/>
    <s v="414 20160178"/>
    <n v="414"/>
    <n v="20160178"/>
    <s v="בקשה להיתר - רישוי מלא"/>
    <s v="בניה חדשה"/>
    <n v="139800010"/>
    <s v="רחובות"/>
    <n v="8400"/>
    <s v="הרצל"/>
    <n v="403"/>
    <n v="199"/>
    <n v="199"/>
    <m/>
    <d v="2016-04-17T00:00:00"/>
    <n v="0"/>
    <n v="152"/>
    <m/>
    <m/>
    <n v="152"/>
    <m/>
    <m/>
    <m/>
    <m/>
    <m/>
    <s v="* הריסת מבנים קיימים והקמת בניין הכולל:4 קומות מרתף+ק.קרקע מסחרית+ 2 בניינים מגורים הכוללים:14 קומות+שטחים בקומות חלקיות (במסגרת רח/2000/ג/2-3)+קומת חדרי גג.76 יח&quot;ד לכל בניין סה&quot;כ 152 יח&quot;ד. * הארכת תוקף ההחלטה"/>
    <m/>
    <m/>
    <m/>
    <n v="1917850"/>
    <n v="20160178"/>
    <m/>
    <d v="2018-04-24T00:00:00"/>
    <m/>
    <n v="0"/>
    <n v="152"/>
    <m/>
    <m/>
    <m/>
    <m/>
    <n v="152"/>
    <m/>
    <m/>
    <s v="הריסת מבנים קיימים והקמת בניין הכולל:4 קומות מרתף+ק.קרקע מסחרית+ 2 בניינים מגורים הכוללים:14 קומות+שטחים בקומות חלקיות (במסגרת רח/2000/ג/2-3)+קומת חדרי גג.   76 יחד בכל בניין,  סה&quot;כ 152 יח&quot;ד.&quot;"/>
    <m/>
    <m/>
    <m/>
    <n v="2016"/>
    <n v="2018"/>
    <s v="הריסה + בנייה"/>
    <s v="הריסה + בנייה"/>
    <n v="2"/>
    <m/>
    <m/>
    <m/>
    <n v="1"/>
    <s v="להיתר"/>
    <m/>
    <n v="1"/>
    <m/>
    <m/>
    <m/>
    <n v="6824550"/>
    <n v="1917850"/>
    <m/>
    <m/>
    <m/>
    <m/>
    <m/>
    <m/>
    <m/>
    <s v="מיצוי יח&quot;ד בפרויקט"/>
    <n v="0"/>
    <m/>
    <m/>
    <m/>
    <m/>
    <m/>
    <m/>
    <m/>
    <e v="#NAME?"/>
    <m/>
    <s v="לא"/>
  </r>
  <r>
    <n v="1981"/>
    <s v="אוקטובר 2021 - טיוב בקשות ID כפולות"/>
    <s v="לא"/>
    <m/>
    <m/>
    <s v="טויב"/>
    <m/>
    <m/>
    <s v="הכתובת לא נמצאת במתחם, הבקשה לא נמצאה באתר עירייה_x000a_בחיפוש במדלן לפי הכתובת מדובר בפרויקט בנייה חדשה, לפי המהות יש סיכוי קטן שאולי פינוי בינוי, לכן כתבתי ספק בגלל הספק הקטן הזה."/>
    <m/>
    <m/>
    <n v="31217"/>
    <m/>
    <s v="מרכז"/>
    <s v="רחובות"/>
    <s v="בית הפועלים"/>
    <m/>
    <s v="רשויות"/>
    <s v="פינוי-בינוי"/>
    <s v="תכנית מאושרת ללא יזם"/>
    <n v="7451582"/>
    <s v="414 20210494"/>
    <n v="414"/>
    <n v="20210494"/>
    <s v="בקשה למידע                                                                      "/>
    <s v="בניה חדשה                               "/>
    <n v="141080000"/>
    <s v="רחובות"/>
    <n v="8400"/>
    <s v="טלר                                                         "/>
    <n v="415"/>
    <n v="10"/>
    <n v="10"/>
    <s v="NULL"/>
    <d v="2021-06-27T00:00:00"/>
    <n v="0"/>
    <n v="36"/>
    <s v="NULL"/>
    <s v="NULL"/>
    <s v="NULL"/>
    <s v="2021_03"/>
    <d v="2021-07-15T12:02:09"/>
    <s v="NULL"/>
    <s v="NULL"/>
    <s v="NULL"/>
    <s v=" מבוקש: הריסת מבנה קיים והקמת מבנה מגורים הכולל קומת מרתף חנייה + קומת קרקע + 7 קומות + קומת גג (דירות גג) סהכ 36 יחד היקף בניה מבוקש - 6185 מר מס' יחד - 36 סך הקומות כולל מרתף - 11 (קומת מרתף 1) שטח מרתף מבוקש - 1440 מר מבוקש: מבנים קיימים בחלקה להריסה . מבוקשות הקלות :  1. תוספת יחד כך שיהיו 36 יחד במקום 33 יחד 2. הקמת חניות בקונטור המגרש 3. שטחי שירות על פי 2000/ב/6 4. תוספת קומה בהקלה. גובה המבנה ריצפה אחרונה -28.7 מ'. הבקשה כוללת את אחת או יותר מהעבודות להלן: חפירה, חניה מקורה, עבודות פיתוח,(פירוט: פיתוח פני השטח, גדרות, קירות תומכים, טרסות ), גדרות ושערים (בשיחה עם עורך הבקשה ביקש הקלה לקומה נוספת כך שיהיו 11 קומות כולל מרתף) , כמו כן ציין כי ישנם מבנים להריסה בחלקה , ואת גובה הריצפה האחרונה במבנה ).                                                                                                                                                                                                                                                                                     "/>
    <n v="0"/>
    <s v="NULL"/>
    <s v="NULL"/>
    <s v="NULL"/>
    <m/>
    <s v="NULL"/>
    <m/>
    <m/>
    <m/>
    <m/>
    <m/>
    <m/>
    <m/>
    <m/>
    <m/>
    <m/>
    <m/>
    <m/>
    <m/>
    <m/>
    <s v="חלקה 0"/>
    <n v="2021"/>
    <m/>
    <m/>
    <m/>
    <m/>
    <m/>
    <m/>
    <m/>
    <n v="0"/>
    <m/>
    <m/>
    <m/>
    <m/>
    <m/>
    <m/>
    <m/>
    <m/>
    <m/>
    <m/>
    <m/>
    <m/>
    <m/>
    <m/>
    <m/>
    <m/>
    <m/>
    <m/>
    <m/>
    <m/>
    <m/>
    <m/>
    <m/>
    <m/>
    <m/>
    <m/>
    <m/>
  </r>
  <r>
    <n v="693"/>
    <m/>
    <m/>
    <m/>
    <m/>
    <m/>
    <m/>
    <m/>
    <m/>
    <m/>
    <m/>
    <n v="31216"/>
    <m/>
    <s v="מרכז"/>
    <s v="רחובות"/>
    <s v="בנימין יעקב"/>
    <m/>
    <s v="רשויות"/>
    <s v="רשויות מקומיות - פינוי-בינוי"/>
    <s v="תכנית מאושרת ללא יזם"/>
    <n v="6826012"/>
    <s v="414 20190456"/>
    <n v="414"/>
    <n v="20190456"/>
    <s v="בקשה מקדמית"/>
    <s v="בניה חדשה"/>
    <n v="151250000"/>
    <s v="רחובות"/>
    <n v="8400"/>
    <s v="בנימין"/>
    <n v="442"/>
    <n v="5"/>
    <n v="5"/>
    <m/>
    <d v="2019-06-18T00:00:00"/>
    <n v="0"/>
    <n v="0"/>
    <m/>
    <m/>
    <m/>
    <m/>
    <m/>
    <m/>
    <m/>
    <m/>
    <s v="מבנה מגורים רב קומות , מסחר בקומת קרקע וחנייה תת קרקעית"/>
    <m/>
    <m/>
    <m/>
    <s v="NULL"/>
    <m/>
    <m/>
    <m/>
    <m/>
    <m/>
    <m/>
    <m/>
    <m/>
    <m/>
    <m/>
    <m/>
    <m/>
    <m/>
    <m/>
    <m/>
    <m/>
    <m/>
    <n v="2019"/>
    <m/>
    <s v="בנייה"/>
    <m/>
    <n v="1"/>
    <m/>
    <m/>
    <m/>
    <n v="1"/>
    <s v="מקדמית"/>
    <s v="מקדמית"/>
    <m/>
    <m/>
    <m/>
    <m/>
    <m/>
    <m/>
    <m/>
    <m/>
    <m/>
    <m/>
    <m/>
    <m/>
    <m/>
    <m/>
    <n v="300"/>
    <m/>
    <m/>
    <m/>
    <m/>
    <m/>
    <s v="הבקשה לא נמצאה באתר העירייה"/>
    <m/>
    <e v="#NAME?"/>
    <m/>
    <m/>
  </r>
  <r>
    <n v="694"/>
    <m/>
    <m/>
    <m/>
    <m/>
    <m/>
    <m/>
    <m/>
    <m/>
    <m/>
    <m/>
    <n v="31216"/>
    <m/>
    <s v="מרכז"/>
    <s v="רחובות"/>
    <s v="בנימין יעקב"/>
    <m/>
    <s v="רשויות"/>
    <s v="רשויות מקומיות - פינוי-בינוי"/>
    <s v="תכנית מאושרת ללא יזם"/>
    <n v="6825881"/>
    <s v="414 20190313"/>
    <n v="414"/>
    <n v="20190313"/>
    <s v="בקשה למידע"/>
    <s v="בניה חדשה"/>
    <n v="152670000"/>
    <s v="רחובות"/>
    <n v="8400"/>
    <s v="יעקב"/>
    <n v="451"/>
    <n v="18"/>
    <n v="18"/>
    <m/>
    <d v="2019-04-16T00:00:00"/>
    <n v="0"/>
    <n v="110"/>
    <m/>
    <m/>
    <n v="110"/>
    <m/>
    <m/>
    <m/>
    <m/>
    <m/>
    <s v="בניין מגורים אחד בתא שטח 15- בתוך המבנה יש מסחר בקומות הקרקע. במנה יש 23 קומות עיליות ו4 תת קרקעיות. החנייה התת קרקעית משותפת ל2 החלקות 15 ו 16 מס' קומות כולל מרתף - 27 גובה המבנה - מס' יח&quot;ד - 110 שטח עתיקות מוכרז !"/>
    <m/>
    <m/>
    <m/>
    <s v="NULL"/>
    <m/>
    <m/>
    <m/>
    <m/>
    <m/>
    <m/>
    <m/>
    <m/>
    <m/>
    <m/>
    <m/>
    <m/>
    <m/>
    <m/>
    <m/>
    <m/>
    <m/>
    <n v="2019"/>
    <m/>
    <s v="בנייה"/>
    <m/>
    <n v="2"/>
    <n v="1"/>
    <m/>
    <m/>
    <n v="1"/>
    <s v="למידע"/>
    <m/>
    <m/>
    <m/>
    <m/>
    <m/>
    <m/>
    <m/>
    <m/>
    <m/>
    <m/>
    <m/>
    <m/>
    <m/>
    <m/>
    <m/>
    <n v="300"/>
    <m/>
    <m/>
    <m/>
    <m/>
    <m/>
    <m/>
    <m/>
    <e v="#NAME?"/>
    <m/>
    <m/>
  </r>
  <r>
    <n v="695"/>
    <m/>
    <m/>
    <m/>
    <m/>
    <m/>
    <m/>
    <m/>
    <m/>
    <m/>
    <m/>
    <n v="31216"/>
    <m/>
    <s v="מרכז"/>
    <s v="רחובות"/>
    <s v="בנימין יעקב"/>
    <m/>
    <s v="רשויות"/>
    <s v="רשויות מקומיות - פינוי-בינוי"/>
    <s v="תכנית מאושרת ללא יזם"/>
    <n v="6826009"/>
    <s v="414 20190453"/>
    <n v="414"/>
    <n v="20190453"/>
    <s v="בקשה מקדמית"/>
    <s v="בניה חדשה"/>
    <n v="152670000"/>
    <s v="רחובות"/>
    <n v="8400"/>
    <s v="יעקב"/>
    <n v="451"/>
    <n v="18"/>
    <n v="18"/>
    <m/>
    <d v="2019-06-17T00:00:00"/>
    <n v="0"/>
    <n v="0"/>
    <m/>
    <m/>
    <n v="110"/>
    <m/>
    <m/>
    <m/>
    <m/>
    <m/>
    <s v="מבנה מגורים רב קומות , מסחר בקומת קרקע וחנייה תת קרקעית"/>
    <m/>
    <m/>
    <m/>
    <s v="NULL"/>
    <m/>
    <m/>
    <m/>
    <m/>
    <m/>
    <m/>
    <m/>
    <m/>
    <m/>
    <m/>
    <m/>
    <m/>
    <m/>
    <m/>
    <m/>
    <m/>
    <m/>
    <n v="2019"/>
    <m/>
    <s v="בנייה"/>
    <m/>
    <n v="2"/>
    <m/>
    <m/>
    <m/>
    <n v="1"/>
    <s v="מקדמית"/>
    <s v="מקדמית"/>
    <m/>
    <m/>
    <m/>
    <m/>
    <m/>
    <m/>
    <m/>
    <m/>
    <m/>
    <m/>
    <m/>
    <m/>
    <m/>
    <m/>
    <n v="300"/>
    <m/>
    <m/>
    <m/>
    <m/>
    <m/>
    <s v="הבקשה לא נמצאה באתר העירייה"/>
    <m/>
    <e v="#NAME?"/>
    <m/>
    <m/>
  </r>
  <r>
    <n v="696"/>
    <m/>
    <m/>
    <m/>
    <m/>
    <m/>
    <m/>
    <m/>
    <m/>
    <m/>
    <m/>
    <n v="4039"/>
    <m/>
    <s v="מרכז"/>
    <s v="רחובות"/>
    <s v="כפר גבירול"/>
    <m/>
    <s v="מיסוי"/>
    <s v="מיסוי - פינוי-בינוי"/>
    <s v="בביצוע + מבנים מאוכלסים"/>
    <n v="499225"/>
    <s v="414 20090035"/>
    <n v="414"/>
    <n v="20090035"/>
    <s v="בקשה להיתר"/>
    <s v="בניה חדשה                               "/>
    <m/>
    <s v="רחובות"/>
    <n v="8400"/>
    <s v="בן גוריון"/>
    <n v="223"/>
    <n v="1"/>
    <n v="1"/>
    <m/>
    <d v="2009-01-26T00:00:00"/>
    <n v="0"/>
    <n v="70"/>
    <n v="3"/>
    <n v="67"/>
    <n v="70"/>
    <m/>
    <m/>
    <m/>
    <m/>
    <m/>
    <s v=" מגדל   מגורים 17 קומות + 2 פנטאוז' (  70  יח&quot;ד)"/>
    <m/>
    <m/>
    <m/>
    <n v="96896"/>
    <n v="20090035"/>
    <m/>
    <d v="2009-09-07T00:00:00"/>
    <m/>
    <n v="0"/>
    <n v="70"/>
    <n v="3"/>
    <m/>
    <n v="67"/>
    <m/>
    <n v="70"/>
    <m/>
    <m/>
    <s v="בניין מגורים בן 17 קומות + 2 פנטאוז' , סהכ  70  יח&quot;ד&quot;"/>
    <m/>
    <m/>
    <m/>
    <n v="2009"/>
    <n v="2009"/>
    <s v="בנייה"/>
    <s v="בנייה"/>
    <n v="1"/>
    <m/>
    <m/>
    <m/>
    <n v="1"/>
    <s v="להיתר"/>
    <m/>
    <n v="1"/>
    <m/>
    <s v="דטה מהעבר"/>
    <s v="דטה מהעבר"/>
    <n v="499225"/>
    <n v="96896"/>
    <m/>
    <m/>
    <m/>
    <m/>
    <m/>
    <m/>
    <m/>
    <m/>
    <n v="365"/>
    <m/>
    <m/>
    <m/>
    <m/>
    <m/>
    <m/>
    <m/>
    <e v="#NAME?"/>
    <m/>
    <s v="לא"/>
  </r>
  <r>
    <n v="697"/>
    <m/>
    <m/>
    <m/>
    <m/>
    <m/>
    <m/>
    <m/>
    <m/>
    <m/>
    <m/>
    <n v="4039"/>
    <m/>
    <s v="מרכז"/>
    <s v="רחובות"/>
    <s v="כפר גבירול"/>
    <m/>
    <s v="מיסוי"/>
    <s v="מיסוי - פינוי-בינוי"/>
    <s v="בביצוע + מבנים מאוכלסים"/>
    <n v="452171"/>
    <s v="414 20120486"/>
    <n v="414"/>
    <n v="20120486"/>
    <s v="בקשה להיתר"/>
    <s v="בניה חדשה                               "/>
    <m/>
    <s v="רחובות"/>
    <n v="8400"/>
    <s v="בן גוריון"/>
    <n v="223"/>
    <n v="3"/>
    <n v="3"/>
    <m/>
    <d v="2012-11-05T00:00:00"/>
    <n v="0"/>
    <n v="73"/>
    <n v="3"/>
    <n v="70"/>
    <n v="73"/>
    <m/>
    <m/>
    <m/>
    <m/>
    <m/>
    <s v=" הריסת אלמנטים המסומנים להריסה, ובניית בניין מגורים בן 18 קומות+ 2קומות פנטהאוס+ 2 קומות טכניות ע&quot;ג מרתף חניות, כולל: מחסנים, מרפסות מקורות, פרגולות, ופיתוח שטח סה&quot;כ: 73 יח&quot;ד."/>
    <m/>
    <m/>
    <m/>
    <n v="83341"/>
    <n v="20120486"/>
    <m/>
    <d v="2013-05-22T00:00:00"/>
    <m/>
    <n v="0"/>
    <n v="73"/>
    <n v="3"/>
    <m/>
    <n v="70"/>
    <m/>
    <n v="73"/>
    <m/>
    <m/>
    <s v="הקמת בניין מגורים בן   18  קומות + 2 קומות פנטאוז+ 2 קומות  טכנית + מרתף חניה ל- 2 בנינים  סהכ 73  יח&quot;ד&quot;"/>
    <m/>
    <m/>
    <m/>
    <n v="2012"/>
    <n v="2013"/>
    <s v="הריסה + בנייה"/>
    <s v="בנייה"/>
    <n v="3"/>
    <m/>
    <m/>
    <m/>
    <n v="1"/>
    <s v="להיתר"/>
    <m/>
    <n v="1"/>
    <m/>
    <s v="דטה מהעבר"/>
    <s v="דטה מהעבר"/>
    <n v="452171"/>
    <n v="83341"/>
    <m/>
    <m/>
    <m/>
    <m/>
    <m/>
    <m/>
    <m/>
    <m/>
    <n v="365"/>
    <m/>
    <m/>
    <m/>
    <m/>
    <m/>
    <m/>
    <m/>
    <e v="#NAME?"/>
    <m/>
    <s v="לא"/>
  </r>
  <r>
    <n v="698"/>
    <m/>
    <m/>
    <m/>
    <m/>
    <m/>
    <m/>
    <m/>
    <m/>
    <m/>
    <m/>
    <n v="4039"/>
    <m/>
    <s v="מרכז"/>
    <s v="רחובות"/>
    <s v="כפר גבירול"/>
    <m/>
    <s v="מיסוי"/>
    <s v="מיסוי - פינוי-בינוי"/>
    <s v="בביצוע + מבנים מאוכלסים"/>
    <n v="478062"/>
    <s v="414 20130546"/>
    <n v="414"/>
    <n v="20130546"/>
    <s v="בקשה להיתר"/>
    <s v="בניה חדשה                               "/>
    <m/>
    <s v="רחובות"/>
    <n v="8400"/>
    <s v="בן גוריון"/>
    <n v="223"/>
    <n v="5"/>
    <n v="5"/>
    <m/>
    <d v="2013-11-27T00:00:00"/>
    <n v="0"/>
    <n v="74"/>
    <n v="3"/>
    <n v="71"/>
    <n v="74"/>
    <m/>
    <m/>
    <m/>
    <m/>
    <m/>
    <s v=" הריסת בית כנסת, ובניית בניין מגורים בן 18 קומות+ 2קומות פנטהאוס+ 2 קומות טכניות ע&quot;ג מרתף חניות, כולל: מחסנים, מרפסות מקורות, פרגולות, ופיתוח שטח. סה&quot;כ: 74 יח&quot;ד."/>
    <m/>
    <m/>
    <m/>
    <n v="94013"/>
    <n v="20130546"/>
    <m/>
    <d v="2016-01-07T00:00:00"/>
    <m/>
    <n v="0"/>
    <n v="74"/>
    <n v="3"/>
    <m/>
    <n v="71"/>
    <m/>
    <n v="74"/>
    <m/>
    <m/>
    <s v="הריסת בית כנסת, ובניית בניין מגורים בן 18 קומות+ 2קומות פנטהאוס+ 2 קומות טכניות עג מרתף חניות, כולל: מחסנים, מרפסות מקורות, פרגולות, ופיתוח שטח. סה&quot;כ: 74 יח&quot;ד.&quot;"/>
    <m/>
    <m/>
    <m/>
    <n v="2013"/>
    <n v="2016"/>
    <s v="הריסה + בנייה"/>
    <s v="הריסה + בנייה"/>
    <n v="5"/>
    <m/>
    <m/>
    <m/>
    <n v="1"/>
    <s v="להיתר"/>
    <m/>
    <n v="1"/>
    <m/>
    <s v="דטה מהעבר"/>
    <s v="דטה מהעבר"/>
    <n v="478062"/>
    <n v="94013"/>
    <m/>
    <m/>
    <m/>
    <m/>
    <m/>
    <m/>
    <m/>
    <m/>
    <n v="365"/>
    <m/>
    <m/>
    <m/>
    <m/>
    <m/>
    <m/>
    <m/>
    <e v="#NAME?"/>
    <m/>
    <s v="לא"/>
  </r>
  <r>
    <n v="1982"/>
    <s v="אוקטובר 2021 - טיוב בקשות שאינן כפולות"/>
    <s v="?"/>
    <m/>
    <m/>
    <m/>
    <m/>
    <m/>
    <s v="בנייה חדשה"/>
    <m/>
    <m/>
    <n v="4039"/>
    <m/>
    <s v="מרכז"/>
    <s v="רחובות"/>
    <s v="כפר גבירול"/>
    <m/>
    <s v="מיסוי"/>
    <s v="פינוי-בינוי"/>
    <s v="בביצוע + מבנים מאוכלסים"/>
    <n v="7451483"/>
    <s v="414 20210349"/>
    <n v="414"/>
    <n v="20210349"/>
    <s v="בקשה למידע                                                                      "/>
    <s v="בניה חדשה                               "/>
    <n v="350900000"/>
    <s v="רחובות"/>
    <n v="8400"/>
    <s v="כפר גבירול                                                  "/>
    <n v="9600"/>
    <n v="0"/>
    <n v="0"/>
    <s v="NULL"/>
    <d v="2021-05-05T00:00:00"/>
    <n v="0"/>
    <n v="0"/>
    <m/>
    <m/>
    <m/>
    <s v="2021_03"/>
    <d v="2021-07-15T12:02:09"/>
    <s v="NULL"/>
    <s v="NULL"/>
    <s v="NULL"/>
    <s v="  הריסת מחסנים הקיימים   וביצוע דיפון וחפירה במגרש 206                                                                                                                                                                                                                                                                                                                                                                                                                                                                                                                                                                                                                                                                                                                                                                                                                                                                                                                                                                                  "/>
    <n v="0"/>
    <s v="NULL"/>
    <s v="NULL"/>
    <s v="NULL"/>
    <m/>
    <s v="NULL"/>
    <m/>
    <m/>
    <m/>
    <m/>
    <m/>
    <m/>
    <m/>
    <m/>
    <m/>
    <m/>
    <m/>
    <m/>
    <m/>
    <m/>
    <s v="גוש חלקה"/>
    <n v="2021"/>
    <m/>
    <s v="הריסה חפירה ודיפון"/>
    <m/>
    <m/>
    <m/>
    <m/>
    <m/>
    <s v="?"/>
    <s v="למידע"/>
    <s v="האם פב"/>
    <m/>
    <m/>
    <m/>
    <m/>
    <m/>
    <m/>
    <m/>
    <m/>
    <m/>
    <m/>
    <m/>
    <m/>
    <m/>
    <m/>
    <m/>
    <m/>
    <m/>
    <m/>
    <m/>
    <m/>
    <m/>
    <m/>
    <m/>
    <m/>
    <m/>
  </r>
  <r>
    <n v="701"/>
    <m/>
    <m/>
    <m/>
    <m/>
    <m/>
    <m/>
    <m/>
    <m/>
    <m/>
    <m/>
    <n v="4039"/>
    <m/>
    <s v="מרכז"/>
    <s v="רחובות"/>
    <s v="כפר גבירול"/>
    <m/>
    <s v="מיסוי"/>
    <s v="מיסוי - פינוי-בינוי"/>
    <s v="בביצוע + מבנים מאוכלסים"/>
    <n v="523930"/>
    <s v="414 20100016"/>
    <n v="414"/>
    <n v="20100016"/>
    <s v="בקשה להיתר"/>
    <s v="בניה חדשה                               "/>
    <m/>
    <s v="רחובות"/>
    <n v="8400"/>
    <s v="פקיעין"/>
    <n v="236"/>
    <n v="2"/>
    <n v="2"/>
    <m/>
    <d v="2010-01-12T00:00:00"/>
    <n v="0"/>
    <n v="62"/>
    <n v="3"/>
    <n v="59"/>
    <n v="62"/>
    <m/>
    <m/>
    <m/>
    <m/>
    <m/>
    <s v=" מבנה מגורים, 62 יח&quot;ד, קומת קרקע+ 15 קומות+ 2 קומות פנטהאוס כולל: קומת עמודים מפולשת, מחסנים, ממ&quot;דים, חניות, גדרות, מרפסות, פרגולות ומרתף חלקי."/>
    <m/>
    <m/>
    <m/>
    <n v="107305"/>
    <n v="20100016"/>
    <m/>
    <d v="2010-07-13T00:00:00"/>
    <m/>
    <n v="0"/>
    <n v="62"/>
    <n v="3"/>
    <m/>
    <n v="59"/>
    <m/>
    <n v="62"/>
    <m/>
    <m/>
    <s v="הקמת בניין מגורים  בן  15 קומות+  2 קומות פנטאוז , סהכ  62 יח&quot;ד&quot;"/>
    <m/>
    <m/>
    <m/>
    <n v="2010"/>
    <n v="2010"/>
    <s v="בנייה"/>
    <s v="בנייה"/>
    <n v="2"/>
    <m/>
    <m/>
    <m/>
    <n v="1"/>
    <s v="להיתר"/>
    <m/>
    <n v="1"/>
    <m/>
    <s v="דטה מהעבר"/>
    <s v="דטה מהעבר"/>
    <n v="523930"/>
    <n v="107305"/>
    <m/>
    <m/>
    <m/>
    <m/>
    <m/>
    <m/>
    <m/>
    <m/>
    <n v="365"/>
    <m/>
    <m/>
    <m/>
    <m/>
    <m/>
    <m/>
    <m/>
    <e v="#NAME?"/>
    <m/>
    <s v="לא"/>
  </r>
  <r>
    <n v="702"/>
    <m/>
    <m/>
    <m/>
    <m/>
    <m/>
    <m/>
    <m/>
    <m/>
    <m/>
    <m/>
    <n v="4039"/>
    <m/>
    <s v="מרכז"/>
    <s v="רחובות"/>
    <s v="כפר גבירול"/>
    <m/>
    <s v="מיסוי"/>
    <s v="מיסוי - פינוי-בינוי"/>
    <s v="בביצוע + מבנים מאוכלסים"/>
    <n v="523972"/>
    <s v="414 20100060"/>
    <n v="414"/>
    <n v="20100060"/>
    <s v="בקשה להיתר"/>
    <s v="בניה חדשה                               "/>
    <m/>
    <s v="רחובות"/>
    <n v="8400"/>
    <s v="פקיעין"/>
    <n v="236"/>
    <n v="4"/>
    <n v="4"/>
    <m/>
    <d v="2010-02-14T00:00:00"/>
    <n v="0"/>
    <n v="66"/>
    <n v="3"/>
    <n v="63"/>
    <n v="66"/>
    <m/>
    <m/>
    <m/>
    <m/>
    <m/>
    <s v=" מגדל מגורים המכיל 66 יח&quot;ד, קומה תת קרקעית+ קומת קרקע+ 16 קומות+ 2 קומות פנטהאוס כולל: הריסת מבנים קיימים ובניית מועדון דיירים, מחסנים, ממ&quot;דים, חניות, גדרות, מרפסות ופרגולות."/>
    <m/>
    <m/>
    <m/>
    <n v="109262"/>
    <n v="20100060"/>
    <m/>
    <d v="2010-12-20T00:00:00"/>
    <m/>
    <n v="0"/>
    <n v="66"/>
    <n v="3"/>
    <m/>
    <n v="63"/>
    <m/>
    <n v="66"/>
    <m/>
    <m/>
    <s v="מגדל מגורים המכיל 66 יחד, קומה תת קרקעית+ קומת קרקע+ 16 קומות+ 2 קומות פנטהאוס כולל: הריסת מבנים קיימים ובניית מועדון דיירים, מחסנים, ממ&quot;דים, חניות, גדרות, מרפסות ופרגולות.&quot;"/>
    <m/>
    <m/>
    <m/>
    <n v="2010"/>
    <n v="2010"/>
    <s v="הריסה + בנייה"/>
    <s v="הריסה + בנייה"/>
    <n v="4"/>
    <m/>
    <m/>
    <m/>
    <n v="1"/>
    <s v="להיתר"/>
    <m/>
    <n v="1"/>
    <m/>
    <s v="דטה מהעבר"/>
    <s v="דטה מהעבר"/>
    <n v="523972"/>
    <n v="109262"/>
    <m/>
    <m/>
    <m/>
    <m/>
    <m/>
    <m/>
    <m/>
    <m/>
    <n v="365"/>
    <m/>
    <m/>
    <m/>
    <m/>
    <m/>
    <m/>
    <m/>
    <e v="#NAME?"/>
    <m/>
    <s v="כן"/>
  </r>
  <r>
    <n v="699"/>
    <m/>
    <m/>
    <m/>
    <m/>
    <m/>
    <m/>
    <m/>
    <m/>
    <m/>
    <m/>
    <n v="4039"/>
    <m/>
    <s v="מרכז"/>
    <s v="רחובות"/>
    <s v="כפר גבירול"/>
    <m/>
    <s v="מיסוי"/>
    <s v="מיסוי - פינוי-בינוי"/>
    <s v="בביצוע + מבנים מאוכלסים"/>
    <n v="478109"/>
    <s v="414 20140005"/>
    <n v="414"/>
    <n v="20140005"/>
    <s v="בקשה להיתר"/>
    <s v="בניה חדשה                               "/>
    <m/>
    <s v="רחובות"/>
    <n v="8400"/>
    <s v="פקיעין"/>
    <n v="236"/>
    <n v="6"/>
    <n v="6"/>
    <m/>
    <d v="2014-01-02T00:00:00"/>
    <n v="0"/>
    <n v="42"/>
    <n v="5"/>
    <n v="37"/>
    <n v="42"/>
    <m/>
    <m/>
    <m/>
    <m/>
    <m/>
    <s v=" הקמת מבנה מגורים בן 10 קומות ע&quot;ג קומת מרתף+ק.קרקע+ 2 קומות פנטהאוס , 42 יח&quot;ד הכולל: מרפסות, מצללות, חניות ופיתוח שטח."/>
    <m/>
    <m/>
    <m/>
    <n v="94035"/>
    <n v="20140005"/>
    <m/>
    <d v="2015-03-29T00:00:00"/>
    <m/>
    <n v="0"/>
    <n v="42"/>
    <n v="5"/>
    <m/>
    <n v="37"/>
    <m/>
    <n v="42"/>
    <m/>
    <m/>
    <s v="הקמת בניין מגורים בן 10 קומות עג קומת מרתף+ק.קרקע+ 2 קומות פנטהאוס הכולל: מרפסות, מצללות, חניות ופיתוח שטח, סה&quot;כ 42 יח&quot;ד&quot;"/>
    <m/>
    <m/>
    <m/>
    <n v="2014"/>
    <n v="2015"/>
    <s v="בנייה"/>
    <s v="בנייה"/>
    <n v="6"/>
    <m/>
    <m/>
    <m/>
    <n v="1"/>
    <s v="להיתר"/>
    <m/>
    <n v="1"/>
    <m/>
    <s v="דטה מהעבר"/>
    <s v="דטה מהעבר"/>
    <n v="478109"/>
    <n v="94035"/>
    <m/>
    <m/>
    <m/>
    <m/>
    <m/>
    <m/>
    <m/>
    <m/>
    <n v="365"/>
    <m/>
    <m/>
    <m/>
    <m/>
    <m/>
    <m/>
    <m/>
    <e v="#NAME?"/>
    <m/>
    <s v="לא"/>
  </r>
  <r>
    <n v="700"/>
    <m/>
    <m/>
    <m/>
    <m/>
    <m/>
    <m/>
    <m/>
    <m/>
    <m/>
    <m/>
    <n v="4039"/>
    <m/>
    <s v="מרכז"/>
    <s v="רחובות"/>
    <s v="כפר גבירול"/>
    <m/>
    <s v="מיסוי"/>
    <s v="מיסוי - פינוי-בינוי"/>
    <s v="בביצוע + מבנים מאוכלסים"/>
    <n v="478110"/>
    <s v="414 20140006"/>
    <n v="414"/>
    <n v="20140006"/>
    <s v="בקשה להיתר"/>
    <s v="בניה חדשה                               "/>
    <m/>
    <s v="רחובות"/>
    <n v="8400"/>
    <s v="פקיעין"/>
    <n v="236"/>
    <n v="6"/>
    <n v="6"/>
    <m/>
    <d v="2014-01-02T00:00:00"/>
    <n v="0"/>
    <n v="32"/>
    <n v="3"/>
    <n v="29"/>
    <n v="32"/>
    <m/>
    <m/>
    <m/>
    <m/>
    <m/>
    <s v=" הקמת מבנה מגורים בן 4 קומות ( 4 כניסות) 32 יח&quot;ד הכולל: חדרי גג, מצללות, חניות ופיתוח שטח."/>
    <m/>
    <m/>
    <m/>
    <n v="94036"/>
    <n v="20140006"/>
    <m/>
    <d v="2015-01-07T00:00:00"/>
    <m/>
    <n v="0"/>
    <n v="32"/>
    <n v="3"/>
    <m/>
    <n v="29"/>
    <m/>
    <n v="32"/>
    <m/>
    <m/>
    <s v="הקמת בניין מגורים בן 4 קומות ( 4 כניסות) 32 יחד הכולל: חדרי גג, מצללות, חניות ופיתוח שטח.&quot;"/>
    <m/>
    <m/>
    <m/>
    <n v="2014"/>
    <n v="2015"/>
    <s v="בנייה"/>
    <s v="בנייה"/>
    <n v="7"/>
    <m/>
    <m/>
    <m/>
    <n v="1"/>
    <s v="להיתר"/>
    <m/>
    <n v="1"/>
    <m/>
    <s v="דטה מהעבר"/>
    <s v="דטה מהעבר"/>
    <n v="478110"/>
    <n v="94036"/>
    <m/>
    <m/>
    <m/>
    <m/>
    <m/>
    <m/>
    <m/>
    <m/>
    <n v="365"/>
    <m/>
    <m/>
    <m/>
    <m/>
    <m/>
    <m/>
    <m/>
    <e v="#NAME?"/>
    <m/>
    <s v="לא"/>
  </r>
  <r>
    <n v="1455"/>
    <s v="טיוב בקשות שאינן כפולות"/>
    <m/>
    <m/>
    <s v="מובילה?"/>
    <m/>
    <m/>
    <m/>
    <m/>
    <m/>
    <m/>
    <n v="4039"/>
    <m/>
    <s v="מרכז"/>
    <s v="רחובות"/>
    <s v="כפר גבירול"/>
    <m/>
    <s v="מיסוי"/>
    <s v="פינוי-בינוי"/>
    <s v="בביצוע + מבנים מאוכלסים"/>
    <n v="6824704"/>
    <s v="414 20170613"/>
    <n v="414"/>
    <n v="20170613"/>
    <s v="בקשה להיתר - רישוי מלא                                                          "/>
    <s v="בניה חדשה                               "/>
    <n v="350900040"/>
    <s v="רחובות"/>
    <n v="8400"/>
    <s v="צאלון                                                       "/>
    <n v="9247"/>
    <n v="2"/>
    <n v="2"/>
    <s v=" "/>
    <d v="2017-08-16T00:00:00"/>
    <n v="0"/>
    <n v="0"/>
    <m/>
    <m/>
    <n v="32"/>
    <s v="2019_02"/>
    <d v="2019-08-19T15:19:43"/>
    <m/>
    <m/>
    <s v="מהות הבקשה"/>
    <s v=" בניית בניין מגורים בן 32 יח&quot;ד בארבע קומות+ חדרים על הגג, 4 כניסות (כניסה נפרדת לדירת גן צפונית+ רמפה לנכה) צובר גז, גדרות, פרגולות ופיתוח שטח.                                                                                                                                                                                                                                                                                                                                                                                                                                                                                                                                                                                                                                                                                                                                                                                                                                                                                         "/>
    <n v="20180107"/>
    <d v="2018-09-06T00:00:00"/>
    <s v="  * הוגש ערר ע&quot;י חב' אביסרור, נקבע דיון ליום 7/10/18.  * ביום 6/9/18 ביקשו מועדת הערר למחוק את העררים ללא צו להוצאות מהסיבה כי נציגי     העוררת הגיעו להסכמות אשר מייתרות את העררים ואת הדיון בהם.  * ביום 6/9/18 החליטה ועדת הערר :&quot; בהתאם לבקשתה של העוררת, העררים יימחקו ללא    צו להוצאות."/>
    <s v="NULL"/>
    <m/>
    <m/>
    <m/>
    <m/>
    <m/>
    <m/>
    <m/>
    <m/>
    <m/>
    <m/>
    <m/>
    <m/>
    <m/>
    <m/>
    <s v="NULL"/>
    <s v="NULL"/>
    <s v="לפי גוש חלקה (מרץ 2021)"/>
    <n v="2017"/>
    <m/>
    <s v="בנייה"/>
    <m/>
    <n v="11"/>
    <m/>
    <m/>
    <n v="1"/>
    <n v="1"/>
    <s v="להיתר"/>
    <m/>
    <m/>
    <m/>
    <m/>
    <m/>
    <m/>
    <n v="1990767"/>
    <m/>
    <m/>
    <m/>
    <m/>
    <m/>
    <m/>
    <m/>
    <m/>
    <n v="365"/>
    <m/>
    <m/>
    <m/>
    <m/>
    <m/>
    <s v="לא היו החלטות בבקשה"/>
    <m/>
    <e v="#NAME?"/>
    <m/>
    <m/>
  </r>
  <r>
    <n v="1459"/>
    <s v="טיוב בקשות שאינן כפולות"/>
    <m/>
    <m/>
    <s v="המשכית?"/>
    <m/>
    <m/>
    <m/>
    <m/>
    <m/>
    <m/>
    <n v="4039"/>
    <m/>
    <s v="מרכז"/>
    <s v="רחובות"/>
    <s v="כפר גבירול"/>
    <m/>
    <s v="מיסוי"/>
    <s v="פינוי-בינוי"/>
    <s v="בביצוע + מבנים מאוכלסים"/>
    <n v="7016038"/>
    <s v="414 20180731"/>
    <n v="414"/>
    <n v="20180731"/>
    <s v="בקשה להיתר - רישוי מלא                                                          "/>
    <s v="בניה חדשה                               "/>
    <n v="350900040"/>
    <s v="רחובות"/>
    <n v="8400"/>
    <s v="צאלון                                                       "/>
    <n v="9247"/>
    <n v="2"/>
    <n v="2"/>
    <m/>
    <d v="2018-09-17T00:00:00"/>
    <n v="0"/>
    <n v="0"/>
    <m/>
    <m/>
    <n v="32"/>
    <s v="2019_04"/>
    <d v="2020-01-28T11:17:17"/>
    <m/>
    <m/>
    <s v="מהות הבקשה"/>
    <s v=" הקמת בניין בן בארבע קומות + חדרים על הגג , 4 כניסות (כניסה נפרדת לדירת גן צפונית+רמפה לנכה) צובר גז, גדרות, פרגולות ופיתוח שטח, סהכ 32  יחד                                                                                                                                                                                                                                                                                                                                                                                                                                                                                                                                                                                                                                                                                                                                                                                                                                                                                          "/>
    <n v="2019031"/>
    <d v="2019-09-11T00:00:00"/>
    <s v="  לאשר הבקשה להקמת בניין בן בארבע קומות + חדרים על הגג , 4 כניסות (כניסה נפרדת  לדירת גן צפונית+רמפה לנכה) צובר גז, גדרות, פרגולות ופיתוח שטח, סהכ 32  יחד  בתנאי השלמת בקרת התכן."/>
    <n v="1990767"/>
    <n v="20180731"/>
    <s v="בקשה להיתר - רישוי מלא                                                          "/>
    <d v="2020-01-02T00:00:00"/>
    <s v="בית משותף                                                                                 "/>
    <n v="0"/>
    <n v="0"/>
    <m/>
    <m/>
    <m/>
    <m/>
    <n v="32"/>
    <s v="מהות ההיתר"/>
    <m/>
    <s v="הקמת בניין בן בארבע קומות + חדרים על הגג , 4 כניסות (כניסה נפרדת לדירת גן צפונית+רמפה לנכה) צובר גז, גדרות, פרגולות ופיתוח שטח, סהכ 32  יחד"/>
    <s v="2019_04"/>
    <d v="2020-01-28T11:17:21"/>
    <s v="לפי גוש חלקה (מרץ 2021)"/>
    <n v="2018"/>
    <n v="2020"/>
    <s v="בנייה"/>
    <s v="בנייה"/>
    <n v="11"/>
    <m/>
    <m/>
    <m/>
    <n v="2"/>
    <s v="להיתר"/>
    <m/>
    <n v="1"/>
    <m/>
    <m/>
    <m/>
    <n v="6824704"/>
    <m/>
    <m/>
    <m/>
    <m/>
    <m/>
    <m/>
    <m/>
    <m/>
    <m/>
    <n v="365"/>
    <m/>
    <m/>
    <m/>
    <m/>
    <m/>
    <m/>
    <m/>
    <e v="#NAME?"/>
    <m/>
    <s v="לא"/>
  </r>
  <r>
    <n v="1456"/>
    <s v="טיוב בקשות שאינן כפולות"/>
    <m/>
    <m/>
    <m/>
    <m/>
    <m/>
    <m/>
    <m/>
    <m/>
    <m/>
    <n v="4039"/>
    <m/>
    <s v="מרכז"/>
    <s v="רחובות"/>
    <s v="כפר גבירול"/>
    <m/>
    <s v="מיסוי"/>
    <s v="פינוי-בינוי"/>
    <s v="בביצוע + מבנים מאוכלסים"/>
    <n v="6825316"/>
    <s v="414 20180664"/>
    <n v="414"/>
    <n v="20180664"/>
    <s v="בקשה להיתר - רישוי מלא                                                          "/>
    <s v="בניה חדשה                               "/>
    <n v="350900040"/>
    <s v="רחובות"/>
    <n v="8400"/>
    <s v="צאלון                                                       "/>
    <n v="9247"/>
    <n v="6"/>
    <n v="6"/>
    <s v=" "/>
    <d v="2018-08-30T00:00:00"/>
    <n v="0"/>
    <n v="42"/>
    <m/>
    <m/>
    <n v="42"/>
    <s v="2019_02"/>
    <d v="2019-08-19T15:19:43"/>
    <m/>
    <m/>
    <s v="מהות הבקשה"/>
    <s v=" בניית בניין מגורים בן 42 יח&quot;ד בעשר קומות+ 2 קומות פנטהאוס+ חדרים על הגג (2000/ג/3 +2) מעל קומת קרקע  ע&quot;ג 2 קומות מתחת לכניסה קובעת הכולל: צובר גז, גדרות, פרגולות ופיתוח שטח.                                                                                                                                                                                                                                                                                                                                                                                                                                                                                                                                                                                                                                                                                                                                                                                                                                                          "/>
    <n v="2019006"/>
    <d v="2019-02-06T00:00:00"/>
    <s v="  לאשר הבקשה להקמת בניין מגורים בן 10 קומות+ 2 קומות פנטהאוס+ חדרים על הגג  (2000/ג/3+2) מעל קומת קרקע  ע&quot;ג 2 קומות מתחת לכניסה קובעת הכולל: צובר גז, גדרות,  פרגולות ופיתוח שטח, סה&quot;כ 42 יח&quot;ד, בתנאים:  1. תיקון הבקשה בתיאום עם מינהל ההנדסה.  2. הריסה עפ&quot;י סעיף 6.7 בתב&quot;ע רח/מק/2001/ 8/ג'  3. פתרון חניה באישור יועצת תנועה ובהתאם לסעיף 6.7 בתב&quot;ע רח/מק/2001/ 8/ג'  4. פער שטחי שירות ילקח מכח רח/2000/ב/6  5. קירות תומכים יותאמו לתקנות     &quot;קיר תומך ובלבד שלגבי קיר תומך שבגבול מגרשים שגובלים זה ע ם זה, לא יעלה צירוף       גובהו עם גובה הגדר הבנויה עליו מפני הקרקע הגובלת עמם - על 3 מטרים: ואולם אם       בשל הפרש גבהים שבין אותם מגרשים, יש לבנות קיר כאמור בגובה העולה על 3 מטרים -      לא יהא הקיר רצוף אלא מדורג בקפיצות אופקיות ש ל 6.0 מטרים&quot;  6. תנאי למתן היתר בניה יהיה רישום זכות מעבר למבני ציבור.  7. חומרי גמר בהתאם להוראות התב&quot;ע, 80% חיפוי אבן לפחות.  8. לא תתורנה הצבת גדרות בין השצ&quot;פ לחצר הבניה (תנאי בהיתר).  9. 20% מתכסית הקרקע תשאר פנויה ומגוננת לשם חילחול ונגר עילי.  10. ניקוז ועצים עפ&quot;י"/>
    <n v="1923966"/>
    <n v="20180664"/>
    <s v="בקשה להיתר - רישוי מלא                                                          "/>
    <d v="2019-04-16T00:00:00"/>
    <s v="בית משותף                                                                                 "/>
    <n v="0"/>
    <n v="42"/>
    <m/>
    <m/>
    <m/>
    <m/>
    <n v="42"/>
    <s v="מהות ההיתר"/>
    <m/>
    <s v="בניית בניין מגורים בן בעשר קומות+ 2 קומות פנטהאוס+ חדרים על הגג (2000/ג/3 +2) מעל קומת קרקע  עג 2 קומות מתחת לכניסה קובעת הכולל: צובר גז, גדרות, פרגולות ופיתוח שטח. סה&quot;כ  42 יח&quot;ד&quot;"/>
    <s v="2019_02"/>
    <d v="2019-08-19T15:19:53"/>
    <s v="לפי גוש חלקה (מרץ 2021)"/>
    <n v="2018"/>
    <n v="2019"/>
    <s v="בנייה"/>
    <s v="בנייה"/>
    <n v="10"/>
    <m/>
    <m/>
    <m/>
    <n v="1"/>
    <s v="להיתר"/>
    <m/>
    <n v="1"/>
    <m/>
    <m/>
    <m/>
    <n v="6825316"/>
    <n v="1923966"/>
    <m/>
    <m/>
    <m/>
    <m/>
    <m/>
    <m/>
    <m/>
    <m/>
    <n v="365"/>
    <m/>
    <m/>
    <m/>
    <m/>
    <m/>
    <m/>
    <m/>
    <e v="#NAME?"/>
    <m/>
    <s v="לא"/>
  </r>
  <r>
    <n v="1460"/>
    <s v="טיוב בקשות שאינן כפולות"/>
    <m/>
    <m/>
    <m/>
    <m/>
    <m/>
    <m/>
    <m/>
    <m/>
    <m/>
    <n v="4039"/>
    <m/>
    <s v="מרכז"/>
    <s v="רחובות"/>
    <s v="כפר גבירול"/>
    <m/>
    <s v="מיסוי"/>
    <s v="פינוי-בינוי"/>
    <s v="בביצוע + מבנים מאוכלסים"/>
    <n v="7016318"/>
    <s v="414 20190690"/>
    <n v="414"/>
    <n v="20190690"/>
    <s v="בקשה למידע                                                                      "/>
    <s v="בניה חדשה                               "/>
    <n v="350900010"/>
    <s v="רחובות"/>
    <n v="8400"/>
    <s v="צאלון                                                       "/>
    <n v="9247"/>
    <n v="10"/>
    <n v="10"/>
    <m/>
    <d v="2019-11-13T00:00:00"/>
    <n v="0"/>
    <n v="0"/>
    <m/>
    <m/>
    <n v="62"/>
    <s v="2019_04"/>
    <d v="2020-01-28T11:17:17"/>
    <m/>
    <m/>
    <s v="מהות הבקשה"/>
    <s v=" בניין מגורים בן 62 יחד ב 15 קומות + 2 קומות פנטהאוז + חדרים על הגג + קומת קרקע + קומת מרתף עבור חניה, מחסנים ושטחים טכניים. המבנה כולל צובר גז, גדרות ופיתוח שטח. כולל הריסת מבנים קיימים. שטח עיקרי מבוקש = 11000 מר. שטח שירות מבוקש = 2800 מר. גובה מבוקש = 64 מ'                                                                                                                                                                                                                                                                                                                                                                                                                                                                                                                                                                                                                                                                                                                                                                "/>
    <n v="0"/>
    <s v="NULL"/>
    <m/>
    <s v="NULL"/>
    <m/>
    <m/>
    <m/>
    <m/>
    <m/>
    <m/>
    <m/>
    <m/>
    <m/>
    <m/>
    <m/>
    <m/>
    <m/>
    <m/>
    <s v="NULL"/>
    <s v="NULL"/>
    <s v="לפי גוש חלקה (מרץ 2021)"/>
    <n v="2019"/>
    <m/>
    <s v="הריסה + בנייה"/>
    <m/>
    <n v="8"/>
    <n v="1"/>
    <n v="1"/>
    <m/>
    <n v="1"/>
    <s v="למידע"/>
    <m/>
    <m/>
    <m/>
    <m/>
    <m/>
    <m/>
    <m/>
    <m/>
    <m/>
    <m/>
    <m/>
    <m/>
    <m/>
    <m/>
    <m/>
    <n v="365"/>
    <m/>
    <m/>
    <m/>
    <m/>
    <m/>
    <s v="הבקשה לא נמצאה באתר העירייה"/>
    <m/>
    <e v="#NAME?"/>
    <m/>
    <m/>
  </r>
  <r>
    <n v="1463"/>
    <m/>
    <m/>
    <m/>
    <m/>
    <m/>
    <s v="סמל לא כפול - לטייב רגיל"/>
    <m/>
    <m/>
    <m/>
    <m/>
    <n v="4039"/>
    <m/>
    <s v="מרכז"/>
    <s v="רחובות"/>
    <s v="כפר גבירול"/>
    <m/>
    <s v="מיסוי"/>
    <s v="פינוי-בינוי"/>
    <s v="בביצוע + מבנים מאוכלסים"/>
    <n v="7143443"/>
    <s v="414 20200273"/>
    <n v="414"/>
    <n v="20200273"/>
    <s v="בקשה להיתר - הקלת ושימוש חורג                                                   "/>
    <s v="בניה חדשה                               "/>
    <n v="350900010"/>
    <s v="רחובות"/>
    <n v="8400"/>
    <s v="צאלון                                                       "/>
    <n v="9247"/>
    <n v="10"/>
    <n v="10"/>
    <m/>
    <d v="2020-04-26T00:00:00"/>
    <n v="0"/>
    <n v="62"/>
    <m/>
    <m/>
    <n v="62"/>
    <s v="2020_02"/>
    <d v="2020-11-24T10:27:21"/>
    <m/>
    <m/>
    <s v="מהות הבקשה"/>
    <s v=" בניין מגורים בן 62 יחד ב- 15 קומות + 2 קומות פנטהאוס+ חדרים על הגג עג קומת קרקע + מפלס מתחת לכניסה קובעת עבור: חניון, מחסנים ושטחים טכניים, המבנה כולל: צובר גז גדרות ופיתוח שטח והריסת מבנים המיועדים להריסה.                                                                                                                                                                                                                                                                                                                                                                                                                                                                                                                                                                                                                                                                                                                                                                                                                       "/>
    <n v="2020007"/>
    <d v="2020-08-24T00:00:00"/>
    <s v="  לאשר הבקשה להריסת מבנים ולהקמת בניין מגורים בן 15 קומות + 2 קומות פנטהאוס+  חדרים על הגג עג קומת קרקע + מפלס מתחת לכניסה קובעת עבור: חניון, מחסנים  ושטחים טכניים, המבנה כולל: צובר גז, גדרות ופיתוח שטח, סהכ 62 יחד בתנאים:  1. תיקון הבקשה בתיאום עם מינהל ההנדסה.  2. חומרי גמר: המבנים יחופו בלוחות אבן נסורה בלפחות 80% משטח החזית, יתר      החזית תחופה בשליכט צבעוני. יותר שילוב זכוכית ואלומיניום ובטון חשוף במרפסות      המבנים. בחירת הגוונים תהיה בתאום עם מהנדס העיר, תוך השתלבות במרקם      הקיים.  3. 20% מתכסית הקרקע תשאר פנויה ומגוננת לשם חלחול מי נגר עילי.  4.קומת הגג תשמש למתקנים טכניים. יובטח כי כל המתקנים אשר על הגג יוסתרו עי      חלקי מבנה אורגניים.  5.תנאים למתן היתר בניה:      ג. הבנינים המסומנים בתכנית להריסה בכל מגרש יהרסו עי מבקש היתר הבניה ועל          חשבונו.  6. תנאי למתן היתר -שידרוג השצפ המרכזי בכינסה המזרחית - הקמת מתקני משחק וטיפול      בכניסה המערבית לשצפ הכל בכפוף לאישור אגף גנים ונוף.  7. חניה מגוננת בהקלה - בכפוף לאישור יועץ תנועה.  8. ניקוז ועצים בהתאם לתקנה"/>
    <n v="2110514"/>
    <n v="20200273"/>
    <m/>
    <d v="2021-02-07T00:00:00"/>
    <m/>
    <m/>
    <m/>
    <m/>
    <m/>
    <m/>
    <m/>
    <n v="62"/>
    <s v="אתר העירייה"/>
    <m/>
    <s v="בניין מגורים בן 15 קומות + 2 קומות פנטהאוס+ חדרים על הגג עג קומת קרקע + מפלס מתחת לכניסה קובעת עבור: חניון, מחסנים ושטחים טכניים, המבנה כולל: צובר גז גדרות ופיתוח שטח והריסת מבנים המיועדים להריסה, סהכ  62 יחד"/>
    <s v="NULL"/>
    <s v="NULL"/>
    <s v="לפי גוש חלקה (מרץ 2021)"/>
    <n v="2020"/>
    <n v="2021"/>
    <s v="הריסה + בנייה"/>
    <s v="הריסה + בנייה"/>
    <n v="8"/>
    <m/>
    <m/>
    <m/>
    <n v="1"/>
    <s v="להיתר"/>
    <m/>
    <n v="1"/>
    <m/>
    <m/>
    <s v="אתר העירייה"/>
    <n v="7143443"/>
    <n v="2110514"/>
    <m/>
    <m/>
    <m/>
    <m/>
    <m/>
    <m/>
    <m/>
    <m/>
    <n v="365"/>
    <m/>
    <m/>
    <m/>
    <m/>
    <m/>
    <s v="אישור בתנאים"/>
    <m/>
    <e v="#NAME?"/>
    <s v="היתר נספר ב2021"/>
    <s v="לא"/>
  </r>
  <r>
    <n v="1464"/>
    <m/>
    <m/>
    <m/>
    <m/>
    <m/>
    <s v="סמל לא כפול - לטייב רגיל"/>
    <m/>
    <m/>
    <m/>
    <m/>
    <n v="4039"/>
    <m/>
    <s v="מרכז"/>
    <s v="רחובות"/>
    <s v="כפר גבירול"/>
    <m/>
    <s v="מיסוי"/>
    <s v="פינוי-בינוי"/>
    <s v="בביצוע + מבנים מאוכלסים"/>
    <n v="7176519"/>
    <s v="414 20200273"/>
    <n v="414"/>
    <n v="20200273"/>
    <s v="בקשה מקדמית                                                                     "/>
    <s v="בניה חדשה                               "/>
    <n v="350900010"/>
    <s v="רחובות"/>
    <n v="8400"/>
    <s v="צאלון                                                       "/>
    <n v="9247"/>
    <n v="10"/>
    <n v="10"/>
    <m/>
    <d v="2020-04-26T00:00:00"/>
    <n v="0"/>
    <n v="0"/>
    <m/>
    <m/>
    <n v="62"/>
    <s v="2020_03"/>
    <d v="2020-12-03T17:05:37"/>
    <m/>
    <m/>
    <s v="מהות הבקשה"/>
    <s v=" בניין מגורים בן 62 יחד ב15 קומות +2 קומות פנטהאוס+ חדרים על הגג עג קומת קרקע +מפלס מתחת לכניסה קובעת עבור: חניון , מחסנים ושטחים טכניים , המבנה כולל :צובר גז,גדרות ופיתוח שטח והריסת מבנים המיועדים להריסה                                                                                                                                                                                                                                                                                                                                                                                                                                                                                                                                                                                                                                                                                                                                                                                                                          "/>
    <n v="0"/>
    <s v="NULL"/>
    <s v="NULL"/>
    <s v="NULL"/>
    <m/>
    <m/>
    <m/>
    <m/>
    <m/>
    <m/>
    <m/>
    <m/>
    <m/>
    <m/>
    <m/>
    <m/>
    <m/>
    <m/>
    <s v="NULL"/>
    <s v="NULL"/>
    <s v="לפי גוש חלקה (מרץ 2021)"/>
    <n v="2020"/>
    <m/>
    <s v="הריסה + בנייה"/>
    <m/>
    <n v="8"/>
    <n v="1"/>
    <n v="1"/>
    <m/>
    <n v="1"/>
    <s v="מקדמית"/>
    <m/>
    <m/>
    <m/>
    <m/>
    <m/>
    <m/>
    <m/>
    <m/>
    <m/>
    <m/>
    <m/>
    <m/>
    <m/>
    <m/>
    <m/>
    <n v="365"/>
    <m/>
    <m/>
    <m/>
    <m/>
    <m/>
    <s v="אישור בתנאים"/>
    <m/>
    <e v="#NAME?"/>
    <m/>
    <m/>
  </r>
  <r>
    <n v="703"/>
    <m/>
    <m/>
    <m/>
    <m/>
    <m/>
    <m/>
    <m/>
    <m/>
    <m/>
    <m/>
    <n v="4039"/>
    <m/>
    <s v="מרכז"/>
    <s v="רחובות"/>
    <s v="כפר גבירול"/>
    <m/>
    <s v="מיסוי"/>
    <s v="מיסוי - פינוי-בינוי"/>
    <s v="בביצוע + מבנים מאוכלסים"/>
    <n v="88888893"/>
    <s v="414"/>
    <n v="414"/>
    <m/>
    <m/>
    <m/>
    <m/>
    <s v="רחובות"/>
    <n v="8400"/>
    <m/>
    <s v="NULL"/>
    <m/>
    <s v="NULL"/>
    <m/>
    <d v="2014-12-31T00:00:00"/>
    <m/>
    <m/>
    <m/>
    <m/>
    <n v="72"/>
    <m/>
    <m/>
    <m/>
    <m/>
    <m/>
    <m/>
    <m/>
    <m/>
    <m/>
    <s v="NULL"/>
    <m/>
    <m/>
    <d v="2017-12-31T00:00:00"/>
    <m/>
    <m/>
    <m/>
    <m/>
    <m/>
    <m/>
    <m/>
    <n v="72"/>
    <m/>
    <m/>
    <m/>
    <m/>
    <m/>
    <m/>
    <n v="2014"/>
    <n v="2017"/>
    <m/>
    <m/>
    <n v="9"/>
    <m/>
    <m/>
    <m/>
    <n v="1"/>
    <s v="להיתר"/>
    <s v="ידנית - יש למצוא את הבקשה"/>
    <n v="1"/>
    <s v="ידנית - יש למצוא את ההיתר"/>
    <m/>
    <s v="מודיעין אנושי - מבוסס נתוני אלון"/>
    <n v="88888893"/>
    <m/>
    <s v="בקשה איי די  ידנית -- יש לבצע בדיקה האם קיים בדטה, במידה ולא - יש להכניס את הבקשה וההיתר לדטה "/>
    <m/>
    <m/>
    <m/>
    <m/>
    <m/>
    <m/>
    <m/>
    <n v="365"/>
    <m/>
    <m/>
    <m/>
    <m/>
    <m/>
    <m/>
    <m/>
    <e v="#NAME?"/>
    <m/>
    <s v="כן"/>
  </r>
  <r>
    <n v="1984"/>
    <s v="אוקטובר 2021 - טיוב בקשות שאינן כפולות"/>
    <s v="?"/>
    <m/>
    <m/>
    <m/>
    <m/>
    <m/>
    <s v="בנייה חדשה"/>
    <m/>
    <m/>
    <n v="38638"/>
    <m/>
    <s v="מרכז"/>
    <s v="רחובות"/>
    <s v="קרית משה"/>
    <m/>
    <s v="רשויות"/>
    <s v="פינוי בינוי"/>
    <s v="בתכנון"/>
    <n v="7363382"/>
    <s v="414 20210097"/>
    <n v="414"/>
    <n v="20210097"/>
    <s v="בקשה למידע                                                                      "/>
    <s v="בניה חדשה                               "/>
    <n v="270580110"/>
    <s v="רחובות"/>
    <n v="8400"/>
    <s v="גבריאלוב                                                    "/>
    <n v="219"/>
    <n v="23"/>
    <n v="23"/>
    <s v=" "/>
    <d v="2021-02-04T00:00:00"/>
    <n v="0"/>
    <n v="260"/>
    <n v="64"/>
    <n v="196"/>
    <n v="260"/>
    <s v="2021_02"/>
    <d v="2021-06-23T10:48:05"/>
    <s v="מהות הבקשה"/>
    <s v="חישוב מתמטי"/>
    <s v="מהות הבקשה"/>
    <s v=" הריסת שני מבננים בעלי 64 יח&quot;ד, ובניית שלושה מגדלים בני 13 קומות מעל מס&quot;ד משותף בעל חמש קומות ומסחר בקומת הקרקע. סה&quot;כ 260 יח&quot;ד. סה&quot;כ 20 קומות כולל קרקע. שלוש קומות חנייה תת קרקעית הבקשה כוללת את אחת או יותר מהעבודות להלן: חפירה, עבודות פיתוח,(פירוט: גינון, שבילים, וגדרות. ), גדרות ושערים תאור ההקלה המבוקשת: הקלה בקווי בניין להבלטת מרפסות. הקלה בגובה מבנה/גובה קומה: תוספת גובה למבנה                                                                                                                                                                                                                                                                                                                                                                                                                                                                                                                                                                                                                                        "/>
    <n v="0"/>
    <s v="NULL"/>
    <s v="NULL"/>
    <s v="NULL"/>
    <m/>
    <s v="NULL"/>
    <m/>
    <m/>
    <m/>
    <m/>
    <m/>
    <m/>
    <m/>
    <m/>
    <m/>
    <m/>
    <m/>
    <m/>
    <m/>
    <m/>
    <s v="תוכנית"/>
    <n v="2021"/>
    <m/>
    <s v="הריסה + חפירה + בנייה"/>
    <m/>
    <n v="2"/>
    <m/>
    <m/>
    <m/>
    <s v="?"/>
    <s v="למידע"/>
    <s v="האם פב?"/>
    <m/>
    <m/>
    <m/>
    <m/>
    <m/>
    <m/>
    <m/>
    <m/>
    <m/>
    <m/>
    <m/>
    <m/>
    <m/>
    <m/>
    <m/>
    <m/>
    <m/>
    <m/>
    <m/>
    <m/>
    <m/>
    <m/>
    <m/>
    <m/>
    <m/>
  </r>
  <r>
    <n v="1985"/>
    <s v="אוקטובר 2021 - טיוב בקשות שאינן כפולות"/>
    <s v="לא"/>
    <m/>
    <m/>
    <m/>
    <m/>
    <m/>
    <m/>
    <m/>
    <m/>
    <n v="38638"/>
    <m/>
    <s v="מרכז"/>
    <s v="רחובות"/>
    <s v="קרית משה"/>
    <m/>
    <s v="רשויות"/>
    <s v="פינוי בינוי"/>
    <s v="בתכנון"/>
    <n v="7362340"/>
    <s v="414 20200531"/>
    <n v="414"/>
    <n v="20200531"/>
    <s v="בקשה להיתר - הקלת ושימוש חורג                                                   "/>
    <s v="תכנית  שינויים                          "/>
    <n v="400003460"/>
    <s v="רחובות"/>
    <n v="8400"/>
    <s v="ידיד החולות                                                 "/>
    <n v="9505"/>
    <n v="6"/>
    <n v="6"/>
    <s v=" "/>
    <d v="2020-07-13T00:00:00"/>
    <n v="0"/>
    <n v="0"/>
    <s v="NULL"/>
    <s v="NULL"/>
    <s v="NULL"/>
    <s v="2021_02"/>
    <d v="2021-06-23T10:48:05"/>
    <s v="NULL"/>
    <s v="NULL"/>
    <s v="NULL"/>
    <s v=" תכנית שינויים להיתר בניה מס' 20190191 הכוללת: תוספת שטחים בקומה א' מכוח רח/ 2000/ס/2, עדכון חלוקה פנימית וביטול בריכת השחייה.                                                                                                                                                                                                                                                                                                                                                                                                                                                                                                                                                                                                                                                                                                                                                                                                                                                                                                          "/>
    <n v="2020009"/>
    <d v="2020-10-28T00:00:00"/>
    <s v="  לאשר הבקשה בתנאים:  1. אישור ר.מ.י.  2. השלמת בקרת התכן."/>
    <n v="2111231"/>
    <n v="20200531"/>
    <s v="בקשה להיתר - הקלת ושימוש חורג                                                   "/>
    <d v="2021-01-20T00:00:00"/>
    <s v="חד משפחתי                                                                                 "/>
    <n v="0"/>
    <n v="0"/>
    <s v="NULL"/>
    <s v="NULL"/>
    <s v="NULL"/>
    <s v="NULL"/>
    <s v="NULL"/>
    <s v="NULL"/>
    <s v="NULL"/>
    <s v="תכנית שינויים להיתר בניה מס' 20190191 הכוללת: תוספת שטחים בקומה א' מכוח רח/ 2000/ס/2, עדכון חלוקה פנימית וביטול בריכת השחייה."/>
    <s v="2021_02"/>
    <d v="2021-06-23T10:48:09"/>
    <s v="תוכנית"/>
    <n v="2020"/>
    <n v="2021"/>
    <m/>
    <m/>
    <m/>
    <m/>
    <m/>
    <m/>
    <n v="0"/>
    <m/>
    <m/>
    <n v="0"/>
    <m/>
    <m/>
    <m/>
    <m/>
    <m/>
    <m/>
    <m/>
    <m/>
    <m/>
    <m/>
    <m/>
    <m/>
    <m/>
    <m/>
    <m/>
    <m/>
    <m/>
    <m/>
    <m/>
    <m/>
    <m/>
    <m/>
    <s v="היתרים שיש לטייב"/>
    <s v="לא"/>
  </r>
  <r>
    <n v="1986"/>
    <s v="אוקטובר 2021 - טיוב בקשות שאינן כפולות"/>
    <s v="?"/>
    <s v="?"/>
    <m/>
    <m/>
    <m/>
    <m/>
    <s v="160 ב 2 בניינים"/>
    <m/>
    <m/>
    <n v="38638"/>
    <m/>
    <s v="מרכז"/>
    <s v="רחובות"/>
    <s v="קרית משה"/>
    <m/>
    <s v="רשויות"/>
    <s v="פינוי בינוי"/>
    <s v="בתכנון"/>
    <n v="7451227"/>
    <s v="414 20200076"/>
    <n v="414"/>
    <n v="20200076"/>
    <s v="בקשה להיתר - הקלת ושימוש חורג                                                   "/>
    <s v="בניה חדשה                               "/>
    <n v="270050101"/>
    <s v="רחובות"/>
    <n v="8400"/>
    <s v="יתום משה                                                    "/>
    <n v="210"/>
    <n v="0"/>
    <n v="0"/>
    <s v="NULL"/>
    <d v="2020-02-04T00:00:00"/>
    <n v="0"/>
    <n v="160"/>
    <m/>
    <m/>
    <n v="160"/>
    <s v="2021_03"/>
    <d v="2021-07-15T12:02:09"/>
    <m/>
    <m/>
    <s v="אתר העירייה"/>
    <s v=" במגרש 101: בניית 160 יחד בשתי בנייני מגורים בני 17 קומות עג קומת קרקע מסחרית  ו2 קומות מרתפי חניה + קומת גג טכנית, הבקשה כוללת: שטחים לרווחת הדיירים בקומת הקרקע, מחסנים בקומות, זיקות הנאה, פיתוח שטח גדרות, צובר גז, כולל ניוד שטח ממגרש 101 למגרש 100.                                                                                                                                                                                                                                                                                                                                                                                                                                                                                                                                                                                                                                                                                                                                                                            "/>
    <n v="2020005"/>
    <d v="2020-06-29T00:00:00"/>
    <s v="  לאשר הבקשה להקמת 2 בנייני מגורים בני 17 קומות עג קומת קרקע מסחרית  ו2 קומות  מרתפי חניה + קומת גג טכנית, הבקשה כוללת: שטחים לרווחת הדיירים בקומת הקרקע,  מחסנים בקומות, זיקות הנאה, פיתוח שטח וגדרות, סהכ 160 יחד, בתנאים:  1. תיקון הבקשה בתיאום עם מינהל ההנדסה.  2. הכנת תצר (תכנית לצרכי רישום) המפריד מהמגרש את השטח המיועד לצרכי ציבור      ואישורו עי הועדה המקומית והפקדתו במפי כתנאי למתן היתר הבניה.      תנאי למתן תעודת גמר - רישום החלקות בטאבו.  3. תנאי למתן היתר בניה הינו אישור תכנית בינוי, פיתוח ועיצוב אדריכלי לכל שטח      התכנית לאישור הועדה המקומית, התכנית תוכן על רקע מפנ טופוגרפית עדכנית.  4. תוספת 30% יחד מ-250 ל- 324 יחד בשני המגרשים: 100, 101     - בכפוף לקבלת      חוות דעת היועמש.  5. יתאפשר ניוד שטחים ויחד בין המגרשים בהתאם להוראות התבע.  6. תאושר חזית מסחרית לרח' ששת הימים בהתאם לחתך ד-ד בנספח בינוי מנחה      ולתכנית - בינוי פיתוח ועיצוב אדריכלי- מאושרת  7. תיקון חישובי השטחים בהתאם להערות הוועדה  8. יש להקטין מצללות בהתאם לתקנה: שטח המצללה – 50 מטרים רבועים או ¼  "/>
    <n v="2131427"/>
    <n v="20200076"/>
    <s v="בקשה להיתר - הקלת ושימוש חורג                                                   "/>
    <d v="2021-05-30T00:00:00"/>
    <s v="בית משותף                                                                                 "/>
    <n v="0"/>
    <n v="160"/>
    <m/>
    <m/>
    <m/>
    <m/>
    <n v="160"/>
    <s v="מהות ההיתר"/>
    <m/>
    <s v="בניית 160 יחד בשתי בנייני מגורים בני 17 קומות עג קומת קרקע מסחרית  ו2 קומות מרתפי חניה + קומת גג טכנית, הבקשה כוללת: שטחים לרווחת הדיירים בקומת הקרקע, מחסנים בקומות, זיקות הנאה, פיתוח שטח וגדרות, במגרש 101."/>
    <s v="2021_03"/>
    <d v="2021-07-15T12:02:11"/>
    <s v="תוכנית"/>
    <n v="2020"/>
    <n v="2021"/>
    <s v="בנייה"/>
    <m/>
    <n v="1"/>
    <m/>
    <m/>
    <m/>
    <n v="0"/>
    <s v="להיתר"/>
    <s v="לא פב לפי הרשות"/>
    <n v="0"/>
    <s v="לא פב לפי הרשות"/>
    <m/>
    <m/>
    <m/>
    <m/>
    <m/>
    <m/>
    <m/>
    <m/>
    <m/>
    <m/>
    <m/>
    <m/>
    <m/>
    <m/>
    <m/>
    <m/>
    <m/>
    <m/>
    <m/>
    <m/>
    <m/>
    <s v="היתרים שיש לטייב"/>
    <s v="לא"/>
  </r>
  <r>
    <n v="1987"/>
    <s v="אוקטובר 2021 - טיוב בקשות שאינן כפולות"/>
    <s v="?"/>
    <s v="?"/>
    <m/>
    <m/>
    <m/>
    <m/>
    <m/>
    <m/>
    <m/>
    <n v="38638"/>
    <m/>
    <s v="מרכז"/>
    <s v="רחובות"/>
    <s v="קרית משה"/>
    <m/>
    <s v="רשויות"/>
    <s v="פינוי בינוי"/>
    <s v="בתכנון"/>
    <n v="7451270"/>
    <s v="414 20200772"/>
    <n v="414"/>
    <n v="20200772"/>
    <s v="בקשה להיתר - רישוי מלא                                                          "/>
    <s v="חפירה                                   "/>
    <n v="270050100"/>
    <s v="רחובות"/>
    <n v="8400"/>
    <s v="ששת הימים                                                   "/>
    <n v="375"/>
    <n v="0"/>
    <n v="0"/>
    <s v="NULL"/>
    <d v="2020-09-13T00:00:00"/>
    <n v="0"/>
    <n v="0"/>
    <s v="NULL"/>
    <s v="NULL"/>
    <s v="NULL"/>
    <s v="2021_03"/>
    <d v="2021-07-15T12:02:09"/>
    <s v="NULL"/>
    <s v="NULL"/>
    <s v="NULL"/>
    <s v=" חפירה, דיפון, ביסוס ועוגנים, במגרשים 100, 101 כולל:  הצבת מכולות להתארגנות בשבצ 500 וגידור אתר בניה.                                                                                                                                                                                                                                                                                                                                                                                                                                                                                                                                                                                                                                                                                                                                                                                                                                                                                                                                  "/>
    <n v="2020032"/>
    <d v="2020-11-25T00:00:00"/>
    <s v="  לאשר הבקשה בתנאי השלמת בקרת התכן                                                                                                                                                                                                                                                                                                                                                                                                                                                                                                                                                                                                                                                                                                                                                                                                                                                                                                                                                                                                      "/>
    <n v="2132849"/>
    <n v="20200772"/>
    <s v="בקשה להיתר - רישוי מלא                                                          "/>
    <d v="2021-04-22T00:00:00"/>
    <s v="בית משותף                                                                                 "/>
    <n v="0"/>
    <n v="0"/>
    <s v="NULL"/>
    <s v="NULL"/>
    <s v="NULL"/>
    <s v="NULL"/>
    <s v="NULL"/>
    <s v="NULL"/>
    <s v="NULL"/>
    <s v="חפירה, דיפון, ביסוס ועוגנים, במגרשים 100, 101 כולל:  הצבת מכולות להתארגנות בשבצ 500 וגידור אתר בניה."/>
    <s v="2021_03"/>
    <d v="2021-07-15T12:02:11"/>
    <s v="תוכנית"/>
    <n v="2020"/>
    <n v="2021"/>
    <s v="חפירה ודיפון"/>
    <s v="חפירה ודיפון"/>
    <n v="1"/>
    <m/>
    <m/>
    <m/>
    <n v="0"/>
    <m/>
    <s v="לא פב לפי הרשות"/>
    <n v="0"/>
    <s v="לא פב לפי הרשות"/>
    <m/>
    <m/>
    <m/>
    <m/>
    <m/>
    <m/>
    <m/>
    <m/>
    <m/>
    <m/>
    <m/>
    <m/>
    <m/>
    <m/>
    <m/>
    <m/>
    <m/>
    <m/>
    <m/>
    <m/>
    <m/>
    <s v="היתרים שיש לטייב"/>
    <s v="לא"/>
  </r>
  <r>
    <n v="1471"/>
    <m/>
    <m/>
    <m/>
    <m/>
    <m/>
    <s v="כפול רק מהנתונים החדשים"/>
    <m/>
    <m/>
    <m/>
    <m/>
    <n v="4064"/>
    <m/>
    <s v="תל אביב"/>
    <s v="רמת גן"/>
    <s v="החולה"/>
    <m/>
    <s v="מיסוי"/>
    <s v="פינוי-בינוי"/>
    <s v="בביצוע + מבנים מאוכלסים"/>
    <n v="5394497"/>
    <s v="506 201800015"/>
    <n v="506"/>
    <n v="201800015"/>
    <s v="בקשה להיתר                    "/>
    <s v="חדוש היתר                               "/>
    <n v="15603002"/>
    <s v="רמת גן"/>
    <n v="8600"/>
    <s v="החולה"/>
    <n v="1633"/>
    <n v="8"/>
    <n v="8"/>
    <m/>
    <d v="2018-01-09T00:00:00"/>
    <n v="0"/>
    <n v="0"/>
    <m/>
    <m/>
    <n v="84"/>
    <s v="2019_01"/>
    <d v="2019-01-23T18:07:26"/>
    <m/>
    <m/>
    <s v="אתר העירייה\"/>
    <s v=" חידוש היתר להיתר מס' 2015004 לבקשה מס' 2013163.                                                                                                                                                                                                               "/>
    <s v="NULL"/>
    <s v="NULL"/>
    <s v="NULL"/>
    <n v="1568610"/>
    <n v="2018080"/>
    <s v="בקשה להיתר                    "/>
    <d v="2018-02-27T00:00:00"/>
    <s v="מגורים                                                                                    "/>
    <n v="0"/>
    <n v="0"/>
    <m/>
    <m/>
    <m/>
    <m/>
    <n v="84"/>
    <s v="אתר העירייה"/>
    <m/>
    <s v="-ארחת תוקף היתר מס' 2015004 מיום 18-01-2015 -קביעת תנאים בהיתר עפי היתר מס' 2017159 מיום 27-06-2017 הארכת תוקף היתר מס' 2015004 מיום 18/01/2015 לשנתיים נוספות עד ליום 18/01/2020 שלפיו יוקם מגדל מגורים בן 22 קומות  ו-83 דירות מעל קומת כניסה ושלושה מרתפי חנ"/>
    <s v="2019_01"/>
    <d v="2019-01-23T20:01:27"/>
    <s v="לפי כתובת (מרץ 2021)"/>
    <n v="2018"/>
    <n v="2018"/>
    <m/>
    <m/>
    <n v="1"/>
    <m/>
    <m/>
    <m/>
    <n v="2"/>
    <s v="להיתר"/>
    <m/>
    <n v="2"/>
    <m/>
    <m/>
    <m/>
    <n v="5394497"/>
    <n v="1568610"/>
    <m/>
    <m/>
    <m/>
    <m/>
    <m/>
    <m/>
    <m/>
    <s v="מיצוי יח&quot;ד בפרויקט"/>
    <n v="0"/>
    <m/>
    <m/>
    <m/>
    <m/>
    <m/>
    <m/>
    <m/>
    <e v="#NAME?"/>
    <m/>
    <s v="לא"/>
  </r>
  <r>
    <n v="1472"/>
    <m/>
    <m/>
    <m/>
    <m/>
    <m/>
    <s v="כפול רק מהנתונים החדשים"/>
    <m/>
    <m/>
    <m/>
    <m/>
    <n v="4064"/>
    <m/>
    <s v="תל אביב"/>
    <s v="רמת גן"/>
    <s v="החולה"/>
    <m/>
    <s v="מיסוי"/>
    <s v="פינוי-בינוי"/>
    <s v="בביצוע + מבנים מאוכלסים"/>
    <n v="5394649"/>
    <s v="506 201800080"/>
    <n v="506"/>
    <n v="201800080"/>
    <s v="בקשה למידע                    "/>
    <s v="תוספת בניה                              "/>
    <n v="15603003"/>
    <s v="רמת גן"/>
    <n v="8600"/>
    <s v="החולה"/>
    <n v="1633"/>
    <n v="8"/>
    <n v="8"/>
    <m/>
    <d v="2018-01-25T00:00:00"/>
    <n v="83"/>
    <n v="1"/>
    <m/>
    <m/>
    <m/>
    <s v="2019_01"/>
    <d v="2019-01-23T18:07:26"/>
    <m/>
    <m/>
    <m/>
    <s v=" גרסה 5273268687-3 תיאור התוספת המבוקשת: תוספת 1 קומה/ יחידת דיור ע&quot;פ ת.ב.ע. 506-0322073                                                                                                                                                                       "/>
    <s v="NULL"/>
    <s v="NULL"/>
    <s v="NULL"/>
    <s v="NULL"/>
    <m/>
    <m/>
    <m/>
    <m/>
    <m/>
    <m/>
    <m/>
    <m/>
    <m/>
    <m/>
    <m/>
    <m/>
    <m/>
    <m/>
    <s v="NULL"/>
    <s v="NULL"/>
    <s v="לפי כתובת (מרץ 2021)"/>
    <n v="2018"/>
    <m/>
    <s v="בנייה"/>
    <m/>
    <n v="1"/>
    <n v="1"/>
    <n v="1"/>
    <m/>
    <n v="1"/>
    <s v="למידע"/>
    <m/>
    <m/>
    <m/>
    <m/>
    <m/>
    <m/>
    <m/>
    <m/>
    <m/>
    <m/>
    <m/>
    <m/>
    <m/>
    <m/>
    <s v="מיצוי יח&quot;ד בפרויקט"/>
    <n v="0"/>
    <m/>
    <m/>
    <m/>
    <m/>
    <m/>
    <s v="הבקשה לא נמצאה באתר העירייה"/>
    <m/>
    <e v="#NAME?"/>
    <m/>
    <m/>
  </r>
  <r>
    <n v="1469"/>
    <m/>
    <m/>
    <m/>
    <m/>
    <m/>
    <s v="כפול רק מהנתונים החדשים"/>
    <m/>
    <m/>
    <m/>
    <m/>
    <n v="4064"/>
    <m/>
    <s v="תל אביב"/>
    <s v="רמת גן"/>
    <s v="החולה"/>
    <m/>
    <s v="מיסוי"/>
    <s v="פינוי-בינוי"/>
    <s v="בביצוע + מבנים מאוכלסים"/>
    <n v="5394450"/>
    <s v="506 201800316"/>
    <n v="506"/>
    <n v="201800316"/>
    <s v="בקשה להיתר                    "/>
    <s v="שינויים לבנין חדש                       "/>
    <n v="15603003"/>
    <s v="רמת גן"/>
    <n v="8600"/>
    <s v="החולה"/>
    <n v="1633"/>
    <n v="8"/>
    <n v="8"/>
    <m/>
    <d v="2018-04-12T00:00:00"/>
    <n v="83"/>
    <n v="1"/>
    <m/>
    <m/>
    <n v="84"/>
    <s v="2019_01"/>
    <d v="2019-01-23T18:07:26"/>
    <m/>
    <m/>
    <s v="אתר מדלן"/>
    <s v="                                                                                                                                                                                                                                                               "/>
    <s v="NULL"/>
    <s v="NULL"/>
    <s v="NULL"/>
    <n v="1568647"/>
    <n v="2018358"/>
    <s v="בקשה להיתר                    "/>
    <d v="2018-12-30T00:00:00"/>
    <s v="מגורים                                                                                    "/>
    <n v="83"/>
    <n v="1"/>
    <m/>
    <m/>
    <m/>
    <m/>
    <n v="84"/>
    <s v="אתר מדלן"/>
    <m/>
    <s v="ביצוע שינויים להיתר מס' 2018080 מיום 18/05/2017 : הוספת קומה  23 ומעליה 2 קומות (חלקיות ) טכניות, תוספת יחד אחת, סה&quot;כ 84 יח&quot;ד. שינויים גאומטריים בכל המבנה.   בהיתר מס' 2018080 מיום 18/05/2017 הותר: הקמת מגדל מגורים בן 22 קומות  ו-83 דירות מעל קומת כניסה ו"/>
    <s v="2019_01"/>
    <d v="2019-01-23T20:01:27"/>
    <s v="לפי כתובת (מרץ 2021)"/>
    <n v="2018"/>
    <n v="2018"/>
    <s v="בנייה"/>
    <s v="בנייה (שינויים)"/>
    <n v="1"/>
    <m/>
    <m/>
    <m/>
    <n v="2"/>
    <s v="להיתר"/>
    <s v="המשכית הוסיפו יח&quot;ד אחת"/>
    <n v="2"/>
    <s v="המשכי הוסיפו יח&quot;ד אחת"/>
    <m/>
    <m/>
    <n v="5394450"/>
    <n v="1568647"/>
    <m/>
    <m/>
    <m/>
    <m/>
    <m/>
    <m/>
    <m/>
    <s v="מיצוי יח&quot;ד בפרויקט"/>
    <n v="0"/>
    <m/>
    <m/>
    <m/>
    <m/>
    <m/>
    <m/>
    <m/>
    <e v="#NAME?"/>
    <m/>
    <s v="כן"/>
  </r>
  <r>
    <n v="705"/>
    <m/>
    <m/>
    <m/>
    <m/>
    <m/>
    <m/>
    <m/>
    <m/>
    <m/>
    <m/>
    <n v="4064"/>
    <m/>
    <s v="תל אביב"/>
    <s v="רמת גן"/>
    <s v="החולה"/>
    <m/>
    <s v="מיסוי"/>
    <s v="מיסוי - פינוי-בינוי"/>
    <s v="בביצוע + מבנים מאוכלסים"/>
    <n v="79925"/>
    <s v="506 2013379"/>
    <n v="506"/>
    <n v="2013379"/>
    <s v="בקשה להיתר"/>
    <s v="הריסה,חפירה ודיפון                      "/>
    <m/>
    <s v="רמת-גן"/>
    <n v="8600"/>
    <s v="החולה"/>
    <n v="1633"/>
    <n v="8"/>
    <n v="8"/>
    <m/>
    <d v="2013-07-23T00:00:00"/>
    <n v="0"/>
    <n v="0"/>
    <n v="32"/>
    <n v="135"/>
    <n v="167"/>
    <m/>
    <m/>
    <m/>
    <m/>
    <m/>
    <m/>
    <m/>
    <m/>
    <m/>
    <n v="76803"/>
    <n v="2013423"/>
    <m/>
    <d v="2013-12-19T00:00:00"/>
    <m/>
    <n v="0"/>
    <n v="0"/>
    <n v="32"/>
    <m/>
    <n v="135"/>
    <m/>
    <n v="167"/>
    <m/>
    <m/>
    <s v="*** גידור, הריסה, דיפון, חפירה, והקמת ביתן מכירות ומחסנים *** על מגרשים: 102, ,103 וחלק ממגרש 201 (שצפ). מבקשים להקים גדר בטיחות דקורטיבית, לשם ביצוע עבודות של הריסת 3 מבני מגורים על המגרש, דיפון וחפירה של בור עמוק, (שישמש להקמת מרתף חניה בן 3 מפלסים), כחלק מפרויקט הכולל 2 מגדלי מגורים חדשים בני 22 קומות, מעל קומת עמודים חצי מפולשת ובהם כ - 83 דירות כל אחד. הנ&quot;ל בהתאם לקו המרתפים המסומן בתכניות: רג/2/1255,  רג2/1255/ב' קיר הדיפון הצפוני לכיוון מגרש 101 בהתאם לקו המרתפים המותר בתב' רג/2/1255/ב' כתנאי בהיתר: הסכמת בעלי מגרש 101 לנושאים הבאים: 1. מיקום גדר הבטיחות 1.0 מ' לכיוון מגרש 101. 2. כניסה לאזור ההתארגנות דרך מגרש 101. 3. מעבר שביל הגישה לאיזור ההתארגנות דרך מגרש 101. שטח ביתן מכירות מאושר בהיתר זה : 70.2 מ&quot;ר. שטח מחסני התארגנות מאושרים בהיתר זה : 60.0 מ&quot;ר. ההיתר לביתן המכירות ולמחסנים לשנתיים בלבד מיום קבלת ההיתר.&quot;"/>
    <m/>
    <m/>
    <m/>
    <n v="2013"/>
    <n v="2013"/>
    <m/>
    <s v="הריסה + חפירה ודיפון + בנייה"/>
    <n v="1"/>
    <m/>
    <m/>
    <m/>
    <n v="1"/>
    <s v="להיתר"/>
    <m/>
    <n v="1"/>
    <m/>
    <s v="דטה מהעבר"/>
    <s v="דטה מהעבר"/>
    <n v="79925"/>
    <n v="76803"/>
    <m/>
    <m/>
    <m/>
    <m/>
    <m/>
    <m/>
    <m/>
    <s v="מיצוי יח&quot;ד בפרויקט"/>
    <n v="0"/>
    <m/>
    <m/>
    <m/>
    <m/>
    <m/>
    <m/>
    <m/>
    <e v="#NAME?"/>
    <m/>
    <s v="כן"/>
  </r>
  <r>
    <n v="1473"/>
    <m/>
    <m/>
    <m/>
    <m/>
    <m/>
    <s v="כפול רק מהנתונים החדשים"/>
    <m/>
    <m/>
    <m/>
    <m/>
    <n v="4064"/>
    <m/>
    <s v="תל אביב"/>
    <s v="רמת גן"/>
    <s v="החולה"/>
    <m/>
    <s v="מיסוי"/>
    <s v="פינוי-בינוי"/>
    <s v="בביצוע + מבנים מאוכלסים"/>
    <n v="5394650"/>
    <s v="506 201800082"/>
    <n v="506"/>
    <n v="201800082"/>
    <s v="בקשה למידע                    "/>
    <s v="תוספת בניה                              "/>
    <n v="15603004"/>
    <s v="רמת גן"/>
    <n v="8600"/>
    <s v="החולה"/>
    <n v="1633"/>
    <n v="10"/>
    <n v="10"/>
    <m/>
    <d v="2018-01-25T00:00:00"/>
    <n v="81"/>
    <n v="3"/>
    <m/>
    <m/>
    <n v="84"/>
    <s v="2019_01"/>
    <d v="2019-01-23T18:07:26"/>
    <m/>
    <m/>
    <s v="אתר העירייה"/>
    <s v=" גרסה 1222319026-3 תיאור התוספת המבוקשת: תוספת קומות 22-23                                                                                                                                                                                                     "/>
    <s v="NULL"/>
    <s v="NULL"/>
    <s v="NULL"/>
    <s v="NULL"/>
    <m/>
    <m/>
    <m/>
    <m/>
    <m/>
    <m/>
    <m/>
    <m/>
    <m/>
    <m/>
    <m/>
    <m/>
    <m/>
    <m/>
    <s v="NULL"/>
    <s v="NULL"/>
    <s v="לפי כתובת (מרץ 2021)"/>
    <n v="2018"/>
    <m/>
    <s v="בנייה"/>
    <m/>
    <n v="2"/>
    <n v="1"/>
    <n v="1"/>
    <m/>
    <n v="1"/>
    <s v="למידע"/>
    <m/>
    <m/>
    <m/>
    <m/>
    <m/>
    <m/>
    <m/>
    <m/>
    <m/>
    <m/>
    <m/>
    <m/>
    <m/>
    <m/>
    <s v="מיצוי יח&quot;ד בפרויקט"/>
    <n v="0"/>
    <m/>
    <m/>
    <m/>
    <m/>
    <m/>
    <s v="הבקשה לא נמצאה באתר העירייה"/>
    <m/>
    <e v="#NAME?"/>
    <m/>
    <m/>
  </r>
  <r>
    <n v="1470"/>
    <m/>
    <m/>
    <m/>
    <m/>
    <m/>
    <s v="כפול רק מהנתונים החדשים"/>
    <m/>
    <m/>
    <m/>
    <m/>
    <n v="4064"/>
    <m/>
    <s v="תל אביב"/>
    <s v="רמת גן"/>
    <s v="החולה"/>
    <m/>
    <s v="מיסוי"/>
    <s v="פינוי-בינוי"/>
    <s v="בביצוע + מבנים מאוכלסים"/>
    <n v="5394451"/>
    <s v="506 201800318"/>
    <n v="506"/>
    <n v="201800318"/>
    <s v="בקשה להיתר                    "/>
    <s v="שינויים לבנין חדש                       "/>
    <n v="15603004"/>
    <s v="רמת גן"/>
    <n v="8600"/>
    <s v="החולה"/>
    <n v="1633"/>
    <n v="10"/>
    <n v="10"/>
    <m/>
    <d v="2018-04-12T00:00:00"/>
    <n v="81"/>
    <n v="3"/>
    <m/>
    <m/>
    <n v="84"/>
    <s v="2019_01"/>
    <d v="2019-01-23T18:07:26"/>
    <m/>
    <m/>
    <s v="אתר מדלן"/>
    <s v=" שינויים פנימיים +תוספת קומות 22 ו23 לבניין בזמן בניה.                                                                                                                                                                                                         "/>
    <s v="NULL"/>
    <s v="NULL"/>
    <s v="NULL"/>
    <n v="1568648"/>
    <n v="2018359"/>
    <s v="בקשה להיתר                    "/>
    <d v="2018-12-30T00:00:00"/>
    <s v="מגורים                                                                                    "/>
    <n v="81"/>
    <n v="3"/>
    <m/>
    <m/>
    <m/>
    <m/>
    <n v="84"/>
    <s v="אתר מדלן"/>
    <m/>
    <s v="לבצע שינויים להיתר מס' 2017159 מיום 26/06/2017 : הוספת קומות 22-23 ומעליהן 2 קומות (חלקיות) טכניות, הוספת 3 יחד בקומות הנוספות, סה&quot;כ 84 יח&quot;ד. שינויים גאומטריים בכל המבנה.   בהיתר מס' 2017159 מיום 26/06/2017 הותר: הקמת בניין ובו 81 יח&quot;ד, בן 21 קומות + קומה"/>
    <s v="2019_01"/>
    <d v="2019-01-23T20:01:27"/>
    <s v="לפי כתובת (מרץ 2021)"/>
    <n v="2018"/>
    <n v="2018"/>
    <s v="בנייה"/>
    <s v="בנייה (שינויים)"/>
    <n v="2"/>
    <m/>
    <m/>
    <m/>
    <n v="2"/>
    <s v="להיתר"/>
    <m/>
    <n v="2"/>
    <m/>
    <m/>
    <m/>
    <n v="5394451"/>
    <n v="1568648"/>
    <m/>
    <m/>
    <m/>
    <m/>
    <m/>
    <m/>
    <m/>
    <s v="מיצוי יח&quot;ד בפרויקט"/>
    <n v="0"/>
    <m/>
    <m/>
    <m/>
    <m/>
    <m/>
    <m/>
    <m/>
    <e v="#NAME?"/>
    <m/>
    <s v="כן"/>
  </r>
  <r>
    <n v="706"/>
    <m/>
    <m/>
    <m/>
    <m/>
    <m/>
    <m/>
    <m/>
    <m/>
    <m/>
    <m/>
    <n v="4064"/>
    <m/>
    <s v="תל אביב"/>
    <s v="רמת גן"/>
    <s v="החולה"/>
    <m/>
    <s v="מיסוי"/>
    <s v="מיסוי - פינוי-בינוי"/>
    <s v="בביצוע + מבנים מאוכלסים"/>
    <n v="5021093"/>
    <s v="506 2016651"/>
    <n v="506"/>
    <n v="2016651"/>
    <s v="בקשה להיתר"/>
    <s v="בניין מגורים משותף חדש                  "/>
    <m/>
    <s v="רמת-גן"/>
    <n v="8600"/>
    <s v="החולה"/>
    <n v="1633"/>
    <n v="10"/>
    <n v="10"/>
    <m/>
    <d v="2013-02-19T00:00:00"/>
    <n v="0"/>
    <n v="83"/>
    <n v="16"/>
    <n v="67"/>
    <n v="83"/>
    <m/>
    <m/>
    <m/>
    <m/>
    <m/>
    <s v=" הקמת מגדל דירות חדש מעל 2 מרתפי חניה תת קרקעיים.                                                                                                                                                                                                              "/>
    <m/>
    <m/>
    <m/>
    <n v="1513090"/>
    <n v="2017159"/>
    <m/>
    <d v="2017-06-06T00:00:00"/>
    <m/>
    <n v="0"/>
    <n v="83"/>
    <n v="16"/>
    <m/>
    <n v="67"/>
    <m/>
    <n v="83"/>
    <m/>
    <m/>
    <s v="תכנית שינויים להיתר מס' 2016226 מיום  1-09-2016 מעל 3 מרתפי חניה וקומת קרקע קיימת בהיתר מס' 2016226 , בקשה להקמת בניין בן 21 קומות , קומה טכנית חלקית כפולה ,גג עליון כמשטח חילוץ , השלמת פיתוח עפי תוכנית פיתוח מאושרת מתאריך 7-06-2017 למגרשים 102-103. סה&quot;כ "/>
    <m/>
    <m/>
    <m/>
    <n v="2013"/>
    <n v="2017"/>
    <s v="בנייה"/>
    <s v="בנייה"/>
    <n v="2"/>
    <m/>
    <m/>
    <m/>
    <n v="1"/>
    <s v="להיתר"/>
    <m/>
    <n v="1"/>
    <m/>
    <s v="דטה מהעבר"/>
    <s v="דטה מהעבר"/>
    <n v="5021093"/>
    <n v="1513090"/>
    <m/>
    <m/>
    <m/>
    <m/>
    <m/>
    <m/>
    <m/>
    <s v="מיצוי יח&quot;ד בפרויקט"/>
    <n v="0"/>
    <m/>
    <m/>
    <m/>
    <m/>
    <m/>
    <m/>
    <m/>
    <e v="#NAME?"/>
    <m/>
    <s v="לא"/>
  </r>
  <r>
    <n v="1988"/>
    <s v="אוקטובר 2021 - טיוב בקשה וסמל כפולים"/>
    <s v="ספק"/>
    <m/>
    <m/>
    <s v="טויב"/>
    <m/>
    <m/>
    <m/>
    <m/>
    <m/>
    <n v="4064"/>
    <m/>
    <s v="תל אביב"/>
    <s v="רמת גן"/>
    <s v="החולה"/>
    <m/>
    <s v="מיסוי"/>
    <s v="פינוי-בינוי"/>
    <s v="בביצוע + מבנים מאוכלסים"/>
    <n v="7457142"/>
    <s v="506 202100557"/>
    <n v="506"/>
    <n v="202100557"/>
    <s v="בקשה לשינויים-סעיף 145ה'                                                        "/>
    <s v="שינוי ללא תוספת שטח                     "/>
    <n v="15603002"/>
    <s v="רמת גן"/>
    <n v="8600"/>
    <s v="עמק החולה                                                   "/>
    <n v="1633"/>
    <n v="8"/>
    <n v="8"/>
    <s v="NULL"/>
    <d v="2021-07-08T00:00:00"/>
    <n v="0"/>
    <n v="0"/>
    <m/>
    <m/>
    <m/>
    <s v="2021_03"/>
    <d v="2021-07-15T12:02:09"/>
    <m/>
    <m/>
    <m/>
    <s v=" תוכנית שינויים להיתר מס 2018080 מיום 17/05/2018                                                                                                                                                                                                                                                                                                                                                                                                                                                                                                                                                                                                                                                                                                                                                                                                                                                                                                                                                                                        "/>
    <n v="0"/>
    <s v="NULL"/>
    <s v="NULL"/>
    <s v="NULL"/>
    <m/>
    <s v="NULL"/>
    <m/>
    <m/>
    <m/>
    <m/>
    <m/>
    <m/>
    <m/>
    <m/>
    <m/>
    <m/>
    <m/>
    <m/>
    <m/>
    <m/>
    <s v="גוש חלקה"/>
    <n v="2021"/>
    <m/>
    <s v="שינויים"/>
    <m/>
    <n v="1"/>
    <m/>
    <m/>
    <m/>
    <n v="2"/>
    <s v="להיתר"/>
    <m/>
    <m/>
    <m/>
    <m/>
    <m/>
    <m/>
    <m/>
    <m/>
    <m/>
    <m/>
    <m/>
    <m/>
    <m/>
    <m/>
    <s v="מיצוי יח&quot;ד בפרויקט"/>
    <n v="0"/>
    <m/>
    <m/>
    <m/>
    <m/>
    <m/>
    <m/>
    <m/>
    <m/>
    <m/>
    <m/>
  </r>
  <r>
    <n v="1990"/>
    <s v="אוקטובר 2021 - טיוב בקשות שאינן כפולות"/>
    <s v="כן"/>
    <s v="כן"/>
    <m/>
    <m/>
    <m/>
    <m/>
    <m/>
    <m/>
    <m/>
    <n v="4064"/>
    <m/>
    <s v="תל אביב"/>
    <s v="רמת גן"/>
    <s v="החולה"/>
    <m/>
    <s v="מיסוי"/>
    <s v="פינוי-בינוי"/>
    <s v="בביצוע + מבנים מאוכלסים"/>
    <n v="7494021"/>
    <s v="506 202100357"/>
    <n v="506"/>
    <n v="202100357"/>
    <s v="בקשה להיתר                                                                      "/>
    <s v="חדוש היתר                               "/>
    <n v="15603003"/>
    <s v="רמת גן"/>
    <n v="8600"/>
    <s v="עמק החולה                                                   "/>
    <n v="1633"/>
    <n v="8"/>
    <n v="8"/>
    <s v="NULL"/>
    <d v="2021-05-11T00:00:00"/>
    <n v="0"/>
    <n v="0"/>
    <m/>
    <m/>
    <m/>
    <s v="2021_04"/>
    <d v="2021-09-14T12:11:11"/>
    <m/>
    <m/>
    <m/>
    <s v=" חידוש תוקף היתר מס 2015004                                                                                                                                                                                                                                                                                                                                                                                                                                                                                                                                                                                                                                                                                                                                                                                                                                                                                                                                                                                                             "/>
    <n v="2021013"/>
    <d v="2021-07-06T00:00:00"/>
    <s v="  לאשר חידוש תוקף היתר מס' 2015004  מיום 18.01.2015, שחודש בהיתר מס' 2018080  לשנתיים עד ליום 18.01.2020, בשנה נוספת עד ליום 18.01.2021 (תוקף אשר פקע)  בהתאם לתקנה 20א לתקנות התכנון והבנייה (בקשה להיתר, תנאיו ואגרות), התשל-  1970 - מטעמים מיוחדים, ובשנה נוספת עד ליום 18.01.2022 מכוח חוק הארכת תקופות  (הוראת שעה – נגיף הקורונה החדש) (אישורים רגולטוריים), התשף-2020.                                                                                                                                                                                                                                                                                                                                                                                                                                                                                                                                                                                                                                                        "/>
    <n v="2139033"/>
    <n v="2021186"/>
    <s v="בקשה להיתר                                                                      "/>
    <d v="2021-07-26T00:00:00"/>
    <s v="מגורים                                                                                    "/>
    <n v="0"/>
    <n v="0"/>
    <m/>
    <m/>
    <m/>
    <m/>
    <n v="83"/>
    <s v="מהות ההיתר"/>
    <m/>
    <s v="חידוש תוקף היתר מס' 2015004  מיום 18.01.2015, שחודש בהיתר מס'  2018080 עד ליום 18.01.2020, בשנה נוספת עד ליום 18.01.2021 בהתאם לתקנה 20א לתקנות התכנון והבנייה (בקשה להיתר, תנאיו ואגרות), התשל-1970 - מטעמים מיוחדים, ובשנה נוספת עד ליום 18.01.2022 מכוח חוק הארכת תקופות (הוראת שעה נגיף הקורונה החדש) (אישורים רגולטוריים), התשף-2020.  בהיתר מס' 2015004 מיום 18.01.2015 הותר: להקים מגדל מגורים בן 22 קומות ו -83  יחד מעל קומת כניסה ושלושה מרתפי חניה, גג טכני וגג עליון. שלושת מרתפי החניה כוללים 128 מקומות חניה ( מתוכם 3 לנכים ו - 8 לרווחת ציבור ), 44 מחסנים, חדר טרנספורמציה, חדרים טכניים וחדרי אופניים. בקומת הקרקע לובי כניסה, פיר אנכי כולל מעליות מדרגות ופירים, מועדון דיירים עם מטבחון, רחבת דחסנית אשפה, חדר מיחזור, חדר אופניים, חדר דואר, חדר עגלות, חדר ריכוז מונים, חדרים טכניים נוספים ולובי אחורי, בקומות 1-3 שתי דירות 5 חדרים ושתי דירות שלושה חדרים, בקומות 4-13 שתי דירות 5 חדרים, דירה  4 חדרים ודירה  6 חדרים, בקומות 14-15 שלוש דירות  5 חדרים ודירה 4 וחצי חדרים, בקומות 16-19 ארבע דירות  5 חדרים, בקומה 20 שתי דירות 5 חדרים ודירה 6 חדרים, בקומה 21 שתי דירות 5 חדרים, בקומה 22 שתי דירות 6 חדרים. כל הדירות הנל כוללות ממדים, מרפסות, חדרי רחצה, חדרי שירות, ומסתורי כביסה. בקומת הגג הטכני יש עליית פירי אוורור ויניקת עשן, מנועי מזגנים, 23 קולטי שמש ומדרגות עלייה למשטח החילוץ ברחיפה. הגג העליון  מכיל משטח חילוץ ברחיפה, מפוחי דיחוס, חדר משאבות ומאגרי מים."/>
    <s v="2021_04"/>
    <d v="2021-09-14T12:11:12"/>
    <s v="כתובת"/>
    <n v="2021"/>
    <n v="2021"/>
    <s v="בנייה (חידוש תוקף)"/>
    <s v="בנייה (חידוש תוקף)"/>
    <n v="1"/>
    <m/>
    <m/>
    <m/>
    <n v="2"/>
    <s v="להיתר"/>
    <m/>
    <n v="2"/>
    <m/>
    <m/>
    <m/>
    <n v="7494021"/>
    <n v="2139033"/>
    <m/>
    <m/>
    <m/>
    <m/>
    <m/>
    <m/>
    <m/>
    <s v="מיצוי יח&quot;ד בפרויקט"/>
    <n v="0"/>
    <m/>
    <m/>
    <m/>
    <m/>
    <m/>
    <m/>
    <m/>
    <m/>
    <s v="היתרים שלא טויבו אך מיצוי יחד במתחם"/>
    <s v="לא"/>
  </r>
  <r>
    <n v="1501"/>
    <m/>
    <m/>
    <m/>
    <m/>
    <m/>
    <m/>
    <m/>
    <m/>
    <m/>
    <m/>
    <n v="4064"/>
    <m/>
    <s v="תל אביב"/>
    <s v="רמת גן"/>
    <s v="החולה"/>
    <m/>
    <s v="מיסוי"/>
    <s v="פינוי-בינוי"/>
    <s v="בביצוע + מבנים מאוכלסים"/>
    <n v="7193704"/>
    <s v="506 202000639"/>
    <n v="506"/>
    <n v="202000639"/>
    <s v="בקשה לשינויים-סעיף 145ה'                                                        "/>
    <s v="שינוי ללא תוספת שטח                     "/>
    <n v="15603004"/>
    <s v="רמת גן"/>
    <n v="8600"/>
    <s v="עמק החולה                                                   "/>
    <n v="1633"/>
    <n v="10"/>
    <n v="10"/>
    <m/>
    <d v="2020-08-26T00:00:00"/>
    <n v="0"/>
    <n v="0"/>
    <m/>
    <m/>
    <n v="168"/>
    <s v="2020_03"/>
    <d v="2020-12-03T17:05:37"/>
    <m/>
    <m/>
    <s v="מדלן"/>
    <s v=" תוכנית שינויים להיתר מס 2018359 מיום 13/01/2019. שינויים גאומטריים במרתף ובמיקום מעברי מילוט בהתאמה לתכניות הביצוע, ללא שינוי בשטחי הבנייה.                                                                                                                                                                                                                                                                                                                                                                                                                                                                                                                                                                                                                                                                                                                                                                                                                                                                                            "/>
    <n v="0"/>
    <s v="NULL"/>
    <s v="NULL"/>
    <s v="NULL"/>
    <m/>
    <m/>
    <m/>
    <m/>
    <m/>
    <m/>
    <m/>
    <m/>
    <m/>
    <m/>
    <m/>
    <m/>
    <m/>
    <m/>
    <s v="NULL"/>
    <s v="NULL"/>
    <s v="לפי כתובת (מרץ 2021)"/>
    <n v="2020"/>
    <m/>
    <s v="בנייה"/>
    <m/>
    <n v="2"/>
    <m/>
    <m/>
    <m/>
    <n v="2"/>
    <s v="להיתר"/>
    <m/>
    <m/>
    <m/>
    <m/>
    <m/>
    <m/>
    <m/>
    <m/>
    <m/>
    <m/>
    <m/>
    <m/>
    <m/>
    <m/>
    <s v="מיצוי יח&quot;ד בפרויקט"/>
    <n v="0"/>
    <m/>
    <m/>
    <m/>
    <m/>
    <m/>
    <s v="לא היו החלטות בבקשה"/>
    <m/>
    <e v="#NAME?"/>
    <m/>
    <m/>
  </r>
  <r>
    <n v="1991"/>
    <s v="אוקטובר 2021 - טיוב בקשות שאינן כפולות"/>
    <s v="כן המשכי"/>
    <m/>
    <m/>
    <m/>
    <m/>
    <m/>
    <s v="מתחם פינוי בינוי במדלן_x000a_"/>
    <m/>
    <m/>
    <n v="4064"/>
    <m/>
    <s v="תל אביב"/>
    <s v="רמת גן"/>
    <s v="החולה"/>
    <m/>
    <s v="מיסוי"/>
    <s v="פינוי-בינוי"/>
    <s v="בביצוע + מבנים מאוכלסים"/>
    <n v="7456886"/>
    <s v="506 202100294"/>
    <n v="506"/>
    <n v="202100294"/>
    <s v="בקשה להיתר                                                                      "/>
    <s v="חדוש היתר                               "/>
    <n v="15603004"/>
    <s v="רמת גן"/>
    <n v="8600"/>
    <s v="עמק החולה                                                   "/>
    <n v="1633"/>
    <n v="10"/>
    <n v="10"/>
    <s v="NULL"/>
    <d v="2021-04-26T00:00:00"/>
    <n v="0"/>
    <n v="0"/>
    <m/>
    <m/>
    <m/>
    <s v="2021_03"/>
    <d v="2021-07-15T12:02:09"/>
    <m/>
    <m/>
    <m/>
    <s v=" חידוש תוקף היתר מס 2016226 מיום 31/10/2016                                                                                                                                                                                                                                                                                                                                                                                                                                                                                                                                                                                                                                                                                                                                                                                                                                                                                                                                                                                             "/>
    <n v="0"/>
    <s v="NULL"/>
    <s v="NULL"/>
    <s v="NULL"/>
    <m/>
    <s v="NULL"/>
    <m/>
    <m/>
    <m/>
    <m/>
    <m/>
    <m/>
    <m/>
    <m/>
    <m/>
    <m/>
    <m/>
    <m/>
    <m/>
    <m/>
    <s v="כתובת"/>
    <n v="2021"/>
    <m/>
    <m/>
    <m/>
    <n v="2"/>
    <m/>
    <m/>
    <m/>
    <n v="2"/>
    <s v="להיתר"/>
    <m/>
    <m/>
    <m/>
    <m/>
    <m/>
    <m/>
    <m/>
    <m/>
    <m/>
    <m/>
    <m/>
    <m/>
    <m/>
    <m/>
    <s v="מיצוי יח&quot;ד בפרויקט"/>
    <n v="0"/>
    <m/>
    <m/>
    <m/>
    <m/>
    <m/>
    <m/>
    <m/>
    <m/>
    <m/>
    <m/>
  </r>
  <r>
    <n v="1993"/>
    <s v="אוקטובר 2021 - טיוב בקשות שאינן כפולות"/>
    <s v="כן הושלם"/>
    <m/>
    <m/>
    <m/>
    <m/>
    <m/>
    <s v="בנייה חדשה"/>
    <m/>
    <m/>
    <n v="4064"/>
    <m/>
    <s v="תל אביב"/>
    <s v="רמת גן"/>
    <s v="החולה"/>
    <m/>
    <s v="מיסוי"/>
    <s v="פינוי-בינוי"/>
    <s v="בביצוע + מבנים מאוכלסים"/>
    <n v="7457073"/>
    <s v="506 202100486"/>
    <n v="506"/>
    <n v="202100486"/>
    <s v="בקשה למידע                                                                      "/>
    <s v="בניה חדשה                               "/>
    <n v="15702001"/>
    <s v="רמת גן"/>
    <n v="8600"/>
    <s v="עמק החולה                                                   "/>
    <n v="1633"/>
    <n v="14"/>
    <n v="14"/>
    <s v="NULL"/>
    <d v="2021-06-16T00:00:00"/>
    <n v="0"/>
    <n v="82"/>
    <m/>
    <m/>
    <n v="82"/>
    <s v="2021_03"/>
    <d v="2021-07-15T12:02:09"/>
    <m/>
    <m/>
    <s v="מהות הבקשה"/>
    <s v=" 10000048584-2 פירוט לגבי הבניה המבוקשת הקמת מבנה מגורים בן 21 קומות +קומה טכנית על הגג + 2 גני ילדים בקומת קרקע , 2 מרתפי חניה +מחסנים+ח. טרפו+צובר גז. סהכ 82 יחד הבקשה כוללת את אחת או יותר מהעבודות להלן:  חפירה                                                                                                                                                                                                                                                                                                                                                                                                                                                                                                                                                                                                                                                                                                                                                                                                                  "/>
    <n v="0"/>
    <s v="NULL"/>
    <s v="NULL"/>
    <s v="NULL"/>
    <m/>
    <s v="NULL"/>
    <m/>
    <m/>
    <m/>
    <m/>
    <m/>
    <m/>
    <m/>
    <m/>
    <m/>
    <m/>
    <m/>
    <m/>
    <m/>
    <m/>
    <s v="גוש חלקה"/>
    <n v="2021"/>
    <m/>
    <s v="חפירה + בנייה"/>
    <m/>
    <s v="1,2"/>
    <m/>
    <m/>
    <m/>
    <n v="2"/>
    <s v="למידע"/>
    <s v="פב או בנייה חדשה"/>
    <m/>
    <m/>
    <m/>
    <m/>
    <m/>
    <m/>
    <m/>
    <m/>
    <m/>
    <m/>
    <m/>
    <m/>
    <m/>
    <s v="מיצוי יח&quot;ד בפרויקט"/>
    <m/>
    <m/>
    <m/>
    <m/>
    <m/>
    <m/>
    <m/>
    <m/>
    <m/>
    <m/>
    <m/>
  </r>
  <r>
    <n v="707"/>
    <m/>
    <m/>
    <m/>
    <m/>
    <m/>
    <m/>
    <m/>
    <m/>
    <m/>
    <m/>
    <n v="4145"/>
    <m/>
    <s v="תל אביב"/>
    <s v="רמת גן"/>
    <s v="המבדיל"/>
    <m/>
    <s v="מיסוי"/>
    <s v="מיסוי - פינוי-בינוי"/>
    <s v="תכנית מאושרת עם פעילות יזמית"/>
    <n v="7024703"/>
    <s v="506 201900859"/>
    <n v="506"/>
    <n v="201900859"/>
    <s v="בקשה למידע"/>
    <s v="בניה חדשה"/>
    <n v="2214000"/>
    <s v="רמת גן"/>
    <n v="8600"/>
    <s v="ארניה"/>
    <n v="222"/>
    <n v="18"/>
    <n v="18"/>
    <m/>
    <d v="2019-12-30T00:00:00"/>
    <n v="0"/>
    <n v="180"/>
    <m/>
    <m/>
    <m/>
    <m/>
    <m/>
    <m/>
    <m/>
    <m/>
    <s v="סוג המבנה המבוקש בניין בגובה 29 מ' ומעלה פירוט לגבי הבניה המבוקשת  מבנה מגורים מעל קומת מסחר ומרתפים הקלה / שימוש חורג:  הקלה סוג ההקלה המבוקשת:  אחר תאור ההקלה המבוקשת:  40% הבלטת מרפסות בקו בניין קידמי לרחוב אבא הלל הבקשה כוללת את אחת או יותר מהעבודות להלן:  חפירה, חניה מקורה, עבודות פיתוח,(פירוט: גינון ופיתוח ), גדרות ושערים"/>
    <m/>
    <m/>
    <m/>
    <s v="NULL"/>
    <m/>
    <m/>
    <m/>
    <m/>
    <m/>
    <m/>
    <m/>
    <m/>
    <m/>
    <m/>
    <m/>
    <m/>
    <m/>
    <m/>
    <m/>
    <m/>
    <m/>
    <n v="2019"/>
    <m/>
    <s v="חפירה + בנייה"/>
    <m/>
    <n v="2"/>
    <m/>
    <m/>
    <m/>
    <n v="1"/>
    <s v="למידע"/>
    <m/>
    <m/>
    <m/>
    <m/>
    <m/>
    <m/>
    <m/>
    <m/>
    <m/>
    <m/>
    <m/>
    <m/>
    <m/>
    <m/>
    <m/>
    <n v="180"/>
    <m/>
    <m/>
    <m/>
    <m/>
    <m/>
    <s v="אין מידע באתר"/>
    <m/>
    <e v="#NAME?"/>
    <m/>
    <m/>
  </r>
  <r>
    <n v="709"/>
    <m/>
    <m/>
    <m/>
    <m/>
    <m/>
    <m/>
    <m/>
    <m/>
    <m/>
    <m/>
    <n v="4145"/>
    <m/>
    <s v="תל אביב"/>
    <s v="רמת גן"/>
    <s v="המבדיל"/>
    <m/>
    <s v="מיסוי"/>
    <s v="מיסוי - פינוי-בינוי"/>
    <s v="תכנית מאושרת עם פעילות יזמית"/>
    <n v="6866769"/>
    <s v="506 201800268"/>
    <n v="506"/>
    <n v="201800268"/>
    <s v="מסלול מלא רישוי (כולל הקלות ושימושים חורגים)"/>
    <s v="בנין מגורים מגדל(מעל 20 ק"/>
    <n v="2214000"/>
    <s v="רמת גן"/>
    <n v="8600"/>
    <s v="המבדיל"/>
    <n v="212"/>
    <n v="26"/>
    <n v="26"/>
    <m/>
    <d v="2018-03-27T00:00:00"/>
    <n v="0"/>
    <n v="0"/>
    <m/>
    <m/>
    <n v="180"/>
    <m/>
    <m/>
    <m/>
    <m/>
    <m/>
    <s v="מגדל מגורים חדש 180 יח&quot;ד הכולל :4 קומות מרתף חניה ,קומת קרקע וביניים למסחר ומבנה ציבור כולל צובר גז. סה&quot;כ 34 קומות בתוכן קומה בגובה כפול וקומות תכניות."/>
    <m/>
    <m/>
    <m/>
    <s v="NULL"/>
    <m/>
    <m/>
    <m/>
    <m/>
    <m/>
    <m/>
    <m/>
    <m/>
    <m/>
    <m/>
    <m/>
    <m/>
    <m/>
    <m/>
    <m/>
    <m/>
    <m/>
    <n v="2018"/>
    <m/>
    <s v="בנייה"/>
    <m/>
    <m/>
    <m/>
    <m/>
    <m/>
    <n v="4"/>
    <s v="להיתר"/>
    <m/>
    <m/>
    <m/>
    <m/>
    <m/>
    <m/>
    <m/>
    <m/>
    <m/>
    <m/>
    <m/>
    <m/>
    <m/>
    <m/>
    <m/>
    <n v="180"/>
    <m/>
    <m/>
    <m/>
    <m/>
    <m/>
    <m/>
    <m/>
    <e v="#NAME?"/>
    <m/>
    <m/>
  </r>
  <r>
    <n v="708"/>
    <m/>
    <m/>
    <m/>
    <m/>
    <m/>
    <m/>
    <m/>
    <m/>
    <m/>
    <m/>
    <n v="4145"/>
    <m/>
    <s v="תל אביב"/>
    <s v="רמת גן"/>
    <s v="המבדיל"/>
    <m/>
    <s v="מיסוי"/>
    <s v="מיסוי - פינוי-בינוי"/>
    <s v="תכנית מאושרת עם פעילות יזמית"/>
    <n v="5395715"/>
    <s v="506 201800268"/>
    <n v="506"/>
    <n v="201800268"/>
    <s v="מסלול מלא רישוי (כולל הקלות וש"/>
    <s v="בנין מגורים מגדל(מעל 20 ק"/>
    <n v="2214000"/>
    <s v="רמת גן"/>
    <n v="8600"/>
    <s v="המבדיל"/>
    <n v="212"/>
    <n v="26"/>
    <n v="26"/>
    <m/>
    <d v="2018-03-27T00:00:00"/>
    <n v="0"/>
    <n v="0"/>
    <m/>
    <m/>
    <n v="180"/>
    <m/>
    <m/>
    <m/>
    <m/>
    <m/>
    <s v="מגדל מגורים חדש 180 יח&quot;ד הכולל :4 קומות מרתף חניה ,קומת קרקע וביניים למסחר ומבנה ציבור כולל צובר גז. סה&quot;כ 34 קומות בתוכן קומה בגובה כפול וקומות תכניות."/>
    <m/>
    <m/>
    <m/>
    <s v="NULL"/>
    <m/>
    <m/>
    <m/>
    <m/>
    <m/>
    <m/>
    <m/>
    <m/>
    <m/>
    <m/>
    <m/>
    <m/>
    <m/>
    <m/>
    <m/>
    <m/>
    <m/>
    <n v="2018"/>
    <m/>
    <s v="בנייה"/>
    <m/>
    <n v="1"/>
    <m/>
    <m/>
    <m/>
    <n v="1"/>
    <s v="להיתר"/>
    <m/>
    <m/>
    <m/>
    <m/>
    <m/>
    <m/>
    <m/>
    <m/>
    <m/>
    <m/>
    <m/>
    <m/>
    <m/>
    <m/>
    <m/>
    <n v="180"/>
    <m/>
    <m/>
    <m/>
    <m/>
    <m/>
    <s v="לא היו החלטות בבקשה"/>
    <m/>
    <e v="#NAME?"/>
    <m/>
    <m/>
  </r>
  <r>
    <n v="1634"/>
    <m/>
    <m/>
    <m/>
    <m/>
    <m/>
    <m/>
    <m/>
    <m/>
    <m/>
    <m/>
    <n v="4340"/>
    <m/>
    <s v="תל אביב"/>
    <s v="רמת גן"/>
    <s v="הפודים 30"/>
    <m/>
    <s v="מיסוי"/>
    <m/>
    <m/>
    <n v="7237121"/>
    <s v="506 201900611"/>
    <n v="506"/>
    <n v="201900611"/>
    <s v="בקשה להיתר                                                                      "/>
    <s v="בנין מגורים מגדל(מעל 20 ק               "/>
    <n v="2009000"/>
    <s v="רמת גן"/>
    <n v="8600"/>
    <s v="הפודים                                                      "/>
    <n v="204"/>
    <n v="30"/>
    <n v="30"/>
    <m/>
    <d v="2019-09-05T00:00:00"/>
    <n v="37"/>
    <n v="74"/>
    <n v="37"/>
    <n v="74"/>
    <n v="111"/>
    <m/>
    <m/>
    <m/>
    <m/>
    <m/>
    <s v=" הריסת 2 בניינים קיימים בלי 3 קומות ובניית בניין חדש בעל 22 קומות מעל קומת הקרקע. ו 4.5 מרתפי חניה+חדר טרפו+צובר גז. סה&quot;כ כ- 111 יח&quot;ד+2 גני ילדים.                                                                                                                                                                                                                                                                                                                                                                                                                                                                                                                                                                                                                                                                                                                                                                                                                                                                                      "/>
    <n v="2020028"/>
    <d v="2020-12-02T00:00:00"/>
    <s v="  לאשר הבקשה.     פרטי ההצבעה:  מאושר פה אחד (מר אדם קניגסברגר , עוד מנחם דוד , גב' עדנה וידל , אדר' רננה ירדני)"/>
    <s v="NULL"/>
    <n v="2021264"/>
    <m/>
    <d v="2021-10-18T00:00:00"/>
    <m/>
    <m/>
    <m/>
    <n v="37"/>
    <s v="נתוני המתחם"/>
    <n v="74"/>
    <s v="אתר העירייה"/>
    <n v="111"/>
    <s v="אתר העירייה"/>
    <m/>
    <s v="הריסת 2 מבני מגורים בני 3 קומות ובהם 37 יח&quot;ד, והקמת בניין מגורים ובו 111 יח&quot;ד, שני גני ילדים, מועדון דיירים. כולל קומת קרקע, קומת ביניים, 19 קומות מגורים, קומת דירות גג וקומה טכנית. סה&quot;כ 23 קומות ברוטו. מעל 5 קומות מרתף ובהם 116 מקומות חנייה כולל 2 מקומות חנייה לציבור ו-3 מקומות חנייה לנכים, ובמרתף העליון חדר שנאים בבעלות חח&quot;י."/>
    <m/>
    <m/>
    <m/>
    <n v="2019"/>
    <n v="2021"/>
    <s v="הריסה + בנייה"/>
    <s v="הריסה + בנייה"/>
    <n v="1"/>
    <m/>
    <m/>
    <m/>
    <n v="1"/>
    <s v="להיתר"/>
    <m/>
    <n v="1"/>
    <m/>
    <m/>
    <s v="אתר העירייה"/>
    <n v="7237121"/>
    <m/>
    <s v="אין ID"/>
    <m/>
    <m/>
    <m/>
    <m/>
    <m/>
    <m/>
    <m/>
    <n v="111"/>
    <m/>
    <m/>
    <m/>
    <m/>
    <m/>
    <s v="אישור"/>
    <m/>
    <e v="#NAME?"/>
    <m/>
    <m/>
  </r>
  <r>
    <n v="710"/>
    <m/>
    <m/>
    <m/>
    <m/>
    <m/>
    <m/>
    <m/>
    <m/>
    <m/>
    <m/>
    <n v="4190"/>
    <m/>
    <s v="תל אביב"/>
    <s v="רמת גן"/>
    <s v="הרוא&quot;ה 90-102"/>
    <m/>
    <s v="מיסוי"/>
    <s v="מיסוי - פינוי-בינוי"/>
    <s v="תכנית מאושרת עם פעילות יזמית"/>
    <n v="5274784"/>
    <s v="506 201700431"/>
    <n v="506"/>
    <n v="201700431"/>
    <s v="בקשה למידע"/>
    <s v="כללי"/>
    <n v="6105442"/>
    <s v="רמת גן"/>
    <n v="8600"/>
    <s v="הרא&quot;ה"/>
    <n v="1011"/>
    <n v="90"/>
    <n v="90"/>
    <m/>
    <d v="2017-05-23T00:00:00"/>
    <n v="0"/>
    <n v="240"/>
    <n v="80"/>
    <n v="160"/>
    <n v="240"/>
    <m/>
    <m/>
    <s v="נתוני מתחמים"/>
    <s v="חישוב מתמטי"/>
    <s v="נתוני מתחמים"/>
    <s v="פירוט לגבי הבניה המבוקשת הריסת 7 מבנים קיימים לצורך בניית 3 מבני מגורים חדשים במסגרת הזכויות המאושרות בתחום התכנית לרבות מכח תמ&quot;א 38 על תיקוניה"/>
    <m/>
    <m/>
    <m/>
    <s v="NULL"/>
    <m/>
    <m/>
    <m/>
    <m/>
    <m/>
    <m/>
    <m/>
    <m/>
    <m/>
    <m/>
    <m/>
    <m/>
    <m/>
    <m/>
    <m/>
    <m/>
    <m/>
    <n v="2017"/>
    <m/>
    <s v="הריסה + בנייה"/>
    <m/>
    <n v="1"/>
    <n v="1"/>
    <n v="1"/>
    <m/>
    <n v="1"/>
    <s v="למידע"/>
    <m/>
    <m/>
    <m/>
    <m/>
    <m/>
    <m/>
    <m/>
    <m/>
    <m/>
    <m/>
    <m/>
    <m/>
    <m/>
    <m/>
    <s v="מיצוי יח&quot;ד בפרויקט"/>
    <n v="0"/>
    <m/>
    <m/>
    <m/>
    <m/>
    <m/>
    <m/>
    <m/>
    <e v="#NAME?"/>
    <m/>
    <m/>
  </r>
  <r>
    <n v="711"/>
    <m/>
    <m/>
    <m/>
    <m/>
    <m/>
    <m/>
    <m/>
    <m/>
    <m/>
    <m/>
    <n v="4190"/>
    <m/>
    <s v="תל אביב"/>
    <s v="רמת גן"/>
    <s v="הרוא&quot;ה 90-102"/>
    <m/>
    <s v="מיסוי"/>
    <s v="מיסוי - פינוי-בינוי"/>
    <s v="תכנית מאושרת עם פעילות יזמית"/>
    <n v="5271574"/>
    <s v="506 201700523"/>
    <n v="506"/>
    <n v="201700523"/>
    <s v="בקשה לתמא 38&quot;"/>
    <s v="תמא 38 הריסה ובניה&quot;                     "/>
    <n v="6105442"/>
    <s v="רמת גן"/>
    <n v="8600"/>
    <s v="הרא&quot;ה"/>
    <n v="1011"/>
    <n v="90"/>
    <n v="90"/>
    <m/>
    <d v="2017-06-20T00:00:00"/>
    <n v="80"/>
    <n v="160"/>
    <n v="80"/>
    <n v="160"/>
    <n v="240"/>
    <m/>
    <m/>
    <s v="נתוני מתחמים"/>
    <s v="חישוב מתמטי"/>
    <s v="מהות הבקשה"/>
    <s v="הריסת 7 מבנים חלקות 442-449 בני 2 קומות על עמודים 80 יחד ללא חניות. ובנייה מחדש 3 בניינים בני 12 קומות מעל קומת קרקע הכוללת חזית מסחרית וגני ילדים וקומת גג חלקית (14 קומות ברוטו בכל בניין) מעל 4 מרתפי חניה הכוללים 300 חניות בחניון משותף לכלל החלקות. 240 יחד בסך כל הבניינים 3 דירות גן בכל בניין ו 3 יחד בקומות הגג לכל בניין. תבע מאושרת רג/מק/1667"/>
    <m/>
    <m/>
    <m/>
    <s v="NULL"/>
    <m/>
    <m/>
    <m/>
    <m/>
    <m/>
    <m/>
    <m/>
    <m/>
    <m/>
    <m/>
    <m/>
    <m/>
    <m/>
    <m/>
    <m/>
    <m/>
    <m/>
    <n v="2017"/>
    <m/>
    <s v="הריסה + בנייה"/>
    <m/>
    <n v="1"/>
    <m/>
    <m/>
    <n v="1"/>
    <n v="1"/>
    <s v="להיתר"/>
    <m/>
    <m/>
    <m/>
    <m/>
    <m/>
    <m/>
    <n v="1989111"/>
    <m/>
    <m/>
    <m/>
    <m/>
    <m/>
    <m/>
    <m/>
    <s v="מיצוי יח&quot;ד בפרויקט"/>
    <n v="0"/>
    <m/>
    <m/>
    <m/>
    <m/>
    <m/>
    <m/>
    <m/>
    <e v="#NAME?"/>
    <m/>
    <m/>
  </r>
  <r>
    <n v="712"/>
    <m/>
    <m/>
    <m/>
    <m/>
    <m/>
    <m/>
    <m/>
    <m/>
    <m/>
    <m/>
    <n v="4190"/>
    <m/>
    <s v="תל אביב"/>
    <s v="רמת גן"/>
    <s v="הרוא&quot;ה 90-102"/>
    <m/>
    <s v="מיסוי"/>
    <s v="פינוי-בינוי"/>
    <s v="תכנית מאושרת עם פעילות יזמית"/>
    <n v="7024128"/>
    <s v="506 201700523"/>
    <n v="506"/>
    <n v="201700523"/>
    <s v="בקשה לתמא 38 (כולל הקלות)"/>
    <s v="תמא 38 הריסה ובניה"/>
    <n v="6105442"/>
    <s v="רמת גן"/>
    <n v="8600"/>
    <s v="הראה"/>
    <n v="1011"/>
    <n v="90"/>
    <n v="90"/>
    <m/>
    <d v="2017-06-20T00:00:00"/>
    <n v="80"/>
    <n v="160"/>
    <m/>
    <m/>
    <n v="240"/>
    <m/>
    <m/>
    <m/>
    <m/>
    <s v="מהות הבקשה"/>
    <s v="הריסת 7 מבנים חלקות 442-449 בני 2 קומות על עמודים 80 יחד ללא חניות. ובנייה מחדש 3 בניינים בני 12 קומות מעל קומת קרקע הכוללת חזית מסחרית וגני ילדים וקומת גג חלקית (14 קומות ברוטו בכל בניין) מעל 4 מרתפי חניה הכוללים 300 חניות בחניון משותף לכלל החלקות. 240 יחד בסך כל הבניינים 3 דירות גן בכל בניין ו 3 יחד בקומות הגג לכל בניין. תבע מאושרת רג/מק/1667"/>
    <m/>
    <m/>
    <m/>
    <s v="NULL"/>
    <m/>
    <m/>
    <m/>
    <m/>
    <m/>
    <m/>
    <m/>
    <m/>
    <m/>
    <m/>
    <m/>
    <m/>
    <m/>
    <m/>
    <m/>
    <m/>
    <s v="שליפת כתובות (אוגוסט 2020)"/>
    <n v="2017"/>
    <m/>
    <m/>
    <m/>
    <m/>
    <m/>
    <m/>
    <m/>
    <n v="4"/>
    <s v="להיתר"/>
    <m/>
    <m/>
    <m/>
    <m/>
    <m/>
    <m/>
    <m/>
    <m/>
    <m/>
    <m/>
    <m/>
    <m/>
    <m/>
    <m/>
    <s v="מיצוי יח&quot;ד בפרויקט"/>
    <n v="0"/>
    <m/>
    <m/>
    <m/>
    <m/>
    <m/>
    <m/>
    <m/>
    <e v="#NAME?"/>
    <m/>
    <m/>
  </r>
  <r>
    <n v="713"/>
    <m/>
    <m/>
    <m/>
    <m/>
    <m/>
    <m/>
    <m/>
    <m/>
    <m/>
    <m/>
    <n v="4190"/>
    <m/>
    <s v="תל אביב"/>
    <s v="רמת גן"/>
    <s v="הרוא&quot;ה 90-102"/>
    <m/>
    <s v="מיסוי"/>
    <s v="מיסוי - פינוי-בינוי"/>
    <s v="תכנית מאושרת עם פעילות יזמית"/>
    <n v="7024258"/>
    <s v="506 201800806"/>
    <n v="506"/>
    <n v="201800806"/>
    <s v="בקשה לתמא 38 (כולל הקלות)"/>
    <s v="דיפון וחפירה"/>
    <n v="6105442"/>
    <s v="רמת גן"/>
    <n v="8600"/>
    <s v="הראה"/>
    <n v="1011"/>
    <n v="90"/>
    <n v="90"/>
    <m/>
    <d v="2018-10-25T00:00:00"/>
    <n v="0"/>
    <n v="0"/>
    <n v="80"/>
    <n v="160"/>
    <n v="240"/>
    <m/>
    <m/>
    <s v="נתוני מתחמים"/>
    <s v="חישוב מתמטי"/>
    <s v="נתוני מתחמים"/>
    <s v="חפירה ודיפון"/>
    <m/>
    <m/>
    <m/>
    <n v="1989111"/>
    <n v="2019273"/>
    <m/>
    <d v="2019-11-21T00:00:00"/>
    <m/>
    <n v="0"/>
    <n v="0"/>
    <n v="80"/>
    <m/>
    <n v="160"/>
    <m/>
    <n v="240"/>
    <m/>
    <m/>
    <s v="להרוס 7 מבנים בגוש 6159 חלקות 442-449 (הראה 90-102) ,חפירה דיפון והקמת גדר ביטחון ואירגון אתר."/>
    <m/>
    <m/>
    <m/>
    <n v="2018"/>
    <n v="2019"/>
    <s v="חפירה ודיפון"/>
    <s v="הריסה + חפירה ודיפון"/>
    <n v="1"/>
    <m/>
    <m/>
    <m/>
    <n v="2"/>
    <s v="להיתר"/>
    <m/>
    <n v="1"/>
    <m/>
    <m/>
    <m/>
    <n v="5271574"/>
    <m/>
    <m/>
    <m/>
    <m/>
    <m/>
    <m/>
    <m/>
    <m/>
    <s v="מיצוי יח&quot;ד בפרויקט"/>
    <n v="0"/>
    <m/>
    <m/>
    <m/>
    <m/>
    <m/>
    <m/>
    <m/>
    <e v="#NAME?"/>
    <m/>
    <s v="כן"/>
  </r>
  <r>
    <n v="1994"/>
    <s v="אוקטובר 2021 - טיוב בקשות שאינן כפולות"/>
    <s v="כן"/>
    <m/>
    <m/>
    <m/>
    <m/>
    <m/>
    <s v="240 יח&quot;ד מוצע בסך כל הפרוייקט -3 בניינים"/>
    <m/>
    <m/>
    <n v="4190"/>
    <m/>
    <s v="תל אביב"/>
    <s v="רמת גן"/>
    <s v="הרוא&quot;ה 90-102"/>
    <m/>
    <s v="מיסוי"/>
    <s v="פינוי-בינוי"/>
    <s v="תכנית מאושרת עם פעילות יזמית"/>
    <n v="7368768"/>
    <s v="506 202100072"/>
    <n v="506"/>
    <n v="202100072"/>
    <s v="בקשה למידע                                                                      "/>
    <s v="בניה חדשה                               "/>
    <n v="6105442"/>
    <s v="רמת גן"/>
    <n v="8600"/>
    <s v="הראה&quot;                                                       "/>
    <n v="1011"/>
    <n v="90"/>
    <n v="90"/>
    <s v=" "/>
    <d v="2021-02-07T00:00:00"/>
    <n v="0"/>
    <n v="240"/>
    <s v="NULL"/>
    <s v="NULL"/>
    <n v="80"/>
    <s v="2021_02"/>
    <d v="2021-06-23T10:48:05"/>
    <m/>
    <s v="מהות הבקשה"/>
    <m/>
    <s v=" 6769488042-2 פירוט לגבי הבניה המבוקשת הריסת 7 מבנים על 8 חלקות 422-449 בני 2 קומות על עמודים סה&quot;כ 80 יח&quot;ד + 12 חנויות בקרקע, ללא חניות.                                                                                                                                                                                                                                                                                                                                                                                                                                                                                                                                                                                                                                                                                                                                                                                                                                                                                                "/>
    <n v="0"/>
    <s v="NULL"/>
    <s v="NULL"/>
    <s v="NULL"/>
    <m/>
    <s v="NULL"/>
    <m/>
    <m/>
    <m/>
    <m/>
    <m/>
    <m/>
    <m/>
    <m/>
    <m/>
    <m/>
    <m/>
    <m/>
    <m/>
    <m/>
    <s v="גוש חלקה"/>
    <n v="2021"/>
    <m/>
    <s v="הריסה + בנייה"/>
    <m/>
    <n v="1"/>
    <m/>
    <m/>
    <m/>
    <n v="2"/>
    <s v="למידע"/>
    <m/>
    <m/>
    <m/>
    <m/>
    <m/>
    <m/>
    <m/>
    <m/>
    <m/>
    <m/>
    <m/>
    <m/>
    <m/>
    <m/>
    <s v="מיצוי יח&quot;ד בפרויקט"/>
    <n v="0"/>
    <m/>
    <m/>
    <m/>
    <m/>
    <m/>
    <m/>
    <m/>
    <m/>
    <m/>
    <m/>
  </r>
  <r>
    <n v="714"/>
    <m/>
    <m/>
    <m/>
    <m/>
    <m/>
    <m/>
    <m/>
    <m/>
    <m/>
    <m/>
    <n v="4187"/>
    <m/>
    <s v="תל אביב"/>
    <s v="רמת גן"/>
    <s v="הרכסים"/>
    <m/>
    <s v="מיסוי"/>
    <s v="מיסוי - פינוי-בינוי"/>
    <s v="תכנית מאושרת עם פעילות יזמית"/>
    <n v="6867601"/>
    <s v="506 201900144"/>
    <n v="506"/>
    <n v="201900144"/>
    <s v="בקשה להיתר"/>
    <s v="בניין מגורים משותף חדש"/>
    <n v="6665000"/>
    <s v="רמת גן"/>
    <n v="8600"/>
    <s v="הרכסים"/>
    <n v="1305"/>
    <n v="31"/>
    <n v="31"/>
    <m/>
    <d v="2019-02-26T00:00:00"/>
    <n v="0"/>
    <n v="0"/>
    <m/>
    <m/>
    <n v="76"/>
    <m/>
    <m/>
    <m/>
    <m/>
    <s v="מהות הבקשה"/>
    <s v="הריסת מבנים קיימים בחלקות 816-813 בנייה מחדש : 2 בנייני מגורים בני 9 קומות מעל קומות הקרקע וקומת גג חלקית , זאת מעל 3 קומות מרתפי חנייה משותפים לכלל החלקות וקומת  מרתף נוספת (רביעית) בחלקות 813-814 בלבד, סה&quot;כ בבניין 2 כניסות ,בכל 19 יח&quot;ד הכוללים דירות גן בקומת ודירות גג סה&quot;כ 76"/>
    <m/>
    <m/>
    <m/>
    <s v="NULL"/>
    <m/>
    <m/>
    <m/>
    <m/>
    <m/>
    <m/>
    <m/>
    <m/>
    <m/>
    <m/>
    <m/>
    <m/>
    <m/>
    <m/>
    <m/>
    <m/>
    <m/>
    <n v="2019"/>
    <m/>
    <s v="הריסה + בנייה"/>
    <m/>
    <n v="1"/>
    <m/>
    <m/>
    <m/>
    <n v="1"/>
    <s v="להיתר"/>
    <m/>
    <m/>
    <m/>
    <m/>
    <m/>
    <m/>
    <m/>
    <m/>
    <m/>
    <s v="תוקף התכנית פג"/>
    <m/>
    <m/>
    <m/>
    <m/>
    <m/>
    <n v="76"/>
    <m/>
    <m/>
    <m/>
    <m/>
    <m/>
    <s v="דחייה"/>
    <m/>
    <e v="#NAME?"/>
    <m/>
    <m/>
  </r>
  <r>
    <n v="715"/>
    <m/>
    <m/>
    <m/>
    <m/>
    <m/>
    <m/>
    <m/>
    <m/>
    <m/>
    <m/>
    <n v="4187"/>
    <m/>
    <s v="תל אביב"/>
    <s v="רמת גן"/>
    <s v="הרכסים"/>
    <m/>
    <s v="מיסוי"/>
    <s v="מיסוי - פינוי-בינוי"/>
    <s v="תכנית מאושרת עם פעילות יזמית"/>
    <n v="5260986"/>
    <s v="506 201700524"/>
    <n v="506"/>
    <n v="201700524"/>
    <s v="בקשה למידע"/>
    <s v="כללי"/>
    <n v="6663816"/>
    <s v="רמת גן"/>
    <n v="8600"/>
    <s v="הרכסים"/>
    <n v="1305"/>
    <n v="35"/>
    <n v="35"/>
    <m/>
    <d v="2017-06-20T00:00:00"/>
    <n v="0"/>
    <n v="38"/>
    <m/>
    <m/>
    <n v="76"/>
    <m/>
    <m/>
    <m/>
    <m/>
    <s v="בקשה המשכית"/>
    <s v="פירוט לגבי הבניה המבוקשת התחדשות עירונית ברח' הרכסים 31.33.35.37 בר&quot;גבנייית שני בניינים (בכל בניין שני חדרי מדרגות,בקיר משותף) בני 9 קומות (קומה תשיעיתחלקית)מעל קומת קרקע,הכוללים סה&quot;כ 72 יח&quot;ד בכל בניי"/>
    <m/>
    <m/>
    <m/>
    <s v="NULL"/>
    <m/>
    <m/>
    <m/>
    <m/>
    <m/>
    <m/>
    <m/>
    <m/>
    <m/>
    <m/>
    <m/>
    <m/>
    <m/>
    <m/>
    <m/>
    <m/>
    <m/>
    <n v="2017"/>
    <m/>
    <s v="בנייה"/>
    <m/>
    <n v="1"/>
    <n v="1"/>
    <m/>
    <m/>
    <n v="1"/>
    <s v="למידע"/>
    <m/>
    <m/>
    <m/>
    <m/>
    <m/>
    <m/>
    <m/>
    <m/>
    <m/>
    <s v="תוקף התכנית פג"/>
    <m/>
    <m/>
    <m/>
    <m/>
    <m/>
    <n v="76"/>
    <m/>
    <m/>
    <m/>
    <m/>
    <m/>
    <m/>
    <m/>
    <e v="#NAME?"/>
    <m/>
    <m/>
  </r>
  <r>
    <n v="1995"/>
    <s v="אוקטובר 2021 - טיוב בקשות שאינן כפולות"/>
    <s v="כן"/>
    <m/>
    <m/>
    <m/>
    <m/>
    <m/>
    <m/>
    <m/>
    <m/>
    <n v="4187"/>
    <m/>
    <s v="תל אביב"/>
    <s v="רמת גן"/>
    <s v="הרכסים "/>
    <m/>
    <s v="מיסוי"/>
    <s v="פינוי-בינוי"/>
    <s v="תכנית מאושרת עם פעילות יזמית"/>
    <n v="7457058"/>
    <s v="506 202100471"/>
    <n v="506"/>
    <n v="202100471"/>
    <s v="בקשה למידע                                                                      "/>
    <s v="בניה חדשה                               "/>
    <n v="6665000"/>
    <s v="רמת גן"/>
    <n v="8600"/>
    <s v="הרכסים                                                      "/>
    <n v="1305"/>
    <n v="33"/>
    <n v="33"/>
    <s v="NULL"/>
    <d v="2021-06-14T00:00:00"/>
    <n v="0"/>
    <n v="36"/>
    <s v="NULL"/>
    <s v="NULL"/>
    <n v="76"/>
    <s v="2021_03"/>
    <d v="2021-07-15T12:02:09"/>
    <s v="NULL"/>
    <s v="NULL"/>
    <s v="NULL"/>
    <s v=" פירוט לגבי הבניה המבוקשת התחדשות עירונית- פינוי בינוי._x000a_בנייית שני בניינים (בקיר משותף) בני 9 קומות (קומה תשיעית חלקית) מעל קומת קרקע הבקשה כוללת את אחת או יותר מהעבודות להלן:  חפירה, עבודות פיתוח,(פירוט: פיתוח נופי לבניין )                                                                                                                                                                                                                                                                                                                                                                                                                                                                                                                                                                                                                                                                                                                                                                                                        "/>
    <n v="0"/>
    <s v="NULL"/>
    <s v="NULL"/>
    <s v="NULL"/>
    <m/>
    <s v="NULL"/>
    <m/>
    <m/>
    <m/>
    <m/>
    <m/>
    <m/>
    <m/>
    <m/>
    <m/>
    <m/>
    <m/>
    <m/>
    <m/>
    <m/>
    <s v="גוש חלקה"/>
    <n v="2021"/>
    <m/>
    <s v="חפירה +בנייה"/>
    <m/>
    <n v="1"/>
    <m/>
    <m/>
    <m/>
    <n v="2"/>
    <s v="למידע"/>
    <m/>
    <m/>
    <m/>
    <m/>
    <m/>
    <m/>
    <m/>
    <m/>
    <m/>
    <m/>
    <m/>
    <m/>
    <m/>
    <m/>
    <m/>
    <m/>
    <m/>
    <m/>
    <m/>
    <m/>
    <m/>
    <m/>
    <m/>
    <m/>
    <m/>
    <m/>
  </r>
  <r>
    <n v="1996"/>
    <s v="אוקטובר 2021 - טיוב בקשות שאינן כפולות"/>
    <s v="כן"/>
    <m/>
    <m/>
    <m/>
    <m/>
    <m/>
    <m/>
    <m/>
    <m/>
    <n v="4187"/>
    <m/>
    <s v="תל אביב"/>
    <s v="רמת גן"/>
    <s v="הרכסים "/>
    <m/>
    <s v="מיסוי"/>
    <s v="פינוי-בינוי"/>
    <s v="תכנית מאושרת עם פעילות יזמית"/>
    <n v="7457060"/>
    <s v="506 202100473"/>
    <n v="506"/>
    <n v="202100473"/>
    <s v="בקשה למידע                                                                      "/>
    <s v="בניה חדשה                               "/>
    <n v="6665000"/>
    <s v="רמת גן"/>
    <n v="8600"/>
    <s v="הרכסים                                                      "/>
    <n v="1305"/>
    <n v="37"/>
    <n v="37"/>
    <s v="NULL"/>
    <d v="2021-06-14T00:00:00"/>
    <n v="0"/>
    <n v="36"/>
    <s v="NULL"/>
    <s v="NULL"/>
    <n v="76"/>
    <s v="2021_03"/>
    <d v="2021-07-15T12:02:09"/>
    <s v="NULL"/>
    <s v="NULL"/>
    <s v="NULL"/>
    <s v=" פירוט לגבי הבניה המבוקשת תחדשות עירונית- פינוי בינוי._x000a_בנייית שני בניינים (בקיר משותף) בני 9 קומות (קומה תשיעית חלקית) מעל קומת קרקע הבקשה כוללת את אחת או יותר מהעבודות להלן:  חפירה, עבודות פיתוח,(פירוט: פיתוח נופי לבניין )                                                                                                                                                                                                                                                                                                                                                                                                                                                                                                                                                                                                                                                                                                                                                                                                         "/>
    <n v="0"/>
    <s v="NULL"/>
    <s v="NULL"/>
    <s v="NULL"/>
    <m/>
    <s v="NULL"/>
    <m/>
    <m/>
    <m/>
    <m/>
    <m/>
    <m/>
    <m/>
    <m/>
    <m/>
    <m/>
    <m/>
    <m/>
    <m/>
    <m/>
    <s v="גוש חלקה"/>
    <n v="2021"/>
    <m/>
    <s v="חפירה +בנייה"/>
    <m/>
    <n v="1"/>
    <m/>
    <m/>
    <m/>
    <n v="2"/>
    <s v="למידע"/>
    <m/>
    <m/>
    <m/>
    <m/>
    <m/>
    <m/>
    <m/>
    <m/>
    <m/>
    <m/>
    <m/>
    <m/>
    <m/>
    <m/>
    <m/>
    <m/>
    <m/>
    <m/>
    <m/>
    <m/>
    <m/>
    <m/>
    <m/>
    <m/>
    <m/>
    <m/>
  </r>
  <r>
    <n v="717"/>
    <m/>
    <m/>
    <m/>
    <m/>
    <m/>
    <m/>
    <m/>
    <m/>
    <m/>
    <m/>
    <n v="4130"/>
    <m/>
    <s v="תל אביב"/>
    <s v="רמת גן"/>
    <s v="הררי"/>
    <m/>
    <s v="מיסוי"/>
    <s v="מיסוי - פינוי-בינוי"/>
    <s v="תכנית מאושרת עם פעילות יזמית"/>
    <n v="6866911"/>
    <s v="506 201800421"/>
    <n v="506"/>
    <n v="201800421"/>
    <s v="בקשה למידע"/>
    <s v="בניה חדשה"/>
    <n v="12700000"/>
    <s v="רמת גן"/>
    <n v="8600"/>
    <s v="הררי"/>
    <n v="1622"/>
    <n v="6"/>
    <n v="6"/>
    <m/>
    <d v="2018-05-22T00:00:00"/>
    <n v="0"/>
    <n v="240"/>
    <m/>
    <m/>
    <n v="240"/>
    <m/>
    <m/>
    <m/>
    <m/>
    <m/>
    <s v="גרסה 1808224043-3 עורך: מגרש 2.התמונות של המגרש צולמו ב26.03.18 פירוט לגבי הבניה המבוקשת  הריסת 6 מבנים ובניים 3 מגדלים מגורים סה&quot;כ 240 יח&quot;ד לפי תבע מס 506-0255620"/>
    <m/>
    <m/>
    <m/>
    <s v="NULL"/>
    <m/>
    <m/>
    <m/>
    <m/>
    <m/>
    <m/>
    <m/>
    <m/>
    <m/>
    <m/>
    <m/>
    <m/>
    <m/>
    <m/>
    <m/>
    <m/>
    <m/>
    <n v="2018"/>
    <m/>
    <s v="הריסה + בנייה"/>
    <m/>
    <m/>
    <m/>
    <m/>
    <m/>
    <n v="4"/>
    <s v="למידע"/>
    <m/>
    <m/>
    <m/>
    <m/>
    <m/>
    <m/>
    <m/>
    <m/>
    <m/>
    <m/>
    <m/>
    <m/>
    <m/>
    <m/>
    <m/>
    <n v="240"/>
    <m/>
    <m/>
    <m/>
    <m/>
    <m/>
    <s v="המרחביות."/>
    <m/>
    <e v="#NAME?"/>
    <m/>
    <m/>
  </r>
  <r>
    <n v="716"/>
    <m/>
    <m/>
    <m/>
    <m/>
    <m/>
    <m/>
    <m/>
    <m/>
    <m/>
    <m/>
    <n v="4130"/>
    <m/>
    <s v="תל אביב"/>
    <s v="רמת גן"/>
    <s v="הררי"/>
    <m/>
    <s v="מיסוי"/>
    <s v="מיסוי - פינוי-בינוי"/>
    <s v="תכנית מאושרת עם פעילות יזמית"/>
    <n v="5394801"/>
    <s v="506 201800421"/>
    <n v="506"/>
    <n v="201800421"/>
    <s v="בקשה למידע"/>
    <s v="בניה חדשה"/>
    <n v="12700000"/>
    <s v="רמת גן"/>
    <n v="8600"/>
    <s v="הררי"/>
    <n v="1622"/>
    <n v="6"/>
    <n v="6"/>
    <m/>
    <d v="2018-05-22T00:00:00"/>
    <n v="0"/>
    <n v="240"/>
    <m/>
    <m/>
    <n v="240"/>
    <m/>
    <m/>
    <m/>
    <m/>
    <m/>
    <s v="גרסה 1808224043-3 עורך: מגרש 2.התמונות של המגרש צולמו ב26.03.18 פירוט לגבי הבניה המבוקשת  הריסת 6 מבנים ובניים 3 מגדלים מגורים סה&quot;כ 240 יח&quot;ד לפי תבע מס 506-0255620"/>
    <m/>
    <m/>
    <m/>
    <s v="NULL"/>
    <m/>
    <m/>
    <m/>
    <m/>
    <m/>
    <m/>
    <m/>
    <m/>
    <m/>
    <m/>
    <m/>
    <m/>
    <m/>
    <m/>
    <m/>
    <m/>
    <m/>
    <n v="2018"/>
    <m/>
    <s v="הריסה + בנייה"/>
    <m/>
    <n v="1"/>
    <m/>
    <m/>
    <m/>
    <n v="2"/>
    <s v="למידע"/>
    <m/>
    <m/>
    <m/>
    <m/>
    <m/>
    <m/>
    <m/>
    <m/>
    <m/>
    <m/>
    <m/>
    <m/>
    <m/>
    <m/>
    <m/>
    <n v="240"/>
    <m/>
    <m/>
    <m/>
    <m/>
    <m/>
    <s v="4. מתוכננים חדרים טכניים ודירות גן הפונים לכיוון חזית הרחוב - בניגוד להנחיות"/>
    <m/>
    <e v="#NAME?"/>
    <m/>
    <m/>
  </r>
  <r>
    <n v="718"/>
    <m/>
    <m/>
    <m/>
    <m/>
    <m/>
    <m/>
    <m/>
    <m/>
    <m/>
    <m/>
    <n v="4130"/>
    <m/>
    <s v="תל אביב"/>
    <s v="רמת גן"/>
    <s v="הררי"/>
    <m/>
    <s v="מיסוי"/>
    <s v="מיסוי - פינוי-בינוי"/>
    <s v="תכנית מאושרת עם פעילות יזמית"/>
    <n v="6867633"/>
    <s v="506 201900176"/>
    <n v="506"/>
    <n v="201900176"/>
    <s v="מסלול מלא רישוי (כולל הקלות ושימושים חורגים)"/>
    <s v="בנין מגורים מגדל(מעל 20 ק"/>
    <n v="12700000"/>
    <s v="רמת גן"/>
    <n v="8600"/>
    <s v="הררי"/>
    <n v="1622"/>
    <n v="6"/>
    <n v="6"/>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m/>
    <s v="בנייה"/>
    <m/>
    <n v="1"/>
    <m/>
    <m/>
    <m/>
    <n v="1"/>
    <s v="להיתר"/>
    <m/>
    <m/>
    <m/>
    <m/>
    <m/>
    <m/>
    <m/>
    <m/>
    <m/>
    <m/>
    <m/>
    <m/>
    <m/>
    <m/>
    <m/>
    <n v="240"/>
    <m/>
    <m/>
    <m/>
    <m/>
    <s v="לא מופיע באתר העירייה. במדלן מופיע - היתר בתנאים"/>
    <s v="אישור בתנאים"/>
    <m/>
    <e v="#NAME?"/>
    <m/>
    <m/>
  </r>
  <r>
    <n v="720"/>
    <m/>
    <m/>
    <m/>
    <m/>
    <m/>
    <m/>
    <m/>
    <m/>
    <m/>
    <m/>
    <n v="4130"/>
    <m/>
    <s v="תל אביב"/>
    <s v="רמת גן"/>
    <s v="הררי"/>
    <m/>
    <s v="מיסוי"/>
    <s v="מיסוי - פינוי-בינוי"/>
    <s v="תכנית מאושרת עם פעילות יזמית"/>
    <n v="6866909"/>
    <s v="506 201800419"/>
    <n v="506"/>
    <n v="201800419"/>
    <s v="בקשה למידע"/>
    <s v="בניה חדשה"/>
    <n v="12701000"/>
    <s v="רמת גן"/>
    <n v="8600"/>
    <s v="הררי"/>
    <n v="1622"/>
    <n v="8"/>
    <n v="8"/>
    <m/>
    <d v="2018-05-22T00:00:00"/>
    <n v="0"/>
    <n v="240"/>
    <m/>
    <m/>
    <n v="240"/>
    <m/>
    <m/>
    <m/>
    <m/>
    <m/>
    <s v="גרסה 8326474580-3 עורך: מגרש 6תמונות מגרש צולמו ב26.03.18 פירוט לגבי הבניה המבוקשת  הריסת 6 מבנים ובניים 3 מגדלים מגורים סה&quot;כ 240 יח&quot;ד לפי תבע מס 506-0255620"/>
    <m/>
    <m/>
    <m/>
    <s v="NULL"/>
    <m/>
    <m/>
    <m/>
    <m/>
    <m/>
    <m/>
    <m/>
    <m/>
    <m/>
    <m/>
    <m/>
    <m/>
    <m/>
    <m/>
    <m/>
    <m/>
    <m/>
    <n v="2018"/>
    <m/>
    <s v="הריסה + בנייה"/>
    <m/>
    <m/>
    <m/>
    <m/>
    <m/>
    <n v="4"/>
    <s v="למידע"/>
    <m/>
    <m/>
    <m/>
    <m/>
    <m/>
    <m/>
    <m/>
    <m/>
    <m/>
    <m/>
    <m/>
    <m/>
    <m/>
    <m/>
    <m/>
    <n v="240"/>
    <m/>
    <m/>
    <m/>
    <m/>
    <m/>
    <s v="3. מתוכננות 3.5 קומות מרתף בניגוד למותר (3) - מהווה סטיה ניכרת."/>
    <m/>
    <e v="#NAME?"/>
    <m/>
    <m/>
  </r>
  <r>
    <n v="719"/>
    <m/>
    <m/>
    <m/>
    <m/>
    <m/>
    <m/>
    <m/>
    <m/>
    <m/>
    <m/>
    <n v="4130"/>
    <m/>
    <s v="תל אביב"/>
    <s v="רמת גן"/>
    <s v="הררי"/>
    <m/>
    <s v="מיסוי"/>
    <s v="מיסוי - פינוי-בינוי"/>
    <s v="תכנית מאושרת עם פעילות יזמית"/>
    <n v="5394800"/>
    <s v="506 201800419"/>
    <n v="506"/>
    <n v="201800419"/>
    <s v="בקשה למידע"/>
    <s v="בניה חדשה"/>
    <n v="12701000"/>
    <s v="רמת גן"/>
    <n v="8600"/>
    <s v="הררי"/>
    <n v="1622"/>
    <n v="8"/>
    <n v="8"/>
    <m/>
    <d v="2018-05-22T00:00:00"/>
    <n v="0"/>
    <n v="240"/>
    <m/>
    <m/>
    <n v="240"/>
    <m/>
    <m/>
    <m/>
    <m/>
    <m/>
    <s v="גרסה 8326474580-3 עורך: מגרש 6תמונות מגרש צולמו ב26.03.18 פירוט לגבי הבניה המבוקשת  הריסת 6 מבנים ובניים 3 מגדלים מגורים סה&quot;כ 240 יח&quot;ד לפי תבע מס 506-0255620"/>
    <m/>
    <m/>
    <m/>
    <s v="NULL"/>
    <m/>
    <m/>
    <m/>
    <m/>
    <m/>
    <m/>
    <m/>
    <m/>
    <m/>
    <m/>
    <m/>
    <m/>
    <m/>
    <m/>
    <m/>
    <m/>
    <m/>
    <n v="2018"/>
    <m/>
    <s v="הריסה + בנייה"/>
    <m/>
    <s v="1,2,3"/>
    <m/>
    <m/>
    <m/>
    <n v="2"/>
    <s v="למידע"/>
    <m/>
    <m/>
    <m/>
    <m/>
    <m/>
    <m/>
    <m/>
    <m/>
    <m/>
    <m/>
    <m/>
    <m/>
    <m/>
    <m/>
    <m/>
    <n v="240"/>
    <m/>
    <m/>
    <m/>
    <m/>
    <m/>
    <s v="2. גובה המבנה המבוקש הינו 39.85 מ' כאשר גובה מקס' מותר הוא: 33.8 מ'."/>
    <m/>
    <e v="#NAME?"/>
    <m/>
    <m/>
  </r>
  <r>
    <n v="722"/>
    <m/>
    <m/>
    <m/>
    <m/>
    <m/>
    <m/>
    <m/>
    <m/>
    <m/>
    <m/>
    <n v="4130"/>
    <m/>
    <s v="תל אביב"/>
    <s v="רמת גן"/>
    <s v="הררי"/>
    <m/>
    <s v="מיסוי"/>
    <s v="מיסוי - פינוי-בינוי"/>
    <s v="תכנית מאושרת עם פעילות יזמית"/>
    <n v="6866912"/>
    <s v="506 201800422"/>
    <n v="506"/>
    <n v="201800422"/>
    <s v="בקשה למידע"/>
    <s v="בניה חדשה"/>
    <n v="12702002"/>
    <s v="רמת גן"/>
    <n v="8600"/>
    <s v="הררי"/>
    <n v="1622"/>
    <n v="10"/>
    <n v="10"/>
    <m/>
    <d v="2018-05-22T00:00:00"/>
    <n v="0"/>
    <n v="80"/>
    <m/>
    <m/>
    <n v="240"/>
    <m/>
    <m/>
    <m/>
    <m/>
    <m/>
    <s v="גרסה 7215231723-3 עורך: מגרש 3 פירוט לגבי הבניה המבוקשת  פינוי בינוי בהתאם לתב&quot;ע 506-0255620הריסת 6 בניינים קיימים ובניין 3 מגדלים מגורים סה&quot;כ 240 יח&quot;ד 80 בכל מגדל"/>
    <m/>
    <m/>
    <m/>
    <s v="NULL"/>
    <m/>
    <m/>
    <m/>
    <m/>
    <m/>
    <m/>
    <m/>
    <m/>
    <m/>
    <m/>
    <m/>
    <m/>
    <m/>
    <m/>
    <m/>
    <m/>
    <m/>
    <n v="2018"/>
    <m/>
    <s v="הריסה + בנייה"/>
    <m/>
    <m/>
    <m/>
    <m/>
    <m/>
    <n v="4"/>
    <s v="למידע"/>
    <m/>
    <m/>
    <m/>
    <m/>
    <m/>
    <m/>
    <m/>
    <m/>
    <m/>
    <m/>
    <m/>
    <m/>
    <m/>
    <m/>
    <m/>
    <n v="240"/>
    <m/>
    <m/>
    <m/>
    <m/>
    <m/>
    <m/>
    <m/>
    <e v="#NAME?"/>
    <m/>
    <m/>
  </r>
  <r>
    <n v="721"/>
    <m/>
    <m/>
    <m/>
    <m/>
    <m/>
    <m/>
    <m/>
    <m/>
    <m/>
    <m/>
    <n v="4130"/>
    <m/>
    <s v="תל אביב"/>
    <s v="רמת גן"/>
    <s v="הררי"/>
    <m/>
    <s v="מיסוי"/>
    <s v="מיסוי - פינוי-בינוי"/>
    <s v="תכנית מאושרת עם פעילות יזמית"/>
    <n v="5394802"/>
    <s v="506 201800422"/>
    <n v="506"/>
    <n v="201800422"/>
    <s v="בקשה למידע"/>
    <s v="בניה חדשה"/>
    <n v="12702002"/>
    <s v="רמת גן"/>
    <n v="8600"/>
    <s v="הררי"/>
    <n v="1622"/>
    <n v="10"/>
    <n v="10"/>
    <m/>
    <d v="2018-05-22T00:00:00"/>
    <n v="0"/>
    <n v="80"/>
    <m/>
    <m/>
    <n v="240"/>
    <m/>
    <m/>
    <m/>
    <m/>
    <m/>
    <s v="גרסה 7215231723-3 עורך: מגרש 3 פירוט לגבי הבניה המבוקשת  פינוי בינוי בהתאם לתב&quot;ע 506-0255620הריסת 6 בניינים קיימים ובניין 3 מגדלים מגורים סה&quot;כ 240 יח&quot;ד 80 בכל מגדל"/>
    <m/>
    <m/>
    <m/>
    <s v="NULL"/>
    <m/>
    <m/>
    <m/>
    <m/>
    <m/>
    <m/>
    <m/>
    <m/>
    <m/>
    <m/>
    <m/>
    <m/>
    <m/>
    <m/>
    <m/>
    <m/>
    <m/>
    <n v="2018"/>
    <m/>
    <s v="הריסה + בנייה"/>
    <m/>
    <s v="1,2,3"/>
    <n v="1"/>
    <m/>
    <m/>
    <n v="1"/>
    <s v="למידע"/>
    <m/>
    <m/>
    <m/>
    <m/>
    <m/>
    <m/>
    <m/>
    <m/>
    <m/>
    <m/>
    <m/>
    <m/>
    <m/>
    <m/>
    <m/>
    <n v="240"/>
    <m/>
    <m/>
    <m/>
    <m/>
    <m/>
    <m/>
    <m/>
    <e v="#NAME?"/>
    <m/>
    <m/>
  </r>
  <r>
    <n v="724"/>
    <m/>
    <m/>
    <m/>
    <m/>
    <m/>
    <m/>
    <m/>
    <m/>
    <m/>
    <m/>
    <n v="4130"/>
    <m/>
    <s v="תל אביב"/>
    <s v="רמת גן"/>
    <s v="הררי"/>
    <m/>
    <s v="מיסוי"/>
    <s v="מיסוי - פינוי-בינוי"/>
    <s v="תכנית מאושרת עם פעילות יזמית"/>
    <n v="7024309"/>
    <s v="506 201900174"/>
    <n v="506"/>
    <n v="201900174"/>
    <s v="מסלול מלא רישוי (כולל הקלות ושימושים חורגים)"/>
    <s v="בנין מגורים מגדל(מעל 20 ק"/>
    <n v="12702002"/>
    <s v="רמת גן"/>
    <n v="8600"/>
    <s v="הררי"/>
    <n v="1622"/>
    <n v="10"/>
    <n v="10"/>
    <m/>
    <d v="2019-03-11T00:00:00"/>
    <n v="0"/>
    <n v="80"/>
    <m/>
    <m/>
    <n v="80"/>
    <m/>
    <m/>
    <m/>
    <m/>
    <m/>
    <s v="הקמת בניין מגורים בן 80 יח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m/>
    <s v="בנייה"/>
    <m/>
    <m/>
    <m/>
    <m/>
    <m/>
    <n v="4"/>
    <s v="להיתר"/>
    <m/>
    <m/>
    <m/>
    <m/>
    <m/>
    <m/>
    <m/>
    <m/>
    <m/>
    <m/>
    <m/>
    <m/>
    <m/>
    <m/>
    <m/>
    <n v="240"/>
    <m/>
    <m/>
    <m/>
    <m/>
    <m/>
    <s v="אושר בתנאים"/>
    <m/>
    <e v="#NAME?"/>
    <m/>
    <m/>
  </r>
  <r>
    <n v="723"/>
    <m/>
    <m/>
    <m/>
    <m/>
    <m/>
    <m/>
    <m/>
    <m/>
    <m/>
    <m/>
    <n v="4130"/>
    <m/>
    <s v="תל אביב"/>
    <s v="רמת גן"/>
    <s v="הררי"/>
    <m/>
    <s v="מיסוי"/>
    <s v="מיסוי - פינוי-בינוי"/>
    <s v="תכנית מאושרת עם פעילות יזמית"/>
    <n v="6867631"/>
    <s v="506 201900174"/>
    <n v="506"/>
    <n v="201900174"/>
    <s v="מסלול מלא רישוי (כולל הקלות ושימושים חורגים)"/>
    <s v="בנין מגורים מגדל(מעל 20 ק"/>
    <n v="12702002"/>
    <s v="רמת גן"/>
    <n v="8600"/>
    <s v="הררי"/>
    <n v="1622"/>
    <n v="10"/>
    <n v="10"/>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m/>
    <s v="בנייה"/>
    <m/>
    <n v="2"/>
    <m/>
    <m/>
    <m/>
    <n v="1"/>
    <s v="להיתר"/>
    <m/>
    <m/>
    <m/>
    <m/>
    <m/>
    <m/>
    <m/>
    <m/>
    <m/>
    <m/>
    <m/>
    <m/>
    <m/>
    <m/>
    <m/>
    <n v="240"/>
    <m/>
    <m/>
    <m/>
    <m/>
    <s v="לא מופיע באתר העירייה. במדלן מופיע - היתר בתנאים"/>
    <s v="אישור בתנאים"/>
    <m/>
    <e v="#NAME?"/>
    <m/>
    <m/>
  </r>
  <r>
    <n v="726"/>
    <m/>
    <m/>
    <m/>
    <m/>
    <m/>
    <m/>
    <m/>
    <m/>
    <m/>
    <m/>
    <n v="4130"/>
    <m/>
    <s v="תל אביב"/>
    <s v="רמת גן"/>
    <s v="הררי"/>
    <m/>
    <s v="מיסוי"/>
    <s v="מיסוי - פינוי-בינוי"/>
    <s v="תכנית מאושרת עם פעילות יזמית"/>
    <n v="6866913"/>
    <s v="506 201800423"/>
    <n v="506"/>
    <n v="201800423"/>
    <s v="בקשה למידע"/>
    <s v="בניה חדשה"/>
    <n v="12703000"/>
    <s v="רמת גן"/>
    <n v="8600"/>
    <s v="הררי"/>
    <n v="1622"/>
    <n v="12"/>
    <n v="12"/>
    <m/>
    <d v="2018-05-22T00:00:00"/>
    <n v="0"/>
    <n v="240"/>
    <m/>
    <m/>
    <m/>
    <m/>
    <m/>
    <m/>
    <m/>
    <m/>
    <s v="גרסה 5892785123-4 פירוט לגבי הבניה המבוקשת בניית 3 מבנים רבי קומות על גבי 4 מרתפי חניה משותפים בהתאם לתב&quot;ע מקומית 506-0255620"/>
    <m/>
    <m/>
    <m/>
    <s v="NULL"/>
    <m/>
    <m/>
    <m/>
    <m/>
    <m/>
    <m/>
    <m/>
    <m/>
    <m/>
    <m/>
    <m/>
    <m/>
    <m/>
    <m/>
    <m/>
    <m/>
    <m/>
    <n v="2018"/>
    <m/>
    <s v="בנייה"/>
    <m/>
    <m/>
    <m/>
    <m/>
    <m/>
    <n v="4"/>
    <s v="למידע"/>
    <m/>
    <m/>
    <m/>
    <m/>
    <m/>
    <m/>
    <m/>
    <m/>
    <m/>
    <m/>
    <m/>
    <m/>
    <m/>
    <m/>
    <m/>
    <n v="240"/>
    <m/>
    <m/>
    <m/>
    <m/>
    <m/>
    <m/>
    <m/>
    <e v="#NAME?"/>
    <m/>
    <m/>
  </r>
  <r>
    <n v="725"/>
    <m/>
    <m/>
    <m/>
    <m/>
    <m/>
    <m/>
    <m/>
    <m/>
    <m/>
    <m/>
    <n v="4130"/>
    <m/>
    <s v="תל אביב"/>
    <s v="רמת גן"/>
    <s v="הררי"/>
    <m/>
    <s v="מיסוי"/>
    <s v="מיסוי - פינוי-בינוי"/>
    <s v="תכנית מאושרת עם פעילות יזמית"/>
    <n v="5394803"/>
    <s v="506 201800423"/>
    <n v="506"/>
    <n v="201800423"/>
    <s v="בקשה למידע"/>
    <s v="בניה חדשה"/>
    <n v="12703000"/>
    <s v="רמת גן"/>
    <n v="8600"/>
    <s v="הררי"/>
    <n v="1622"/>
    <n v="12"/>
    <n v="12"/>
    <m/>
    <d v="2018-05-22T00:00:00"/>
    <n v="0"/>
    <n v="240"/>
    <m/>
    <m/>
    <m/>
    <m/>
    <m/>
    <m/>
    <m/>
    <m/>
    <s v="גרסה 5892785123-4 פירוט לגבי הבניה המבוקשת בניית 3 מבנים רבי קומות על גבי 4 מרתפי חניה משותפים בהתאם לתב&quot;ע מקומית 506-0255620"/>
    <m/>
    <m/>
    <m/>
    <s v="NULL"/>
    <m/>
    <m/>
    <m/>
    <m/>
    <m/>
    <m/>
    <m/>
    <m/>
    <m/>
    <m/>
    <m/>
    <m/>
    <m/>
    <m/>
    <m/>
    <m/>
    <m/>
    <n v="2018"/>
    <m/>
    <s v="בנייה"/>
    <m/>
    <n v="3"/>
    <m/>
    <m/>
    <m/>
    <n v="2"/>
    <s v="למידע"/>
    <m/>
    <m/>
    <m/>
    <m/>
    <m/>
    <m/>
    <m/>
    <m/>
    <m/>
    <m/>
    <m/>
    <m/>
    <m/>
    <m/>
    <m/>
    <n v="240"/>
    <m/>
    <m/>
    <m/>
    <m/>
    <m/>
    <m/>
    <m/>
    <e v="#NAME?"/>
    <m/>
    <m/>
  </r>
  <r>
    <n v="728"/>
    <m/>
    <m/>
    <m/>
    <m/>
    <m/>
    <m/>
    <m/>
    <m/>
    <m/>
    <m/>
    <n v="4130"/>
    <m/>
    <s v="תל אביב"/>
    <s v="רמת גן"/>
    <s v="הררי"/>
    <m/>
    <s v="מיסוי"/>
    <s v="מיסוי - פינוי-בינוי"/>
    <s v="תכנית מאושרת עם פעילות יזמית"/>
    <n v="7024308"/>
    <s v="506 201900173"/>
    <n v="506"/>
    <n v="201900173"/>
    <s v="מסלול מלא רישוי (כולל הקלות ושימושים חורגים)"/>
    <s v="בנין מגורים מגדל(מעל 20 ק"/>
    <n v="12703000"/>
    <s v="רמת גן"/>
    <n v="8600"/>
    <s v="הררי"/>
    <n v="1622"/>
    <n v="12"/>
    <n v="12"/>
    <m/>
    <d v="2019-03-11T00:00:00"/>
    <n v="0"/>
    <n v="80"/>
    <m/>
    <m/>
    <n v="80"/>
    <m/>
    <m/>
    <m/>
    <m/>
    <m/>
    <s v="הקמת בניין מגורים בן 80 יח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m/>
    <s v="בנייה"/>
    <m/>
    <m/>
    <m/>
    <m/>
    <m/>
    <n v="4"/>
    <s v="להיתר"/>
    <m/>
    <m/>
    <m/>
    <m/>
    <m/>
    <m/>
    <m/>
    <m/>
    <m/>
    <m/>
    <m/>
    <m/>
    <m/>
    <m/>
    <m/>
    <n v="240"/>
    <m/>
    <m/>
    <m/>
    <m/>
    <m/>
    <m/>
    <m/>
    <e v="#NAME?"/>
    <m/>
    <m/>
  </r>
  <r>
    <n v="727"/>
    <m/>
    <m/>
    <m/>
    <m/>
    <m/>
    <m/>
    <m/>
    <m/>
    <m/>
    <m/>
    <n v="4130"/>
    <m/>
    <s v="תל אביב"/>
    <s v="רמת גן"/>
    <s v="הררי"/>
    <m/>
    <s v="מיסוי"/>
    <s v="מיסוי - פינוי-בינוי"/>
    <s v="תכנית מאושרת עם פעילות יזמית"/>
    <n v="6867630"/>
    <s v="506 201900173"/>
    <n v="506"/>
    <n v="201900173"/>
    <s v="מסלול מלא רישוי (כולל הקלות ושימושים חורגים)"/>
    <s v="בנין מגורים מגדל(מעל 20 ק"/>
    <n v="12703000"/>
    <s v="רמת גן"/>
    <n v="8600"/>
    <s v="הררי"/>
    <n v="1622"/>
    <n v="12"/>
    <n v="12"/>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m/>
    <s v="בנייה"/>
    <m/>
    <n v="3"/>
    <m/>
    <m/>
    <m/>
    <n v="1"/>
    <s v="להיתר"/>
    <m/>
    <m/>
    <m/>
    <m/>
    <m/>
    <m/>
    <m/>
    <m/>
    <m/>
    <m/>
    <m/>
    <m/>
    <m/>
    <m/>
    <m/>
    <n v="240"/>
    <m/>
    <m/>
    <m/>
    <m/>
    <s v="לא מופיע באתר העירייה. במדלן מופיע - היתר בתנאים"/>
    <s v="אישור בתנאים"/>
    <m/>
    <e v="#NAME?"/>
    <m/>
    <m/>
  </r>
  <r>
    <n v="729"/>
    <m/>
    <m/>
    <m/>
    <m/>
    <m/>
    <m/>
    <m/>
    <m/>
    <m/>
    <m/>
    <n v="4191"/>
    <m/>
    <s v="תל אביב"/>
    <s v="רמת גן"/>
    <s v="התמרים-מגדים"/>
    <m/>
    <s v="מיסוי"/>
    <s v="מיסוי - פינוי-בינוי"/>
    <s v="תכנית מאושרת עם פעילות יזמית"/>
    <n v="5278184"/>
    <s v="506 201700496"/>
    <n v="506"/>
    <n v="201700496"/>
    <s v="בקשה למידע"/>
    <s v="כללי"/>
    <n v="306002"/>
    <s v="רמת גן"/>
    <n v="8600"/>
    <s v="דרך בן גוריון דוד"/>
    <n v="903"/>
    <n v="52"/>
    <n v="52"/>
    <m/>
    <d v="2017-06-12T00:00:00"/>
    <n v="0"/>
    <n v="198"/>
    <m/>
    <m/>
    <m/>
    <m/>
    <m/>
    <m/>
    <m/>
    <m/>
    <s v="פירוט לגבי הבניה המבוקשת בניין מגורים בן 36 קומות + קומה טכנית מעל קומת קרקע גבוהה + שטחי מסחר + שטחי ציבור בקומת הקרקע כולל כיכר עירונית"/>
    <m/>
    <m/>
    <m/>
    <s v="NULL"/>
    <m/>
    <m/>
    <m/>
    <m/>
    <m/>
    <m/>
    <m/>
    <m/>
    <m/>
    <m/>
    <m/>
    <m/>
    <m/>
    <m/>
    <m/>
    <m/>
    <m/>
    <n v="2017"/>
    <m/>
    <s v="בנייה"/>
    <m/>
    <n v="1"/>
    <m/>
    <m/>
    <m/>
    <n v="3"/>
    <s v="למידע"/>
    <m/>
    <m/>
    <m/>
    <m/>
    <m/>
    <m/>
    <m/>
    <m/>
    <m/>
    <m/>
    <m/>
    <m/>
    <m/>
    <m/>
    <m/>
    <n v="198"/>
    <m/>
    <m/>
    <m/>
    <m/>
    <m/>
    <s v="אין מידע באתר"/>
    <m/>
    <e v="#NAME?"/>
    <m/>
    <m/>
  </r>
  <r>
    <n v="730"/>
    <m/>
    <m/>
    <m/>
    <m/>
    <m/>
    <m/>
    <m/>
    <m/>
    <m/>
    <m/>
    <n v="4191"/>
    <m/>
    <s v="תל אביב"/>
    <s v="רמת גן"/>
    <s v="התמרים-מגדים"/>
    <m/>
    <s v="מיסוי"/>
    <s v="מיסוי - פינוי-בינוי"/>
    <s v="תכנית מאושרת עם פעילות יזמית"/>
    <n v="7024502"/>
    <s v="506 201900641"/>
    <n v="506"/>
    <n v="201900641"/>
    <s v="בקשה למידע"/>
    <s v="בניה חדשה"/>
    <n v="306002"/>
    <s v="רמת גן"/>
    <n v="8600"/>
    <s v="מגדים"/>
    <n v="902"/>
    <n v="9"/>
    <n v="9"/>
    <m/>
    <d v="2019-09-15T00:00:00"/>
    <n v="0"/>
    <n v="198"/>
    <m/>
    <m/>
    <n v="198"/>
    <m/>
    <m/>
    <m/>
    <m/>
    <m/>
    <s v="סוג המבנה המבוקש בניין בגובה 29 מ' ומעלה פירוט לגבי הבניה המבוקשת  הריסת מבנים קיימים במתחם במסגרת פינוי בינוי. הקמת מבנה מגורים חדש הכולל: 198 יחד, שטח מסחרי, גן ילדים, מרתפי חניה, פיתוח כיכר עירונית, מעלית חיצונית. הבקשה כוללת את אחת או יותר מהעבודות להלן:  חפירה, חניה מקורה, עבודות פיתוח,(פירוט: פיתוח כיכר עירונית ), גדרות ושערים, מבני עזר"/>
    <m/>
    <m/>
    <m/>
    <s v="NULL"/>
    <m/>
    <m/>
    <m/>
    <m/>
    <m/>
    <m/>
    <m/>
    <m/>
    <m/>
    <m/>
    <m/>
    <m/>
    <m/>
    <m/>
    <m/>
    <m/>
    <m/>
    <n v="2019"/>
    <m/>
    <s v="הריסה + חפירה + בנייה"/>
    <m/>
    <n v="1"/>
    <m/>
    <m/>
    <m/>
    <n v="1"/>
    <s v="למידע"/>
    <m/>
    <m/>
    <m/>
    <m/>
    <m/>
    <m/>
    <m/>
    <m/>
    <m/>
    <m/>
    <m/>
    <m/>
    <m/>
    <m/>
    <m/>
    <n v="198"/>
    <m/>
    <m/>
    <m/>
    <m/>
    <m/>
    <s v="אין מידע באתר"/>
    <m/>
    <e v="#NAME?"/>
    <m/>
    <m/>
  </r>
  <r>
    <n v="1997"/>
    <s v="אוקטובר 2021 - טיוב בקשות שאינן כפולות"/>
    <s v="כן"/>
    <m/>
    <m/>
    <m/>
    <m/>
    <m/>
    <m/>
    <m/>
    <m/>
    <n v="4191"/>
    <m/>
    <s v="תל אביב"/>
    <s v="רמת גן"/>
    <s v="התמרים-מגדים"/>
    <m/>
    <s v="מיסוי"/>
    <s v="פינוי-בינוי"/>
    <s v="תכנית מאושרת עם פעילות יזמית"/>
    <n v="7457130"/>
    <s v="506 202100545"/>
    <n v="506"/>
    <n v="202100545"/>
    <s v="בקשה למידע                                                                      "/>
    <s v="בניה חדשה                               "/>
    <n v="306003"/>
    <s v="רמת גן"/>
    <n v="8600"/>
    <s v="מגדים                                                       "/>
    <n v="902"/>
    <n v="9"/>
    <n v="9"/>
    <s v="NULL"/>
    <d v="2021-07-05T00:00:00"/>
    <n v="0"/>
    <n v="198"/>
    <s v="NULL"/>
    <s v="NULL"/>
    <n v="198"/>
    <s v="2021_03"/>
    <d v="2021-07-15T12:02:09"/>
    <s v="NULL"/>
    <s v="מהות הבקשה"/>
    <s v="NULL"/>
    <s v=" פירוט לגבי הבניה המבוקשת הריסת מבנים קיימים במתחם, הקמת מבנה מגורים חדש הכולל: 198 יחד ( מהם 39 יחד קטנות), שטח מסחרי, שטח למבנה ציבורי _x000a_( גן ילדים או טיפת חלב), מרתפי חניה. הבקשה כוללת את אחת או יותר מהעבודות להלן:  חפירה, חניה מקורה, עבודות פיתוח,(פירוט: פיתוח סביבת הבניין והכיכר הציבורית הצמודה ), גדרות ושערים                                                                                                                                                                                                                                                                                                                                                                                                                                                                                                                                                                                                                                                                                                           "/>
    <n v="0"/>
    <s v="NULL"/>
    <s v="NULL"/>
    <s v="NULL"/>
    <m/>
    <s v="NULL"/>
    <m/>
    <m/>
    <m/>
    <m/>
    <m/>
    <m/>
    <m/>
    <m/>
    <m/>
    <m/>
    <m/>
    <m/>
    <m/>
    <m/>
    <s v="גוש חלקה"/>
    <n v="2021"/>
    <m/>
    <s v="הריסה +  חפירה + בנייה"/>
    <m/>
    <n v="1"/>
    <m/>
    <m/>
    <m/>
    <n v="2"/>
    <s v="למידע"/>
    <m/>
    <m/>
    <m/>
    <m/>
    <m/>
    <m/>
    <m/>
    <m/>
    <m/>
    <m/>
    <m/>
    <m/>
    <m/>
    <m/>
    <m/>
    <m/>
    <m/>
    <m/>
    <m/>
    <m/>
    <m/>
    <m/>
    <m/>
    <m/>
    <m/>
    <m/>
  </r>
  <r>
    <n v="1998"/>
    <s v="אוקטובר 2021 - טיוב בקשות שאינן כפולות"/>
    <s v="לא"/>
    <s v="לא"/>
    <m/>
    <m/>
    <m/>
    <m/>
    <s v="תמ&quot;א 38 חידוש להיתר על חוות סוסים"/>
    <m/>
    <m/>
    <n v="4171"/>
    <m/>
    <s v="תל אביב"/>
    <s v="רמת גן"/>
    <s v="יואב"/>
    <m/>
    <s v="מיסוי"/>
    <s v="תמא 38/2"/>
    <s v="תכנית מאושרת עם פעילות יזמית"/>
    <n v="7456781"/>
    <s v="506 202100148"/>
    <n v="506"/>
    <n v="202100148"/>
    <s v="בקשה לתמא 38 - (45 יום ללא הקלות)                                              "/>
    <s v="חדוש היתר                               "/>
    <n v="11549000"/>
    <s v="רמת גן"/>
    <n v="8600"/>
    <s v="אסף                                                         "/>
    <n v="109"/>
    <n v="15"/>
    <n v="15"/>
    <s v="NULL"/>
    <d v="2021-02-25T00:00:00"/>
    <n v="0"/>
    <n v="0"/>
    <s v="NULL"/>
    <s v="NULL"/>
    <s v="NULL"/>
    <s v="2021_03"/>
    <d v="2021-07-15T12:02:09"/>
    <s v="NULL"/>
    <s v="NULL"/>
    <s v="NULL"/>
    <s v=" חידוש תוקף היתר מס 2016221 מיום 10/11/2016                                                                                                                                                                                                                                                                                                                                                                                                                                                                                                                                                                                                                                                                                                                                                                                                                                                                                                                                                                                             "/>
    <n v="2021007"/>
    <d v="2021-04-21T00:00:00"/>
    <s v="  לאשר חידוש תוקף היתר מס' 2016221, שניתן ביום 10/11/2016 ושתוקפו פג ביום  10/11/2019 - בשנתיים נוספות ועד ליום 10/11/2021.                                                                                                                                                                                                                                                                                                                                                                                                                                                                                                                                                                                                                                                                                                                                                                                                                                                                                                             "/>
    <n v="2133615"/>
    <n v="2021109"/>
    <s v="בקשה לתמא 38 - (45 יום ללא הקלות)                                              "/>
    <d v="2021-04-28T00:00:00"/>
    <s v="מגורים                                                                                    "/>
    <n v="0"/>
    <n v="0"/>
    <s v="NULL"/>
    <s v="NULL"/>
    <s v="NULL"/>
    <s v="NULL"/>
    <s v="NULL"/>
    <s v="NULL"/>
    <s v="NULL"/>
    <s v="עפי תמא 38 לחדש תוקף היתר מס' 2016221 שניתן ביום 10/11/2016  ועד ליום 10/11/2021.  אושר בהיתר מס' 2016221 שניתן ביום  10/11/2019: להרוס מבנה בן 2 קומות הכולל 8 דירות ולהקים בניין חדש בן 8 קומות + קומת גג חלקית מעל קומת קרקע ו-2 מרתפי חניה. סהכ 32 דירות ו- 34 חניות. סהכ עיקרי 2,170.6 מר, שטח שירות 2,055.41 מר שטח מרפסות 420.07 מר."/>
    <s v="2021_03"/>
    <d v="2021-07-15T12:02:11"/>
    <s v="גוש חלקה"/>
    <n v="2021"/>
    <n v="2021"/>
    <m/>
    <m/>
    <m/>
    <m/>
    <m/>
    <m/>
    <n v="0"/>
    <m/>
    <m/>
    <n v="0"/>
    <m/>
    <m/>
    <m/>
    <m/>
    <m/>
    <m/>
    <m/>
    <m/>
    <m/>
    <m/>
    <m/>
    <m/>
    <m/>
    <m/>
    <m/>
    <m/>
    <m/>
    <m/>
    <m/>
    <m/>
    <m/>
    <m/>
    <s v="היתרים שיש לטייב"/>
    <s v="לא"/>
  </r>
  <r>
    <n v="1999"/>
    <s v="אוקטובר 2021 - טיוב בקשות שאינן כפולות"/>
    <s v="לא"/>
    <s v="לא"/>
    <m/>
    <m/>
    <m/>
    <m/>
    <s v="תמ&quot;א 38"/>
    <m/>
    <m/>
    <n v="4171"/>
    <m/>
    <s v="תל אביב"/>
    <s v="רמת גן"/>
    <s v="יואב"/>
    <m/>
    <s v="מיסוי"/>
    <s v="תמא 38/2"/>
    <s v="תכנית מאושרת עם פעילות יזמית"/>
    <n v="7456780"/>
    <s v="506 202100146"/>
    <n v="506"/>
    <n v="202100146"/>
    <s v="בקשה לתמא 38 - (45 יום ללא הקלות)                                              "/>
    <s v="חדוש היתר                               "/>
    <n v="11565000"/>
    <s v="רמת גן"/>
    <n v="8600"/>
    <s v="יואב                                                        "/>
    <n v="110"/>
    <n v="18"/>
    <n v="18"/>
    <s v="NULL"/>
    <d v="2021-02-25T00:00:00"/>
    <n v="0"/>
    <n v="0"/>
    <s v="NULL"/>
    <s v="NULL"/>
    <s v="NULL"/>
    <s v="2021_03"/>
    <d v="2021-07-15T12:02:09"/>
    <s v="NULL"/>
    <s v="NULL"/>
    <s v="NULL"/>
    <s v=" חידוש תוקף היתר מס 2016024 מיום 14/07/2016                                                                                                                                                                                                                                                                                                                                                                                                                                                                                                                                                                                                                                                                                                                                                                                                                                                                                                                                                                                             "/>
    <n v="2021007"/>
    <d v="2021-04-21T00:00:00"/>
    <s v="  לאשר חידוש תוקף היתר מס' (2)2016024, שניתן ביום 14/07/2016 ושתוקפו פג ביום  14/07/2019 - בשנתיים נוספות ועד ליום 14/07/2021.                                                                                                                                                                                                                                                                                                                                                                                                                                                                                                                                                                                                                                                                                                                                                                                                                                                                                                          "/>
    <n v="2133550"/>
    <n v="2021108"/>
    <s v="בקשה לתמא 38 - (45 יום ללא הקלות)                                              "/>
    <d v="2021-04-28T00:00:00"/>
    <s v="מגורים                                                                                    "/>
    <n v="0"/>
    <n v="0"/>
    <s v="NULL"/>
    <s v="NULL"/>
    <s v="NULL"/>
    <s v="NULL"/>
    <s v="NULL"/>
    <s v="NULL"/>
    <s v="NULL"/>
    <s v="עפי תמא 38 לחדש תוקף היתר מס' (2)2016024 שניתן ביום 14.7.2016 עד ליום 17.7.2021.  אושר בהיתר מס' (2)2016024 שניתן ביום 14.07.2016 : להרוס בניין קיים בן 3 קומות ובו 10 דירות ולהקים בנין מגורים  בן 9 קומות מעל קומת קרקע וקומת גג חלקית מעל 2 מרתפי חניה , סהכ 34 דירות ו - 39 חניות מתוכן 29 במתקני חניה. שטח עיקרי: 2,561.77 מר  שטח שירות: 2042.11 מר * שטח המרפסות כלול במניין השטחים העיקריים, על פי תכנית רג/מק/1662                                           *** הכל על פי תשריט ההיתר ***"/>
    <s v="2021_03"/>
    <d v="2021-07-15T12:02:11"/>
    <s v="גוש חלקה"/>
    <n v="2021"/>
    <n v="2021"/>
    <m/>
    <m/>
    <m/>
    <m/>
    <m/>
    <m/>
    <n v="0"/>
    <m/>
    <m/>
    <n v="0"/>
    <m/>
    <m/>
    <m/>
    <m/>
    <m/>
    <m/>
    <m/>
    <m/>
    <m/>
    <m/>
    <m/>
    <m/>
    <m/>
    <m/>
    <m/>
    <m/>
    <m/>
    <m/>
    <m/>
    <m/>
    <m/>
    <m/>
    <s v="היתרים שיש לטייב"/>
    <s v="לא"/>
  </r>
  <r>
    <n v="736"/>
    <m/>
    <m/>
    <m/>
    <m/>
    <m/>
    <m/>
    <m/>
    <m/>
    <m/>
    <m/>
    <n v="4054"/>
    <m/>
    <s v="תל אביב"/>
    <s v="רמת גן"/>
    <s v="מגדלי הגפן 2"/>
    <m/>
    <s v="מיסוי"/>
    <s v="מיסוי - פינוי-בינוי"/>
    <s v="בביצוע + מבנים מאוכלסים"/>
    <n v="81462"/>
    <s v="506 2014295"/>
    <n v="506"/>
    <n v="2014295"/>
    <s v="בקשה להיתר"/>
    <s v="בנין מגורים מגדל(מעל 20 ק               "/>
    <n v="2894001"/>
    <s v="רמת גן"/>
    <n v="8600"/>
    <s v="התקוה"/>
    <n v="301"/>
    <n v="11"/>
    <n v="11"/>
    <m/>
    <d v="2014-05-15T00:00:00"/>
    <n v="0"/>
    <n v="148"/>
    <n v="43"/>
    <n v="105"/>
    <n v="148"/>
    <m/>
    <m/>
    <m/>
    <m/>
    <m/>
    <s v=" בנין חדש בן 37 קומות 148 יח&quot;ד"/>
    <m/>
    <m/>
    <m/>
    <n v="77079"/>
    <n v="2016022"/>
    <m/>
    <d v="2016-01-21T00:00:00"/>
    <m/>
    <n v="0"/>
    <n v="148"/>
    <n v="43"/>
    <m/>
    <n v="105"/>
    <m/>
    <n v="148"/>
    <m/>
    <m/>
    <s v="בהמשך להיתר מספר 2015112 להריסה דיפון וחפירה שניתן ביום 13.7.15 מבקשים: להקים מגדל מגורים בן   39 קומות (קומת כניסה וביניים, 37 מקומות, גג טכני)  מעל 5 קומות  מרתפי חניה, סהכ 148 יח&quot;ד (מגדל גפן B): מרתפי חניה כוללים חניות בחלקן ציבוריות ומחסנים, חדרים טכנים, 4 מעליות, 3 גרמי מדרגות אשר אחד מהם חירום. הכניסה למרתפים מרח' התקווה. מפלס כניסה כולל חדר כושר, לובי כניסה אולם לשימוש הדיירים, חדר עגלות, חדר דואר, דחסנית, פיתוח שטח כולל בחלק הצפוני של המגרש,  מדרגות לחניה הציבורית בצד מזרח. קומה ראשונה כוללת דירה אחת בת 5 חדרים עם מחסן דירתי בנפרד מהדירה ומרפסת,  קומות 2-37 טיפוסיות הכוללות שלוש דירות של 4 חדרים ודירה אחת בת 5 חדרים ומרפסות, לשתיים מהדירות מוצע מחסן דירתי בנפרד מהדירה.  קומה 38 (קומת פנטהאוז תחתון) כוללת שתי דירות בנות 5 חדרים, גג למערכות טכניות (מאגר מים וחדר משאבות), קומה 39 (פנטהאוס עליון) כולל דירה בת 5 חדרים ומרפסת. קומת גג תחתון כולל מערכות טכניות וקומת גג עליונה (משטח חילוץ ברחפה). שטח עיקרי: 16,745.53 מ&quot;ר. שטח שרות: 17,801.48 מ&quot;ר. שטח מרפסות: 1,804.88 מ&quot;ר.&quot;"/>
    <m/>
    <m/>
    <m/>
    <n v="2014"/>
    <n v="2016"/>
    <s v="בנייה"/>
    <s v="הריסה + חפירה ודיפון"/>
    <n v="1"/>
    <m/>
    <m/>
    <m/>
    <n v="1"/>
    <s v="להיתר"/>
    <m/>
    <n v="1"/>
    <m/>
    <m/>
    <m/>
    <n v="81462"/>
    <n v="77079"/>
    <m/>
    <m/>
    <m/>
    <m/>
    <m/>
    <m/>
    <m/>
    <m/>
    <n v="120"/>
    <m/>
    <m/>
    <m/>
    <m/>
    <m/>
    <m/>
    <m/>
    <e v="#NAME?"/>
    <m/>
    <s v="לא"/>
  </r>
  <r>
    <n v="737"/>
    <m/>
    <m/>
    <m/>
    <m/>
    <m/>
    <m/>
    <m/>
    <m/>
    <m/>
    <m/>
    <n v="4054"/>
    <m/>
    <s v="תל אביב"/>
    <s v="רמת גן"/>
    <s v="מגדלי הגפן 2"/>
    <m/>
    <s v="מיסוי"/>
    <s v="מיסוי - פינוי-בינוי"/>
    <s v="בביצוע + מבנים מאוכלסים"/>
    <n v="5394599"/>
    <s v="506 201800927"/>
    <n v="506"/>
    <n v="201800927"/>
    <s v="בקשה להיתר"/>
    <s v="חדוש היתר"/>
    <n v="2894001"/>
    <s v="רמת גן"/>
    <n v="8600"/>
    <s v="התקוה"/>
    <n v="301"/>
    <n v="11"/>
    <n v="11"/>
    <m/>
    <d v="2018-12-12T00:00:00"/>
    <n v="0"/>
    <n v="0"/>
    <m/>
    <m/>
    <m/>
    <m/>
    <m/>
    <m/>
    <m/>
    <m/>
    <s v="חידוש תוקף היתר , להיתר מס 2016022 לבקשה מס 2014295  ."/>
    <m/>
    <m/>
    <m/>
    <n v="1568682"/>
    <n v="2019004"/>
    <m/>
    <d v="2019-01-02T00:00:00"/>
    <m/>
    <n v="0"/>
    <n v="0"/>
    <m/>
    <m/>
    <m/>
    <m/>
    <m/>
    <m/>
    <m/>
    <s v="חידוש תוקף היתר מספר 2016022 מיום 20.1.16 ל-3 שנים נוספות ועד ליום 20.1.22.   מהות ההיתר:הקמת מגדל מגורים בן 39 קומות , 148 יחד.&quot;"/>
    <m/>
    <m/>
    <m/>
    <n v="2018"/>
    <n v="2019"/>
    <m/>
    <s v="בנייה"/>
    <n v="1"/>
    <m/>
    <m/>
    <m/>
    <n v="2"/>
    <s v="להיתר"/>
    <s v="בקשה כפולה שקיבלה היתר (המשכי) נוסף"/>
    <n v="2"/>
    <m/>
    <m/>
    <m/>
    <m/>
    <m/>
    <m/>
    <m/>
    <m/>
    <m/>
    <m/>
    <n v="1"/>
    <m/>
    <m/>
    <n v="120"/>
    <m/>
    <m/>
    <m/>
    <m/>
    <m/>
    <m/>
    <m/>
    <e v="#NAME?"/>
    <m/>
    <s v="לא"/>
  </r>
  <r>
    <n v="738"/>
    <m/>
    <m/>
    <m/>
    <m/>
    <m/>
    <m/>
    <m/>
    <m/>
    <m/>
    <m/>
    <n v="4054"/>
    <m/>
    <s v="תל אביב"/>
    <s v="רמת גן"/>
    <s v="מגדלי הגפן 2"/>
    <m/>
    <s v="מיסוי"/>
    <s v="מיסוי - פינוי-בינוי"/>
    <s v="בביצוע + מבנים מאוכלסים"/>
    <n v="6867403"/>
    <s v="506 201800927"/>
    <n v="506"/>
    <n v="201800927"/>
    <s v="בקשה להיתר"/>
    <s v="חדוש היתר"/>
    <n v="2894001"/>
    <s v="רמת גן"/>
    <n v="8600"/>
    <s v="התקווה"/>
    <n v="301"/>
    <n v="11"/>
    <n v="11"/>
    <m/>
    <d v="2018-12-12T00:00:00"/>
    <n v="0"/>
    <n v="0"/>
    <m/>
    <m/>
    <m/>
    <m/>
    <m/>
    <m/>
    <m/>
    <m/>
    <s v="חידוש תוקף היתר , להיתר מס 2016022 לבקשה מס 2014295  ."/>
    <m/>
    <m/>
    <m/>
    <n v="1928339"/>
    <n v="2019004"/>
    <m/>
    <d v="2019-01-02T00:00:00"/>
    <m/>
    <n v="0"/>
    <n v="0"/>
    <m/>
    <m/>
    <m/>
    <m/>
    <n v="148"/>
    <m/>
    <m/>
    <s v="מהות ההיתר: הקמת מגדל מגורים בן 39 קומות מעל 5 קומות מרתפי חניה ו-148 יחד.   חידוש תוקף היתר מספר 2016022 מיום 20.1.16 ל-3 שנים נוספות ועד ליום 20.1.22.   מהות ההיתר:הקמת מגדל מגורים בן 39 קומות , 148 יח&quot;ד. הארכת תוקף היתר מספר 2016022 מיום 20.1.16 ל-3 שנ"/>
    <m/>
    <m/>
    <m/>
    <n v="2018"/>
    <n v="2019"/>
    <m/>
    <s v="בנייה"/>
    <n v="1"/>
    <m/>
    <m/>
    <m/>
    <n v="2"/>
    <s v="להיתר"/>
    <m/>
    <n v="2"/>
    <m/>
    <m/>
    <m/>
    <m/>
    <m/>
    <m/>
    <m/>
    <m/>
    <m/>
    <m/>
    <n v="1"/>
    <m/>
    <m/>
    <n v="120"/>
    <m/>
    <m/>
    <m/>
    <m/>
    <m/>
    <m/>
    <m/>
    <e v="#NAME?"/>
    <m/>
    <s v="לא"/>
  </r>
  <r>
    <n v="1484"/>
    <m/>
    <m/>
    <m/>
    <m/>
    <m/>
    <m/>
    <s v="הכתובת במתחם"/>
    <m/>
    <m/>
    <m/>
    <n v="4054"/>
    <m/>
    <s v="תל אביב"/>
    <s v="רמת גן"/>
    <s v="מגדלי הגפן 2"/>
    <m/>
    <s v="מיסוי"/>
    <s v="פינוי-בינוי"/>
    <s v="בביצוע + מבנים מאוכלסים"/>
    <n v="7132383"/>
    <s v="506 201900479"/>
    <n v="506"/>
    <n v="201900479"/>
    <s v="בקשה להיתר                                                                      "/>
    <s v="שינויים לבנין חדש                       "/>
    <n v="2894001"/>
    <s v="רמת גן"/>
    <n v="8600"/>
    <s v="התקווה                                                      "/>
    <n v="301"/>
    <n v="11"/>
    <n v="11"/>
    <m/>
    <d v="2019-07-10T00:00:00"/>
    <n v="0"/>
    <n v="148"/>
    <m/>
    <m/>
    <m/>
    <s v="2020_01"/>
    <d v="2020-11-01T21:02:44"/>
    <m/>
    <m/>
    <m/>
    <s v=" תוכנית שינויים בהמשך להיתר מספר 2019004. בקשה מספר 201800927. שינויים בבנין כולל: שינוי מ-5 מרתפי חניה ל-4. שינוי במאגרים ובקומת הגג. הוספת שטחי שרות בקומת הכניסה לרווחת הדיירים. שינוי בשטחי שרות ליקרי בין 2 דירות טיפוסיות בקומה. שינוי חדר אשפה כללי.                                                                                                                                                                                                                                                                                                                                                                                                                                                                                                                                                                                                                                                                                                                                                                             "/>
    <n v="2020009"/>
    <d v="2020-05-26T00:00:00"/>
    <s v="   לאשר הבקשה לתכנית השינויים בתנאים הבאים :  1- ניוד שטחים בהקלה לטובת כלל הדיירים  מקומת הביניים לקומת הקרקע, (חדרי       כושר,  חדרי דיירים ).  2- הקטנת שטח דירות באגף הדרומי לצורך הגדלת מרפסות לדירות באגף המזרחי      בהתאם לתבע ולתקנות לעיניין גודל מרפסות.  3- שינוי מיקום במאגר מים, שינוי גיאומטריה חדר  אשפה.  4- הנמכת הבניין לגובה המותר 154.8 מ' מעל פני הים בהתאם לתבע ( 0.45 מ').  5- לא מאושר ביטול קומת מרתף ה (5-) התחתונה.  6- לא מאושרת הרחבת המרתף ה (1-) והגבהת מפלס פיתוח הש.פ.פ., מהנימוק כי מדובר      בסטיה להוראות רג/ 1416 סעיף 4.2.2.ב' , מרתפים, מגרש B.  7- הגשת תשריט מעודכן ללא ביטול קומת מרתף החניה (5-) ללא הרחבת מרתף החנייה       העליון, כולל טבלת השטחים המתאימה .  8- חניות לציבור יירשמו על שם העירייה בהתאם לרג/ 1416 סעיף 6.2.6. , וכן תירשם זיקת      הנאה  למעבר ממגרש B לחניון הציבורי בהתאם לסעיף 6.2.9. בתבע.  9- תיקון הערות הבדיקה, הערות עג תשריט הבקשה ובהתאם למהע.     פרטי ההצבעה:  מאושר פה אחד ( מר אדם קניגסברגר , מר דני גולדשטיין , עוד מנחם דוד ,"/>
    <s v="NULL"/>
    <m/>
    <m/>
    <m/>
    <m/>
    <m/>
    <m/>
    <m/>
    <m/>
    <m/>
    <m/>
    <m/>
    <m/>
    <m/>
    <m/>
    <s v="NULL"/>
    <s v="NULL"/>
    <s v="לפי גוש חלקה (מרץ 2021)"/>
    <n v="2019"/>
    <m/>
    <s v="בנייה (שינויים)"/>
    <m/>
    <n v="1"/>
    <m/>
    <m/>
    <m/>
    <n v="2"/>
    <s v="להיתר"/>
    <m/>
    <m/>
    <m/>
    <m/>
    <m/>
    <m/>
    <m/>
    <m/>
    <m/>
    <m/>
    <m/>
    <m/>
    <m/>
    <m/>
    <m/>
    <n v="120"/>
    <m/>
    <m/>
    <m/>
    <m/>
    <m/>
    <s v="אישור בתנאים"/>
    <m/>
    <e v="#NAME?"/>
    <m/>
    <m/>
  </r>
  <r>
    <n v="739"/>
    <m/>
    <m/>
    <m/>
    <m/>
    <m/>
    <m/>
    <m/>
    <m/>
    <s v="פרויקט בנייה חדשה"/>
    <s v="אוכלס"/>
    <n v="4054"/>
    <m/>
    <s v="תל אביב"/>
    <s v="רמת גן"/>
    <s v="מגדלי הגפן 2"/>
    <m/>
    <s v="מיסוי"/>
    <s v="פינוי-בינוי"/>
    <s v="בביצוע + מבנים מאוכלסים"/>
    <n v="86377"/>
    <s v="506 2015501"/>
    <n v="506"/>
    <n v="2015501"/>
    <s v="בקשה להיתר"/>
    <s v="שינויים"/>
    <n v="2577001"/>
    <s v="רמת גן"/>
    <n v="8600"/>
    <s v="ז'בוטינסקי"/>
    <n v="205"/>
    <n v="57"/>
    <n v="57"/>
    <m/>
    <d v="2015-10-08T00:00:00"/>
    <n v="0"/>
    <n v="0"/>
    <m/>
    <m/>
    <n v="96"/>
    <m/>
    <m/>
    <m/>
    <m/>
    <m/>
    <m/>
    <m/>
    <m/>
    <m/>
    <n v="1384492"/>
    <n v="2016204"/>
    <m/>
    <d v="2016-09-09T00:00:00"/>
    <m/>
    <n v="0"/>
    <n v="0"/>
    <m/>
    <m/>
    <m/>
    <m/>
    <m/>
    <m/>
    <m/>
    <s v="בהמשך להיתר מס' 2013223 ל-הקמת מגדל בן 26 קומות מעל  4 קומות מרתפי חניה ומסחר,  שינויים ללא תוספת שטחים הכוללים ביטול קירוי מעל רחבת הכניסה  ושינויים גאומטריים במחסנים."/>
    <m/>
    <m/>
    <s v="שליפת חלקה 0 (אוגוסט 2020)"/>
    <n v="2015"/>
    <n v="2016"/>
    <s v="שינויים"/>
    <s v="שינויים - בנייה"/>
    <m/>
    <m/>
    <m/>
    <m/>
    <s v="?"/>
    <s v="להיתר"/>
    <s v="בנייה חדשה ולא פב"/>
    <s v="?"/>
    <s v="בנייה חדשה ולא פב"/>
    <m/>
    <m/>
    <m/>
    <m/>
    <m/>
    <m/>
    <m/>
    <m/>
    <m/>
    <m/>
    <m/>
    <m/>
    <n v="120"/>
    <m/>
    <m/>
    <m/>
    <m/>
    <m/>
    <m/>
    <m/>
    <e v="#NAME?"/>
    <m/>
    <s v="לא"/>
  </r>
  <r>
    <n v="741"/>
    <m/>
    <m/>
    <m/>
    <m/>
    <m/>
    <m/>
    <m/>
    <m/>
    <m/>
    <m/>
    <n v="4158"/>
    <m/>
    <s v="תל אביב"/>
    <s v="רמת גן"/>
    <s v="מתחם שלם"/>
    <m/>
    <s v="מיסוי"/>
    <s v="מיסוי - פינוי-בינוי"/>
    <s v="תכנית מאושרת עם פעילות יזמית"/>
    <n v="7024414"/>
    <s v="506 201900549"/>
    <n v="506"/>
    <n v="201900549"/>
    <s v="בקשה להיתר"/>
    <s v="הריסה"/>
    <n v="6142100"/>
    <s v="רמת גן"/>
    <n v="8600"/>
    <s v="שלם"/>
    <n v="1714"/>
    <n v="2"/>
    <n v="2"/>
    <m/>
    <d v="2019-08-01T00:00:00"/>
    <n v="0"/>
    <n v="0"/>
    <n v="144"/>
    <n v="366"/>
    <n v="510"/>
    <m/>
    <m/>
    <s v="נתוני מתחם"/>
    <s v="חישוב מתמטי"/>
    <s v="מנהלת"/>
    <s v="הריסה של 6 בנייני מגורים ומבנה מסחר."/>
    <m/>
    <m/>
    <m/>
    <s v="NULL"/>
    <n v="2021302"/>
    <m/>
    <d v="2021-11-14T00:00:00"/>
    <m/>
    <m/>
    <m/>
    <n v="144"/>
    <s v="נתוני מתחם"/>
    <n v="366"/>
    <s v="חישוב מתמטי"/>
    <n v="510"/>
    <s v="מנהלת"/>
    <m/>
    <s v="הריסה של 6 בנייני מגורים ומבנה מסחרי ע&quot;פ תשריט ההיתר. כשלב א' להקמת 3 מגדלי מגורים ומסחר ושטחים למבני ציבור מעל 5 מרתפי חנייה."/>
    <m/>
    <m/>
    <m/>
    <n v="2019"/>
    <n v="2021"/>
    <s v="הריסה"/>
    <s v="הריסה"/>
    <n v="1"/>
    <m/>
    <m/>
    <m/>
    <n v="1"/>
    <s v="להיתר"/>
    <m/>
    <n v="1"/>
    <m/>
    <m/>
    <m/>
    <n v="7024414"/>
    <m/>
    <s v="היתר ידני. אין ID"/>
    <m/>
    <m/>
    <m/>
    <m/>
    <m/>
    <m/>
    <m/>
    <n v="510"/>
    <m/>
    <m/>
    <m/>
    <m/>
    <m/>
    <s v="אישור"/>
    <m/>
    <e v="#NAME?"/>
    <m/>
    <s v="כן"/>
  </r>
  <r>
    <n v="742"/>
    <m/>
    <m/>
    <m/>
    <m/>
    <m/>
    <m/>
    <m/>
    <m/>
    <m/>
    <m/>
    <n v="4158"/>
    <m/>
    <s v="תל אביב"/>
    <s v="רמת גן"/>
    <s v="מתחם שלם"/>
    <m/>
    <s v="מיסוי"/>
    <s v="מיסוי - פינוי-בינוי"/>
    <s v="תכנית מאושרת עם פעילות יזמית"/>
    <n v="7024542"/>
    <s v="506 201900686"/>
    <n v="506"/>
    <n v="201900686"/>
    <s v="בקשה להיתר"/>
    <s v="דיפון וחפירה"/>
    <n v="6142100"/>
    <s v="רמת גן"/>
    <n v="8600"/>
    <s v="שלם"/>
    <n v="1714"/>
    <n v="2"/>
    <n v="2"/>
    <m/>
    <d v="2019-10-24T00:00:00"/>
    <n v="0"/>
    <n v="0"/>
    <m/>
    <m/>
    <m/>
    <m/>
    <m/>
    <m/>
    <m/>
    <m/>
    <s v="חפירה דיפון וביסוס"/>
    <m/>
    <m/>
    <m/>
    <s v="NULL"/>
    <m/>
    <m/>
    <m/>
    <m/>
    <m/>
    <m/>
    <m/>
    <m/>
    <m/>
    <m/>
    <m/>
    <m/>
    <m/>
    <m/>
    <m/>
    <m/>
    <m/>
    <n v="2019"/>
    <m/>
    <s v="חפירה ודיפון "/>
    <m/>
    <n v="1"/>
    <m/>
    <m/>
    <m/>
    <n v="2"/>
    <s v="להיתר"/>
    <m/>
    <m/>
    <m/>
    <m/>
    <m/>
    <m/>
    <m/>
    <m/>
    <m/>
    <m/>
    <m/>
    <m/>
    <m/>
    <m/>
    <m/>
    <n v="510"/>
    <m/>
    <m/>
    <m/>
    <m/>
    <m/>
    <s v="תועלה לוועדה ב27/7/21"/>
    <m/>
    <e v="#NAME?"/>
    <m/>
    <m/>
  </r>
  <r>
    <n v="1499"/>
    <m/>
    <m/>
    <m/>
    <m/>
    <m/>
    <m/>
    <m/>
    <m/>
    <m/>
    <m/>
    <n v="4158"/>
    <m/>
    <s v="תל אביב"/>
    <s v="רמת גן"/>
    <s v="מתחם שלם"/>
    <m/>
    <s v="מיסוי"/>
    <s v="פינוי-בינוי"/>
    <s v="תכנית מאושרת עם פעילות יזמית"/>
    <n v="7193636"/>
    <s v="506 202000563"/>
    <n v="506"/>
    <n v="202000563"/>
    <s v="מסלול מלא רישוי (כולל הקלות ושימושים חורגים)                                    "/>
    <s v="בנין מגורים מגדל(מעל 20 ק               "/>
    <n v="6142100"/>
    <s v="רמת גן"/>
    <n v="8600"/>
    <s v="שלם                                                         "/>
    <n v="1714"/>
    <n v="2"/>
    <n v="2"/>
    <m/>
    <d v="2020-08-02T00:00:00"/>
    <n v="0"/>
    <n v="0"/>
    <m/>
    <m/>
    <m/>
    <s v="2020_03"/>
    <d v="2020-12-03T17:05:37"/>
    <m/>
    <m/>
    <m/>
    <s v=" הקמת מגדל בן 27 קומות מגורים מעל שתי קומות מסחר                                                                                                                                                                                                                                                                                                                                                                                                                                                                                                                                                                                                                                                                                                                                                                                                                                                                                                                                                                                        "/>
    <n v="0"/>
    <s v="NULL"/>
    <s v="NULL"/>
    <s v="NULL"/>
    <m/>
    <m/>
    <m/>
    <m/>
    <m/>
    <m/>
    <m/>
    <m/>
    <m/>
    <m/>
    <m/>
    <m/>
    <m/>
    <m/>
    <s v="NULL"/>
    <s v="NULL"/>
    <s v="לפי גוש חלקה (מרץ 2021)"/>
    <n v="2020"/>
    <m/>
    <s v="בנייה"/>
    <m/>
    <n v="1"/>
    <m/>
    <m/>
    <m/>
    <n v="2"/>
    <s v="להיתר"/>
    <m/>
    <m/>
    <m/>
    <m/>
    <m/>
    <m/>
    <m/>
    <m/>
    <m/>
    <m/>
    <m/>
    <m/>
    <m/>
    <m/>
    <m/>
    <n v="510"/>
    <m/>
    <m/>
    <m/>
    <m/>
    <m/>
    <s v="לא היו החלטות בבקשה"/>
    <m/>
    <e v="#NAME?"/>
    <m/>
    <m/>
  </r>
  <r>
    <n v="1498"/>
    <m/>
    <m/>
    <m/>
    <m/>
    <m/>
    <m/>
    <m/>
    <m/>
    <m/>
    <m/>
    <n v="4158"/>
    <m/>
    <s v="תל אביב"/>
    <s v="רמת גן"/>
    <s v="מתחם שלם"/>
    <m/>
    <s v="מיסוי"/>
    <s v="פינוי-בינוי"/>
    <s v="תכנית מאושרת עם פעילות יזמית"/>
    <n v="7193628"/>
    <s v="506 202000555"/>
    <n v="506"/>
    <n v="202000555"/>
    <s v="מסלול מלא רישוי (כולל הקלות ושימושים חורגים)                                    "/>
    <s v="בנין מגורים מגדל(מעל 20 ק               "/>
    <n v="6142101"/>
    <s v="רמת גן"/>
    <n v="8600"/>
    <s v="שלם                                                         "/>
    <n v="1714"/>
    <n v="4"/>
    <n v="4"/>
    <m/>
    <d v="2020-07-29T00:00:00"/>
    <n v="0"/>
    <n v="0"/>
    <m/>
    <m/>
    <m/>
    <s v="2020_03"/>
    <d v="2020-12-03T17:05:37"/>
    <m/>
    <m/>
    <m/>
    <s v=" הקמת מגדל מגורים בן 29 קומות מעל קומת קרקע עם לובי כניסה ושתי כיתות גני ילדים                                                                                                                                                                                                                                                                                                                                                                                                                                                                                                                                                                                                                                                                                                                                                                                                                                                                                                                                                          "/>
    <n v="0"/>
    <s v="NULL"/>
    <s v="NULL"/>
    <s v="NULL"/>
    <m/>
    <m/>
    <m/>
    <m/>
    <m/>
    <m/>
    <m/>
    <m/>
    <m/>
    <m/>
    <m/>
    <m/>
    <m/>
    <m/>
    <s v="NULL"/>
    <s v="NULL"/>
    <s v="לפי גוש חלקה (מרץ 2021)"/>
    <n v="2020"/>
    <m/>
    <s v="בנייה"/>
    <m/>
    <n v="1"/>
    <m/>
    <m/>
    <m/>
    <n v="2"/>
    <s v="להיתר"/>
    <m/>
    <m/>
    <m/>
    <m/>
    <m/>
    <m/>
    <m/>
    <m/>
    <m/>
    <m/>
    <m/>
    <m/>
    <m/>
    <m/>
    <m/>
    <n v="510"/>
    <m/>
    <m/>
    <m/>
    <m/>
    <m/>
    <s v="לא היו החלטות בבקשה"/>
    <m/>
    <e v="#NAME?"/>
    <m/>
    <m/>
  </r>
  <r>
    <n v="1500"/>
    <m/>
    <m/>
    <m/>
    <m/>
    <m/>
    <m/>
    <m/>
    <m/>
    <m/>
    <m/>
    <n v="4158"/>
    <m/>
    <s v="תל אביב"/>
    <s v="רמת גן"/>
    <s v="מתחם שלם"/>
    <m/>
    <s v="מיסוי"/>
    <s v="פינוי-בינוי"/>
    <s v="תכנית מאושרת עם פעילות יזמית"/>
    <n v="7193654"/>
    <s v="506 202000585"/>
    <n v="506"/>
    <n v="202000585"/>
    <s v="מסלול מלא רישוי (כולל הקלות ושימושים חורגים)                                    "/>
    <s v="בנין מגורים מגדל(מעל 20 ק               "/>
    <n v="6142102"/>
    <s v="רמת גן"/>
    <n v="8600"/>
    <s v="שלם                                                         "/>
    <n v="1714"/>
    <n v="8"/>
    <n v="8"/>
    <m/>
    <d v="2020-08-09T00:00:00"/>
    <n v="0"/>
    <n v="0"/>
    <m/>
    <m/>
    <m/>
    <s v="2020_03"/>
    <d v="2020-12-03T17:05:37"/>
    <m/>
    <m/>
    <m/>
    <s v=" הקמת 5 מפלסי חניה ומגדל מגורים במגרש 102 בן 29 קומות מגורים + קומת קרקע עם 2 כיתות גני ילדים                                                                                                                                                                                                                                                                                                                                                                                                                                                                                                                                                                                                                                                                                                                                                                                                                                                                                                                                           "/>
    <n v="0"/>
    <s v="NULL"/>
    <s v="NULL"/>
    <s v="NULL"/>
    <m/>
    <m/>
    <m/>
    <m/>
    <m/>
    <m/>
    <m/>
    <m/>
    <m/>
    <m/>
    <m/>
    <m/>
    <m/>
    <m/>
    <s v="NULL"/>
    <s v="NULL"/>
    <s v="לפי גוש חלקה (מרץ 2021)"/>
    <n v="2020"/>
    <m/>
    <s v="בנייה"/>
    <m/>
    <n v="1"/>
    <m/>
    <m/>
    <m/>
    <n v="2"/>
    <s v="להיתר"/>
    <m/>
    <m/>
    <m/>
    <m/>
    <m/>
    <m/>
    <m/>
    <m/>
    <m/>
    <m/>
    <m/>
    <m/>
    <m/>
    <m/>
    <m/>
    <n v="510"/>
    <m/>
    <m/>
    <m/>
    <m/>
    <m/>
    <s v="לא היו החלטות בבקשה"/>
    <m/>
    <e v="#NAME?"/>
    <m/>
    <m/>
  </r>
  <r>
    <n v="744"/>
    <m/>
    <m/>
    <m/>
    <m/>
    <m/>
    <m/>
    <m/>
    <m/>
    <m/>
    <m/>
    <n v="4127"/>
    <m/>
    <s v="תל אביב"/>
    <s v="רמת גן"/>
    <s v="נווה יהושע מרכז"/>
    <m/>
    <s v="מיסוי"/>
    <s v="מיסוי - פינוי-בינוי"/>
    <s v="תכנית מאושרת עם פעילות יזמית"/>
    <n v="6867021"/>
    <s v="506 201800535"/>
    <n v="506"/>
    <n v="201800535"/>
    <s v="בקשה למידע"/>
    <s v="בניה חדשה"/>
    <n v="6180103"/>
    <s v="רמת גן"/>
    <n v="8600"/>
    <s v="נוה יהושע"/>
    <n v="6541"/>
    <n v="41"/>
    <n v="41"/>
    <m/>
    <d v="2018-06-27T00:00:00"/>
    <n v="0"/>
    <n v="118"/>
    <m/>
    <m/>
    <m/>
    <m/>
    <m/>
    <m/>
    <m/>
    <m/>
    <s v="גרסה 8577844664-1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m/>
    <s v="הריסה + בנייה"/>
    <m/>
    <m/>
    <m/>
    <m/>
    <m/>
    <n v="4"/>
    <s v="למידע"/>
    <m/>
    <m/>
    <m/>
    <m/>
    <m/>
    <m/>
    <m/>
    <m/>
    <m/>
    <m/>
    <m/>
    <m/>
    <m/>
    <m/>
    <m/>
    <n v="330"/>
    <m/>
    <m/>
    <m/>
    <m/>
    <m/>
    <m/>
    <m/>
    <e v="#NAME?"/>
    <m/>
    <m/>
  </r>
  <r>
    <n v="743"/>
    <m/>
    <m/>
    <m/>
    <m/>
    <m/>
    <m/>
    <m/>
    <m/>
    <m/>
    <m/>
    <n v="4127"/>
    <m/>
    <s v="תל אביב"/>
    <s v="רמת גן"/>
    <s v="נווה יהושע מרכז"/>
    <m/>
    <s v="מיסוי"/>
    <s v="מיסוי - פינוי-בינוי"/>
    <s v="תכנית מאושרת עם פעילות יזמית"/>
    <n v="5394862"/>
    <s v="506 201800535"/>
    <n v="506"/>
    <n v="201800535"/>
    <s v="בקשה למידע"/>
    <s v="בניה חדשה"/>
    <n v="6180103"/>
    <s v="רמת גן"/>
    <n v="8600"/>
    <s v="נוה יהושע"/>
    <n v="6541"/>
    <n v="41"/>
    <n v="41"/>
    <m/>
    <d v="2018-06-27T00:00:00"/>
    <n v="0"/>
    <n v="118"/>
    <n v="32"/>
    <n v="86"/>
    <n v="118"/>
    <m/>
    <m/>
    <s v="נתוני מתחמים מחושב"/>
    <s v="חישוב מתמטי"/>
    <m/>
    <s v="גרסה 8577844664-1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m/>
    <s v="הריסה + בנייה"/>
    <m/>
    <n v="1"/>
    <n v="1"/>
    <m/>
    <m/>
    <n v="1"/>
    <s v="למידע"/>
    <m/>
    <m/>
    <m/>
    <m/>
    <m/>
    <m/>
    <m/>
    <m/>
    <m/>
    <m/>
    <m/>
    <m/>
    <m/>
    <m/>
    <m/>
    <n v="330"/>
    <m/>
    <m/>
    <m/>
    <m/>
    <m/>
    <m/>
    <m/>
    <e v="#NAME?"/>
    <m/>
    <m/>
  </r>
  <r>
    <n v="748"/>
    <m/>
    <m/>
    <m/>
    <m/>
    <m/>
    <m/>
    <m/>
    <m/>
    <m/>
    <m/>
    <n v="4127"/>
    <m/>
    <s v="תל אביב"/>
    <s v="רמת גן"/>
    <s v="נווה יהושע מרכז"/>
    <m/>
    <s v="מיסוי"/>
    <s v="מיסוי - פינוי-בינוי"/>
    <s v="תכנית מאושרת עם פעילות יזמית"/>
    <n v="6867885"/>
    <s v="506 201900432"/>
    <n v="506"/>
    <n v="201900432"/>
    <s v="בקשה להיתר"/>
    <s v="בניין מגורים משותף חדש"/>
    <n v="6180103"/>
    <s v="רמת גן"/>
    <n v="8600"/>
    <s v="נוה יהושע"/>
    <n v="6541"/>
    <n v="41"/>
    <n v="41"/>
    <m/>
    <d v="2019-06-20T00:00:00"/>
    <n v="0"/>
    <n v="0"/>
    <m/>
    <m/>
    <m/>
    <m/>
    <m/>
    <m/>
    <m/>
    <m/>
    <s v="הקמת בנין מגורים חדש בן 28 קומות מגורים+ קומה טכנית על הגג+ קומת קרקע ההכוללת 2 גני ילדים (לא נכלל בבקשה) מעל מרתף משותף (לא נכלל בבקשה). בנין מס' 1"/>
    <m/>
    <m/>
    <m/>
    <s v="NULL"/>
    <m/>
    <m/>
    <m/>
    <m/>
    <m/>
    <m/>
    <m/>
    <m/>
    <m/>
    <m/>
    <m/>
    <m/>
    <m/>
    <m/>
    <m/>
    <m/>
    <m/>
    <n v="2019"/>
    <m/>
    <s v="בנייה"/>
    <m/>
    <n v="1"/>
    <m/>
    <m/>
    <m/>
    <n v="1"/>
    <s v="להיתר"/>
    <m/>
    <m/>
    <m/>
    <m/>
    <m/>
    <m/>
    <m/>
    <m/>
    <m/>
    <m/>
    <m/>
    <m/>
    <m/>
    <m/>
    <m/>
    <n v="330"/>
    <m/>
    <m/>
    <m/>
    <m/>
    <m/>
    <s v="דחייה נכון ל 11/1/21"/>
    <m/>
    <e v="#NAME?"/>
    <m/>
    <m/>
  </r>
  <r>
    <n v="746"/>
    <m/>
    <m/>
    <m/>
    <m/>
    <m/>
    <m/>
    <m/>
    <m/>
    <m/>
    <m/>
    <n v="4127"/>
    <m/>
    <s v="תל אביב"/>
    <s v="רמת גן"/>
    <s v="נווה יהושע מרכז"/>
    <m/>
    <s v="מיסוי"/>
    <s v="מיסוי - פינוי-בינוי"/>
    <s v="תכנית מאושרת עם פעילות יזמית"/>
    <n v="6867043"/>
    <s v="506 201800557"/>
    <n v="506"/>
    <n v="201800557"/>
    <s v="בקשה למידע"/>
    <s v="בניה חדשה"/>
    <n v="6180201"/>
    <s v="רמת גן"/>
    <n v="8600"/>
    <s v="נוה יהושע"/>
    <n v="6541"/>
    <n v="41"/>
    <n v="41"/>
    <m/>
    <d v="2018-07-04T00:00:00"/>
    <n v="0"/>
    <n v="0"/>
    <m/>
    <m/>
    <m/>
    <m/>
    <m/>
    <m/>
    <m/>
    <m/>
    <s v="גרסה 6352995099-1 פירוט לגבי הבניה המבוקשת הקמת חניון משותף תת קרקעי בן 5 מפלסים כחלק ממתחם מגורים, ע&quot;פ תכנית 506-0441998 - רג/ מק/ 1255 / 3 / ב- נווה יהושע 41-51 איחוד וחלוקה וכן ע&quot;פ תכנית רג/ 1255/ 3/ א'."/>
    <m/>
    <m/>
    <m/>
    <s v="NULL"/>
    <m/>
    <m/>
    <m/>
    <m/>
    <m/>
    <m/>
    <m/>
    <m/>
    <m/>
    <m/>
    <m/>
    <m/>
    <m/>
    <m/>
    <m/>
    <m/>
    <m/>
    <n v="2018"/>
    <m/>
    <m/>
    <m/>
    <m/>
    <m/>
    <m/>
    <m/>
    <n v="4"/>
    <s v="למידע"/>
    <m/>
    <m/>
    <m/>
    <m/>
    <m/>
    <m/>
    <m/>
    <m/>
    <m/>
    <m/>
    <m/>
    <m/>
    <m/>
    <m/>
    <m/>
    <n v="330"/>
    <m/>
    <m/>
    <m/>
    <m/>
    <m/>
    <m/>
    <m/>
    <e v="#NAME?"/>
    <m/>
    <m/>
  </r>
  <r>
    <n v="745"/>
    <m/>
    <m/>
    <m/>
    <m/>
    <m/>
    <m/>
    <m/>
    <m/>
    <m/>
    <m/>
    <n v="4127"/>
    <m/>
    <s v="תל אביב"/>
    <s v="רמת גן"/>
    <s v="נווה יהושע מרכז"/>
    <m/>
    <s v="מיסוי"/>
    <s v="מיסוי - פינוי-בינוי"/>
    <s v="תכנית מאושרת עם פעילות יזמית"/>
    <n v="5394874"/>
    <s v="506 201800557"/>
    <n v="506"/>
    <n v="201800557"/>
    <s v="בקשה למידע"/>
    <s v="בניה חדשה"/>
    <n v="6180201"/>
    <s v="רמת גן"/>
    <n v="8600"/>
    <s v="נוה יהושע"/>
    <n v="6541"/>
    <n v="41"/>
    <n v="41"/>
    <m/>
    <d v="2018-07-04T00:00:00"/>
    <n v="0"/>
    <n v="0"/>
    <m/>
    <m/>
    <m/>
    <m/>
    <m/>
    <m/>
    <m/>
    <m/>
    <s v="גרסה 6352995099-1 פירוט לגבי הבניה המבוקשת הקמת חניון משותף תת קרקעי בן 5 מפלסים כחלק ממתחם מגורים, ע&quot;פ תכנית 506-0441998 - רג/ מק/ 1255 / 3 / ב- נווה יהושע 41-51 איחוד וחלוקה וכן ע&quot;פ תכנית רג/ 1255/ 3/ א'."/>
    <m/>
    <m/>
    <m/>
    <s v="NULL"/>
    <m/>
    <m/>
    <m/>
    <m/>
    <m/>
    <m/>
    <m/>
    <m/>
    <m/>
    <m/>
    <m/>
    <m/>
    <m/>
    <m/>
    <m/>
    <m/>
    <m/>
    <n v="2018"/>
    <m/>
    <s v="בנייה"/>
    <m/>
    <n v="1"/>
    <m/>
    <m/>
    <m/>
    <n v="2"/>
    <s v="למידע"/>
    <m/>
    <m/>
    <m/>
    <m/>
    <m/>
    <m/>
    <m/>
    <m/>
    <m/>
    <m/>
    <m/>
    <m/>
    <m/>
    <m/>
    <m/>
    <n v="330"/>
    <m/>
    <m/>
    <m/>
    <m/>
    <m/>
    <m/>
    <m/>
    <e v="#NAME?"/>
    <m/>
    <m/>
  </r>
  <r>
    <n v="747"/>
    <m/>
    <m/>
    <m/>
    <m/>
    <m/>
    <m/>
    <m/>
    <m/>
    <m/>
    <m/>
    <n v="4127"/>
    <m/>
    <s v="תל אביב"/>
    <s v="רמת גן"/>
    <s v="נווה יהושע מרכז"/>
    <m/>
    <s v="מיסוי"/>
    <s v="מיסוי - פינוי-בינוי"/>
    <s v="תכנית מאושרת עם פעילות יזמית"/>
    <n v="6867842"/>
    <s v="506 201900387"/>
    <n v="506"/>
    <n v="201900387"/>
    <s v="מסלול מלא רישוי (כולל הקלות ושימושים חורגים)"/>
    <s v="מרתף"/>
    <n v="6180201"/>
    <s v="רמת גן"/>
    <n v="8600"/>
    <s v="נוה יהושע"/>
    <n v="6541"/>
    <n v="41"/>
    <n v="41"/>
    <m/>
    <d v="2019-05-29T00:00:00"/>
    <n v="0"/>
    <n v="0"/>
    <m/>
    <m/>
    <m/>
    <m/>
    <m/>
    <m/>
    <m/>
    <m/>
    <s v="הריסת 2 בניני מגורים הכוללים 96 יח&quot;ד וכן מבנה ציבורי בגודל של כ-400 מ&quot;ר. הקמת מרתף משותף ל-3 מגדלי מגורים. קומת מרתף טכני למערכות, 3 קומות מרתפי חניה ו-5 קומות חלקיות עבור מתקן חניה אוטומטי."/>
    <m/>
    <m/>
    <m/>
    <s v="NULL"/>
    <m/>
    <m/>
    <m/>
    <m/>
    <m/>
    <m/>
    <m/>
    <m/>
    <m/>
    <m/>
    <m/>
    <m/>
    <m/>
    <m/>
    <m/>
    <m/>
    <m/>
    <n v="2019"/>
    <m/>
    <s v="הריסה + בנייה"/>
    <m/>
    <n v="1"/>
    <m/>
    <m/>
    <m/>
    <n v="3"/>
    <s v="להיתר"/>
    <s v="קדומה. בקשה להריסה. 3 הבקשות לבנייה נספרות עבור כל בניין בנפרד"/>
    <m/>
    <m/>
    <m/>
    <m/>
    <m/>
    <m/>
    <m/>
    <m/>
    <m/>
    <m/>
    <m/>
    <m/>
    <m/>
    <m/>
    <n v="330"/>
    <m/>
    <m/>
    <m/>
    <m/>
    <m/>
    <s v="נדחה נכון ל-11/1/21"/>
    <m/>
    <e v="#NAME?"/>
    <m/>
    <m/>
  </r>
  <r>
    <n v="750"/>
    <m/>
    <m/>
    <m/>
    <m/>
    <m/>
    <m/>
    <m/>
    <m/>
    <m/>
    <m/>
    <n v="4127"/>
    <m/>
    <s v="תל אביב"/>
    <s v="רמת גן"/>
    <s v="נווה יהושע מרכז"/>
    <m/>
    <s v="מיסוי"/>
    <s v="מיסוי - פינוי-בינוי"/>
    <s v="תכנית מאושרת עם פעילות יזמית"/>
    <n v="6867029"/>
    <s v="506 201800543"/>
    <n v="506"/>
    <n v="201800543"/>
    <s v="בקשה למידע"/>
    <s v="בניה חדשה"/>
    <n v="6180101"/>
    <s v="רמת גן"/>
    <n v="8600"/>
    <s v="נוה יהושע"/>
    <n v="6541"/>
    <n v="47"/>
    <n v="47"/>
    <m/>
    <d v="2018-07-01T00:00:00"/>
    <n v="0"/>
    <n v="106"/>
    <m/>
    <m/>
    <m/>
    <m/>
    <m/>
    <m/>
    <m/>
    <m/>
    <s v="גרסה 121395037-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m/>
    <s v="הריסה + בנייה"/>
    <m/>
    <m/>
    <m/>
    <m/>
    <m/>
    <n v="4"/>
    <s v="למידע"/>
    <m/>
    <m/>
    <m/>
    <m/>
    <m/>
    <m/>
    <m/>
    <m/>
    <m/>
    <m/>
    <m/>
    <m/>
    <m/>
    <m/>
    <m/>
    <n v="330"/>
    <m/>
    <m/>
    <m/>
    <m/>
    <m/>
    <m/>
    <m/>
    <e v="#NAME?"/>
    <m/>
    <m/>
  </r>
  <r>
    <n v="749"/>
    <m/>
    <m/>
    <m/>
    <m/>
    <m/>
    <m/>
    <m/>
    <m/>
    <m/>
    <m/>
    <n v="4127"/>
    <m/>
    <s v="תל אביב"/>
    <s v="רמת גן"/>
    <s v="נווה יהושע מרכז"/>
    <m/>
    <s v="מיסוי"/>
    <s v="מיסוי - פינוי-בינוי"/>
    <s v="תכנית מאושרת עם פעילות יזמית"/>
    <n v="5394868"/>
    <s v="506 201800543"/>
    <n v="506"/>
    <n v="201800543"/>
    <s v="בקשה למידע"/>
    <s v="בניה חדשה"/>
    <n v="6180101"/>
    <s v="רמת גן"/>
    <n v="8600"/>
    <s v="נוה יהושע"/>
    <n v="6541"/>
    <n v="47"/>
    <n v="47"/>
    <m/>
    <d v="2018-07-01T00:00:00"/>
    <n v="0"/>
    <n v="106"/>
    <n v="32"/>
    <n v="74"/>
    <n v="106"/>
    <m/>
    <m/>
    <s v="נתוני מתחמים מחושב"/>
    <s v="חישוב מתמטי"/>
    <m/>
    <s v="גרסה 121395037-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m/>
    <s v="הריסה + בנייה"/>
    <m/>
    <n v="3"/>
    <n v="1"/>
    <m/>
    <m/>
    <n v="1"/>
    <s v="למידע"/>
    <m/>
    <m/>
    <m/>
    <m/>
    <m/>
    <m/>
    <m/>
    <m/>
    <m/>
    <m/>
    <m/>
    <m/>
    <m/>
    <m/>
    <m/>
    <n v="330"/>
    <m/>
    <m/>
    <m/>
    <m/>
    <m/>
    <m/>
    <m/>
    <e v="#NAME?"/>
    <m/>
    <m/>
  </r>
  <r>
    <n v="751"/>
    <m/>
    <m/>
    <m/>
    <m/>
    <m/>
    <m/>
    <m/>
    <m/>
    <m/>
    <m/>
    <n v="4127"/>
    <m/>
    <s v="תל אביב"/>
    <s v="רמת גן"/>
    <s v="נווה יהושע מרכז"/>
    <m/>
    <s v="מיסוי"/>
    <s v="מיסוי - פינוי-בינוי"/>
    <s v="תכנית מאושרת עם פעילות יזמית"/>
    <n v="6867887"/>
    <s v="506 201900434"/>
    <n v="506"/>
    <n v="201900434"/>
    <s v="בקשה להיתר"/>
    <s v="בניין מגורים משותף חדש"/>
    <n v="6180101"/>
    <s v="רמת גן"/>
    <n v="8600"/>
    <s v="נוה יהושע"/>
    <n v="6541"/>
    <n v="47"/>
    <n v="47"/>
    <m/>
    <d v="2019-06-20T00:00:00"/>
    <n v="0"/>
    <n v="0"/>
    <m/>
    <m/>
    <m/>
    <m/>
    <m/>
    <m/>
    <m/>
    <m/>
    <s v="הקמת בנין מגורים חדש בן 28 קומות מגורים+קומה טכנית על הגג+קומת קרקע הכוללת 2 גני ילדים (לא נכלל בבקשה) מעל מרתף משותף (לא נכלל בבקשה). בנין מס' 3."/>
    <m/>
    <m/>
    <m/>
    <s v="NULL"/>
    <m/>
    <m/>
    <m/>
    <m/>
    <m/>
    <m/>
    <m/>
    <m/>
    <m/>
    <m/>
    <m/>
    <m/>
    <m/>
    <m/>
    <m/>
    <m/>
    <m/>
    <n v="2019"/>
    <m/>
    <s v="בנייה"/>
    <m/>
    <n v="3"/>
    <m/>
    <m/>
    <m/>
    <n v="1"/>
    <s v="להיתר"/>
    <m/>
    <m/>
    <m/>
    <m/>
    <m/>
    <m/>
    <m/>
    <m/>
    <m/>
    <m/>
    <m/>
    <m/>
    <m/>
    <m/>
    <m/>
    <n v="330"/>
    <m/>
    <m/>
    <m/>
    <m/>
    <m/>
    <s v="דחייה נכון ל 11/1/21"/>
    <m/>
    <e v="#NAME?"/>
    <m/>
    <m/>
  </r>
  <r>
    <n v="752"/>
    <m/>
    <m/>
    <m/>
    <m/>
    <m/>
    <m/>
    <m/>
    <m/>
    <m/>
    <m/>
    <n v="4127"/>
    <m/>
    <s v="תל אביב"/>
    <s v="רמת גן"/>
    <s v="נווה יהושע מרכז"/>
    <m/>
    <s v="מיסוי"/>
    <s v="מיסוי - פינוי-בינוי"/>
    <s v="תכנית מאושרת עם פעילות יזמית"/>
    <n v="5394867"/>
    <s v="506 201800542"/>
    <n v="506"/>
    <n v="201800542"/>
    <s v="בקשה למידע"/>
    <s v="בניה חדשה"/>
    <n v="6180102"/>
    <s v="רמת גן"/>
    <n v="8600"/>
    <s v="נוה יהושע"/>
    <n v="6541"/>
    <n v="53"/>
    <n v="53"/>
    <m/>
    <d v="2018-07-01T00:00:00"/>
    <n v="0"/>
    <n v="106"/>
    <n v="32"/>
    <n v="74"/>
    <n v="106"/>
    <m/>
    <m/>
    <s v="נתוני מתחמים מחושב"/>
    <s v="חישוב מתמטי"/>
    <m/>
    <s v="גרסה 5678535966-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m/>
    <s v="הריסה + בנייה"/>
    <m/>
    <n v="2"/>
    <n v="1"/>
    <m/>
    <m/>
    <n v="1"/>
    <s v="למידע"/>
    <m/>
    <m/>
    <m/>
    <m/>
    <m/>
    <m/>
    <m/>
    <m/>
    <m/>
    <m/>
    <m/>
    <m/>
    <m/>
    <m/>
    <m/>
    <n v="330"/>
    <m/>
    <m/>
    <m/>
    <m/>
    <m/>
    <m/>
    <m/>
    <e v="#NAME?"/>
    <m/>
    <m/>
  </r>
  <r>
    <n v="753"/>
    <m/>
    <m/>
    <m/>
    <m/>
    <m/>
    <m/>
    <m/>
    <m/>
    <m/>
    <m/>
    <n v="4127"/>
    <m/>
    <s v="תל אביב"/>
    <s v="רמת גן"/>
    <s v="נווה יהושע מרכז"/>
    <m/>
    <s v="מיסוי"/>
    <s v="מיסוי - פינוי-בינוי"/>
    <s v="תכנית מאושרת עם פעילות יזמית"/>
    <n v="6867028"/>
    <s v="506 201800542"/>
    <n v="506"/>
    <n v="201800542"/>
    <s v="בקשה למידע"/>
    <s v="בניה חדשה"/>
    <n v="6180102"/>
    <s v="רמת גן"/>
    <n v="8600"/>
    <s v="נוה יהושע"/>
    <n v="6541"/>
    <n v="53"/>
    <n v="53"/>
    <m/>
    <d v="2018-07-01T00:00:00"/>
    <n v="0"/>
    <n v="106"/>
    <m/>
    <m/>
    <m/>
    <m/>
    <m/>
    <m/>
    <m/>
    <m/>
    <s v="גרסה 5678535966-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m/>
    <s v="הריסה + בנייה"/>
    <m/>
    <m/>
    <m/>
    <m/>
    <m/>
    <n v="4"/>
    <s v="למידע"/>
    <m/>
    <m/>
    <m/>
    <m/>
    <m/>
    <m/>
    <m/>
    <m/>
    <m/>
    <m/>
    <m/>
    <m/>
    <m/>
    <m/>
    <m/>
    <n v="330"/>
    <m/>
    <m/>
    <m/>
    <m/>
    <m/>
    <m/>
    <m/>
    <e v="#NAME?"/>
    <m/>
    <m/>
  </r>
  <r>
    <n v="754"/>
    <m/>
    <m/>
    <m/>
    <m/>
    <m/>
    <m/>
    <m/>
    <m/>
    <m/>
    <m/>
    <n v="4127"/>
    <m/>
    <s v="תל אביב"/>
    <s v="רמת גן"/>
    <s v="נווה יהושע מרכז"/>
    <m/>
    <s v="מיסוי"/>
    <s v="מיסוי - פינוי-בינוי"/>
    <s v="תכנית מאושרת עם פעילות יזמית"/>
    <n v="6867886"/>
    <s v="506 201900433"/>
    <n v="506"/>
    <n v="201900433"/>
    <s v="בקשה להיתר"/>
    <s v="בניין מגורים משותף חדש"/>
    <n v="6180102"/>
    <s v="רמת גן"/>
    <n v="8600"/>
    <s v="נוה יהושע"/>
    <n v="6541"/>
    <n v="53"/>
    <n v="53"/>
    <m/>
    <d v="2019-06-20T00:00:00"/>
    <n v="0"/>
    <n v="0"/>
    <m/>
    <m/>
    <m/>
    <m/>
    <m/>
    <m/>
    <m/>
    <m/>
    <s v="הקמת בנין מגורים חדש בן 28 קומות מגורים+קומה טכנית על הגג+ קומת קרקע הכוללת 2 גני ילדים (לא נכללת בבקשה) מעל מרתף משותף (לא נכלל בבקשה). בנין מס' 2."/>
    <m/>
    <m/>
    <m/>
    <s v="NULL"/>
    <m/>
    <m/>
    <m/>
    <m/>
    <m/>
    <m/>
    <m/>
    <m/>
    <m/>
    <m/>
    <m/>
    <m/>
    <m/>
    <m/>
    <m/>
    <m/>
    <m/>
    <n v="2019"/>
    <m/>
    <s v="בנייה"/>
    <m/>
    <n v="2"/>
    <m/>
    <m/>
    <m/>
    <n v="1"/>
    <s v="להיתר"/>
    <m/>
    <m/>
    <m/>
    <m/>
    <m/>
    <m/>
    <m/>
    <m/>
    <m/>
    <m/>
    <m/>
    <m/>
    <m/>
    <m/>
    <m/>
    <n v="330"/>
    <m/>
    <m/>
    <m/>
    <m/>
    <m/>
    <s v="דחייה נכון ל 11/1/21"/>
    <m/>
    <e v="#NAME?"/>
    <m/>
    <m/>
  </r>
  <r>
    <n v="2000"/>
    <s v="אוקטובר 2021 - טיוב בקשות שאינן כפולות"/>
    <s v="כן"/>
    <m/>
    <m/>
    <m/>
    <m/>
    <m/>
    <s v="330 דירות ב 3 בניינים"/>
    <m/>
    <m/>
    <n v="4127"/>
    <m/>
    <s v="תל אביב"/>
    <s v="רמת גן"/>
    <s v="נווה יהושע מרכז"/>
    <m/>
    <s v="מיסוי"/>
    <s v="פינוי-בינוי"/>
    <s v="תכנית מאושרת עם פעילות יזמית"/>
    <n v="7491949"/>
    <s v="506 202100575"/>
    <n v="506"/>
    <n v="202100575"/>
    <s v="מסלול מלא רישוי (כולל הקלות ושימושים חורגים)                                    "/>
    <s v="בנין מגורים מגדל(מעל 20 ק               "/>
    <n v="6180101"/>
    <s v="רמת גן"/>
    <n v="8600"/>
    <s v="נוה יהושע                                                   "/>
    <n v="6541"/>
    <n v="47"/>
    <n v="47"/>
    <s v="NULL"/>
    <d v="2021-07-15T00:00:00"/>
    <n v="0"/>
    <n v="0"/>
    <n v="96"/>
    <n v="234"/>
    <n v="330"/>
    <s v="2021_04"/>
    <d v="2021-09-14T12:11:11"/>
    <s v="מהות הבקשה"/>
    <s v="חישוב מתמטי"/>
    <s v="מהות הבקשה"/>
    <s v=" הריסת שני בניינים קיימים בני 4 קומות ו-96 יחד. בניית 3 מגדלי מגורים חדשים בני 30 קומות מעל 6 קומות חניון ו-330 יחד + מבני ציבור בקומת קרקע + ץוספת צוברי גז וחדרי טרפו                                                                                                                                                                                                                                                                                                                                                                                                                                                                                                                                                                                                                                                                                                                                                                                                                                                               "/>
    <n v="0"/>
    <s v="NULL"/>
    <s v="NULL"/>
    <s v="NULL"/>
    <m/>
    <s v="NULL"/>
    <m/>
    <m/>
    <m/>
    <m/>
    <m/>
    <m/>
    <m/>
    <m/>
    <m/>
    <m/>
    <m/>
    <m/>
    <m/>
    <m/>
    <s v="גוש חלקה"/>
    <n v="2021"/>
    <m/>
    <s v="הריסה + בנייה"/>
    <m/>
    <s v="1,2,3"/>
    <m/>
    <m/>
    <m/>
    <n v="2"/>
    <s v="להיתר"/>
    <m/>
    <m/>
    <m/>
    <m/>
    <m/>
    <m/>
    <m/>
    <m/>
    <m/>
    <m/>
    <m/>
    <m/>
    <m/>
    <m/>
    <m/>
    <m/>
    <m/>
    <m/>
    <m/>
    <m/>
    <m/>
    <m/>
    <m/>
    <m/>
    <m/>
    <m/>
  </r>
  <r>
    <n v="756"/>
    <m/>
    <m/>
    <m/>
    <m/>
    <m/>
    <m/>
    <m/>
    <m/>
    <m/>
    <m/>
    <n v="4157"/>
    <m/>
    <s v="תל אביב"/>
    <s v="רמת גן"/>
    <s v="עוזיאל"/>
    <m/>
    <s v="מיסוי"/>
    <s v="מיסוי - פינוי-בינוי"/>
    <s v="תכנית מאושרת עם פעילות יזמית"/>
    <n v="6867220"/>
    <s v="506 201800741"/>
    <n v="506"/>
    <n v="201800741"/>
    <s v="בקשה למידע"/>
    <s v="בניה חדשה"/>
    <n v="6694000"/>
    <s v="רמת גן"/>
    <n v="8600"/>
    <s v="עוזיאל"/>
    <n v="1401"/>
    <n v="13"/>
    <n v="13"/>
    <m/>
    <d v="2018-09-17T00:00:00"/>
    <n v="0"/>
    <n v="152"/>
    <m/>
    <m/>
    <n v="152"/>
    <m/>
    <m/>
    <m/>
    <m/>
    <m/>
    <s v="גרסה 2000013304-3 סוג המבנה המבוקש בניין בגובה 29 מ' ומעלה פירוט לגבי הבניה המבוקשת  בניין מגורים בן 20 קומות, 98 יח&quot;ד, 2 בנייני מגורים בני 9 קומות, 27 יח&quot;ד בכל אחד. סה&quot;כ  152 יח&quot;ד.חזית מסחרית בקומת הקרקע. 4 מרתפי חנייה. 2 גני ילדים במפלסי החניונים 1-, 2-.כולל 2 גני ילדים ושטחים מסחר"/>
    <m/>
    <m/>
    <m/>
    <s v="NULL"/>
    <m/>
    <m/>
    <m/>
    <m/>
    <m/>
    <m/>
    <m/>
    <m/>
    <m/>
    <m/>
    <m/>
    <m/>
    <m/>
    <m/>
    <m/>
    <m/>
    <m/>
    <n v="2018"/>
    <m/>
    <s v="בנייה"/>
    <m/>
    <m/>
    <m/>
    <m/>
    <m/>
    <n v="4"/>
    <s v="למידע"/>
    <m/>
    <m/>
    <m/>
    <m/>
    <m/>
    <m/>
    <m/>
    <m/>
    <m/>
    <m/>
    <m/>
    <m/>
    <m/>
    <m/>
    <m/>
    <n v="168"/>
    <m/>
    <m/>
    <m/>
    <m/>
    <m/>
    <m/>
    <m/>
    <e v="#NAME?"/>
    <m/>
    <m/>
  </r>
  <r>
    <n v="755"/>
    <m/>
    <m/>
    <m/>
    <m/>
    <m/>
    <m/>
    <m/>
    <m/>
    <m/>
    <m/>
    <n v="4157"/>
    <m/>
    <s v="תל אביב"/>
    <s v="רמת גן"/>
    <s v="עוזיאל"/>
    <m/>
    <s v="מיסוי"/>
    <s v="מיסוי - פינוי-בינוי"/>
    <s v="תכנית מאושרת עם פעילות יזמית"/>
    <n v="5394957"/>
    <s v="506 201800741"/>
    <n v="506"/>
    <n v="201800741"/>
    <s v="בקשה למידע"/>
    <s v="בניה חדשה"/>
    <n v="6694000"/>
    <s v="רמת גן"/>
    <n v="8600"/>
    <s v="עוזיאל"/>
    <n v="1401"/>
    <n v="13"/>
    <n v="13"/>
    <m/>
    <d v="2018-09-17T00:00:00"/>
    <n v="0"/>
    <n v="152"/>
    <m/>
    <m/>
    <n v="152"/>
    <m/>
    <m/>
    <m/>
    <m/>
    <m/>
    <s v="גרסה 2000013304-3 סוג המבנה המבוקש בניין בגובה 29 מ' ומעלה פירוט לגבי הבניה המבוקשת  בניין מגורים בן 20 קומות, 98 יח&quot;ד, 2 בנייני מגורים בני 9 קומות, 27 יח&quot;ד בכל אחד. סה&quot;כ  152 יח&quot;ד.חזית מסחרית בקומת הקרקע. 4 מרתפי חנייה. 2 גני ילדים במפלסי החניונים 1-, 2"/>
    <m/>
    <m/>
    <m/>
    <s v="NULL"/>
    <m/>
    <m/>
    <m/>
    <m/>
    <m/>
    <m/>
    <m/>
    <m/>
    <m/>
    <m/>
    <m/>
    <m/>
    <m/>
    <m/>
    <m/>
    <m/>
    <m/>
    <n v="2018"/>
    <m/>
    <s v="בנייה"/>
    <m/>
    <n v="1"/>
    <m/>
    <m/>
    <m/>
    <n v="1"/>
    <s v="למידע"/>
    <m/>
    <m/>
    <m/>
    <m/>
    <m/>
    <m/>
    <m/>
    <m/>
    <m/>
    <m/>
    <m/>
    <m/>
    <m/>
    <m/>
    <m/>
    <n v="168"/>
    <m/>
    <m/>
    <m/>
    <m/>
    <m/>
    <s v="אין מידע באתר "/>
    <m/>
    <e v="#NAME?"/>
    <m/>
    <m/>
  </r>
  <r>
    <n v="757"/>
    <m/>
    <m/>
    <m/>
    <m/>
    <m/>
    <m/>
    <m/>
    <m/>
    <m/>
    <m/>
    <n v="4102"/>
    <m/>
    <s v="תל אביב"/>
    <s v="רמת גן"/>
    <s v="עלית - המתמיד/ארלוזורוב"/>
    <m/>
    <s v="מיסוי"/>
    <s v="מיסוי - פינוי-בינוי"/>
    <s v="בביצוע"/>
    <n v="86568"/>
    <s v="506 2016050"/>
    <n v="506"/>
    <n v="2016050"/>
    <s v="בקשה להיתר"/>
    <s v="בנין מגורים מגדל(מעל 20 ק               "/>
    <n v="6128101"/>
    <s v="רמת גן"/>
    <n v="8600"/>
    <s v="המתמיד"/>
    <n v="508"/>
    <n v="19"/>
    <n v="19"/>
    <m/>
    <d v="2016-02-08T00:00:00"/>
    <n v="0"/>
    <n v="0"/>
    <n v="48"/>
    <n v="115"/>
    <n v="163"/>
    <m/>
    <m/>
    <m/>
    <m/>
    <m/>
    <s v=" הקמת מגורים חדש כולל :29 קומות מגורים ובהן 163 יחידות,4 מרתפים,קומת כניסה וקומת גג טכני ,בשילוב מבנה ציבור בקומת קרקע."/>
    <m/>
    <m/>
    <m/>
    <n v="1513885"/>
    <n v="2017189"/>
    <m/>
    <d v="2017-07-12T00:00:00"/>
    <m/>
    <n v="48"/>
    <n v="115"/>
    <n v="48"/>
    <m/>
    <n v="115"/>
    <m/>
    <n v="163"/>
    <m/>
    <m/>
    <s v="להרוס מבנים הקיימים במתחם ( 48 דירות ) ולהקים בניין מגורים חדש הכולל: 29 קומות מגורים מעל קומת הקרקע , ובהן 163 דירות,  5 מרתפי חניה, קומת כניסה, קומת גלריה וקומת גג טכנית חלקית , בשילוב 2 גני ילדים - בקומת הקרקע ובקומת הגלריה."/>
    <m/>
    <m/>
    <m/>
    <n v="2016"/>
    <n v="2017"/>
    <s v="בנייה"/>
    <s v="הריסה + בנייה"/>
    <n v="2"/>
    <m/>
    <m/>
    <m/>
    <n v="1"/>
    <s v="להיתר"/>
    <m/>
    <n v="1"/>
    <m/>
    <m/>
    <m/>
    <n v="86568"/>
    <n v="1513885"/>
    <m/>
    <m/>
    <m/>
    <m/>
    <m/>
    <m/>
    <m/>
    <s v="מיצוי יח&quot;ד בפרויקט"/>
    <n v="0"/>
    <m/>
    <m/>
    <m/>
    <m/>
    <m/>
    <m/>
    <m/>
    <e v="#NAME?"/>
    <m/>
    <s v="לא"/>
  </r>
  <r>
    <n v="759"/>
    <m/>
    <m/>
    <m/>
    <m/>
    <m/>
    <m/>
    <m/>
    <m/>
    <m/>
    <m/>
    <n v="4102"/>
    <m/>
    <s v="תל אביב"/>
    <s v="רמת גן"/>
    <s v="עלית - המתמיד/ארלוזורוב"/>
    <m/>
    <s v="מיסוי"/>
    <s v="מיסוי - פינוי-בינוי"/>
    <s v="בביצוע"/>
    <n v="6866703"/>
    <s v="506 201800200"/>
    <n v="506"/>
    <n v="201800200"/>
    <s v="בקשה למידע"/>
    <s v="בניה חדשה"/>
    <n v="1672001"/>
    <s v="רמת גן"/>
    <n v="8600"/>
    <s v="המתמיד"/>
    <n v="508"/>
    <n v="23"/>
    <n v="23"/>
    <m/>
    <d v="2018-02-28T00:00:00"/>
    <n v="0"/>
    <n v="122"/>
    <m/>
    <m/>
    <n v="163"/>
    <m/>
    <m/>
    <m/>
    <m/>
    <m/>
    <s v="גרסה 8491549015-3 פירוט לגבי הבניה המבוקשת בניית בניין מגורים חדש במסגרת תכנית רג/1423 - התחדשות עירונית, פינוי בינוי. 163 יח&quot;ד ו15209 מ&quot;ר עיקרי נוצלו בניין מס' 1, שקיבל היתר בנייה."/>
    <m/>
    <m/>
    <m/>
    <s v="NULL"/>
    <m/>
    <m/>
    <m/>
    <m/>
    <m/>
    <m/>
    <m/>
    <m/>
    <m/>
    <m/>
    <m/>
    <m/>
    <m/>
    <m/>
    <m/>
    <m/>
    <m/>
    <n v="2018"/>
    <m/>
    <s v="בנייה"/>
    <m/>
    <m/>
    <m/>
    <m/>
    <m/>
    <n v="4"/>
    <s v="למידע"/>
    <m/>
    <m/>
    <m/>
    <m/>
    <m/>
    <m/>
    <m/>
    <m/>
    <m/>
    <m/>
    <m/>
    <m/>
    <m/>
    <m/>
    <s v="מיצוי יח&quot;ד בפרויקט"/>
    <n v="0"/>
    <m/>
    <m/>
    <m/>
    <m/>
    <m/>
    <m/>
    <m/>
    <e v="#NAME?"/>
    <m/>
    <m/>
  </r>
  <r>
    <n v="758"/>
    <m/>
    <m/>
    <m/>
    <m/>
    <m/>
    <m/>
    <m/>
    <m/>
    <m/>
    <m/>
    <n v="4102"/>
    <m/>
    <s v="תל אביב"/>
    <s v="רמת גן"/>
    <s v="עלית - המתמיד/ארלוזורוב"/>
    <m/>
    <s v="מיסוי"/>
    <s v="מיסוי - פינוי-בינוי"/>
    <s v="בביצוע"/>
    <n v="5394702"/>
    <s v="506 201800200"/>
    <n v="506"/>
    <n v="201800200"/>
    <s v="בקשה למידע"/>
    <s v="בניה חדשה"/>
    <n v="1672001"/>
    <s v="רמת גן"/>
    <n v="8600"/>
    <s v="המתמיד"/>
    <n v="508"/>
    <n v="23"/>
    <n v="23"/>
    <m/>
    <d v="2018-02-28T00:00:00"/>
    <n v="0"/>
    <n v="122"/>
    <m/>
    <m/>
    <n v="163"/>
    <m/>
    <m/>
    <m/>
    <m/>
    <m/>
    <s v="גרסה 8491549015-3 פירוט לגבי הבניה המבוקשת בניית בניין מגורים חדש במסגרת תכנית רג/1423 - התחדשות עירונית, פינוי בינוי. 163 יח&quot;ד ו15209 מ&quot;ר עיקרי נוצלו בניין מס' 1, שקיבל היתר בנייה."/>
    <m/>
    <m/>
    <m/>
    <s v="NULL"/>
    <m/>
    <m/>
    <m/>
    <m/>
    <m/>
    <m/>
    <m/>
    <m/>
    <m/>
    <m/>
    <m/>
    <m/>
    <m/>
    <m/>
    <m/>
    <m/>
    <m/>
    <n v="2018"/>
    <m/>
    <s v="בנייה"/>
    <m/>
    <n v="1"/>
    <n v="1"/>
    <n v="1"/>
    <m/>
    <n v="1"/>
    <s v="למידע"/>
    <m/>
    <m/>
    <m/>
    <m/>
    <m/>
    <m/>
    <m/>
    <m/>
    <m/>
    <m/>
    <m/>
    <m/>
    <m/>
    <m/>
    <s v="מיצוי יח&quot;ד בפרויקט"/>
    <n v="0"/>
    <m/>
    <m/>
    <m/>
    <m/>
    <m/>
    <s v="אין מידע באתר העירייה"/>
    <m/>
    <e v="#NAME?"/>
    <m/>
    <m/>
  </r>
  <r>
    <n v="760"/>
    <m/>
    <m/>
    <m/>
    <m/>
    <m/>
    <m/>
    <m/>
    <m/>
    <m/>
    <m/>
    <n v="4102"/>
    <m/>
    <s v="תל אביב"/>
    <s v="רמת גן"/>
    <s v="עלית - המתמיד/ארלוזורוב"/>
    <m/>
    <s v="מיסוי"/>
    <s v="מיסוי - פינוי-בינוי"/>
    <s v="בביצוע"/>
    <n v="6867676"/>
    <s v="506 201900220"/>
    <n v="506"/>
    <n v="201900220"/>
    <s v="בקשה להיתר"/>
    <s v="בנין מגורים מגדל(מעל 20 ק"/>
    <n v="1672001"/>
    <s v="רמת גן"/>
    <n v="8600"/>
    <s v="המתמיד"/>
    <n v="508"/>
    <n v="23"/>
    <n v="23"/>
    <m/>
    <d v="2019-03-25T00:00:00"/>
    <n v="0"/>
    <n v="0"/>
    <n v="40"/>
    <n v="82"/>
    <n v="122"/>
    <m/>
    <m/>
    <m/>
    <m/>
    <m/>
    <s v="הריסת מבנים הקיימים במתחם הקמת בניין מגורים חדש הכולל : 29 קומות מגורים בהן 122 יח&quot;ד , 5 מרתפים, קומת כניסה ,קומת גלריה וקומת גג טכנית חלקית, בשילוב מבנה ציבור (גן ילדים) בקומת הקרקע  ושטחי מסחר בחזית דרומית. מותר ניוד חלק מזכויות בניה ויח&quot;ד ממגרש 102 למגרש 101 (בהתאם לתב&quot;ע רג/1423/א בהיקף של %15 מזכויות בכל מגרש .כמפורט בטבלה המצורפת."/>
    <m/>
    <m/>
    <s v="  לאשר הבקשה.     פרטי ההצבעה:  בעד ההחלטה: מר אדם קניגסברגר , עוד מנחם דוד , מר דני גולדשטיין   (סהכ 3)  נמנעת:             גב' עדנה וידל                                                                         (סהכ 1)"/>
    <s v="NULL"/>
    <m/>
    <m/>
    <m/>
    <m/>
    <m/>
    <m/>
    <m/>
    <m/>
    <m/>
    <m/>
    <m/>
    <m/>
    <m/>
    <m/>
    <m/>
    <m/>
    <m/>
    <n v="2019"/>
    <m/>
    <s v="הריסה + בנייה"/>
    <m/>
    <m/>
    <m/>
    <m/>
    <m/>
    <n v="4"/>
    <s v="להיתר"/>
    <m/>
    <m/>
    <m/>
    <m/>
    <m/>
    <m/>
    <m/>
    <m/>
    <m/>
    <m/>
    <m/>
    <m/>
    <m/>
    <m/>
    <s v="מיצוי יח&quot;ד בפרויקט"/>
    <n v="0"/>
    <m/>
    <m/>
    <m/>
    <m/>
    <m/>
    <s v="אושר"/>
    <m/>
    <e v="#NAME?"/>
    <m/>
    <m/>
  </r>
  <r>
    <n v="761"/>
    <m/>
    <m/>
    <m/>
    <m/>
    <m/>
    <m/>
    <m/>
    <m/>
    <m/>
    <m/>
    <n v="4102"/>
    <m/>
    <s v="תל אביב"/>
    <s v="רמת גן"/>
    <s v="עלית - המתמיד/ארלוזורוב"/>
    <m/>
    <s v="מיסוי"/>
    <s v="מיסוי - פינוי-בינוי"/>
    <s v="בביצוע"/>
    <n v="7024321"/>
    <s v="506 201900220"/>
    <n v="506"/>
    <n v="201900220"/>
    <s v="בקשה להיתר"/>
    <s v="בנין מגורים מגדל(מעל 20 ק"/>
    <n v="1672001"/>
    <s v="רמת גן"/>
    <n v="8600"/>
    <s v="המתמיד"/>
    <n v="508"/>
    <n v="23"/>
    <n v="23"/>
    <m/>
    <d v="2019-03-25T00:00:00"/>
    <n v="0"/>
    <n v="122"/>
    <n v="40"/>
    <n v="82"/>
    <n v="122"/>
    <m/>
    <m/>
    <m/>
    <m/>
    <m/>
    <s v="הריסת מבנים הקיימים במתחם הקמת בניין מגורים חדש הכולל : 29 קומות מגורים בהן 122 יחד , 5 מרתפים, קומת כניסה ,קומת גלריה וקומת גג טכנית חלקית, בשילוב מבנה ציבור (גן ילדים) בקומת הקרקע  ושטחי מסחר בחזית דרומית. מותר ניוד חלק מזכויות בניה ויחד ממגרש 102 למגרש 101 (בהתאם לתבע רג/1423/א בהיקף של %15 מזכויות בכל מגרש .כמפורט בטבלה המצורפת."/>
    <m/>
    <m/>
    <s v="  לאשר הבקשה.     פרטי ההצבעה:  בעד ההחלטה: מר אדם קניגסברגר , עוד מנחם דוד , מר דני גולדשטיין   (סהכ 3)  נמנעת:             גב' עדנה וידל                                                                         (סהכ 1)"/>
    <n v="2070748"/>
    <n v="2020306"/>
    <m/>
    <d v="2020-12-10T00:00:00"/>
    <m/>
    <n v="40"/>
    <n v="82"/>
    <n v="40"/>
    <m/>
    <n v="82"/>
    <m/>
    <n v="122"/>
    <m/>
    <m/>
    <s v="להרוס 2 מבני מגורים ומסחר ובהם 40 יחד ו-4 חנויות, ולהקים מגדל מגורים ומסחר, בן 29 קומות מגורים ובהן 122 יחד,מעל קומת גלריה טכנית ומעל קומת קרקע ובה לובי מגורים, שטחי מסחר וגן ילדים עירוני עם כניסה נפרדת, ומעל 5 קומות מרתפי חנייה למגורים, לאורחים, למסחר, לגן הילדים ולאחסנה."/>
    <m/>
    <m/>
    <m/>
    <n v="2019"/>
    <n v="2020"/>
    <s v="הריסה + בנייה"/>
    <s v="הריסה + בנייה"/>
    <n v="1"/>
    <m/>
    <m/>
    <m/>
    <n v="1"/>
    <s v="להיתר"/>
    <m/>
    <n v="1"/>
    <m/>
    <m/>
    <m/>
    <n v="7024321"/>
    <n v="2070748"/>
    <m/>
    <m/>
    <m/>
    <m/>
    <m/>
    <m/>
    <m/>
    <s v="מיצוי יח&quot;ד בפרויקט"/>
    <n v="0"/>
    <m/>
    <m/>
    <m/>
    <m/>
    <m/>
    <s v="אושר"/>
    <m/>
    <e v="#NAME?"/>
    <m/>
    <s v="כן"/>
  </r>
  <r>
    <n v="1502"/>
    <m/>
    <m/>
    <m/>
    <s v="תוספת הרבה מלל לא חשוב לדעתי במהות ההיתר"/>
    <m/>
    <s v="כפול עם נתוני עבר"/>
    <m/>
    <m/>
    <m/>
    <m/>
    <n v="4102"/>
    <m/>
    <s v="תל אביב"/>
    <s v="רמת גן"/>
    <s v="עלית - המתמיד/ארלוזורוב"/>
    <m/>
    <s v="מיסוי"/>
    <s v="פינוי-בינוי"/>
    <s v="בביצוע"/>
    <n v="7235704"/>
    <s v="506 201900220"/>
    <n v="506"/>
    <n v="201900220"/>
    <s v="בקשה להיתר                                                                      "/>
    <s v="בנין מגורים מגדל(מעל 20 ק               "/>
    <n v="1672001"/>
    <s v="רמת גן"/>
    <n v="8600"/>
    <s v="המתמיד                                                      "/>
    <n v="508"/>
    <n v="23"/>
    <n v="23"/>
    <s v=" "/>
    <d v="2019-03-25T00:00:00"/>
    <n v="40"/>
    <n v="82"/>
    <m/>
    <m/>
    <m/>
    <s v="2020_04"/>
    <d v="2021-01-28T10:47:10"/>
    <m/>
    <m/>
    <m/>
    <s v=" הריסת מבנים הקיימים במתחם הקמת בניין מגורים חדש הכולל : 29 קומות מגורים בהן 122 יח&quot;ד , 5 מרתפים, קומת כניסה ,קומת גלריה וקומת גג טכנית חלקית, בשילוב מבנה ציבור (גן ילדים) בקומת הקרקע  ושטחי מסחר בחזית דרומית. מותר ניוד חלק מזכויות בניה ויח&quot;ד ממגרש 102 למגרש 101 (בהתאם לתב&quot;ע רג/1423/א בהיקף של %15 מזכויות בכל מגרש .כמפורט בטבלה המצורפת.                                                                                                                                                                                                                                                                                                                                                                                                                                                                                                                                                                                                                                                                                      "/>
    <n v="2019017"/>
    <d v="2019-09-10T00:00:00"/>
    <s v="  לאשר הבקשה.     פרטי ההצבעה:  בעד ההחלטה: מר אדם קניגסברגר , עוד מנחם דוד , מר דני גולדשטיין   (סהכ 3)  נמנעת:             גב' עדנה וידל                                                                         (סהכ 1)"/>
    <n v="2070749"/>
    <n v="2020306"/>
    <s v="בקשה להיתר                                                                      "/>
    <d v="2020-12-10T00:00:00"/>
    <s v="מגורים                                                                                    "/>
    <n v="40"/>
    <n v="82"/>
    <m/>
    <m/>
    <m/>
    <m/>
    <m/>
    <m/>
    <m/>
    <s v="מספר קומות מעל הכניסה הקובעת:  29+ קרקע+ +ק.טכנית מספר קומות מתחת לכניסה הקובעת: 4-6 מס' יחד :                                                     122  סהכ שטחי עיקריים  : 13,037 מר (מגורים) +150  מר (מועדון דיירים) +120.54 מר (ציבורי) + 1,464 מר  (122 מרפסות) =   14,771.54 מר סהכ שטחי שירות : שטח שירות מעל הכניסה הקובעת :         6500 מר שטח שירות  מתחת לכניסה הקובעת :  9000 מר גובה מקסימלי מעל פני הים 106 מ'.  הערות לטבלת שטחים המותרים : - מרפסות השירות נכללות בשטח שטחי שירות מעל הכניסה הקובעת. - תותר העברת שטחים , יחד, זכויות בניה ממגרדש למגרש בתחום התכנית בהיקף עד 15% מהזכויות בכל מגרש.  קוי בניין: חזית צפונית=    3.5   מ' חזית דרומית = 2.0  מ' בקומת הקרקע -  5  מ' מעל ומת הקרקע חזית מערבית=   2.0  מ' חזית מזרחית = 12.0  מ'  זיקות הנאה חזית צפונית= לרח' המתמיד  זיקת הנאה של 1.5 מ' להולכי רגל ולכלי רכב חזית דרומית = לרח' מצפה זיקת הנאה להולכי רגל ולכלי רכב של 1.0  מ' חזית מזרחית =  זיקת הנאה להולכי רגל ולכלי רכב של 12 מ'  שימושים: א.בקומת קרקע מגורים, מועדון , מוסדות ציבור. ב. בכל הקומות מגורים. ג. במפלס קומת המרתף יותרו חניה ושטחי שירות כהגדרתם בתקנון התכנון והבניה.  מהות הבקשה הריסת 2 מבנים ובהם 40 יחד ו-4 חנויות, והקמת מגדל מגורים ובו  122 יחד , בן 29 קומות מעל קומת גלריה טכנית  ומעל קומת קרקע ובה לובי למגורים, שטחי מסחר וגן ילדים עירוני, ומעל 5 קומות מרתפי חנייה  ואחסנה. גובה מעל מפלס הכניסה הקובעת :     106 מ' גובה קומה טיפוסית מירבי:                  3.20 מ' ( ברוטו) גוש: 6128 מס' מגרש - 102 .  יעוד ראשי : מגורים ד (מבאת)  תכנית קובעת יעוד: רג/ 1423/ א , רג/ 1423 / ב . שטח רשום של חלקת המקור : 2170 מר שטח הפרשה לשטחי ציבור: 178 מר דרך + 156 מר שצפ שטח ממנו מחושבים אחוזי בניה ומס' יחד : 1835 מר כולל שפפ"/>
    <s v="2020_04"/>
    <d v="2021-01-28T10:47:13"/>
    <s v="לפי גוש חלקה (מרץ 2021)"/>
    <n v="2019"/>
    <n v="2020"/>
    <s v="הריסה + בנייה"/>
    <s v="הריסה + בנייה"/>
    <m/>
    <m/>
    <m/>
    <m/>
    <n v="4"/>
    <s v="להיתר"/>
    <m/>
    <n v="4"/>
    <m/>
    <m/>
    <m/>
    <m/>
    <m/>
    <m/>
    <m/>
    <m/>
    <m/>
    <m/>
    <m/>
    <m/>
    <s v="מיצוי יח&quot;ד בפרויקט"/>
    <n v="0"/>
    <m/>
    <m/>
    <m/>
    <m/>
    <m/>
    <m/>
    <m/>
    <e v="#NAME?"/>
    <m/>
    <s v="כן"/>
  </r>
  <r>
    <n v="763"/>
    <m/>
    <m/>
    <m/>
    <m/>
    <m/>
    <m/>
    <m/>
    <m/>
    <m/>
    <m/>
    <n v="4147"/>
    <m/>
    <s v="תל אביב"/>
    <s v="רמת גן"/>
    <s v="רמת השקמה (שקמה על הפארק)"/>
    <m/>
    <s v="מיסוי"/>
    <s v="מיסוי - פינוי-בינוי"/>
    <s v="תכנית מאושרת עם פעילות יזמית"/>
    <n v="6866240"/>
    <s v="506 2016437"/>
    <n v="506"/>
    <n v="2016437"/>
    <s v="בקשה להיתר"/>
    <s v="בניין מגורים משותף חדש"/>
    <n v="3517103"/>
    <s v="רמת גן"/>
    <n v="8600"/>
    <s v="אחד העם"/>
    <n v="1704"/>
    <n v="50"/>
    <n v="50"/>
    <m/>
    <d v="2016-09-21T00:00:00"/>
    <n v="0"/>
    <n v="61"/>
    <n v="18"/>
    <n v="43"/>
    <n v="61"/>
    <m/>
    <m/>
    <m/>
    <m/>
    <m/>
    <s v="בניית בניין בן 16 קומות מעל קומת הקרקע וקומת הביניים ובעל  61 יחידות דיור"/>
    <m/>
    <m/>
    <m/>
    <s v="NULL"/>
    <m/>
    <m/>
    <m/>
    <m/>
    <m/>
    <m/>
    <m/>
    <m/>
    <m/>
    <m/>
    <m/>
    <m/>
    <m/>
    <m/>
    <m/>
    <m/>
    <m/>
    <n v="2016"/>
    <m/>
    <s v="בנייה"/>
    <m/>
    <m/>
    <m/>
    <m/>
    <m/>
    <n v="4"/>
    <s v="להיתר"/>
    <m/>
    <m/>
    <m/>
    <m/>
    <m/>
    <m/>
    <m/>
    <m/>
    <m/>
    <m/>
    <m/>
    <m/>
    <m/>
    <m/>
    <s v="מיצוי יח&quot;ד בפרויקט"/>
    <n v="0"/>
    <m/>
    <m/>
    <m/>
    <m/>
    <m/>
    <s v="אושר בתנאים"/>
    <m/>
    <e v="#NAME?"/>
    <m/>
    <m/>
  </r>
  <r>
    <n v="762"/>
    <m/>
    <m/>
    <m/>
    <m/>
    <m/>
    <m/>
    <m/>
    <m/>
    <m/>
    <m/>
    <n v="4147"/>
    <m/>
    <s v="תל אביב"/>
    <s v="רמת גן"/>
    <s v="רמת השקמה (שקמה על הפארק)"/>
    <m/>
    <s v="מיסוי"/>
    <s v="מיסוי - פינוי-בינוי"/>
    <s v="תכנית מאושרת עם פעילות יזמית"/>
    <n v="5015123"/>
    <s v="506 2016437"/>
    <n v="506"/>
    <n v="2016437"/>
    <s v="בקשה להיתר"/>
    <s v="בניין מגורים משותף חדש"/>
    <n v="3517103"/>
    <s v="רמת גן"/>
    <n v="8600"/>
    <s v="אחד העם"/>
    <n v="1704"/>
    <n v="50"/>
    <n v="50"/>
    <m/>
    <d v="2016-09-21T00:00:00"/>
    <n v="0"/>
    <n v="61"/>
    <n v="18"/>
    <n v="43"/>
    <n v="61"/>
    <m/>
    <m/>
    <m/>
    <m/>
    <m/>
    <s v="בניית בניין בן 16 קומות מעל קומת הקרקע וקומת הביניים ובעל  61 יחידות דיור"/>
    <m/>
    <m/>
    <m/>
    <s v="NULL"/>
    <m/>
    <m/>
    <m/>
    <m/>
    <m/>
    <m/>
    <m/>
    <m/>
    <m/>
    <m/>
    <m/>
    <m/>
    <m/>
    <m/>
    <m/>
    <m/>
    <m/>
    <n v="2016"/>
    <m/>
    <s v="בנייה"/>
    <m/>
    <n v="3"/>
    <m/>
    <m/>
    <m/>
    <n v="3"/>
    <s v="להיתר"/>
    <m/>
    <m/>
    <m/>
    <m/>
    <m/>
    <m/>
    <m/>
    <m/>
    <m/>
    <m/>
    <m/>
    <m/>
    <m/>
    <m/>
    <s v="מיצוי יח&quot;ד בפרויקט"/>
    <n v="0"/>
    <m/>
    <m/>
    <m/>
    <m/>
    <m/>
    <s v="אישור בתנאים"/>
    <m/>
    <e v="#NAME?"/>
    <m/>
    <m/>
  </r>
  <r>
    <n v="766"/>
    <m/>
    <m/>
    <m/>
    <m/>
    <m/>
    <m/>
    <m/>
    <m/>
    <m/>
    <m/>
    <n v="4147"/>
    <m/>
    <s v="תל אביב"/>
    <s v="רמת גן"/>
    <s v="רמת השקמה (שקמה על הפארק)"/>
    <m/>
    <s v="מיסוי"/>
    <s v="פינוי-בינוי"/>
    <s v="תכנית מאושרת עם פעילות יזמית"/>
    <n v="5394337"/>
    <s v="506 2016438"/>
    <n v="506"/>
    <n v="2016438"/>
    <s v="בקשה להיתר"/>
    <s v="בניין מגורים משותף חדש"/>
    <n v="3517102"/>
    <s v="רמת גן"/>
    <n v="8600"/>
    <s v="אחד העם"/>
    <n v="1704"/>
    <n v="56"/>
    <n v="56"/>
    <m/>
    <d v="2016-09-21T00:00:00"/>
    <n v="0"/>
    <n v="60"/>
    <m/>
    <m/>
    <n v="60"/>
    <m/>
    <m/>
    <m/>
    <m/>
    <m/>
    <s v="בניית בניין בן 16 קומות מעל קומת הקרקע וקומת הביניים ובעל 60 יחידות דיור"/>
    <m/>
    <m/>
    <m/>
    <s v="NULL"/>
    <m/>
    <m/>
    <m/>
    <m/>
    <m/>
    <m/>
    <m/>
    <m/>
    <m/>
    <m/>
    <m/>
    <m/>
    <m/>
    <m/>
    <m/>
    <m/>
    <s v="שליפת כתובות (אוגוסט 2020)"/>
    <n v="2016"/>
    <m/>
    <s v="בנייה"/>
    <m/>
    <m/>
    <m/>
    <m/>
    <m/>
    <n v="4"/>
    <s v="להיתר"/>
    <m/>
    <m/>
    <m/>
    <m/>
    <m/>
    <m/>
    <m/>
    <m/>
    <m/>
    <m/>
    <m/>
    <m/>
    <m/>
    <m/>
    <s v="מיצוי יח&quot;ד בפרויקט"/>
    <n v="0"/>
    <m/>
    <m/>
    <m/>
    <m/>
    <m/>
    <m/>
    <m/>
    <e v="#NAME?"/>
    <m/>
    <m/>
  </r>
  <r>
    <n v="765"/>
    <m/>
    <m/>
    <m/>
    <m/>
    <m/>
    <m/>
    <m/>
    <m/>
    <m/>
    <m/>
    <n v="4147"/>
    <m/>
    <s v="תל אביב"/>
    <s v="רמת גן"/>
    <s v="רמת השקמה (שקמה על הפארק)"/>
    <m/>
    <s v="מיסוי"/>
    <s v="מיסוי - פינוי-בינוי"/>
    <s v="תכנית מאושרת עם פעילות יזמית"/>
    <n v="6866241"/>
    <s v="506 2016438"/>
    <n v="506"/>
    <n v="2016438"/>
    <s v="בקשה להיתר"/>
    <s v="בניין מגורים משותף חדש"/>
    <n v="3517102"/>
    <s v="רמת גן"/>
    <n v="8600"/>
    <s v="אחד העם"/>
    <n v="1704"/>
    <n v="56"/>
    <n v="56"/>
    <m/>
    <d v="2016-09-21T00:00:00"/>
    <n v="0"/>
    <n v="60"/>
    <n v="18"/>
    <n v="42"/>
    <n v="60"/>
    <m/>
    <m/>
    <m/>
    <m/>
    <m/>
    <s v="בניית בניין בן 16 קומות מעל קומת הקרקע וקומת הביניים ובעל 60 יחידות דיור"/>
    <m/>
    <m/>
    <m/>
    <s v="NULL"/>
    <m/>
    <m/>
    <m/>
    <m/>
    <m/>
    <m/>
    <m/>
    <m/>
    <m/>
    <m/>
    <m/>
    <m/>
    <m/>
    <m/>
    <m/>
    <m/>
    <m/>
    <n v="2016"/>
    <m/>
    <s v="בנייה"/>
    <m/>
    <m/>
    <m/>
    <m/>
    <m/>
    <n v="4"/>
    <s v="להיתר"/>
    <m/>
    <m/>
    <m/>
    <m/>
    <m/>
    <m/>
    <m/>
    <m/>
    <m/>
    <m/>
    <m/>
    <m/>
    <m/>
    <m/>
    <s v="מיצוי יח&quot;ד בפרויקט"/>
    <n v="0"/>
    <m/>
    <m/>
    <m/>
    <m/>
    <m/>
    <s v="אושר בתנאים"/>
    <m/>
    <e v="#NAME?"/>
    <m/>
    <m/>
  </r>
  <r>
    <n v="764"/>
    <m/>
    <m/>
    <m/>
    <m/>
    <m/>
    <m/>
    <m/>
    <m/>
    <m/>
    <m/>
    <n v="4147"/>
    <m/>
    <s v="תל אביב"/>
    <s v="רמת גן"/>
    <s v="רמת השקמה (שקמה על הפארק)"/>
    <m/>
    <s v="מיסוי"/>
    <s v="מיסוי - פינוי-בינוי"/>
    <s v="תכנית מאושרת עם פעילות יזמית"/>
    <n v="5015124"/>
    <s v="506 2016438"/>
    <n v="506"/>
    <n v="2016438"/>
    <s v="בקשה להיתר"/>
    <s v="בניין מגורים משותף חדש"/>
    <n v="3517102"/>
    <s v="רמת גן"/>
    <n v="8600"/>
    <s v="אחד העם"/>
    <n v="1704"/>
    <n v="56"/>
    <n v="56"/>
    <m/>
    <d v="2016-09-21T00:00:00"/>
    <n v="0"/>
    <n v="0"/>
    <n v="18"/>
    <n v="42"/>
    <n v="60"/>
    <m/>
    <m/>
    <m/>
    <m/>
    <m/>
    <s v="בניית בניין בן 16 קומות מעל קומת הקרקע וקומת הביניים ובעל 60 יחידות דיור"/>
    <m/>
    <m/>
    <m/>
    <s v="NULL"/>
    <m/>
    <m/>
    <m/>
    <m/>
    <m/>
    <m/>
    <m/>
    <m/>
    <m/>
    <m/>
    <m/>
    <m/>
    <m/>
    <m/>
    <m/>
    <m/>
    <m/>
    <n v="2016"/>
    <m/>
    <s v="בנייה"/>
    <m/>
    <n v="2"/>
    <m/>
    <m/>
    <m/>
    <n v="3"/>
    <s v="להיתר"/>
    <m/>
    <m/>
    <m/>
    <m/>
    <m/>
    <m/>
    <m/>
    <m/>
    <m/>
    <m/>
    <m/>
    <m/>
    <m/>
    <m/>
    <s v="מיצוי יח&quot;ד בפרויקט"/>
    <n v="0"/>
    <m/>
    <m/>
    <m/>
    <m/>
    <m/>
    <s v="אישור בתנאים"/>
    <m/>
    <e v="#NAME?"/>
    <m/>
    <m/>
  </r>
  <r>
    <n v="768"/>
    <m/>
    <m/>
    <m/>
    <m/>
    <m/>
    <m/>
    <m/>
    <m/>
    <m/>
    <m/>
    <n v="4147"/>
    <m/>
    <s v="תל אביב"/>
    <s v="רמת גן"/>
    <s v="רמת השקמה (שקמה על הפארק)"/>
    <m/>
    <s v="מיסוי"/>
    <s v="מיסוי - פינוי-בינוי"/>
    <s v="תכנית מאושרת עם פעילות יזמית"/>
    <n v="6866239"/>
    <s v="506 2016436"/>
    <n v="506"/>
    <n v="2016436"/>
    <s v="בקשה להיתר"/>
    <s v="בניין מגורים משותף חדש"/>
    <n v="3517101"/>
    <s v="רמת גן"/>
    <n v="8600"/>
    <s v="אחד העם"/>
    <n v="1704"/>
    <n v="60"/>
    <n v="60"/>
    <m/>
    <d v="2016-09-20T00:00:00"/>
    <n v="0"/>
    <n v="59"/>
    <n v="18"/>
    <n v="41"/>
    <n v="59"/>
    <m/>
    <m/>
    <m/>
    <m/>
    <m/>
    <s v="בניית בניין בן 16 קומות מעל קומת הקרקע וקומת הביניים ובעל 59 יחידות דיור"/>
    <m/>
    <m/>
    <m/>
    <s v="NULL"/>
    <m/>
    <m/>
    <m/>
    <m/>
    <m/>
    <m/>
    <m/>
    <m/>
    <m/>
    <m/>
    <m/>
    <m/>
    <m/>
    <m/>
    <m/>
    <m/>
    <m/>
    <n v="2016"/>
    <m/>
    <s v="בנייה"/>
    <m/>
    <m/>
    <m/>
    <m/>
    <m/>
    <n v="4"/>
    <s v="להיתר"/>
    <m/>
    <m/>
    <m/>
    <m/>
    <m/>
    <m/>
    <m/>
    <m/>
    <m/>
    <m/>
    <m/>
    <m/>
    <m/>
    <m/>
    <s v="מיצוי יח&quot;ד בפרויקט"/>
    <n v="0"/>
    <m/>
    <m/>
    <m/>
    <m/>
    <m/>
    <s v="אושר בתנאים"/>
    <m/>
    <e v="#NAME?"/>
    <m/>
    <m/>
  </r>
  <r>
    <n v="767"/>
    <m/>
    <m/>
    <m/>
    <m/>
    <m/>
    <m/>
    <m/>
    <m/>
    <m/>
    <m/>
    <n v="4147"/>
    <m/>
    <s v="תל אביב"/>
    <s v="רמת גן"/>
    <s v="רמת השקמה (שקמה על הפארק)"/>
    <m/>
    <s v="מיסוי"/>
    <s v="מיסוי - פינוי-בינוי"/>
    <s v="תכנית מאושרת עם פעילות יזמית"/>
    <n v="5015122"/>
    <s v="506 2016436"/>
    <n v="506"/>
    <n v="2016436"/>
    <s v="בקשה להיתר"/>
    <s v="בניין מגורים משותף חדש"/>
    <n v="3517101"/>
    <s v="רמת גן"/>
    <n v="8600"/>
    <s v="אחד העם"/>
    <n v="1704"/>
    <n v="60"/>
    <n v="60"/>
    <m/>
    <d v="2016-09-20T00:00:00"/>
    <n v="0"/>
    <n v="59"/>
    <n v="18"/>
    <n v="41"/>
    <n v="59"/>
    <m/>
    <m/>
    <m/>
    <m/>
    <m/>
    <s v="בניית בניין בן 16 קומות מעל קומת הקרקע וקומת הביניים ובעל 59 יחידות דיור"/>
    <m/>
    <m/>
    <m/>
    <s v="NULL"/>
    <m/>
    <m/>
    <m/>
    <m/>
    <m/>
    <m/>
    <m/>
    <m/>
    <m/>
    <m/>
    <m/>
    <m/>
    <m/>
    <m/>
    <m/>
    <m/>
    <m/>
    <n v="2016"/>
    <m/>
    <s v="בנייה"/>
    <m/>
    <n v="1"/>
    <m/>
    <m/>
    <m/>
    <n v="3"/>
    <s v="להיתר"/>
    <m/>
    <m/>
    <m/>
    <m/>
    <m/>
    <m/>
    <m/>
    <m/>
    <m/>
    <m/>
    <m/>
    <m/>
    <m/>
    <m/>
    <s v="מיצוי יח&quot;ד בפרויקט"/>
    <n v="0"/>
    <m/>
    <m/>
    <m/>
    <m/>
    <m/>
    <s v="אישור בתנאים"/>
    <m/>
    <e v="#NAME?"/>
    <m/>
    <m/>
  </r>
  <r>
    <n v="1481"/>
    <m/>
    <m/>
    <m/>
    <m/>
    <m/>
    <m/>
    <m/>
    <m/>
    <m/>
    <m/>
    <n v="4147"/>
    <m/>
    <s v="תל אביב"/>
    <s v="רמת גן"/>
    <s v="רמת השקמה (שקמה על הפארק)"/>
    <m/>
    <s v="מיסוי"/>
    <s v="פינוי-בינוי"/>
    <s v="תכנית מאושרת עם פעילות יזמית"/>
    <n v="7132222"/>
    <s v="506 2016487"/>
    <n v="506"/>
    <n v="2016487"/>
    <s v="בקשה להיתר                                                                      "/>
    <s v="מרתף                                    "/>
    <n v="3517503"/>
    <s v="רמת גן"/>
    <n v="8600"/>
    <s v="אחד העם                                                     "/>
    <n v="1704"/>
    <n v="62"/>
    <n v="62"/>
    <m/>
    <d v="2016-11-01T00:00:00"/>
    <n v="44"/>
    <n v="0"/>
    <n v="44"/>
    <n v="136"/>
    <n v="180"/>
    <s v="2020_01"/>
    <d v="2020-11-01T21:02:44"/>
    <s v="נתוני העירייה"/>
    <s v="חישוב מתמטי"/>
    <s v="מדלן"/>
    <s v=" הריסת בניינים קיימים . חפירה,דיפון ובניית שני מרתפי חניה. בכתובת אחד העם 50-62  גוש:62-64                                                                                                                                                                                                                                                                                                                                                                                                                                                                                                                                                                                                                                                                                                                                                                                                                                                                                                                                              "/>
    <n v="2019025"/>
    <d v="2019-12-29T00:00:00"/>
    <s v="  לאשר בתנאים הבאים:  לאמץ החלטת הוועדה בישיבה מספר 2018017  מיום   01/07/2018  בנוסף לתנאים  שנקבעו בהחלטת הוועדה מספר: 2019021 מיום  21/11/2019 ."/>
    <n v="2050075"/>
    <n v="2020129"/>
    <s v="בקשה להיתר                                                                      "/>
    <d v="2021-05-24T00:00:00"/>
    <s v="מגורים                                                                                    "/>
    <n v="44"/>
    <n v="0"/>
    <n v="44"/>
    <s v="מהות ההיתר"/>
    <n v="136"/>
    <s v="חישוב מתמטי"/>
    <n v="180"/>
    <s v="מדלן"/>
    <m/>
    <s v="פינוי בינוי במתחם שקמה על הפארק הכולל מרתף חניה משותף דו-קומתי ו-שלושה מבני מגורים בהמשך להיתר זה.   שלב א: הריסת 3 מבני מגורים בני 3 ו-4 קומות ובהם 44 יחד, ללא הריסת מקלט ציבורי ,  עבודות דיפון חפירה והקמת מרתף חנייה, המאפשרים המשך שימוש תקין של המקלט הציבורי. 2 מרתפי חניה כוללים 255 מקומות חנייה לרכב פרטי ו-חנייה לרכב דו-גלגלי, מחסנים פרטיים, חדרים טכניים, חדר שנאים, חדר גנרטור, ושלוש יציאות מילוט לקומת הקרקע.   שלב ב : הריסת המקלט הציבורי והעתקתו בהתאם לאישור פיקוד העורף, ומהע. תוגש תכנית מעודכנת שתכלול את המקלט הציבורי המאושר עי פיקוד העורף ומהע."/>
    <s v="2020_01"/>
    <d v="2020-11-01T21:02:45"/>
    <s v="לפי גוש חלקה (מרץ 2021)"/>
    <n v="2016"/>
    <n v="2021"/>
    <s v="הריסה + חפירה ודיפון + בנייה"/>
    <s v="הריסה + חפירה ודיפון"/>
    <s v="1,2,3"/>
    <m/>
    <m/>
    <m/>
    <n v="1"/>
    <s v="להיתר"/>
    <m/>
    <n v="1"/>
    <m/>
    <m/>
    <m/>
    <n v="7132222"/>
    <n v="2050075"/>
    <m/>
    <m/>
    <m/>
    <m/>
    <m/>
    <m/>
    <m/>
    <s v="מיצוי יח&quot;ד בפרויקט"/>
    <n v="0"/>
    <m/>
    <m/>
    <m/>
    <m/>
    <m/>
    <m/>
    <m/>
    <e v="#NAME?"/>
    <s v="היתר נספר ב2021"/>
    <s v="לא"/>
  </r>
  <r>
    <n v="2001"/>
    <s v="אוקטובר 2021 - טיוב בקשות שאינן כפולות"/>
    <s v="כן הושלם"/>
    <m/>
    <m/>
    <m/>
    <m/>
    <m/>
    <s v="הבקשה לא נמצאת באתר הערייה"/>
    <m/>
    <m/>
    <n v="4192"/>
    <m/>
    <s v="תל אביב"/>
    <s v="רמת השרון"/>
    <s v="אילת"/>
    <m/>
    <s v="מיסוי"/>
    <s v="פינוי-בינוי"/>
    <s v="בביצוע"/>
    <n v="7457357"/>
    <s v="553 20210222"/>
    <n v="553"/>
    <n v="20210222"/>
    <s v="בקשה למידע                                                                      "/>
    <s v="בניה חדשה                               "/>
    <n v="1335"/>
    <s v="רמת השרון"/>
    <n v="2650"/>
    <s v="אילת                                                        "/>
    <n v="116"/>
    <n v="13"/>
    <n v="13"/>
    <s v="NULL"/>
    <d v="2021-03-25T00:00:00"/>
    <n v="0"/>
    <n v="447"/>
    <m/>
    <m/>
    <n v="447"/>
    <s v="2021_03"/>
    <d v="2021-07-15T12:02:09"/>
    <m/>
    <m/>
    <s v="מהות הבקשה"/>
    <s v=" פירוט לגבי הבניה המבוקשת  4 בנייני מגורים קרקע/מסחר+ 19 קומות מגורים הכוללים סהכ 447 יחד , 6 קומות של מרתפי חניה וחללים טכנים , תחנת טרנספורמציה תת קרקעי , צוברי גז , מבני ציבור . הריסת מבנים קיימים בתחום המגרש. הבקשה כוללת את אחת או יותר מהעבודות להלן:  חפירה, עבודות פיתוח,(פירוט: פיתוח שטח בגבולות המגרש )                                                                                                                                                                                                                                                                                                                                                                                                                                                                                                                                                                                                                                                                                                                 "/>
    <n v="0"/>
    <s v="NULL"/>
    <s v="NULL"/>
    <s v="NULL"/>
    <m/>
    <s v="NULL"/>
    <m/>
    <m/>
    <m/>
    <m/>
    <m/>
    <m/>
    <m/>
    <m/>
    <m/>
    <m/>
    <m/>
    <m/>
    <m/>
    <m/>
    <s v="גוש חלקה"/>
    <n v="2021"/>
    <m/>
    <s v="הריסה + חפירה + בנייה"/>
    <m/>
    <n v="2"/>
    <m/>
    <m/>
    <m/>
    <n v="1"/>
    <s v="למידע"/>
    <m/>
    <m/>
    <m/>
    <m/>
    <m/>
    <m/>
    <m/>
    <m/>
    <m/>
    <m/>
    <m/>
    <m/>
    <m/>
    <m/>
    <m/>
    <n v="447"/>
    <m/>
    <m/>
    <m/>
    <m/>
    <m/>
    <m/>
    <m/>
    <m/>
    <m/>
    <m/>
  </r>
  <r>
    <n v="769"/>
    <m/>
    <m/>
    <m/>
    <m/>
    <m/>
    <m/>
    <m/>
    <m/>
    <m/>
    <m/>
    <n v="4192"/>
    <m/>
    <s v="תל אביב"/>
    <s v="רמת השרון"/>
    <s v="אילת"/>
    <m/>
    <s v="מיסוי"/>
    <s v="מיסוי - פינוי-בינוי"/>
    <s v="בביצוע"/>
    <n v="5264675"/>
    <s v="553 20170379"/>
    <n v="553"/>
    <n v="20170379"/>
    <s v="בקשה להיתר"/>
    <s v="בניה חדשה"/>
    <n v="456"/>
    <s v="רמת השרון"/>
    <n v="2650"/>
    <s v="בית גוברין"/>
    <n v="112"/>
    <n v="7"/>
    <n v="7"/>
    <m/>
    <d v="2017-07-05T00:00:00"/>
    <n v="0"/>
    <n v="0"/>
    <m/>
    <m/>
    <m/>
    <m/>
    <m/>
    <m/>
    <m/>
    <m/>
    <s v="שני בנינים מגורים קרקע מסחר + 19 קומות מגורים בניין אחד של קרקע/ מסחר + 6 קומות מגורים מרתפי חניה."/>
    <m/>
    <m/>
    <m/>
    <s v="NULL"/>
    <m/>
    <m/>
    <m/>
    <m/>
    <m/>
    <m/>
    <m/>
    <m/>
    <m/>
    <m/>
    <m/>
    <m/>
    <m/>
    <m/>
    <m/>
    <m/>
    <m/>
    <n v="2017"/>
    <m/>
    <s v="בנייה"/>
    <m/>
    <m/>
    <m/>
    <m/>
    <m/>
    <n v="4"/>
    <s v="להיתר"/>
    <m/>
    <m/>
    <m/>
    <m/>
    <m/>
    <m/>
    <m/>
    <m/>
    <m/>
    <m/>
    <m/>
    <m/>
    <m/>
    <m/>
    <m/>
    <n v="447"/>
    <m/>
    <m/>
    <m/>
    <m/>
    <m/>
    <m/>
    <m/>
    <e v="#NAME?"/>
    <m/>
    <m/>
  </r>
  <r>
    <n v="770"/>
    <m/>
    <m/>
    <m/>
    <m/>
    <m/>
    <m/>
    <m/>
    <m/>
    <m/>
    <m/>
    <n v="4192"/>
    <m/>
    <s v="תל אביב"/>
    <s v="רמת השרון"/>
    <s v="אילת"/>
    <m/>
    <s v="מיסוי"/>
    <s v="מיסוי - פינוי-בינוי"/>
    <s v="בביצוע"/>
    <n v="6868706"/>
    <s v="553 20170379"/>
    <n v="553"/>
    <n v="20170379"/>
    <s v="בקשה להיתר"/>
    <s v="בניה חדשה"/>
    <n v="456"/>
    <s v="רמת השרון"/>
    <n v="2650"/>
    <s v="בית גוברין"/>
    <n v="112"/>
    <n v="7"/>
    <n v="7"/>
    <m/>
    <d v="2017-07-05T00:00:00"/>
    <n v="0"/>
    <n v="240"/>
    <m/>
    <m/>
    <n v="240"/>
    <m/>
    <m/>
    <m/>
    <m/>
    <m/>
    <s v="חידוש אישור החלטת וועדת המשנה להיתרים מישיבה 29.04.2018 שני בנינים מגורים קרקע מסחר + 19 קומות מגורים בניין אחד של קרקע/ מסחר + 6 קומות מגורים מרתפי חניה הכולל: 240 יח&quot;ד."/>
    <m/>
    <m/>
    <m/>
    <n v="1986064"/>
    <n v="20170379"/>
    <m/>
    <d v="2019-11-24T00:00:00"/>
    <m/>
    <m/>
    <n v="240"/>
    <m/>
    <m/>
    <m/>
    <m/>
    <n v="240"/>
    <m/>
    <m/>
    <s v="לבנות שני בניני מגורים : קומת קרקע מסחר + 19 קומות מגורים הכוללים : סהכ 240 יחד , מרתפי חניה ,תחנת טרנספורמציה תת קרקעית וצובר גז. הריסת המבנים הקיימים בתחום המגרש."/>
    <m/>
    <m/>
    <m/>
    <n v="2017"/>
    <n v="2019"/>
    <s v="בנייה"/>
    <s v="הריסה + בנייה"/>
    <n v="1"/>
    <m/>
    <m/>
    <m/>
    <n v="2"/>
    <s v="להיתר"/>
    <m/>
    <n v="2"/>
    <m/>
    <m/>
    <m/>
    <n v="6868706"/>
    <n v="1986064"/>
    <m/>
    <m/>
    <m/>
    <m/>
    <m/>
    <m/>
    <m/>
    <m/>
    <n v="447"/>
    <m/>
    <m/>
    <m/>
    <m/>
    <m/>
    <m/>
    <m/>
    <e v="#NAME?"/>
    <m/>
    <s v="כן"/>
  </r>
  <r>
    <n v="1506"/>
    <m/>
    <m/>
    <m/>
    <m/>
    <m/>
    <m/>
    <m/>
    <m/>
    <m/>
    <m/>
    <n v="4192"/>
    <m/>
    <s v="תל אביב"/>
    <s v="רמת השרון"/>
    <s v="אילת"/>
    <m/>
    <s v="מיסוי"/>
    <s v="פינוי-בינוי"/>
    <s v="בביצוע"/>
    <n v="5396210"/>
    <s v="553 20170452"/>
    <n v="553"/>
    <n v="20170452"/>
    <s v="בקשה להיתר                    "/>
    <s v="הריסה                                   "/>
    <n v="456"/>
    <s v="רמת השרון"/>
    <n v="2650"/>
    <s v="בית גוברין"/>
    <n v="112"/>
    <n v="7"/>
    <n v="7"/>
    <m/>
    <d v="2017-08-06T00:00:00"/>
    <n v="0"/>
    <n v="0"/>
    <m/>
    <m/>
    <m/>
    <s v="2019_01"/>
    <d v="2019-01-23T18:07:26"/>
    <m/>
    <m/>
    <m/>
    <s v=" הריסת מבנה מקלט ומבנה גן ילדים קיימים                                                                                                                                                                                                                         "/>
    <s v="NULL"/>
    <s v="NULL"/>
    <s v="NULL"/>
    <s v="NULL"/>
    <n v="20170452"/>
    <m/>
    <d v="2018-12-03T00:00:00"/>
    <m/>
    <m/>
    <m/>
    <m/>
    <m/>
    <m/>
    <m/>
    <m/>
    <m/>
    <m/>
    <m/>
    <s v="NULL"/>
    <s v="NULL"/>
    <s v="לפי כתובת (מרץ 2021)"/>
    <n v="2017"/>
    <n v="2018"/>
    <s v="הריסה"/>
    <m/>
    <n v="1"/>
    <m/>
    <m/>
    <m/>
    <n v="3"/>
    <s v="להיתר"/>
    <m/>
    <n v="3"/>
    <m/>
    <m/>
    <s v="אתר העירייה"/>
    <n v="5396210"/>
    <m/>
    <s v="היתר מאתר העירייה ולכן אין ID"/>
    <m/>
    <m/>
    <m/>
    <m/>
    <m/>
    <m/>
    <m/>
    <n v="447"/>
    <m/>
    <m/>
    <m/>
    <m/>
    <m/>
    <s v="אישור בתנאים"/>
    <m/>
    <e v="#NAME?"/>
    <m/>
    <s v="כן"/>
  </r>
  <r>
    <n v="771"/>
    <m/>
    <m/>
    <m/>
    <m/>
    <m/>
    <m/>
    <m/>
    <m/>
    <m/>
    <m/>
    <n v="4192"/>
    <m/>
    <s v="תל אביב"/>
    <s v="רמת השרון"/>
    <s v="אילת"/>
    <m/>
    <s v="מיסוי"/>
    <s v="מיסוי - פינוי-בינוי"/>
    <s v="בביצוע"/>
    <n v="6868975"/>
    <s v="553 20180243"/>
    <n v="553"/>
    <n v="20180243"/>
    <m/>
    <s v="חפירה ודיפון                            "/>
    <n v="456"/>
    <s v="רמת השרון"/>
    <n v="2650"/>
    <s v="בית גוברין"/>
    <n v="112"/>
    <n v="7"/>
    <n v="7"/>
    <m/>
    <d v="2018-04-15T00:00:00"/>
    <m/>
    <m/>
    <m/>
    <m/>
    <n v="240"/>
    <m/>
    <m/>
    <m/>
    <m/>
    <m/>
    <s v=" חפירה , דיפון , יסודות וגידור                                                                                                                                                                                                                                                                                                                                                                                                                                                                                                                                                                                                                                                                                                                                                                                                                                                                                                                                                                                                          "/>
    <m/>
    <m/>
    <m/>
    <s v="NULL"/>
    <n v="20180243"/>
    <m/>
    <d v="2018-12-03T00:00:00"/>
    <m/>
    <m/>
    <m/>
    <m/>
    <m/>
    <m/>
    <m/>
    <n v="240"/>
    <m/>
    <m/>
    <s v="חפירה , דיפון , יסודות וגידור"/>
    <m/>
    <m/>
    <m/>
    <n v="2018"/>
    <n v="2018"/>
    <s v="חפירה ודיפון "/>
    <s v="חפירה ודיפון"/>
    <n v="1"/>
    <m/>
    <m/>
    <m/>
    <n v="1"/>
    <s v="להיתר"/>
    <m/>
    <n v="1"/>
    <m/>
    <m/>
    <m/>
    <n v="6868975"/>
    <m/>
    <s v="חסר ID. היתר מאתר עירייה"/>
    <m/>
    <m/>
    <m/>
    <m/>
    <m/>
    <m/>
    <m/>
    <n v="447"/>
    <m/>
    <m/>
    <m/>
    <m/>
    <m/>
    <m/>
    <m/>
    <e v="#NAME?"/>
    <m/>
    <s v="כן"/>
  </r>
  <r>
    <n v="772"/>
    <m/>
    <m/>
    <m/>
    <m/>
    <m/>
    <m/>
    <m/>
    <m/>
    <m/>
    <m/>
    <n v="4192"/>
    <m/>
    <s v="תל אביב"/>
    <s v="רמת השרון"/>
    <s v="אילת"/>
    <m/>
    <s v="מיסוי"/>
    <s v="מיסוי - פינוי-בינוי"/>
    <s v="בביצוע"/>
    <n v="5396710"/>
    <s v="553 20180816"/>
    <n v="553"/>
    <n v="20180816"/>
    <s v="בקשה למידע"/>
    <s v="בניה חדשה"/>
    <n v="456"/>
    <s v="רמת השרון"/>
    <n v="2650"/>
    <s v="בית גוברין"/>
    <n v="112"/>
    <n v="7"/>
    <n v="7"/>
    <m/>
    <d v="2018-12-25T00:00:00"/>
    <n v="0"/>
    <n v="240"/>
    <m/>
    <m/>
    <n v="240"/>
    <m/>
    <m/>
    <m/>
    <m/>
    <m/>
    <s v="פירוט העבודה המבוקשת:  הצבת מבנה ארעי, תחנת שנאים, מבנה טכני סוג המבנה המבוקש  בניין בגובה 29 מ' ומעלה פירוט לגבי הבניה המבוקשת  שני בנייני מגורים קרקע /מסחר+19 קומות מגורים ,בניין אחד של קרקע/מסחר +6 קומות מגורים ,  הכוללים סה&quot;כ 240 יח&quot;ד ,מרתפי חניה, תח"/>
    <m/>
    <m/>
    <m/>
    <s v="NULL"/>
    <m/>
    <m/>
    <m/>
    <m/>
    <m/>
    <m/>
    <m/>
    <m/>
    <m/>
    <m/>
    <m/>
    <m/>
    <m/>
    <m/>
    <m/>
    <m/>
    <m/>
    <n v="2018"/>
    <m/>
    <s v="בנייה"/>
    <m/>
    <m/>
    <m/>
    <m/>
    <m/>
    <n v="4"/>
    <s v="למידע"/>
    <m/>
    <m/>
    <m/>
    <m/>
    <m/>
    <m/>
    <m/>
    <m/>
    <m/>
    <m/>
    <m/>
    <m/>
    <m/>
    <m/>
    <m/>
    <n v="447"/>
    <m/>
    <m/>
    <m/>
    <m/>
    <m/>
    <m/>
    <m/>
    <e v="#NAME?"/>
    <m/>
    <m/>
  </r>
  <r>
    <n v="773"/>
    <m/>
    <m/>
    <m/>
    <m/>
    <m/>
    <m/>
    <m/>
    <m/>
    <m/>
    <m/>
    <n v="4192"/>
    <m/>
    <s v="תל אביב"/>
    <s v="רמת השרון"/>
    <s v="אילת"/>
    <m/>
    <s v="מיסוי"/>
    <s v="מיסוי - פינוי-בינוי"/>
    <s v="בביצוע"/>
    <n v="6869516"/>
    <s v="553 20180816"/>
    <n v="553"/>
    <n v="20180816"/>
    <s v="בקשה למידע"/>
    <s v="בניה חדשה"/>
    <n v="456"/>
    <s v="רמת השרון"/>
    <n v="2650"/>
    <s v="בית גוברין"/>
    <n v="112"/>
    <n v="7"/>
    <n v="7"/>
    <m/>
    <d v="2018-12-25T00:00:00"/>
    <n v="0"/>
    <n v="240"/>
    <m/>
    <m/>
    <n v="240"/>
    <m/>
    <m/>
    <m/>
    <m/>
    <m/>
    <s v="פירוט העבודה המבוקשת:  הצבת מבנה ארעי, תחנת שנאים, מבנה טכני סוג המבנה המבוקש  בניין בגובה 29 מ' ומעלה פירוט לגבי הבניה המבוקשת  שני בנייני מגורים קרקע /מסחר+19 קומות מגורים ,בניין אחד של קרקע/מסחר +6 קומות מגורים ,  הכוללים סה&quot;כ 240 יח&quot;ד ,מרתפי חניה, תחנת טרנספורמציה תת קרקעית וצובר גז. הריסת המבנים הקיימים בתחום המגרש, עבודו הבקשה כוללת את אחת או יותר מהעבודות להלן:  חפירה, עבודות פיתוח,(פירוט: עבודות פיתוח בפרויקט ), גדרות ושערים"/>
    <m/>
    <m/>
    <m/>
    <s v="NULL"/>
    <m/>
    <m/>
    <m/>
    <m/>
    <m/>
    <m/>
    <m/>
    <m/>
    <m/>
    <m/>
    <m/>
    <m/>
    <m/>
    <m/>
    <m/>
    <m/>
    <m/>
    <n v="2018"/>
    <m/>
    <s v="הריסה + חפירה + בנייה"/>
    <m/>
    <n v="1"/>
    <n v="1"/>
    <n v="1"/>
    <m/>
    <n v="1"/>
    <s v="למידע"/>
    <m/>
    <m/>
    <m/>
    <m/>
    <m/>
    <m/>
    <m/>
    <m/>
    <m/>
    <m/>
    <m/>
    <m/>
    <m/>
    <m/>
    <m/>
    <n v="447"/>
    <m/>
    <m/>
    <m/>
    <m/>
    <m/>
    <m/>
    <m/>
    <e v="#NAME?"/>
    <m/>
    <m/>
  </r>
  <r>
    <n v="774"/>
    <m/>
    <m/>
    <m/>
    <m/>
    <m/>
    <m/>
    <m/>
    <m/>
    <m/>
    <m/>
    <n v="4192"/>
    <m/>
    <s v="תל אביב"/>
    <s v="רמת השרון"/>
    <s v="אילת"/>
    <m/>
    <s v="מיסוי"/>
    <s v="מיסוי - פינוי-בינוי"/>
    <s v="בביצוע"/>
    <n v="7025789"/>
    <s v="553 20190400"/>
    <n v="553"/>
    <n v="20190400"/>
    <s v="בקשה להיתר"/>
    <s v="תוכנית שינויים"/>
    <n v="456"/>
    <s v="רמת השרון"/>
    <n v="2650"/>
    <s v="בית גוברין"/>
    <n v="112"/>
    <n v="7"/>
    <n v="7"/>
    <m/>
    <d v="2019-06-03T00:00:00"/>
    <n v="0"/>
    <n v="0"/>
    <m/>
    <m/>
    <m/>
    <m/>
    <m/>
    <m/>
    <m/>
    <m/>
    <s v="שינויים להיתר חפירה ,דיפון וביסוס אשר יכלול גם מתווה להעתקת עצים קיימים בתחום החפירה המתוכננת."/>
    <m/>
    <m/>
    <m/>
    <n v="1987035"/>
    <n v="20190400"/>
    <m/>
    <d v="2019-10-07T00:00:00"/>
    <m/>
    <n v="0"/>
    <n v="0"/>
    <m/>
    <m/>
    <m/>
    <m/>
    <n v="240"/>
    <m/>
    <m/>
    <s v="לבצע שינויים להיתר חפירה ,דיפון וביסוס אשר כוללים עדכון שיטת הדיפון וכן מתווה להעתקת עצים קיימים בתחום החפירה המתוכננת."/>
    <m/>
    <m/>
    <m/>
    <n v="2019"/>
    <n v="2019"/>
    <s v="חפירה ודיפון "/>
    <s v="חפירה ודיפון"/>
    <n v="1"/>
    <m/>
    <m/>
    <m/>
    <n v="2"/>
    <s v="להיתר"/>
    <m/>
    <n v="2"/>
    <m/>
    <m/>
    <m/>
    <n v="7025789"/>
    <n v="1987035"/>
    <m/>
    <m/>
    <m/>
    <m/>
    <m/>
    <m/>
    <m/>
    <m/>
    <n v="447"/>
    <m/>
    <m/>
    <m/>
    <m/>
    <m/>
    <m/>
    <m/>
    <e v="#NAME?"/>
    <m/>
    <s v="לא"/>
  </r>
  <r>
    <n v="775"/>
    <m/>
    <m/>
    <m/>
    <m/>
    <m/>
    <m/>
    <m/>
    <m/>
    <m/>
    <m/>
    <n v="34821"/>
    <m/>
    <s v="תל אביב"/>
    <s v="רמת השרון"/>
    <s v="גאולים"/>
    <m/>
    <s v="רשויות"/>
    <s v="רשויות מקומיות - פינוי-בינוי"/>
    <s v="תכנית מאושרת עם פעילות יזמית"/>
    <n v="7026063"/>
    <s v="553 20190886"/>
    <n v="553"/>
    <n v="20190886"/>
    <s v="בקשה מקדמית"/>
    <s v="הריסה ובניה מחדש"/>
    <n v="1397"/>
    <s v="רמת השרון"/>
    <n v="2650"/>
    <s v="גאולים"/>
    <n v="241"/>
    <n v="1"/>
    <n v="1"/>
    <m/>
    <d v="2019-12-11T00:00:00"/>
    <n v="0"/>
    <n v="180"/>
    <m/>
    <m/>
    <n v="180"/>
    <m/>
    <m/>
    <m/>
    <m/>
    <m/>
    <s v="3 בנייני מגורים קרקע+ 10 קומות מגורים הכוללים סהכ 180 יחד , 3 מרתפי חנייה , תחנת טרנםפורמציה תת קרקעית , צובר גז ובניין דיירים נפרד . הריסת המבנים הקיימים בתחום החלקות"/>
    <m/>
    <m/>
    <m/>
    <s v="NULL"/>
    <m/>
    <m/>
    <m/>
    <m/>
    <m/>
    <m/>
    <m/>
    <m/>
    <m/>
    <m/>
    <m/>
    <m/>
    <m/>
    <m/>
    <m/>
    <m/>
    <m/>
    <n v="2019"/>
    <m/>
    <s v="הריסה + בנייה"/>
    <m/>
    <s v="1,2,3,4"/>
    <m/>
    <m/>
    <m/>
    <n v="1"/>
    <s v="מקדמית"/>
    <s v="מקדמית מובילה  (המשכית כביכול של הלמידע)"/>
    <m/>
    <m/>
    <m/>
    <m/>
    <m/>
    <m/>
    <m/>
    <m/>
    <m/>
    <m/>
    <m/>
    <m/>
    <m/>
    <m/>
    <n v="180"/>
    <m/>
    <m/>
    <m/>
    <m/>
    <m/>
    <s v="לא היו החלטות בבקשה"/>
    <m/>
    <e v="#NAME?"/>
    <m/>
    <m/>
  </r>
  <r>
    <n v="777"/>
    <m/>
    <m/>
    <m/>
    <m/>
    <m/>
    <m/>
    <m/>
    <m/>
    <m/>
    <m/>
    <n v="34821"/>
    <m/>
    <s v="תל אביב"/>
    <s v="רמת השרון"/>
    <s v="גאולים"/>
    <m/>
    <s v="רשויות"/>
    <s v="רשויות מקומיות - פינוי-בינוי"/>
    <s v="תכנית מאושרת עם פעילות יזמית"/>
    <n v="6869147"/>
    <s v="553 20180424"/>
    <n v="553"/>
    <n v="20180424"/>
    <s v="בקשה למידע"/>
    <m/>
    <n v="195"/>
    <s v="רמת השרון"/>
    <n v="2650"/>
    <s v="גאולים"/>
    <n v="241"/>
    <n v="2"/>
    <n v="2"/>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m/>
    <m/>
    <m/>
    <m/>
    <m/>
    <m/>
    <m/>
    <m/>
    <m/>
    <m/>
    <m/>
    <m/>
    <m/>
    <m/>
    <m/>
    <n v="2018"/>
    <m/>
    <s v="הריסה + בנייה"/>
    <m/>
    <m/>
    <m/>
    <m/>
    <m/>
    <n v="4"/>
    <s v="למידע"/>
    <m/>
    <m/>
    <m/>
    <m/>
    <m/>
    <m/>
    <m/>
    <m/>
    <m/>
    <m/>
    <m/>
    <m/>
    <m/>
    <m/>
    <m/>
    <n v="180"/>
    <m/>
    <m/>
    <m/>
    <m/>
    <m/>
    <m/>
    <m/>
    <e v="#NAME?"/>
    <m/>
    <m/>
  </r>
  <r>
    <n v="776"/>
    <m/>
    <m/>
    <m/>
    <m/>
    <m/>
    <m/>
    <m/>
    <m/>
    <m/>
    <m/>
    <n v="34821"/>
    <m/>
    <s v="תל אביב"/>
    <s v="רמת השרון"/>
    <s v="גאולים"/>
    <m/>
    <s v="רשויות"/>
    <s v="רשויות מקומיות - פינוי-בינוי"/>
    <s v="תכנית מאושרת עם פעילות יזמית"/>
    <n v="5396679"/>
    <s v="553 20180424"/>
    <n v="553"/>
    <n v="20180424"/>
    <s v="בקשה למידע"/>
    <m/>
    <n v="195"/>
    <s v="רמת השרון"/>
    <n v="2650"/>
    <s v="גאולים"/>
    <n v="241"/>
    <n v="2"/>
    <n v="2"/>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m/>
    <m/>
    <m/>
    <m/>
    <m/>
    <m/>
    <m/>
    <m/>
    <m/>
    <m/>
    <m/>
    <m/>
    <m/>
    <m/>
    <m/>
    <n v="2018"/>
    <m/>
    <s v="הריסה + בנייה"/>
    <m/>
    <n v="1"/>
    <n v="1"/>
    <m/>
    <m/>
    <n v="1"/>
    <s v="למידע"/>
    <m/>
    <m/>
    <m/>
    <m/>
    <m/>
    <m/>
    <m/>
    <m/>
    <m/>
    <m/>
    <m/>
    <m/>
    <m/>
    <m/>
    <m/>
    <n v="180"/>
    <m/>
    <m/>
    <m/>
    <m/>
    <m/>
    <m/>
    <m/>
    <e v="#NAME?"/>
    <m/>
    <m/>
  </r>
  <r>
    <n v="779"/>
    <m/>
    <m/>
    <m/>
    <m/>
    <m/>
    <m/>
    <m/>
    <m/>
    <m/>
    <m/>
    <n v="34821"/>
    <m/>
    <s v="תל אביב"/>
    <s v="רמת השרון"/>
    <s v="גאולים"/>
    <m/>
    <s v="רשויות"/>
    <s v="רשויות מקומיות - פינוי-בינוי"/>
    <s v="תכנית מאושרת עם פעילות יזמית"/>
    <n v="6869150"/>
    <s v="553 20180427"/>
    <n v="553"/>
    <n v="20180427"/>
    <s v="בקשה למידע"/>
    <m/>
    <n v="1753"/>
    <s v="רמת השרון"/>
    <n v="2650"/>
    <s v="גאולים"/>
    <n v="241"/>
    <n v="6"/>
    <n v="6"/>
    <m/>
    <d v="2018-06-18T00:00:00"/>
    <n v="0"/>
    <n v="26"/>
    <m/>
    <m/>
    <n v="26"/>
    <m/>
    <m/>
    <m/>
    <m/>
    <m/>
    <s v="הריסת המבנים הקיימים בחלקה ובניית בניין מגורים קרקע+10 קומות מגורים הכוללים סה&quot;כ 26 יח&quot;ד, מרתפי חניה, תחנת טרנספורמציה תת קרקעית וצובר גז. פירוט לגבי הבניה המבוקשת  בניין מגורים קרקע+10 קומות מגורים הכוללים סה&quot;כ 26 יח&quot;ד ,מרתפי חניה,תחנת טרנספורמציה תת קרקעית וצובר גז.הריסת המבנים הקיימים בתחום החלקה."/>
    <m/>
    <m/>
    <m/>
    <s v="NULL"/>
    <m/>
    <m/>
    <m/>
    <m/>
    <m/>
    <m/>
    <m/>
    <m/>
    <m/>
    <m/>
    <m/>
    <m/>
    <m/>
    <m/>
    <m/>
    <m/>
    <m/>
    <n v="2018"/>
    <m/>
    <s v="הריסה + בנייה"/>
    <m/>
    <m/>
    <m/>
    <m/>
    <m/>
    <n v="4"/>
    <s v="למידע"/>
    <m/>
    <m/>
    <m/>
    <m/>
    <m/>
    <m/>
    <m/>
    <m/>
    <m/>
    <m/>
    <m/>
    <m/>
    <m/>
    <m/>
    <m/>
    <n v="180"/>
    <m/>
    <m/>
    <m/>
    <m/>
    <m/>
    <m/>
    <m/>
    <e v="#NAME?"/>
    <m/>
    <m/>
  </r>
  <r>
    <n v="778"/>
    <m/>
    <m/>
    <m/>
    <m/>
    <m/>
    <m/>
    <m/>
    <m/>
    <m/>
    <m/>
    <n v="34821"/>
    <m/>
    <s v="תל אביב"/>
    <s v="רמת השרון"/>
    <s v="גאולים"/>
    <m/>
    <s v="רשויות"/>
    <s v="רשויות מקומיות - פינוי-בינוי"/>
    <s v="תכנית מאושרת עם פעילות יזמית"/>
    <n v="5396687"/>
    <s v="553 20180427"/>
    <n v="553"/>
    <n v="20180427"/>
    <s v="בקשה למידע"/>
    <m/>
    <n v="1753"/>
    <s v="רמת השרון"/>
    <n v="2650"/>
    <s v="גאולים"/>
    <n v="241"/>
    <n v="6"/>
    <n v="6"/>
    <m/>
    <d v="2018-06-18T00:00:00"/>
    <n v="0"/>
    <n v="26"/>
    <m/>
    <m/>
    <n v="26"/>
    <m/>
    <m/>
    <m/>
    <m/>
    <m/>
    <s v="הריסת המבנים הקיימים בחלקה ובניית בניין מגורים קרקע+10 קומות מגורים הכוללים סה&quot;כ 26 יח&quot;ד, מרתפי חניה, תחנת טרנספורמציה תת קרקעית וצובר גז. פירוט לגבי הבניה המבוקשת  בניין מגורים קרקע+10 קומות מגורים הכוללים סה&quot;כ 26 יח&quot;ד ,מרתפי חניה,תחנת טרנספורמציה תת קר"/>
    <m/>
    <m/>
    <m/>
    <s v="NULL"/>
    <m/>
    <m/>
    <m/>
    <m/>
    <m/>
    <m/>
    <m/>
    <m/>
    <m/>
    <m/>
    <m/>
    <m/>
    <m/>
    <m/>
    <m/>
    <m/>
    <m/>
    <n v="2018"/>
    <m/>
    <s v="הריסה + בנייה"/>
    <m/>
    <n v="3"/>
    <n v="1"/>
    <m/>
    <m/>
    <n v="1"/>
    <s v="למידע"/>
    <m/>
    <m/>
    <m/>
    <m/>
    <m/>
    <m/>
    <m/>
    <m/>
    <m/>
    <m/>
    <m/>
    <m/>
    <m/>
    <m/>
    <m/>
    <n v="180"/>
    <m/>
    <m/>
    <m/>
    <m/>
    <m/>
    <m/>
    <m/>
    <e v="#NAME?"/>
    <m/>
    <m/>
  </r>
  <r>
    <n v="781"/>
    <m/>
    <m/>
    <m/>
    <m/>
    <m/>
    <m/>
    <m/>
    <m/>
    <m/>
    <m/>
    <n v="34821"/>
    <m/>
    <s v="תל אביב"/>
    <s v="רמת השרון"/>
    <s v="גאולים"/>
    <m/>
    <s v="רשויות"/>
    <s v="רשויות מקומיות - פינוי-בינוי"/>
    <s v="תכנית מאושרת עם פעילות יזמית"/>
    <n v="6869149"/>
    <s v="553 20180426"/>
    <n v="553"/>
    <n v="20180426"/>
    <s v="בקשה למידע"/>
    <m/>
    <n v="195"/>
    <s v="רמת השרון"/>
    <n v="2650"/>
    <s v="גאולים"/>
    <n v="241"/>
    <n v="10"/>
    <n v="10"/>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m/>
    <m/>
    <m/>
    <m/>
    <m/>
    <m/>
    <m/>
    <m/>
    <m/>
    <m/>
    <m/>
    <m/>
    <m/>
    <m/>
    <m/>
    <n v="2018"/>
    <m/>
    <s v="הריסה + בנייה"/>
    <m/>
    <m/>
    <m/>
    <m/>
    <m/>
    <n v="4"/>
    <s v="למידע"/>
    <m/>
    <m/>
    <m/>
    <m/>
    <m/>
    <m/>
    <m/>
    <m/>
    <m/>
    <m/>
    <m/>
    <m/>
    <m/>
    <m/>
    <m/>
    <n v="180"/>
    <m/>
    <m/>
    <m/>
    <m/>
    <m/>
    <m/>
    <m/>
    <e v="#NAME?"/>
    <m/>
    <m/>
  </r>
  <r>
    <n v="780"/>
    <m/>
    <m/>
    <m/>
    <m/>
    <m/>
    <m/>
    <m/>
    <m/>
    <m/>
    <m/>
    <n v="34821"/>
    <m/>
    <s v="תל אביב"/>
    <s v="רמת השרון"/>
    <s v="גאולים"/>
    <m/>
    <s v="רשויות"/>
    <s v="רשויות מקומיות - פינוי-בינוי"/>
    <s v="תכנית מאושרת עם פעילות יזמית"/>
    <n v="5396636"/>
    <s v="553 20180426"/>
    <n v="553"/>
    <n v="20180426"/>
    <s v="בקשה למידע"/>
    <m/>
    <n v="195"/>
    <s v="רמת השרון"/>
    <n v="2650"/>
    <s v="גאולים"/>
    <n v="241"/>
    <n v="10"/>
    <n v="10"/>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m/>
    <m/>
    <m/>
    <m/>
    <m/>
    <m/>
    <m/>
    <m/>
    <m/>
    <m/>
    <m/>
    <m/>
    <m/>
    <m/>
    <m/>
    <n v="2018"/>
    <m/>
    <s v="הריסה + בנייה"/>
    <m/>
    <n v="2"/>
    <n v="1"/>
    <m/>
    <m/>
    <n v="1"/>
    <s v="למידע"/>
    <m/>
    <m/>
    <m/>
    <m/>
    <m/>
    <m/>
    <m/>
    <m/>
    <m/>
    <m/>
    <m/>
    <m/>
    <m/>
    <m/>
    <m/>
    <n v="180"/>
    <m/>
    <m/>
    <m/>
    <m/>
    <m/>
    <m/>
    <m/>
    <e v="#NAME?"/>
    <m/>
    <m/>
  </r>
  <r>
    <n v="782"/>
    <m/>
    <m/>
    <m/>
    <m/>
    <m/>
    <m/>
    <m/>
    <m/>
    <m/>
    <m/>
    <n v="34821"/>
    <m/>
    <s v="תל אביב"/>
    <s v="רמת השרון"/>
    <s v="גאולים"/>
    <m/>
    <s v="רשויות"/>
    <s v="רשויות מקומיות - פינוי-בינוי"/>
    <s v="תכנית מאושרת עם פעילות יזמית"/>
    <n v="6869148"/>
    <s v="553 20180425"/>
    <n v="553"/>
    <n v="20180425"/>
    <s v="בקשה למידע"/>
    <m/>
    <n v="2832"/>
    <s v="רמת השרון"/>
    <n v="2650"/>
    <s v="סמ' שארית ישראל"/>
    <n v="357"/>
    <n v="2"/>
    <n v="2"/>
    <m/>
    <d v="2018-06-18T00:00:00"/>
    <n v="0"/>
    <n v="52"/>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m/>
    <m/>
    <m/>
    <m/>
    <m/>
    <m/>
    <m/>
    <m/>
    <m/>
    <m/>
    <m/>
    <m/>
    <m/>
    <m/>
    <m/>
    <n v="2018"/>
    <m/>
    <s v="הריסה + בנייה"/>
    <m/>
    <m/>
    <m/>
    <m/>
    <m/>
    <n v="4"/>
    <s v="למידע"/>
    <m/>
    <m/>
    <m/>
    <m/>
    <m/>
    <m/>
    <m/>
    <m/>
    <m/>
    <m/>
    <m/>
    <m/>
    <m/>
    <m/>
    <m/>
    <n v="180"/>
    <m/>
    <m/>
    <m/>
    <m/>
    <m/>
    <m/>
    <m/>
    <e v="#NAME?"/>
    <m/>
    <m/>
  </r>
  <r>
    <n v="783"/>
    <m/>
    <m/>
    <m/>
    <m/>
    <m/>
    <m/>
    <m/>
    <m/>
    <m/>
    <m/>
    <n v="34821"/>
    <m/>
    <s v="תל אביב"/>
    <s v="רמת השרון"/>
    <s v="גאולים"/>
    <m/>
    <s v="רשויות"/>
    <s v="רשויות מקומיות - פינוי-בינוי"/>
    <s v="תכנית מאושרת עם פעילות יזמית"/>
    <n v="5396825"/>
    <s v="553 20180425"/>
    <n v="553"/>
    <n v="20180425"/>
    <s v="בקשה למידע"/>
    <m/>
    <n v="2832"/>
    <s v="רמת השרון"/>
    <n v="2650"/>
    <s v="שארית ישראל"/>
    <n v="357"/>
    <n v="2"/>
    <n v="2"/>
    <m/>
    <d v="2018-06-18T00:00:00"/>
    <n v="0"/>
    <n v="52"/>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m/>
    <m/>
    <m/>
    <m/>
    <m/>
    <m/>
    <m/>
    <m/>
    <m/>
    <m/>
    <m/>
    <m/>
    <m/>
    <m/>
    <m/>
    <n v="2018"/>
    <m/>
    <s v="הריסה + בנייה"/>
    <m/>
    <n v="4"/>
    <n v="1"/>
    <m/>
    <m/>
    <n v="1"/>
    <s v="למידע"/>
    <m/>
    <m/>
    <m/>
    <m/>
    <m/>
    <m/>
    <m/>
    <m/>
    <m/>
    <m/>
    <m/>
    <m/>
    <m/>
    <m/>
    <m/>
    <n v="180"/>
    <m/>
    <m/>
    <m/>
    <m/>
    <m/>
    <m/>
    <m/>
    <e v="#NAME?"/>
    <m/>
    <m/>
  </r>
  <r>
    <n v="784"/>
    <m/>
    <m/>
    <m/>
    <m/>
    <m/>
    <m/>
    <m/>
    <m/>
    <m/>
    <m/>
    <n v="4103"/>
    <m/>
    <s v="תל אביב"/>
    <s v="רמת השרון"/>
    <s v="החלוץ"/>
    <m/>
    <s v="מיסוי"/>
    <s v="מיסוי - פינוי-בינוי"/>
    <s v="הושלם"/>
    <n v="3608090"/>
    <s v="553 20120284"/>
    <n v="553"/>
    <n v="20120284"/>
    <s v="בקשה להיתר"/>
    <s v="בניה חדשה                               "/>
    <m/>
    <s v="רמת השרון"/>
    <n v="2650"/>
    <s v="החלוץ"/>
    <n v="101"/>
    <n v="42"/>
    <n v="42"/>
    <m/>
    <d v="2012-06-14T00:00:00"/>
    <n v="0"/>
    <n v="192"/>
    <n v="48"/>
    <n v="144"/>
    <n v="192"/>
    <m/>
    <m/>
    <m/>
    <m/>
    <m/>
    <s v=" הריסת 3 בנינים קיימים ובנית 2 בנינים חדשים הכוללים 19 קומות ע&quot;ג 4 מרתפי חניה משותפים. קומת כניסה גבוהה וקומת גג טכני כוללים חדרי יציאה."/>
    <m/>
    <m/>
    <m/>
    <n v="310035"/>
    <n v="20120284"/>
    <m/>
    <d v="2013-04-11T00:00:00"/>
    <m/>
    <m/>
    <m/>
    <n v="48"/>
    <m/>
    <n v="144"/>
    <m/>
    <n v="192"/>
    <m/>
    <m/>
    <m/>
    <m/>
    <m/>
    <m/>
    <n v="2012"/>
    <n v="2013"/>
    <s v="הריסה + בנייה"/>
    <m/>
    <n v="1"/>
    <m/>
    <m/>
    <m/>
    <n v="1"/>
    <s v="להיתר"/>
    <m/>
    <n v="1"/>
    <m/>
    <s v="דטה מהעבר"/>
    <s v="דטה מהעבר"/>
    <n v="3608090"/>
    <n v="310035"/>
    <m/>
    <m/>
    <m/>
    <m/>
    <m/>
    <m/>
    <m/>
    <s v="מיצוי יח&quot;ד בפרויקט"/>
    <n v="0"/>
    <m/>
    <m/>
    <m/>
    <m/>
    <m/>
    <m/>
    <m/>
    <e v="#NAME?"/>
    <m/>
    <s v="לא"/>
  </r>
  <r>
    <n v="785"/>
    <m/>
    <m/>
    <m/>
    <m/>
    <m/>
    <m/>
    <m/>
    <m/>
    <m/>
    <m/>
    <n v="33345"/>
    <m/>
    <s v="תל אביב"/>
    <s v="רמת השרון"/>
    <s v="הצעירים"/>
    <m/>
    <s v="רשויות"/>
    <s v="רשויות מקומיות - פינוי-בינוי"/>
    <s v="תכנית מאושרת עם פעילות יזמית"/>
    <n v="6869631"/>
    <s v="553 20190106"/>
    <n v="553"/>
    <n v="20190106"/>
    <s v="בקשה למידע"/>
    <s v="בניה חדשה"/>
    <n v="1221"/>
    <s v="רמת השרון"/>
    <n v="2650"/>
    <s v="בית השואבה"/>
    <n v="137"/>
    <n v="29"/>
    <n v="29"/>
    <m/>
    <d v="2019-02-10T00:00:00"/>
    <n v="0"/>
    <n v="106"/>
    <m/>
    <m/>
    <n v="106"/>
    <m/>
    <m/>
    <m/>
    <m/>
    <m/>
    <s v="סוג המבנה המבוקש  בניין בגובה 29 מ' ומעלה פירוט לגבי הבניה המבוקשת  בנייה חדשה בהתאם להוראות תכנית רש/1054 המאושרת. בנייה במסגרת שלב א' עפ&quot;י השלביות המאושרת. הבקשה כוללת:הריסת מחסן מל&quot;ח בשטח 350 מ&quot;ר. בניית מבנה מגורים חדש בן 22 קומות מעל הקרקע הכולל 106יח&quot;ד,שטח עיקרי הקלה / שימוש חורג:  הקלה סוג ההקלה המבוקשת:  הקלה במספר יחידות דיור תאור ההקלה המבוקשת:  הקלה לתוספת 30% במספר יח&quot;ד במגרש ללא שינוי בסה&quot;כ השטחים המותרים בתכנית הבקשה כוללת את אחת או יותר מהעבודות להלן:  עבודות פיתוח,(פירוט: פיתוח שטח ודרכי גישה ), חפירה, חניה מקורה, גדרות ושערים"/>
    <m/>
    <m/>
    <m/>
    <s v="NULL"/>
    <m/>
    <m/>
    <m/>
    <m/>
    <m/>
    <m/>
    <m/>
    <m/>
    <m/>
    <m/>
    <m/>
    <m/>
    <m/>
    <m/>
    <m/>
    <m/>
    <m/>
    <n v="2019"/>
    <m/>
    <s v="הריסה + חפירה + בנייה"/>
    <m/>
    <n v="1"/>
    <m/>
    <m/>
    <m/>
    <n v="1"/>
    <s v="למידע"/>
    <s v="ספק פב"/>
    <m/>
    <m/>
    <m/>
    <m/>
    <m/>
    <m/>
    <m/>
    <m/>
    <m/>
    <m/>
    <m/>
    <m/>
    <m/>
    <m/>
    <n v="435"/>
    <m/>
    <m/>
    <m/>
    <m/>
    <m/>
    <m/>
    <m/>
    <e v="#NAME?"/>
    <m/>
    <m/>
  </r>
  <r>
    <n v="786"/>
    <m/>
    <m/>
    <m/>
    <m/>
    <m/>
    <m/>
    <m/>
    <m/>
    <m/>
    <m/>
    <n v="33345"/>
    <m/>
    <s v="תל אביב"/>
    <s v="רמת השרון"/>
    <s v="הצעירים"/>
    <m/>
    <s v="רשויות"/>
    <s v="רשויות מקומיות - פינוי-בינוי"/>
    <s v="תכנית מאושרת עם פעילות יזמית"/>
    <n v="6869633"/>
    <s v="553 20190108"/>
    <n v="553"/>
    <n v="20190108"/>
    <s v="בקשה למידע"/>
    <s v="בניה חדשה"/>
    <n v="1221"/>
    <s v="רמת השרון"/>
    <n v="2650"/>
    <s v="בית השואבה"/>
    <n v="137"/>
    <n v="29"/>
    <n v="29"/>
    <m/>
    <d v="2019-02-10T00:00:00"/>
    <n v="0"/>
    <n v="106"/>
    <m/>
    <m/>
    <n v="106"/>
    <m/>
    <m/>
    <m/>
    <m/>
    <m/>
    <s v="סוג המבנה המבוקש  בניין בגובה 29 מ' ומעלה פירוט לגבי הבניה המבוקשת  בנייה חדשה בהתאם להוראות תכנית רש/1054המאושרת. בנייה במסגרת שלב א' עפ&quot;י השלביות המאושרת. הבקשה כוללת: הריסת מחסן מל&quot;ח בשטח 350מ&quot;ר.בניית מבנה מגורים חדש בן 22 קומות מעל הקרקע הכולל 106יח&quot;ד, שטח עיקרי הבקשה כוללת את אחת או יותר מהעבודות להלן:  חפירה, חניה מקורה, עבודות פיתוח,(פירוט: פיתוח שטח ודרכי גישה ), גדרות ושערים"/>
    <m/>
    <m/>
    <m/>
    <s v="NULL"/>
    <m/>
    <m/>
    <m/>
    <m/>
    <m/>
    <m/>
    <m/>
    <m/>
    <m/>
    <m/>
    <m/>
    <m/>
    <m/>
    <m/>
    <m/>
    <m/>
    <m/>
    <n v="2019"/>
    <m/>
    <s v="הריסה + חפירה + בנייה"/>
    <m/>
    <n v="1"/>
    <m/>
    <m/>
    <m/>
    <n v="2"/>
    <s v="למידע"/>
    <s v="ספק פב"/>
    <m/>
    <m/>
    <m/>
    <m/>
    <m/>
    <m/>
    <m/>
    <m/>
    <m/>
    <m/>
    <m/>
    <m/>
    <m/>
    <m/>
    <n v="435"/>
    <m/>
    <m/>
    <m/>
    <m/>
    <m/>
    <m/>
    <m/>
    <e v="#NAME?"/>
    <m/>
    <m/>
  </r>
  <r>
    <n v="2002"/>
    <s v="אוקטובר 2021 - טיוב בקשות שאינן כפולות"/>
    <s v="כן"/>
    <m/>
    <m/>
    <m/>
    <m/>
    <m/>
    <s v="לא נמצא באתר העירייה"/>
    <m/>
    <m/>
    <n v="33345"/>
    <m/>
    <s v="תל אביב"/>
    <s v="רמת השרון"/>
    <s v="הצעירים"/>
    <m/>
    <s v="רשויות"/>
    <s v="פינוי-בינוי"/>
    <s v="תכנית מאושרת עם פעילות יזמית"/>
    <n v="7370376"/>
    <s v="553 20210129"/>
    <n v="553"/>
    <n v="20210129"/>
    <s v="בקשה למידע                                                                      "/>
    <s v="בניה חדשה                               "/>
    <n v="1221"/>
    <s v="רמת השרון"/>
    <n v="2650"/>
    <s v="בית השואבה                                                  "/>
    <n v="137"/>
    <n v="29"/>
    <n v="29"/>
    <s v=" "/>
    <d v="2021-02-23T00:00:00"/>
    <n v="0"/>
    <n v="87"/>
    <s v="NULL"/>
    <s v="NULL"/>
    <s v="NULL"/>
    <s v="2021_02"/>
    <d v="2021-06-23T10:48:05"/>
    <s v="NULL"/>
    <s v="NULL"/>
    <s v="NULL"/>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m/>
    <s v="הריסה + חפירה + בנייה"/>
    <m/>
    <n v="1"/>
    <m/>
    <m/>
    <m/>
    <n v="2"/>
    <s v="למידע"/>
    <s v="ספק פב"/>
    <m/>
    <m/>
    <m/>
    <m/>
    <m/>
    <m/>
    <m/>
    <m/>
    <m/>
    <m/>
    <m/>
    <m/>
    <m/>
    <m/>
    <n v="435"/>
    <m/>
    <m/>
    <m/>
    <m/>
    <m/>
    <m/>
    <m/>
    <m/>
    <m/>
    <m/>
  </r>
  <r>
    <n v="2003"/>
    <s v="אוקטובר 2021 - טיוב בקשות שאינן כפולות"/>
    <s v="כן"/>
    <m/>
    <m/>
    <m/>
    <m/>
    <m/>
    <s v="לא נמצא באתר העירייה"/>
    <m/>
    <m/>
    <n v="33345"/>
    <m/>
    <s v="תל אביב"/>
    <s v="רמת השרון"/>
    <s v="הצעירים"/>
    <m/>
    <s v="רשויות"/>
    <s v="פינוי-בינוי"/>
    <s v="תכנית מאושרת עם פעילות יזמית"/>
    <n v="7370726"/>
    <s v="553 20210130"/>
    <n v="553"/>
    <n v="20210130"/>
    <s v="בקשה למידע                                                                      "/>
    <s v="בניה חדשה                               "/>
    <n v="1221"/>
    <s v="רמת השרון"/>
    <n v="2650"/>
    <s v="בית השואבה                                                  "/>
    <n v="137"/>
    <n v="29"/>
    <n v="29"/>
    <s v=" "/>
    <d v="2021-02-23T00:00:00"/>
    <n v="0"/>
    <n v="87"/>
    <s v="NULL"/>
    <s v="NULL"/>
    <s v="NULL"/>
    <s v="2021_02"/>
    <d v="2021-06-23T10:48:05"/>
    <s v="NULL"/>
    <s v="NULL"/>
    <s v="NULL"/>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m/>
    <s v="הריסה + חפירה + בנייה"/>
    <m/>
    <n v="1"/>
    <m/>
    <m/>
    <m/>
    <n v="2"/>
    <s v="למידע"/>
    <s v="ספק פב"/>
    <m/>
    <m/>
    <m/>
    <m/>
    <m/>
    <m/>
    <m/>
    <m/>
    <m/>
    <m/>
    <m/>
    <m/>
    <m/>
    <m/>
    <n v="435"/>
    <m/>
    <m/>
    <m/>
    <m/>
    <m/>
    <m/>
    <m/>
    <m/>
    <m/>
    <m/>
  </r>
  <r>
    <n v="2004"/>
    <s v="אוקטובר 2021 - טיוב בקשות שאינן כפולות"/>
    <s v="כן"/>
    <m/>
    <m/>
    <m/>
    <m/>
    <m/>
    <s v="לא נמצא באתר העירייה_x000a_אבל בקשה אחרת באותה כתובת מראה שזה מקווה טהרה לנשים"/>
    <m/>
    <m/>
    <n v="33345"/>
    <m/>
    <s v="תל אביב"/>
    <s v="רמת השרון"/>
    <s v="הצעירים"/>
    <m/>
    <s v="רשויות"/>
    <s v="פינוי-בינוי"/>
    <s v="תכנית מאושרת עם פעילות יזמית"/>
    <n v="7370447"/>
    <s v="553 20210127"/>
    <n v="553"/>
    <n v="20210127"/>
    <s v="בקשה למידע                                                                      "/>
    <s v="בניה חדשה                               "/>
    <n v="2997"/>
    <s v="רמת השרון"/>
    <n v="2650"/>
    <s v="שחל                                                         "/>
    <n v="133"/>
    <n v="34"/>
    <n v="34"/>
    <s v=" "/>
    <d v="2021-02-23T00:00:00"/>
    <n v="0"/>
    <n v="87"/>
    <s v="NULL"/>
    <s v="NULL"/>
    <s v="NULL"/>
    <s v="2021_02"/>
    <d v="2021-06-23T10:48:05"/>
    <s v="NULL"/>
    <s v="NULL"/>
    <s v="NULL"/>
    <s v=" פירוט לגבי הבניה המבוקשת בנייה חדשה בהתאם להוראות תכנית רש/1054 המאושרת. בנייה במסגרת שלב ב' עפ&quot;י השלביות המאושרת. הבקשה כוללת: הריסת מבנה מגורים בשטח. בניית מבנה מגורים חדש בן 22 קומות מגורים מעל הקר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m/>
    <s v="הריסה + חפירה + בנייה"/>
    <m/>
    <n v="2"/>
    <m/>
    <m/>
    <m/>
    <n v="1"/>
    <s v="למידע"/>
    <s v="ספק פב"/>
    <m/>
    <m/>
    <m/>
    <m/>
    <m/>
    <m/>
    <m/>
    <m/>
    <m/>
    <m/>
    <m/>
    <m/>
    <m/>
    <m/>
    <n v="435"/>
    <m/>
    <m/>
    <m/>
    <m/>
    <m/>
    <m/>
    <m/>
    <m/>
    <m/>
    <m/>
  </r>
  <r>
    <n v="2005"/>
    <s v="אוקטובר 2021 - טיוב בקשות שאינן כפולות"/>
    <s v="כן"/>
    <m/>
    <m/>
    <m/>
    <m/>
    <m/>
    <s v="לא נמצא באתר העירייה"/>
    <m/>
    <m/>
    <n v="33345"/>
    <m/>
    <s v="תל אביב"/>
    <s v="רמת השרון"/>
    <s v="הצעירים"/>
    <m/>
    <s v="רשויות"/>
    <s v="פינוי-בינוי"/>
    <s v="תכנית מאושרת עם פעילות יזמית"/>
    <n v="7370375"/>
    <s v="553 20210126"/>
    <n v="553"/>
    <n v="20210126"/>
    <s v="בקשה למידע                                                                      "/>
    <s v="בניה חדשה                               "/>
    <n v="233"/>
    <s v="רמת השרון"/>
    <n v="2650"/>
    <s v="שחל                                                         "/>
    <n v="133"/>
    <n v="35"/>
    <n v="35"/>
    <s v=" "/>
    <d v="2021-02-23T00:00:00"/>
    <n v="0"/>
    <n v="87"/>
    <s v="NULL"/>
    <s v="NULL"/>
    <s v="NULL"/>
    <s v="2021_02"/>
    <d v="2021-06-23T10:48:05"/>
    <s v="NULL"/>
    <s v="NULL"/>
    <s v="NULL"/>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m/>
    <s v="הריסה + חפירה + בנייה"/>
    <m/>
    <n v="3"/>
    <m/>
    <m/>
    <m/>
    <n v="1"/>
    <s v="למידע"/>
    <s v="ספק פב"/>
    <m/>
    <m/>
    <m/>
    <m/>
    <m/>
    <m/>
    <m/>
    <m/>
    <m/>
    <m/>
    <m/>
    <m/>
    <m/>
    <m/>
    <n v="435"/>
    <m/>
    <m/>
    <m/>
    <m/>
    <m/>
    <m/>
    <m/>
    <m/>
    <m/>
    <m/>
  </r>
  <r>
    <n v="788"/>
    <m/>
    <m/>
    <m/>
    <m/>
    <m/>
    <m/>
    <m/>
    <m/>
    <m/>
    <m/>
    <n v="34145"/>
    <m/>
    <s v="תל אביב"/>
    <s v="רמת השרון"/>
    <s v="יוספטל  מזרח"/>
    <m/>
    <s v="רשויות"/>
    <s v="רשויות מקומיות - פינוי-בינוי"/>
    <s v="בביצוע"/>
    <n v="3608928"/>
    <s v="553 20130599"/>
    <n v="553"/>
    <n v="20130599"/>
    <s v="בקשה להיתר"/>
    <s v="תוספת למבנה קיים                        "/>
    <n v="5073001"/>
    <s v="רמת השרון"/>
    <n v="2650"/>
    <s v="החלוץ"/>
    <n v="193"/>
    <n v="13"/>
    <n v="13"/>
    <m/>
    <d v="2013-11-19T00:00:00"/>
    <n v="0"/>
    <n v="147"/>
    <m/>
    <m/>
    <n v="147"/>
    <m/>
    <m/>
    <m/>
    <m/>
    <m/>
    <s v=" היתר בניה חלקי למבנה ראשון ממבנן הכולל 4 בנינים בהתאם. מבוקשת הקלה :  בקווי בניה צדדיים  4.50 מ'  במקום 5.00 מ'"/>
    <m/>
    <m/>
    <m/>
    <n v="310409"/>
    <n v="20130599"/>
    <m/>
    <d v="2016-01-10T00:00:00"/>
    <m/>
    <m/>
    <m/>
    <m/>
    <m/>
    <m/>
    <m/>
    <n v="147"/>
    <m/>
    <m/>
    <m/>
    <m/>
    <m/>
    <m/>
    <n v="2013"/>
    <n v="2016"/>
    <s v="בנייה"/>
    <m/>
    <n v="1"/>
    <m/>
    <m/>
    <m/>
    <n v="1"/>
    <s v="להיתר"/>
    <m/>
    <n v="1"/>
    <m/>
    <m/>
    <m/>
    <n v="3608928"/>
    <n v="310409"/>
    <m/>
    <m/>
    <m/>
    <m/>
    <m/>
    <m/>
    <m/>
    <m/>
    <n v="293"/>
    <m/>
    <m/>
    <m/>
    <m/>
    <m/>
    <m/>
    <m/>
    <e v="#NAME?"/>
    <m/>
    <s v="לא"/>
  </r>
  <r>
    <n v="789"/>
    <m/>
    <m/>
    <m/>
    <m/>
    <m/>
    <m/>
    <m/>
    <m/>
    <m/>
    <m/>
    <n v="34145"/>
    <m/>
    <s v="תל אביב"/>
    <s v="רמת השרון"/>
    <s v="יוספטל  מזרח"/>
    <m/>
    <s v="רשויות"/>
    <s v="פינוי-בינוי"/>
    <s v="בביצוע"/>
    <n v="6868603"/>
    <s v="553 20130599"/>
    <n v="553"/>
    <n v="20130599"/>
    <s v="בקשה להיתר"/>
    <s v="פינוי בינוי"/>
    <n v="5073001"/>
    <s v="רמת השרון"/>
    <n v="2650"/>
    <s v="החלוץ"/>
    <n v="101"/>
    <n v="13"/>
    <n v="13"/>
    <s v=""/>
    <d v="2013-11-19T00:00:00"/>
    <n v="0"/>
    <n v="147"/>
    <m/>
    <m/>
    <n v="147"/>
    <m/>
    <m/>
    <m/>
    <m/>
    <m/>
    <s v="היתר בניה חלקי למבנה ראשון ממבנן הכולל 4 בנינים בהתאם. מבוקשת הקלה :  בקווי בניה צדדיים  4.50 מ'  במקום 5.00 מ'"/>
    <m/>
    <m/>
    <m/>
    <s v="NULL"/>
    <m/>
    <m/>
    <m/>
    <m/>
    <m/>
    <m/>
    <m/>
    <m/>
    <m/>
    <m/>
    <m/>
    <m/>
    <m/>
    <m/>
    <m/>
    <m/>
    <s v="שליפת כתובות (אוגוסט 2020)"/>
    <n v="2013"/>
    <m/>
    <s v="בנייה"/>
    <m/>
    <n v="1"/>
    <m/>
    <m/>
    <m/>
    <n v="2"/>
    <s v="להיתר"/>
    <m/>
    <m/>
    <m/>
    <m/>
    <m/>
    <m/>
    <m/>
    <m/>
    <m/>
    <m/>
    <m/>
    <m/>
    <m/>
    <m/>
    <m/>
    <n v="293"/>
    <m/>
    <m/>
    <m/>
    <m/>
    <m/>
    <m/>
    <m/>
    <e v="#NAME?"/>
    <m/>
    <m/>
  </r>
  <r>
    <n v="790"/>
    <m/>
    <m/>
    <m/>
    <m/>
    <m/>
    <m/>
    <m/>
    <m/>
    <m/>
    <m/>
    <n v="34145"/>
    <m/>
    <s v="תל אביב"/>
    <s v="רמת השרון"/>
    <s v="יוספטל  מזרח"/>
    <m/>
    <s v="רשויות"/>
    <s v="פינוי-בינוי"/>
    <s v="בביצוע"/>
    <n v="3609477"/>
    <s v="553 20140489"/>
    <n v="553"/>
    <n v="20140489"/>
    <s v="בקשה להיתר"/>
    <s v="בניה חדשה"/>
    <n v="5093"/>
    <s v="רמת השרון"/>
    <n v="2650"/>
    <s v="החלוץ"/>
    <n v="101"/>
    <n v="19"/>
    <n v="19"/>
    <m/>
    <d v="2014-08-31T00:00:00"/>
    <n v="0"/>
    <n v="180"/>
    <m/>
    <m/>
    <n v="180"/>
    <m/>
    <m/>
    <m/>
    <m/>
    <m/>
    <s v="היתר הריסת בניינים קיימים ובניית מבנה שני 180 יח&quot;ד . ההקלות המבוקשת :  1.בקו בניה צדדי 10% (50 ס&quot;מ)  2. במספר קומות 31 קומות במקום 26 קומות מעל קומת קרקע, תוספת של 5 קומות."/>
    <m/>
    <m/>
    <m/>
    <s v="NULL"/>
    <m/>
    <m/>
    <m/>
    <m/>
    <m/>
    <m/>
    <m/>
    <m/>
    <m/>
    <m/>
    <m/>
    <m/>
    <m/>
    <m/>
    <m/>
    <m/>
    <s v="שליפת כתובות (אוגוסט 2020)"/>
    <n v="2014"/>
    <m/>
    <s v="הריסה + בנייה"/>
    <m/>
    <n v="2"/>
    <m/>
    <m/>
    <m/>
    <n v="2"/>
    <s v="להיתר"/>
    <m/>
    <m/>
    <m/>
    <m/>
    <m/>
    <m/>
    <m/>
    <m/>
    <m/>
    <m/>
    <m/>
    <m/>
    <m/>
    <m/>
    <m/>
    <n v="293"/>
    <m/>
    <m/>
    <m/>
    <m/>
    <m/>
    <m/>
    <m/>
    <e v="#NAME?"/>
    <m/>
    <m/>
  </r>
  <r>
    <n v="791"/>
    <m/>
    <m/>
    <m/>
    <m/>
    <m/>
    <m/>
    <m/>
    <m/>
    <m/>
    <m/>
    <n v="34145"/>
    <m/>
    <s v="תל אביב"/>
    <s v="רמת השרון"/>
    <s v="יוספטל  מזרח"/>
    <m/>
    <s v="רשויות"/>
    <s v="פינוי-בינוי"/>
    <s v="בביצוע"/>
    <n v="3609939"/>
    <s v="553 20150177"/>
    <n v="553"/>
    <n v="20150177"/>
    <s v="בקשה להיתר"/>
    <s v="בניה חדשה"/>
    <n v="5093"/>
    <s v="רמת השרון"/>
    <n v="2650"/>
    <s v="החלוץ"/>
    <n v="101"/>
    <n v="19"/>
    <n v="19"/>
    <m/>
    <d v="2014-08-31T00:00:00"/>
    <n v="0"/>
    <n v="180"/>
    <m/>
    <m/>
    <n v="154"/>
    <m/>
    <m/>
    <m/>
    <m/>
    <m/>
    <s v="היתר הריסת בניינים קיימים ובניית מבנה שני 180 יח&quot;ד . ההקלות המבוקשת :  1.הקלה של 10% (50 ס&quot;מ) בקו בניין צידי.  2. במספר קומות 31 קומות במקום 26 קומות מעל קומת קרקע, תוספת של 5 קומות."/>
    <m/>
    <m/>
    <m/>
    <s v="NULL"/>
    <m/>
    <m/>
    <m/>
    <m/>
    <m/>
    <m/>
    <m/>
    <m/>
    <m/>
    <m/>
    <m/>
    <m/>
    <m/>
    <m/>
    <m/>
    <m/>
    <s v="שליפת כתובות (אוגוסט 2020)"/>
    <n v="2014"/>
    <m/>
    <s v="הריסה + בנייה"/>
    <m/>
    <n v="2"/>
    <m/>
    <m/>
    <n v="1"/>
    <n v="1"/>
    <s v="להיתר"/>
    <m/>
    <m/>
    <m/>
    <m/>
    <m/>
    <m/>
    <m/>
    <s v="היתר מאתר העירייה, לכן אין היתר ID"/>
    <m/>
    <m/>
    <m/>
    <m/>
    <m/>
    <m/>
    <m/>
    <n v="293"/>
    <m/>
    <m/>
    <m/>
    <m/>
    <m/>
    <m/>
    <m/>
    <e v="#NAME?"/>
    <m/>
    <m/>
  </r>
  <r>
    <n v="792"/>
    <m/>
    <m/>
    <m/>
    <m/>
    <m/>
    <m/>
    <m/>
    <m/>
    <m/>
    <m/>
    <n v="34145"/>
    <m/>
    <s v="תל אביב"/>
    <s v="רמת השרון"/>
    <s v="יוספטל  מזרח"/>
    <m/>
    <s v="רשויות"/>
    <s v="רשויות מקומיות - פינוי-בינוי"/>
    <s v="בביצוע"/>
    <n v="3610801"/>
    <s v="553 20160341"/>
    <n v="553"/>
    <n v="20160341"/>
    <s v="בקשה להיתר"/>
    <s v="בניה חדשה                               "/>
    <n v="5093"/>
    <s v="רמת השרון"/>
    <n v="2650"/>
    <s v="החלוץ"/>
    <n v="101"/>
    <n v="19"/>
    <n v="19"/>
    <m/>
    <d v="2016-05-18T00:00:00"/>
    <n v="0"/>
    <n v="150"/>
    <n v="40"/>
    <n v="114"/>
    <n v="154"/>
    <m/>
    <m/>
    <m/>
    <m/>
    <m/>
    <s v=" היתר בניה מבנה מגורים שני ממבנן הכולל  4 בניינים בהתאם לתוכנית האדריכלית למתחם יוספטל ברמה&quot;ש הכולל: 150 יח&quot;ד ב 26 קומות."/>
    <m/>
    <m/>
    <m/>
    <s v="NULL"/>
    <n v="20160341"/>
    <m/>
    <d v="2017-06-11T00:00:00"/>
    <m/>
    <m/>
    <m/>
    <m/>
    <m/>
    <m/>
    <m/>
    <n v="150"/>
    <m/>
    <m/>
    <s v="היתר בניה מבנה מגורים שני ממבנן הכולל 4 בניינים בהתאם לתוכנית האדריכלית למתחם ‏יוספטל ברמה&quot;ש הכולל: 150 יח&quot;ד ב 26 קומות."/>
    <m/>
    <m/>
    <m/>
    <n v="2016"/>
    <n v="2017"/>
    <s v="בנייה"/>
    <s v="בנייה"/>
    <n v="2"/>
    <m/>
    <m/>
    <m/>
    <n v="2"/>
    <s v="להיתר"/>
    <m/>
    <n v="1"/>
    <m/>
    <m/>
    <s v="אתר העירייה"/>
    <n v="3609939"/>
    <m/>
    <m/>
    <m/>
    <m/>
    <m/>
    <m/>
    <m/>
    <m/>
    <m/>
    <n v="293"/>
    <m/>
    <m/>
    <m/>
    <m/>
    <m/>
    <m/>
    <m/>
    <e v="#NAME?"/>
    <m/>
    <s v="לא"/>
  </r>
  <r>
    <n v="794"/>
    <m/>
    <m/>
    <m/>
    <m/>
    <m/>
    <m/>
    <m/>
    <m/>
    <m/>
    <m/>
    <n v="34145"/>
    <m/>
    <s v="תל אביב"/>
    <s v="רמת השרון"/>
    <s v="יוספטל  מזרח"/>
    <m/>
    <s v="רשויות"/>
    <s v="רשויות מקומיות - פינוי-בינוי"/>
    <s v="בביצוע"/>
    <n v="6869067"/>
    <s v="553 20180341"/>
    <n v="553"/>
    <n v="20180341"/>
    <s v="בקשה למידע"/>
    <s v="כללי"/>
    <n v="5093"/>
    <s v="רמת השרון"/>
    <n v="2650"/>
    <s v="החלוץ"/>
    <n v="101"/>
    <n v="19"/>
    <n v="19"/>
    <m/>
    <d v="2018-05-27T00:00:00"/>
    <n v="0"/>
    <n v="0"/>
    <m/>
    <m/>
    <n v="154"/>
    <m/>
    <m/>
    <m/>
    <m/>
    <m/>
    <s v="פירוט העבודה המבוקשת: היתר שינויים לבניין הנמצא בבנייה תחת היתר - תוספת 4 יח&quot;ד (154 סה&quot;כ) תוספת שטחים עיקריים - 120 מ&quot;ר שינוי קונטור חניון בין שלב א' - בנין 1 לשלב ב -בנין 2 ללא שינוי שטחי חניה"/>
    <m/>
    <m/>
    <m/>
    <s v="NULL"/>
    <m/>
    <m/>
    <m/>
    <m/>
    <m/>
    <m/>
    <m/>
    <m/>
    <m/>
    <m/>
    <m/>
    <m/>
    <m/>
    <m/>
    <m/>
    <m/>
    <m/>
    <n v="2018"/>
    <m/>
    <s v="בנייה"/>
    <m/>
    <m/>
    <m/>
    <m/>
    <m/>
    <n v="4"/>
    <s v="למידע"/>
    <m/>
    <m/>
    <m/>
    <m/>
    <m/>
    <m/>
    <m/>
    <m/>
    <m/>
    <m/>
    <m/>
    <m/>
    <m/>
    <m/>
    <m/>
    <n v="293"/>
    <m/>
    <m/>
    <m/>
    <m/>
    <m/>
    <m/>
    <m/>
    <e v="#NAME?"/>
    <m/>
    <m/>
  </r>
  <r>
    <n v="793"/>
    <m/>
    <m/>
    <m/>
    <m/>
    <m/>
    <m/>
    <m/>
    <m/>
    <m/>
    <m/>
    <n v="34145"/>
    <m/>
    <s v="תל אביב"/>
    <s v="רמת השרון"/>
    <s v="יוספטל  מזרח"/>
    <m/>
    <s v="רשויות"/>
    <s v="רשויות מקומיות - פינוי-בינוי"/>
    <s v="בביצוע"/>
    <n v="5396681"/>
    <s v="553 20180341"/>
    <n v="553"/>
    <n v="20180341"/>
    <s v="בקשה למידע"/>
    <s v="כללי"/>
    <n v="5093"/>
    <s v="רמת השרון"/>
    <n v="2650"/>
    <s v="החלוץ"/>
    <n v="101"/>
    <n v="19"/>
    <n v="19"/>
    <m/>
    <d v="2018-05-27T00:00:00"/>
    <n v="0"/>
    <n v="0"/>
    <m/>
    <m/>
    <n v="154"/>
    <m/>
    <m/>
    <m/>
    <m/>
    <m/>
    <s v="פירוט העבודה המבוקשת: היתר שינויים לבניין הנמצא בבנייה תחת היתר - תוספת 4 יח&quot;ד (154 סה&quot;כ) תוספת שטחים עיקריים - 120 מ&quot;ר שינוי קונטור חניון בין שלב א' - בנין 1 לשלב ב -בנין 2 ללא שינוי שטחי חניה"/>
    <m/>
    <m/>
    <m/>
    <s v="NULL"/>
    <m/>
    <m/>
    <m/>
    <m/>
    <m/>
    <m/>
    <m/>
    <m/>
    <m/>
    <m/>
    <m/>
    <m/>
    <m/>
    <m/>
    <m/>
    <m/>
    <m/>
    <n v="2018"/>
    <m/>
    <s v="בנייה"/>
    <m/>
    <n v="2"/>
    <n v="1"/>
    <n v="1"/>
    <m/>
    <n v="1"/>
    <s v="למידע"/>
    <m/>
    <m/>
    <m/>
    <m/>
    <m/>
    <m/>
    <m/>
    <m/>
    <m/>
    <m/>
    <m/>
    <m/>
    <m/>
    <m/>
    <m/>
    <n v="293"/>
    <m/>
    <m/>
    <m/>
    <m/>
    <m/>
    <m/>
    <m/>
    <e v="#NAME?"/>
    <m/>
    <m/>
  </r>
  <r>
    <n v="795"/>
    <m/>
    <m/>
    <m/>
    <m/>
    <m/>
    <m/>
    <m/>
    <m/>
    <m/>
    <m/>
    <n v="34145"/>
    <m/>
    <s v="תל אביב"/>
    <s v="רמת השרון"/>
    <s v="יוספטל  מזרח"/>
    <m/>
    <s v="רשויות"/>
    <s v="רשויות מקומיות - פינוי-בינוי"/>
    <s v="בביצוע"/>
    <n v="6869537"/>
    <s v="553 20190010"/>
    <n v="553"/>
    <n v="20190010"/>
    <s v="בקשה למידע"/>
    <s v="הקלה או שימוש חורג"/>
    <n v="5093"/>
    <s v="רמת השרון"/>
    <n v="2650"/>
    <s v="החלוץ"/>
    <n v="101"/>
    <n v="19"/>
    <n v="19"/>
    <m/>
    <d v="2019-01-06T00:00:00"/>
    <n v="0"/>
    <n v="0"/>
    <m/>
    <m/>
    <n v="154"/>
    <m/>
    <m/>
    <m/>
    <m/>
    <m/>
    <s v="הערות עורך:  תיק המידע מוגש בשנית רק לצורך הוספת הקלות שלא נרשמו בתיק המידע הראשון שהתקבל לפרוייקט - מספר בקשה - 6608346037-2 הקלה / שימוש חורג:  הקלה סוג ההקלה המבוקשת:  הקלה במספר יחידות דיור תאור ההקלה המבוקשת:  ע&quot;פ היתר השינויים - מבוקש להגיש בניין בן 130 יח&quot;ד + 24 יח&quot;ד (סה&quot;כ 154 יח&quot;ד) בהקלה מתוקף תקנות שבס ( עד 20% הקלה במספר יח&quot;ד ). לחילופין מבוקש להגיש בניין בן 140 יח&quot;ד + 14 יח&quot;ד (סה&quot;כ 154 יח&quot;ד) בהקלה מת"/>
    <m/>
    <m/>
    <m/>
    <s v="NULL"/>
    <m/>
    <m/>
    <m/>
    <m/>
    <m/>
    <m/>
    <m/>
    <m/>
    <m/>
    <m/>
    <m/>
    <m/>
    <m/>
    <m/>
    <m/>
    <m/>
    <m/>
    <n v="2019"/>
    <m/>
    <s v="בנייה (שינויים)"/>
    <m/>
    <n v="2"/>
    <m/>
    <m/>
    <m/>
    <n v="2"/>
    <s v="למידע"/>
    <m/>
    <m/>
    <m/>
    <m/>
    <m/>
    <m/>
    <m/>
    <m/>
    <m/>
    <m/>
    <m/>
    <m/>
    <m/>
    <m/>
    <m/>
    <n v="293"/>
    <m/>
    <m/>
    <m/>
    <m/>
    <m/>
    <m/>
    <m/>
    <e v="#NAME?"/>
    <m/>
    <m/>
  </r>
  <r>
    <n v="796"/>
    <m/>
    <m/>
    <m/>
    <m/>
    <m/>
    <m/>
    <m/>
    <m/>
    <m/>
    <m/>
    <n v="34145"/>
    <m/>
    <s v="תל אביב"/>
    <s v="רמת השרון"/>
    <s v="יוספטל  מזרח"/>
    <m/>
    <s v="רשויות"/>
    <s v="רשויות מקומיות - פינוי-בינוי"/>
    <s v="בביצוע"/>
    <n v="6869655"/>
    <s v="553 20190130"/>
    <n v="553"/>
    <n v="20190130"/>
    <s v="בקשה להיתר - הקלות ו/או שימוש חורג 90 יום"/>
    <s v="תוכנית שינויים"/>
    <n v="5093"/>
    <s v="רמת השרון"/>
    <n v="2650"/>
    <s v="החלוץ"/>
    <n v="101"/>
    <n v="19"/>
    <n v="19"/>
    <m/>
    <d v="2019-02-17T00:00:00"/>
    <n v="0"/>
    <n v="0"/>
    <m/>
    <m/>
    <n v="154"/>
    <m/>
    <m/>
    <m/>
    <m/>
    <m/>
    <s v="היתר שינויים בגין השינואים הבאים : מוגשות 130 יח&quot;ד לפני הקלה - 145 יח&quot;ד לאחר הקלה ע&quot;פ תקנת שבס (20%) לחילופין מבקש להגיש בניין בן 140 יח&quot;ד בהקלה (סה&quot;כ 154יח&quot;ד) מתוקף תקנות שבס כחלון .הוספת מחסנים בקומת הקרקע ובקומת המרתף.שינוי בגרעין הבניין , הגדלת 11 דירות בשטח של 6 מ&quot;ר כל אחד ,עדכון בחלוקת שיטחי מרתף בין בניין 1 ל 2 ללא שינוי מספר החניות וללא תוספת שטח ליניון הכולל."/>
    <m/>
    <m/>
    <m/>
    <s v="NULL"/>
    <m/>
    <m/>
    <m/>
    <m/>
    <m/>
    <m/>
    <m/>
    <m/>
    <m/>
    <m/>
    <m/>
    <m/>
    <m/>
    <m/>
    <m/>
    <m/>
    <m/>
    <n v="2019"/>
    <m/>
    <s v="בנייה"/>
    <m/>
    <n v="2"/>
    <m/>
    <m/>
    <m/>
    <n v="2"/>
    <s v="להיתר"/>
    <m/>
    <m/>
    <m/>
    <m/>
    <m/>
    <m/>
    <m/>
    <m/>
    <m/>
    <m/>
    <m/>
    <m/>
    <m/>
    <m/>
    <m/>
    <n v="293"/>
    <m/>
    <m/>
    <m/>
    <m/>
    <m/>
    <m/>
    <m/>
    <e v="#NAME?"/>
    <m/>
    <m/>
  </r>
  <r>
    <n v="797"/>
    <m/>
    <m/>
    <m/>
    <m/>
    <m/>
    <m/>
    <m/>
    <m/>
    <m/>
    <m/>
    <n v="34145"/>
    <m/>
    <s v="תל אביב"/>
    <s v="רמת השרון"/>
    <s v="יוספטל  מזרח"/>
    <m/>
    <s v="רשויות"/>
    <s v="רשויות מקומיות - פינוי-בינוי"/>
    <s v="בביצוע"/>
    <n v="6869816"/>
    <s v="553 20190298"/>
    <n v="553"/>
    <n v="20190298"/>
    <s v="בקשה להיתר"/>
    <s v="תוכנית שינויים"/>
    <n v="5093"/>
    <s v="רמת השרון"/>
    <n v="2650"/>
    <s v="החלוץ"/>
    <n v="101"/>
    <n v="19"/>
    <n v="19"/>
    <m/>
    <d v="2019-04-11T00:00:00"/>
    <n v="150"/>
    <n v="4"/>
    <m/>
    <m/>
    <n v="154"/>
    <m/>
    <m/>
    <m/>
    <m/>
    <m/>
    <s v="היתר שינויים לבניין 2 מתוך 4 ע&quot;פ תכנית מתחם יוספטל. היתר שינויים בגין השינויים הבאים: תוספת 4 יח&quot;ד - 2 יח&quot;ד בקומה 25 ו2 יח&quot;ד בקומה 26 סה&quot;כ 154 יח&quot;ד בבניין. בנוסף מבוקשת תוספת מחסנים בקומת קרקע ובקומת מרתף , שינוי בגרעין הבניין הגדלת 11 דירות בשטח של כ 6 מ&quot;ר כ&quot;א , עדכון בחלוקת שטחי המרתף בין בניין 1 ל  2 ללא שינוי החניות וללא תוספת שטח לחניון כולל"/>
    <m/>
    <m/>
    <m/>
    <s v="NULL"/>
    <m/>
    <m/>
    <m/>
    <m/>
    <m/>
    <m/>
    <m/>
    <m/>
    <m/>
    <m/>
    <m/>
    <m/>
    <m/>
    <m/>
    <m/>
    <m/>
    <m/>
    <n v="2019"/>
    <m/>
    <s v="בנייה"/>
    <m/>
    <n v="2"/>
    <m/>
    <m/>
    <m/>
    <n v="2"/>
    <s v="להיתר"/>
    <m/>
    <m/>
    <m/>
    <m/>
    <m/>
    <m/>
    <m/>
    <m/>
    <m/>
    <m/>
    <m/>
    <m/>
    <m/>
    <m/>
    <m/>
    <n v="293"/>
    <m/>
    <m/>
    <m/>
    <m/>
    <m/>
    <m/>
    <m/>
    <e v="#NAME?"/>
    <m/>
    <m/>
  </r>
  <r>
    <n v="799"/>
    <m/>
    <m/>
    <m/>
    <m/>
    <m/>
    <m/>
    <m/>
    <m/>
    <m/>
    <m/>
    <n v="34145"/>
    <m/>
    <s v="תל אביב"/>
    <s v="רמת השרון"/>
    <s v="יוספטל  מזרח"/>
    <m/>
    <s v="רשויות"/>
    <s v="רשויות מקומיות - פינוי-בינוי"/>
    <s v="בביצוע"/>
    <n v="6868804"/>
    <s v="553 20180066"/>
    <n v="553"/>
    <n v="20180066"/>
    <s v="בקשה למידע"/>
    <s v="בניה חדשה"/>
    <n v="1707"/>
    <s v="רמת השרון"/>
    <n v="2650"/>
    <s v="החלוץ"/>
    <n v="101"/>
    <n v="23"/>
    <n v="23"/>
    <m/>
    <d v="2018-01-22T00:00:00"/>
    <n v="0"/>
    <n v="234"/>
    <m/>
    <m/>
    <n v="234"/>
    <m/>
    <m/>
    <m/>
    <m/>
    <m/>
    <s v="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פטל ברמה&quot;ש"/>
    <m/>
    <m/>
    <m/>
    <s v="NULL"/>
    <m/>
    <m/>
    <m/>
    <m/>
    <m/>
    <m/>
    <m/>
    <m/>
    <m/>
    <m/>
    <m/>
    <m/>
    <m/>
    <m/>
    <m/>
    <m/>
    <m/>
    <n v="2018"/>
    <m/>
    <s v="בנייה"/>
    <m/>
    <m/>
    <m/>
    <m/>
    <m/>
    <n v="4"/>
    <s v="למידע"/>
    <m/>
    <m/>
    <m/>
    <m/>
    <m/>
    <m/>
    <m/>
    <m/>
    <m/>
    <m/>
    <m/>
    <m/>
    <m/>
    <m/>
    <m/>
    <n v="293"/>
    <m/>
    <m/>
    <m/>
    <m/>
    <m/>
    <m/>
    <m/>
    <e v="#NAME?"/>
    <m/>
    <m/>
  </r>
  <r>
    <n v="798"/>
    <m/>
    <m/>
    <m/>
    <m/>
    <m/>
    <m/>
    <m/>
    <m/>
    <m/>
    <m/>
    <n v="34145"/>
    <m/>
    <s v="תל אביב"/>
    <s v="רמת השרון"/>
    <s v="יוספטל  מזרח"/>
    <m/>
    <s v="רשויות"/>
    <s v="רשויות מקומיות - פינוי-בינוי"/>
    <s v="בביצוע"/>
    <n v="5396658"/>
    <s v="553 20180066"/>
    <n v="553"/>
    <n v="20180066"/>
    <s v="בקשה למידע"/>
    <s v="בניה חדשה"/>
    <n v="1707"/>
    <s v="רמת השרון"/>
    <n v="2650"/>
    <s v="החלוץ"/>
    <n v="101"/>
    <n v="23"/>
    <n v="23"/>
    <m/>
    <d v="2018-01-22T00:00:00"/>
    <n v="0"/>
    <n v="234"/>
    <m/>
    <m/>
    <n v="234"/>
    <m/>
    <m/>
    <m/>
    <m/>
    <m/>
    <s v="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
    <m/>
    <m/>
    <m/>
    <s v="NULL"/>
    <m/>
    <m/>
    <m/>
    <m/>
    <m/>
    <m/>
    <m/>
    <m/>
    <m/>
    <m/>
    <m/>
    <m/>
    <m/>
    <m/>
    <m/>
    <m/>
    <m/>
    <n v="2018"/>
    <m/>
    <s v="בנייה"/>
    <m/>
    <n v="3"/>
    <n v="1"/>
    <n v="1"/>
    <m/>
    <n v="1"/>
    <s v="למידע"/>
    <m/>
    <m/>
    <m/>
    <m/>
    <m/>
    <m/>
    <m/>
    <m/>
    <m/>
    <m/>
    <m/>
    <m/>
    <m/>
    <m/>
    <m/>
    <n v="293"/>
    <m/>
    <m/>
    <m/>
    <m/>
    <m/>
    <m/>
    <m/>
    <e v="#NAME?"/>
    <m/>
    <m/>
  </r>
  <r>
    <n v="800"/>
    <m/>
    <m/>
    <m/>
    <m/>
    <m/>
    <m/>
    <m/>
    <m/>
    <m/>
    <m/>
    <n v="34145"/>
    <m/>
    <s v="תל אביב"/>
    <s v="רמת השרון"/>
    <s v="יוספטל  מזרח"/>
    <m/>
    <s v="רשויות"/>
    <s v="רשויות מקומיות - פינוי-בינוי"/>
    <s v="בביצוע"/>
    <n v="7026123"/>
    <s v="553 20200009"/>
    <n v="553"/>
    <n v="20200009"/>
    <s v="בקשה להיתר"/>
    <s v="בניה חדשה"/>
    <n v="1707"/>
    <s v="רמת השרון"/>
    <n v="2650"/>
    <s v="החלוץ"/>
    <n v="101"/>
    <n v="23"/>
    <n v="23"/>
    <m/>
    <d v="2020-01-02T00:00:00"/>
    <n v="0"/>
    <n v="171"/>
    <n v="41"/>
    <n v="130"/>
    <n v="171"/>
    <m/>
    <m/>
    <s v="בקשה המשכית"/>
    <s v="חישוב מתמטי"/>
    <s v="מהות הבקשה"/>
    <s v="היתר למבנה שלישי מתוך ארבע מבנים בהתאם לתכנית אדרכלית למתחם יוספטל ות 137 יחד בתוספת של 25% במספר היחד סהכ 171 יחד בבניין פירוט נוסף מרישוי זמין:  מבנה בן 171 יחד - 26 קומות"/>
    <m/>
    <m/>
    <m/>
    <s v="NULL"/>
    <m/>
    <m/>
    <m/>
    <m/>
    <m/>
    <m/>
    <m/>
    <m/>
    <m/>
    <m/>
    <m/>
    <m/>
    <m/>
    <m/>
    <m/>
    <m/>
    <m/>
    <n v="2020"/>
    <m/>
    <s v="בנייה"/>
    <m/>
    <n v="3"/>
    <m/>
    <m/>
    <n v="1"/>
    <n v="1"/>
    <s v="להיתר"/>
    <m/>
    <m/>
    <m/>
    <m/>
    <m/>
    <m/>
    <n v="2134162"/>
    <m/>
    <m/>
    <m/>
    <m/>
    <m/>
    <m/>
    <m/>
    <m/>
    <n v="293"/>
    <m/>
    <m/>
    <m/>
    <m/>
    <s v="אין מידע באתר העירייה. במדלן מופיע היתר בנייה"/>
    <s v="לא היו החלטות בבקשה"/>
    <m/>
    <e v="#NAME?"/>
    <m/>
    <m/>
  </r>
  <r>
    <n v="1508"/>
    <m/>
    <m/>
    <m/>
    <m/>
    <m/>
    <s v="כפול רק מהנתונים החדשים"/>
    <m/>
    <m/>
    <m/>
    <m/>
    <n v="34145"/>
    <m/>
    <s v="תל אביב"/>
    <s v="רמת השרון"/>
    <s v="יוספטל  מזרח"/>
    <m/>
    <s v="רשויות"/>
    <s v="פינוי-בינוי"/>
    <s v="בביצוע"/>
    <n v="7145312"/>
    <s v="553 20200329"/>
    <n v="553"/>
    <n v="20200329"/>
    <s v="בקשה להיתר - הקלות ו/או שימוש חורג 90 יום                                       "/>
    <s v="חפירה ודיפון                            "/>
    <n v="1707"/>
    <s v="רמת השרון"/>
    <n v="2650"/>
    <s v="החלוץ                                                       "/>
    <n v="101"/>
    <n v="23"/>
    <n v="23"/>
    <m/>
    <d v="2020-06-01T00:00:00"/>
    <n v="0"/>
    <n v="0"/>
    <m/>
    <m/>
    <m/>
    <s v="2020_02"/>
    <d v="2020-11-24T10:27:21"/>
    <m/>
    <m/>
    <m/>
    <s v=" בניין 3 מגרש 1071 - בקשה להריסה חפירה ודיפון הריסה בשני שלבים חפירה בעומק של 18.20 מ' + דיפונים + עוגנים + הריסת מקלטים ההקלה המבוקשת : הקלה מרש/991 סעיף 6.4 (נספח שלביות בניה והריסה) הקלה בסדר הביצוע של שלב A2  כך שהריסת הבניין בחלקה 231 תבוצע לפני השלמת הבניה של הבנין השלישי                                                                                                                                                                                                                                                                                                                                                                                                                                                                                                                                                                                                                                                                                                                                                  "/>
    <n v="2020019"/>
    <d v="2020-09-22T00:00:00"/>
    <s v="  הוועדה מחליטה לקבל חלקית את המלצת מהנדסת העיר ולאשר הבקשה בכפוף  לתיקונים האמורים לעיל בהערות הבדיקה ולמילוי גיליון הדרישות:  1. לא לאשר את ההקלה המבוקשת לעניין שינוי שלביות הריסה (נערכה הצבעה בנפרד).  2. יובהר, אין משום מתן היתר להריסה חפירה ודיפון למרתפי חניה, משום הסכמה  כלשהי, לניוד יחד או תוספת יחד לבניין השלישי,  ונושא זה לא הובא לדיון בפני  הוועדה.  אישור נספח התנועה המבוקש אינו מהווה הסכמה ל - 171 יחד במבנה זה והוועדה תדון  בנושא יחד לעת הגשת הבקשה להיתר למבנה, לפיכך יומצא לוועדה כתב התחייבות  שיפוי וויתור על תביעות מטעם היזם / המבקש כלפי הוועדה.  3. לנושא הניקוז יש להגיש חווד הידרולוג המציגה פתרונות חלחול למתחם כולו, כולל  כל 4 המבנים, ובאופן שמציג את אחוז החלחול בתחום המגרשים גם יחד, וכן נספח  הכולל כל פתרונות הניקוז בסביבת הפרויקט בוואדי ובמורד תוך בחינת יכולת הקיבולת  של המערכות הקיימות והנדרשות וזאת לאור ההקלה המבוקשת באחוזי החלחול  בתחום  המגרשים והמגרש נשוא הדיון, ( מבוקש % 10 במגרש זה עפ חווד המצורפת ).  יש להמציא פיתרון משלים לתשתית הניקוז בדרך של תיעול ברחוב"/>
    <s v="NULL"/>
    <m/>
    <m/>
    <m/>
    <m/>
    <m/>
    <m/>
    <m/>
    <m/>
    <m/>
    <m/>
    <m/>
    <m/>
    <m/>
    <m/>
    <s v="NULL"/>
    <s v="NULL"/>
    <s v="לפי גוש חלקה (מרץ 2021)"/>
    <n v="2020"/>
    <m/>
    <s v="הריסה + חפירה ודיפון"/>
    <m/>
    <n v="3"/>
    <m/>
    <m/>
    <m/>
    <n v="2"/>
    <s v="להיתר"/>
    <m/>
    <m/>
    <m/>
    <m/>
    <m/>
    <m/>
    <m/>
    <m/>
    <m/>
    <m/>
    <m/>
    <m/>
    <m/>
    <m/>
    <m/>
    <n v="293"/>
    <m/>
    <m/>
    <m/>
    <m/>
    <m/>
    <s v="אישור"/>
    <s v="  הוועדה מחליטה לקבל חלקית את המלצת מהנדסת העיר ולאשר הבקשה בכפוף  לתיקונים האמורים לעיל בהערות הבדיקה ולמילוי גיליון הדרישות:  1. לא לאשר את ההקלה המבוקשת לעניין שינוי שלביות הריסה (נערכה הצבעה בנפרד).  2. יובהר, אין משום מתן היתר להריסה חפירה ודיפון למרתפי חניה, משום הסכמה  כלשהי, לניוד יחד או תוספת יחד לבניין השלישי,  ונושא זה לא הובא לדיון בפני  הוועדה.  אישור נספח התנועה המבוקש אינו מהווה הסכמה ל - 171 יחד במבנה זה והוועדה תדון  בנושא יחד לעת הגשת הבקשה להיתר למבנה, לפיכך יומצא לוועדה כתב התחייבות  שיפוי וויתור על תביעות מטעם היזם / המבקש כלפי הוועדה.  3. לנושא הניקוז יש להגיש חווד הידרולוג המציגה פתרונות חלחול למתחם כולו, כולל  כל 4 המבנים, ובאופן שמציג את אחוז החלחול בתחום המגרשים גם יחד, וכן נספח  הכולל כל פתרונות הניקוז בסביבת הפרויקט בוואדי ובמורד תוך בחינת יכולת הקיבולת  של המערכות הקיימות והנדרשות וזאת לאור ההקלה המבוקשת באחוזי החלחול  בתחום  המגרשים והמגרש נשוא הדיון, ( מבוקש % 10 במגרש זה עפ חווד המצורפת ).  יש להמציא פיתרון משלים לתשתית הניקוז בדרך של תיעול ברחוב"/>
    <e v="#NAME?"/>
    <m/>
    <m/>
  </r>
  <r>
    <n v="1513"/>
    <m/>
    <m/>
    <m/>
    <m/>
    <m/>
    <m/>
    <s v="הכתובת במתחם"/>
    <m/>
    <m/>
    <m/>
    <n v="34145"/>
    <m/>
    <s v="תל אביב"/>
    <s v="רמת השרון"/>
    <s v="יוספטל  מזרח"/>
    <m/>
    <s v="רשויות"/>
    <s v="פינוי-בינוי"/>
    <s v="בביצוע"/>
    <n v="7237830"/>
    <s v="553 20200726"/>
    <n v="553"/>
    <n v="20200726"/>
    <s v="בקשה למידע                                                                      "/>
    <s v="בניה חדשה                               "/>
    <n v="1707"/>
    <s v="רמת השרון"/>
    <n v="2650"/>
    <s v="החלוץ                                                       "/>
    <n v="101"/>
    <n v="23"/>
    <n v="23"/>
    <s v=" "/>
    <d v="2020-12-01T00:00:00"/>
    <n v="0"/>
    <n v="171"/>
    <n v="41"/>
    <n v="130"/>
    <n v="171"/>
    <s v="2020_04"/>
    <d v="2021-01-28T10:47:10"/>
    <s v="בקשה המשכית"/>
    <s v="חישוב מתמטי"/>
    <s v="נתוני העירייה"/>
    <s v=" הערות עורך:  מגרש 1071 - 2695 מ&quot;ר"/>
    <s v="NULL"/>
    <s v="NULL"/>
    <s v="NULL"/>
    <s v="NULL"/>
    <m/>
    <m/>
    <m/>
    <m/>
    <m/>
    <m/>
    <m/>
    <m/>
    <m/>
    <m/>
    <m/>
    <m/>
    <m/>
    <m/>
    <s v="NULL"/>
    <s v="NULL"/>
    <s v="לפי גוש חלקה (מרץ 2021)"/>
    <n v="2020"/>
    <m/>
    <m/>
    <m/>
    <n v="3"/>
    <m/>
    <m/>
    <m/>
    <n v="2"/>
    <s v="למידע"/>
    <m/>
    <m/>
    <m/>
    <m/>
    <m/>
    <m/>
    <m/>
    <m/>
    <m/>
    <m/>
    <m/>
    <m/>
    <m/>
    <m/>
    <m/>
    <n v="293"/>
    <m/>
    <m/>
    <m/>
    <m/>
    <m/>
    <s v="הבקשה לא נמצאה באתר העירייה"/>
    <m/>
    <e v="#NAME?"/>
    <m/>
    <m/>
  </r>
  <r>
    <n v="2006"/>
    <s v="אוקטובר 2021 - טיוב בקשות ID כפולות"/>
    <s v="כן"/>
    <s v="כן"/>
    <m/>
    <s v="לטייב"/>
    <m/>
    <m/>
    <m/>
    <m/>
    <m/>
    <n v="34145"/>
    <m/>
    <s v="תל אביב"/>
    <s v="רמת השרון"/>
    <s v="יוספטל  מזרח"/>
    <m/>
    <s v="רשויות"/>
    <s v="פינוי בינוי"/>
    <s v="בביצוע"/>
    <n v="7457436"/>
    <s v="553 20210304"/>
    <n v="553"/>
    <n v="20210304"/>
    <s v="בקשה להיתר                                                                      "/>
    <s v="הריסה                                   "/>
    <n v="1707"/>
    <s v="רמת השרון"/>
    <n v="2650"/>
    <s v="החלוץ                                                       "/>
    <n v="101"/>
    <n v="23"/>
    <n v="23"/>
    <s v="NULL"/>
    <d v="2021-04-28T00:00:00"/>
    <n v="0"/>
    <n v="0"/>
    <n v="41"/>
    <n v="130"/>
    <n v="171"/>
    <s v="2021_03"/>
    <d v="2021-07-15T12:02:09"/>
    <s v="מהות הבקשה"/>
    <s v="חישוב מתמטי"/>
    <s v="בקשה מובילה"/>
    <s v="  בקשה להריסת מבנים בחלקות הבאות :חלקה 231 - 24 יחד | חלקה 232 - 16 יחד | חלקה 245 - 1 יחד | חלקה 233 - מקלט                                                                                                                                                                                                                                                                                                                                                                                                                                                                                                                                                                                                                                                                                                                                                                                                                                                                                                                         "/>
    <n v="2021008"/>
    <d v="2021-06-03T00:00:00"/>
    <s v="  לאשר את הבקשה בתנאי מילוי גיליון הדרישות  ובתנאים כדלקמן:  ניתוק תשתיות והריסת מקלט 304 ו/או כל פעולת אחרת כהכנה להריסתו,  יבוצעו לאחר ביצוע במלואם של פתרונות מיגון חלופיים לדיירים על ידי היזם ועל  חשבונו ובאישור מנהל אגף חירום ובטחון של העירייה, בהתאם להתחיבות היזם  מיום 21.6.2020 במקום שייקבע עי העירייה ובאופן מיידי.                                                                                                                                                                                                                                                                                                                                                                                                                                                                                                                                                                                                                                                                                                     "/>
    <n v="2134162"/>
    <n v="20210304"/>
    <s v="בקשה להיתר                                                                      "/>
    <d v="2021-06-24T00:00:00"/>
    <s v="כללי                                                                                      "/>
    <n v="0"/>
    <n v="0"/>
    <n v="41"/>
    <s v="מהות ההיתר"/>
    <n v="130"/>
    <s v="חישוב מתמטי"/>
    <n v="171"/>
    <s v="בקשה"/>
    <m/>
    <s v="בקשה להריסת מבנים בחלקות : 231 - 24 יח&quot;ד 232 - 16 יח&quot;ד 245 - 1 יח&quot;ד + הריסת מקלטים בחלקה"/>
    <s v="2021_03"/>
    <d v="2021-07-15T12:02:11"/>
    <s v="תוכנית"/>
    <n v="2021"/>
    <n v="2021"/>
    <s v="הריסה"/>
    <s v="הריסה"/>
    <n v="3"/>
    <m/>
    <m/>
    <m/>
    <n v="2"/>
    <s v="להיתר"/>
    <m/>
    <n v="1"/>
    <m/>
    <m/>
    <m/>
    <n v="7026123"/>
    <m/>
    <m/>
    <m/>
    <m/>
    <m/>
    <m/>
    <m/>
    <m/>
    <m/>
    <m/>
    <m/>
    <m/>
    <m/>
    <m/>
    <m/>
    <m/>
    <m/>
    <m/>
    <s v="היתרים שיש לטייב"/>
    <s v="לא"/>
  </r>
  <r>
    <n v="802"/>
    <m/>
    <m/>
    <m/>
    <m/>
    <m/>
    <m/>
    <m/>
    <m/>
    <m/>
    <m/>
    <n v="4012"/>
    <m/>
    <s v="מרכז"/>
    <s v="רעננה"/>
    <s v="ברנדיס"/>
    <m/>
    <s v="מיסוי"/>
    <s v="פינוי-בינוי"/>
    <s v="בביצוע"/>
    <n v="5438643"/>
    <s v="416 20151265"/>
    <n v="416"/>
    <n v="20151265"/>
    <s v="בקשה להיתר"/>
    <s v="בניה חדשה"/>
    <n v="1994"/>
    <s v="רעננה"/>
    <n v="8700"/>
    <s v="ברנדיס"/>
    <n v="214"/>
    <n v="11"/>
    <n v="11"/>
    <s v="א"/>
    <d v="2015-12-22T00:00:00"/>
    <n v="0"/>
    <n v="120"/>
    <n v="54"/>
    <n v="66"/>
    <n v="120"/>
    <m/>
    <m/>
    <m/>
    <m/>
    <m/>
    <s v="הארכת תוקף החלטת רשות רישוי מתאריך 13/09/2016 שפג תוקפה (בתאריך 13/09/2017) בשנה נוספת עד לתאריך 13/09/2018 לבקשה להריסת 4 מבני מגורים שבהם 54 יח&quot;ד ובניית 3 בנייני מגורים בצמוד לשצ&quot;פ, בני 6 קומות וקומת גג (שביעית) נסוגה, עם 120 יח&quot;ד, מעל 2 קומות מרתף חני"/>
    <m/>
    <m/>
    <m/>
    <n v="1565468"/>
    <n v="20180187"/>
    <m/>
    <d v="2018-10-25T00:00:00"/>
    <m/>
    <n v="0"/>
    <n v="120"/>
    <n v="54"/>
    <m/>
    <n v="66"/>
    <m/>
    <n v="120"/>
    <m/>
    <m/>
    <s v="הריסת ארבעה בנייני מגורים שבהם 54 יחד ובניית שלושה בנייני מגורים בצמוד לשצ&quot;פ, בני שבע קומות עם 120 יח&quot;ד, מעל שתי קומות מרתפי חניה.&quot;"/>
    <m/>
    <m/>
    <s v="שליפת כתובות (אוגוסט 2020)"/>
    <n v="2015"/>
    <n v="2018"/>
    <s v="הריסה + בנייה"/>
    <s v="הריסה + בנייה"/>
    <m/>
    <m/>
    <m/>
    <m/>
    <n v="4"/>
    <s v="להיתר"/>
    <m/>
    <n v="4"/>
    <m/>
    <m/>
    <m/>
    <m/>
    <m/>
    <m/>
    <m/>
    <m/>
    <m/>
    <m/>
    <m/>
    <m/>
    <s v="מיצוי יח&quot;ד בפרויקט"/>
    <n v="0"/>
    <m/>
    <m/>
    <m/>
    <m/>
    <m/>
    <m/>
    <m/>
    <e v="#NAME?"/>
    <m/>
    <s v="לא"/>
  </r>
  <r>
    <n v="804"/>
    <m/>
    <m/>
    <m/>
    <m/>
    <m/>
    <m/>
    <m/>
    <m/>
    <m/>
    <m/>
    <n v="4012"/>
    <m/>
    <s v="מרכז"/>
    <s v="רעננה"/>
    <s v="ברנדיס"/>
    <m/>
    <s v="מיסוי"/>
    <s v="מיסוי - פינוי-בינוי"/>
    <s v="בביצוע"/>
    <n v="552977"/>
    <s v="416 20151265"/>
    <n v="416"/>
    <n v="20151265"/>
    <s v="בקשה להיתר"/>
    <s v="בניה חדשה                               "/>
    <n v="1994"/>
    <s v="רעננה"/>
    <n v="8700"/>
    <s v="ברנדיס"/>
    <n v="214"/>
    <n v="11"/>
    <n v="11"/>
    <m/>
    <d v="2015-12-22T00:00:00"/>
    <n v="0"/>
    <n v="0"/>
    <n v="54"/>
    <n v="66"/>
    <n v="120"/>
    <m/>
    <m/>
    <m/>
    <m/>
    <m/>
    <s v=" הריסת 4 מבני מגורים בני 54 יח&quot;ד ובניית 120 יח&quot;ד ב- 3 מבנים ע&quot;ג 2 מרתפי חניה."/>
    <m/>
    <m/>
    <m/>
    <s v="NULL"/>
    <m/>
    <m/>
    <m/>
    <m/>
    <m/>
    <m/>
    <m/>
    <m/>
    <m/>
    <m/>
    <m/>
    <m/>
    <m/>
    <m/>
    <m/>
    <m/>
    <m/>
    <n v="2015"/>
    <m/>
    <s v="הריסה + בנייה"/>
    <m/>
    <n v="1"/>
    <m/>
    <m/>
    <m/>
    <n v="2"/>
    <s v="להיתר"/>
    <m/>
    <m/>
    <m/>
    <m/>
    <m/>
    <m/>
    <m/>
    <m/>
    <m/>
    <m/>
    <m/>
    <m/>
    <m/>
    <m/>
    <s v="מיצוי יח&quot;ד בפרויקט"/>
    <n v="0"/>
    <m/>
    <m/>
    <m/>
    <m/>
    <m/>
    <m/>
    <m/>
    <e v="#NAME?"/>
    <m/>
    <m/>
  </r>
  <r>
    <n v="803"/>
    <m/>
    <m/>
    <m/>
    <m/>
    <m/>
    <m/>
    <m/>
    <m/>
    <m/>
    <m/>
    <n v="4012"/>
    <m/>
    <s v="מרכז"/>
    <s v="רעננה"/>
    <s v="ברנדיס"/>
    <m/>
    <s v="מיסוי"/>
    <s v="פינוי-בינוי"/>
    <s v="בביצוע"/>
    <n v="6826198"/>
    <s v="416 20151265"/>
    <n v="416"/>
    <n v="20151265"/>
    <s v="בקשה להיתר"/>
    <s v="בניה חדשה"/>
    <n v="1994"/>
    <s v="רעננה"/>
    <n v="8700"/>
    <s v="ברנדיס"/>
    <n v="214"/>
    <n v="11"/>
    <n v="11"/>
    <s v="א"/>
    <d v="2015-12-22T00:00:00"/>
    <n v="0"/>
    <n v="120"/>
    <n v="54"/>
    <n v="66"/>
    <n v="120"/>
    <m/>
    <m/>
    <m/>
    <m/>
    <m/>
    <s v="הארכת תוקף החלטת רשות רישוי מתאריך 13/09/2016 שפג תוקפה (בתאריך 13/09/2017) בשנה נוספת עד לתאריך 13/09/2018 לבקשה להריסת 4 מבני מגורים שבהם 54 יח&quot;ד ובניית 3 בנייני מגורים בצמוד לשצ&quot;פ, בני 6 קומות וקומת גג (שביעית) נסוגה, עם 120 יח&quot;ד, מעל 2 קומות מרתף חניות."/>
    <m/>
    <m/>
    <m/>
    <n v="1917168"/>
    <n v="20180187"/>
    <m/>
    <d v="2018-10-25T00:00:00"/>
    <m/>
    <n v="0"/>
    <n v="120"/>
    <n v="54"/>
    <m/>
    <n v="66"/>
    <m/>
    <n v="120"/>
    <m/>
    <m/>
    <s v="הריסת ארבעה בנייני מגורים שבהם 54 יחד ובניית שלושה בנייני מגורים בצמוד לשצ&quot;פ, בני שבע קומות עם 120 יח&quot;ד, מעל שתי קומות מרתפי חניה.&quot;"/>
    <m/>
    <m/>
    <s v="שליפת כתובות (אוגוסט 2020)"/>
    <n v="2015"/>
    <n v="2018"/>
    <s v="הריסה + בנייה"/>
    <s v="הריסה + בנייה"/>
    <n v="1"/>
    <m/>
    <m/>
    <m/>
    <n v="1"/>
    <s v="להיתר"/>
    <m/>
    <n v="1"/>
    <m/>
    <m/>
    <m/>
    <n v="6826198"/>
    <n v="1917168"/>
    <m/>
    <m/>
    <m/>
    <m/>
    <m/>
    <m/>
    <m/>
    <s v="מיצוי יח&quot;ד בפרויקט"/>
    <n v="0"/>
    <m/>
    <m/>
    <m/>
    <m/>
    <m/>
    <m/>
    <m/>
    <e v="#NAME?"/>
    <m/>
    <s v="לא"/>
  </r>
  <r>
    <n v="805"/>
    <m/>
    <m/>
    <m/>
    <m/>
    <m/>
    <m/>
    <m/>
    <m/>
    <m/>
    <m/>
    <n v="4012"/>
    <m/>
    <s v="מרכז"/>
    <s v="רעננה"/>
    <s v="ברנדיס"/>
    <m/>
    <s v="מיסוי"/>
    <s v="מיסוי - פינוי-בינוי"/>
    <s v="בביצוע"/>
    <n v="6828208"/>
    <s v="416 20190698"/>
    <n v="416"/>
    <n v="20190698"/>
    <s v="בקשה למידע"/>
    <s v="תוספת למבנה קיים"/>
    <n v="1994"/>
    <s v="רעננה"/>
    <n v="8700"/>
    <s v="ברנדיס"/>
    <n v="214"/>
    <n v="17"/>
    <n v="17"/>
    <m/>
    <d v="2019-06-18T00:00:00"/>
    <n v="120"/>
    <n v="16"/>
    <m/>
    <m/>
    <n v="16"/>
    <m/>
    <m/>
    <m/>
    <m/>
    <m/>
    <s v="תוספת לבנייה רוויה שינויים בהיתר למבנה קיים הכוללים שינויים בקומות (תוספת מעליות+ 16 יח&quot;ד בשתי קומות) הכל עפ&quot;י תכנית מס' רע843 (בהפקדה)"/>
    <m/>
    <m/>
    <m/>
    <s v="NULL"/>
    <m/>
    <m/>
    <m/>
    <m/>
    <m/>
    <m/>
    <m/>
    <m/>
    <m/>
    <m/>
    <m/>
    <m/>
    <m/>
    <m/>
    <m/>
    <m/>
    <m/>
    <n v="2019"/>
    <m/>
    <s v="בנייה"/>
    <m/>
    <n v="1"/>
    <n v="1"/>
    <n v="1"/>
    <m/>
    <n v="1"/>
    <s v="למידע"/>
    <s v="למידע המשכי. ביקשו עוד 16 יחד. היכן לספור?"/>
    <m/>
    <m/>
    <m/>
    <m/>
    <m/>
    <m/>
    <m/>
    <m/>
    <m/>
    <m/>
    <m/>
    <m/>
    <m/>
    <s v="מיצוי יח&quot;ד בפרויקט"/>
    <n v="0"/>
    <m/>
    <m/>
    <m/>
    <m/>
    <m/>
    <m/>
    <m/>
    <e v="#NAME?"/>
    <m/>
    <m/>
  </r>
  <r>
    <n v="1519"/>
    <m/>
    <m/>
    <m/>
    <m/>
    <m/>
    <m/>
    <m/>
    <m/>
    <m/>
    <m/>
    <n v="4012"/>
    <m/>
    <s v="מרכז"/>
    <s v="רעננה"/>
    <s v="ברנדיס"/>
    <m/>
    <s v="מיסוי"/>
    <s v="פינוי-בינוי"/>
    <s v="בביצוע"/>
    <n v="7143566"/>
    <s v="416 20191326"/>
    <n v="416"/>
    <n v="20191326"/>
    <s v="בקשה להיתר                                                                      "/>
    <s v="בניה חדשה                               "/>
    <n v="1994"/>
    <s v="רעננה"/>
    <n v="8700"/>
    <s v="ברנדיס                                                      "/>
    <n v="214"/>
    <n v="11"/>
    <n v="11"/>
    <s v="א"/>
    <d v="2019-11-11T00:00:00"/>
    <n v="0"/>
    <n v="0"/>
    <m/>
    <m/>
    <n v="16"/>
    <s v="2020_02"/>
    <d v="2020-11-24T10:27:21"/>
    <m/>
    <m/>
    <s v="מהות הבקשה"/>
    <s v=" שינויים במהלך בנייה מכוח תכנית חדשה רע/מק/843, הכוללים: תוספת 2 קומות, כך שמקבלים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2 מעליות.                                                                                                                                                                                                                                                                                                                                                                                                                                                                                                                                                                                                                                                                                  "/>
    <n v="2020003"/>
    <d v="2020-05-07T00:00:00"/>
    <s v="  לאשר שינויים במהלך בנייה מכוח תכנית חדשה רע/מק/843, הכוללים:  תוספת 2 קומות, כך שמקבלים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2 מעליות.  בתנאים הבאים:  - אישור כיבוי אש;  - אישור פיקוד העורף;  - אישור יועץ נגישות;  - תכנית סניטרית;  - אישור מח' תברואה;  - אישור חברת חשמל;  - חישובים סטטיים והצהרת מהנדס;  - הסכם התקשרות עם אתר מורשה לפינוי פסולת בניין;  - הגשת 3 עותקים סופיים וחתומים לצורך הפקת היתר;  - תשלום כל התשלומים כאמור בסעיף 145 (ד) לחוק."/>
    <n v="2054615"/>
    <n v="20200078"/>
    <s v="בקשה להיתר                                                                      "/>
    <d v="2020-07-27T00:00:00"/>
    <s v="בית משותף                                                                                 "/>
    <n v="0"/>
    <n v="0"/>
    <m/>
    <m/>
    <m/>
    <m/>
    <n v="16"/>
    <s v="מהות ההיתר"/>
    <m/>
    <s v="שינויים במהלך בנייה מכוח תכנית חדשה רע/מק/843, הכוללים: תוספת 2 קומות, כך שבבניין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שתי מעליות."/>
    <s v="2020_02"/>
    <d v="2020-11-24T10:27:22"/>
    <s v="לפי גוש חלקה (מרץ 2021)"/>
    <n v="2019"/>
    <n v="2020"/>
    <s v="בנייה"/>
    <s v="בנייה"/>
    <n v="1"/>
    <m/>
    <m/>
    <m/>
    <n v="1"/>
    <s v="להיתר"/>
    <s v="המשכית אך מדובר בתוספת יח&quot;ד שיש לספור"/>
    <n v="1"/>
    <s v="המשכי אך יש תוספת יחד"/>
    <m/>
    <m/>
    <n v="7143566"/>
    <n v="2054615"/>
    <m/>
    <m/>
    <m/>
    <m/>
    <m/>
    <m/>
    <m/>
    <s v="מיצוי יח&quot;ד בפרויקט"/>
    <n v="0"/>
    <m/>
    <m/>
    <m/>
    <m/>
    <m/>
    <m/>
    <m/>
    <e v="#NAME?"/>
    <m/>
    <s v="לא"/>
  </r>
  <r>
    <n v="807"/>
    <m/>
    <m/>
    <m/>
    <m/>
    <m/>
    <m/>
    <m/>
    <m/>
    <m/>
    <m/>
    <n v="4151"/>
    <m/>
    <s v="מרכז"/>
    <s v="רעננה"/>
    <s v="ויצמן"/>
    <m/>
    <s v="מיסוי"/>
    <s v="מיסוי - פינוי-בינוי"/>
    <s v="בביצוע"/>
    <n v="5034206"/>
    <s v="416 20160880"/>
    <n v="416"/>
    <n v="20160880"/>
    <s v="בקשה להיתר"/>
    <s v="בניה חדשה                               "/>
    <n v="3679"/>
    <s v="רעננה"/>
    <n v="8700"/>
    <s v="ויצמן"/>
    <n v="204"/>
    <n v="133"/>
    <n v="133"/>
    <m/>
    <d v="2016-10-26T00:00:00"/>
    <n v="0"/>
    <n v="0"/>
    <n v="48"/>
    <n v="106"/>
    <n v="154"/>
    <m/>
    <m/>
    <m/>
    <m/>
    <m/>
    <s v="פינוי בינוי, הריסת 4 מבני מגורים קיימים והקמת 4 מבנים חדשים בני 9 קומות וקומת גג, עם 154 יח&quot;ד, מעל 2 קומות מרתף."/>
    <m/>
    <m/>
    <m/>
    <n v="1530972"/>
    <n v="20170176"/>
    <m/>
    <d v="2017-09-14T00:00:00"/>
    <m/>
    <n v="0"/>
    <n v="0"/>
    <n v="48"/>
    <m/>
    <n v="106"/>
    <m/>
    <n v="154"/>
    <m/>
    <m/>
    <s v="הקמת 4 מבנים חדשים בני 9 קומות וקומת גג עם 154 יחד, מעל שתי קומות מרתפים, במסגרת פרוייקט פינוי ובינוי.&quot;"/>
    <m/>
    <m/>
    <m/>
    <n v="2016"/>
    <n v="2017"/>
    <s v="הריסה + בנייה"/>
    <s v="בנייה"/>
    <n v="1"/>
    <m/>
    <m/>
    <m/>
    <n v="1"/>
    <s v="להיתר"/>
    <m/>
    <n v="1"/>
    <m/>
    <m/>
    <m/>
    <n v="5034206"/>
    <n v="1530972"/>
    <m/>
    <m/>
    <m/>
    <m/>
    <m/>
    <m/>
    <m/>
    <s v="מיצוי יח&quot;ד בפרויקט"/>
    <n v="0"/>
    <m/>
    <m/>
    <m/>
    <m/>
    <m/>
    <m/>
    <m/>
    <e v="#NAME?"/>
    <m/>
    <s v="לא"/>
  </r>
  <r>
    <n v="808"/>
    <m/>
    <m/>
    <m/>
    <m/>
    <m/>
    <m/>
    <m/>
    <m/>
    <m/>
    <m/>
    <n v="4151"/>
    <m/>
    <s v="מרכז"/>
    <s v="רעננה"/>
    <s v="ויצמן"/>
    <m/>
    <s v="מיסוי"/>
    <s v="פינוי-בינוי"/>
    <s v="בביצוע"/>
    <n v="5267268"/>
    <s v="416 20170673"/>
    <n v="416"/>
    <n v="20170673"/>
    <s v="בקשה להיתר"/>
    <s v="הריסה"/>
    <n v="3679"/>
    <s v="רעננה"/>
    <n v="8700"/>
    <s v="ויצמן"/>
    <n v="204"/>
    <n v="133"/>
    <n v="133"/>
    <m/>
    <d v="2017-06-18T00:00:00"/>
    <n v="0"/>
    <n v="0"/>
    <m/>
    <m/>
    <m/>
    <m/>
    <m/>
    <m/>
    <m/>
    <m/>
    <s v="הריסת 4 מבני מגורים 3 קומות מעל קומת עמודים."/>
    <m/>
    <m/>
    <m/>
    <n v="1513932"/>
    <n v="20170124"/>
    <m/>
    <d v="2017-07-10T00:00:00"/>
    <m/>
    <n v="0"/>
    <n v="0"/>
    <m/>
    <m/>
    <m/>
    <m/>
    <m/>
    <m/>
    <m/>
    <s v="הריסת 4 מבני מגורים."/>
    <m/>
    <m/>
    <s v="שליפת כתובות (אוגוסט 2020)"/>
    <n v="2017"/>
    <n v="2017"/>
    <s v="הריסה"/>
    <s v="הריסה"/>
    <n v="1"/>
    <m/>
    <m/>
    <m/>
    <n v="2"/>
    <s v="להיתר"/>
    <m/>
    <n v="3"/>
    <m/>
    <m/>
    <m/>
    <m/>
    <m/>
    <m/>
    <m/>
    <m/>
    <m/>
    <m/>
    <m/>
    <m/>
    <s v="מיצוי יח&quot;ד בפרויקט"/>
    <n v="0"/>
    <m/>
    <m/>
    <m/>
    <m/>
    <m/>
    <m/>
    <m/>
    <e v="#NAME?"/>
    <m/>
    <s v="לא"/>
  </r>
  <r>
    <n v="809"/>
    <m/>
    <m/>
    <m/>
    <m/>
    <m/>
    <m/>
    <m/>
    <m/>
    <m/>
    <m/>
    <n v="4151"/>
    <m/>
    <s v="מרכז"/>
    <s v="רעננה"/>
    <s v="ויצמן"/>
    <m/>
    <s v="מיסוי"/>
    <s v="מיסוי - פינוי-בינוי"/>
    <s v="בביצוע"/>
    <n v="7017039"/>
    <s v="416 20191335"/>
    <n v="416"/>
    <n v="20191335"/>
    <s v="בקשה להיתר"/>
    <s v="תוכ' שינויים - תוס' שטח"/>
    <n v="3679"/>
    <s v="רעננה"/>
    <n v="8700"/>
    <s v="ויצמן"/>
    <n v="204"/>
    <n v="133"/>
    <n v="133"/>
    <m/>
    <d v="2019-11-12T00:00:00"/>
    <n v="0"/>
    <n v="0"/>
    <m/>
    <m/>
    <m/>
    <m/>
    <m/>
    <m/>
    <m/>
    <m/>
    <s v="שינויים להיתר מס' 20170176 הכולל- שינוי מרפסות, פתחים גובה בניין חזיתות,עדכון מחסנים, עדכון קומת קרקע-לובי כניסה."/>
    <m/>
    <m/>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s v="NULL"/>
    <m/>
    <m/>
    <m/>
    <m/>
    <m/>
    <m/>
    <m/>
    <m/>
    <m/>
    <m/>
    <m/>
    <m/>
    <m/>
    <m/>
    <m/>
    <m/>
    <m/>
    <n v="2019"/>
    <m/>
    <s v="בנייה (שינויים)"/>
    <m/>
    <n v="1"/>
    <m/>
    <m/>
    <m/>
    <n v="2"/>
    <s v="להיתר"/>
    <m/>
    <m/>
    <m/>
    <m/>
    <m/>
    <m/>
    <m/>
    <m/>
    <m/>
    <m/>
    <m/>
    <m/>
    <m/>
    <m/>
    <s v="מיצוי יח&quot;ד בפרויקט"/>
    <n v="0"/>
    <m/>
    <m/>
    <m/>
    <m/>
    <m/>
    <m/>
    <m/>
    <e v="#NAME?"/>
    <m/>
    <m/>
  </r>
  <r>
    <n v="1521"/>
    <m/>
    <m/>
    <m/>
    <s v="כפול. מלל נוסף במהות הבקשה"/>
    <m/>
    <s v="כפול עם נתוני עבר"/>
    <m/>
    <m/>
    <m/>
    <m/>
    <n v="4151"/>
    <m/>
    <s v="מרכז"/>
    <s v="רעננה"/>
    <s v="ויצמן "/>
    <m/>
    <s v="מיסוי"/>
    <s v="פינוי-בינוי"/>
    <s v="בביצוע"/>
    <n v="7232099"/>
    <s v="416 20191335"/>
    <n v="416"/>
    <n v="20191335"/>
    <s v="בקשה להיתר                                                                      "/>
    <s v="תוכ' שינויים - תוס' שטח                 "/>
    <n v="3679"/>
    <s v="רעננה"/>
    <n v="8700"/>
    <s v="ויצמן                                                       "/>
    <n v="204"/>
    <n v="133"/>
    <n v="133"/>
    <s v=" "/>
    <d v="2019-11-12T00:00:00"/>
    <n v="0"/>
    <n v="0"/>
    <m/>
    <m/>
    <m/>
    <s v="2020_04"/>
    <d v="2021-01-28T10:47:10"/>
    <m/>
    <m/>
    <m/>
    <s v=" 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במרתף, שינויים בלובי כניסה, שינויים בחדרים על הגג, עדכון חישוב שטחים, שינויים בפתחים.                                                                                                                                                                                                                                                                                                                                                                                                                                                                                                                                                                                            "/>
    <n v="2020012"/>
    <d v="2020-11-03T00:00:00"/>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s v="NULL"/>
    <m/>
    <m/>
    <m/>
    <m/>
    <m/>
    <m/>
    <m/>
    <m/>
    <m/>
    <m/>
    <m/>
    <m/>
    <m/>
    <s v="NULL"/>
    <s v="NULL"/>
    <s v="NULL"/>
    <s v="לפי גוש חלקה (מרץ 2021)"/>
    <n v="2019"/>
    <m/>
    <s v="הריסה + בנייה"/>
    <m/>
    <m/>
    <m/>
    <m/>
    <m/>
    <n v="4"/>
    <s v="להיתר"/>
    <m/>
    <m/>
    <m/>
    <m/>
    <m/>
    <m/>
    <m/>
    <m/>
    <m/>
    <m/>
    <m/>
    <m/>
    <m/>
    <m/>
    <s v="מיצוי יח&quot;ד בפרויקט"/>
    <n v="0"/>
    <m/>
    <m/>
    <m/>
    <m/>
    <m/>
    <s v="אישור בתנאים"/>
    <m/>
    <e v="#NAME?"/>
    <m/>
    <m/>
  </r>
  <r>
    <n v="2008"/>
    <s v="אוקטובר 2021 - טיוב בקשה וסמל כפולים"/>
    <s v="כן"/>
    <s v="כן"/>
    <m/>
    <s v="טויב"/>
    <m/>
    <m/>
    <m/>
    <m/>
    <m/>
    <n v="4151"/>
    <m/>
    <s v="מרכז"/>
    <s v="רעננה"/>
    <s v="ויצמן "/>
    <m/>
    <s v="מיסוי"/>
    <s v="פינוי-בינוי"/>
    <s v="בביצוע"/>
    <n v="7451676"/>
    <s v="416 20191335"/>
    <n v="416"/>
    <n v="20191335"/>
    <s v="בקשה להיתר                                                                      "/>
    <s v="תוכ' שינויים - תוס' שטח                 "/>
    <n v="3679"/>
    <s v="רעננה"/>
    <n v="8700"/>
    <s v="ויצמן                                                       "/>
    <n v="204"/>
    <n v="133"/>
    <n v="133"/>
    <s v="NULL"/>
    <d v="2019-11-12T00:00:00"/>
    <n v="0"/>
    <n v="0"/>
    <m/>
    <m/>
    <m/>
    <s v="2021_03"/>
    <d v="2021-07-15T12:02:09"/>
    <m/>
    <m/>
    <m/>
    <s v=" 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במרתף, שינויים בלובי כניסה, שינויים בחדרים על הגג, עדכון חישוב שטחים, שינויים בפתחים.                                                                                                                                                                                                                                                                                                                                                                                                                                                                                                                                                                                            "/>
    <n v="2020012"/>
    <d v="2020-11-03T00:00:00"/>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
    <n v="2131437"/>
    <n v="20210093"/>
    <s v="בקשה להיתר                                                                      "/>
    <d v="2021-05-27T00:00:00"/>
    <s v="בית משותף                                                                                 "/>
    <n v="0"/>
    <n v="0"/>
    <m/>
    <m/>
    <m/>
    <m/>
    <m/>
    <m/>
    <s v="מגורים"/>
    <s v="שינויים בבניינים במהלך בנייה, שאושרה מכוח ההיתר מספר 20170176 להקמת ארבעה בנייני מגורים עפי תכנית הריסה ובנייה, הכוללים: הגדלת מרפסות בקומה 9 בכל הבניינים על חשבון שטחי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שינויים בלובי כניסה, שינויים בחדרים על הגג, עדכון חישוב שטחים, שינויים בפתחים."/>
    <s v="2021_03"/>
    <d v="2021-07-15T12:02:11"/>
    <s v="גוש חלקה"/>
    <n v="2019"/>
    <n v="2021"/>
    <s v="בנייה (שינויים)"/>
    <s v="בנייה (שינויים)"/>
    <n v="1"/>
    <m/>
    <m/>
    <m/>
    <n v="2"/>
    <s v="להיתר"/>
    <m/>
    <n v="2"/>
    <m/>
    <m/>
    <m/>
    <n v="7451676"/>
    <n v="2131437"/>
    <m/>
    <m/>
    <m/>
    <m/>
    <m/>
    <m/>
    <m/>
    <s v="מיצוי יח&quot;ד בפרויקט"/>
    <n v="0"/>
    <m/>
    <m/>
    <m/>
    <m/>
    <m/>
    <m/>
    <m/>
    <m/>
    <s v="היתרים שלא טויבו אך מיצוי יחד במתחם"/>
    <s v="לא"/>
  </r>
  <r>
    <n v="810"/>
    <m/>
    <m/>
    <m/>
    <m/>
    <m/>
    <m/>
    <m/>
    <m/>
    <m/>
    <m/>
    <n v="4108"/>
    <m/>
    <s v="מרכז"/>
    <s v="רעננה"/>
    <s v="כנרת"/>
    <m/>
    <s v="מיסוי"/>
    <s v="מיסוי - פינוי-בינוי"/>
    <s v="בביצוע"/>
    <n v="5438853"/>
    <s v="416 20180193"/>
    <n v="416"/>
    <n v="20180193"/>
    <s v="בקשה להיתר"/>
    <s v="בניה חדשה"/>
    <n v="4084"/>
    <s v="רעננה"/>
    <n v="8700"/>
    <s v="בורוכוב"/>
    <n v="139"/>
    <n v="86"/>
    <n v="86"/>
    <m/>
    <d v="2018-02-12T00:00:00"/>
    <n v="0"/>
    <n v="0"/>
    <n v="52"/>
    <n v="12"/>
    <n v="64"/>
    <m/>
    <m/>
    <m/>
    <m/>
    <m/>
    <s v="הריסת בניין מגורים שמכיל 52 דירות בן 3 קומות מעל עמודים והקמת 2 בנייני מגורים חדשים: 28 דירות בבניין A ו-36 דירות בבניין B , סה&quot;כ 64 דירות, עלפי תכנית התחדשות רע/720 'מתחם כינרת'. המבנים המוצעים הם בני 8 קומות מעל קומת קרקע ועוד קומת גג, מעל 3 קומות מרתף"/>
    <m/>
    <m/>
    <m/>
    <s v="NULL"/>
    <m/>
    <m/>
    <m/>
    <m/>
    <m/>
    <m/>
    <m/>
    <m/>
    <m/>
    <m/>
    <m/>
    <m/>
    <m/>
    <m/>
    <m/>
    <m/>
    <m/>
    <n v="2018"/>
    <m/>
    <s v="הריסה + בנייה"/>
    <m/>
    <m/>
    <m/>
    <m/>
    <m/>
    <n v="4"/>
    <s v="להיתר"/>
    <m/>
    <m/>
    <m/>
    <m/>
    <m/>
    <m/>
    <m/>
    <m/>
    <m/>
    <m/>
    <m/>
    <m/>
    <m/>
    <m/>
    <m/>
    <n v="90"/>
    <m/>
    <m/>
    <m/>
    <m/>
    <m/>
    <m/>
    <m/>
    <e v="#NAME?"/>
    <m/>
    <m/>
  </r>
  <r>
    <n v="811"/>
    <m/>
    <m/>
    <m/>
    <m/>
    <m/>
    <m/>
    <m/>
    <m/>
    <m/>
    <m/>
    <n v="4108"/>
    <m/>
    <s v="מרכז"/>
    <s v="רעננה"/>
    <s v="כנרת"/>
    <m/>
    <s v="מיסוי"/>
    <s v="מיסוי - פינוי-בינוי"/>
    <s v="בביצוע"/>
    <n v="6826544"/>
    <s v="416 20180193"/>
    <n v="416"/>
    <n v="20180193"/>
    <s v="בקשה להיתר"/>
    <s v="בניה חדשה"/>
    <n v="4085"/>
    <s v="רעננה"/>
    <n v="8700"/>
    <s v="בורוכוב"/>
    <n v="139"/>
    <n v="86"/>
    <n v="86"/>
    <m/>
    <d v="2018-02-12T00:00:00"/>
    <n v="0"/>
    <n v="0"/>
    <n v="18"/>
    <n v="46"/>
    <n v="64"/>
    <m/>
    <m/>
    <m/>
    <m/>
    <m/>
    <s v=" שינוי שם בעל היתר בנייה מספר 20190085 מתאריך 20/06/2019, מהשם: א.ש.ל.י, ש. מיכלסון, לי-רן ייזום. יש לשנות את השם ל: א.ש.ל.י חברה לבניין בע&quot;מ לי-רן יזום והשקעות בבנייה בע&quot;מ. היתר להריסת בניין מגורים שמכיל 18 דירות בן 3 קומות מעל עמודים והקמת 2 בנייני מגורים חדשים, 28 דירות בבניין A ו-36 דירות בבניין B , סה&quot;כ 64 דירות, עלפי תכנית התחדשות רע/720 'מתחם כינרת'. המבנים המוצעים הם בני 8 קומות מעל קומת קרקע ועוד קומת גג, מעל 3 קומות מרתף משותף.                                                                                                                                                                                                                                                                                                                                                                                                                                                                                                                                                                               "/>
    <m/>
    <m/>
    <m/>
    <n v="1922496"/>
    <n v="20190085"/>
    <m/>
    <d v="2019-06-19T00:00:00"/>
    <m/>
    <n v="0"/>
    <n v="0"/>
    <n v="18"/>
    <m/>
    <n v="46"/>
    <m/>
    <n v="64"/>
    <m/>
    <m/>
    <s v="הריסת בניין מגורים שמכיל 18 דירות בן 3 קומות מעל עמודים והקמת 2 בנייני מגורים חדשים: 28 דירות בבניין A ו-36 דירות בבניין B , סהכ 64 דירות, עלפי תכנית התחדשות רע/720 'מתחם כינרת', המבנים המוצעים הם בני 8 קומות מעל קומת קרקע ועוד קומת גג, מעל 3 קומות מרתף מ"/>
    <m/>
    <m/>
    <m/>
    <n v="2018"/>
    <n v="2019"/>
    <s v="בנייה"/>
    <s v="הריסה + בנייה"/>
    <n v="2"/>
    <m/>
    <m/>
    <m/>
    <n v="1"/>
    <s v="להיתר"/>
    <m/>
    <n v="1"/>
    <m/>
    <m/>
    <m/>
    <n v="6826544"/>
    <n v="1922496"/>
    <m/>
    <m/>
    <m/>
    <m/>
    <m/>
    <m/>
    <m/>
    <m/>
    <n v="90"/>
    <m/>
    <m/>
    <m/>
    <m/>
    <m/>
    <m/>
    <m/>
    <e v="#NAME?"/>
    <m/>
    <s v="לא"/>
  </r>
  <r>
    <n v="2009"/>
    <s v="אוקטובר 2021 - טיוב בקשות שאינן כפולות"/>
    <s v="לא"/>
    <s v="לא"/>
    <m/>
    <m/>
    <m/>
    <m/>
    <s v="לא במתחם"/>
    <m/>
    <m/>
    <n v="4108"/>
    <m/>
    <s v="מרכז"/>
    <s v="רעננה"/>
    <s v="כנרת"/>
    <m/>
    <s v="מיסוי"/>
    <s v="פינוי-בינוי"/>
    <s v="בביצוע"/>
    <n v="7451634"/>
    <s v="416 20180718"/>
    <n v="416"/>
    <n v="20180718"/>
    <s v="בקשה להיתר                                                                      "/>
    <s v="בניה חדשה                               "/>
    <n v="4063"/>
    <s v="רעננה"/>
    <n v="8700"/>
    <s v="בורוכוב                                                     "/>
    <n v="139"/>
    <n v="88"/>
    <n v="88"/>
    <m/>
    <d v="2018-07-17T00:00:00"/>
    <n v="0"/>
    <n v="0"/>
    <n v="1"/>
    <n v="18"/>
    <n v="19"/>
    <s v="2021_03"/>
    <d v="2021-07-15T12:02:09"/>
    <s v="מהות הבקשה"/>
    <s v="חישוב מתמטי"/>
    <s v="מהות הבקשה"/>
    <s v=" הריסת מבנה מסחרי בן קומה אחת וסככות והקמת בניין מגורים חדש, בן 6 קומות וקומת גג, עבור 19 דירות, מעל 2 קומות מרתף.                                                                                                                                                                                                                                                                                                                                                                                                                                                                                                                                                                                                                                                                                                                                                                                                                                                                                                                      "/>
    <n v="2019019"/>
    <d v="2019-12-22T00:00:00"/>
    <s v="  לנושא דירות הגן –  נוכח העובדה כי בנספח הבינוי בתכנית שאושרה מופיעות דירות גן,  כאשר אחת מהן פונה לחזית הרחוב, ובנוסף גם בהיתר שניתן למגרש הדרומי, בבורוכוב  86 שמהווה חלק מהמתחם, אושרו דירות גן,  הוועדה מחליטה במקרה חריג זה ויוצא דופן, בנסיבות המיוחדות לאשר את התכנון  שהוצע, ולפיו יש שתי דירות גן, כאשר אחת מהן פונה לחזית רחוב בורוכוב והשניה  פנימית, וכן לאשר את התכנון שהוצע עם רצועת גינון ברוחב 2.0 מ' נטו ללא הגדר, לכיוון  רחוב בורוכוב. רצועה זו תהווה חיץ בין הגינה הפרטית של דירת הגן הפונה לרחוב בורוכוב  לבין הרחוב. גובה הגדר תהיה בגובה בהתאם להנחיות המרחביות.     לנושא התנאי שלפיו הוצאת היתר בנייה מכוח תכנית רע/719, כפופה להוצאת היתר בנייה  מכוח מתכנית רע/720 – היות והיתר הבנייה לבניין בבורוכוב 86 ניתן, והוא מבנה הכלול  בתכנית רע/720, ניתן לראות את התנאי, כמתקיים ומאפשר הוצאת היתר בנייה מכוח  תכנית רע/719, וזאת בכפוף להפקדת ערבות וכתב התחייבות להבטחת מימוש הבנייה של  בנין הרכבת הנוסף הפונה לרחוב כנרת.     לנושא החניון המשותף - היות ובבקשה להיתר החניון המוצע מציג חיבור עתידי בין שני "/>
    <n v="2130622"/>
    <n v="20210044"/>
    <s v="בקשה להיתר                                                                      "/>
    <d v="2021-03-25T00:00:00"/>
    <s v="בית משותף                                                                                 "/>
    <n v="0"/>
    <n v="0"/>
    <s v="NULL"/>
    <s v="NULL"/>
    <s v="NULL"/>
    <s v="NULL"/>
    <s v="NULL"/>
    <s v="NULL"/>
    <s v="NULL"/>
    <s v="הריסת מבנה מסחרי בן קומה אחת וסככות והקמת בניין מגורים חדש הכולל: קומת קרקע + 5 קומות+ קומת גג עג שתי קומות מרתף, סהכ 19 יחד."/>
    <s v="2021_03"/>
    <d v="2021-07-15T12:02:11"/>
    <s v="גוש חלקה"/>
    <n v="2018"/>
    <n v="2021"/>
    <s v="הריסה + בנייה"/>
    <m/>
    <m/>
    <m/>
    <m/>
    <m/>
    <n v="0"/>
    <m/>
    <m/>
    <n v="0"/>
    <m/>
    <m/>
    <m/>
    <m/>
    <m/>
    <m/>
    <m/>
    <m/>
    <m/>
    <m/>
    <m/>
    <m/>
    <m/>
    <m/>
    <m/>
    <m/>
    <m/>
    <m/>
    <m/>
    <m/>
    <m/>
    <m/>
    <s v="היתרים שיש לטייב"/>
    <s v="לא"/>
  </r>
  <r>
    <n v="812"/>
    <m/>
    <m/>
    <m/>
    <m/>
    <m/>
    <m/>
    <m/>
    <m/>
    <m/>
    <m/>
    <n v="4108"/>
    <m/>
    <s v="מרכז"/>
    <s v="רעננה"/>
    <s v="כנרת"/>
    <m/>
    <s v="מיסוי"/>
    <s v="מיסוי - פינוי-בינוי"/>
    <s v="בביצוע"/>
    <n v="6827875"/>
    <s v="416 20190321"/>
    <n v="416"/>
    <n v="20190321"/>
    <s v="בקשה למידע"/>
    <s v="בניה חדשה"/>
    <n v="4083"/>
    <s v="רעננה"/>
    <n v="8700"/>
    <s v="כנרת"/>
    <n v="352"/>
    <n v="5"/>
    <n v="5"/>
    <m/>
    <d v="2019-03-20T00:00:00"/>
    <n v="0"/>
    <n v="90"/>
    <m/>
    <m/>
    <n v="90"/>
    <m/>
    <m/>
    <m/>
    <m/>
    <m/>
    <s v="בנייה רוויה חדשה הריסת מבני מגורים קיימים ובניית שלושה בתי מגורים ושלושה קומות מרתף. בניין א': קרקע + 7 +גג. 25 יח&quot;ד. בניין ב': קרקע + 8 + גג. 28 יח&quot;ד. בניין ג': קרקע + 8 + גג. 37 יח&quot;ד."/>
    <m/>
    <m/>
    <m/>
    <s v="NULL"/>
    <m/>
    <m/>
    <m/>
    <m/>
    <m/>
    <m/>
    <m/>
    <m/>
    <m/>
    <m/>
    <m/>
    <m/>
    <m/>
    <m/>
    <m/>
    <m/>
    <m/>
    <n v="2019"/>
    <m/>
    <s v="הריסה + בנייה"/>
    <m/>
    <n v="1"/>
    <n v="1"/>
    <m/>
    <m/>
    <n v="1"/>
    <s v="למידע"/>
    <m/>
    <m/>
    <m/>
    <m/>
    <m/>
    <m/>
    <m/>
    <m/>
    <m/>
    <m/>
    <m/>
    <m/>
    <m/>
    <m/>
    <m/>
    <n v="90"/>
    <m/>
    <m/>
    <m/>
    <m/>
    <m/>
    <m/>
    <m/>
    <e v="#NAME?"/>
    <m/>
    <m/>
  </r>
  <r>
    <n v="1520"/>
    <m/>
    <m/>
    <m/>
    <m/>
    <m/>
    <m/>
    <m/>
    <m/>
    <m/>
    <m/>
    <n v="4108"/>
    <m/>
    <s v="מרכז"/>
    <s v="רעננה"/>
    <s v="כנרת"/>
    <m/>
    <s v="מיסוי"/>
    <s v="פינוי-בינוי"/>
    <s v="בביצוע"/>
    <n v="7177432"/>
    <s v="416 20200530"/>
    <n v="416"/>
    <n v="20200530"/>
    <s v="בקשה להיתר                                                                      "/>
    <s v="בניה חדשה                               "/>
    <n v="4083"/>
    <s v="רעננה"/>
    <n v="8700"/>
    <s v="כנרת                                                        "/>
    <n v="352"/>
    <n v="5"/>
    <n v="5"/>
    <m/>
    <d v="2020-05-07T00:00:00"/>
    <n v="0"/>
    <n v="0"/>
    <m/>
    <m/>
    <n v="90"/>
    <s v="2020_03"/>
    <d v="2020-12-03T17:05:37"/>
    <m/>
    <m/>
    <s v="מהות הבקשה"/>
    <s v=" , 37 יחד. 3 קומות מרתף + קרקע + 8 קומות בבניין 3 - 28 יחד, בבניין 7 - 25 יחד, בבניין 5 - הריסת שני מבני מגורים קיימים ובניית שלושה בתי מגורים. בבניין 3 ובבניינים  5-7 9 קומות                                                                                                                                                                                                                                                                                                                                                                                                                                                                                                                                                                                                                                                                                                                                                                                                                                                      "/>
    <n v="0"/>
    <s v="NULL"/>
    <s v="NULL"/>
    <s v="NULL"/>
    <m/>
    <m/>
    <m/>
    <m/>
    <m/>
    <m/>
    <m/>
    <m/>
    <m/>
    <m/>
    <m/>
    <m/>
    <m/>
    <m/>
    <s v="NULL"/>
    <s v="NULL"/>
    <s v="לפי גוש חלקה (מרץ 2021)"/>
    <n v="2020"/>
    <m/>
    <s v="הריסה + בנייה"/>
    <m/>
    <n v="1"/>
    <m/>
    <m/>
    <m/>
    <n v="1"/>
    <s v="להיתר"/>
    <m/>
    <m/>
    <m/>
    <m/>
    <m/>
    <m/>
    <m/>
    <m/>
    <m/>
    <m/>
    <m/>
    <m/>
    <m/>
    <m/>
    <m/>
    <n v="90"/>
    <m/>
    <m/>
    <m/>
    <m/>
    <s v="4.4.21 - לפי מדלן יש היתר"/>
    <s v="לא היו החלטות בבקשה"/>
    <m/>
    <e v="#NAME?"/>
    <m/>
    <m/>
  </r>
  <r>
    <n v="813"/>
    <m/>
    <m/>
    <m/>
    <m/>
    <m/>
    <m/>
    <m/>
    <m/>
    <m/>
    <m/>
    <n v="4233"/>
    <m/>
    <s v="תל אביב"/>
    <s v="תל אביב-יפו"/>
    <s v="גבולות"/>
    <m/>
    <s v="מיסוי"/>
    <s v="פינוי-בינוי"/>
    <s v="תכנית מאושרת עם פעילות יזמית"/>
    <n v="3671416"/>
    <s v="507 151979"/>
    <n v="507"/>
    <n v="151979"/>
    <m/>
    <s v="בניה חדשה - בניין רב קומות (מעל 29 מ')"/>
    <n v="3374001"/>
    <s v="תל אביב-יפו"/>
    <n v="5000"/>
    <s v="אברבנאל"/>
    <n v="2213"/>
    <n v="1"/>
    <n v="1"/>
    <s v="ב"/>
    <d v="2015-10-13T00:00:00"/>
    <m/>
    <m/>
    <m/>
    <m/>
    <n v="188"/>
    <m/>
    <m/>
    <m/>
    <m/>
    <m/>
    <s v="הריסת מבנה קיים הכולל 1 קומות מגורים_x000d__x000a_הקמת מבנה חדש הכולל: 10.0 קומות מגורים ,ובהן 188יח&quot;ד ,כולל חדר שנאים וכולל נישה לבזק_x000d__x000a_המרתפים כוללים: מחסן,חדר טרפו_x000d__x000a_קומת קרקע הכוללת: אולם כניסה,חדר אשפה,מסחר שלב ב'_x000d__x000a_על הגג: חדרי יציאה,קולטי שמש,חדר מדרגות כללי,מזגנ"/>
    <m/>
    <m/>
    <m/>
    <s v="NULL"/>
    <m/>
    <m/>
    <m/>
    <m/>
    <m/>
    <m/>
    <m/>
    <m/>
    <m/>
    <m/>
    <m/>
    <m/>
    <m/>
    <m/>
    <m/>
    <m/>
    <s v="שליפת כתובות (אוגוסט 2020)"/>
    <n v="2015"/>
    <m/>
    <s v="הריסה + בנייה"/>
    <m/>
    <m/>
    <m/>
    <m/>
    <m/>
    <s v="מתחם גבולות"/>
    <s v="להיתר"/>
    <s v="מובילה"/>
    <m/>
    <m/>
    <m/>
    <m/>
    <m/>
    <m/>
    <m/>
    <m/>
    <m/>
    <m/>
    <m/>
    <m/>
    <m/>
    <m/>
    <e v="#N/A"/>
    <m/>
    <m/>
    <m/>
    <m/>
    <m/>
    <m/>
    <m/>
    <e v="#NAME?"/>
    <m/>
    <m/>
  </r>
  <r>
    <n v="814"/>
    <m/>
    <m/>
    <m/>
    <m/>
    <m/>
    <m/>
    <m/>
    <m/>
    <m/>
    <m/>
    <n v="4233"/>
    <m/>
    <s v="תל אביב"/>
    <s v="תל אביב-יפו"/>
    <s v="גבולות"/>
    <m/>
    <s v="מיסוי"/>
    <s v="פינוי-בינוי"/>
    <s v="תכנית מאושרת עם פעילות יזמית"/>
    <n v="5288270"/>
    <s v="507 151979"/>
    <n v="507"/>
    <n v="151979"/>
    <s v="בניה חדשה"/>
    <s v="בניין רב קומות (מעל 29 מ')"/>
    <n v="3374001"/>
    <s v="תל אביב-יפו"/>
    <n v="5000"/>
    <s v="אברבנאל"/>
    <n v="2213"/>
    <n v="1"/>
    <n v="1"/>
    <s v="ב"/>
    <d v="2015-10-13T00:00:00"/>
    <m/>
    <n v="0"/>
    <m/>
    <m/>
    <n v="188"/>
    <m/>
    <m/>
    <m/>
    <m/>
    <m/>
    <s v="הריסת מבנה קיים הכולל 1 קומות מגורים_x000d__x000a_הקמת מבנה חדש הכולל: 10.0 קומות מגורים ,ובהן 188יח&quot;ד ,כולל חדר שנאים וכולל נישה לבזק_x000d__x000a_המרתפים כוללים: מחסן,חדר טרפו_x000d__x000a_קומת קרקע הכוללת: אולם כניסה,חדר אשפה,מסחר שלב ב'_x000d__x000a_על הגג: חדרי יציאה,קולטי שמש,חדר מדרגות כללי,מזגנ"/>
    <m/>
    <m/>
    <m/>
    <s v="NULL"/>
    <m/>
    <m/>
    <m/>
    <m/>
    <m/>
    <m/>
    <m/>
    <m/>
    <m/>
    <m/>
    <m/>
    <m/>
    <m/>
    <m/>
    <m/>
    <m/>
    <s v="שליפת כתובות (אוגוסט 2020)"/>
    <n v="2015"/>
    <m/>
    <m/>
    <m/>
    <m/>
    <m/>
    <m/>
    <m/>
    <n v="4"/>
    <s v="להיתר"/>
    <m/>
    <m/>
    <m/>
    <m/>
    <m/>
    <m/>
    <m/>
    <m/>
    <m/>
    <m/>
    <m/>
    <m/>
    <m/>
    <m/>
    <m/>
    <e v="#N/A"/>
    <m/>
    <m/>
    <m/>
    <m/>
    <m/>
    <m/>
    <m/>
    <e v="#NAME?"/>
    <m/>
    <m/>
  </r>
  <r>
    <n v="815"/>
    <m/>
    <m/>
    <m/>
    <m/>
    <m/>
    <m/>
    <m/>
    <m/>
    <m/>
    <m/>
    <n v="4233"/>
    <m/>
    <s v="תל אביב"/>
    <s v="תל אביב-יפו"/>
    <s v="גבולות"/>
    <m/>
    <s v="מיסוי"/>
    <s v="פינוי-בינוי"/>
    <s v="תכנית מאושרת עם פעילות יזמית"/>
    <n v="3659274"/>
    <s v="507 91486"/>
    <n v="507"/>
    <n v="91486"/>
    <m/>
    <s v="עבודות עפר  -"/>
    <n v="3362003"/>
    <s v="תל אביב-יפו"/>
    <n v="5000"/>
    <s v="אברבנאל"/>
    <n v="2213"/>
    <n v="5"/>
    <n v="5"/>
    <m/>
    <d v="2009-09-03T00:00:00"/>
    <m/>
    <m/>
    <m/>
    <m/>
    <m/>
    <m/>
    <m/>
    <m/>
    <m/>
    <m/>
    <s v="הארכת תוקף החלטה להריסה, דיפון וחפירה."/>
    <m/>
    <m/>
    <m/>
    <s v="NULL"/>
    <m/>
    <m/>
    <m/>
    <m/>
    <m/>
    <m/>
    <m/>
    <m/>
    <m/>
    <m/>
    <m/>
    <m/>
    <m/>
    <m/>
    <m/>
    <m/>
    <s v="שליפת כתובות (אוגוסט 2020)"/>
    <n v="2009"/>
    <m/>
    <s v="הריסה + חפירה ודיפון"/>
    <m/>
    <n v="2"/>
    <m/>
    <m/>
    <m/>
    <s v="מתחם גבולות"/>
    <s v="להיתר"/>
    <s v="ספק מתחם גבולות. קדומה"/>
    <m/>
    <m/>
    <m/>
    <m/>
    <m/>
    <m/>
    <m/>
    <m/>
    <m/>
    <m/>
    <m/>
    <m/>
    <m/>
    <m/>
    <e v="#N/A"/>
    <m/>
    <m/>
    <m/>
    <m/>
    <m/>
    <m/>
    <m/>
    <e v="#NAME?"/>
    <m/>
    <m/>
  </r>
  <r>
    <n v="1630"/>
    <s v="טיוב בקשות שאינן כפולות"/>
    <m/>
    <m/>
    <m/>
    <m/>
    <m/>
    <m/>
    <m/>
    <m/>
    <m/>
    <n v="4233"/>
    <m/>
    <s v="תל אביב"/>
    <s v="תל אביב-יפו"/>
    <s v="גבולות"/>
    <m/>
    <s v="מיסוי"/>
    <s v="פינוי-בינוי"/>
    <s v="תכנית מאושרת עם פעילות יזמית"/>
    <n v="7243634"/>
    <s v="507 201616"/>
    <n v="507"/>
    <n v="201616"/>
    <s v="בניה חדשה"/>
    <s v="בניין מגורים גבוה (מעל 13 מ')"/>
    <n v="484002"/>
    <s v="תל אביב-יפו"/>
    <n v="5000"/>
    <s v="גבולות"/>
    <n v="2212"/>
    <n v="2"/>
    <n v="2"/>
    <s v=" "/>
    <d v="2020-12-14T00:00:00"/>
    <m/>
    <m/>
    <m/>
    <m/>
    <m/>
    <s v="2020_04"/>
    <d v="2021-01-28T10:47:24"/>
    <m/>
    <m/>
    <m/>
    <s v="מספר קומות להריסה: 3, שטח הריסה (מ&quot;ר): 474.45,    במרתפים: מספר מרתפים, מחסן, חדרי עזר, אחר: חניה,    בקומת הקרקע: אולם כניסה, חדר אשפה, אחר: מסחר,    על הגג: חדר מכונות ומעלית, קולטי שמש, חדר מדרגות כללי,    העבודות המבוקשות בהיתר כוללות הוספת צובר גז חד"/>
    <s v="NULL"/>
    <s v="NULL"/>
    <s v="NULL"/>
    <s v="NULL"/>
    <m/>
    <m/>
    <m/>
    <m/>
    <m/>
    <m/>
    <m/>
    <m/>
    <m/>
    <m/>
    <m/>
    <m/>
    <m/>
    <m/>
    <s v="NULL"/>
    <s v="NULL"/>
    <s v="לפי גוש חלקה (מרץ 2021)"/>
    <n v="2020"/>
    <m/>
    <m/>
    <m/>
    <m/>
    <m/>
    <m/>
    <m/>
    <s v="מתחם גבולות"/>
    <s v="להיתר"/>
    <m/>
    <m/>
    <m/>
    <m/>
    <m/>
    <m/>
    <m/>
    <m/>
    <m/>
    <m/>
    <m/>
    <m/>
    <m/>
    <m/>
    <m/>
    <e v="#N/A"/>
    <m/>
    <m/>
    <m/>
    <m/>
    <m/>
    <m/>
    <m/>
    <e v="#NAME?"/>
    <m/>
    <m/>
  </r>
  <r>
    <n v="817"/>
    <m/>
    <m/>
    <m/>
    <m/>
    <m/>
    <m/>
    <m/>
    <m/>
    <m/>
    <m/>
    <n v="4233"/>
    <m/>
    <s v="תל אביב"/>
    <s v="תל אביב-יפו"/>
    <s v="גבולות"/>
    <m/>
    <s v="מיסוי"/>
    <s v="מיסוי - פינוי-בינוי"/>
    <s v="תכנית מאושרת עם פעילות יזמית"/>
    <n v="5290524"/>
    <s v="507 171752"/>
    <n v="507"/>
    <n v="171752"/>
    <s v="בניה חדשה"/>
    <s v="בניין מגורים גבוה (מעל 13 מ')"/>
    <n v="484006"/>
    <s v="תל אביב-יפו"/>
    <n v="5000"/>
    <s v="גבולות"/>
    <n v="2212"/>
    <n v="6"/>
    <n v="6"/>
    <m/>
    <d v="2017-11-05T00:00:00"/>
    <m/>
    <m/>
    <m/>
    <m/>
    <n v="29"/>
    <m/>
    <m/>
    <m/>
    <m/>
    <m/>
    <s v="מספר קומות להריסה: 7 שטח הריסה (מ&quot;ר): 2387.93_x000d__x000d__x000a_ במרתפים: מספר מרתפים אחר: חניה_x000d__x000d__x000a_ בקומת הקרקע: אולם כניסה חדר אשפה_x000d__x000d__x000a_ בקומות: כמות קומות מגורים: 8 כמות יח&quot;ד מבוקשות: 29_x000d__x000d__x000a_ על הגג: קולטי שמש_x000d__x000d__x000a_ בחצר: גינה שטחים מרוצפים כמות מקומות חניה: 30_x000d__x000d__x000a_ פירוט נוסף:"/>
    <m/>
    <m/>
    <m/>
    <s v="NULL"/>
    <m/>
    <m/>
    <m/>
    <m/>
    <m/>
    <m/>
    <m/>
    <m/>
    <m/>
    <m/>
    <m/>
    <m/>
    <m/>
    <m/>
    <m/>
    <m/>
    <m/>
    <n v="2017"/>
    <m/>
    <s v="הריסה"/>
    <m/>
    <m/>
    <m/>
    <m/>
    <m/>
    <s v="מתחם גבולות"/>
    <s v="להיתר"/>
    <s v="מובילה"/>
    <m/>
    <m/>
    <m/>
    <m/>
    <m/>
    <m/>
    <m/>
    <m/>
    <m/>
    <m/>
    <m/>
    <m/>
    <m/>
    <m/>
    <e v="#N/A"/>
    <m/>
    <m/>
    <m/>
    <m/>
    <s v="לא מופיע באתר העירייה. במדלן מופיע - היתר בתנאים"/>
    <s v="אין מידע באתר העירייה"/>
    <m/>
    <e v="#NAME?"/>
    <m/>
    <m/>
  </r>
  <r>
    <n v="816"/>
    <m/>
    <m/>
    <m/>
    <m/>
    <m/>
    <m/>
    <m/>
    <m/>
    <m/>
    <m/>
    <n v="4233"/>
    <m/>
    <s v="תל אביב"/>
    <s v="תל אביב-יפו"/>
    <s v="גבולות"/>
    <m/>
    <s v="מיסוי"/>
    <s v="פינוי-בינוי"/>
    <s v="תכנית מאושרת עם פעילות יזמית"/>
    <n v="5326973"/>
    <s v="507 171752"/>
    <n v="507"/>
    <n v="171752"/>
    <s v="בניה חדשה"/>
    <s v="בניין מגורים גבוה (מעל 13 מ')"/>
    <n v="484006"/>
    <s v="תל אביב-יפו"/>
    <n v="5000"/>
    <s v="גבולות"/>
    <n v="2212"/>
    <n v="6"/>
    <n v="6"/>
    <m/>
    <d v="2017-11-05T00:00:00"/>
    <m/>
    <m/>
    <m/>
    <m/>
    <n v="29"/>
    <m/>
    <m/>
    <m/>
    <m/>
    <m/>
    <s v="מספר קומות להריסה: 7 שטח הריסה (מ&quot;ר): 2387.93_x000d__x000a_ במרתפים: מספר מרתפים אחר: חניה_x000d__x000a_ בקומת הקרקע: אולם כניסה חדר אשפה_x000d__x000a_ בקומות: כמות קומות מגורים: 8 כמות יח&quot;ד מבוקשות: 29_x000d__x000a_ על הגג: קולטי שמש_x000d__x000a_ בחצר: גינה שטחים מרוצפים כמות מקומות חניה: 30_x000d__x000a_ פירוט נוסף: הריסת"/>
    <m/>
    <m/>
    <m/>
    <s v="NULL"/>
    <m/>
    <m/>
    <m/>
    <m/>
    <m/>
    <m/>
    <m/>
    <m/>
    <m/>
    <m/>
    <m/>
    <m/>
    <m/>
    <m/>
    <m/>
    <m/>
    <s v="שליפת כתובות (אוגוסט 2020)"/>
    <n v="2017"/>
    <m/>
    <m/>
    <m/>
    <m/>
    <m/>
    <m/>
    <m/>
    <n v="4"/>
    <s v="להיתר"/>
    <m/>
    <m/>
    <m/>
    <m/>
    <m/>
    <m/>
    <m/>
    <m/>
    <m/>
    <m/>
    <m/>
    <m/>
    <m/>
    <m/>
    <m/>
    <e v="#N/A"/>
    <m/>
    <m/>
    <m/>
    <m/>
    <m/>
    <m/>
    <m/>
    <e v="#NAME?"/>
    <m/>
    <m/>
  </r>
  <r>
    <n v="1552"/>
    <m/>
    <m/>
    <m/>
    <m/>
    <m/>
    <s v="כפול עם נתוני עבר"/>
    <m/>
    <m/>
    <m/>
    <m/>
    <n v="4233"/>
    <m/>
    <s v="תל אביב"/>
    <s v="תל אביב-יפו"/>
    <s v="גבולות"/>
    <m/>
    <s v="מיסוי"/>
    <s v="פינוי-בינוי"/>
    <s v="תכנית מאושרת עם פעילות יזמית"/>
    <n v="7136634"/>
    <s v="507 190866"/>
    <n v="507"/>
    <n v="190866"/>
    <s v="בניה חדשה"/>
    <s v="בניין מגורים גבוה (מעל 13 מ')"/>
    <n v="484006"/>
    <s v="תל אביב-יפו"/>
    <n v="5000"/>
    <s v="גבולות"/>
    <n v="2212"/>
    <n v="6"/>
    <n v="6"/>
    <s v=" "/>
    <d v="2019-07-14T00:00:00"/>
    <m/>
    <m/>
    <m/>
    <m/>
    <m/>
    <s v="2020_01"/>
    <d v="2020-11-01T21:03:32"/>
    <m/>
    <m/>
    <m/>
    <s v="מספר קומות להריסה: 7, שטח הריסה (מ&quot;ר): 2387.93,   במרתפים: מספר מרתפים, אחר: חניה,   בקומת הקרקע: אולם כניסה, חדר אשפה,   בקומות: כמות קומות מגורים: 7, כמות יח&quot;ד מבוקשות: 26,   על הגג: קולטי שמש,   בחצר: גינה, שטחים מרוצפים, כמות מקומות חניה: 27,   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s v="NULL"/>
    <s v="NULL"/>
    <s v="NULL"/>
    <s v="NULL"/>
    <m/>
    <m/>
    <m/>
    <m/>
    <m/>
    <m/>
    <m/>
    <m/>
    <m/>
    <m/>
    <m/>
    <m/>
    <m/>
    <s v="NULL"/>
    <s v="NULL"/>
    <s v="NULL"/>
    <s v="לפי גוש חלקה (מרץ 2021)"/>
    <n v="2019"/>
    <m/>
    <s v="הריסה + בנייה"/>
    <m/>
    <m/>
    <m/>
    <m/>
    <m/>
    <n v="4"/>
    <s v="להיתר"/>
    <m/>
    <m/>
    <m/>
    <m/>
    <m/>
    <m/>
    <m/>
    <m/>
    <m/>
    <m/>
    <m/>
    <m/>
    <m/>
    <m/>
    <m/>
    <e v="#N/A"/>
    <m/>
    <m/>
    <m/>
    <m/>
    <m/>
    <s v="אישור בתנאים"/>
    <m/>
    <e v="#NAME?"/>
    <m/>
    <m/>
  </r>
  <r>
    <n v="818"/>
    <m/>
    <m/>
    <m/>
    <m/>
    <m/>
    <m/>
    <m/>
    <m/>
    <m/>
    <m/>
    <n v="4233"/>
    <m/>
    <s v="תל אביב"/>
    <s v="תל אביב-יפו"/>
    <s v="גבולות"/>
    <m/>
    <s v="מיסוי"/>
    <s v="מיסוי - פינוי-בינוי"/>
    <s v="תכנית מאושרת עם פעילות יזמית"/>
    <n v="6984721"/>
    <s v="507 190866"/>
    <n v="507"/>
    <n v="190866"/>
    <s v="בניה חדשה"/>
    <s v="בניין מגורים גבוה (מעל 13 מ')"/>
    <n v="484006"/>
    <s v="תל אביב-יפו"/>
    <n v="5000"/>
    <s v="גבולות"/>
    <n v="2212"/>
    <n v="6"/>
    <n v="6"/>
    <m/>
    <d v="2019-07-14T00:00:00"/>
    <m/>
    <m/>
    <m/>
    <m/>
    <n v="26"/>
    <m/>
    <m/>
    <m/>
    <m/>
    <m/>
    <s v="מספר קומות להריסה: 7, שטח הריסה (מ&quot;ר): 2387.93, _x000a_במרתפים: מספר מרתפים, אחר: חניה, _x000a_בקומת הקרקע: אולם כניסה, חדר אשפה, _x000a_בקומות: כמות קומות מגורים: 7, כמות יח&quot;ד מבוקשות: 26, _x000a_על הגג: קולטי שמש, _x000a_בחצר: גינה, שטחים מרוצפים, כמות מקומות חניה: 27, _x000a_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m/>
    <m/>
    <m/>
    <s v="NULL"/>
    <m/>
    <m/>
    <m/>
    <m/>
    <m/>
    <m/>
    <m/>
    <m/>
    <m/>
    <m/>
    <m/>
    <m/>
    <m/>
    <m/>
    <m/>
    <m/>
    <m/>
    <n v="2019"/>
    <m/>
    <s v="הריסה"/>
    <m/>
    <n v="3"/>
    <m/>
    <m/>
    <m/>
    <s v="מתחם גבולות"/>
    <s v="להיתר"/>
    <s v="ספק מתחם גבולות. כנראה המשכית"/>
    <m/>
    <m/>
    <m/>
    <m/>
    <m/>
    <m/>
    <m/>
    <m/>
    <m/>
    <m/>
    <m/>
    <m/>
    <m/>
    <m/>
    <e v="#N/A"/>
    <m/>
    <m/>
    <m/>
    <m/>
    <m/>
    <m/>
    <m/>
    <e v="#NAME?"/>
    <m/>
    <m/>
  </r>
  <r>
    <n v="2011"/>
    <s v="אוקטובר 2021 - טיוב בקשה וסמל כפולים"/>
    <s v="מתחם גבולות לא נכלל בפינוי בינוי"/>
    <s v="מתחם גבולות לא נכלל בפינוי בינוי"/>
    <m/>
    <s v="טויב"/>
    <m/>
    <m/>
    <m/>
    <m/>
    <m/>
    <n v="4233"/>
    <m/>
    <s v="תל אביב"/>
    <s v="תל אביב-יפו"/>
    <s v="גבולות"/>
    <m/>
    <s v="מיסוי"/>
    <s v="פינוי-בינוי"/>
    <s v="תכנית מאושרת עם פעילות יזמית"/>
    <n v="7497679"/>
    <s v="507 190866"/>
    <n v="507"/>
    <n v="190866"/>
    <s v="בניה חדשה"/>
    <s v="בניין מגורים גבוה (מעל 13 מ')"/>
    <n v="484006"/>
    <s v="תל אביב -יפו"/>
    <n v="5000"/>
    <s v="גבולות"/>
    <n v="2212"/>
    <n v="6"/>
    <n v="6"/>
    <s v=" "/>
    <d v="2019-07-14T00:00:00"/>
    <s v="NULL"/>
    <s v="NULL"/>
    <s v="NULL"/>
    <s v="NULL"/>
    <n v="26"/>
    <s v="2021_04"/>
    <d v="2021-09-14T12:11:15"/>
    <s v="NULL"/>
    <s v="NULL"/>
    <s v="מהות הבקשה"/>
    <s v="מספר קומות להריסה: 7, שטח הריסה (מ&quot;ר): 2387.93, _x000d__x000a_במרתפים: מספר מרתפים, אחר: חניה, _x000d__x000a_בקומת הקרקע: אולם כניסה, חדר אשפה, _x000d__x000a_בקומות: כמות קומות מגורים: 7, כמות יח&quot;ד מבוקשות: 26, _x000d__x000a_על הגג: קולטי שמש, _x000d__x000a_בחצר: גינה, שטחים מרוצפים, כמות מקומות חניה: 27, _x000d__x000a_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s v="NULL"/>
    <s v="NULL"/>
    <s v="NULL"/>
    <n v="2139972"/>
    <n v="210178"/>
    <s v="בניה חדשה"/>
    <d v="2021-06-27T00:00:00"/>
    <s v="NULL"/>
    <s v="NULL"/>
    <n v="26"/>
    <s v="NULL"/>
    <s v="NULL"/>
    <s v="NULL"/>
    <s v="NULL"/>
    <n v="26"/>
    <s v="אתר העירייה"/>
    <s v="מגורים"/>
    <s v="NULL"/>
    <s v="2021_04"/>
    <d v="2021-09-14T12:11:15"/>
    <s v="גוש חלקה"/>
    <n v="2019"/>
    <n v="2021"/>
    <s v="הריסה + בנייה"/>
    <s v="הריסה + בנייה"/>
    <n v="3"/>
    <m/>
    <m/>
    <m/>
    <s v="מתחם גבולות"/>
    <s v="להיתר"/>
    <s v="ספק מתחם גבולות. המשכית"/>
    <s v="מתחם גבולות"/>
    <m/>
    <m/>
    <m/>
    <m/>
    <m/>
    <m/>
    <m/>
    <m/>
    <m/>
    <m/>
    <m/>
    <m/>
    <m/>
    <m/>
    <m/>
    <m/>
    <m/>
    <m/>
    <m/>
    <m/>
    <m/>
    <m/>
    <s v="היתרים שיש לטייב"/>
    <s v="לא"/>
  </r>
  <r>
    <n v="1596"/>
    <s v="טיוב בקשות שאינן כפולות"/>
    <m/>
    <m/>
    <s v="במדלן כתוב פרויקט בנייה חדשה"/>
    <m/>
    <m/>
    <m/>
    <m/>
    <m/>
    <m/>
    <n v="4233"/>
    <m/>
    <s v="תל אביב"/>
    <s v="תל אביב-יפו"/>
    <s v="גבולות"/>
    <m/>
    <s v="מיסוי"/>
    <s v="פינוי-בינוי"/>
    <s v="תכנית מאושרת עם פעילות יזמית"/>
    <n v="7241137"/>
    <s v="507 191500"/>
    <n v="507"/>
    <n v="191500"/>
    <s v="תוספות בניה"/>
    <s v="הריסה"/>
    <n v="484009"/>
    <s v="תל אביב-יפו"/>
    <n v="5000"/>
    <s v="גבולות"/>
    <n v="2212"/>
    <n v="9"/>
    <n v="9"/>
    <s v=" "/>
    <d v="2019-12-19T00:00:00"/>
    <m/>
    <m/>
    <m/>
    <m/>
    <n v="44"/>
    <s v="2020_04"/>
    <d v="2021-01-28T10:47:24"/>
    <m/>
    <m/>
    <s v="מדלן"/>
    <s v="מספר קומות להריסה: 1, שטח הריסה (מ&quot;ר): 155,    במרתפים: ללא מרתף,    פירוט נוסף: הריסת מבנה וסככות בני קומה אחת, העבודות המבוקשות בהיתר כוללות הוספת צובר גז חדש, או העתקה של צובר קיים: לא"/>
    <s v="NULL"/>
    <s v="NULL"/>
    <s v="NULL"/>
    <n v="2071566"/>
    <n v="200137"/>
    <s v="תוספות בניה"/>
    <d v="2020-03-25T00:00:00"/>
    <m/>
    <m/>
    <n v="0"/>
    <m/>
    <m/>
    <m/>
    <m/>
    <m/>
    <m/>
    <m/>
    <m/>
    <s v="2020_04"/>
    <d v="2021-01-28T10:47:24"/>
    <s v="לפי גוש חלקה (מרץ 2021)"/>
    <n v="2019"/>
    <n v="2020"/>
    <s v="הריסה + בנייה"/>
    <s v="הריסה"/>
    <m/>
    <m/>
    <m/>
    <m/>
    <s v="מתחם גבולות"/>
    <s v="להיתר"/>
    <m/>
    <s v="מתחם גבולות"/>
    <m/>
    <m/>
    <m/>
    <m/>
    <m/>
    <m/>
    <m/>
    <m/>
    <m/>
    <m/>
    <m/>
    <m/>
    <m/>
    <e v="#N/A"/>
    <m/>
    <m/>
    <m/>
    <m/>
    <m/>
    <m/>
    <m/>
    <e v="#NAME?"/>
    <m/>
    <s v="לא"/>
  </r>
  <r>
    <n v="820"/>
    <m/>
    <m/>
    <m/>
    <m/>
    <m/>
    <m/>
    <m/>
    <m/>
    <m/>
    <m/>
    <n v="4233"/>
    <m/>
    <s v="תל אביב"/>
    <s v="תל אביב-יפו"/>
    <s v="גבולות"/>
    <m/>
    <s v="מיסוי"/>
    <s v="מיסוי - פינוי-בינוי"/>
    <s v="תכנית מאושרת עם פעילות יזמית"/>
    <n v="5290327"/>
    <s v="507 171806"/>
    <n v="507"/>
    <n v="171806"/>
    <s v="בניה חדשה"/>
    <s v="בניין מגורים גבוה (מעל 13 מ')"/>
    <n v="484013"/>
    <s v="תל אביב-יפו"/>
    <n v="5000"/>
    <s v="גבולות"/>
    <n v="2212"/>
    <n v="13"/>
    <n v="13"/>
    <m/>
    <d v="2017-11-12T00:00:00"/>
    <m/>
    <m/>
    <m/>
    <m/>
    <n v="44"/>
    <m/>
    <m/>
    <m/>
    <m/>
    <m/>
    <s v="מספר קומות להריסה: 3 שטח הריסה (מ&quot;ר): 1632.57_x000d__x000d__x000a_ במרתפים: מספר מרתפים מקלט חדרי עזר אחר: חניה_x000d__x000d__x000a_ בקומת הקרקע: חדר אשפה חדר גז_x000d__x000d__x000a_ בקומות: כמות קומות מגורים: 9 כמות יח&quot;ד מבוקשות: 44_x000d__x000d__x000a_ על הגג: קולטי שמש_x000d__x000d__x000a_ בחצר: גינה שטחים מרוצפים_x000d__x000d__x000a_"/>
    <m/>
    <m/>
    <m/>
    <s v="NULL"/>
    <m/>
    <m/>
    <m/>
    <m/>
    <m/>
    <m/>
    <m/>
    <m/>
    <m/>
    <m/>
    <m/>
    <m/>
    <m/>
    <m/>
    <m/>
    <m/>
    <m/>
    <n v="2017"/>
    <m/>
    <s v="הריסה"/>
    <m/>
    <m/>
    <m/>
    <m/>
    <m/>
    <s v="מתחם גבולות"/>
    <s v="להיתר"/>
    <s v="מובילה"/>
    <m/>
    <m/>
    <m/>
    <m/>
    <m/>
    <m/>
    <m/>
    <m/>
    <m/>
    <m/>
    <m/>
    <m/>
    <m/>
    <m/>
    <e v="#N/A"/>
    <m/>
    <m/>
    <m/>
    <m/>
    <s v="לא מופיע באתר העירייה. במדלן מופיע - היתר בתנאים"/>
    <s v="אין מידע באתר העירייה"/>
    <m/>
    <e v="#NAME?"/>
    <m/>
    <m/>
  </r>
  <r>
    <n v="821"/>
    <m/>
    <m/>
    <m/>
    <m/>
    <m/>
    <m/>
    <m/>
    <m/>
    <m/>
    <m/>
    <n v="4233"/>
    <m/>
    <s v="תל אביב"/>
    <s v="תל אביב-יפו"/>
    <s v="גבולות"/>
    <m/>
    <s v="מיסוי"/>
    <s v="מיסוי - פינוי-בינוי"/>
    <s v="תכנית מאושרת עם פעילות יזמית"/>
    <n v="6904511"/>
    <s v="507 171806"/>
    <n v="507"/>
    <n v="171806"/>
    <s v="בניה חדשה"/>
    <s v="בניין מגורים גבוה (מעל 13 מ')"/>
    <n v="484013"/>
    <s v="תל אביב-יפו"/>
    <n v="5000"/>
    <s v="גבולות"/>
    <n v="2212"/>
    <n v="13"/>
    <n v="13"/>
    <m/>
    <d v="2017-11-12T00:00:00"/>
    <m/>
    <m/>
    <m/>
    <m/>
    <n v="44"/>
    <m/>
    <m/>
    <m/>
    <m/>
    <m/>
    <s v="מספר קומות להריסה: 3 שטח הריסה (מ&quot;ר): 1632.57_x000d__x000a_ במרתפים: מספר מרתפים מקלט חדרי עזר אחר: חניה_x000d__x000a_ בקומת הקרקע: חדר אשפה חדר גז_x000d__x000a_ בקומות: כמות קומות מגורים: 9 כמות יח&quot;ד מבוקשות: 44_x000d__x000a_ על הגג: קולטי שמש_x000d__x000a_ בחצר: גינה שטחים מרוצפים_x000d__x000a_"/>
    <m/>
    <m/>
    <m/>
    <s v="NULL"/>
    <m/>
    <m/>
    <m/>
    <m/>
    <m/>
    <m/>
    <m/>
    <m/>
    <m/>
    <m/>
    <m/>
    <m/>
    <m/>
    <m/>
    <m/>
    <m/>
    <m/>
    <n v="2017"/>
    <m/>
    <s v="הריסה"/>
    <m/>
    <m/>
    <m/>
    <m/>
    <m/>
    <n v="4"/>
    <s v="להיתר"/>
    <m/>
    <m/>
    <m/>
    <m/>
    <m/>
    <m/>
    <m/>
    <m/>
    <m/>
    <m/>
    <m/>
    <m/>
    <m/>
    <m/>
    <m/>
    <e v="#N/A"/>
    <m/>
    <m/>
    <m/>
    <m/>
    <m/>
    <m/>
    <m/>
    <e v="#NAME?"/>
    <m/>
    <m/>
  </r>
  <r>
    <n v="819"/>
    <m/>
    <m/>
    <m/>
    <m/>
    <m/>
    <m/>
    <m/>
    <m/>
    <m/>
    <m/>
    <n v="4233"/>
    <m/>
    <s v="תל אביב"/>
    <s v="תל אביב-יפו"/>
    <s v="גבולות"/>
    <m/>
    <s v="מיסוי"/>
    <s v="פינוי-בינוי"/>
    <s v="תכנית מאושרת עם פעילות יזמית"/>
    <n v="6983010"/>
    <s v="507 171806"/>
    <n v="507"/>
    <n v="171806"/>
    <s v="בניה חדשה"/>
    <s v="בניין מגורים גבוה (מעל 13 מ')"/>
    <n v="484013"/>
    <s v="תל אביב-יפו"/>
    <n v="5000"/>
    <s v="גבולות"/>
    <n v="2212"/>
    <n v="13"/>
    <n v="13"/>
    <s v=""/>
    <d v="2017-11-12T00:00:00"/>
    <m/>
    <m/>
    <m/>
    <m/>
    <n v="44"/>
    <m/>
    <m/>
    <m/>
    <m/>
    <m/>
    <s v="מספר קומות להריסה: 3 שטח הריסה (מ&quot;ר): 1632.57_x000d__x000a_ במרתפים: מספר מרתפים מקלט חדרי עזר אחר: חניה_x000d__x000a_ בקומת הקרקע: חדר אשפה חדר גז_x000d__x000a_ בקומות: כמות קומות מגורים: 9 כמות יח&quot;ד מבוקשות: 44_x000d__x000a_ על הגג: קולטי שמש_x000d__x000a_ בחצר: גינה שטחים מרוצפים_x000d__x000a_"/>
    <m/>
    <m/>
    <m/>
    <s v="NULL"/>
    <m/>
    <m/>
    <m/>
    <m/>
    <m/>
    <m/>
    <m/>
    <m/>
    <m/>
    <m/>
    <m/>
    <m/>
    <m/>
    <m/>
    <m/>
    <m/>
    <s v="שליפת כתובות (אוגוסט 2020)"/>
    <n v="2017"/>
    <m/>
    <m/>
    <m/>
    <m/>
    <m/>
    <m/>
    <m/>
    <n v="4"/>
    <s v="להיתר"/>
    <m/>
    <m/>
    <m/>
    <m/>
    <m/>
    <m/>
    <m/>
    <m/>
    <m/>
    <m/>
    <m/>
    <m/>
    <m/>
    <m/>
    <m/>
    <e v="#N/A"/>
    <m/>
    <m/>
    <m/>
    <m/>
    <m/>
    <m/>
    <m/>
    <e v="#NAME?"/>
    <m/>
    <m/>
  </r>
  <r>
    <n v="1573"/>
    <s v="טופל"/>
    <m/>
    <m/>
    <m/>
    <m/>
    <s v="טופל. כפול עם נתוני עבר"/>
    <m/>
    <m/>
    <m/>
    <m/>
    <n v="4233"/>
    <m/>
    <s v="תל אביב"/>
    <s v="תל אביב-יפו"/>
    <s v="גבולות"/>
    <m/>
    <s v="מיסוי"/>
    <s v="פינוי-בינוי"/>
    <s v="תכנית מאושרת עם פעילות יזמית"/>
    <n v="7138054"/>
    <s v="507 171806"/>
    <n v="507"/>
    <n v="171806"/>
    <s v="בניה חדשה"/>
    <s v="בניין מגורים גבוה (מעל 13 מ')"/>
    <n v="484013"/>
    <s v="תל אביב-יפו"/>
    <n v="5000"/>
    <s v="גבולות"/>
    <n v="2212"/>
    <n v="13"/>
    <n v="13"/>
    <s v=" "/>
    <d v="2017-11-12T00:00:00"/>
    <m/>
    <m/>
    <m/>
    <m/>
    <m/>
    <s v="2020_01"/>
    <d v="2020-11-01T21:03:32"/>
    <m/>
    <m/>
    <m/>
    <s v="מספר קומות להריסה: 3 שטח הריסה (מ&quot;ר): 1632.57   במרתפים: מספר מרתפים מקלט חדרי עזר אחר: חניה   בקומת הקרקע: חדר אשפה חדר גז   בקומות: כמות קומות מגורים: 9 כמות יח&quot;ד מבוקשות: 44   על הגג: קולטי שמש   בחצר: גינה שטחים מרוצפים  "/>
    <s v="NULL"/>
    <s v="NULL"/>
    <s v="NULL"/>
    <s v="NULL"/>
    <m/>
    <m/>
    <m/>
    <m/>
    <m/>
    <m/>
    <m/>
    <m/>
    <m/>
    <m/>
    <m/>
    <m/>
    <m/>
    <s v="NULL"/>
    <s v="NULL"/>
    <s v="NULL"/>
    <s v="לפי גוש חלקה (מרץ 2021)"/>
    <n v="2017"/>
    <m/>
    <m/>
    <m/>
    <m/>
    <m/>
    <m/>
    <m/>
    <n v="4"/>
    <s v="להיתר"/>
    <m/>
    <m/>
    <m/>
    <m/>
    <m/>
    <m/>
    <m/>
    <m/>
    <m/>
    <m/>
    <m/>
    <m/>
    <m/>
    <m/>
    <m/>
    <e v="#N/A"/>
    <m/>
    <m/>
    <m/>
    <m/>
    <m/>
    <m/>
    <m/>
    <e v="#NAME?"/>
    <m/>
    <m/>
  </r>
  <r>
    <n v="1631"/>
    <s v="טופל"/>
    <m/>
    <m/>
    <m/>
    <m/>
    <s v="טופל. כפול עם נתוני עבר"/>
    <m/>
    <m/>
    <m/>
    <m/>
    <n v="4233"/>
    <m/>
    <s v="תל אביב"/>
    <s v="תל אביב-יפו"/>
    <s v="גבולות"/>
    <m/>
    <s v="מיסוי"/>
    <s v="פינוי-בינוי"/>
    <s v="תכנית מאושרת עם פעילות יזמית"/>
    <n v="7243691"/>
    <s v="507 171806"/>
    <n v="507"/>
    <n v="171806"/>
    <s v="בניה חדשה"/>
    <s v="בניין מגורים גבוה (מעל 13 מ')"/>
    <n v="484013"/>
    <s v="תל אביב-יפו"/>
    <n v="5000"/>
    <s v="גבולות"/>
    <n v="2212"/>
    <n v="13"/>
    <n v="13"/>
    <s v=" "/>
    <d v="2017-11-12T00:00:00"/>
    <m/>
    <m/>
    <m/>
    <m/>
    <m/>
    <s v="2020_04"/>
    <d v="2021-01-28T10:47:24"/>
    <m/>
    <m/>
    <m/>
    <s v="הריסת מבנה קיים הכולל 3 קומות מגורים שטח להריסה 1632.57  הקמת מבנה חדש הכולל: מרתפים ,9.00 קומות מגורים ,ובהן 44יח&quot;ד   המרתפים כוללים: מקלט,חדרי עזר,חניה  קומת קרקע הכוללת: חדר גז,חדר אשפה  על הגג: קולטי שמש  בחצר: גינה,שטחים מרוצפים  "/>
    <s v="NULL"/>
    <s v="NULL"/>
    <s v="NULL"/>
    <s v="NULL"/>
    <m/>
    <m/>
    <m/>
    <m/>
    <m/>
    <m/>
    <m/>
    <m/>
    <m/>
    <m/>
    <m/>
    <m/>
    <m/>
    <s v="NULL"/>
    <s v="NULL"/>
    <s v="NULL"/>
    <s v="לפי גוש חלקה (מרץ 2021)"/>
    <n v="2017"/>
    <m/>
    <m/>
    <m/>
    <m/>
    <m/>
    <m/>
    <m/>
    <n v="4"/>
    <s v="להיתר"/>
    <m/>
    <m/>
    <m/>
    <m/>
    <m/>
    <m/>
    <m/>
    <m/>
    <m/>
    <m/>
    <m/>
    <m/>
    <m/>
    <m/>
    <m/>
    <e v="#N/A"/>
    <m/>
    <m/>
    <m/>
    <m/>
    <m/>
    <m/>
    <m/>
    <e v="#NAME?"/>
    <m/>
    <m/>
  </r>
  <r>
    <n v="2012"/>
    <s v="אוקטובר 2021 - טיוב בקשה וסמל כפולים"/>
    <s v="מתחם גבולות לא נכלל בפינוי בינוי"/>
    <s v="מתחם גבולות לא נכלל בפינוי בינוי"/>
    <m/>
    <s v="טויב"/>
    <m/>
    <m/>
    <m/>
    <m/>
    <m/>
    <n v="4233"/>
    <m/>
    <s v="תל אביב"/>
    <s v="תל אביב-יפו"/>
    <s v="גבולות"/>
    <m/>
    <s v="מיסוי"/>
    <s v="פינוי-בינוי"/>
    <s v="תכנית מאושרת עם פעילות יזמית"/>
    <n v="7462848"/>
    <s v="507 171806"/>
    <n v="507"/>
    <n v="171806"/>
    <s v="בניה חדשה"/>
    <s v="בניין מגורים גבוה (מעל 13 מ')"/>
    <n v="484013"/>
    <s v="תל אביב -יפו"/>
    <n v="5000"/>
    <s v="גבולות"/>
    <n v="2212"/>
    <n v="13"/>
    <n v="13"/>
    <s v=" "/>
    <d v="2017-11-12T00:00:00"/>
    <s v="NULL"/>
    <s v="NULL"/>
    <s v="NULL"/>
    <s v="NULL"/>
    <n v="44"/>
    <s v="2021_03"/>
    <d v="2021-07-15T12:02:15"/>
    <s v="NULL"/>
    <s v="NULL"/>
    <s v="מהות הבקשה"/>
    <s v="הריסת מבנה קיים הכולל 3 קומות מגורים שטח להריסה 1632.57_x000d__x000a_הקמת מבנה חדש הכולל: מרתפים ,9.00 קומות מגורים ,ובהן 44יח&quot;ד _x000d__x000a_המרתפים כוללים: מקלט,חדרי עזר,חניה_x000d__x000a_קומת קרקע הכוללת: חדר גז,חדר אשפה_x000d__x000a_על הגג: קולטי שמש_x000d__x000a_בחצר: גינה,שטחים מרוצפים_x000d__x000a_"/>
    <s v="NULL"/>
    <s v="NULL"/>
    <s v="NULL"/>
    <n v="2134520"/>
    <n v="210172"/>
    <s v="בניה חדשה"/>
    <d v="2021-04-20T00:00:00"/>
    <s v="NULL"/>
    <s v="NULL"/>
    <n v="44"/>
    <s v="NULL"/>
    <s v="NULL"/>
    <s v="NULL"/>
    <s v="NULL"/>
    <n v="44"/>
    <s v="אתר העירייה"/>
    <s v="מגורים"/>
    <s v="NULL"/>
    <s v="2021_03"/>
    <d v="2021-07-15T12:02:15"/>
    <s v="גוש חלקה"/>
    <n v="2017"/>
    <n v="2021"/>
    <s v="הריסה + בנייה"/>
    <s v="הריסה + בנייה"/>
    <n v="5"/>
    <m/>
    <m/>
    <m/>
    <s v="מתחם גבולות"/>
    <s v="להיתר"/>
    <s v="ספק מתחם גבולות. המשכית"/>
    <s v="מתחם גבולות"/>
    <m/>
    <m/>
    <m/>
    <m/>
    <m/>
    <m/>
    <m/>
    <m/>
    <m/>
    <m/>
    <m/>
    <m/>
    <m/>
    <m/>
    <m/>
    <m/>
    <m/>
    <m/>
    <m/>
    <m/>
    <m/>
    <m/>
    <s v="היתרים שיש לטייב"/>
    <s v="לא"/>
  </r>
  <r>
    <n v="1537"/>
    <s v="טיוב בקשות שאינן כפולות"/>
    <m/>
    <m/>
    <s v="במדלן כתוב פרויקט בנייה חדשה"/>
    <m/>
    <m/>
    <m/>
    <m/>
    <m/>
    <m/>
    <n v="4233"/>
    <m/>
    <s v="תל אביב"/>
    <s v="תל אביב-יפו"/>
    <s v="גבולות"/>
    <m/>
    <s v="מיסוי"/>
    <s v="פינוי-בינוי"/>
    <s v="תכנית מאושרת עם פעילות יזמית"/>
    <n v="7135345"/>
    <s v="507 181257"/>
    <n v="507"/>
    <n v="181257"/>
    <s v="שינויים"/>
    <s v="הארכת תוקף החלטה"/>
    <n v="3363005"/>
    <s v="תל אביב-יפו"/>
    <n v="5000"/>
    <s v="גנני"/>
    <n v="2219"/>
    <n v="5"/>
    <n v="5"/>
    <s v=" "/>
    <d v="2018-08-06T00:00:00"/>
    <m/>
    <m/>
    <m/>
    <m/>
    <m/>
    <s v="2020_01"/>
    <d v="2020-11-01T21:03:32"/>
    <m/>
    <m/>
    <m/>
    <s v="מספר קומות להריסה: 1 שטח הריסה (מ&quot;ר): 213  "/>
    <s v="NULL"/>
    <s v="NULL"/>
    <s v="NULL"/>
    <n v="2051093"/>
    <n v="190518"/>
    <s v="שינויים"/>
    <d v="2019-09-16T00:00:00"/>
    <m/>
    <m/>
    <n v="8"/>
    <n v="10"/>
    <s v="חישוב מתמטי"/>
    <n v="8"/>
    <s v="נתוני העירייה"/>
    <n v="18"/>
    <s v="אתר העירייה"/>
    <m/>
    <m/>
    <s v="2020_01"/>
    <d v="2020-11-01T21:03:32"/>
    <s v="לפי גוש חלקה (מרץ 2021)"/>
    <n v="2018"/>
    <n v="2019"/>
    <s v="הריסה + בנייה"/>
    <s v="הריסה + בנייה"/>
    <m/>
    <m/>
    <m/>
    <m/>
    <s v="מתחם גבולות"/>
    <s v="להיתר"/>
    <m/>
    <s v="מתחם גבולות"/>
    <m/>
    <m/>
    <m/>
    <m/>
    <m/>
    <m/>
    <m/>
    <m/>
    <m/>
    <m/>
    <m/>
    <m/>
    <m/>
    <e v="#N/A"/>
    <m/>
    <m/>
    <m/>
    <m/>
    <m/>
    <m/>
    <m/>
    <e v="#NAME?"/>
    <m/>
    <s v="לא"/>
  </r>
  <r>
    <n v="1538"/>
    <s v="טיוב בקשות שאינן כפולות"/>
    <m/>
    <m/>
    <s v="במדלן כתוב פרויקט בנייה חדשה"/>
    <m/>
    <m/>
    <m/>
    <m/>
    <m/>
    <m/>
    <n v="4233"/>
    <m/>
    <s v="תל אביב"/>
    <s v="תל אביב-יפו"/>
    <s v="גבולות"/>
    <m/>
    <s v="מיסוי"/>
    <s v="פינוי-בינוי"/>
    <s v="תכנית מאושרת עם פעילות יזמית"/>
    <n v="7135346"/>
    <s v="507 181258"/>
    <n v="507"/>
    <n v="181258"/>
    <s v="שינויים"/>
    <s v="הארכת תוקף החלטה"/>
    <n v="3363007"/>
    <s v="תל אביב-יפו"/>
    <n v="5000"/>
    <s v="גנני"/>
    <n v="2219"/>
    <n v="7"/>
    <n v="7"/>
    <s v=" "/>
    <d v="2018-08-06T00:00:00"/>
    <m/>
    <m/>
    <m/>
    <m/>
    <m/>
    <s v="2020_01"/>
    <d v="2020-11-01T21:03:32"/>
    <m/>
    <m/>
    <m/>
    <s v="מספר קומות להריסה: 2 שטח הריסה (מ&quot;ר): 362  "/>
    <s v="NULL"/>
    <s v="NULL"/>
    <s v="NULL"/>
    <n v="2051145"/>
    <n v="190517"/>
    <s v="שינויים"/>
    <d v="2019-09-15T00:00:00"/>
    <m/>
    <m/>
    <n v="10"/>
    <n v="8"/>
    <s v="חישוב מתמטי"/>
    <n v="10"/>
    <s v="אתר העירייה"/>
    <n v="18"/>
    <s v="אתר העירייה"/>
    <m/>
    <m/>
    <s v="2020_01"/>
    <d v="2020-11-01T21:03:32"/>
    <s v="לפי גוש חלקה (מרץ 2021)"/>
    <n v="2018"/>
    <n v="2019"/>
    <s v="הריסה +בנייה"/>
    <s v="הריסה + בנייה"/>
    <m/>
    <m/>
    <m/>
    <m/>
    <s v="מתחם גבולות"/>
    <s v="להיתר"/>
    <m/>
    <s v="מתחם גבולות"/>
    <m/>
    <m/>
    <m/>
    <m/>
    <m/>
    <m/>
    <m/>
    <m/>
    <m/>
    <m/>
    <m/>
    <m/>
    <m/>
    <e v="#N/A"/>
    <m/>
    <m/>
    <m/>
    <m/>
    <m/>
    <m/>
    <m/>
    <e v="#NAME?"/>
    <m/>
    <s v="לא"/>
  </r>
  <r>
    <n v="822"/>
    <m/>
    <m/>
    <m/>
    <m/>
    <m/>
    <m/>
    <m/>
    <m/>
    <m/>
    <m/>
    <n v="4233"/>
    <m/>
    <s v="תל אביב"/>
    <s v="תל אביב-יפו"/>
    <s v="גבולות"/>
    <m/>
    <s v="מיסוי"/>
    <s v="פינוי-בינוי"/>
    <s v="תכנית מאושרת עם פעילות יזמית"/>
    <n v="3661279"/>
    <s v="507 110108"/>
    <n v="507"/>
    <n v="110108"/>
    <m/>
    <s v="בניה חדשה - בניה בשלבים"/>
    <n v="35002"/>
    <s v="תל אביב-יפו"/>
    <n v="5000"/>
    <s v="לוינסקי"/>
    <n v="2328"/>
    <n v="2"/>
    <n v="2"/>
    <m/>
    <d v="2011-01-17T00:00:00"/>
    <m/>
    <m/>
    <m/>
    <m/>
    <m/>
    <m/>
    <m/>
    <m/>
    <m/>
    <m/>
    <s v="פירוט נוסף: בקשה לביצוע עבודות חפירה, דיפון וביסוס + גידור."/>
    <m/>
    <m/>
    <m/>
    <n v="293353"/>
    <n v="110757"/>
    <m/>
    <d v="2011-09-14T00:00:00"/>
    <m/>
    <m/>
    <n v="0"/>
    <m/>
    <m/>
    <m/>
    <m/>
    <m/>
    <m/>
    <m/>
    <s v="פירוט נוסף: בקשה לביצוע עבודות חפירה, דיפון וביסוס + גידור."/>
    <m/>
    <m/>
    <s v="שליפת כתובות (אוגוסט 2020)"/>
    <n v="2011"/>
    <n v="2011"/>
    <s v="חפירה ודיפון"/>
    <m/>
    <n v="1"/>
    <m/>
    <m/>
    <m/>
    <s v="מתחם גבולות"/>
    <s v="להיתר"/>
    <s v="ספק מתחם גבולות. קדומה"/>
    <s v="מתחם גבולות"/>
    <s v="ספק מתחם גבולות. קדום"/>
    <m/>
    <m/>
    <m/>
    <m/>
    <m/>
    <m/>
    <m/>
    <m/>
    <m/>
    <m/>
    <m/>
    <m/>
    <e v="#N/A"/>
    <m/>
    <m/>
    <m/>
    <m/>
    <m/>
    <m/>
    <m/>
    <e v="#NAME?"/>
    <m/>
    <s v="לא"/>
  </r>
  <r>
    <n v="823"/>
    <m/>
    <m/>
    <m/>
    <m/>
    <m/>
    <m/>
    <m/>
    <m/>
    <m/>
    <m/>
    <n v="4233"/>
    <m/>
    <s v="תל אביב"/>
    <s v="תל אביב-יפו"/>
    <s v="גבולות"/>
    <m/>
    <s v="מיסוי"/>
    <s v="פינוי-בינוי"/>
    <s v="תכנית מאושרת עם פעילות יזמית"/>
    <n v="3661758"/>
    <s v="507 110663"/>
    <n v="507"/>
    <n v="110663"/>
    <m/>
    <s v="בניה חדשה - בניין רב קומות"/>
    <n v="35002"/>
    <s v="תל אביב-יפו"/>
    <n v="5000"/>
    <s v="לוינסקי"/>
    <n v="2328"/>
    <n v="2"/>
    <n v="2"/>
    <m/>
    <d v="2011-04-12T00:00:00"/>
    <m/>
    <m/>
    <m/>
    <m/>
    <n v="130"/>
    <m/>
    <m/>
    <m/>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m/>
    <n v="293832"/>
    <n v="120311"/>
    <m/>
    <d v="2012-06-26T00:00:00"/>
    <m/>
    <m/>
    <n v="130"/>
    <m/>
    <m/>
    <m/>
    <m/>
    <n v="130"/>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s v="שליפת כתובות (אוגוסט 2020)"/>
    <n v="2011"/>
    <n v="2012"/>
    <s v="בנייה"/>
    <s v="בנייה"/>
    <m/>
    <m/>
    <m/>
    <m/>
    <s v="מתחם גבולות"/>
    <s v="להיתר"/>
    <s v="מובילה"/>
    <s v="מתחם גבולות"/>
    <s v="מוביל"/>
    <m/>
    <m/>
    <n v="3661758"/>
    <n v="293832"/>
    <m/>
    <m/>
    <m/>
    <m/>
    <m/>
    <m/>
    <m/>
    <m/>
    <e v="#N/A"/>
    <m/>
    <m/>
    <m/>
    <m/>
    <m/>
    <m/>
    <m/>
    <e v="#NAME?"/>
    <m/>
    <s v="לא"/>
  </r>
  <r>
    <n v="824"/>
    <m/>
    <m/>
    <m/>
    <m/>
    <m/>
    <m/>
    <m/>
    <m/>
    <m/>
    <m/>
    <n v="4233"/>
    <m/>
    <s v="תל אביב"/>
    <s v="תל אביב-יפו"/>
    <s v="גבולות"/>
    <m/>
    <s v="מיסוי"/>
    <s v="פינוי-בינוי"/>
    <s v="תכנית מאושרת עם פעילות יזמית"/>
    <n v="5281204"/>
    <s v="507 110663"/>
    <n v="507"/>
    <n v="110663"/>
    <s v="בניה חדשה"/>
    <s v="בניין רב קומות"/>
    <n v="35002"/>
    <s v="תל אביב-יפו"/>
    <n v="5000"/>
    <s v="לוינסקי"/>
    <n v="2328"/>
    <n v="2"/>
    <n v="2"/>
    <m/>
    <d v="2011-04-12T00:00:00"/>
    <m/>
    <n v="130"/>
    <m/>
    <m/>
    <n v="130"/>
    <m/>
    <m/>
    <m/>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m/>
    <s v="NULL"/>
    <m/>
    <m/>
    <m/>
    <m/>
    <m/>
    <m/>
    <m/>
    <m/>
    <m/>
    <m/>
    <m/>
    <m/>
    <m/>
    <m/>
    <m/>
    <m/>
    <s v="שליפת כתובות (אוגוסט 2020)"/>
    <n v="2011"/>
    <m/>
    <m/>
    <m/>
    <m/>
    <m/>
    <m/>
    <m/>
    <n v="4"/>
    <s v="להיתר"/>
    <m/>
    <m/>
    <m/>
    <m/>
    <m/>
    <m/>
    <m/>
    <m/>
    <m/>
    <m/>
    <m/>
    <m/>
    <m/>
    <m/>
    <m/>
    <e v="#N/A"/>
    <m/>
    <m/>
    <m/>
    <m/>
    <m/>
    <m/>
    <m/>
    <e v="#NAME?"/>
    <m/>
    <m/>
  </r>
  <r>
    <n v="825"/>
    <m/>
    <m/>
    <m/>
    <m/>
    <m/>
    <m/>
    <m/>
    <m/>
    <m/>
    <m/>
    <n v="4233"/>
    <m/>
    <s v="תל אביב"/>
    <s v="תל אביב-יפו"/>
    <s v="גבולות"/>
    <m/>
    <s v="מיסוי"/>
    <s v="פינוי-בינוי"/>
    <s v="תכנית מאושרת עם פעילות יזמית"/>
    <n v="3656417"/>
    <s v="507 71718"/>
    <n v="507"/>
    <n v="71718"/>
    <m/>
    <s v="עבודות עפר  -"/>
    <n v="171008"/>
    <s v="תל אביב-יפו"/>
    <n v="5000"/>
    <s v="מרכלת"/>
    <n v="2207"/>
    <n v="8"/>
    <n v="8"/>
    <m/>
    <d v="2007-11-21T00:00:00"/>
    <m/>
    <m/>
    <m/>
    <m/>
    <m/>
    <m/>
    <m/>
    <m/>
    <m/>
    <m/>
    <s v="בקשה לתוספת בניה: _x000d__x000a_הריסה חפירה ודיפון._x000d__x000a_"/>
    <m/>
    <m/>
    <m/>
    <s v="NULL"/>
    <m/>
    <m/>
    <m/>
    <m/>
    <m/>
    <m/>
    <m/>
    <m/>
    <m/>
    <m/>
    <m/>
    <m/>
    <m/>
    <m/>
    <m/>
    <m/>
    <s v="שליפת כתובות (אוגוסט 2020)"/>
    <n v="2007"/>
    <m/>
    <s v="הריסה + חפירה ודיפון + בנייה"/>
    <m/>
    <n v="4"/>
    <m/>
    <m/>
    <m/>
    <s v="מתחם גבולות"/>
    <s v="להיתר"/>
    <s v="ספק מתחם גבולות. קדומה"/>
    <m/>
    <m/>
    <m/>
    <m/>
    <m/>
    <m/>
    <m/>
    <m/>
    <m/>
    <m/>
    <m/>
    <m/>
    <m/>
    <m/>
    <e v="#N/A"/>
    <m/>
    <m/>
    <m/>
    <m/>
    <m/>
    <m/>
    <m/>
    <e v="#NAME?"/>
    <m/>
    <m/>
  </r>
  <r>
    <n v="826"/>
    <m/>
    <m/>
    <m/>
    <m/>
    <m/>
    <m/>
    <m/>
    <m/>
    <m/>
    <m/>
    <n v="4233"/>
    <m/>
    <s v="תל אביב"/>
    <s v="תל אביב-יפו"/>
    <s v="גבולות"/>
    <m/>
    <s v="מיסוי"/>
    <s v="פינוי-בינוי"/>
    <s v="תכנית מאושרת עם פעילות יזמית"/>
    <n v="3658253"/>
    <s v="507 90230"/>
    <n v="507"/>
    <n v="90230"/>
    <m/>
    <s v="עבודות עפר  -"/>
    <n v="171008"/>
    <s v="תל אביב-יפו"/>
    <n v="5000"/>
    <s v="מרכלת"/>
    <n v="2207"/>
    <n v="8"/>
    <n v="8"/>
    <m/>
    <d v="2009-02-05T00:00:00"/>
    <m/>
    <m/>
    <m/>
    <m/>
    <m/>
    <m/>
    <m/>
    <m/>
    <m/>
    <m/>
    <s v="הארכת תוקף החלטה לדיפון וחפירה."/>
    <m/>
    <m/>
    <m/>
    <n v="290327"/>
    <n v="90343"/>
    <m/>
    <d v="2009-05-12T00:00:00"/>
    <m/>
    <m/>
    <n v="0"/>
    <m/>
    <m/>
    <m/>
    <m/>
    <m/>
    <m/>
    <m/>
    <m/>
    <m/>
    <m/>
    <s v="שליפת כתובות (אוגוסט 2020)"/>
    <n v="2009"/>
    <n v="2009"/>
    <s v="חפירה ודיפון"/>
    <m/>
    <n v="4"/>
    <m/>
    <m/>
    <m/>
    <s v="מתחם גבולות"/>
    <s v="להיתר"/>
    <s v="ספק מתחם גבולות. קדומה"/>
    <s v="מתחם גבולות"/>
    <s v="ספק מתחם גבולות. קדום"/>
    <m/>
    <m/>
    <m/>
    <m/>
    <m/>
    <m/>
    <m/>
    <m/>
    <m/>
    <m/>
    <m/>
    <m/>
    <e v="#N/A"/>
    <m/>
    <m/>
    <m/>
    <m/>
    <m/>
    <m/>
    <m/>
    <e v="#NAME?"/>
    <m/>
    <s v="לא"/>
  </r>
  <r>
    <n v="827"/>
    <m/>
    <m/>
    <m/>
    <m/>
    <m/>
    <m/>
    <m/>
    <m/>
    <m/>
    <m/>
    <n v="4233"/>
    <m/>
    <s v="תל אביב"/>
    <s v="תל אביב-יפו"/>
    <s v="גבולות"/>
    <m/>
    <s v="מיסוי"/>
    <s v="פינוי-בינוי"/>
    <s v="תכנית מאושרת עם פעילות יזמית"/>
    <n v="3659760"/>
    <s v="507 100200"/>
    <n v="507"/>
    <n v="100200"/>
    <m/>
    <s v="בניה חדשה - בניין גבוה"/>
    <n v="171008"/>
    <s v="תל אביב-יפו"/>
    <n v="5000"/>
    <s v="מרכלת"/>
    <n v="2207"/>
    <n v="8"/>
    <n v="8"/>
    <m/>
    <d v="2010-02-02T00:00:00"/>
    <m/>
    <m/>
    <m/>
    <m/>
    <n v="110"/>
    <m/>
    <m/>
    <m/>
    <m/>
    <m/>
    <s v="הקמת מבנה חדש הכולל: 10 קומות מגורים ,ובהן 110יח&quot;ד _x000d__x000a_המרתפים כוללים: מקלט,מחסן,חדרי עזר_x000d__x000a_קומת קרקע הכוללת: חדר אשפה_x000d__x000a_"/>
    <m/>
    <m/>
    <m/>
    <n v="291834"/>
    <n v="110657"/>
    <m/>
    <d v="2011-10-02T00:00:00"/>
    <m/>
    <m/>
    <n v="108"/>
    <m/>
    <m/>
    <m/>
    <m/>
    <n v="110"/>
    <m/>
    <m/>
    <s v="הקמת מבנה חדש הכולל: 10 קומות מגורים ,ובהן 110יח&quot;ד _x000d__x000a_המרתפים כוללים: מקלט,מחסן,חדרי עזר_x000d__x000a_קומת קרקע הכוללת: חדר אשפה_x000d__x000a_"/>
    <m/>
    <m/>
    <s v="שליפת כתובות (אוגוסט 2020)"/>
    <n v="2010"/>
    <n v="2011"/>
    <s v="בנייה"/>
    <s v="בנייה"/>
    <m/>
    <m/>
    <m/>
    <m/>
    <s v="מתחם גבולות"/>
    <s v="להיתר"/>
    <s v="מובילה"/>
    <s v="מתחם גבולות"/>
    <s v="מוביל"/>
    <m/>
    <m/>
    <n v="3659760"/>
    <n v="291834"/>
    <m/>
    <m/>
    <m/>
    <m/>
    <m/>
    <m/>
    <m/>
    <m/>
    <e v="#N/A"/>
    <m/>
    <m/>
    <m/>
    <m/>
    <m/>
    <m/>
    <m/>
    <e v="#NAME?"/>
    <m/>
    <s v="לא"/>
  </r>
  <r>
    <n v="828"/>
    <m/>
    <m/>
    <m/>
    <m/>
    <m/>
    <m/>
    <m/>
    <m/>
    <m/>
    <m/>
    <n v="4233"/>
    <m/>
    <s v="תל אביב"/>
    <s v="תל אביב-יפו"/>
    <s v="גבולות"/>
    <m/>
    <s v="מיסוי"/>
    <s v="פינוי-בינוי"/>
    <s v="תכנית מאושרת עם פעילות יזמית"/>
    <n v="5280424"/>
    <s v="507 100200"/>
    <n v="507"/>
    <n v="100200"/>
    <s v="בניה חדשה"/>
    <s v="בניין גבוה"/>
    <n v="171008"/>
    <s v="תל אביב-יפו"/>
    <n v="5000"/>
    <s v="מרכלת"/>
    <n v="2207"/>
    <n v="8"/>
    <n v="8"/>
    <m/>
    <d v="2010-02-02T00:00:00"/>
    <m/>
    <n v="108"/>
    <m/>
    <m/>
    <n v="110"/>
    <m/>
    <m/>
    <m/>
    <m/>
    <m/>
    <s v="הקמת מבנה חדש הכולל: 10 קומות מגורים ,ובהן 110יח&quot;ד _x000d__x000a_המרתפים כוללים: מקלט,מחסן,חדרי עזר_x000d__x000a_קומת קרקע הכוללת: חדר אשפה_x000d__x000a_"/>
    <m/>
    <m/>
    <m/>
    <s v="NULL"/>
    <m/>
    <m/>
    <m/>
    <m/>
    <m/>
    <m/>
    <m/>
    <m/>
    <m/>
    <m/>
    <m/>
    <m/>
    <m/>
    <m/>
    <m/>
    <m/>
    <s v="שליפת כתובות (אוגוסט 2020)"/>
    <n v="2010"/>
    <m/>
    <m/>
    <m/>
    <m/>
    <m/>
    <m/>
    <m/>
    <n v="4"/>
    <s v="להיתר"/>
    <m/>
    <m/>
    <m/>
    <m/>
    <m/>
    <m/>
    <m/>
    <m/>
    <m/>
    <m/>
    <m/>
    <m/>
    <m/>
    <m/>
    <m/>
    <e v="#N/A"/>
    <m/>
    <m/>
    <m/>
    <m/>
    <m/>
    <m/>
    <m/>
    <e v="#NAME?"/>
    <m/>
    <m/>
  </r>
  <r>
    <n v="829"/>
    <m/>
    <m/>
    <m/>
    <m/>
    <m/>
    <m/>
    <m/>
    <m/>
    <m/>
    <m/>
    <n v="4233"/>
    <m/>
    <s v="תל אביב"/>
    <s v="תל אביב-יפו"/>
    <s v="גבולות"/>
    <m/>
    <s v="מיסוי"/>
    <s v="פינוי-בינוי"/>
    <s v="תכנית מאושרת עם פעילות יזמית"/>
    <n v="3660057"/>
    <s v="507 100563"/>
    <n v="507"/>
    <n v="100563"/>
    <m/>
    <s v="בניה חדשה - בניה בשלבים"/>
    <n v="171008"/>
    <s v="תל אביב-יפו"/>
    <n v="5000"/>
    <s v="מרכלת"/>
    <n v="2207"/>
    <n v="8"/>
    <n v="8"/>
    <m/>
    <d v="2010-03-28T00:00:00"/>
    <m/>
    <m/>
    <m/>
    <m/>
    <m/>
    <m/>
    <m/>
    <m/>
    <m/>
    <m/>
    <s v="הקמת מבנה חדש הכולל: מרתף _x000d__x000a_המרתפים כוללים: מחסן,חדרי עזר_x000d__x000a_בחצר: שטחים מרוצפים_x000d__x000a_"/>
    <m/>
    <m/>
    <m/>
    <n v="292131"/>
    <n v="101016"/>
    <m/>
    <d v="2011-02-22T00:00:00"/>
    <m/>
    <m/>
    <n v="0"/>
    <m/>
    <m/>
    <m/>
    <m/>
    <m/>
    <m/>
    <m/>
    <s v="הקמת מבנה חדש הכולל: מרתף _x000d__x000a_המרתפים כוללים: מחסן,חדרי עזר_x000d__x000a_בחצר: שטחים מרוצפים_x000d__x000a_"/>
    <m/>
    <m/>
    <s v="שליפת כתובות (אוגוסט 2020)"/>
    <n v="2010"/>
    <n v="2011"/>
    <s v="בנייה"/>
    <s v="בנייה"/>
    <n v="4"/>
    <m/>
    <m/>
    <m/>
    <s v="מתחם גבולות"/>
    <s v="להיתר"/>
    <s v="ספק מתחם גבולות. המשכית"/>
    <s v="מתחם גבולות"/>
    <s v="ספק מתחם גבולות. המשכי"/>
    <m/>
    <m/>
    <m/>
    <m/>
    <m/>
    <m/>
    <m/>
    <m/>
    <m/>
    <m/>
    <m/>
    <m/>
    <e v="#N/A"/>
    <m/>
    <m/>
    <m/>
    <m/>
    <m/>
    <m/>
    <m/>
    <e v="#NAME?"/>
    <m/>
    <s v="לא"/>
  </r>
  <r>
    <n v="831"/>
    <m/>
    <m/>
    <m/>
    <m/>
    <m/>
    <m/>
    <m/>
    <m/>
    <m/>
    <m/>
    <n v="4233"/>
    <m/>
    <s v="תל אביב"/>
    <s v="תל אביב-יפו"/>
    <s v="גבולות"/>
    <m/>
    <s v="מיסוי"/>
    <s v="פינוי-בינוי"/>
    <s v="תכנית מאושרת עם פעילות יזמית"/>
    <n v="5286386"/>
    <s v="507 130560"/>
    <n v="507"/>
    <n v="130560"/>
    <s v="בניה חדשה"/>
    <s v="בניין לא גבוה"/>
    <n v="171008"/>
    <s v="תל אביב-יפו"/>
    <n v="5000"/>
    <s v="מרכלת"/>
    <n v="2207"/>
    <n v="8"/>
    <n v="8"/>
    <m/>
    <d v="2013-03-18T00:00:00"/>
    <m/>
    <n v="0"/>
    <m/>
    <m/>
    <n v="110"/>
    <m/>
    <m/>
    <m/>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m/>
    <s v="NULL"/>
    <m/>
    <m/>
    <m/>
    <m/>
    <m/>
    <m/>
    <m/>
    <m/>
    <m/>
    <m/>
    <m/>
    <m/>
    <m/>
    <m/>
    <m/>
    <m/>
    <s v="שליפת כתובות (אוגוסט 2020)"/>
    <n v="2013"/>
    <m/>
    <m/>
    <m/>
    <m/>
    <m/>
    <m/>
    <m/>
    <n v="4"/>
    <s v="להיתר"/>
    <m/>
    <m/>
    <m/>
    <m/>
    <m/>
    <m/>
    <m/>
    <m/>
    <m/>
    <m/>
    <m/>
    <m/>
    <m/>
    <m/>
    <m/>
    <e v="#N/A"/>
    <m/>
    <m/>
    <m/>
    <m/>
    <m/>
    <m/>
    <m/>
    <e v="#NAME?"/>
    <m/>
    <m/>
  </r>
  <r>
    <n v="830"/>
    <m/>
    <m/>
    <m/>
    <m/>
    <m/>
    <m/>
    <m/>
    <m/>
    <m/>
    <m/>
    <n v="4233"/>
    <m/>
    <s v="תל אביב"/>
    <s v="תל אביב-יפו"/>
    <s v="גבולות"/>
    <m/>
    <s v="מיסוי"/>
    <s v="פינוי-בינוי"/>
    <s v="תכנית מאושרת עם פעילות יזמית"/>
    <n v="3665046"/>
    <s v="507 130560"/>
    <n v="507"/>
    <n v="130560"/>
    <m/>
    <s v="בניה חדשה - בניין לא גבוה"/>
    <n v="171008"/>
    <s v="תל אביב-יפו"/>
    <n v="5000"/>
    <s v="מרכלת"/>
    <n v="2207"/>
    <n v="8"/>
    <n v="8"/>
    <m/>
    <d v="2013-03-18T00:00:00"/>
    <m/>
    <m/>
    <m/>
    <m/>
    <n v="110"/>
    <m/>
    <m/>
    <m/>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m/>
    <n v="297120"/>
    <n v="130475"/>
    <m/>
    <d v="2013-04-14T00:00:00"/>
    <m/>
    <m/>
    <n v="0"/>
    <m/>
    <m/>
    <m/>
    <m/>
    <n v="110"/>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s v="שליפת כתובות (אוגוסט 2020)"/>
    <n v="2013"/>
    <n v="2013"/>
    <s v="בנייה"/>
    <s v="בנייה"/>
    <n v="4"/>
    <m/>
    <m/>
    <m/>
    <s v="מתחם גבולות"/>
    <s v="להיתר"/>
    <s v="ספק מתחם גבולות. המשכית"/>
    <s v="מתחם גבולות"/>
    <s v="ספק מתחם גבולות. המשכי"/>
    <m/>
    <m/>
    <m/>
    <m/>
    <m/>
    <m/>
    <m/>
    <m/>
    <m/>
    <m/>
    <m/>
    <m/>
    <e v="#N/A"/>
    <m/>
    <m/>
    <m/>
    <m/>
    <m/>
    <m/>
    <m/>
    <e v="#NAME?"/>
    <m/>
    <s v="לא"/>
  </r>
  <r>
    <n v="1565"/>
    <m/>
    <m/>
    <m/>
    <s v="מהות הבקשה כוללת פירוט נוסף"/>
    <m/>
    <s v="כפול עם נתוני עבר"/>
    <m/>
    <m/>
    <m/>
    <m/>
    <n v="33685"/>
    <m/>
    <s v="תל אביב"/>
    <s v="תל אביב-יפו"/>
    <s v="דפנה"/>
    <m/>
    <s v="רשויות"/>
    <s v="פינוי-בינוי"/>
    <s v="תכנית מאושרת עם פעילות יזמית"/>
    <n v="7137546"/>
    <s v="507 191088"/>
    <n v="507"/>
    <n v="191088"/>
    <s v="בניה חדשה"/>
    <s v="בניין מגורים מעל X קומות מסחריות"/>
    <n v="757040"/>
    <s v="תל אביב-יפו"/>
    <n v="5000"/>
    <s v="דפנה"/>
    <n v="1016"/>
    <n v="40"/>
    <n v="40"/>
    <s v=" "/>
    <d v="2019-09-02T00:00:00"/>
    <m/>
    <m/>
    <m/>
    <m/>
    <m/>
    <s v="2020_01"/>
    <d v="2020-11-01T21:03:32"/>
    <m/>
    <m/>
    <m/>
    <s v="מספר קומות להריסה: 12, שטח הריסה (מ&quot;ר): 6812.4,    במרתפים: מספר מרתפים, מחסן, חדרי עזר, אחר: 262 מקומות חניה,    בקומת הקרקע: אולם כניסה, כמות חנויות: 5,    בקומות: כמות קומות מגורים: 5, כמות יח&quot;ד מבוקשות: 89,    על הגג: חדרי יציאה, קולטי שמש, חדר מדרגות כללי, פרגולה,    בחצר: גינה, שטחים מרוצפים, כמות מקומות חניה: 262,    פירוט נוסף: בקשה להקמת שלושה מרתפי חניה, קומת קרקע עם חזית מסחרית לדרך נמיר, שטחי ציבור בנויים - טיפת חלב ומבואות כניסה למגורים, 5 קומות מגורים הכוללות 89 יח&quot;ד., העבודות המבוקשות ב"/>
    <s v="NULL"/>
    <s v="NULL"/>
    <s v="NULL"/>
    <s v="NULL"/>
    <m/>
    <m/>
    <m/>
    <m/>
    <m/>
    <m/>
    <m/>
    <m/>
    <m/>
    <m/>
    <m/>
    <m/>
    <m/>
    <s v="NULL"/>
    <s v="NULL"/>
    <s v="NULL"/>
    <s v="לפי גוש חלקה (מרץ 2021)"/>
    <n v="2019"/>
    <m/>
    <s v="הריסה + בנייה"/>
    <m/>
    <m/>
    <m/>
    <m/>
    <m/>
    <n v="4"/>
    <s v="להיתר"/>
    <m/>
    <m/>
    <m/>
    <m/>
    <m/>
    <m/>
    <m/>
    <m/>
    <m/>
    <m/>
    <m/>
    <m/>
    <m/>
    <m/>
    <m/>
    <n v="1459"/>
    <m/>
    <m/>
    <m/>
    <m/>
    <m/>
    <s v="אישור בתנאים"/>
    <m/>
    <e v="#NAME?"/>
    <m/>
    <m/>
  </r>
  <r>
    <n v="832"/>
    <m/>
    <m/>
    <m/>
    <m/>
    <m/>
    <m/>
    <m/>
    <m/>
    <m/>
    <m/>
    <n v="33685"/>
    <m/>
    <s v="תל אביב"/>
    <s v="תל אביב-יפו"/>
    <s v="דפנה"/>
    <m/>
    <s v="רשויות"/>
    <s v="רשויות מקומיות - פינוי-בינוי"/>
    <s v="תכנית מאושרת עם פעילות יזמית"/>
    <n v="6983522"/>
    <s v="507 191088"/>
    <n v="507"/>
    <n v="191088"/>
    <s v="בניה חדשה"/>
    <s v="בניין מגורים מעל X קומות מסחריות"/>
    <n v="757040"/>
    <s v="תל אביב-יפו"/>
    <n v="5000"/>
    <s v="דפנה"/>
    <n v="1016"/>
    <n v="40"/>
    <n v="40"/>
    <m/>
    <d v="2019-09-02T00:00:00"/>
    <m/>
    <m/>
    <m/>
    <m/>
    <n v="89"/>
    <m/>
    <m/>
    <m/>
    <m/>
    <m/>
    <s v="מספר קומות להריסה: 12, שטח הריסה (מ&quot;ר): 6812.4, _x000a_במרתפים: מספר מרתפים, מחסן, חדרי עזר, אחר: 262 מקומות חניה, _x000a_בקומת הקרקע: אולם כניסה, כמות חנויות: 5, _x000a_בקומות: כמות קומות מגורים: 5, כמות יח&quot;ד מבוקשות: 89, _x000a_על הגג: חדרי יציאה, קולטי שמש, חדר מדרגות"/>
    <m/>
    <m/>
    <m/>
    <s v="NULL"/>
    <m/>
    <m/>
    <m/>
    <m/>
    <m/>
    <m/>
    <m/>
    <m/>
    <m/>
    <m/>
    <m/>
    <m/>
    <m/>
    <m/>
    <m/>
    <m/>
    <m/>
    <n v="2019"/>
    <m/>
    <s v="הריסה"/>
    <m/>
    <n v="1"/>
    <m/>
    <m/>
    <m/>
    <n v="1"/>
    <s v="להיתר"/>
    <s v="מוביל או המשכי"/>
    <m/>
    <m/>
    <m/>
    <m/>
    <m/>
    <m/>
    <m/>
    <m/>
    <m/>
    <m/>
    <m/>
    <m/>
    <m/>
    <m/>
    <n v="1459"/>
    <m/>
    <m/>
    <m/>
    <m/>
    <s v="לא מופיע באתר העירייה. במדלן מופיע - היתר בתנאים"/>
    <s v="אישור בתנאים"/>
    <m/>
    <e v="#NAME?"/>
    <m/>
    <m/>
  </r>
  <r>
    <n v="1577"/>
    <m/>
    <m/>
    <m/>
    <s v="מהות הבקשה כוללת פירוט נוסף"/>
    <m/>
    <s v="כפול עם נתוני עבר"/>
    <m/>
    <m/>
    <m/>
    <m/>
    <n v="33685"/>
    <m/>
    <s v="תל אביב"/>
    <s v="תל אביב-יפו"/>
    <s v="דפנה"/>
    <m/>
    <s v="רשויות"/>
    <s v="פינוי-בינוי"/>
    <s v="תכנית מאושרת עם פעילות יזמית"/>
    <n v="7138506"/>
    <s v="507 191268"/>
    <n v="507"/>
    <n v="191268"/>
    <s v="בניה חדשה"/>
    <s v="מגדל מגורים מעל 20 קומות"/>
    <n v="757040"/>
    <s v="תל אביב-יפו"/>
    <n v="5000"/>
    <s v="דפנה"/>
    <n v="1016"/>
    <n v="40"/>
    <n v="40"/>
    <s v=" "/>
    <d v="2019-10-31T00:00:00"/>
    <m/>
    <m/>
    <m/>
    <m/>
    <m/>
    <s v="2020_01"/>
    <d v="2020-11-01T21:03:32"/>
    <m/>
    <m/>
    <m/>
    <s v="במרתפים: ללא מרתף,   בקומות: כמות קומות מגורים: 20, כמות יח&quot;ד מבוקשות: 112,   על הגג: קולטי שמש, חדר מדרגות כללי, אחר: מערכות טכניות,   פירוט נוסף: בקשה להיתר בניה עבור מגדל המגורים, מקומה 6, בהמשך לבקשה מס' 14497 להקמת המרתפים והבניה המרקמית עד קומה 5 כולל. 20 קומות מגורים הכוללות 112 יח&quot;ד., העבודות המבוקשות בהיתר כוללות הוספת צובר גז חדש, או העתקה של צובר קיים: לא"/>
    <s v="NULL"/>
    <s v="NULL"/>
    <s v="NULL"/>
    <s v="NULL"/>
    <m/>
    <m/>
    <m/>
    <m/>
    <m/>
    <m/>
    <m/>
    <m/>
    <m/>
    <m/>
    <m/>
    <m/>
    <m/>
    <s v="NULL"/>
    <s v="NULL"/>
    <s v="NULL"/>
    <s v="לפי גוש חלקה (מרץ 2021)"/>
    <n v="2019"/>
    <m/>
    <s v="בנייה"/>
    <m/>
    <m/>
    <m/>
    <m/>
    <m/>
    <n v="4"/>
    <s v="להיתר"/>
    <m/>
    <m/>
    <m/>
    <m/>
    <m/>
    <m/>
    <m/>
    <m/>
    <m/>
    <m/>
    <m/>
    <m/>
    <m/>
    <m/>
    <m/>
    <n v="1459"/>
    <m/>
    <m/>
    <m/>
    <m/>
    <m/>
    <s v="הבקשה לא נמצאה באתר העירייה"/>
    <m/>
    <e v="#NAME?"/>
    <m/>
    <m/>
  </r>
  <r>
    <n v="833"/>
    <m/>
    <m/>
    <m/>
    <m/>
    <m/>
    <m/>
    <m/>
    <m/>
    <m/>
    <m/>
    <n v="33685"/>
    <m/>
    <s v="תל אביב"/>
    <s v="תל אביב-יפו"/>
    <s v="דפנה"/>
    <m/>
    <s v="רשויות"/>
    <s v="רשויות מקומיות - פינוי-בינוי"/>
    <s v="תכנית מאושרת עם פעילות יזמית"/>
    <n v="6982632"/>
    <s v="507 191268"/>
    <n v="507"/>
    <n v="191268"/>
    <s v="בניה חדשה"/>
    <s v="מגדל מגורים מעל 20 קומות"/>
    <n v="757040"/>
    <s v="תל אביב-יפו"/>
    <n v="5000"/>
    <s v="דפנה"/>
    <n v="1016"/>
    <n v="40"/>
    <n v="40"/>
    <m/>
    <d v="2019-10-31T00:00:00"/>
    <m/>
    <m/>
    <m/>
    <m/>
    <n v="112"/>
    <m/>
    <m/>
    <m/>
    <m/>
    <m/>
    <s v="במרתפים: ללא מרתף, _x000a_בקומות: כמות קומות מגורים: 20, כמות יח&quot;ד מבוקשות: 112, _x000a_על הגג: קולטי שמש, חדר מדרגות כללי, אחר: מערכות טכניות, _x000a_פירוט נוסף: בקשה להיתר בניה עבור מגדל המגורים, מקומה 6, בהמשך לבקשה מס' 14497 להקמת המרתפים והבניה המרקמית עד קומה 5"/>
    <m/>
    <m/>
    <m/>
    <s v="NULL"/>
    <m/>
    <m/>
    <m/>
    <m/>
    <m/>
    <m/>
    <m/>
    <m/>
    <m/>
    <m/>
    <m/>
    <m/>
    <m/>
    <m/>
    <m/>
    <m/>
    <m/>
    <n v="2019"/>
    <m/>
    <s v="בנייה"/>
    <m/>
    <n v="2"/>
    <m/>
    <m/>
    <m/>
    <n v="1"/>
    <s v="להיתר"/>
    <s v="מוביל או המשכי"/>
    <m/>
    <m/>
    <m/>
    <m/>
    <m/>
    <m/>
    <m/>
    <m/>
    <m/>
    <m/>
    <m/>
    <m/>
    <m/>
    <m/>
    <n v="1459"/>
    <m/>
    <m/>
    <m/>
    <m/>
    <s v="לא מופיע באתר העירייה. במדלן מופיע - היתר בתנאים"/>
    <s v="לא היו החלטות בבקשה"/>
    <m/>
    <e v="#NAME?"/>
    <m/>
    <m/>
  </r>
  <r>
    <n v="1554"/>
    <m/>
    <m/>
    <m/>
    <m/>
    <m/>
    <s v="כפול רק מהנתונים החדשים"/>
    <m/>
    <m/>
    <m/>
    <m/>
    <n v="33685"/>
    <m/>
    <s v="תל אביב"/>
    <s v="תל אביב-יפו"/>
    <s v="דפנה"/>
    <m/>
    <s v="רשויות"/>
    <s v="פינוי-בינוי"/>
    <s v="תכנית מאושרת עם פעילות יזמית"/>
    <n v="7136812"/>
    <s v="507 200737"/>
    <n v="507"/>
    <n v="200737"/>
    <s v="בניה חדשה"/>
    <s v="מגדל מגורים מעל 20 קומות"/>
    <n v="757040"/>
    <s v="תל אביב-יפו"/>
    <n v="5000"/>
    <s v="דפנה"/>
    <n v="1016"/>
    <n v="40"/>
    <n v="40"/>
    <s v=" "/>
    <d v="2020-06-07T00:00:00"/>
    <m/>
    <m/>
    <n v="66"/>
    <n v="46"/>
    <n v="112"/>
    <s v="2020_01"/>
    <d v="2020-11-01T21:03:32"/>
    <s v="אתר העירייה"/>
    <s v="חישוב מתמטי"/>
    <s v="אתר העירייה"/>
    <s v="במרתפים: ללא מרתף,    בקומות: כמות קומות מגורים: 20, כמות יח&quot;ד מבוקשות: 112,    על הגג: קולטי שמש, חדר מדרגות כללי, אחר: מערכות טכניות,    פירוט נוסף: בקשה להיתר בניה עבור מגדל המגורים, מקומה 6, בהמשך לבקשה מס' 14497 להקמת המרתפים והבניה המרקמית עד קומה 5 כולל. 20 קומות מגורים הכוללות 112 יח&quot;ד. בקשה זו מחליפה את בקשה מס' 15036 בעקבות מתן תוקף לתא/4885, המייתרת את הצורך בבקשת הקלה לקו בניין לרחוב נמיר., העבודות המבוקשות בהיתר כוללות הוספת צובר גז חדש, או העתקה של צובר קיים: לא"/>
    <s v="NULL"/>
    <s v="NULL"/>
    <s v="NULL"/>
    <s v="NULL"/>
    <m/>
    <m/>
    <m/>
    <m/>
    <m/>
    <m/>
    <m/>
    <m/>
    <m/>
    <m/>
    <m/>
    <m/>
    <m/>
    <m/>
    <s v="NULL"/>
    <s v="NULL"/>
    <s v="לפי גוש חלקה (מרץ 2021)"/>
    <n v="2020"/>
    <m/>
    <s v="הריסה"/>
    <m/>
    <n v="2"/>
    <m/>
    <m/>
    <m/>
    <n v="2"/>
    <s v="להיתר"/>
    <m/>
    <m/>
    <m/>
    <m/>
    <m/>
    <m/>
    <m/>
    <m/>
    <m/>
    <m/>
    <m/>
    <m/>
    <m/>
    <m/>
    <m/>
    <n v="1459"/>
    <m/>
    <m/>
    <m/>
    <m/>
    <m/>
    <s v="הבקשה לא נמצאה באתר העירייה"/>
    <m/>
    <e v="#NAME?"/>
    <m/>
    <m/>
  </r>
  <r>
    <n v="2014"/>
    <s v="אוקטובר 2021 - טיוב בקשות שאינן כפולות"/>
    <s v="כן"/>
    <m/>
    <m/>
    <m/>
    <m/>
    <m/>
    <m/>
    <m/>
    <m/>
    <n v="4212"/>
    <m/>
    <s v="תל אביב"/>
    <s v="תל אביב-יפו"/>
    <s v="הברון הירש"/>
    <m/>
    <s v="מיסוי"/>
    <s v="תמא 38/2"/>
    <s v="תכנית מאושרת עם פעילות יזמית"/>
    <n v="7498352"/>
    <s v="507 211131"/>
    <n v="507"/>
    <n v="211131"/>
    <s v="בניה חדשה"/>
    <s v="בניין מגורים גבוה (מעל 13 מ')"/>
    <n v="2018003"/>
    <s v="תל אביב -יפו"/>
    <n v="5000"/>
    <s v="הברון הירש"/>
    <n v="108"/>
    <n v="3"/>
    <n v="3"/>
    <s v=" "/>
    <d v="2021-08-23T00:00:00"/>
    <s v="NULL"/>
    <s v="NULL"/>
    <n v="72"/>
    <n v="62"/>
    <n v="134"/>
    <s v="2021_04"/>
    <d v="2021-09-14T12:11:15"/>
    <s v="אתר העירייה"/>
    <s v="חישוב מתמטי"/>
    <s v="אתר העירייה"/>
    <s v="מספר קומות להריסה (סה&quot;כ הקומות במבנה או מספר מבנים על המגרש): 9, שטח הריסה (מ&quot;ר): 3446.34, _x000d__x000d__x000a_במרתפים: מספר מרתפים, מחסן, חדרי עזר, אחר: שטחים נלווים למגורים(ע1), חניה, חדרים טכניים, _x000d__x000d__x000a_בקומת הקרקע: חדר אשפה, אחר: מגורים, מבואת כניסה,, _x000d__x000d__x000a_בקומות: כמות קומות מגורים: 8, כמות יח&quot;ד מבוקשות: 134, _x000d__x000d__x000a_על הגג: קולטי שמש, אחר:  מפוחים, יחידות עיבוי מיזוג אויר, _x000d__x000d__x000a_בחצר: גינה, אחר: צובר גז,  מתקן לחניית אופניים, _x000d__x000d__x000a_פירוט נוסף: בנייה בהניף אחד של 3 בניינים ע&quot;ג 2 קומות מרתף משותפות, העבודות המבוקשות בהיתר כן כוללות הוספת צובר גז חדש, או העתקה של צובר קיים"/>
    <s v="NULL"/>
    <s v="NULL"/>
    <s v="NULL"/>
    <s v="NULL"/>
    <m/>
    <s v="NULL"/>
    <m/>
    <m/>
    <m/>
    <m/>
    <m/>
    <m/>
    <m/>
    <m/>
    <m/>
    <m/>
    <m/>
    <m/>
    <m/>
    <m/>
    <s v="גוש חלקה"/>
    <n v="2021"/>
    <m/>
    <s v="הריסה + בנייה"/>
    <m/>
    <n v="1"/>
    <m/>
    <m/>
    <m/>
    <n v="1"/>
    <s v="להיתר"/>
    <m/>
    <m/>
    <m/>
    <m/>
    <m/>
    <m/>
    <m/>
    <m/>
    <m/>
    <m/>
    <m/>
    <m/>
    <m/>
    <m/>
    <m/>
    <m/>
    <m/>
    <m/>
    <m/>
    <m/>
    <m/>
    <m/>
    <m/>
    <m/>
    <m/>
    <m/>
  </r>
  <r>
    <n v="834"/>
    <m/>
    <m/>
    <m/>
    <m/>
    <m/>
    <m/>
    <m/>
    <m/>
    <m/>
    <m/>
    <n v="4024"/>
    <m/>
    <s v="תל אביב"/>
    <s v="תל אביב-יפו"/>
    <s v="הדר יוסף - לודג'"/>
    <m/>
    <s v="מיסוי"/>
    <s v="מיסוי - פינוי-בינוי"/>
    <s v="בביצוע"/>
    <n v="3672070"/>
    <s v="507 160066"/>
    <n v="507"/>
    <n v="160066"/>
    <m/>
    <s v="בניה חדשה - בניין מגורים גבוה (מעל 13 מ'"/>
    <n v="820044"/>
    <s v="תל אביב-יפו"/>
    <n v="5000"/>
    <s v="קהילת לודג'"/>
    <n v="235"/>
    <n v="44"/>
    <n v="44"/>
    <m/>
    <d v="2016-01-11T00:00:00"/>
    <m/>
    <m/>
    <m/>
    <m/>
    <m/>
    <m/>
    <m/>
    <m/>
    <m/>
    <m/>
    <m/>
    <m/>
    <m/>
    <m/>
    <s v="NULL"/>
    <m/>
    <m/>
    <m/>
    <m/>
    <m/>
    <m/>
    <m/>
    <m/>
    <m/>
    <m/>
    <m/>
    <m/>
    <m/>
    <m/>
    <m/>
    <m/>
    <m/>
    <n v="2016"/>
    <m/>
    <s v="בנייה"/>
    <m/>
    <n v="1"/>
    <m/>
    <m/>
    <m/>
    <n v="2"/>
    <s v="להיתר"/>
    <m/>
    <m/>
    <m/>
    <m/>
    <m/>
    <m/>
    <m/>
    <m/>
    <m/>
    <m/>
    <m/>
    <m/>
    <m/>
    <m/>
    <m/>
    <n v="172"/>
    <m/>
    <m/>
    <m/>
    <m/>
    <m/>
    <m/>
    <m/>
    <e v="#NAME?"/>
    <m/>
    <m/>
  </r>
  <r>
    <n v="835"/>
    <m/>
    <m/>
    <m/>
    <m/>
    <m/>
    <m/>
    <m/>
    <m/>
    <m/>
    <m/>
    <n v="4024"/>
    <m/>
    <s v="תל אביב"/>
    <s v="תל אביב-יפו"/>
    <s v="הדר יוסף - לודג'"/>
    <m/>
    <s v="מיסוי"/>
    <s v="פינוי-בינוי"/>
    <s v="בביצוע"/>
    <n v="5282143"/>
    <s v="507 160090"/>
    <n v="507"/>
    <n v="160090"/>
    <s v="בניה חדשה"/>
    <s v="בניין מגורים גבוה (מעל 13 מ')"/>
    <n v="820044"/>
    <s v="תל אביב-יפו"/>
    <n v="5000"/>
    <s v="קהילת לודג'"/>
    <n v="235"/>
    <n v="44"/>
    <n v="44"/>
    <m/>
    <d v="2016-01-13T00:00:00"/>
    <m/>
    <n v="0"/>
    <m/>
    <m/>
    <n v="24"/>
    <m/>
    <m/>
    <m/>
    <m/>
    <m/>
    <s v="הקמת מבנה חדש הכולל: מרתף ,7.5 קומות מגורים ,ובהן 24יח&quot;ד _x000d__x000a_המרתפים כוללים: מחסן,חניות_x000d__x000a_קומת קרקע הכוללת: אולם כניסה,חדר גז,חדר אשפה_x000d__x000a_על הגג: קולטי שמש,חדר מדרגות כללי,פרגולה_x000d__x000a_בחצר: גינה,שטחים מרוצפים,בגבולות המגרש גדר בגובה 1.5 מטר_x000d__x000a_"/>
    <m/>
    <m/>
    <m/>
    <s v="NULL"/>
    <m/>
    <m/>
    <m/>
    <m/>
    <m/>
    <m/>
    <m/>
    <m/>
    <m/>
    <m/>
    <m/>
    <m/>
    <m/>
    <m/>
    <m/>
    <m/>
    <s v="שליפת כתובות (אוגוסט 2020)"/>
    <n v="2016"/>
    <m/>
    <m/>
    <m/>
    <m/>
    <m/>
    <m/>
    <m/>
    <n v="4"/>
    <s v="להיתר"/>
    <m/>
    <m/>
    <m/>
    <m/>
    <m/>
    <m/>
    <m/>
    <m/>
    <m/>
    <m/>
    <m/>
    <m/>
    <m/>
    <m/>
    <m/>
    <n v="172"/>
    <m/>
    <m/>
    <m/>
    <m/>
    <m/>
    <m/>
    <m/>
    <e v="#NAME?"/>
    <m/>
    <m/>
  </r>
  <r>
    <n v="836"/>
    <m/>
    <m/>
    <m/>
    <m/>
    <m/>
    <m/>
    <m/>
    <m/>
    <m/>
    <m/>
    <n v="4024"/>
    <m/>
    <s v="תל אביב"/>
    <s v="תל אביב-יפו"/>
    <s v="הדר יוסף - לודג'"/>
    <m/>
    <s v="מיסוי"/>
    <s v="מיסוי - פינוי-בינוי"/>
    <s v="בביצוע"/>
    <n v="3672094"/>
    <s v="507 160090"/>
    <n v="507"/>
    <n v="160090"/>
    <m/>
    <s v="בניה חדשה - בניין מגורים גבוה (מעל 13 מ'"/>
    <n v="820044"/>
    <s v="תל אביב-יפו"/>
    <n v="5000"/>
    <s v="קהילת לודג'"/>
    <n v="235"/>
    <n v="44"/>
    <n v="44"/>
    <m/>
    <d v="2016-01-13T00:00:00"/>
    <m/>
    <m/>
    <m/>
    <m/>
    <n v="24"/>
    <m/>
    <m/>
    <m/>
    <m/>
    <m/>
    <s v="הקמת מבנה חדש הכולל: מרתף ,7.5 קומות מגורים ,ובהן 24יח&quot;ד _x000d__x000a_המרתפים כוללים: מחסן,חניות_x000d__x000a_קומת קרקע הכוללת: אולם כניסה,חדר גז,חדר אשפה_x000d__x000a_על הגג: קולטי שמש,חדר מדרגות כללי,פרגולה_x000d__x000a_בחצר: גינה,שטחים מרוצפים,בגבולות המגרש גדר בגובה 1.5 מטר_x000d__x000a_"/>
    <m/>
    <m/>
    <m/>
    <s v="NULL"/>
    <m/>
    <m/>
    <m/>
    <m/>
    <m/>
    <m/>
    <m/>
    <m/>
    <m/>
    <m/>
    <m/>
    <m/>
    <m/>
    <m/>
    <m/>
    <m/>
    <m/>
    <n v="2016"/>
    <m/>
    <s v="בנייה"/>
    <m/>
    <n v="1"/>
    <m/>
    <m/>
    <m/>
    <n v="1"/>
    <s v="להיתר"/>
    <m/>
    <m/>
    <m/>
    <m/>
    <m/>
    <m/>
    <m/>
    <m/>
    <m/>
    <m/>
    <m/>
    <m/>
    <m/>
    <m/>
    <m/>
    <n v="172"/>
    <m/>
    <m/>
    <m/>
    <m/>
    <m/>
    <s v="לא היו החלטות בבקשה"/>
    <m/>
    <e v="#NAME?"/>
    <m/>
    <m/>
  </r>
  <r>
    <n v="838"/>
    <m/>
    <m/>
    <m/>
    <m/>
    <m/>
    <m/>
    <m/>
    <m/>
    <m/>
    <m/>
    <n v="4024"/>
    <m/>
    <s v="תל אביב"/>
    <s v="תל אביב-יפו"/>
    <s v="הדר יוסף - לודג'"/>
    <m/>
    <s v="מיסוי"/>
    <s v="פינוי-בינוי"/>
    <s v="בביצוע"/>
    <n v="5283486"/>
    <s v="507 100511"/>
    <n v="507"/>
    <n v="100511"/>
    <s v="בניה חדשה"/>
    <s v="בניין גבוה"/>
    <n v="820050"/>
    <s v="תל אביב-יפו"/>
    <n v="5000"/>
    <s v="קהילת לודג'"/>
    <n v="235"/>
    <n v="50"/>
    <n v="50"/>
    <m/>
    <d v="2010-03-22T00:00:00"/>
    <m/>
    <n v="0"/>
    <m/>
    <m/>
    <m/>
    <m/>
    <m/>
    <m/>
    <m/>
    <m/>
    <s v="הארכת תוקף החלטה להקמת בניןחדש ._x000d__x000a_"/>
    <m/>
    <m/>
    <m/>
    <s v="NULL"/>
    <m/>
    <m/>
    <m/>
    <m/>
    <m/>
    <m/>
    <m/>
    <m/>
    <m/>
    <m/>
    <m/>
    <m/>
    <m/>
    <m/>
    <m/>
    <m/>
    <s v="שליפת כתובות (אוגוסט 2020)"/>
    <n v="2010"/>
    <m/>
    <s v="בנייה"/>
    <m/>
    <m/>
    <m/>
    <m/>
    <m/>
    <n v="4"/>
    <s v="להיתר"/>
    <m/>
    <m/>
    <m/>
    <m/>
    <m/>
    <m/>
    <m/>
    <m/>
    <m/>
    <m/>
    <m/>
    <m/>
    <m/>
    <m/>
    <m/>
    <n v="172"/>
    <m/>
    <m/>
    <m/>
    <m/>
    <m/>
    <m/>
    <m/>
    <e v="#NAME?"/>
    <m/>
    <m/>
  </r>
  <r>
    <n v="839"/>
    <m/>
    <m/>
    <m/>
    <m/>
    <m/>
    <m/>
    <m/>
    <m/>
    <m/>
    <m/>
    <n v="4024"/>
    <m/>
    <s v="תל אביב"/>
    <s v="תל אביב-יפו"/>
    <s v="הדר יוסף - לודג'"/>
    <m/>
    <s v="מיסוי"/>
    <s v="פינוי-בינוי"/>
    <s v="בביצוע"/>
    <n v="5285290"/>
    <s v="507 110579"/>
    <n v="507"/>
    <n v="110579"/>
    <s v="בניה חדשה"/>
    <s v="בניין גבוה"/>
    <n v="820050"/>
    <s v="תל אביב-יפו"/>
    <n v="5000"/>
    <s v="קהילת לודג'"/>
    <n v="235"/>
    <n v="50"/>
    <n v="50"/>
    <m/>
    <d v="2011-03-30T00:00:00"/>
    <m/>
    <n v="17"/>
    <m/>
    <m/>
    <m/>
    <m/>
    <m/>
    <m/>
    <m/>
    <m/>
    <s v="הארכה חריגה לתוקף החלטה להקמת בניןחדש ._x000d__x000a_"/>
    <m/>
    <m/>
    <m/>
    <s v="NULL"/>
    <m/>
    <m/>
    <m/>
    <m/>
    <m/>
    <m/>
    <m/>
    <m/>
    <m/>
    <m/>
    <m/>
    <m/>
    <m/>
    <m/>
    <m/>
    <m/>
    <s v="שליפת כתובות (אוגוסט 2020)"/>
    <n v="2011"/>
    <m/>
    <s v="בנייה"/>
    <m/>
    <m/>
    <m/>
    <m/>
    <m/>
    <n v="4"/>
    <s v="להיתר"/>
    <m/>
    <m/>
    <m/>
    <m/>
    <m/>
    <m/>
    <m/>
    <m/>
    <m/>
    <m/>
    <m/>
    <m/>
    <m/>
    <m/>
    <m/>
    <n v="172"/>
    <m/>
    <m/>
    <m/>
    <m/>
    <m/>
    <m/>
    <m/>
    <e v="#NAME?"/>
    <m/>
    <m/>
  </r>
  <r>
    <n v="842"/>
    <m/>
    <m/>
    <m/>
    <m/>
    <m/>
    <m/>
    <m/>
    <m/>
    <m/>
    <m/>
    <n v="4024"/>
    <m/>
    <s v="תל אביב"/>
    <s v="תל אביב-יפו"/>
    <s v="הדר יוסף - לודג'"/>
    <m/>
    <s v="מיסוי"/>
    <s v="פינוי-בינוי"/>
    <s v="בביצוע"/>
    <n v="5288995"/>
    <s v="507 130029"/>
    <n v="507"/>
    <n v="130029"/>
    <s v="בניה חדשה"/>
    <s v="בניין גבוה"/>
    <n v="820050"/>
    <s v="תל אביב-יפו"/>
    <n v="5000"/>
    <s v="קהילת לודג'"/>
    <n v="235"/>
    <n v="50"/>
    <n v="50"/>
    <m/>
    <d v="2013-01-03T00:00:00"/>
    <m/>
    <n v="0"/>
    <m/>
    <m/>
    <m/>
    <m/>
    <m/>
    <m/>
    <m/>
    <m/>
    <s v="הארכת תוקף היתר להקמת בניןחדש ._x000d__x000a_"/>
    <m/>
    <m/>
    <m/>
    <s v="NULL"/>
    <m/>
    <m/>
    <m/>
    <m/>
    <m/>
    <m/>
    <m/>
    <m/>
    <m/>
    <m/>
    <m/>
    <m/>
    <m/>
    <m/>
    <m/>
    <m/>
    <s v="שליפת כתובות (אוגוסט 2020)"/>
    <n v="2013"/>
    <m/>
    <s v="בנייה"/>
    <m/>
    <m/>
    <m/>
    <m/>
    <m/>
    <n v="4"/>
    <s v="להיתר"/>
    <m/>
    <m/>
    <m/>
    <m/>
    <m/>
    <m/>
    <m/>
    <m/>
    <m/>
    <m/>
    <m/>
    <m/>
    <m/>
    <m/>
    <m/>
    <n v="172"/>
    <m/>
    <m/>
    <m/>
    <m/>
    <m/>
    <m/>
    <m/>
    <e v="#NAME?"/>
    <m/>
    <m/>
  </r>
  <r>
    <n v="844"/>
    <m/>
    <m/>
    <m/>
    <m/>
    <m/>
    <m/>
    <m/>
    <m/>
    <m/>
    <m/>
    <n v="4024"/>
    <m/>
    <s v="תל אביב"/>
    <s v="תל אביב-יפו"/>
    <s v="הדר יוסף - לודג'"/>
    <m/>
    <s v="מיסוי"/>
    <s v="מיסוי - פינוי-בינוי"/>
    <s v="בביצוע"/>
    <n v="5252281"/>
    <s v="507 170060"/>
    <n v="507"/>
    <n v="170060"/>
    <m/>
    <s v="בניין מגורים גבוה (מעל 13 מ')"/>
    <n v="820050"/>
    <s v="תל אביב-יפו"/>
    <n v="5000"/>
    <s v="קהילת לודג'"/>
    <n v="820"/>
    <n v="50"/>
    <n v="50"/>
    <m/>
    <d v="2017-01-09T00:00:00"/>
    <m/>
    <m/>
    <m/>
    <m/>
    <n v="19"/>
    <m/>
    <m/>
    <m/>
    <m/>
    <m/>
    <s v="הקמת מבנה חדש הכולל: 7.00 קומות מגורים ,ובהן 19יח&quot;ד _x000d__x000a_קומת קרקע הכוללת: אולם כניסה,חדר גז,חדר אשפה_x000d__x000a_על הגג: חדרי יציאה,קולטי שמש,חדר מכונות מעלית_x000d__x000a_בחצר: גינה,שטחים מרוצפים_x000d__x000a_"/>
    <m/>
    <m/>
    <m/>
    <n v="1533121"/>
    <n v="180696"/>
    <m/>
    <d v="2018-09-05T00:00:00"/>
    <m/>
    <m/>
    <n v="19"/>
    <m/>
    <m/>
    <m/>
    <m/>
    <n v="19"/>
    <m/>
    <m/>
    <m/>
    <m/>
    <m/>
    <m/>
    <n v="2017"/>
    <n v="2018"/>
    <s v="בנייה"/>
    <m/>
    <n v="2"/>
    <m/>
    <m/>
    <m/>
    <n v="1"/>
    <s v="להיתר"/>
    <m/>
    <n v="1"/>
    <m/>
    <m/>
    <s v="דטה ידנית"/>
    <n v="5252281"/>
    <n v="1533121"/>
    <m/>
    <m/>
    <m/>
    <m/>
    <m/>
    <m/>
    <m/>
    <m/>
    <n v="172"/>
    <m/>
    <m/>
    <m/>
    <m/>
    <m/>
    <m/>
    <m/>
    <e v="#NAME?"/>
    <m/>
    <s v="לא"/>
  </r>
  <r>
    <n v="846"/>
    <m/>
    <m/>
    <m/>
    <m/>
    <m/>
    <m/>
    <m/>
    <m/>
    <m/>
    <m/>
    <n v="4024"/>
    <m/>
    <s v="תל אביב"/>
    <s v="תל אביב-יפו"/>
    <s v="הדר יוסף - לודג'"/>
    <m/>
    <s v="מיסוי"/>
    <s v="פינוי-בינוי"/>
    <s v="בביצוע"/>
    <n v="5281077"/>
    <s v="507 100509"/>
    <n v="507"/>
    <n v="100509"/>
    <s v="בניה חדשה"/>
    <s v="בניין גבוה"/>
    <n v="820052"/>
    <s v="תל אביב-יפו"/>
    <n v="5000"/>
    <s v="קהילת לודג'"/>
    <n v="235"/>
    <n v="52"/>
    <n v="52"/>
    <m/>
    <d v="2010-03-22T00:00:00"/>
    <m/>
    <n v="0"/>
    <m/>
    <m/>
    <m/>
    <m/>
    <m/>
    <m/>
    <m/>
    <m/>
    <s v="הארכת תוקף החלטה להקמת בנין חדש ."/>
    <m/>
    <m/>
    <m/>
    <s v="NULL"/>
    <m/>
    <m/>
    <m/>
    <m/>
    <m/>
    <m/>
    <m/>
    <m/>
    <m/>
    <m/>
    <m/>
    <m/>
    <m/>
    <m/>
    <m/>
    <m/>
    <s v="שליפת כתובות (אוגוסט 2020)"/>
    <n v="2010"/>
    <m/>
    <s v="בנייה"/>
    <m/>
    <m/>
    <m/>
    <m/>
    <m/>
    <n v="4"/>
    <s v="להיתר"/>
    <m/>
    <m/>
    <m/>
    <m/>
    <m/>
    <m/>
    <m/>
    <m/>
    <m/>
    <m/>
    <m/>
    <m/>
    <m/>
    <m/>
    <m/>
    <n v="172"/>
    <m/>
    <m/>
    <m/>
    <m/>
    <m/>
    <m/>
    <m/>
    <e v="#NAME?"/>
    <m/>
    <m/>
  </r>
  <r>
    <n v="847"/>
    <m/>
    <m/>
    <m/>
    <m/>
    <m/>
    <m/>
    <m/>
    <m/>
    <m/>
    <m/>
    <n v="4024"/>
    <m/>
    <s v="תל אביב"/>
    <s v="תל אביב-יפו"/>
    <s v="הדר יוסף - לודג'"/>
    <m/>
    <s v="מיסוי"/>
    <s v="פינוי-בינוי"/>
    <s v="בביצוע"/>
    <n v="5279521"/>
    <s v="507 110578"/>
    <n v="507"/>
    <n v="110578"/>
    <s v="בניה חדשה"/>
    <s v="בניין גבוה"/>
    <n v="820052"/>
    <s v="תל אביב-יפו"/>
    <n v="5000"/>
    <s v="קהילת לודג'"/>
    <n v="235"/>
    <n v="52"/>
    <n v="52"/>
    <m/>
    <d v="2011-03-30T00:00:00"/>
    <m/>
    <n v="18"/>
    <m/>
    <m/>
    <m/>
    <m/>
    <m/>
    <m/>
    <m/>
    <m/>
    <s v="הארכה חריגה לתוקף החלטה להקמת בנין חדש ."/>
    <m/>
    <m/>
    <m/>
    <s v="NULL"/>
    <m/>
    <m/>
    <m/>
    <m/>
    <m/>
    <m/>
    <m/>
    <m/>
    <m/>
    <m/>
    <m/>
    <m/>
    <m/>
    <m/>
    <m/>
    <m/>
    <s v="שליפת כתובות (אוגוסט 2020)"/>
    <n v="2011"/>
    <m/>
    <s v="בנייה"/>
    <m/>
    <m/>
    <m/>
    <m/>
    <m/>
    <n v="4"/>
    <s v="להיתר"/>
    <m/>
    <m/>
    <m/>
    <m/>
    <m/>
    <m/>
    <m/>
    <m/>
    <m/>
    <m/>
    <m/>
    <m/>
    <m/>
    <m/>
    <m/>
    <n v="172"/>
    <m/>
    <m/>
    <m/>
    <m/>
    <m/>
    <m/>
    <m/>
    <e v="#NAME?"/>
    <m/>
    <m/>
  </r>
  <r>
    <n v="850"/>
    <m/>
    <m/>
    <m/>
    <m/>
    <m/>
    <m/>
    <m/>
    <m/>
    <m/>
    <m/>
    <n v="4024"/>
    <m/>
    <s v="תל אביב"/>
    <s v="תל אביב-יפו"/>
    <s v="הדר יוסף - לודג'"/>
    <m/>
    <s v="מיסוי"/>
    <s v="פינוי-בינוי"/>
    <s v="בביצוע"/>
    <n v="5287802"/>
    <s v="507 130023"/>
    <n v="507"/>
    <n v="130023"/>
    <s v="בניה חדשה"/>
    <s v="בניין גבוה"/>
    <n v="820052"/>
    <s v="תל אביב-יפו"/>
    <n v="5000"/>
    <s v="קהילת לודג'"/>
    <n v="235"/>
    <n v="52"/>
    <n v="52"/>
    <m/>
    <d v="2013-01-03T00:00:00"/>
    <m/>
    <n v="0"/>
    <m/>
    <m/>
    <m/>
    <m/>
    <m/>
    <m/>
    <m/>
    <m/>
    <s v="הארכת תוקף היתר להקמת בנין חדש ."/>
    <m/>
    <m/>
    <m/>
    <s v="NULL"/>
    <m/>
    <m/>
    <m/>
    <m/>
    <m/>
    <m/>
    <m/>
    <m/>
    <m/>
    <m/>
    <m/>
    <m/>
    <m/>
    <m/>
    <m/>
    <m/>
    <s v="שליפת כתובות (אוגוסט 2020)"/>
    <n v="2013"/>
    <m/>
    <s v="בנייה"/>
    <m/>
    <m/>
    <m/>
    <m/>
    <m/>
    <n v="4"/>
    <s v="להיתר"/>
    <m/>
    <m/>
    <m/>
    <m/>
    <m/>
    <m/>
    <m/>
    <m/>
    <m/>
    <m/>
    <m/>
    <m/>
    <m/>
    <m/>
    <m/>
    <n v="172"/>
    <m/>
    <m/>
    <m/>
    <m/>
    <m/>
    <m/>
    <m/>
    <e v="#NAME?"/>
    <m/>
    <m/>
  </r>
  <r>
    <n v="851"/>
    <m/>
    <m/>
    <m/>
    <m/>
    <m/>
    <m/>
    <m/>
    <m/>
    <m/>
    <m/>
    <n v="4024"/>
    <m/>
    <s v="תל אביב"/>
    <s v="תל אביב-יפו"/>
    <s v="הדר יוסף - לודג'"/>
    <m/>
    <s v="מיסוי"/>
    <s v="מיסוי - פינוי-בינוי"/>
    <s v="בביצוע"/>
    <n v="5252284"/>
    <s v="507 170063"/>
    <n v="507"/>
    <n v="170063"/>
    <m/>
    <s v="בניין מגורים גבוה (מעל 13 מ')"/>
    <n v="820052"/>
    <s v="תל אביב-יפו"/>
    <n v="5000"/>
    <s v="קהילת לודג'"/>
    <n v="820"/>
    <n v="52"/>
    <n v="52"/>
    <m/>
    <d v="2017-01-09T00:00:00"/>
    <m/>
    <m/>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י יציאה חדר מכונות ומעלית קולטי שמש_x000d__x000d__x000a_ בחצר: גינה שטחים מרוצפים_x000d__x000d__x000a_"/>
    <m/>
    <m/>
    <m/>
    <n v="1533122"/>
    <n v="180699"/>
    <m/>
    <d v="2018-09-05T00:00:00"/>
    <m/>
    <m/>
    <n v="20"/>
    <m/>
    <m/>
    <m/>
    <m/>
    <n v="20"/>
    <m/>
    <m/>
    <m/>
    <m/>
    <m/>
    <m/>
    <n v="2017"/>
    <n v="2018"/>
    <s v="בנייה"/>
    <m/>
    <n v="3"/>
    <m/>
    <m/>
    <m/>
    <n v="1"/>
    <s v="להיתר"/>
    <m/>
    <n v="1"/>
    <m/>
    <m/>
    <s v="דטה ידנית"/>
    <n v="5252284"/>
    <n v="1533122"/>
    <m/>
    <m/>
    <m/>
    <m/>
    <m/>
    <m/>
    <m/>
    <m/>
    <n v="172"/>
    <m/>
    <m/>
    <m/>
    <m/>
    <m/>
    <m/>
    <m/>
    <e v="#NAME?"/>
    <m/>
    <s v="לא"/>
  </r>
  <r>
    <n v="853"/>
    <m/>
    <m/>
    <m/>
    <m/>
    <m/>
    <m/>
    <m/>
    <m/>
    <m/>
    <m/>
    <n v="4024"/>
    <m/>
    <s v="תל אביב"/>
    <s v="תל אביב-יפו"/>
    <s v="הדר יוסף - לודג'"/>
    <m/>
    <s v="מיסוי"/>
    <s v="פינוי-בינוי"/>
    <s v="בביצוע"/>
    <n v="5288583"/>
    <s v="507 100512"/>
    <n v="507"/>
    <n v="100512"/>
    <s v="בניה חדשה"/>
    <s v="בניין לא גבוה"/>
    <n v="820054"/>
    <s v="תל אביב-יפו"/>
    <n v="5000"/>
    <s v="קהילת לודג'"/>
    <n v="235"/>
    <n v="54"/>
    <n v="54"/>
    <m/>
    <d v="2010-03-22T00:00:00"/>
    <m/>
    <n v="0"/>
    <m/>
    <m/>
    <m/>
    <m/>
    <m/>
    <m/>
    <m/>
    <m/>
    <s v="הארכת תוקף החלטה להקמת בנין חדש ._x000d__x000a_"/>
    <m/>
    <m/>
    <m/>
    <s v="NULL"/>
    <m/>
    <m/>
    <m/>
    <m/>
    <m/>
    <m/>
    <m/>
    <m/>
    <m/>
    <m/>
    <m/>
    <m/>
    <m/>
    <m/>
    <m/>
    <m/>
    <s v="שליפת כתובות (אוגוסט 2020)"/>
    <n v="2010"/>
    <m/>
    <s v="בנייה"/>
    <m/>
    <m/>
    <m/>
    <m/>
    <m/>
    <n v="4"/>
    <s v="להיתר"/>
    <m/>
    <m/>
    <m/>
    <m/>
    <m/>
    <m/>
    <m/>
    <m/>
    <m/>
    <m/>
    <m/>
    <m/>
    <m/>
    <m/>
    <m/>
    <n v="172"/>
    <m/>
    <m/>
    <m/>
    <m/>
    <m/>
    <m/>
    <m/>
    <e v="#NAME?"/>
    <m/>
    <m/>
  </r>
  <r>
    <n v="854"/>
    <m/>
    <m/>
    <m/>
    <m/>
    <m/>
    <m/>
    <m/>
    <m/>
    <m/>
    <m/>
    <n v="4024"/>
    <m/>
    <s v="תל אביב"/>
    <s v="תל אביב-יפו"/>
    <s v="הדר יוסף - לודג'"/>
    <m/>
    <s v="מיסוי"/>
    <s v="פינוי-בינוי"/>
    <s v="בביצוע"/>
    <n v="5285299"/>
    <s v="507 110583"/>
    <n v="507"/>
    <n v="110583"/>
    <s v="בניה חדשה"/>
    <s v="בניין לא גבוה"/>
    <n v="820054"/>
    <s v="תל אביב-יפו"/>
    <n v="5000"/>
    <s v="קהילת לודג'"/>
    <n v="235"/>
    <n v="54"/>
    <n v="54"/>
    <m/>
    <d v="2011-03-30T00:00:00"/>
    <m/>
    <n v="17"/>
    <m/>
    <m/>
    <m/>
    <m/>
    <m/>
    <m/>
    <m/>
    <m/>
    <s v="הארכה חריגה לתוקף החלטה להקמת בנין חדש ._x000d__x000a_"/>
    <m/>
    <m/>
    <m/>
    <s v="NULL"/>
    <m/>
    <m/>
    <m/>
    <m/>
    <m/>
    <m/>
    <m/>
    <m/>
    <m/>
    <m/>
    <m/>
    <m/>
    <m/>
    <m/>
    <m/>
    <m/>
    <s v="שליפת כתובות (אוגוסט 2020)"/>
    <n v="2011"/>
    <m/>
    <s v="בנייה"/>
    <m/>
    <m/>
    <m/>
    <m/>
    <m/>
    <n v="4"/>
    <s v="להיתר"/>
    <m/>
    <m/>
    <m/>
    <m/>
    <m/>
    <m/>
    <m/>
    <m/>
    <m/>
    <m/>
    <m/>
    <m/>
    <m/>
    <m/>
    <m/>
    <n v="172"/>
    <m/>
    <m/>
    <m/>
    <m/>
    <m/>
    <m/>
    <m/>
    <e v="#NAME?"/>
    <m/>
    <m/>
  </r>
  <r>
    <n v="859"/>
    <m/>
    <m/>
    <m/>
    <m/>
    <m/>
    <m/>
    <m/>
    <m/>
    <m/>
    <m/>
    <n v="4024"/>
    <m/>
    <s v="תל אביב"/>
    <s v="תל אביב-יפו"/>
    <s v="הדר יוסף - לודג'"/>
    <m/>
    <s v="מיסוי"/>
    <s v="פינוי-בינוי"/>
    <s v="בביצוע"/>
    <n v="5282675"/>
    <s v="507 130024"/>
    <n v="507"/>
    <n v="130024"/>
    <s v="בניה חדשה"/>
    <s v="בניין לא גבוה"/>
    <n v="820054"/>
    <s v="תל אביב-יפו"/>
    <n v="5000"/>
    <s v="קהילת לודג'"/>
    <n v="235"/>
    <n v="54"/>
    <n v="54"/>
    <m/>
    <d v="2013-01-03T00:00:00"/>
    <m/>
    <n v="0"/>
    <m/>
    <m/>
    <m/>
    <m/>
    <m/>
    <m/>
    <m/>
    <m/>
    <s v="הארכת תוקף היתר להקמת בנין חדש ._x000d__x000a_"/>
    <m/>
    <m/>
    <m/>
    <s v="NULL"/>
    <m/>
    <m/>
    <m/>
    <m/>
    <m/>
    <m/>
    <m/>
    <m/>
    <m/>
    <m/>
    <m/>
    <m/>
    <m/>
    <m/>
    <m/>
    <m/>
    <s v="שליפת כתובות (אוגוסט 2020)"/>
    <n v="2013"/>
    <m/>
    <s v="בנייה"/>
    <m/>
    <m/>
    <m/>
    <m/>
    <m/>
    <n v="4"/>
    <s v="להיתר"/>
    <m/>
    <m/>
    <m/>
    <m/>
    <m/>
    <m/>
    <m/>
    <m/>
    <m/>
    <m/>
    <m/>
    <m/>
    <m/>
    <m/>
    <m/>
    <n v="172"/>
    <m/>
    <m/>
    <m/>
    <m/>
    <m/>
    <m/>
    <m/>
    <e v="#NAME?"/>
    <m/>
    <m/>
  </r>
  <r>
    <n v="860"/>
    <m/>
    <m/>
    <m/>
    <m/>
    <m/>
    <m/>
    <m/>
    <m/>
    <m/>
    <m/>
    <n v="4024"/>
    <m/>
    <s v="תל אביב"/>
    <s v="תל אביב-יפו"/>
    <s v="הדר יוסף - לודג'"/>
    <m/>
    <s v="מיסוי"/>
    <s v="מיסוי - פינוי-בינוי"/>
    <s v="בביצוע"/>
    <n v="5252315"/>
    <s v="507 170116"/>
    <n v="507"/>
    <n v="170116"/>
    <m/>
    <s v="בניין מגורים גבוה (מעל 13 מ')"/>
    <n v="820054"/>
    <s v="תל אביב-יפו"/>
    <n v="5000"/>
    <s v="קהילת לודג'"/>
    <n v="820"/>
    <n v="54"/>
    <n v="54"/>
    <m/>
    <d v="2017-01-17T00:00:00"/>
    <m/>
    <m/>
    <m/>
    <m/>
    <n v="18"/>
    <m/>
    <m/>
    <m/>
    <m/>
    <m/>
    <s v="במרתפים: ללא מרתף_x000d__x000d__x000a_ בקומת הקרקע: אולם כניסה חדר אשפה חדר גז_x000d__x000d__x000a_ על הגג: חדר מכונות ומעלית קולטי שמש_x000d__x000d__x000a_"/>
    <m/>
    <m/>
    <m/>
    <n v="1533130"/>
    <n v="180663"/>
    <m/>
    <d v="2018-09-05T00:00:00"/>
    <m/>
    <m/>
    <n v="18"/>
    <m/>
    <m/>
    <m/>
    <m/>
    <n v="18"/>
    <m/>
    <m/>
    <m/>
    <m/>
    <m/>
    <m/>
    <n v="2017"/>
    <n v="2018"/>
    <s v="בנייה"/>
    <m/>
    <n v="4"/>
    <m/>
    <m/>
    <m/>
    <n v="1"/>
    <s v="להיתר"/>
    <m/>
    <n v="1"/>
    <m/>
    <m/>
    <s v="דטה ידנית"/>
    <n v="5252315"/>
    <n v="1533130"/>
    <m/>
    <m/>
    <m/>
    <m/>
    <m/>
    <m/>
    <m/>
    <m/>
    <n v="172"/>
    <m/>
    <m/>
    <m/>
    <m/>
    <m/>
    <m/>
    <m/>
    <e v="#NAME?"/>
    <m/>
    <s v="לא"/>
  </r>
  <r>
    <n v="1562"/>
    <m/>
    <m/>
    <m/>
    <m/>
    <m/>
    <s v="כפול רק מהנתונים החדשים"/>
    <m/>
    <m/>
    <m/>
    <m/>
    <n v="4024"/>
    <m/>
    <s v="תל אביב"/>
    <s v="תל אביב-יפו"/>
    <s v="הדר יוסף - לודג'"/>
    <m/>
    <s v="מיסוי"/>
    <s v="פינוי-בינוי"/>
    <s v="בביצוע"/>
    <n v="7137287"/>
    <s v="507 200383"/>
    <n v="507"/>
    <n v="200383"/>
    <s v="שינויים"/>
    <s v="שינויים במהלך ביצוע (סמכות מהנדס העיר)"/>
    <n v="820054"/>
    <s v="תל אביב-יפו"/>
    <n v="5000"/>
    <s v="קהילת לודג'"/>
    <n v="235"/>
    <n v="54"/>
    <n v="54"/>
    <s v=" "/>
    <d v="2020-03-11T00:00:00"/>
    <m/>
    <m/>
    <m/>
    <m/>
    <m/>
    <s v="2020_01"/>
    <d v="2020-11-01T21:03:32"/>
    <m/>
    <m/>
    <m/>
    <s v="השינויים המבוקשים מההיתר המקורי: שינויים במרתפים תוך כדי תיאומי ביצוע- עדכון סידור מקומות חניה ומחסנים .   ,  "/>
    <s v="NULL"/>
    <s v="NULL"/>
    <s v="NULL"/>
    <n v="2051901"/>
    <n v="200479"/>
    <s v="שינויים"/>
    <d v="2020-06-17T00:00:00"/>
    <m/>
    <m/>
    <n v="0"/>
    <m/>
    <m/>
    <m/>
    <m/>
    <m/>
    <m/>
    <m/>
    <s v="NULL"/>
    <s v="2020_01"/>
    <d v="2020-11-01T21:03:32"/>
    <s v="לפי גוש חלקה (מרץ 2021)"/>
    <n v="2020"/>
    <n v="2020"/>
    <s v="בנייה (שינויים)"/>
    <m/>
    <n v="4"/>
    <m/>
    <m/>
    <m/>
    <n v="2"/>
    <s v="להיתר"/>
    <m/>
    <n v="2"/>
    <m/>
    <m/>
    <m/>
    <n v="7137287"/>
    <n v="2051901"/>
    <m/>
    <m/>
    <m/>
    <m/>
    <m/>
    <m/>
    <m/>
    <m/>
    <n v="172"/>
    <m/>
    <m/>
    <m/>
    <m/>
    <m/>
    <m/>
    <m/>
    <e v="#NAME?"/>
    <m/>
    <s v="לא"/>
  </r>
  <r>
    <n v="862"/>
    <m/>
    <m/>
    <m/>
    <m/>
    <m/>
    <m/>
    <m/>
    <m/>
    <m/>
    <m/>
    <n v="4024"/>
    <m/>
    <s v="תל אביב"/>
    <s v="תל אביב-יפו"/>
    <s v="הדר יוסף - לודג'"/>
    <m/>
    <s v="מיסוי"/>
    <s v="פינוי-בינוי"/>
    <s v="בביצוע"/>
    <n v="5286748"/>
    <s v="507 100508"/>
    <n v="507"/>
    <n v="100508"/>
    <s v="בניה חדשה"/>
    <s v="בניין לא גבוה"/>
    <n v="820056"/>
    <s v="תל אביב-יפו"/>
    <n v="5000"/>
    <s v="קהילת לודג'"/>
    <n v="235"/>
    <n v="56"/>
    <n v="56"/>
    <m/>
    <d v="2010-03-22T00:00:00"/>
    <m/>
    <n v="0"/>
    <m/>
    <m/>
    <m/>
    <m/>
    <m/>
    <m/>
    <m/>
    <m/>
    <s v="הארכת תוקף החלטה להקמת בנין חדש ."/>
    <m/>
    <m/>
    <m/>
    <s v="NULL"/>
    <m/>
    <m/>
    <m/>
    <m/>
    <m/>
    <m/>
    <m/>
    <m/>
    <m/>
    <m/>
    <m/>
    <m/>
    <m/>
    <m/>
    <m/>
    <m/>
    <s v="שליפת כתובות (אוגוסט 2020)"/>
    <n v="2010"/>
    <m/>
    <s v="בנייה"/>
    <m/>
    <m/>
    <m/>
    <m/>
    <m/>
    <n v="4"/>
    <s v="להיתר"/>
    <m/>
    <m/>
    <m/>
    <m/>
    <m/>
    <m/>
    <m/>
    <m/>
    <m/>
    <m/>
    <m/>
    <m/>
    <m/>
    <m/>
    <m/>
    <n v="172"/>
    <m/>
    <m/>
    <m/>
    <m/>
    <m/>
    <m/>
    <m/>
    <e v="#NAME?"/>
    <m/>
    <m/>
  </r>
  <r>
    <n v="863"/>
    <m/>
    <m/>
    <m/>
    <m/>
    <m/>
    <m/>
    <m/>
    <m/>
    <m/>
    <m/>
    <n v="4024"/>
    <m/>
    <s v="תל אביב"/>
    <s v="תל אביב-יפו"/>
    <s v="הדר יוסף - לודג'"/>
    <m/>
    <s v="מיסוי"/>
    <s v="פינוי-בינוי"/>
    <s v="בביצוע"/>
    <n v="5288940"/>
    <s v="507 110580"/>
    <n v="507"/>
    <n v="110580"/>
    <s v="בניה חדשה"/>
    <s v="בניין לא גבוה"/>
    <n v="820056"/>
    <s v="תל אביב-יפו"/>
    <n v="5000"/>
    <s v="קהילת לודג'"/>
    <n v="235"/>
    <n v="56"/>
    <n v="56"/>
    <m/>
    <d v="2011-03-30T00:00:00"/>
    <m/>
    <n v="18"/>
    <m/>
    <m/>
    <m/>
    <m/>
    <m/>
    <m/>
    <m/>
    <m/>
    <s v="הארכה חריגה לתוקף החלטה להקמת בנין חדש ."/>
    <m/>
    <m/>
    <m/>
    <s v="NULL"/>
    <m/>
    <m/>
    <m/>
    <m/>
    <m/>
    <m/>
    <m/>
    <m/>
    <m/>
    <m/>
    <m/>
    <m/>
    <m/>
    <m/>
    <m/>
    <m/>
    <s v="שליפת כתובות (אוגוסט 2020)"/>
    <n v="2011"/>
    <m/>
    <s v="בנייה"/>
    <m/>
    <m/>
    <m/>
    <m/>
    <m/>
    <n v="4"/>
    <s v="להיתר"/>
    <m/>
    <m/>
    <m/>
    <m/>
    <m/>
    <m/>
    <m/>
    <m/>
    <m/>
    <m/>
    <m/>
    <m/>
    <m/>
    <m/>
    <m/>
    <n v="172"/>
    <m/>
    <m/>
    <m/>
    <m/>
    <m/>
    <m/>
    <m/>
    <e v="#NAME?"/>
    <m/>
    <m/>
  </r>
  <r>
    <n v="866"/>
    <m/>
    <m/>
    <m/>
    <m/>
    <m/>
    <m/>
    <m/>
    <m/>
    <m/>
    <m/>
    <n v="4024"/>
    <m/>
    <s v="תל אביב"/>
    <s v="תל אביב-יפו"/>
    <s v="הדר יוסף - לודג'"/>
    <m/>
    <s v="מיסוי"/>
    <s v="פינוי-בינוי"/>
    <s v="בביצוע"/>
    <n v="5289023"/>
    <s v="507 130025"/>
    <n v="507"/>
    <n v="130025"/>
    <s v="בניה חדשה"/>
    <s v="בניין לא גבוה"/>
    <n v="820056"/>
    <s v="תל אביב-יפו"/>
    <n v="5000"/>
    <s v="קהילת לודג'"/>
    <n v="235"/>
    <n v="56"/>
    <n v="56"/>
    <m/>
    <d v="2013-01-03T00:00:00"/>
    <m/>
    <n v="0"/>
    <m/>
    <m/>
    <m/>
    <m/>
    <m/>
    <m/>
    <m/>
    <m/>
    <s v="הארכת תוקף היתר להקמת בנין חדש ."/>
    <m/>
    <m/>
    <m/>
    <s v="NULL"/>
    <m/>
    <m/>
    <m/>
    <m/>
    <m/>
    <m/>
    <m/>
    <m/>
    <m/>
    <m/>
    <m/>
    <m/>
    <m/>
    <m/>
    <m/>
    <m/>
    <s v="שליפת כתובות (אוגוסט 2020)"/>
    <n v="2013"/>
    <m/>
    <s v="בנייה"/>
    <m/>
    <m/>
    <m/>
    <m/>
    <m/>
    <n v="4"/>
    <s v="להיתר"/>
    <m/>
    <m/>
    <m/>
    <m/>
    <m/>
    <m/>
    <m/>
    <m/>
    <m/>
    <m/>
    <m/>
    <m/>
    <m/>
    <m/>
    <m/>
    <n v="172"/>
    <m/>
    <m/>
    <m/>
    <m/>
    <m/>
    <m/>
    <m/>
    <e v="#NAME?"/>
    <m/>
    <m/>
  </r>
  <r>
    <n v="867"/>
    <m/>
    <m/>
    <m/>
    <m/>
    <m/>
    <m/>
    <m/>
    <m/>
    <m/>
    <m/>
    <n v="4024"/>
    <m/>
    <s v="תל אביב"/>
    <s v="תל אביב-יפו"/>
    <s v="הדר יוסף - לודג'"/>
    <m/>
    <s v="מיסוי"/>
    <s v="מיסוי - פינוי-בינוי"/>
    <s v="בביצוע"/>
    <n v="5288814"/>
    <s v="507 170117"/>
    <n v="507"/>
    <n v="170117"/>
    <s v="בניה חדשה"/>
    <s v="בניין מגורים גבוה (מעל 13 מ')"/>
    <n v="820056"/>
    <s v="תל אביב-יפו"/>
    <n v="5000"/>
    <s v="קהילת לודג'"/>
    <n v="235"/>
    <n v="56"/>
    <n v="56"/>
    <m/>
    <d v="2017-01-17T00:00:00"/>
    <m/>
    <n v="0"/>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 מכונות ומעלית קולטי שמש_x000d__x000d__x000a_ בחצר: גינה שטחים מרוצפים_x000d__x000d__x000a_"/>
    <m/>
    <m/>
    <m/>
    <n v="1533131"/>
    <n v="180664"/>
    <m/>
    <d v="2018-09-05T00:00:00"/>
    <m/>
    <m/>
    <n v="20"/>
    <m/>
    <m/>
    <m/>
    <m/>
    <n v="20"/>
    <m/>
    <m/>
    <m/>
    <m/>
    <m/>
    <m/>
    <n v="2017"/>
    <n v="2018"/>
    <s v="בנייה"/>
    <m/>
    <n v="5"/>
    <m/>
    <m/>
    <m/>
    <n v="1"/>
    <s v="להיתר"/>
    <m/>
    <n v="1"/>
    <m/>
    <m/>
    <s v="דטה ידנית"/>
    <n v="5288814"/>
    <n v="1533131"/>
    <m/>
    <m/>
    <m/>
    <m/>
    <m/>
    <m/>
    <m/>
    <m/>
    <n v="172"/>
    <m/>
    <m/>
    <m/>
    <m/>
    <m/>
    <m/>
    <m/>
    <e v="#NAME?"/>
    <m/>
    <s v="לא"/>
  </r>
  <r>
    <n v="1579"/>
    <m/>
    <m/>
    <m/>
    <m/>
    <m/>
    <s v="כפול רק מהנתונים החדשים"/>
    <m/>
    <m/>
    <m/>
    <m/>
    <n v="4024"/>
    <m/>
    <s v="תל אביב"/>
    <s v="תל אביב-יפו"/>
    <s v="הדר יוסף - לודג'"/>
    <m/>
    <s v="מיסוי"/>
    <s v="פינוי-בינוי"/>
    <s v="בביצוע"/>
    <n v="7138639"/>
    <s v="507 200081"/>
    <n v="507"/>
    <n v="200081"/>
    <s v="תוספות בניה"/>
    <s v="תוספות בניה שונות (כולל קומת קרקע)"/>
    <n v="820056"/>
    <s v="תל אביב-יפו"/>
    <n v="5000"/>
    <s v="קהילת לודג'"/>
    <n v="235"/>
    <n v="56"/>
    <n v="56"/>
    <s v=" "/>
    <d v="2020-01-14T00:00:00"/>
    <m/>
    <m/>
    <m/>
    <m/>
    <m/>
    <s v="2020_01"/>
    <d v="2020-11-01T21:03:32"/>
    <m/>
    <m/>
    <m/>
    <s v="בקשה לתוספת בניה:   שינויים פנימיים הכוללים: ניוד שטחים בתוך מקבץ בהתאם לתב&quot;ע לטובת הרחבת דירות הגן בכ- 3 מ&quot;ר כל אחת.  המקום משמש כיום ללובי קומתי  שינוי בחומרי גמר בהיתר"/>
    <s v="NULL"/>
    <s v="NULL"/>
    <s v="NULL"/>
    <n v="2052176"/>
    <n v="200421"/>
    <s v="תוספות בניה"/>
    <d v="2020-06-17T00:00:00"/>
    <m/>
    <m/>
    <n v="0"/>
    <m/>
    <m/>
    <m/>
    <m/>
    <m/>
    <m/>
    <m/>
    <s v="NULL"/>
    <s v="2020_01"/>
    <d v="2020-11-01T21:03:32"/>
    <s v="לפי גוש חלקה (מרץ 2021)"/>
    <n v="2020"/>
    <n v="2020"/>
    <s v="בנייה (שינויים)"/>
    <m/>
    <n v="5"/>
    <m/>
    <m/>
    <m/>
    <n v="2"/>
    <s v="להיתר"/>
    <m/>
    <n v="2"/>
    <m/>
    <m/>
    <m/>
    <n v="7138639"/>
    <n v="2052176"/>
    <m/>
    <m/>
    <m/>
    <m/>
    <m/>
    <m/>
    <m/>
    <m/>
    <n v="172"/>
    <m/>
    <m/>
    <m/>
    <m/>
    <m/>
    <m/>
    <m/>
    <e v="#NAME?"/>
    <m/>
    <s v="לא"/>
  </r>
  <r>
    <n v="869"/>
    <m/>
    <m/>
    <m/>
    <m/>
    <m/>
    <m/>
    <m/>
    <m/>
    <m/>
    <m/>
    <n v="4024"/>
    <m/>
    <s v="תל אביב"/>
    <s v="תל אביב-יפו"/>
    <s v="הדר יוסף - לודג'"/>
    <m/>
    <s v="מיסוי"/>
    <s v="פינוי-בינוי"/>
    <s v="בביצוע"/>
    <n v="5286292"/>
    <s v="507 100506"/>
    <n v="507"/>
    <n v="100506"/>
    <s v="בניה חדשה"/>
    <s v="בניין גבוה"/>
    <n v="820058"/>
    <s v="תל אביב-יפו"/>
    <n v="5000"/>
    <s v="קהילת לודג'"/>
    <n v="235"/>
    <n v="58"/>
    <n v="58"/>
    <m/>
    <d v="2010-03-21T00:00:00"/>
    <m/>
    <n v="0"/>
    <m/>
    <m/>
    <m/>
    <m/>
    <m/>
    <m/>
    <m/>
    <m/>
    <s v="הארכת תוקף החלטה להקמת בנין חדש ._x000d__x000a_"/>
    <m/>
    <m/>
    <m/>
    <s v="NULL"/>
    <m/>
    <m/>
    <m/>
    <m/>
    <m/>
    <m/>
    <m/>
    <m/>
    <m/>
    <m/>
    <m/>
    <m/>
    <m/>
    <m/>
    <m/>
    <m/>
    <s v="שליפת כתובות (אוגוסט 2020)"/>
    <n v="2010"/>
    <m/>
    <s v="בנייה"/>
    <m/>
    <m/>
    <m/>
    <m/>
    <m/>
    <n v="4"/>
    <s v="להיתר"/>
    <m/>
    <m/>
    <m/>
    <m/>
    <m/>
    <m/>
    <m/>
    <m/>
    <m/>
    <m/>
    <m/>
    <m/>
    <m/>
    <m/>
    <m/>
    <n v="172"/>
    <m/>
    <m/>
    <m/>
    <m/>
    <m/>
    <m/>
    <m/>
    <e v="#NAME?"/>
    <m/>
    <m/>
  </r>
  <r>
    <n v="870"/>
    <m/>
    <m/>
    <m/>
    <m/>
    <m/>
    <m/>
    <m/>
    <m/>
    <m/>
    <m/>
    <n v="4024"/>
    <m/>
    <s v="תל אביב"/>
    <s v="תל אביב-יפו"/>
    <s v="הדר יוסף - לודג'"/>
    <m/>
    <s v="מיסוי"/>
    <s v="פינוי-בינוי"/>
    <s v="בביצוע"/>
    <n v="5286382"/>
    <s v="507 110555"/>
    <n v="507"/>
    <n v="110555"/>
    <s v="בניה חדשה"/>
    <s v="בניין גבוה"/>
    <n v="820058"/>
    <s v="תל אביב-יפו"/>
    <n v="5000"/>
    <s v="קהילת לודג'"/>
    <n v="235"/>
    <n v="58"/>
    <n v="58"/>
    <m/>
    <d v="2011-03-29T00:00:00"/>
    <m/>
    <n v="17"/>
    <m/>
    <m/>
    <m/>
    <m/>
    <m/>
    <m/>
    <m/>
    <m/>
    <s v="הארכה חריגה לתוקף החלטה להקמת בנין חדש ._x000d__x000a_"/>
    <m/>
    <m/>
    <m/>
    <s v="NULL"/>
    <m/>
    <m/>
    <m/>
    <m/>
    <m/>
    <m/>
    <m/>
    <m/>
    <m/>
    <m/>
    <m/>
    <m/>
    <m/>
    <m/>
    <m/>
    <m/>
    <s v="שליפת כתובות (אוגוסט 2020)"/>
    <n v="2011"/>
    <m/>
    <s v="בנייה"/>
    <m/>
    <m/>
    <m/>
    <m/>
    <m/>
    <n v="4"/>
    <s v="להיתר"/>
    <m/>
    <m/>
    <m/>
    <m/>
    <m/>
    <m/>
    <m/>
    <m/>
    <m/>
    <m/>
    <m/>
    <m/>
    <m/>
    <m/>
    <m/>
    <n v="172"/>
    <m/>
    <m/>
    <m/>
    <m/>
    <m/>
    <m/>
    <m/>
    <e v="#NAME?"/>
    <m/>
    <m/>
  </r>
  <r>
    <n v="873"/>
    <m/>
    <m/>
    <m/>
    <m/>
    <m/>
    <m/>
    <m/>
    <m/>
    <m/>
    <m/>
    <n v="4024"/>
    <m/>
    <s v="תל אביב"/>
    <s v="תל אביב-יפו"/>
    <s v="הדר יוסף - לודג'"/>
    <m/>
    <s v="מיסוי"/>
    <s v="פינוי-בינוי"/>
    <s v="בביצוע"/>
    <n v="5289065"/>
    <s v="507 130027"/>
    <n v="507"/>
    <n v="130027"/>
    <s v="בניה חדשה"/>
    <s v="בניין גבוה"/>
    <n v="820058"/>
    <s v="תל אביב-יפו"/>
    <n v="5000"/>
    <s v="קהילת לודג'"/>
    <n v="235"/>
    <n v="58"/>
    <n v="58"/>
    <m/>
    <d v="2013-01-03T00:00:00"/>
    <m/>
    <n v="0"/>
    <m/>
    <m/>
    <m/>
    <m/>
    <m/>
    <m/>
    <m/>
    <m/>
    <s v="הארכת תוקף היתר להקמת בנין חדש ._x000d__x000a_"/>
    <m/>
    <m/>
    <m/>
    <s v="NULL"/>
    <m/>
    <m/>
    <m/>
    <m/>
    <m/>
    <m/>
    <m/>
    <m/>
    <m/>
    <m/>
    <m/>
    <m/>
    <m/>
    <m/>
    <m/>
    <m/>
    <s v="שליפת כתובות (אוגוסט 2020)"/>
    <n v="2013"/>
    <m/>
    <s v="בנייה"/>
    <m/>
    <m/>
    <m/>
    <m/>
    <m/>
    <n v="4"/>
    <s v="להיתר"/>
    <m/>
    <m/>
    <m/>
    <m/>
    <m/>
    <m/>
    <m/>
    <m/>
    <m/>
    <m/>
    <m/>
    <m/>
    <m/>
    <m/>
    <m/>
    <n v="172"/>
    <m/>
    <m/>
    <m/>
    <m/>
    <m/>
    <m/>
    <m/>
    <e v="#NAME?"/>
    <m/>
    <m/>
  </r>
  <r>
    <n v="874"/>
    <m/>
    <m/>
    <m/>
    <m/>
    <m/>
    <m/>
    <m/>
    <m/>
    <m/>
    <m/>
    <n v="4024"/>
    <m/>
    <s v="תל אביב"/>
    <s v="תל אביב-יפו"/>
    <s v="הדר יוסף - לודג'"/>
    <m/>
    <s v="מיסוי"/>
    <s v="מיסוי - פינוי-בינוי"/>
    <s v="בביצוע"/>
    <n v="5252317"/>
    <s v="507 170118"/>
    <n v="507"/>
    <n v="170118"/>
    <m/>
    <s v="בניין מגורים גבוה (מעל 13 מ')"/>
    <n v="820058"/>
    <s v="תל אביב-יפו"/>
    <n v="5000"/>
    <s v="קהילת לודג'"/>
    <n v="820"/>
    <n v="58"/>
    <n v="58"/>
    <m/>
    <d v="2017-01-17T00:00:00"/>
    <m/>
    <m/>
    <m/>
    <m/>
    <n v="19"/>
    <m/>
    <m/>
    <m/>
    <m/>
    <m/>
    <s v="במרתפים: ללא מרתף_x000d__x000d__x000a_ בקומת הקרקע: אולם כניסה חדר אשפה חדר גז_x000d__x000d__x000a_ על הגג: חדרי יציאה חדר מכונות ומעלית קולטי שמש_x000d__x000d__x000a_ בחצר: גינה שטחים מרוצפים_x000d__x000d__x000a_"/>
    <m/>
    <m/>
    <m/>
    <n v="1533132"/>
    <n v="180698"/>
    <m/>
    <d v="2018-09-05T00:00:00"/>
    <m/>
    <m/>
    <n v="19"/>
    <m/>
    <m/>
    <m/>
    <m/>
    <n v="19"/>
    <m/>
    <m/>
    <m/>
    <m/>
    <m/>
    <m/>
    <n v="2017"/>
    <n v="2018"/>
    <s v="בנייה"/>
    <m/>
    <n v="6"/>
    <m/>
    <m/>
    <m/>
    <n v="1"/>
    <s v="להיתר"/>
    <m/>
    <n v="1"/>
    <m/>
    <m/>
    <s v="דטה ידנית"/>
    <n v="5252317"/>
    <n v="1533132"/>
    <m/>
    <m/>
    <m/>
    <m/>
    <m/>
    <m/>
    <m/>
    <m/>
    <n v="172"/>
    <m/>
    <m/>
    <m/>
    <m/>
    <m/>
    <m/>
    <m/>
    <e v="#NAME?"/>
    <m/>
    <s v="לא"/>
  </r>
  <r>
    <n v="1561"/>
    <m/>
    <m/>
    <m/>
    <m/>
    <m/>
    <s v="כפול רק מהנתונים החדשים"/>
    <m/>
    <m/>
    <m/>
    <m/>
    <n v="4024"/>
    <m/>
    <s v="תל אביב"/>
    <s v="תל אביב-יפו"/>
    <s v="הדר יוסף - לודג'"/>
    <m/>
    <s v="מיסוי"/>
    <s v="פינוי-בינוי"/>
    <s v="בביצוע"/>
    <n v="7137241"/>
    <s v="507 200429"/>
    <n v="507"/>
    <n v="200429"/>
    <s v="תוספות בניה"/>
    <s v="תוספת בניה או קומות (לא בק&quot;ק)"/>
    <n v="820058"/>
    <s v="תל אביב-יפו"/>
    <n v="5000"/>
    <s v="קהילת לודג'"/>
    <n v="235"/>
    <n v="58"/>
    <n v="58"/>
    <s v=" "/>
    <d v="2020-03-25T00:00:00"/>
    <m/>
    <m/>
    <m/>
    <m/>
    <m/>
    <s v="2020_01"/>
    <d v="2020-11-01T21:03:32"/>
    <m/>
    <m/>
    <m/>
    <m/>
    <s v="NULL"/>
    <s v="NULL"/>
    <s v="NULL"/>
    <s v="NULL"/>
    <m/>
    <m/>
    <m/>
    <m/>
    <m/>
    <m/>
    <m/>
    <m/>
    <m/>
    <m/>
    <m/>
    <m/>
    <m/>
    <m/>
    <s v="NULL"/>
    <s v="NULL"/>
    <s v="לפי גוש חלקה (מרץ 2021)"/>
    <n v="2020"/>
    <m/>
    <m/>
    <m/>
    <n v="6"/>
    <m/>
    <m/>
    <m/>
    <n v="2"/>
    <s v="להיתר"/>
    <m/>
    <m/>
    <m/>
    <m/>
    <m/>
    <m/>
    <m/>
    <m/>
    <m/>
    <m/>
    <m/>
    <m/>
    <m/>
    <m/>
    <m/>
    <n v="172"/>
    <m/>
    <m/>
    <m/>
    <m/>
    <m/>
    <s v="לדיון חוזר"/>
    <m/>
    <e v="#NAME?"/>
    <m/>
    <m/>
  </r>
  <r>
    <n v="876"/>
    <m/>
    <m/>
    <m/>
    <m/>
    <m/>
    <m/>
    <m/>
    <m/>
    <m/>
    <m/>
    <n v="4024"/>
    <m/>
    <s v="תל אביב"/>
    <s v="תל אביב-יפו"/>
    <s v="הדר יוסף - לודג'"/>
    <m/>
    <s v="מיסוי"/>
    <s v="פינוי-בינוי"/>
    <s v="בביצוע"/>
    <n v="5283251"/>
    <s v="507 100502"/>
    <n v="507"/>
    <n v="100502"/>
    <s v="בניה חדשה"/>
    <s v="בניין לא גבוה"/>
    <n v="820060"/>
    <s v="תל אביב-יפו"/>
    <n v="5000"/>
    <s v="קהילת לודג'"/>
    <n v="235"/>
    <n v="60"/>
    <n v="60"/>
    <m/>
    <d v="2010-03-21T00:00:00"/>
    <m/>
    <n v="0"/>
    <m/>
    <m/>
    <m/>
    <m/>
    <m/>
    <m/>
    <m/>
    <m/>
    <s v="הארכת תוקף החלטה להקמת בנין חדש."/>
    <m/>
    <m/>
    <m/>
    <s v="NULL"/>
    <m/>
    <m/>
    <m/>
    <m/>
    <m/>
    <m/>
    <m/>
    <m/>
    <m/>
    <m/>
    <m/>
    <m/>
    <m/>
    <m/>
    <m/>
    <m/>
    <s v="שליפת כתובות (אוגוסט 2020)"/>
    <n v="2010"/>
    <m/>
    <s v="בנייה"/>
    <m/>
    <m/>
    <m/>
    <m/>
    <m/>
    <n v="4"/>
    <s v="להיתר"/>
    <m/>
    <m/>
    <m/>
    <m/>
    <m/>
    <m/>
    <m/>
    <m/>
    <m/>
    <m/>
    <m/>
    <m/>
    <m/>
    <m/>
    <m/>
    <n v="172"/>
    <m/>
    <m/>
    <m/>
    <m/>
    <m/>
    <m/>
    <m/>
    <e v="#NAME?"/>
    <m/>
    <m/>
  </r>
  <r>
    <n v="877"/>
    <m/>
    <m/>
    <m/>
    <m/>
    <m/>
    <m/>
    <m/>
    <m/>
    <m/>
    <m/>
    <n v="4024"/>
    <m/>
    <s v="תל אביב"/>
    <s v="תל אביב-יפו"/>
    <s v="הדר יוסף - לודג'"/>
    <m/>
    <s v="מיסוי"/>
    <s v="פינוי-בינוי"/>
    <s v="בביצוע"/>
    <n v="5279654"/>
    <s v="507 110582"/>
    <n v="507"/>
    <n v="110582"/>
    <s v="בניה חדשה"/>
    <s v="בניין לא גבוה"/>
    <n v="820060"/>
    <s v="תל אביב-יפו"/>
    <n v="5000"/>
    <s v="קהילת לודג'"/>
    <n v="235"/>
    <n v="60"/>
    <n v="60"/>
    <m/>
    <d v="2011-03-30T00:00:00"/>
    <m/>
    <n v="18"/>
    <m/>
    <m/>
    <m/>
    <m/>
    <m/>
    <m/>
    <m/>
    <m/>
    <s v="הארכה חריגה לתוקף החלטה להקמת בנין חדש."/>
    <m/>
    <m/>
    <m/>
    <s v="NULL"/>
    <m/>
    <m/>
    <m/>
    <m/>
    <m/>
    <m/>
    <m/>
    <m/>
    <m/>
    <m/>
    <m/>
    <m/>
    <m/>
    <m/>
    <m/>
    <m/>
    <s v="שליפת כתובות (אוגוסט 2020)"/>
    <n v="2011"/>
    <m/>
    <s v="בנייה"/>
    <m/>
    <m/>
    <m/>
    <m/>
    <m/>
    <n v="4"/>
    <s v="להיתר"/>
    <m/>
    <m/>
    <m/>
    <m/>
    <m/>
    <m/>
    <m/>
    <m/>
    <m/>
    <m/>
    <m/>
    <m/>
    <m/>
    <m/>
    <m/>
    <n v="172"/>
    <m/>
    <m/>
    <m/>
    <m/>
    <m/>
    <m/>
    <m/>
    <e v="#NAME?"/>
    <m/>
    <m/>
  </r>
  <r>
    <n v="880"/>
    <m/>
    <m/>
    <m/>
    <m/>
    <m/>
    <m/>
    <m/>
    <m/>
    <m/>
    <m/>
    <n v="4024"/>
    <m/>
    <s v="תל אביב"/>
    <s v="תל אביב-יפו"/>
    <s v="הדר יוסף - לודג'"/>
    <m/>
    <s v="מיסוי"/>
    <s v="פינוי-בינוי"/>
    <s v="בביצוע"/>
    <n v="5282161"/>
    <s v="507 130022"/>
    <n v="507"/>
    <n v="130022"/>
    <s v="בניה חדשה"/>
    <s v="בניין לא גבוה"/>
    <n v="820060"/>
    <s v="תל אביב-יפו"/>
    <n v="5000"/>
    <s v="קהילת לודג'"/>
    <n v="235"/>
    <n v="60"/>
    <n v="60"/>
    <m/>
    <d v="2013-01-03T00:00:00"/>
    <m/>
    <n v="0"/>
    <m/>
    <m/>
    <m/>
    <m/>
    <m/>
    <m/>
    <m/>
    <m/>
    <s v="הארכה תוקף היתר להקמת בנין חדש."/>
    <m/>
    <m/>
    <m/>
    <s v="NULL"/>
    <m/>
    <m/>
    <m/>
    <m/>
    <m/>
    <m/>
    <m/>
    <m/>
    <m/>
    <m/>
    <m/>
    <m/>
    <m/>
    <m/>
    <m/>
    <m/>
    <s v="שליפת כתובות (אוגוסט 2020)"/>
    <n v="2013"/>
    <m/>
    <s v="בנייה"/>
    <m/>
    <m/>
    <m/>
    <m/>
    <m/>
    <n v="4"/>
    <s v="להיתר"/>
    <m/>
    <m/>
    <m/>
    <m/>
    <m/>
    <m/>
    <m/>
    <m/>
    <m/>
    <m/>
    <m/>
    <m/>
    <m/>
    <m/>
    <m/>
    <n v="172"/>
    <m/>
    <m/>
    <m/>
    <m/>
    <m/>
    <m/>
    <m/>
    <e v="#NAME?"/>
    <m/>
    <m/>
  </r>
  <r>
    <n v="881"/>
    <m/>
    <m/>
    <m/>
    <m/>
    <m/>
    <m/>
    <m/>
    <m/>
    <m/>
    <m/>
    <n v="4024"/>
    <m/>
    <s v="תל אביב"/>
    <s v="תל אביב-יפו"/>
    <s v="הדר יוסף - לודג'"/>
    <m/>
    <s v="מיסוי"/>
    <s v="מיסוי - פינוי-בינוי"/>
    <s v="בביצוע"/>
    <n v="5252318"/>
    <s v="507 170120"/>
    <n v="507"/>
    <n v="170120"/>
    <m/>
    <s v="בניין מגורים גבוה (מעל 13 מ')"/>
    <n v="820060"/>
    <s v="תל אביב-יפו"/>
    <n v="5000"/>
    <s v="קהילת לודג'"/>
    <n v="820"/>
    <n v="60"/>
    <n v="60"/>
    <m/>
    <d v="2017-01-17T00:00:00"/>
    <m/>
    <m/>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 מכונות ומעלית קולטי שמש_x000d__x000d__x000a_ בחצר: גינה_x000d__x000d__x000a_"/>
    <m/>
    <m/>
    <m/>
    <n v="1533133"/>
    <n v="180697"/>
    <m/>
    <d v="2018-09-05T00:00:00"/>
    <m/>
    <m/>
    <n v="18"/>
    <m/>
    <m/>
    <m/>
    <m/>
    <n v="20"/>
    <m/>
    <m/>
    <m/>
    <m/>
    <m/>
    <m/>
    <n v="2017"/>
    <n v="2018"/>
    <s v="בנייה"/>
    <m/>
    <n v="7"/>
    <m/>
    <m/>
    <m/>
    <n v="1"/>
    <s v="להיתר"/>
    <m/>
    <n v="1"/>
    <m/>
    <m/>
    <s v="דטה ידנית"/>
    <n v="5252318"/>
    <n v="1533133"/>
    <m/>
    <m/>
    <m/>
    <m/>
    <m/>
    <m/>
    <m/>
    <m/>
    <n v="172"/>
    <m/>
    <m/>
    <m/>
    <m/>
    <m/>
    <m/>
    <m/>
    <e v="#NAME?"/>
    <m/>
    <s v="לא"/>
  </r>
  <r>
    <n v="1609"/>
    <m/>
    <m/>
    <m/>
    <m/>
    <m/>
    <m/>
    <s v="הכתובת במתחם"/>
    <m/>
    <m/>
    <m/>
    <n v="4024"/>
    <m/>
    <s v="תל אביב"/>
    <s v="תל אביב-יפו"/>
    <s v="הדר יוסף - לודג'"/>
    <m/>
    <s v="מיסוי"/>
    <s v="פינוי-בינוי"/>
    <s v="בביצוע"/>
    <n v="7242087"/>
    <s v="507 200427"/>
    <n v="507"/>
    <n v="200427"/>
    <s v="תוספות בניה"/>
    <s v="תוספות בניה שונות (כולל קומת קרקע)"/>
    <n v="820060"/>
    <s v="תל אביב-יפו"/>
    <n v="5000"/>
    <s v="קהילת לודג'"/>
    <n v="235"/>
    <n v="60"/>
    <n v="60"/>
    <s v=" "/>
    <d v="2020-03-25T00:00:00"/>
    <m/>
    <m/>
    <m/>
    <m/>
    <m/>
    <s v="2020_04"/>
    <d v="2021-01-28T10:47:24"/>
    <m/>
    <m/>
    <m/>
    <s v="מבוקשים שינויים פנימיים: -הרחבת 2 דירות גן בקומת הקרקע, עד 6.69 מ&quot;ר עיקרי, על חשבון צמצום שטחי דירות 4 ח' בקומות 1-3 וצמצום שטח דירת הדופלקס בבניין זה.   -הגבהת גובה קומת דירת הגג עד 3.15 מ' נטו- ביטול תקרת הבטון הכפולה שבהיתר, תוספת אחרת: שינוי בחומרי גמ"/>
    <s v="NULL"/>
    <s v="NULL"/>
    <s v="NULL"/>
    <n v="2072128"/>
    <n v="200733"/>
    <s v="תוספות בניה"/>
    <d v="2020-12-01T00:00:00"/>
    <m/>
    <m/>
    <n v="0"/>
    <m/>
    <m/>
    <m/>
    <m/>
    <m/>
    <m/>
    <m/>
    <s v="NULL"/>
    <s v="2020_04"/>
    <d v="2021-01-28T10:47:24"/>
    <s v="לפי גוש חלקה (מרץ 2021)"/>
    <n v="2020"/>
    <n v="2020"/>
    <s v="הריסה + בנייה"/>
    <s v="הריסה + בנייה"/>
    <n v="7"/>
    <m/>
    <m/>
    <m/>
    <n v="2"/>
    <s v="להיתר"/>
    <m/>
    <n v="2"/>
    <m/>
    <m/>
    <m/>
    <n v="7242087"/>
    <n v="2072128"/>
    <m/>
    <m/>
    <m/>
    <m/>
    <m/>
    <m/>
    <m/>
    <m/>
    <n v="172"/>
    <m/>
    <m/>
    <m/>
    <m/>
    <m/>
    <m/>
    <m/>
    <e v="#NAME?"/>
    <m/>
    <s v="כן"/>
  </r>
  <r>
    <n v="1560"/>
    <m/>
    <m/>
    <m/>
    <m/>
    <m/>
    <s v="כפול רק מהנתונים החדשים"/>
    <m/>
    <m/>
    <m/>
    <m/>
    <n v="4024"/>
    <m/>
    <s v="תל אביב"/>
    <s v="תל אביב-יפו"/>
    <s v="הדר יוסף - לודג'"/>
    <m/>
    <s v="מיסוי"/>
    <s v="פינוי-בינוי"/>
    <s v="בביצוע"/>
    <n v="7137146"/>
    <s v="507 200653"/>
    <n v="507"/>
    <n v="200653"/>
    <s v="בניה חדשה"/>
    <s v="בניין מגורים גבוה (מעל 13 מ')"/>
    <n v="820062"/>
    <s v="תל אביב-יפו"/>
    <n v="5000"/>
    <s v="קהילת לודג'"/>
    <n v="235"/>
    <n v="62"/>
    <n v="62"/>
    <s v=" "/>
    <d v="2020-05-17T00:00:00"/>
    <m/>
    <m/>
    <m/>
    <m/>
    <n v="22"/>
    <s v="2020_01"/>
    <d v="2020-11-01T21:03:32"/>
    <m/>
    <m/>
    <s v="מהות הבקשה"/>
    <s v="מספר קומות להריסה: 2, שטח הריסה (מ&quot;ר): 398.94,    במרתפים: מספר מרתפים, מחסן, חדרי עזר, אחר: חניה,    בקומת הקרקע: אולם כניסה, חדר אשפה, חדר גז, אחר: מגורים, חדר עגלות,    בקומות: קומה מפולשת, כמות קומות מגורים: 8, כמות יח&quot;ד מבוקשות: 22,    על הגג: קולטי שמש, חדר מדרגות כללי, אחר: גנרטור, מזגנים,    בחצר: גינה, שטחים מרוצפים, גדר בגבולות מגרש בגובה (מטר): 1.5,    העבודות המבוקשות בהיתר כוללות הוספת צובר גז חדש, או העתקה של צובר קיים: לא"/>
    <s v="NULL"/>
    <s v="NULL"/>
    <s v="NULL"/>
    <s v="NULL"/>
    <m/>
    <m/>
    <m/>
    <m/>
    <m/>
    <m/>
    <m/>
    <m/>
    <m/>
    <m/>
    <m/>
    <m/>
    <m/>
    <m/>
    <s v="NULL"/>
    <s v="NULL"/>
    <s v="לפי גוש חלקה (מרץ 2021)"/>
    <n v="2020"/>
    <m/>
    <s v="הריסה + בנייה"/>
    <m/>
    <n v="8"/>
    <m/>
    <m/>
    <m/>
    <n v="1"/>
    <s v="להיתר"/>
    <m/>
    <m/>
    <m/>
    <m/>
    <m/>
    <m/>
    <m/>
    <m/>
    <m/>
    <m/>
    <m/>
    <m/>
    <m/>
    <m/>
    <m/>
    <n v="172"/>
    <m/>
    <m/>
    <m/>
    <m/>
    <m/>
    <s v="אישור בתנאים"/>
    <m/>
    <e v="#NAME?"/>
    <m/>
    <m/>
  </r>
  <r>
    <n v="1540"/>
    <m/>
    <m/>
    <m/>
    <m/>
    <m/>
    <s v="כפול רק מהנתונים החדשים"/>
    <m/>
    <m/>
    <m/>
    <m/>
    <n v="4024"/>
    <m/>
    <s v="תל אביב"/>
    <s v="תל אביב-יפו"/>
    <s v="הדר יוסף - לודג'"/>
    <m/>
    <s v="מיסוי"/>
    <s v="פינוי-בינוי"/>
    <s v="בביצוע"/>
    <n v="7135638"/>
    <s v="507 200677"/>
    <n v="507"/>
    <n v="200677"/>
    <s v="בניה חדשה"/>
    <s v="בניין מגורים גבוה (מעל 13 מ')"/>
    <n v="820064"/>
    <s v="תל אביב-יפו"/>
    <n v="5000"/>
    <s v="קהילת לודג'"/>
    <n v="235"/>
    <n v="64"/>
    <n v="64"/>
    <s v=" "/>
    <d v="2020-05-24T00:00:00"/>
    <m/>
    <m/>
    <m/>
    <m/>
    <n v="24"/>
    <s v="2020_01"/>
    <d v="2020-11-01T21:03:32"/>
    <m/>
    <m/>
    <s v="מהות הבקשה"/>
    <s v="מספר קומות להריסה: 2, שטח הריסה (מ&quot;ר): 291.22,    במרתפים: מספר מרתפים, מחסן, חדרי עזר, אחר: חניה,    בקומת הקרקע: אולם כניסה, חדר אשפה, חדר גז, אחר: מגורים, חדר עגלות,    בקומות: קומה מפולשת, כמות קומות מגורים: 8, כמות יח&quot;ד מבוקשות: 24,    על הגג: קולטי שמש, אחר: מזגנים,    בחצר: גינה, שטחים מרוצפים, גדר בגבולות מגרש בגובה (מטר): 1.5,    העבודות המבוקשות בהיתר כוללות הוספת צובר גז חדש, או העתקה של צובר קיים: לא"/>
    <s v="NULL"/>
    <s v="NULL"/>
    <s v="NULL"/>
    <s v="NULL"/>
    <m/>
    <m/>
    <m/>
    <m/>
    <m/>
    <m/>
    <m/>
    <m/>
    <m/>
    <m/>
    <m/>
    <m/>
    <m/>
    <m/>
    <s v="NULL"/>
    <s v="NULL"/>
    <s v="לפי גוש חלקה (מרץ 2021)"/>
    <n v="2020"/>
    <m/>
    <s v="הריסה + בנייה"/>
    <m/>
    <n v="9"/>
    <m/>
    <m/>
    <m/>
    <n v="1"/>
    <s v="להיתר"/>
    <m/>
    <m/>
    <m/>
    <m/>
    <m/>
    <m/>
    <m/>
    <m/>
    <m/>
    <m/>
    <m/>
    <m/>
    <m/>
    <m/>
    <m/>
    <n v="172"/>
    <m/>
    <m/>
    <m/>
    <m/>
    <m/>
    <s v="אישור"/>
    <m/>
    <e v="#NAME?"/>
    <m/>
    <m/>
  </r>
  <r>
    <n v="883"/>
    <m/>
    <m/>
    <m/>
    <m/>
    <m/>
    <m/>
    <m/>
    <m/>
    <m/>
    <m/>
    <n v="4024"/>
    <m/>
    <s v="תל אביב"/>
    <s v="תל אביב-יפו"/>
    <s v="הדר יוסף - לודג'"/>
    <m/>
    <s v="מיסוי"/>
    <s v="פינוי-בינוי"/>
    <s v="בביצוע"/>
    <n v="5285441"/>
    <s v="507 140598"/>
    <n v="507"/>
    <n v="140598"/>
    <s v="בניה חדשה"/>
    <s v="בניין מגורים גבוה (מעל 13 מ')"/>
    <n v="820066"/>
    <s v="תל אביב-יפו"/>
    <n v="5000"/>
    <s v="קהילת לודג'"/>
    <n v="235"/>
    <n v="66"/>
    <n v="66"/>
    <m/>
    <d v="2014-03-13T00:00:00"/>
    <m/>
    <n v="0"/>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4"/>
    <m/>
    <s v="הריסה + בנייה"/>
    <m/>
    <m/>
    <m/>
    <m/>
    <m/>
    <n v="4"/>
    <s v="להיתר"/>
    <m/>
    <m/>
    <m/>
    <m/>
    <m/>
    <m/>
    <m/>
    <m/>
    <m/>
    <m/>
    <m/>
    <m/>
    <m/>
    <m/>
    <m/>
    <n v="172"/>
    <m/>
    <m/>
    <m/>
    <m/>
    <m/>
    <m/>
    <m/>
    <e v="#NAME?"/>
    <m/>
    <m/>
  </r>
  <r>
    <n v="882"/>
    <m/>
    <m/>
    <m/>
    <m/>
    <m/>
    <m/>
    <m/>
    <m/>
    <m/>
    <m/>
    <n v="4024"/>
    <m/>
    <s v="תל אביב"/>
    <s v="תל אביב-יפו"/>
    <s v="הדר יוסף - לודג'"/>
    <m/>
    <s v="מיסוי"/>
    <s v="פינוי-בינוי"/>
    <s v="בביצוע"/>
    <n v="3667508"/>
    <s v="507 140598"/>
    <n v="507"/>
    <n v="140598"/>
    <m/>
    <s v="בניה חדשה - בניין מגורים גבוה (מעל 13 מ'"/>
    <n v="820066"/>
    <s v="תל אביב-יפו"/>
    <n v="5000"/>
    <s v="קהילת לודג'"/>
    <n v="235"/>
    <n v="66"/>
    <n v="66"/>
    <m/>
    <d v="2014-03-13T00:00:00"/>
    <m/>
    <m/>
    <n v="0"/>
    <n v="0"/>
    <n v="28"/>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4"/>
    <m/>
    <s v="הריסה + בנייה"/>
    <m/>
    <n v="10"/>
    <m/>
    <m/>
    <m/>
    <n v="1"/>
    <s v="להיתר"/>
    <m/>
    <m/>
    <m/>
    <m/>
    <m/>
    <m/>
    <m/>
    <m/>
    <m/>
    <m/>
    <m/>
    <m/>
    <m/>
    <m/>
    <m/>
    <n v="172"/>
    <m/>
    <m/>
    <m/>
    <m/>
    <m/>
    <s v="לא היו החלטות בבקשה"/>
    <m/>
    <e v="#NAME?"/>
    <m/>
    <m/>
  </r>
  <r>
    <n v="885"/>
    <m/>
    <m/>
    <m/>
    <m/>
    <m/>
    <m/>
    <m/>
    <m/>
    <m/>
    <m/>
    <n v="4024"/>
    <m/>
    <s v="תל אביב"/>
    <s v="תל אביב-יפו"/>
    <s v="הדר יוסף - לודג'"/>
    <m/>
    <s v="מיסוי"/>
    <s v="פינוי-בינוי"/>
    <s v="בביצוע"/>
    <n v="5281885"/>
    <s v="507 151330"/>
    <n v="507"/>
    <n v="151330"/>
    <s v="בניה חדשה"/>
    <s v="בניין מגורים גבוה (מעל 13 מ')"/>
    <n v="820066"/>
    <s v="תל אביב-יפו"/>
    <n v="5000"/>
    <s v="קהילת לודג'"/>
    <n v="235"/>
    <n v="66"/>
    <n v="66"/>
    <m/>
    <d v="2015-06-30T00:00:00"/>
    <m/>
    <n v="0"/>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5"/>
    <m/>
    <s v="הריסה + בנייה"/>
    <m/>
    <m/>
    <m/>
    <m/>
    <m/>
    <n v="4"/>
    <s v="להיתר"/>
    <m/>
    <m/>
    <m/>
    <m/>
    <m/>
    <m/>
    <m/>
    <m/>
    <m/>
    <m/>
    <m/>
    <m/>
    <m/>
    <m/>
    <m/>
    <n v="172"/>
    <m/>
    <m/>
    <m/>
    <m/>
    <m/>
    <m/>
    <m/>
    <e v="#NAME?"/>
    <m/>
    <m/>
  </r>
  <r>
    <n v="884"/>
    <m/>
    <m/>
    <m/>
    <m/>
    <m/>
    <m/>
    <m/>
    <m/>
    <m/>
    <m/>
    <n v="4024"/>
    <m/>
    <s v="תל אביב"/>
    <s v="תל אביב-יפו"/>
    <s v="הדר יוסף - לודג'"/>
    <m/>
    <s v="מיסוי"/>
    <s v="פינוי-בינוי"/>
    <s v="בביצוע"/>
    <n v="3670775"/>
    <s v="507 151330"/>
    <n v="507"/>
    <n v="151330"/>
    <m/>
    <s v="בניה חדשה - בניין מגורים גבוה (מעל 13 מ'"/>
    <n v="820066"/>
    <s v="תל אביב-יפו"/>
    <n v="5000"/>
    <s v="קהילת לודג'"/>
    <n v="235"/>
    <n v="66"/>
    <n v="66"/>
    <m/>
    <d v="2015-06-30T00:00:00"/>
    <m/>
    <m/>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5"/>
    <m/>
    <s v="הריסה + בנייה"/>
    <m/>
    <n v="10"/>
    <m/>
    <m/>
    <m/>
    <n v="2"/>
    <s v="להיתר"/>
    <m/>
    <m/>
    <m/>
    <m/>
    <m/>
    <m/>
    <m/>
    <m/>
    <m/>
    <m/>
    <m/>
    <m/>
    <m/>
    <m/>
    <m/>
    <n v="172"/>
    <m/>
    <m/>
    <m/>
    <m/>
    <m/>
    <m/>
    <m/>
    <e v="#NAME?"/>
    <m/>
    <m/>
  </r>
  <r>
    <n v="1567"/>
    <m/>
    <m/>
    <m/>
    <m/>
    <m/>
    <m/>
    <m/>
    <m/>
    <m/>
    <m/>
    <n v="4024"/>
    <m/>
    <s v="תל אביב"/>
    <s v="תל אביב-יפו"/>
    <s v="הדר יוסף - לודג'"/>
    <m/>
    <s v="מיסוי"/>
    <s v="פינוי-בינוי"/>
    <s v="בביצוע"/>
    <n v="7137699"/>
    <s v="507 190480"/>
    <n v="507"/>
    <n v="190480"/>
    <s v="תוספות בניה"/>
    <s v="תוספות בניה שונות (כולל קומת קרקע)"/>
    <n v="820066"/>
    <s v="תל אביב-יפו"/>
    <n v="5000"/>
    <s v="קהילת לודג'"/>
    <n v="235"/>
    <n v="66"/>
    <n v="66"/>
    <s v=" "/>
    <d v="2019-04-04T00:00:00"/>
    <m/>
    <m/>
    <n v="24"/>
    <n v="4"/>
    <n v="28"/>
    <s v="2020_01"/>
    <d v="2020-11-01T21:03:32"/>
    <s v="מהות הבקשה"/>
    <s v="מהות הבקשה"/>
    <s v="מהות הבקשה"/>
    <s v="כמות קומות לתוספת: 1, כמות יח&quot;ד לתוספת: 4, אחר: תוספת שטחים לפי תקנת כחלון, תוספת אחרת: 1. הגדלת מרפסות צפון מערביות בקומות א'-ה' משטח של 12.0 מ&quot;ר ל-13.0 מ&quot;ר, בהתאם לסך שטח המרפסות המותר.  2. שינוי קונטור המרפסות הדרום מזרחיות ושמירה על שטח זהה לזה שאושר בהיתר.  3. הזזת חלון ממ&quot;ד במגדל הממ&quot;דים המזרחי בקומות א'-ה'., שימוש המקום כיום: בהיתר מגורים.  קיים היתר בניה מס' 17-0088 לבניין בן 6 קומות עם קומת גג חלקית מעל שתי קומות מרתף.  סה&quot;כ 24 יח&quot;ד.  ,   למקום אין כניסה נפרדת, בתחום המגרש לא ניתן להסדיר חניה פיזית,   העבודות המבוקשות בהיתר כוללות הוספת צובר גז חדש, או העתקה של צובר קיים: לא"/>
    <s v="NULL"/>
    <s v="NULL"/>
    <s v="NULL"/>
    <s v="NULL"/>
    <m/>
    <m/>
    <m/>
    <m/>
    <m/>
    <m/>
    <m/>
    <m/>
    <m/>
    <m/>
    <m/>
    <m/>
    <m/>
    <m/>
    <s v="NULL"/>
    <s v="NULL"/>
    <s v="לפי גוש חלקה (מרץ 2021)"/>
    <n v="2019"/>
    <m/>
    <s v="בנייה"/>
    <m/>
    <n v="10"/>
    <m/>
    <m/>
    <m/>
    <n v="2"/>
    <s v="להיתר"/>
    <s v="המשכית אך תוספת 4 יחד"/>
    <m/>
    <m/>
    <m/>
    <m/>
    <m/>
    <m/>
    <m/>
    <m/>
    <m/>
    <m/>
    <m/>
    <m/>
    <m/>
    <m/>
    <n v="172"/>
    <m/>
    <m/>
    <m/>
    <m/>
    <m/>
    <s v="לא היו החלטות בבקשה"/>
    <m/>
    <e v="#NAME?"/>
    <m/>
    <m/>
  </r>
  <r>
    <n v="1606"/>
    <m/>
    <m/>
    <m/>
    <m/>
    <m/>
    <m/>
    <m/>
    <m/>
    <m/>
    <m/>
    <n v="31213"/>
    <m/>
    <s v="תל אביב"/>
    <s v="תל אביב-יפו"/>
    <s v="החרש והאומן"/>
    <m/>
    <s v="רשויות"/>
    <s v="פינוי-בינוי"/>
    <s v="בביצוע"/>
    <n v="7241980"/>
    <s v="507 200928"/>
    <n v="507"/>
    <n v="200928"/>
    <s v="שינויים"/>
    <s v="שינויים במהלך ביצוע (סמכות מהנדס העיר)"/>
    <n v="3306002"/>
    <s v="תל אביב-יפו"/>
    <n v="5000"/>
    <s v="הרבי מבכרך"/>
    <n v="1626"/>
    <n v="2"/>
    <n v="2"/>
    <s v=" "/>
    <d v="2020-07-05T00:00:00"/>
    <m/>
    <m/>
    <m/>
    <m/>
    <n v="37"/>
    <s v="2020_04"/>
    <d v="2021-01-28T10:47:24"/>
    <m/>
    <m/>
    <s v="מדלן"/>
    <s v="השינויים המבוקשים מההיתר המקורי: עידכון התאמה לבניה AS MADE ללא שינויים בשטחים או בגיאומטריה חיצונית כמפורט להלן:   מחיצות פנים במחסנים במרתפים..   מחיצות פנים במסחר ובקומת המשרדים.   מדרגות עליה לקומה עליונה בדופלקס 37.,    העבודות המבוקשות בהיתר כוללות "/>
    <s v="NULL"/>
    <s v="NULL"/>
    <s v="NULL"/>
    <n v="2072123"/>
    <n v="200803"/>
    <s v="שינויים"/>
    <d v="2020-10-14T00:00:00"/>
    <m/>
    <m/>
    <n v="0"/>
    <m/>
    <m/>
    <m/>
    <m/>
    <m/>
    <m/>
    <m/>
    <s v="NULL"/>
    <s v="2020_04"/>
    <d v="2021-01-28T10:47:24"/>
    <s v="לפי גוש חלקה (מרץ 2021)"/>
    <n v="2020"/>
    <n v="2020"/>
    <s v="בנייה"/>
    <m/>
    <n v="1"/>
    <m/>
    <m/>
    <m/>
    <n v="2"/>
    <s v="להיתר"/>
    <m/>
    <n v="2"/>
    <m/>
    <m/>
    <m/>
    <m/>
    <m/>
    <m/>
    <m/>
    <m/>
    <m/>
    <m/>
    <m/>
    <m/>
    <m/>
    <n v="118"/>
    <m/>
    <m/>
    <m/>
    <m/>
    <m/>
    <m/>
    <m/>
    <e v="#NAME?"/>
    <m/>
    <s v="לא"/>
  </r>
  <r>
    <n v="887"/>
    <m/>
    <m/>
    <m/>
    <m/>
    <m/>
    <m/>
    <m/>
    <m/>
    <m/>
    <m/>
    <n v="31213"/>
    <m/>
    <s v="תל אביב"/>
    <s v="תל אביב-יפו"/>
    <s v="החרש והאומן"/>
    <m/>
    <s v="רשויות"/>
    <s v="פינוי-בינוי"/>
    <s v="בביצוע"/>
    <n v="5282036"/>
    <s v="507 141285"/>
    <n v="507"/>
    <n v="141285"/>
    <s v="בניה חדשה"/>
    <s v="בניין מגורים מעל X קומות מסחריות"/>
    <n v="3306002"/>
    <s v="תל אביב-יפו"/>
    <n v="5000"/>
    <s v="הרבי מבכרך"/>
    <n v="1626"/>
    <n v="4"/>
    <n v="4"/>
    <m/>
    <d v="2014-06-24T00:00:00"/>
    <m/>
    <n v="0"/>
    <m/>
    <m/>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s v="NULL"/>
    <m/>
    <m/>
    <m/>
    <m/>
    <m/>
    <m/>
    <m/>
    <m/>
    <m/>
    <m/>
    <m/>
    <m/>
    <m/>
    <m/>
    <m/>
    <m/>
    <s v="שליפת כתובות (אוגוסט 2020)"/>
    <n v="2014"/>
    <m/>
    <s v="הריסה + בנייה"/>
    <m/>
    <m/>
    <m/>
    <m/>
    <m/>
    <n v="4"/>
    <s v="להיתר"/>
    <m/>
    <m/>
    <m/>
    <m/>
    <m/>
    <m/>
    <m/>
    <m/>
    <m/>
    <m/>
    <m/>
    <m/>
    <m/>
    <m/>
    <m/>
    <n v="118"/>
    <m/>
    <m/>
    <m/>
    <m/>
    <m/>
    <m/>
    <m/>
    <e v="#NAME?"/>
    <m/>
    <m/>
  </r>
  <r>
    <n v="886"/>
    <m/>
    <m/>
    <m/>
    <m/>
    <m/>
    <m/>
    <m/>
    <m/>
    <m/>
    <m/>
    <n v="31213"/>
    <m/>
    <s v="תל אביב"/>
    <s v="תל אביב-יפו"/>
    <s v="החרש והאומן"/>
    <m/>
    <s v="רשויות"/>
    <s v="מיסוי - פינוי-בינוי"/>
    <s v="בביצוע"/>
    <n v="3668179"/>
    <s v="507 141285"/>
    <n v="507"/>
    <n v="141285"/>
    <m/>
    <s v="בניה חדשה - בניין מגורים מעל X קומות מסח"/>
    <n v="3306002"/>
    <s v="תל אביב-יפו"/>
    <n v="5000"/>
    <s v="הרבי מבכרך"/>
    <n v="1626"/>
    <n v="4"/>
    <n v="4"/>
    <m/>
    <d v="2014-06-24T00:00:00"/>
    <m/>
    <m/>
    <n v="1"/>
    <n v="36"/>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n v="1532409"/>
    <n v="9999995"/>
    <m/>
    <d v="2017-12-31T00:00:00"/>
    <m/>
    <m/>
    <m/>
    <m/>
    <m/>
    <m/>
    <m/>
    <n v="37"/>
    <m/>
    <m/>
    <m/>
    <m/>
    <m/>
    <m/>
    <n v="2014"/>
    <n v="2017"/>
    <s v="הריסה"/>
    <m/>
    <n v="1"/>
    <m/>
    <m/>
    <n v="1"/>
    <n v="1"/>
    <s v="להיתר"/>
    <m/>
    <n v="2"/>
    <s v="המשכי ידני"/>
    <m/>
    <s v="דטה מהעבר"/>
    <m/>
    <n v="1487606"/>
    <m/>
    <m/>
    <m/>
    <m/>
    <m/>
    <m/>
    <m/>
    <m/>
    <n v="118"/>
    <m/>
    <m/>
    <m/>
    <m/>
    <m/>
    <m/>
    <m/>
    <e v="#NAME?"/>
    <m/>
    <s v="כן"/>
  </r>
  <r>
    <n v="889"/>
    <m/>
    <m/>
    <m/>
    <m/>
    <m/>
    <m/>
    <m/>
    <m/>
    <m/>
    <m/>
    <n v="31213"/>
    <m/>
    <s v="תל אביב"/>
    <s v="תל אביב-יפו"/>
    <s v="החרש והאומן"/>
    <m/>
    <s v="רשויות"/>
    <s v="פינוי-בינוי"/>
    <s v="בביצוע"/>
    <n v="5287622"/>
    <s v="507 152377"/>
    <n v="507"/>
    <n v="152377"/>
    <s v="בניה חדשה"/>
    <s v="בניין מגורים מעל X קומות מסחריות"/>
    <n v="3306002"/>
    <s v="תל אביב-יפו"/>
    <n v="5000"/>
    <s v="הרבי מבכרך"/>
    <n v="1626"/>
    <n v="4"/>
    <n v="4"/>
    <m/>
    <d v="2015-12-06T00:00:00"/>
    <m/>
    <n v="37"/>
    <m/>
    <m/>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s v="NULL"/>
    <m/>
    <m/>
    <m/>
    <m/>
    <m/>
    <m/>
    <m/>
    <m/>
    <m/>
    <m/>
    <m/>
    <m/>
    <m/>
    <m/>
    <m/>
    <m/>
    <s v="שליפת כתובות (אוגוסט 2020)"/>
    <n v="2015"/>
    <m/>
    <s v="הריסה + בנייה"/>
    <m/>
    <m/>
    <m/>
    <m/>
    <m/>
    <n v="4"/>
    <s v="להיתר"/>
    <m/>
    <m/>
    <m/>
    <m/>
    <m/>
    <m/>
    <m/>
    <m/>
    <m/>
    <m/>
    <m/>
    <m/>
    <m/>
    <m/>
    <m/>
    <n v="118"/>
    <m/>
    <m/>
    <m/>
    <m/>
    <m/>
    <m/>
    <m/>
    <e v="#NAME?"/>
    <m/>
    <m/>
  </r>
  <r>
    <n v="888"/>
    <m/>
    <m/>
    <m/>
    <m/>
    <m/>
    <m/>
    <m/>
    <m/>
    <m/>
    <m/>
    <n v="31213"/>
    <m/>
    <s v="תל אביב"/>
    <s v="תל אביב-יפו"/>
    <s v="החרש והאומן"/>
    <m/>
    <s v="רשויות"/>
    <s v="פינוי-בינוי"/>
    <s v="בביצוע"/>
    <n v="3671809"/>
    <s v="507 152377"/>
    <n v="507"/>
    <n v="152377"/>
    <m/>
    <s v="בניה חדשה - בניין מגורים מעל X קומות מסח"/>
    <n v="3306002"/>
    <s v="תל אביב-יפו"/>
    <n v="5000"/>
    <s v="הרבי מבכרך"/>
    <n v="1626"/>
    <n v="4"/>
    <n v="4"/>
    <m/>
    <d v="2015-12-06T00:00:00"/>
    <m/>
    <m/>
    <n v="1"/>
    <n v="36"/>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n v="1487606"/>
    <n v="160416"/>
    <m/>
    <d v="2016-11-30T00:00:00"/>
    <m/>
    <m/>
    <n v="37"/>
    <m/>
    <m/>
    <m/>
    <m/>
    <n v="37"/>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s v="שליפת כתובות (אוגוסט 2020)"/>
    <n v="2015"/>
    <n v="2016"/>
    <s v="הריסה + בנייה"/>
    <s v="הריסה + בנייה"/>
    <n v="1"/>
    <m/>
    <m/>
    <m/>
    <n v="2"/>
    <s v="להיתר"/>
    <m/>
    <n v="1"/>
    <m/>
    <m/>
    <m/>
    <n v="3668179"/>
    <m/>
    <m/>
    <m/>
    <m/>
    <m/>
    <m/>
    <m/>
    <m/>
    <m/>
    <n v="118"/>
    <m/>
    <m/>
    <m/>
    <m/>
    <m/>
    <m/>
    <m/>
    <e v="#NAME?"/>
    <m/>
    <s v="כן"/>
  </r>
  <r>
    <n v="1544"/>
    <m/>
    <m/>
    <m/>
    <m/>
    <m/>
    <s v="כפול רק מהנתונים החדשים"/>
    <m/>
    <m/>
    <m/>
    <m/>
    <n v="31213"/>
    <m/>
    <s v="תל אביב"/>
    <s v="תל אביב-יפו"/>
    <s v="החרש והאומן"/>
    <m/>
    <s v="רשויות"/>
    <s v="פינוי-בינוי"/>
    <s v="בביצוע"/>
    <n v="7135879"/>
    <s v="507 190553"/>
    <n v="507"/>
    <n v="190553"/>
    <s v="שינויים"/>
    <s v="שינוי שם/שינוי תנאי"/>
    <n v="3306002"/>
    <s v="תל אביב-יפו"/>
    <n v="5000"/>
    <s v="הרבי מבכרך"/>
    <n v="1626"/>
    <n v="4"/>
    <n v="4"/>
    <s v=" "/>
    <d v="2019-05-02T00:00:00"/>
    <m/>
    <m/>
    <m/>
    <m/>
    <n v="37"/>
    <s v="2020_01"/>
    <d v="2020-11-01T21:03:32"/>
    <m/>
    <m/>
    <s v="מדלן"/>
    <m/>
    <s v="NULL"/>
    <s v="NULL"/>
    <s v="NULL"/>
    <n v="2051261"/>
    <n v="191079"/>
    <s v="שינויים"/>
    <d v="2020-02-03T00:00:00"/>
    <m/>
    <m/>
    <n v="0"/>
    <m/>
    <m/>
    <m/>
    <m/>
    <n v="37"/>
    <s v="מדלן"/>
    <m/>
    <s v="NULL"/>
    <s v="2020_01"/>
    <d v="2020-11-01T21:03:32"/>
    <s v="לפי גוש חלקה (מרץ 2021)"/>
    <n v="2019"/>
    <n v="2020"/>
    <m/>
    <m/>
    <n v="1"/>
    <m/>
    <m/>
    <m/>
    <n v="2"/>
    <s v="להיתר"/>
    <m/>
    <n v="2"/>
    <m/>
    <m/>
    <m/>
    <m/>
    <m/>
    <m/>
    <m/>
    <m/>
    <m/>
    <m/>
    <m/>
    <m/>
    <m/>
    <n v="118"/>
    <m/>
    <m/>
    <m/>
    <m/>
    <m/>
    <m/>
    <m/>
    <e v="#NAME?"/>
    <m/>
    <s v="לא"/>
  </r>
  <r>
    <n v="1563"/>
    <m/>
    <m/>
    <m/>
    <m/>
    <m/>
    <s v="כפול רק מהנתונים החדשים"/>
    <m/>
    <m/>
    <m/>
    <m/>
    <n v="31213"/>
    <m/>
    <s v="תל אביב"/>
    <s v="תל אביב-יפו"/>
    <s v="החרש והאומן"/>
    <m/>
    <s v="רשויות"/>
    <s v="פינוי-בינוי"/>
    <s v="בביצוע"/>
    <n v="7137365"/>
    <s v="507 200232"/>
    <n v="507"/>
    <n v="200232"/>
    <s v="שינויים"/>
    <s v="חידוש היתר "/>
    <n v="3306002"/>
    <s v="תל אביב-יפו"/>
    <n v="5000"/>
    <s v="הרבי מבכרך"/>
    <n v="1626"/>
    <n v="4"/>
    <n v="4"/>
    <s v=" "/>
    <d v="2020-02-10T00:00:00"/>
    <m/>
    <m/>
    <m/>
    <m/>
    <n v="37"/>
    <s v="2020_01"/>
    <d v="2020-11-01T21:03:32"/>
    <m/>
    <m/>
    <s v="מדלן"/>
    <m/>
    <s v="NULL"/>
    <s v="NULL"/>
    <s v="NULL"/>
    <n v="2051811"/>
    <n v="200228"/>
    <s v="שינויים"/>
    <d v="2020-04-01T00:00:00"/>
    <m/>
    <m/>
    <n v="0"/>
    <m/>
    <m/>
    <m/>
    <m/>
    <n v="37"/>
    <s v="מדלן"/>
    <m/>
    <s v="NULL"/>
    <s v="2020_01"/>
    <d v="2020-11-01T21:03:32"/>
    <s v="לפי גוש חלקה (מרץ 2021)"/>
    <n v="2020"/>
    <n v="2020"/>
    <m/>
    <m/>
    <n v="1"/>
    <m/>
    <m/>
    <m/>
    <n v="2"/>
    <s v="להיתר"/>
    <m/>
    <n v="2"/>
    <m/>
    <m/>
    <m/>
    <m/>
    <m/>
    <m/>
    <m/>
    <m/>
    <m/>
    <m/>
    <m/>
    <m/>
    <m/>
    <n v="118"/>
    <m/>
    <m/>
    <m/>
    <m/>
    <m/>
    <m/>
    <m/>
    <e v="#NAME?"/>
    <m/>
    <s v="לא"/>
  </r>
  <r>
    <n v="890"/>
    <m/>
    <m/>
    <m/>
    <m/>
    <m/>
    <m/>
    <m/>
    <m/>
    <m/>
    <m/>
    <n v="31213"/>
    <m/>
    <s v="תל אביב"/>
    <s v="תל אביב-יפו"/>
    <s v="החרש והאומן"/>
    <m/>
    <s v="רשויות"/>
    <s v="רשויות מקומיות - פינוי-בינוי"/>
    <s v="בביצוע"/>
    <n v="3671818"/>
    <s v="507 152386"/>
    <n v="507"/>
    <n v="152386"/>
    <m/>
    <s v="בניה חדשה - בניין מגורים גבוה (מעל 13 מ'"/>
    <n v="3306003"/>
    <s v="תל אביב-יפו"/>
    <n v="5000"/>
    <s v="קומפרט"/>
    <n v="1608"/>
    <n v="7"/>
    <n v="7"/>
    <m/>
    <d v="2015-12-07T00:00:00"/>
    <m/>
    <m/>
    <n v="0"/>
    <n v="117"/>
    <n v="117"/>
    <m/>
    <m/>
    <m/>
    <m/>
    <m/>
    <s v="שטח להריסה 2543.00_x000d__x000a_הקמת מבנה חדש הכולל: מרתף ,10.0 קומות מגורים ,ובהן 117יח&quot;ד _x000d__x000a_המרתפים כוללים: מחסן_x000d__x000a_קומת קרקע הכוללת: אולם כניסה,חדר אשפה_x000d__x000a_על הגג: חדרי יציאה,קולטי שמש,חדר מכונות מעלית_x000d__x000a_בחצר: גינה,שטחים מרוצפים_x000d__x000a_"/>
    <m/>
    <m/>
    <m/>
    <n v="1532410"/>
    <n v="9999996"/>
    <m/>
    <d v="2017-12-31T00:00:00"/>
    <m/>
    <m/>
    <m/>
    <m/>
    <m/>
    <m/>
    <m/>
    <n v="117"/>
    <m/>
    <m/>
    <m/>
    <m/>
    <m/>
    <m/>
    <n v="2015"/>
    <n v="2017"/>
    <s v="הריסה"/>
    <m/>
    <n v="2"/>
    <m/>
    <m/>
    <m/>
    <n v="1"/>
    <s v="להיתר"/>
    <m/>
    <n v="1"/>
    <m/>
    <m/>
    <m/>
    <n v="3671818"/>
    <n v="1532410"/>
    <m/>
    <m/>
    <m/>
    <m/>
    <m/>
    <m/>
    <m/>
    <m/>
    <n v="118"/>
    <m/>
    <m/>
    <m/>
    <m/>
    <m/>
    <m/>
    <m/>
    <e v="#NAME?"/>
    <m/>
    <s v="כן"/>
  </r>
  <r>
    <n v="2015"/>
    <s v="אוקטובר 2021 - טיוב בקשות שאינן כפולות"/>
    <s v="כן"/>
    <m/>
    <m/>
    <m/>
    <m/>
    <m/>
    <s v="6 בניינים 260 דירות"/>
    <m/>
    <m/>
    <n v="4310"/>
    <m/>
    <s v="תל אביב"/>
    <s v="תל אביב-יפו"/>
    <s v="הטייסים 6,8,10"/>
    <m/>
    <s v="מיסוי"/>
    <s v="פינוי-בינוי"/>
    <s v="תכנית מאושרת עם פעילות יזמית"/>
    <n v="7498336"/>
    <s v="507 211122"/>
    <n v="507"/>
    <n v="211122"/>
    <s v="בניה חדשה"/>
    <s v="בניין מגורים גבוה (מעל 13 מ')"/>
    <n v="744006"/>
    <s v="תל אביב -יפו"/>
    <n v="5000"/>
    <s v="ברנפלד שמעון"/>
    <n v="2682"/>
    <n v="14"/>
    <n v="14"/>
    <s v=" "/>
    <d v="2021-08-22T00:00:00"/>
    <s v="NULL"/>
    <s v="NULL"/>
    <n v="72"/>
    <n v="198"/>
    <n v="260"/>
    <s v="2021_04"/>
    <d v="2021-09-14T12:11:15"/>
    <s v="אתר העירייה"/>
    <s v="חישוב מתמטי"/>
    <s v="אתר העירייה"/>
    <s v="מספר קומות להריסה (סה&quot;כ הקומות במבנה או מספר מבנים על המגרש): 9, שטח הריסה (מ&quot;ר): 5086.59, _x000d__x000d__x000a_במרתפים: מרתף אחד בלבד, מחסן, _x000d__x000d__x000a_בקומת הקרקע: חדר אשפה, _x000d__x000d__x000a_על הגג: פרגולה, _x000d__x000d__x000a_בחצר: גינה, שטחים מרוצפים, _x000d__x000d__x000a_העבודות המבוקשות בהיתר כן כוללות הוספת צובר גז חדש, או העתקה של צובר קיים, _x000d__x000d__x000a_גן ילדים: קיים ממ&quot;ד: כן"/>
    <s v="NULL"/>
    <s v="NULL"/>
    <s v="NULL"/>
    <s v="NULL"/>
    <m/>
    <s v="NULL"/>
    <m/>
    <m/>
    <m/>
    <m/>
    <m/>
    <m/>
    <m/>
    <m/>
    <m/>
    <m/>
    <m/>
    <m/>
    <m/>
    <m/>
    <s v="גוש חלקה"/>
    <n v="2021"/>
    <m/>
    <s v="הריסה + בנייה"/>
    <m/>
    <n v="1"/>
    <m/>
    <m/>
    <m/>
    <n v="1"/>
    <s v="להיתר"/>
    <m/>
    <m/>
    <m/>
    <m/>
    <m/>
    <m/>
    <m/>
    <m/>
    <m/>
    <m/>
    <m/>
    <m/>
    <m/>
    <m/>
    <m/>
    <m/>
    <m/>
    <m/>
    <m/>
    <m/>
    <m/>
    <m/>
    <m/>
    <m/>
    <m/>
    <m/>
  </r>
  <r>
    <n v="1564"/>
    <m/>
    <m/>
    <m/>
    <m/>
    <m/>
    <s v="כפול רק מהנתונים החדשים"/>
    <s v="הכתובת במתחם"/>
    <m/>
    <m/>
    <m/>
    <n v="4209"/>
    <m/>
    <s v="תל אביב"/>
    <s v="תל אביב-יפו"/>
    <s v="הצנחנים"/>
    <m/>
    <s v="מיסוי"/>
    <s v="פינוי-בינוי"/>
    <s v="תכנית מאושרת עם פעילות יזמית"/>
    <n v="7137380"/>
    <s v="507 200248"/>
    <n v="507"/>
    <n v="200248"/>
    <s v="בניה חדשה"/>
    <s v="מגדל מגורים מעל 20 קומות"/>
    <n v="2029047"/>
    <s v="תל אביב-יפו"/>
    <n v="5000"/>
    <s v="בית אל"/>
    <n v="373"/>
    <n v="47"/>
    <n v="47"/>
    <s v=" "/>
    <d v="2020-02-16T00:00:00"/>
    <m/>
    <m/>
    <n v="128"/>
    <n v="242"/>
    <n v="370"/>
    <s v="2020_01"/>
    <d v="2020-11-01T21:03:32"/>
    <s v="אתר העירייה "/>
    <s v="חישוב מתמטי"/>
    <s v="אתר העירייה"/>
    <s v="מספר קומות להריסה: 40, שטח הריסה (מ&quot;ר): 13798.8,   במרתפים: מספר מרתפים, מחסן, חדרי עזר, אחר: חניה , מגורים לפי תכנית ע-1,   בקומת הקרקע: אולם כניסה, אחר: מסחר 800 מ&quot;ר עיקרי , חללים לשימוש הדיירים , חדרי עזר,   בקומות: קומה מסחרית עבור: 800 מ&quot;ר עיקרי , ללא בתי אוכל, כמות קומות מגורים: 26, כמות יח&quot;ד מבוקשות: 370,   על הגג: חדר מכונות ומעלית, קולטי שמש, חדר מדרגות כללי,   בחצר: גינה, שטחים מרוצפים,   פירוט נוסף: חניות רק במרתפים. גידור רק באזור הרמפה., העבודות המבוקשות בהיתר כוללות הוספת צובר גז חדש, או העתקה של צובר קיים: כן"/>
    <s v="NULL"/>
    <s v="NULL"/>
    <s v="NULL"/>
    <n v="2134674"/>
    <n v="201047"/>
    <m/>
    <d v="2021-06-14T00:00:00"/>
    <m/>
    <n v="128"/>
    <n v="370"/>
    <n v="128"/>
    <s v="אתר העירייה"/>
    <n v="242"/>
    <s v="חישוב מתמטי"/>
    <n v="370"/>
    <s v="אתר העירייה"/>
    <s v="מגורים ומסחר"/>
    <s v="הריסת 8 בניינים קיימים ( סה&quot;כ 128 יח&quot;ד) והקמת 2 מגדלים חדשים למגורים ו 4 בניינים עבור מגורים ומסחר סה&quot;כ 370 יח&quot;ד ב 6 בניינים , הכל בתא שטח מספר 401 המכיל:_x000a_במתחם א ': - 2 מגדלי מגורים כל אחד בני 25 קומות מעל קומת קרקע (מגדל מזרחי הינו מגדל 1 , מגדל מספר 2 הינו המגדל המערבי);_x000a_במתחם ב': - 4 מבני מגורים (מבנים 3 ו 4 מזרחים ו הבנויים בקיר משותף ומבנים 5 ו 6 מערביים הבנויים בקיר משותף) כאשר כל אחד בן 7 קומות וקומת גג חלקית מעל קומת קרקע המשלבת מסחר ומגורים מעל לשלושה מרתפי חנייה משותפים"/>
    <s v="NULL"/>
    <s v="NULL"/>
    <s v="לפי גוש חלקה (מרץ 2021)"/>
    <n v="2020"/>
    <n v="2021"/>
    <s v="הריסה + בנייה"/>
    <s v="הריסה + בנייה"/>
    <n v="1"/>
    <m/>
    <m/>
    <m/>
    <n v="1"/>
    <s v="להיתר"/>
    <m/>
    <n v="1"/>
    <m/>
    <m/>
    <m/>
    <n v="7137380"/>
    <n v="2134674"/>
    <m/>
    <m/>
    <m/>
    <m/>
    <m/>
    <m/>
    <m/>
    <s v="מיצוי יח&quot;ד בפרויקט"/>
    <n v="0"/>
    <m/>
    <m/>
    <m/>
    <m/>
    <m/>
    <s v="לא היו החלטות בבקשה"/>
    <m/>
    <e v="#NAME?"/>
    <s v="היתר נספר ב2021"/>
    <s v="לא"/>
  </r>
  <r>
    <n v="2017"/>
    <s v="אוקטובר 2021 - טיוב בקשה וסמל כפולים"/>
    <s v="כן"/>
    <s v="כן"/>
    <m/>
    <s v="לטייב - יותר מלל במהות הבקשה"/>
    <m/>
    <m/>
    <m/>
    <m/>
    <m/>
    <n v="4209"/>
    <m/>
    <s v="תל אביב"/>
    <s v="תל אביב-יפו"/>
    <s v="הצנחנים"/>
    <m/>
    <s v="מיסוי"/>
    <s v="פינוי-בינוי"/>
    <s v="תכנית מאושרת עם פעילות יזמית"/>
    <n v="7499295"/>
    <s v="507 200248"/>
    <n v="507"/>
    <n v="200248"/>
    <s v="בניה חדשה"/>
    <s v="מגדל מגורים מעל 20 קומות"/>
    <n v="2029047"/>
    <s v="תל אביב -יפו"/>
    <n v="5000"/>
    <s v="בית אל"/>
    <n v="373"/>
    <n v="47"/>
    <n v="47"/>
    <s v=" "/>
    <d v="2020-02-16T00:00:00"/>
    <s v="NULL"/>
    <s v="NULL"/>
    <n v="128"/>
    <n v="242"/>
    <n v="370"/>
    <s v="2021_04"/>
    <d v="2021-09-14T12:11:15"/>
    <s v="אתר העירייה"/>
    <s v="חישוב מתמטי"/>
    <s v="אתר העירייה"/>
    <s v="מספר קומות להריסה: 40, שטח הריסה (מ&quot;ר): 13798.8, _x000d__x000a_במרתפים: מספר מרתפים, מחסן, חדרי עזר, אחר: חניה , מגורים לפי תכנית ע-1, _x000d__x000a_בקומת הקרקע: אולם כניסה, אחר: מסחר 800 מ&quot;ר עיקרי , חללים לשימוש הדיירים , חדרי עזר, _x000d__x000a_בקומות: קומה מסחרית עבור: 800 מ&quot;ר עיקרי , ללא בתי אוכל, כמות קומות מגורים: 26, כמות יח&quot;ד מבוקשות: 370, _x000d__x000a_על הגג: חדר מכונות ומעלית, קולטי שמש, חדר מדרגות כללי, _x000d__x000a_בחצר: גינה, שטחים מרוצפים, _x000d__x000a_פירוט נוסף: חניות רק במרתפים. גידור רק באזור הרמפה., העבודות המבוקשות בהיתר כוללות הוספת צובר גז חדש, או העתקה של צובר קיים: כן"/>
    <s v="NULL"/>
    <s v="NULL"/>
    <s v="NULL"/>
    <n v="2140264"/>
    <n v="201047"/>
    <s v="בניה חדשה"/>
    <d v="2021-06-14T00:00:00"/>
    <s v="NULL"/>
    <s v="NULL"/>
    <n v="242"/>
    <n v="128"/>
    <s v="אתר העירייה"/>
    <n v="242"/>
    <s v="חישוב מתמטי"/>
    <n v="370"/>
    <s v="אתר העירייה"/>
    <s v="מגורים ומסחר"/>
    <s v="NULL"/>
    <s v="2021_04"/>
    <d v="2021-09-14T12:11:15"/>
    <s v="גוש חלקה"/>
    <n v="2020"/>
    <n v="2021"/>
    <s v="הריסה + בנייה"/>
    <s v="הריסה + בנייה"/>
    <n v="1"/>
    <m/>
    <m/>
    <m/>
    <n v="4"/>
    <s v="להיתר"/>
    <m/>
    <n v="4"/>
    <m/>
    <m/>
    <m/>
    <m/>
    <m/>
    <m/>
    <m/>
    <m/>
    <m/>
    <m/>
    <m/>
    <m/>
    <s v="מיצוי יח&quot;ד בפרויקט"/>
    <n v="0"/>
    <m/>
    <m/>
    <m/>
    <m/>
    <m/>
    <m/>
    <m/>
    <m/>
    <s v="היתרים שלא טויבו אך מיצוי יחד במתחם"/>
    <s v="לא"/>
  </r>
  <r>
    <n v="892"/>
    <m/>
    <m/>
    <m/>
    <m/>
    <m/>
    <m/>
    <m/>
    <m/>
    <m/>
    <m/>
    <n v="30792"/>
    <m/>
    <s v="תל אביב"/>
    <s v="תל אביב-יפו"/>
    <s v="חסן עראפה"/>
    <m/>
    <s v="רשויות"/>
    <s v="פינוי-בינוי"/>
    <s v="בביצוע"/>
    <n v="3672326"/>
    <s v="507 160322"/>
    <n v="507"/>
    <n v="160322"/>
    <m/>
    <s v="בניה חדשה - חפירה ו/או דיפון"/>
    <n v="475035"/>
    <s v="תל אביב-יפו"/>
    <n v="5000"/>
    <s v="המסגר"/>
    <n v="1554"/>
    <n v="35"/>
    <n v="35"/>
    <m/>
    <d v="2016-02-16T00:00:00"/>
    <m/>
    <m/>
    <m/>
    <m/>
    <m/>
    <m/>
    <m/>
    <m/>
    <m/>
    <m/>
    <s v="פירוט נוסף: בקשה לחפירה ודיפון ועוגנים."/>
    <m/>
    <m/>
    <m/>
    <n v="1487637"/>
    <n v="160874"/>
    <m/>
    <d v="2016-09-21T00:00:00"/>
    <m/>
    <m/>
    <n v="0"/>
    <m/>
    <m/>
    <m/>
    <m/>
    <m/>
    <m/>
    <m/>
    <s v="פירוט נוסף: בקשה לחפירה ודיפון ועוגנים."/>
    <m/>
    <m/>
    <s v="שליפה לפי תבעות (אוגוסט 2020)"/>
    <n v="2016"/>
    <n v="2016"/>
    <s v="הריסה + חפירה ודיפון"/>
    <s v="הריסה + חפירה ודיפון"/>
    <n v="2"/>
    <m/>
    <m/>
    <m/>
    <n v="1"/>
    <s v="להיתר"/>
    <m/>
    <n v="1"/>
    <m/>
    <m/>
    <m/>
    <n v="3672326"/>
    <n v="1487637"/>
    <m/>
    <m/>
    <m/>
    <m/>
    <m/>
    <m/>
    <m/>
    <m/>
    <s v="?"/>
    <m/>
    <m/>
    <m/>
    <m/>
    <m/>
    <m/>
    <m/>
    <e v="#NAME?"/>
    <m/>
    <s v="לא"/>
  </r>
  <r>
    <n v="893"/>
    <m/>
    <m/>
    <m/>
    <m/>
    <m/>
    <m/>
    <m/>
    <m/>
    <m/>
    <m/>
    <n v="30792"/>
    <m/>
    <s v="תל אביב"/>
    <s v="תל אביב-יפו"/>
    <s v="חסן עראפה"/>
    <m/>
    <s v="רשויות"/>
    <s v="פינוי-בינוי"/>
    <s v="בביצוע"/>
    <n v="6982835"/>
    <s v="507 191053"/>
    <n v="507"/>
    <n v="191053"/>
    <s v="תוספות בניה"/>
    <s v="תוספת בניה או קומות (לא בק&quot;ק)"/>
    <n v="475035"/>
    <s v="תל אביב-יפו"/>
    <n v="5000"/>
    <s v="המסגר"/>
    <n v="1554"/>
    <n v="35"/>
    <n v="35"/>
    <m/>
    <d v="2019-08-15T00:00:00"/>
    <m/>
    <m/>
    <m/>
    <m/>
    <m/>
    <m/>
    <m/>
    <m/>
    <m/>
    <m/>
    <s v="כמות קומות לתוספת: 9, אחר: תוספת 9 קומות משרדים  טיפוסיות, תוספת אחרת: תוספת 9 קומות משרדים טיפוסיות מעל 23 מאושרות ומעליהן שני גגות טכניים, שימוש המקום כיום: בהיתר נבנה בניין משרדים ע&quot;פ היתר  23 קומות +2 גגות טכניים, _x000d__x000a_העבודות המבוקשות בהיתר כוללות הוספת"/>
    <m/>
    <m/>
    <m/>
    <n v="2051593"/>
    <n v="191154"/>
    <m/>
    <d v="2020-06-15T00:00:00"/>
    <m/>
    <m/>
    <m/>
    <m/>
    <m/>
    <m/>
    <m/>
    <m/>
    <m/>
    <m/>
    <m/>
    <m/>
    <m/>
    <s v="שליפה לפי תבעות (אוגוסט 2020)"/>
    <n v="2019"/>
    <n v="2020"/>
    <s v="בנייה"/>
    <m/>
    <n v="2"/>
    <m/>
    <m/>
    <m/>
    <n v="2"/>
    <s v="להיתר"/>
    <m/>
    <n v="2"/>
    <m/>
    <m/>
    <s v="ידנית מהדטה"/>
    <n v="6982835"/>
    <n v="2051593"/>
    <m/>
    <m/>
    <m/>
    <m/>
    <m/>
    <m/>
    <m/>
    <m/>
    <s v="?"/>
    <m/>
    <m/>
    <m/>
    <m/>
    <m/>
    <m/>
    <m/>
    <e v="#NAME?"/>
    <m/>
    <s v="לא"/>
  </r>
  <r>
    <n v="894"/>
    <m/>
    <m/>
    <m/>
    <m/>
    <m/>
    <m/>
    <m/>
    <m/>
    <m/>
    <m/>
    <n v="30792"/>
    <m/>
    <s v="תל אביב"/>
    <s v="תל אביב-יפו"/>
    <s v="חסן עראפה"/>
    <m/>
    <s v="רשויות"/>
    <s v="פינוי-בינוי"/>
    <s v="בביצוע"/>
    <n v="3665100"/>
    <s v="507 130618"/>
    <n v="507"/>
    <n v="130618"/>
    <m/>
    <s v="בניה חדשה - בניה בשלבים"/>
    <n v="54066"/>
    <s v="תל אביב-יפו"/>
    <n v="5000"/>
    <s v="יצחק שדה"/>
    <n v="2562"/>
    <n v="4"/>
    <n v="4"/>
    <m/>
    <d v="2013-03-24T00:00:00"/>
    <m/>
    <m/>
    <m/>
    <m/>
    <m/>
    <m/>
    <m/>
    <m/>
    <m/>
    <m/>
    <s v="פירוט נוסף: הריסה חפירה ודיפון"/>
    <m/>
    <m/>
    <m/>
    <s v="NULL"/>
    <m/>
    <m/>
    <m/>
    <m/>
    <m/>
    <m/>
    <m/>
    <m/>
    <m/>
    <m/>
    <m/>
    <m/>
    <m/>
    <m/>
    <m/>
    <m/>
    <s v="שליפה לפי תבעות (אוגוסט 2020)"/>
    <n v="2013"/>
    <m/>
    <s v="הריסה + חפירה ודיפון"/>
    <m/>
    <n v="1"/>
    <m/>
    <m/>
    <m/>
    <n v="3"/>
    <s v="להיתר"/>
    <m/>
    <m/>
    <m/>
    <m/>
    <m/>
    <m/>
    <m/>
    <m/>
    <m/>
    <m/>
    <m/>
    <m/>
    <m/>
    <m/>
    <m/>
    <s v="?"/>
    <m/>
    <m/>
    <m/>
    <m/>
    <m/>
    <m/>
    <m/>
    <e v="#NAME?"/>
    <m/>
    <m/>
  </r>
  <r>
    <n v="895"/>
    <m/>
    <m/>
    <m/>
    <m/>
    <m/>
    <m/>
    <m/>
    <m/>
    <m/>
    <m/>
    <n v="30792"/>
    <m/>
    <s v="תל אביב"/>
    <s v="תל אביב-יפו"/>
    <s v="חסן עראפה"/>
    <m/>
    <s v="רשויות"/>
    <s v="פינוי-בינוי"/>
    <s v="בביצוע"/>
    <n v="3666412"/>
    <s v="507 132023"/>
    <n v="507"/>
    <n v="132023"/>
    <m/>
    <s v="בניה חדשה - חפירה ו/או דיפון"/>
    <n v="54066"/>
    <s v="תל אביב-יפו"/>
    <n v="5000"/>
    <s v="יצחק שדה"/>
    <n v="2562"/>
    <n v="4"/>
    <n v="4"/>
    <m/>
    <d v="2013-10-22T00:00:00"/>
    <m/>
    <m/>
    <m/>
    <m/>
    <m/>
    <m/>
    <m/>
    <m/>
    <m/>
    <m/>
    <s v="פירוט נוסף: הריסה חפירה ודיפון"/>
    <m/>
    <m/>
    <m/>
    <n v="298486"/>
    <n v="150013"/>
    <m/>
    <d v="2015-01-15T00:00:00"/>
    <m/>
    <m/>
    <n v="0"/>
    <m/>
    <m/>
    <m/>
    <m/>
    <m/>
    <m/>
    <m/>
    <s v="פירוט נוסף: הריסה חפירה ודיפון"/>
    <m/>
    <m/>
    <s v="שליפה לפי תבעות (אוגוסט 2020)"/>
    <n v="2013"/>
    <n v="2015"/>
    <s v="הריסה + חפירה ודיפון"/>
    <s v="הריסה + חפירה ודיפון"/>
    <n v="1"/>
    <m/>
    <m/>
    <m/>
    <n v="1"/>
    <s v="להיתר"/>
    <m/>
    <n v="1"/>
    <m/>
    <m/>
    <m/>
    <n v="3666412"/>
    <n v="298486"/>
    <m/>
    <m/>
    <m/>
    <m/>
    <m/>
    <m/>
    <m/>
    <m/>
    <s v="?"/>
    <m/>
    <m/>
    <m/>
    <m/>
    <m/>
    <m/>
    <m/>
    <e v="#NAME?"/>
    <m/>
    <s v="לא"/>
  </r>
  <r>
    <n v="896"/>
    <m/>
    <m/>
    <m/>
    <m/>
    <m/>
    <m/>
    <m/>
    <m/>
    <m/>
    <m/>
    <n v="30792"/>
    <m/>
    <s v="תל אביב"/>
    <s v="תל אביב-יפו"/>
    <s v="חסן עראפה"/>
    <m/>
    <s v="רשויות"/>
    <s v="רשויות מקומיות - פינוי-בינוי"/>
    <s v="בביצוע"/>
    <n v="5327899"/>
    <s v="507 181583"/>
    <n v="507"/>
    <n v="181583"/>
    <s v="תוספות בניה"/>
    <s v="תוספת בניה או קומות (לא בק&quot;ק)"/>
    <m/>
    <s v="תל אביב-יפו"/>
    <n v="5000"/>
    <s v="יצחק שדה"/>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s v="NULL"/>
    <m/>
    <m/>
    <m/>
    <m/>
    <m/>
    <m/>
    <m/>
    <m/>
    <m/>
    <m/>
    <m/>
    <m/>
    <m/>
    <m/>
    <m/>
    <m/>
    <m/>
    <n v="2018"/>
    <m/>
    <s v="בנייה"/>
    <m/>
    <m/>
    <m/>
    <m/>
    <m/>
    <n v="4"/>
    <s v="להיתר"/>
    <m/>
    <m/>
    <m/>
    <m/>
    <m/>
    <m/>
    <m/>
    <m/>
    <m/>
    <m/>
    <m/>
    <m/>
    <m/>
    <m/>
    <m/>
    <s v="?"/>
    <m/>
    <m/>
    <m/>
    <m/>
    <m/>
    <m/>
    <m/>
    <e v="#NAME?"/>
    <m/>
    <m/>
  </r>
  <r>
    <n v="897"/>
    <m/>
    <m/>
    <m/>
    <m/>
    <m/>
    <m/>
    <m/>
    <m/>
    <m/>
    <m/>
    <n v="30792"/>
    <m/>
    <s v="תל אביב"/>
    <s v="תל אביב-יפו"/>
    <s v="חסן עראפה"/>
    <m/>
    <s v="רשויות"/>
    <s v="פינוי-בינוי"/>
    <s v="בביצוע"/>
    <n v="3658603"/>
    <s v="507 90672"/>
    <n v="507"/>
    <n v="90672"/>
    <m/>
    <s v="בניה חדשה - בניה בשלבים"/>
    <n v="533008"/>
    <s v="תל אביב-יפו"/>
    <n v="5000"/>
    <s v="יצחק שדה"/>
    <n v="2562"/>
    <n v="8"/>
    <n v="8"/>
    <m/>
    <d v="2009-04-26T00:00:00"/>
    <m/>
    <m/>
    <m/>
    <m/>
    <m/>
    <m/>
    <m/>
    <m/>
    <m/>
    <m/>
    <s v="הריסה דיפון וחפירה."/>
    <m/>
    <m/>
    <m/>
    <s v="NULL"/>
    <m/>
    <m/>
    <m/>
    <m/>
    <m/>
    <m/>
    <m/>
    <m/>
    <m/>
    <m/>
    <m/>
    <m/>
    <m/>
    <m/>
    <m/>
    <m/>
    <s v="שליפה לפי תבעות (אוגוסט 2020)"/>
    <n v="2009"/>
    <m/>
    <s v="הריסה + חפירה ודיפון"/>
    <m/>
    <n v="3"/>
    <m/>
    <m/>
    <m/>
    <n v="3"/>
    <s v="להיתר"/>
    <m/>
    <m/>
    <m/>
    <m/>
    <m/>
    <m/>
    <m/>
    <m/>
    <m/>
    <m/>
    <m/>
    <m/>
    <m/>
    <m/>
    <m/>
    <s v="?"/>
    <m/>
    <m/>
    <m/>
    <m/>
    <m/>
    <m/>
    <m/>
    <e v="#NAME?"/>
    <m/>
    <m/>
  </r>
  <r>
    <n v="898"/>
    <m/>
    <m/>
    <m/>
    <m/>
    <m/>
    <m/>
    <m/>
    <m/>
    <m/>
    <m/>
    <n v="30792"/>
    <m/>
    <s v="תל אביב"/>
    <s v="תל אביב-יפו"/>
    <s v="חסן עראפה"/>
    <m/>
    <s v="רשויות"/>
    <s v="פינוי-בינוי"/>
    <s v="בביצוע"/>
    <n v="3660556"/>
    <s v="507 101155"/>
    <n v="507"/>
    <n v="101155"/>
    <m/>
    <s v="בניה חדשה - בניה בשלבים"/>
    <n v="533008"/>
    <s v="תל אביב-יפו"/>
    <n v="5000"/>
    <s v="יצחק שדה"/>
    <n v="2562"/>
    <n v="8"/>
    <n v="8"/>
    <m/>
    <d v="2010-07-21T00:00:00"/>
    <m/>
    <m/>
    <m/>
    <m/>
    <m/>
    <m/>
    <m/>
    <m/>
    <m/>
    <m/>
    <s v="הארכת תוקף לבניה חדשה-בניה בשלבים-חפירה ודיפון_x000d__x000a_פירוט נוסף: דיפון וחפירה."/>
    <m/>
    <m/>
    <m/>
    <s v="NULL"/>
    <m/>
    <m/>
    <m/>
    <m/>
    <m/>
    <m/>
    <m/>
    <m/>
    <m/>
    <m/>
    <m/>
    <m/>
    <m/>
    <m/>
    <m/>
    <m/>
    <s v="שליפה לפי תבעות (אוגוסט 2020)"/>
    <n v="2010"/>
    <m/>
    <s v="חפירה ודיפון + בנייה"/>
    <m/>
    <n v="3"/>
    <m/>
    <m/>
    <m/>
    <n v="3"/>
    <s v="להיתר"/>
    <m/>
    <m/>
    <m/>
    <m/>
    <m/>
    <m/>
    <m/>
    <m/>
    <m/>
    <m/>
    <m/>
    <m/>
    <m/>
    <m/>
    <m/>
    <s v="?"/>
    <m/>
    <m/>
    <m/>
    <m/>
    <m/>
    <m/>
    <m/>
    <e v="#NAME?"/>
    <m/>
    <m/>
  </r>
  <r>
    <n v="899"/>
    <m/>
    <m/>
    <m/>
    <m/>
    <m/>
    <m/>
    <m/>
    <m/>
    <m/>
    <m/>
    <n v="30792"/>
    <m/>
    <s v="תל אביב"/>
    <s v="תל אביב-יפו"/>
    <s v="חסן עראפה"/>
    <m/>
    <s v="רשויות"/>
    <s v="פינוי-בינוי"/>
    <s v="בביצוע"/>
    <n v="3662191"/>
    <s v="507 111166"/>
    <n v="507"/>
    <n v="111166"/>
    <m/>
    <s v="בניה חדשה - בניה בשלבים"/>
    <n v="533008"/>
    <s v="תל אביב-יפו"/>
    <n v="5000"/>
    <s v="יצחק שדה"/>
    <n v="2562"/>
    <n v="8"/>
    <n v="8"/>
    <m/>
    <d v="2011-07-19T00:00:00"/>
    <m/>
    <m/>
    <m/>
    <m/>
    <m/>
    <m/>
    <m/>
    <m/>
    <m/>
    <m/>
    <s v="הארכה חריגה לתוקף החלטה לדיפון וחפירה_x000d__x000a_"/>
    <m/>
    <m/>
    <m/>
    <s v="NULL"/>
    <m/>
    <m/>
    <m/>
    <m/>
    <m/>
    <m/>
    <m/>
    <m/>
    <m/>
    <m/>
    <m/>
    <m/>
    <m/>
    <m/>
    <m/>
    <m/>
    <s v="שליפה לפי תבעות (אוגוסט 2020)"/>
    <n v="2011"/>
    <m/>
    <s v="חפירה ודיפון"/>
    <m/>
    <n v="3"/>
    <m/>
    <m/>
    <m/>
    <n v="3"/>
    <s v="להיתר"/>
    <m/>
    <m/>
    <m/>
    <m/>
    <m/>
    <m/>
    <m/>
    <m/>
    <m/>
    <m/>
    <m/>
    <m/>
    <m/>
    <m/>
    <m/>
    <s v="?"/>
    <m/>
    <m/>
    <m/>
    <m/>
    <m/>
    <m/>
    <m/>
    <e v="#NAME?"/>
    <m/>
    <m/>
  </r>
  <r>
    <n v="900"/>
    <m/>
    <m/>
    <m/>
    <m/>
    <m/>
    <m/>
    <m/>
    <m/>
    <m/>
    <m/>
    <n v="30792"/>
    <m/>
    <s v="תל אביב"/>
    <s v="תל אביב-יפו"/>
    <s v="חסן עראפה"/>
    <m/>
    <s v="רשויות"/>
    <s v="פינוי-בינוי"/>
    <s v="בביצוע"/>
    <n v="3662638"/>
    <s v="507 111666"/>
    <n v="507"/>
    <n v="111666"/>
    <m/>
    <s v="בניה חדשה - בניה בשלבים"/>
    <n v="533008"/>
    <s v="תל אביב-יפו"/>
    <n v="5000"/>
    <s v="יצחק שדה"/>
    <n v="2562"/>
    <n v="8"/>
    <n v="8"/>
    <m/>
    <d v="2011-10-30T00:00:00"/>
    <m/>
    <m/>
    <m/>
    <m/>
    <m/>
    <m/>
    <m/>
    <m/>
    <m/>
    <m/>
    <s v="הארכה חריגה לתוקף החלטה לדיפון וחפירה_x000d__x000a_"/>
    <m/>
    <m/>
    <m/>
    <n v="294712"/>
    <n v="120158"/>
    <m/>
    <d v="2012-03-07T00:00:00"/>
    <m/>
    <m/>
    <n v="0"/>
    <m/>
    <m/>
    <m/>
    <m/>
    <m/>
    <m/>
    <m/>
    <s v="הארכה חריגה לתוקף החלטה לדיפון וחפירה_x000d__x000a_"/>
    <m/>
    <m/>
    <s v="שליפה לפי תבעות (אוגוסט 2020)"/>
    <n v="2011"/>
    <n v="2012"/>
    <s v="חפירה ודיפון"/>
    <s v="חפירה ודיפון"/>
    <n v="3"/>
    <m/>
    <m/>
    <m/>
    <n v="1"/>
    <s v="להיתר"/>
    <m/>
    <n v="1"/>
    <m/>
    <m/>
    <m/>
    <n v="3662638"/>
    <n v="294712"/>
    <m/>
    <m/>
    <m/>
    <m/>
    <m/>
    <m/>
    <m/>
    <m/>
    <s v="?"/>
    <m/>
    <m/>
    <m/>
    <m/>
    <m/>
    <m/>
    <m/>
    <e v="#NAME?"/>
    <m/>
    <s v="לא"/>
  </r>
  <r>
    <n v="901"/>
    <m/>
    <m/>
    <m/>
    <m/>
    <m/>
    <m/>
    <m/>
    <m/>
    <m/>
    <m/>
    <n v="30792"/>
    <m/>
    <s v="תל אביב"/>
    <s v="תל אביב-יפו"/>
    <s v="חסן עראפה"/>
    <m/>
    <s v="רשויות"/>
    <s v="פינוי-בינוי"/>
    <s v="בביצוע"/>
    <n v="3664867"/>
    <s v="507 130366"/>
    <n v="507"/>
    <n v="130366"/>
    <m/>
    <s v="בניה חדשה - בניה בשלבים"/>
    <n v="533008"/>
    <s v="תל אביב-יפו"/>
    <n v="5000"/>
    <s v="יצחק שדה"/>
    <n v="2562"/>
    <n v="8"/>
    <n v="8"/>
    <m/>
    <d v="2013-02-18T00:00:00"/>
    <m/>
    <m/>
    <m/>
    <m/>
    <m/>
    <m/>
    <m/>
    <m/>
    <m/>
    <m/>
    <s v="הארכה חריגה לתוקף החלטה לדיפון וחפירה_x000d__x000a_"/>
    <m/>
    <m/>
    <m/>
    <n v="296941"/>
    <n v="130460"/>
    <m/>
    <d v="2014-12-14T00:00:00"/>
    <m/>
    <m/>
    <n v="0"/>
    <m/>
    <m/>
    <m/>
    <m/>
    <m/>
    <m/>
    <m/>
    <s v="הארכה חריגה לתוקף החלטה לדיפון וחפירה_x000d__x000a_"/>
    <m/>
    <m/>
    <s v="שליפה לפי תבעות (אוגוסט 2020)"/>
    <n v="2013"/>
    <n v="2014"/>
    <s v="חפירה ודיפון"/>
    <s v="חפירה ודיפון"/>
    <n v="3"/>
    <m/>
    <m/>
    <m/>
    <n v="2"/>
    <s v="להיתר"/>
    <m/>
    <n v="2"/>
    <m/>
    <m/>
    <m/>
    <m/>
    <m/>
    <m/>
    <m/>
    <m/>
    <m/>
    <m/>
    <m/>
    <m/>
    <m/>
    <s v="?"/>
    <m/>
    <m/>
    <m/>
    <m/>
    <m/>
    <m/>
    <m/>
    <e v="#NAME?"/>
    <m/>
    <s v="כן"/>
  </r>
  <r>
    <n v="902"/>
    <m/>
    <m/>
    <m/>
    <m/>
    <m/>
    <m/>
    <m/>
    <m/>
    <m/>
    <m/>
    <n v="30792"/>
    <m/>
    <s v="תל אביב"/>
    <s v="תל אביב-יפו"/>
    <s v="חסן עראפה"/>
    <m/>
    <s v="רשויות"/>
    <s v="פינוי-בינוי"/>
    <s v="בביצוע"/>
    <n v="3672759"/>
    <s v="507 160756"/>
    <n v="507"/>
    <n v="160756"/>
    <m/>
    <s v="בניה חדשה - חפירה ו/או דיפון"/>
    <n v="533008"/>
    <s v="תל אביב-יפו"/>
    <n v="5000"/>
    <s v="יצחק שדה"/>
    <n v="2562"/>
    <n v="8"/>
    <n v="8"/>
    <m/>
    <d v="2016-04-14T00:00:00"/>
    <m/>
    <m/>
    <m/>
    <m/>
    <m/>
    <m/>
    <m/>
    <m/>
    <m/>
    <m/>
    <s v="פירוט נוסף: הריסה דיפון וחפירה"/>
    <m/>
    <m/>
    <m/>
    <n v="1487658"/>
    <n v="160784"/>
    <m/>
    <d v="2016-08-07T00:00:00"/>
    <m/>
    <m/>
    <n v="0"/>
    <m/>
    <m/>
    <m/>
    <m/>
    <m/>
    <m/>
    <m/>
    <s v="פירוט נוסף: הריסה דיפון וחפירה"/>
    <m/>
    <m/>
    <s v="שליפה לפי תבעות (אוגוסט 2020)"/>
    <n v="2016"/>
    <n v="2016"/>
    <s v="הריסה + חפירה ודיפון"/>
    <s v="הריסה + חפירה ודיפון"/>
    <n v="3"/>
    <m/>
    <m/>
    <m/>
    <n v="2"/>
    <s v="להיתר"/>
    <m/>
    <n v="2"/>
    <m/>
    <m/>
    <m/>
    <m/>
    <m/>
    <m/>
    <m/>
    <m/>
    <m/>
    <m/>
    <m/>
    <m/>
    <m/>
    <s v="?"/>
    <m/>
    <m/>
    <m/>
    <m/>
    <m/>
    <m/>
    <m/>
    <e v="#NAME?"/>
    <m/>
    <s v="לא"/>
  </r>
  <r>
    <n v="903"/>
    <m/>
    <m/>
    <m/>
    <m/>
    <m/>
    <m/>
    <m/>
    <m/>
    <m/>
    <m/>
    <n v="30792"/>
    <m/>
    <s v="תל אביב"/>
    <s v="תל אביב-יפו"/>
    <s v="חסן עראפה"/>
    <m/>
    <s v="רשויות"/>
    <s v="פינוי-בינוי"/>
    <s v="בביצוע"/>
    <n v="3669889"/>
    <s v="507 150421"/>
    <n v="507"/>
    <n v="150421"/>
    <m/>
    <s v="בניה חדשה - מגדל מגורים מעל 20 קומות"/>
    <n v="1185005"/>
    <s v="תל אביב-יפו"/>
    <n v="5000"/>
    <s v="רח 1185"/>
    <n v="4153"/>
    <n v="5"/>
    <n v="5"/>
    <m/>
    <d v="2015-02-19T00:00:00"/>
    <m/>
    <m/>
    <m/>
    <m/>
    <n v="120"/>
    <m/>
    <m/>
    <m/>
    <m/>
    <m/>
    <s v="הריסת מבנה קיים הכולל 1 קומות מגורים_x000d__x000a_הקמת מבנה חדש הכולל: מרתף ,קומה מפולשת,קומה מסחרית ל מלון/משרדים,18.0 קומות מגורים ,ובהן 120יח&quot;ד ,מלון הכולל 12 קומות וכ-170 חד'+ שטחים ציבוריים_x000d__x000a_המרתפים כוללים: מחסן,חדרי עזר,חניות, ח.אשפה,שימושים מלונאיים._x000d__x000a_קומת קרק"/>
    <m/>
    <m/>
    <m/>
    <s v="NULL"/>
    <m/>
    <m/>
    <m/>
    <m/>
    <m/>
    <m/>
    <m/>
    <m/>
    <m/>
    <m/>
    <m/>
    <m/>
    <m/>
    <m/>
    <m/>
    <m/>
    <s v="שליפה לפי תבעות (אוגוסט 2020)"/>
    <n v="2015"/>
    <m/>
    <s v="הריסה + בנייה"/>
    <m/>
    <n v="4"/>
    <m/>
    <m/>
    <n v="1"/>
    <n v="1"/>
    <s v="להיתר"/>
    <m/>
    <m/>
    <m/>
    <m/>
    <m/>
    <m/>
    <n v="1487640"/>
    <m/>
    <m/>
    <m/>
    <m/>
    <m/>
    <m/>
    <m/>
    <m/>
    <s v="?"/>
    <m/>
    <m/>
    <m/>
    <m/>
    <m/>
    <m/>
    <m/>
    <e v="#NAME?"/>
    <m/>
    <m/>
  </r>
  <r>
    <n v="904"/>
    <m/>
    <m/>
    <m/>
    <m/>
    <m/>
    <m/>
    <m/>
    <m/>
    <m/>
    <m/>
    <n v="30792"/>
    <m/>
    <s v="תל אביב"/>
    <s v="תל אביב-יפו"/>
    <s v="חסן עראפה"/>
    <m/>
    <s v="רשויות"/>
    <s v="פינוי-בינוי"/>
    <s v="בביצוע"/>
    <n v="3672396"/>
    <s v="507 160392"/>
    <n v="507"/>
    <n v="160392"/>
    <s v="בניה חדשה"/>
    <s v="בניה חדשה - חפירה ו/או דיפון"/>
    <n v="1185005"/>
    <s v="תל אביב-יפו"/>
    <n v="5000"/>
    <s v="רח 1185"/>
    <n v="4153"/>
    <n v="5"/>
    <n v="5"/>
    <m/>
    <d v="2016-02-28T00:00:00"/>
    <m/>
    <m/>
    <m/>
    <m/>
    <n v="120"/>
    <m/>
    <m/>
    <m/>
    <m/>
    <m/>
    <s v="פירוט נוסף: חפירה ודיפון"/>
    <m/>
    <m/>
    <m/>
    <n v="1487640"/>
    <n v="160908"/>
    <m/>
    <d v="2016-09-29T00:00:00"/>
    <m/>
    <m/>
    <m/>
    <m/>
    <m/>
    <m/>
    <m/>
    <n v="120"/>
    <m/>
    <m/>
    <s v="פירוט נוסף: חפירה ודיפון"/>
    <m/>
    <m/>
    <m/>
    <n v="2016"/>
    <n v="2016"/>
    <s v="חפירה ודיפון"/>
    <s v="חפירה ודיפון"/>
    <n v="4"/>
    <m/>
    <m/>
    <m/>
    <n v="2"/>
    <s v="להיתר"/>
    <m/>
    <n v="1"/>
    <m/>
    <m/>
    <m/>
    <n v="3669889"/>
    <m/>
    <m/>
    <m/>
    <m/>
    <m/>
    <m/>
    <m/>
    <m/>
    <m/>
    <s v="?"/>
    <m/>
    <m/>
    <m/>
    <m/>
    <m/>
    <m/>
    <m/>
    <e v="#NAME?"/>
    <m/>
    <s v="לא"/>
  </r>
  <r>
    <n v="906"/>
    <m/>
    <m/>
    <m/>
    <m/>
    <m/>
    <m/>
    <m/>
    <m/>
    <m/>
    <m/>
    <n v="30792"/>
    <m/>
    <s v="תל אביב"/>
    <s v="תל אביב-יפו"/>
    <s v="חסן עראפה"/>
    <m/>
    <s v="רשויות"/>
    <s v="רשויות מקומיות - פינוי-בינוי"/>
    <s v="בביצוע"/>
    <n v="6903868"/>
    <s v="507 181583"/>
    <n v="507"/>
    <n v="181583"/>
    <s v="תוספות בניה"/>
    <s v="תוספת בניה או קומות (לא בק&quot;ק)"/>
    <n v="54066"/>
    <s v="תל אביב-יפו"/>
    <n v="5000"/>
    <s v="שדה יצחק"/>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s v="NULL"/>
    <m/>
    <m/>
    <m/>
    <m/>
    <m/>
    <m/>
    <m/>
    <m/>
    <m/>
    <m/>
    <m/>
    <m/>
    <m/>
    <m/>
    <m/>
    <m/>
    <m/>
    <n v="2018"/>
    <m/>
    <s v="בנייה (שינויים)"/>
    <m/>
    <m/>
    <m/>
    <m/>
    <m/>
    <n v="4"/>
    <s v="להיתר"/>
    <m/>
    <m/>
    <m/>
    <m/>
    <m/>
    <m/>
    <m/>
    <m/>
    <m/>
    <m/>
    <m/>
    <m/>
    <m/>
    <m/>
    <m/>
    <s v="?"/>
    <m/>
    <m/>
    <m/>
    <m/>
    <m/>
    <m/>
    <m/>
    <e v="#NAME?"/>
    <m/>
    <m/>
  </r>
  <r>
    <n v="905"/>
    <m/>
    <m/>
    <m/>
    <m/>
    <m/>
    <m/>
    <m/>
    <m/>
    <m/>
    <m/>
    <n v="30792"/>
    <m/>
    <s v="תל אביב"/>
    <s v="תל אביב-יפו"/>
    <s v="חסן עראפה"/>
    <m/>
    <s v="רשויות"/>
    <s v="רשויות מקומיות - פינוי-בינוי"/>
    <s v="בביצוע"/>
    <n v="6982508"/>
    <s v="507 181583"/>
    <n v="507"/>
    <n v="181583"/>
    <s v="תוספות בניה"/>
    <s v="תוספת בניה או קומות (לא בק&quot;ק)"/>
    <n v="54066"/>
    <s v="תל אביב-יפו"/>
    <n v="5000"/>
    <s v="שדה יצחק"/>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n v="1973985"/>
    <n v="190830"/>
    <m/>
    <d v="2019-09-16T00:00:00"/>
    <m/>
    <m/>
    <n v="0"/>
    <m/>
    <m/>
    <m/>
    <m/>
    <m/>
    <m/>
    <m/>
    <m/>
    <m/>
    <m/>
    <m/>
    <n v="2018"/>
    <n v="2019"/>
    <s v="בנייה"/>
    <m/>
    <n v="1"/>
    <m/>
    <m/>
    <m/>
    <n v="2"/>
    <s v="להיתר"/>
    <m/>
    <n v="2"/>
    <m/>
    <m/>
    <m/>
    <m/>
    <m/>
    <m/>
    <m/>
    <m/>
    <m/>
    <m/>
    <m/>
    <m/>
    <m/>
    <s v="?"/>
    <m/>
    <m/>
    <m/>
    <m/>
    <m/>
    <m/>
    <m/>
    <e v="#NAME?"/>
    <m/>
    <s v="לא"/>
  </r>
  <r>
    <n v="908"/>
    <m/>
    <m/>
    <m/>
    <m/>
    <m/>
    <m/>
    <m/>
    <m/>
    <m/>
    <m/>
    <n v="30792"/>
    <m/>
    <s v="תל אביב"/>
    <s v="תל אביב-יפו"/>
    <s v="חסן עראפה"/>
    <m/>
    <s v="רשויות"/>
    <s v="רשויות מקומיות - פינוי-בינוי"/>
    <s v="בביצוע"/>
    <n v="6982438"/>
    <s v="507 190633"/>
    <n v="507"/>
    <n v="190633"/>
    <s v="תוספות בניה"/>
    <s v="תוספת בניה או קומות (לא בק&quot;ק)"/>
    <n v="54066"/>
    <s v="תל אביב-יפו"/>
    <n v="5000"/>
    <s v="שדה יצחק"/>
    <n v="2562"/>
    <n v="4"/>
    <n v="4"/>
    <m/>
    <d v="2019-05-21T00:00:00"/>
    <m/>
    <m/>
    <m/>
    <m/>
    <m/>
    <m/>
    <m/>
    <m/>
    <m/>
    <m/>
    <s v="כמות קומות לתוספת: 6 קומה בה מתבצעת התוספת: תוספת קומות מ-29 עד 34. 6 קומות משרדים_x000d__x000d__x000a_"/>
    <m/>
    <m/>
    <m/>
    <s v="NULL"/>
    <m/>
    <m/>
    <m/>
    <m/>
    <m/>
    <m/>
    <m/>
    <m/>
    <m/>
    <m/>
    <m/>
    <m/>
    <m/>
    <m/>
    <m/>
    <m/>
    <m/>
    <n v="2019"/>
    <m/>
    <s v="בנייה"/>
    <m/>
    <m/>
    <m/>
    <m/>
    <m/>
    <n v="4"/>
    <s v="להיתר"/>
    <m/>
    <m/>
    <m/>
    <m/>
    <m/>
    <m/>
    <m/>
    <m/>
    <m/>
    <m/>
    <m/>
    <m/>
    <m/>
    <m/>
    <m/>
    <s v="?"/>
    <m/>
    <m/>
    <m/>
    <m/>
    <m/>
    <m/>
    <m/>
    <e v="#NAME?"/>
    <m/>
    <m/>
  </r>
  <r>
    <n v="907"/>
    <m/>
    <m/>
    <m/>
    <m/>
    <m/>
    <m/>
    <m/>
    <m/>
    <m/>
    <m/>
    <n v="30792"/>
    <m/>
    <s v="תל אביב"/>
    <s v="תל אביב-יפו"/>
    <s v="חסן עראפה"/>
    <m/>
    <s v="רשויות"/>
    <s v="רשויות מקומיות - פינוי-בינוי"/>
    <s v="בביצוע"/>
    <n v="6904796"/>
    <s v="507 190633"/>
    <n v="507"/>
    <n v="190633"/>
    <s v="תוספות בניה"/>
    <s v="תוספת בניה או קומות (לא בק&quot;ק)"/>
    <n v="54066"/>
    <s v="תל אביב-יפו"/>
    <n v="5000"/>
    <s v="שדה יצחק"/>
    <n v="2562"/>
    <n v="4"/>
    <n v="4"/>
    <m/>
    <d v="2019-05-21T00:00:00"/>
    <m/>
    <m/>
    <m/>
    <m/>
    <m/>
    <m/>
    <m/>
    <m/>
    <m/>
    <m/>
    <s v="כמות קומות לתוספת: 6 קומה בה מתבצעת התוספת: תוספת קומות מ-29 עד 34. 6 קומות משרדים_x000d__x000d__x000a_"/>
    <m/>
    <m/>
    <m/>
    <n v="2051117"/>
    <n v="191013"/>
    <m/>
    <d v="2020-05-31T00:00:00"/>
    <m/>
    <m/>
    <m/>
    <m/>
    <m/>
    <m/>
    <m/>
    <m/>
    <m/>
    <m/>
    <m/>
    <m/>
    <m/>
    <m/>
    <n v="2019"/>
    <n v="2020"/>
    <s v="בנייה"/>
    <m/>
    <n v="1"/>
    <m/>
    <m/>
    <m/>
    <n v="2"/>
    <s v="להיתר"/>
    <m/>
    <n v="2"/>
    <m/>
    <m/>
    <s v="ידנית מהדטה"/>
    <n v="6904796"/>
    <n v="2051117"/>
    <m/>
    <m/>
    <m/>
    <m/>
    <m/>
    <m/>
    <m/>
    <m/>
    <s v="?"/>
    <m/>
    <m/>
    <m/>
    <m/>
    <m/>
    <m/>
    <m/>
    <e v="#NAME?"/>
    <m/>
    <s v="לא"/>
  </r>
  <r>
    <n v="910"/>
    <m/>
    <m/>
    <m/>
    <m/>
    <m/>
    <m/>
    <m/>
    <m/>
    <m/>
    <m/>
    <n v="4018"/>
    <m/>
    <s v="תל אביב"/>
    <s v="תל אביב-יפו"/>
    <s v="טאגור"/>
    <m/>
    <s v="מיסוי"/>
    <s v="מיסוי - פינוי-בינוי"/>
    <s v="תכנית מאושרת עם פעילות יזמית"/>
    <n v="5327289"/>
    <s v="507 180428"/>
    <n v="507"/>
    <n v="180428"/>
    <s v="בניה חדשה"/>
    <s v="בניין מגורים גבוה (מעל 13 מ')"/>
    <n v="930041"/>
    <s v="תל אביב-יפו"/>
    <n v="5000"/>
    <s v="אינשטיין"/>
    <n v="126"/>
    <n v="41"/>
    <n v="41"/>
    <m/>
    <d v="2018-03-18T00:00:00"/>
    <m/>
    <m/>
    <m/>
    <m/>
    <n v="71"/>
    <m/>
    <m/>
    <m/>
    <m/>
    <m/>
    <s v="מספר קומות להריסה: 1 שטח הריסה (מ&quot;ר): 1427.59_x000d__x000a_ במרתפים: ללא מרתף_x000d__x000a_ בקומת הקרקע: אולם כניסה חדר אשפה כמות חדרי שירותים: 8_x000d__x000a_ בקומות: כמות קומות מגורים: 9 כמות יח&quot;ד מבוקשות: 71_x000d__x000a_ על הגג: חדרי יציאה חדר מכונות ומעלית חדר מכונות מיזוג אויר קולטי שמש חדר מדרגו"/>
    <m/>
    <m/>
    <m/>
    <s v="NULL"/>
    <m/>
    <m/>
    <m/>
    <m/>
    <m/>
    <m/>
    <m/>
    <m/>
    <m/>
    <m/>
    <m/>
    <m/>
    <m/>
    <m/>
    <m/>
    <m/>
    <m/>
    <n v="2018"/>
    <m/>
    <s v="הריסה"/>
    <m/>
    <m/>
    <m/>
    <m/>
    <m/>
    <n v="4"/>
    <s v="להיתר"/>
    <m/>
    <m/>
    <m/>
    <m/>
    <m/>
    <m/>
    <m/>
    <m/>
    <m/>
    <m/>
    <m/>
    <m/>
    <m/>
    <m/>
    <s v="מיצוי יח&quot;ד בפרויקט"/>
    <n v="0"/>
    <m/>
    <m/>
    <m/>
    <m/>
    <m/>
    <m/>
    <m/>
    <e v="#NAME?"/>
    <m/>
    <m/>
  </r>
  <r>
    <n v="1570"/>
    <s v="טופל"/>
    <m/>
    <m/>
    <m/>
    <m/>
    <s v="טופל. כפול עם נתוני עבר"/>
    <m/>
    <m/>
    <m/>
    <m/>
    <n v="4018"/>
    <m/>
    <s v="תל אביב"/>
    <s v="תל אביב-יפו"/>
    <s v="טאגור"/>
    <m/>
    <s v="מיסוי"/>
    <s v="פינוי-בינוי"/>
    <s v="תכנית מאושרת עם פעילות יזמית"/>
    <n v="7137885"/>
    <s v="507 180428"/>
    <n v="507"/>
    <n v="180428"/>
    <s v="בניה חדשה"/>
    <s v="בניין מגורים גבוה (מעל 13 מ')"/>
    <n v="930041"/>
    <s v="תל אביב-יפו"/>
    <n v="5000"/>
    <s v="אינשטיין"/>
    <n v="126"/>
    <n v="41"/>
    <n v="41"/>
    <s v=" "/>
    <d v="2018-03-18T00:00:00"/>
    <m/>
    <m/>
    <m/>
    <m/>
    <m/>
    <s v="2020_01"/>
    <d v="2020-11-01T21:03:32"/>
    <m/>
    <m/>
    <m/>
    <s v="מספר קומות להריסה: 1 שטח הריסה (מ&quot;ר): 1427.59   במרתפים: ללא מרתף   בקומת הקרקע: אולם כניסה חדר אשפה כמות חדרי שירותים: 8   בקומות: כמות קומות מגורים: 9 כמות יח&quot;ד מבוקשות: 71   על הגג: חדרי יציאה חדר מכונות ומעלית חדר מכונות מיזוג אויר קולטי שמש חדר מדרגות כללי   בחצר: גינה שטחים מרוצפים פרגולה גדר בגבולות מגרש בגובה (מטר): 1.1   פירוט נוסף: אין גדר בגבול מגרש"/>
    <s v="NULL"/>
    <s v="NULL"/>
    <s v="NULL"/>
    <n v="2052140"/>
    <n v="190786"/>
    <s v="בניה חדשה"/>
    <d v="2019-11-04T00:00:00"/>
    <m/>
    <m/>
    <n v="71"/>
    <m/>
    <m/>
    <m/>
    <m/>
    <m/>
    <m/>
    <m/>
    <s v="NULL"/>
    <s v="2020_01"/>
    <d v="2020-11-01T21:03:32"/>
    <s v="לפי גוש חלקה (מרץ 2021)"/>
    <n v="2018"/>
    <n v="2019"/>
    <m/>
    <m/>
    <m/>
    <m/>
    <m/>
    <m/>
    <n v="4"/>
    <s v="להיתר"/>
    <m/>
    <n v="4"/>
    <m/>
    <m/>
    <m/>
    <m/>
    <m/>
    <m/>
    <m/>
    <m/>
    <m/>
    <m/>
    <m/>
    <m/>
    <s v="מיצוי יח&quot;ד בפרויקט"/>
    <n v="0"/>
    <m/>
    <m/>
    <m/>
    <m/>
    <m/>
    <m/>
    <m/>
    <e v="#NAME?"/>
    <m/>
    <s v="כן"/>
  </r>
  <r>
    <n v="909"/>
    <m/>
    <m/>
    <m/>
    <m/>
    <m/>
    <m/>
    <m/>
    <m/>
    <m/>
    <m/>
    <n v="4018"/>
    <m/>
    <s v="תל אביב"/>
    <s v="תל אביב-יפו"/>
    <s v="טאגור"/>
    <m/>
    <s v="מיסוי"/>
    <s v="מיסוי - פינוי-בינוי"/>
    <s v="תכנית מאושרת עם פעילות יזמית"/>
    <n v="6983162"/>
    <s v="507 180428"/>
    <n v="507"/>
    <n v="180428"/>
    <s v="בניה חדשה"/>
    <s v="בניין מגורים גבוה (מעל 13 מ')"/>
    <n v="930041"/>
    <s v="תל אביב-יפו"/>
    <n v="5000"/>
    <s v="אינשטיין"/>
    <n v="126"/>
    <n v="41"/>
    <n v="41"/>
    <m/>
    <d v="2018-03-18T00:00:00"/>
    <m/>
    <m/>
    <n v="30"/>
    <n v="41"/>
    <n v="71"/>
    <m/>
    <m/>
    <m/>
    <m/>
    <m/>
    <s v="מספר קומות להריסה: 1 שטח הריסה (מ&quot;ר): 1427.59_x000d__x000a_ במרתפים: ללא מרתף_x000d__x000a_ בקומת הקרקע: אולם כניסה חדר אשפה כמות חדרי שירותים: 8_x000d__x000a_ בקומות: כמות קומות מגורים: 9 כמות יח&quot;ד מבוקשות: 71_x000d__x000a_ על הגג: חדרי יציאה חדר מכונות ומעלית חדר מכונות מיזוג אויר קולטי שמש חדר מדרגו"/>
    <m/>
    <m/>
    <m/>
    <n v="1974060"/>
    <n v="190786"/>
    <m/>
    <d v="2019-11-04T00:00:00"/>
    <m/>
    <m/>
    <n v="71"/>
    <n v="30"/>
    <m/>
    <n v="41"/>
    <m/>
    <n v="71"/>
    <m/>
    <m/>
    <m/>
    <m/>
    <m/>
    <m/>
    <n v="2018"/>
    <n v="2019"/>
    <s v="הריסה"/>
    <m/>
    <n v="1"/>
    <m/>
    <m/>
    <m/>
    <n v="1"/>
    <s v="להיתר"/>
    <m/>
    <n v="1"/>
    <m/>
    <m/>
    <m/>
    <n v="6983162"/>
    <n v="1974060"/>
    <m/>
    <m/>
    <m/>
    <m/>
    <m/>
    <m/>
    <m/>
    <s v="מיצוי יח&quot;ד בפרויקט"/>
    <n v="0"/>
    <m/>
    <m/>
    <m/>
    <m/>
    <m/>
    <m/>
    <m/>
    <e v="#NAME?"/>
    <m/>
    <s v="כן"/>
  </r>
  <r>
    <n v="912"/>
    <m/>
    <m/>
    <m/>
    <m/>
    <m/>
    <m/>
    <m/>
    <m/>
    <m/>
    <m/>
    <n v="4018"/>
    <m/>
    <s v="תל אביב"/>
    <s v="תל אביב-יפו"/>
    <s v="טאגור"/>
    <m/>
    <s v="מיסוי"/>
    <s v="מיסוי - פינוי-בינוי"/>
    <s v="תכנית מאושרת עם פעילות יזמית"/>
    <n v="5327452"/>
    <s v="507 180749"/>
    <n v="507"/>
    <n v="180749"/>
    <s v="בניה חדשה"/>
    <s v="בניין רב קומות (מעל 29 מ')"/>
    <n v="930041"/>
    <s v="תל אביב-יפו"/>
    <n v="5000"/>
    <s v="אינשטיין"/>
    <n v="126"/>
    <n v="41"/>
    <n v="41"/>
    <m/>
    <d v="2018-05-21T00:00:00"/>
    <m/>
    <m/>
    <m/>
    <m/>
    <n v="73"/>
    <m/>
    <m/>
    <m/>
    <m/>
    <m/>
    <s v="במרתפים: ללא מרתף_x000d__x000a_ בקומת הקרקע: אולם כניסה חדר אשפה כמות חדרי שירותים: 3_x000d__x000a_ בקומות: כמות קומות מגורים: 18 כמות יח&quot;ד מבוקשות: 73_x000d__x000a_ על הגג: חדרי יציאה חדר מכונות ומעלית קולטי שמש חדר מדרגות כללי_x000d__x000a_ בחצר: גינה שטחים מרוצפים פרגולה גדר בגבולות מגרש בגובה (מטר)"/>
    <m/>
    <m/>
    <m/>
    <s v="NULL"/>
    <m/>
    <m/>
    <m/>
    <m/>
    <m/>
    <m/>
    <m/>
    <m/>
    <m/>
    <m/>
    <m/>
    <m/>
    <m/>
    <m/>
    <m/>
    <m/>
    <m/>
    <n v="2018"/>
    <m/>
    <s v="בנייה"/>
    <m/>
    <m/>
    <m/>
    <m/>
    <m/>
    <n v="4"/>
    <s v="להיתר"/>
    <m/>
    <m/>
    <m/>
    <m/>
    <m/>
    <m/>
    <m/>
    <m/>
    <m/>
    <m/>
    <m/>
    <m/>
    <m/>
    <m/>
    <s v="מיצוי יח&quot;ד בפרויקט"/>
    <n v="0"/>
    <m/>
    <m/>
    <m/>
    <m/>
    <m/>
    <m/>
    <m/>
    <e v="#NAME?"/>
    <m/>
    <m/>
  </r>
  <r>
    <n v="911"/>
    <m/>
    <m/>
    <m/>
    <m/>
    <m/>
    <m/>
    <m/>
    <m/>
    <m/>
    <m/>
    <n v="4018"/>
    <m/>
    <s v="תל אביב"/>
    <s v="תל אביב-יפו"/>
    <s v="טאגור"/>
    <m/>
    <s v="מיסוי"/>
    <s v="מיסוי - פינוי-בינוי"/>
    <s v="תכנית מאושרת עם פעילות יזמית"/>
    <n v="6985171"/>
    <s v="507 180749"/>
    <n v="507"/>
    <n v="180749"/>
    <s v="בניה חדשה"/>
    <s v="בניין רב קומות (מעל 29 מ')"/>
    <n v="930041"/>
    <s v="תל אביב-יפו"/>
    <n v="5000"/>
    <s v="אינשטיין"/>
    <n v="126"/>
    <n v="41"/>
    <n v="41"/>
    <m/>
    <d v="2018-05-21T00:00:00"/>
    <m/>
    <m/>
    <n v="30"/>
    <n v="43"/>
    <n v="73"/>
    <m/>
    <m/>
    <m/>
    <m/>
    <m/>
    <s v="במרתפים: ללא מרתף_x000d__x000a_ בקומת הקרקע: אולם כניסה חדר אשפה כמות חדרי שירותים: 3_x000d__x000a_ בקומות: כמות קומות מגורים: 18 כמות יח&quot;ד מבוקשות: 73_x000d__x000a_ על הגג: חדרי יציאה חדר מכונות ומעלית קולטי שמש חדר מדרגות כללי_x000d__x000a_ בחצר: גינה שטחים מרוצפים פרגולה גדר בגבולות מגרש בגובה (מטר)"/>
    <m/>
    <m/>
    <m/>
    <n v="1974523"/>
    <n v="190785"/>
    <m/>
    <d v="2019-11-04T00:00:00"/>
    <m/>
    <m/>
    <n v="73"/>
    <n v="30"/>
    <m/>
    <n v="43"/>
    <m/>
    <n v="73"/>
    <m/>
    <m/>
    <m/>
    <m/>
    <m/>
    <m/>
    <n v="2018"/>
    <n v="2019"/>
    <s v="בנייה"/>
    <m/>
    <n v="2"/>
    <m/>
    <m/>
    <m/>
    <n v="1"/>
    <s v="להיתר"/>
    <m/>
    <n v="1"/>
    <m/>
    <m/>
    <m/>
    <n v="6985171"/>
    <n v="1974523"/>
    <m/>
    <m/>
    <m/>
    <m/>
    <m/>
    <m/>
    <m/>
    <s v="מיצוי יח&quot;ד בפרויקט"/>
    <n v="0"/>
    <m/>
    <m/>
    <m/>
    <m/>
    <m/>
    <m/>
    <m/>
    <e v="#NAME?"/>
    <m/>
    <s v="כן"/>
  </r>
  <r>
    <n v="1542"/>
    <m/>
    <m/>
    <m/>
    <m/>
    <m/>
    <s v="כפול רק מהנתונים החדשים"/>
    <m/>
    <m/>
    <m/>
    <m/>
    <n v="4018"/>
    <m/>
    <s v="תל אביב"/>
    <s v="תל אביב-יפו"/>
    <s v="טאגור"/>
    <m/>
    <s v="מיסוי"/>
    <s v="פינוי-בינוי"/>
    <s v="תכנית מאושרת עם פעילות יזמית"/>
    <n v="7135736"/>
    <s v="507 201079"/>
    <n v="507"/>
    <n v="201079"/>
    <s v="תוספות בניה"/>
    <s v="תוספות בניה שונות (כולל קומת קרקע)"/>
    <n v="930041"/>
    <s v="תל אביב-יפו"/>
    <n v="5000"/>
    <s v="אינשטיין"/>
    <n v="126"/>
    <n v="41"/>
    <n v="41"/>
    <s v=" "/>
    <d v="2020-08-04T00:00:00"/>
    <m/>
    <m/>
    <m/>
    <m/>
    <m/>
    <s v="2020_01"/>
    <d v="2020-11-01T21:03:32"/>
    <m/>
    <m/>
    <m/>
    <s v="קומה בה מתבצעת התוספת: כל הקומות - שינינו את עובי הקירות בכל המבנה, מבוקשים שינויים פנימיים: שינויים בחזיתות המבנה - שינוי מקומות חלונות ומידות פתחים בכל החזיתות במבנה.    שינוי בסימון חניות ומחסנים בקומות המרתפים.   שינויים פנימיים בחלוקת קירות הפנים של הדירות., תוספת אחרת: שינוי בעובי קירות בכל המבנה כתוצאה משינוי זה יש שינוי בחישובי שטחים, שימוש המקום כיום: בהיתר בקשת היתר זו  (היתר שינויים)    מתבסס על ההיתר 6443 שאושר,  "/>
    <s v="NULL"/>
    <s v="NULL"/>
    <s v="NULL"/>
    <s v="NULL"/>
    <m/>
    <m/>
    <m/>
    <m/>
    <m/>
    <m/>
    <m/>
    <m/>
    <m/>
    <m/>
    <m/>
    <m/>
    <m/>
    <m/>
    <s v="NULL"/>
    <s v="NULL"/>
    <s v="לפי גוש חלקה (מרץ 2021)"/>
    <n v="2020"/>
    <m/>
    <s v="בנייה (שינויים)"/>
    <m/>
    <n v="1"/>
    <m/>
    <m/>
    <m/>
    <n v="2"/>
    <s v="להיתר"/>
    <m/>
    <m/>
    <m/>
    <m/>
    <m/>
    <m/>
    <m/>
    <m/>
    <m/>
    <m/>
    <m/>
    <m/>
    <m/>
    <m/>
    <s v="מיצוי יח&quot;ד בפרויקט"/>
    <n v="0"/>
    <m/>
    <m/>
    <m/>
    <m/>
    <m/>
    <s v="לא היו החלטות בבקשה"/>
    <m/>
    <e v="#NAME?"/>
    <m/>
    <m/>
  </r>
  <r>
    <n v="1557"/>
    <m/>
    <m/>
    <m/>
    <s v="אותו בניין של אנישטיין 4"/>
    <m/>
    <s v="כפול רק מהנתונים החדשים"/>
    <m/>
    <m/>
    <m/>
    <m/>
    <n v="4018"/>
    <m/>
    <s v="תל אביב"/>
    <s v="תל אביב-יפו"/>
    <s v="טאגור"/>
    <m/>
    <s v="מיסוי"/>
    <s v="פינוי-בינוי"/>
    <s v="תכנית מאושרת עם פעילות יזמית"/>
    <n v="7136949"/>
    <s v="507 201165"/>
    <n v="507"/>
    <n v="201165"/>
    <s v="תוספות בניה"/>
    <s v="תוספות בניה שונות (כולל קומת קרקע)"/>
    <n v="930041"/>
    <s v="תל אביב-יפו"/>
    <n v="5000"/>
    <s v="טאגור רבינדרנת"/>
    <n v="174"/>
    <n v="2"/>
    <n v="2"/>
    <s v=" "/>
    <d v="2020-08-20T00:00:00"/>
    <m/>
    <m/>
    <m/>
    <m/>
    <m/>
    <s v="2020_01"/>
    <d v="2020-11-01T21:03:32"/>
    <m/>
    <m/>
    <m/>
    <s v="כיוון התוספת: לחזית, כיוון התוספת: לאחור, כיוון התוספת: לצד, מבוקשים שינויים פנימיים: שינויים בחזיות המבנה - שינוי מקומות חלונות ומידות פתחים בכל החזיתות של המבנה.   שינויים פנימיים בחלוקת קירות הפנים של הדירות.   , תוספת אחרת: שינוי בעובי קירות בכל המבנה כתוצאה משינוי זה יש שינוי בחישובי שטחים,    העבודות המבוקשות בהיתר כוללות הוספת צובר גז חדש, או העתקה של צובר קיים: לא"/>
    <s v="NULL"/>
    <s v="NULL"/>
    <s v="NULL"/>
    <s v="NULL"/>
    <m/>
    <m/>
    <m/>
    <m/>
    <m/>
    <m/>
    <m/>
    <m/>
    <m/>
    <m/>
    <m/>
    <m/>
    <m/>
    <m/>
    <s v="NULL"/>
    <s v="NULL"/>
    <s v="לפי גוש חלקה (מרץ 2021)"/>
    <n v="2020"/>
    <m/>
    <s v="בנייה (שינויים)"/>
    <m/>
    <n v="2"/>
    <m/>
    <m/>
    <m/>
    <n v="2"/>
    <s v="להיתר"/>
    <m/>
    <m/>
    <m/>
    <m/>
    <m/>
    <m/>
    <m/>
    <m/>
    <m/>
    <m/>
    <m/>
    <m/>
    <m/>
    <m/>
    <s v="מיצוי יח&quot;ד בפרויקט"/>
    <n v="0"/>
    <m/>
    <m/>
    <m/>
    <m/>
    <m/>
    <s v="לא היו החלטות בבקשה"/>
    <m/>
    <e v="#NAME?"/>
    <m/>
    <m/>
  </r>
  <r>
    <n v="913"/>
    <m/>
    <m/>
    <m/>
    <m/>
    <m/>
    <m/>
    <m/>
    <m/>
    <m/>
    <m/>
    <n v="4167"/>
    <m/>
    <s v="תל אביב"/>
    <s v="תל אביב-יפו"/>
    <s v="יפתח"/>
    <m/>
    <s v="מיסוי"/>
    <s v="פינוי-בינוי"/>
    <s v="בביצוע"/>
    <n v="3673067"/>
    <s v="507 161064"/>
    <n v="507"/>
    <n v="161064"/>
    <m/>
    <s v="הריסה - הריסה"/>
    <n v="635064"/>
    <s v="תל אביב-יפו"/>
    <n v="5000"/>
    <s v="לה גארדיה"/>
    <n v="2648"/>
    <n v="64"/>
    <n v="64"/>
    <m/>
    <d v="2016-05-29T00:00:00"/>
    <m/>
    <m/>
    <m/>
    <m/>
    <m/>
    <m/>
    <m/>
    <m/>
    <m/>
    <m/>
    <s v="הריסת מבנה קיים הכולל 3 קומות מגורים_x000d__x000a_"/>
    <m/>
    <m/>
    <m/>
    <s v="NULL"/>
    <m/>
    <m/>
    <m/>
    <m/>
    <m/>
    <m/>
    <m/>
    <m/>
    <m/>
    <m/>
    <m/>
    <m/>
    <m/>
    <m/>
    <m/>
    <m/>
    <s v="שליפה לפי תבעות (אוגוסט 2020)"/>
    <n v="2016"/>
    <m/>
    <s v="הריסה"/>
    <m/>
    <n v="1"/>
    <m/>
    <m/>
    <m/>
    <n v="2"/>
    <s v="להיתר"/>
    <m/>
    <m/>
    <m/>
    <m/>
    <m/>
    <m/>
    <m/>
    <m/>
    <m/>
    <m/>
    <m/>
    <m/>
    <m/>
    <m/>
    <s v="מיצוי יח&quot;ד בפרויקט"/>
    <n v="0"/>
    <m/>
    <m/>
    <m/>
    <m/>
    <m/>
    <m/>
    <m/>
    <e v="#NAME?"/>
    <m/>
    <m/>
  </r>
  <r>
    <n v="914"/>
    <m/>
    <m/>
    <m/>
    <m/>
    <m/>
    <m/>
    <m/>
    <m/>
    <m/>
    <m/>
    <n v="4167"/>
    <m/>
    <s v="תל אביב"/>
    <s v="תל אביב-יפו"/>
    <s v="יפתח"/>
    <m/>
    <s v="מיסוי"/>
    <s v="מיסוי - פינוי-בינוי"/>
    <s v="בביצוע"/>
    <n v="3672236"/>
    <s v="507 160232"/>
    <n v="507"/>
    <n v="160232"/>
    <m/>
    <s v="בניה חדשה - בניין מגורים גבוה (מעל 13 מ'"/>
    <m/>
    <s v="תל אביב-יפו"/>
    <n v="5000"/>
    <s v="לה גוארדיה"/>
    <n v="2648"/>
    <n v="64"/>
    <n v="64"/>
    <m/>
    <d v="2016-02-02T00:00:00"/>
    <m/>
    <m/>
    <n v="72"/>
    <n v="203"/>
    <n v="275"/>
    <m/>
    <m/>
    <m/>
    <m/>
    <m/>
    <s v="הריסת מבנה קיים הכולל 3 קומות מגורים_x000d__x000a_הקמת מבנה חדש הכולל: מרתף ,קומה מפולשת,9.00 קומות מגורים ,ובהן 275יח&quot;ד _x000d__x000a_המרתפים כוללים: מחסן,חניה, ח. אשפה ומ. טכניות._x000d__x000a_קומת קרקע הכוללת: אולם כניסה,חדר גז,ח. כושר, משרדי ניהול ח. אחזקה_x000d__x000a_על הגג: חדרי יציאה,קולטי שמש,"/>
    <m/>
    <m/>
    <m/>
    <n v="1532411"/>
    <n v="9999997"/>
    <m/>
    <d v="2017-12-31T00:00:00"/>
    <m/>
    <m/>
    <m/>
    <n v="72"/>
    <m/>
    <n v="203"/>
    <m/>
    <n v="275"/>
    <m/>
    <m/>
    <m/>
    <m/>
    <m/>
    <m/>
    <n v="2016"/>
    <n v="2017"/>
    <s v="הריסה + בנייה"/>
    <m/>
    <n v="1"/>
    <m/>
    <m/>
    <m/>
    <n v="1"/>
    <s v="להיתר"/>
    <m/>
    <n v="1"/>
    <m/>
    <s v="דטה מהעבר"/>
    <s v="דטה מהעבר"/>
    <n v="3672236"/>
    <n v="1532411"/>
    <m/>
    <m/>
    <m/>
    <m/>
    <m/>
    <m/>
    <m/>
    <s v="מיצוי יח&quot;ד בפרויקט"/>
    <n v="0"/>
    <m/>
    <m/>
    <m/>
    <m/>
    <m/>
    <m/>
    <m/>
    <e v="#NAME?"/>
    <m/>
    <s v="כן"/>
  </r>
  <r>
    <n v="916"/>
    <m/>
    <m/>
    <m/>
    <m/>
    <m/>
    <m/>
    <m/>
    <m/>
    <m/>
    <m/>
    <n v="4288"/>
    <m/>
    <s v="תל אביב"/>
    <s v="תל אביב-יפו"/>
    <s v="כפר שלם"/>
    <m/>
    <s v="מיסוי"/>
    <s v="פינוי-בינוי"/>
    <s v="תכנית מאושרת עם פעילות יזמית"/>
    <n v="3649978"/>
    <s v="507 51129"/>
    <n v="507"/>
    <n v="51129"/>
    <m/>
    <s v="בניה חדשה - בניין גבוה"/>
    <n v="4145070"/>
    <s v="תל אביב-יפו"/>
    <n v="5000"/>
    <s v="מח&quot;ל"/>
    <n v="2958"/>
    <n v="70"/>
    <n v="70"/>
    <m/>
    <d v="2005-09-15T00:00:00"/>
    <m/>
    <m/>
    <m/>
    <m/>
    <n v="96"/>
    <m/>
    <m/>
    <m/>
    <m/>
    <m/>
    <s v="הריסת מבנה קיים הכולל 1 קומות מגורים_x000d__x000a_הקמת מבנה חדש הכולל: מרתף/ים,קומה מפולשת,12 קומות מגורים ,96 יח&quot;ד_x000d__x000a_המרתפים כוללים: חניה, מתקנים טכניים ומבואות._x000d__x000a_קומת קרקע הכוללת: אולם כניסה,חדר אשפה,מתקנים טכניים, מחסנים_x000d__x000a_על הגג: קולטי שמש,חדר מכונות מעלית,חדר מכונ"/>
    <m/>
    <m/>
    <m/>
    <n v="282052"/>
    <n v="60498"/>
    <m/>
    <d v="2006-07-26T00:00:00"/>
    <m/>
    <m/>
    <n v="96"/>
    <m/>
    <m/>
    <m/>
    <m/>
    <m/>
    <m/>
    <m/>
    <m/>
    <m/>
    <m/>
    <s v="שליפת כתובות (אוגוסט 2020)"/>
    <n v="2005"/>
    <n v="2006"/>
    <s v="הריסה + בנייה"/>
    <m/>
    <m/>
    <m/>
    <m/>
    <m/>
    <s v="?"/>
    <s v="להיתר"/>
    <s v="בקשה מ2005, האם פב?"/>
    <s v="?"/>
    <s v="?"/>
    <m/>
    <m/>
    <n v="3649978"/>
    <n v="282052"/>
    <m/>
    <m/>
    <m/>
    <m/>
    <m/>
    <m/>
    <m/>
    <m/>
    <n v="294"/>
    <m/>
    <m/>
    <m/>
    <m/>
    <m/>
    <m/>
    <m/>
    <e v="#NAME?"/>
    <m/>
    <s v="לא"/>
  </r>
  <r>
    <n v="922"/>
    <m/>
    <m/>
    <m/>
    <m/>
    <m/>
    <m/>
    <m/>
    <m/>
    <m/>
    <m/>
    <n v="4288"/>
    <m/>
    <s v="תל אביב"/>
    <s v="תל אביב-יפו"/>
    <s v="כפר שלם"/>
    <m/>
    <s v="מיסוי"/>
    <s v="פינוי-בינוי"/>
    <s v="תכנית מאושרת עם פעילות יזמית"/>
    <n v="5282502"/>
    <s v="507 141885"/>
    <n v="507"/>
    <n v="141885"/>
    <s v="תוספות בניה"/>
    <s v="תוספת בניה לפי תמ&quot;א 38"/>
    <n v="4176025"/>
    <s v="תל אביב-יפו"/>
    <n v="5000"/>
    <s v="מעפילי אגוז"/>
    <n v="2960"/>
    <n v="25"/>
    <n v="25"/>
    <m/>
    <d v="2014-09-16T00:00:00"/>
    <m/>
    <n v="0"/>
    <m/>
    <m/>
    <n v="40"/>
    <m/>
    <m/>
    <m/>
    <m/>
    <m/>
    <s v="בקשה לתוספת בניה:  תוספת 2.65 קומות לבניין, הכוללות 40 יחידות דיור_x000d__x000a_תוספת בניה בקומה: 1 - 4,לחזית,לצד,בשטח של 226.3 מ&quot;ר_x000d__x000a_שינויים פנימיים הכוללים: שינוי תכנית תנועה וחניה הכל לפי תמ&quot;א 38+ג1 , תוספת 56 מקומות חניה_x000d__x000a_המקום משמש כיום למגורים בהיתר"/>
    <m/>
    <m/>
    <m/>
    <s v="NULL"/>
    <m/>
    <m/>
    <m/>
    <m/>
    <m/>
    <m/>
    <m/>
    <m/>
    <m/>
    <m/>
    <m/>
    <m/>
    <m/>
    <m/>
    <m/>
    <m/>
    <s v="שליפת כתובות (אוגוסט 2020)"/>
    <n v="2014"/>
    <m/>
    <m/>
    <m/>
    <m/>
    <m/>
    <m/>
    <m/>
    <n v="4"/>
    <s v="להיתר"/>
    <m/>
    <m/>
    <m/>
    <m/>
    <m/>
    <m/>
    <m/>
    <m/>
    <m/>
    <m/>
    <m/>
    <m/>
    <m/>
    <m/>
    <m/>
    <n v="294"/>
    <m/>
    <m/>
    <m/>
    <m/>
    <m/>
    <m/>
    <m/>
    <e v="#NAME?"/>
    <m/>
    <m/>
  </r>
  <r>
    <n v="923"/>
    <m/>
    <m/>
    <m/>
    <m/>
    <m/>
    <m/>
    <m/>
    <m/>
    <m/>
    <m/>
    <n v="4288"/>
    <m/>
    <s v="תל אביב"/>
    <s v="תל אביב-יפו"/>
    <s v="כפר שלם"/>
    <m/>
    <s v="מיסוי"/>
    <s v="פינוי-בינוי"/>
    <s v="תכנית מאושרת עם פעילות יזמית"/>
    <n v="5325690"/>
    <s v="507 141885"/>
    <n v="507"/>
    <n v="141885"/>
    <s v="תוספות בניה"/>
    <s v="תוספת בניה לפי תמ&quot;א 38"/>
    <n v="4176025"/>
    <s v="תל אביב-יפו"/>
    <n v="5000"/>
    <s v="מעפילי אגוז"/>
    <n v="2960"/>
    <n v="25"/>
    <n v="25"/>
    <m/>
    <d v="2014-09-16T00:00:00"/>
    <m/>
    <m/>
    <m/>
    <m/>
    <n v="40"/>
    <m/>
    <m/>
    <m/>
    <m/>
    <m/>
    <s v="בקשה לתוספת בניה:  תוספת 2.65 קומות לבניין, הכוללות 40 יחידות דיור_x000d__x000a_תוספת בניה בקומה: 1 - 4,לחזית,לצד,בשטח של 226.3 מ&quot;ר_x000d__x000a_שינויים פנימיים הכוללים: שינוי תכנית תנועה וחניה הכל לפי תמ&quot;א 38+ג1 , תוספת 56 מקומות חניה_x000d__x000a_המקום משמש כיום למגורים בהיתר"/>
    <m/>
    <m/>
    <m/>
    <s v="NULL"/>
    <m/>
    <m/>
    <m/>
    <m/>
    <m/>
    <m/>
    <m/>
    <m/>
    <m/>
    <m/>
    <m/>
    <m/>
    <m/>
    <m/>
    <m/>
    <m/>
    <s v="שליפת כתובות (אוגוסט 2020)"/>
    <n v="2014"/>
    <m/>
    <m/>
    <m/>
    <m/>
    <m/>
    <m/>
    <m/>
    <n v="4"/>
    <s v="להיתר"/>
    <m/>
    <m/>
    <m/>
    <m/>
    <m/>
    <m/>
    <m/>
    <m/>
    <m/>
    <m/>
    <m/>
    <m/>
    <m/>
    <m/>
    <m/>
    <n v="294"/>
    <m/>
    <m/>
    <m/>
    <m/>
    <m/>
    <m/>
    <m/>
    <e v="#NAME?"/>
    <m/>
    <m/>
  </r>
  <r>
    <n v="924"/>
    <m/>
    <m/>
    <m/>
    <m/>
    <m/>
    <m/>
    <m/>
    <m/>
    <m/>
    <m/>
    <n v="4288"/>
    <m/>
    <s v="תל אביב"/>
    <s v="תל אביב-יפו"/>
    <s v="כפר שלם"/>
    <m/>
    <s v="מיסוי"/>
    <s v="פינוי-בינוי"/>
    <s v="תכנית מאושרת עם פעילות יזמית"/>
    <n v="5283326"/>
    <s v="507 161072"/>
    <n v="507"/>
    <n v="161072"/>
    <s v="תוספות בניה"/>
    <s v="תוספת בניה לפי תמ&quot;א 38"/>
    <n v="4176025"/>
    <s v="תל אביב-יפו"/>
    <n v="5000"/>
    <s v="מעפילי אגוז"/>
    <n v="2960"/>
    <n v="25"/>
    <n v="25"/>
    <m/>
    <d v="2016-05-30T00:00:00"/>
    <m/>
    <n v="0"/>
    <m/>
    <m/>
    <n v="55"/>
    <m/>
    <m/>
    <m/>
    <m/>
    <m/>
    <s v="בקשה לתוספת בניה:  תוספת 2.650 קומות לבניין, הכוללות 55 יחידות דיור_x000d__x000a_תוספת בניה בקומה: 1 - 4,לחזית,לצד_x000d__x000a_שינויים פנימיים הכוללים: שינוי תכנית תנועה וחניה הכל לפי תמ&quot;א 38+ג1 , תוספת 56 מקומות חניה_x000d__x000a_המקום משמש כיום למגורים בהיתר"/>
    <m/>
    <m/>
    <m/>
    <s v="NULL"/>
    <m/>
    <m/>
    <m/>
    <m/>
    <m/>
    <m/>
    <m/>
    <m/>
    <m/>
    <m/>
    <m/>
    <m/>
    <m/>
    <m/>
    <m/>
    <m/>
    <s v="שליפת כתובות (אוגוסט 2020)"/>
    <n v="2016"/>
    <m/>
    <m/>
    <m/>
    <m/>
    <m/>
    <m/>
    <m/>
    <n v="4"/>
    <s v="להיתר"/>
    <m/>
    <m/>
    <m/>
    <m/>
    <m/>
    <m/>
    <m/>
    <m/>
    <m/>
    <m/>
    <m/>
    <m/>
    <m/>
    <m/>
    <m/>
    <n v="294"/>
    <m/>
    <m/>
    <m/>
    <m/>
    <m/>
    <m/>
    <m/>
    <e v="#NAME?"/>
    <m/>
    <m/>
  </r>
  <r>
    <n v="2018"/>
    <s v="אוקטובר 2021 - טיוב בקשות שאינן כפולות"/>
    <s v="ספק"/>
    <m/>
    <m/>
    <m/>
    <m/>
    <m/>
    <m/>
    <m/>
    <m/>
    <n v="4288"/>
    <m/>
    <s v="תל אביב"/>
    <s v="תל אביב-יפו"/>
    <s v="כפר שלם"/>
    <m/>
    <s v="מיסוי"/>
    <s v="פינוי-בינוי"/>
    <s v="תכנית מאושרת עם פעילות יזמית"/>
    <n v="7497880"/>
    <s v="507 210963"/>
    <n v="507"/>
    <n v="210963"/>
    <s v="שינויים"/>
    <s v="שינוי ללא תוספת שטח/חזית"/>
    <n v="4176025"/>
    <s v="תל אביב -יפו"/>
    <n v="5000"/>
    <s v="מעפילי אגוז"/>
    <n v="2960"/>
    <n v="25"/>
    <n v="25"/>
    <s v=" "/>
    <d v="2021-07-20T00:00:00"/>
    <s v="NULL"/>
    <s v="NULL"/>
    <m/>
    <m/>
    <m/>
    <s v="2021_04"/>
    <d v="2021-09-14T12:11:15"/>
    <s v="NULL"/>
    <s v="NULL"/>
    <s v="NULL"/>
    <s v="מספר קומות להריסה (סה&quot;כ הקומות במבנה או מספר מבנים על המגרש): 1, שטח הריסה (מ&quot;ר): 298.27, _x000d__x000d__x000a_אחר: אין, מספר תכנית הרחבה: תמ&quot;א 38, קומה בה מתבצעת התוספת: 0, מבוקשים שינויים פנימיים: צימצום שטח חניה תת קרקעית , התאמות תכנוניות קטנות בקומות 0-7 ._x000d__x000d__x000a_ראה דף פירוט שינויים, תוספת אחרת: אין, שימוש המקום כיום: בהיתר מגורים, _x000d__x000d__x000a_בקומת הגג: חומר הפרגולה: 0, הדירה, לרבות הבנייה על הגג קיימת בהיתר משנת: 2019, גובה המבנה הקיים (מטר): 26.31, _x000d__x000d__x000a_שימוש חורג: שימוש נוכחי (דירת מגורים, מחסן וכד' על פי הרשום בהיתר התקף): מגורים, שימוש מבוקש: מגורים, למקום אין כניסה נפרדת, בתחום המגרש לא ניתן להסדיר חניה פיזית, _x000d__x000d__x000a__x000d__x000d__x000a_בריכה: קומה: אין, מיקום: אין, גודל: אין, _x000d__x000d__x000a_נפח חפירה (מ&quot;ק): 4,274.00, העבודות המבוקשות בהיתר אינן כוללות הוספת צובר גז חדש, או העתקה של צובר קיים, _x000d__x000d__x000a_גן ילדים: קיים ממ&quot;ד: לא"/>
    <s v="NULL"/>
    <s v="NULL"/>
    <s v="NULL"/>
    <s v="NULL"/>
    <m/>
    <s v="NULL"/>
    <m/>
    <m/>
    <m/>
    <m/>
    <m/>
    <m/>
    <m/>
    <m/>
    <m/>
    <m/>
    <m/>
    <m/>
    <m/>
    <m/>
    <s v="גוש חלקה"/>
    <n v="2021"/>
    <m/>
    <s v="הריסה + בנייה"/>
    <m/>
    <m/>
    <m/>
    <m/>
    <m/>
    <s v="?"/>
    <s v="להיתר"/>
    <s v="תמא או פב"/>
    <m/>
    <m/>
    <m/>
    <m/>
    <m/>
    <m/>
    <m/>
    <m/>
    <m/>
    <m/>
    <m/>
    <m/>
    <m/>
    <m/>
    <m/>
    <m/>
    <m/>
    <m/>
    <m/>
    <m/>
    <m/>
    <m/>
    <m/>
    <m/>
    <m/>
  </r>
  <r>
    <n v="935"/>
    <m/>
    <m/>
    <m/>
    <m/>
    <m/>
    <m/>
    <m/>
    <m/>
    <m/>
    <m/>
    <n v="4288"/>
    <m/>
    <s v="תל אביב"/>
    <s v="תל אביב-יפו"/>
    <s v="כפר שלם"/>
    <m/>
    <s v="מיסוי"/>
    <s v="מיסוי - פינוי-בינוי"/>
    <s v="תכנית מאושרת עם פעילות יזמית"/>
    <n v="6983351"/>
    <s v="507 190287"/>
    <n v="507"/>
    <n v="190287"/>
    <s v="שינויים"/>
    <s v="הארכת תוקף החלטה"/>
    <n v="4176066"/>
    <s v="תל אביב-יפו"/>
    <n v="5000"/>
    <s v="מעפילי אגוז"/>
    <n v="2960"/>
    <n v="66"/>
    <n v="66"/>
    <m/>
    <d v="2019-02-13T00:00:00"/>
    <m/>
    <m/>
    <m/>
    <m/>
    <m/>
    <m/>
    <m/>
    <m/>
    <m/>
    <m/>
    <s v="כמות קומות לתוספת: 2.6 כמות יח&quot;ד לתוספת: 28 אחר:_x000d__x000d__x000a_"/>
    <m/>
    <m/>
    <m/>
    <s v="NULL"/>
    <m/>
    <m/>
    <m/>
    <m/>
    <m/>
    <m/>
    <m/>
    <m/>
    <m/>
    <m/>
    <m/>
    <m/>
    <m/>
    <m/>
    <m/>
    <m/>
    <m/>
    <n v="2019"/>
    <m/>
    <s v="בנייה"/>
    <m/>
    <m/>
    <m/>
    <m/>
    <m/>
    <n v="4"/>
    <s v="להיתר"/>
    <m/>
    <m/>
    <m/>
    <m/>
    <m/>
    <m/>
    <m/>
    <m/>
    <m/>
    <m/>
    <m/>
    <m/>
    <m/>
    <m/>
    <m/>
    <n v="294"/>
    <m/>
    <m/>
    <m/>
    <m/>
    <m/>
    <m/>
    <m/>
    <e v="#NAME?"/>
    <m/>
    <m/>
  </r>
  <r>
    <n v="940"/>
    <m/>
    <m/>
    <m/>
    <m/>
    <m/>
    <m/>
    <m/>
    <m/>
    <m/>
    <m/>
    <n v="4288"/>
    <m/>
    <s v="תל אביב"/>
    <s v="תל אביב-יפו"/>
    <s v="כפר שלם"/>
    <m/>
    <s v="מיסוי"/>
    <s v="מיסוי - פינוי-בינוי"/>
    <s v="תכנית מאושרת עם פעילות יזמית"/>
    <n v="6904580"/>
    <s v="507 180257"/>
    <n v="507"/>
    <n v="180257"/>
    <s v="תוספות בניה"/>
    <s v="תוספת בניה לפי תמ&quot;א 38"/>
    <n v="4225006"/>
    <s v="תל אביב-יפו"/>
    <n v="5000"/>
    <s v="קהילת ברזיל"/>
    <n v="2982"/>
    <n v="6"/>
    <n v="6"/>
    <m/>
    <d v="2018-02-14T00:00:00"/>
    <m/>
    <m/>
    <m/>
    <m/>
    <m/>
    <m/>
    <m/>
    <m/>
    <m/>
    <m/>
    <s v="כמות קומות לתוספת: 3 כמות יח&quot;ד לתוספת: 18 אחר: מספר תכנית הרחבה: 2382_x000d__x000a_"/>
    <m/>
    <m/>
    <m/>
    <s v="NULL"/>
    <m/>
    <m/>
    <m/>
    <m/>
    <m/>
    <m/>
    <m/>
    <m/>
    <m/>
    <m/>
    <m/>
    <m/>
    <m/>
    <m/>
    <m/>
    <m/>
    <m/>
    <n v="2018"/>
    <m/>
    <s v="בנייה"/>
    <m/>
    <m/>
    <m/>
    <m/>
    <m/>
    <n v="4"/>
    <s v="להיתר"/>
    <m/>
    <m/>
    <m/>
    <m/>
    <m/>
    <m/>
    <m/>
    <m/>
    <m/>
    <m/>
    <m/>
    <m/>
    <m/>
    <m/>
    <m/>
    <n v="294"/>
    <m/>
    <m/>
    <m/>
    <m/>
    <m/>
    <m/>
    <m/>
    <e v="#NAME?"/>
    <m/>
    <m/>
  </r>
  <r>
    <n v="941"/>
    <m/>
    <m/>
    <m/>
    <m/>
    <m/>
    <m/>
    <m/>
    <m/>
    <m/>
    <m/>
    <n v="4288"/>
    <m/>
    <s v="תל אביב"/>
    <s v="תל אביב-יפו"/>
    <s v="כפר שלם"/>
    <m/>
    <s v="מיסוי"/>
    <s v="מיסוי - פינוי-בינוי"/>
    <s v="תכנית מאושרת עם פעילות יזמית"/>
    <n v="6983830"/>
    <s v="507 180257"/>
    <n v="507"/>
    <n v="180257"/>
    <s v="תוספות בניה"/>
    <s v="תוספת בניה לפי תמ&quot;א 38"/>
    <n v="4225006"/>
    <s v="תל אביב-יפו"/>
    <n v="5000"/>
    <s v="קהילת ברזיל"/>
    <n v="2982"/>
    <n v="6"/>
    <n v="6"/>
    <m/>
    <d v="2018-02-14T00:00:00"/>
    <m/>
    <m/>
    <m/>
    <m/>
    <m/>
    <m/>
    <m/>
    <m/>
    <m/>
    <m/>
    <s v="כמות קומות לתוספת: 3 כמות יח&quot;ד לתוספת: 18 אחר: מספר תכנית הרחבה: 2382_x000d__x000a_"/>
    <m/>
    <m/>
    <m/>
    <s v="NULL"/>
    <m/>
    <m/>
    <m/>
    <m/>
    <m/>
    <m/>
    <m/>
    <m/>
    <m/>
    <m/>
    <m/>
    <m/>
    <m/>
    <m/>
    <m/>
    <m/>
    <m/>
    <n v="2018"/>
    <m/>
    <s v="בנייה"/>
    <m/>
    <m/>
    <m/>
    <m/>
    <m/>
    <n v="4"/>
    <s v="להיתר"/>
    <m/>
    <m/>
    <m/>
    <m/>
    <m/>
    <m/>
    <m/>
    <m/>
    <m/>
    <m/>
    <m/>
    <m/>
    <m/>
    <m/>
    <m/>
    <n v="294"/>
    <m/>
    <m/>
    <m/>
    <m/>
    <m/>
    <m/>
    <m/>
    <e v="#NAME?"/>
    <m/>
    <m/>
  </r>
  <r>
    <n v="1588"/>
    <s v="טופל"/>
    <m/>
    <m/>
    <m/>
    <m/>
    <s v="טופל. כפול עם נתוני עבר"/>
    <m/>
    <m/>
    <m/>
    <m/>
    <n v="4288"/>
    <m/>
    <s v="תל אביב"/>
    <s v="תל אביב-יפו"/>
    <s v="כפר שלם"/>
    <m/>
    <s v="מיסוי"/>
    <s v="פינוי-בינוי"/>
    <s v="תכנית מאושרת עם פעילות יזמית"/>
    <n v="7138984"/>
    <s v="507 180257"/>
    <n v="507"/>
    <n v="180257"/>
    <s v="תוספות בניה"/>
    <s v="תוספת בניה לפי תמ&quot;א 38"/>
    <n v="4225006"/>
    <s v="תל אביב-יפו"/>
    <n v="5000"/>
    <s v="קהילת ברזיל"/>
    <n v="2982"/>
    <n v="6"/>
    <n v="6"/>
    <s v=" "/>
    <d v="2018-02-14T00:00:00"/>
    <m/>
    <m/>
    <m/>
    <m/>
    <m/>
    <s v="2020_01"/>
    <d v="2020-11-01T21:03:32"/>
    <m/>
    <m/>
    <m/>
    <s v="כמות קומות לתוספת: 3 כמות יח&quot;ד לתוספת: 18 אחר: מספר תכנית הרחבה: 2382  "/>
    <s v="NULL"/>
    <s v="NULL"/>
    <s v="NULL"/>
    <n v="2052376"/>
    <n v="200061"/>
    <s v="תוספות בניה"/>
    <d v="2020-03-09T00:00:00"/>
    <m/>
    <m/>
    <n v="18"/>
    <m/>
    <m/>
    <m/>
    <m/>
    <m/>
    <m/>
    <m/>
    <s v="NULL"/>
    <s v="2020_01"/>
    <d v="2020-11-01T21:03:32"/>
    <s v="לפי גוש חלקה (מרץ 2021)"/>
    <n v="2018"/>
    <n v="2020"/>
    <m/>
    <m/>
    <m/>
    <m/>
    <m/>
    <m/>
    <n v="4"/>
    <s v="להיתר"/>
    <m/>
    <m/>
    <m/>
    <m/>
    <m/>
    <m/>
    <m/>
    <m/>
    <m/>
    <m/>
    <m/>
    <m/>
    <m/>
    <m/>
    <m/>
    <n v="294"/>
    <m/>
    <m/>
    <m/>
    <m/>
    <m/>
    <m/>
    <m/>
    <e v="#NAME?"/>
    <m/>
    <s v="לא"/>
  </r>
  <r>
    <n v="1592"/>
    <s v="טופל"/>
    <m/>
    <m/>
    <m/>
    <m/>
    <s v="טופל. כפול עם נתוני עבר"/>
    <m/>
    <m/>
    <m/>
    <m/>
    <n v="4288"/>
    <m/>
    <s v="תל אביב"/>
    <s v="תל אביב-יפו"/>
    <s v="כפר שלם"/>
    <m/>
    <s v="מיסוי"/>
    <s v="פינוי-בינוי"/>
    <s v="תכנית מאושרת עם פעילות יזמית"/>
    <n v="7240886"/>
    <s v="507 180257"/>
    <n v="507"/>
    <n v="180257"/>
    <s v="תוספות בניה"/>
    <s v="תוספת בניה לפי תמ&quot;א 38"/>
    <n v="4225006"/>
    <s v="תל אביב-יפו"/>
    <n v="5000"/>
    <s v="קהילת ברזיל"/>
    <n v="2982"/>
    <n v="6"/>
    <n v="6"/>
    <s v=" "/>
    <d v="2018-02-14T00:00:00"/>
    <m/>
    <m/>
    <m/>
    <m/>
    <m/>
    <s v="2020_04"/>
    <d v="2021-01-28T10:47:24"/>
    <m/>
    <m/>
    <m/>
    <s v="כמות קומות לתוספת: 3 כמות יח&quot;ד לתוספת: 18 אחר: מספר תכנית הרחבה: 2382  "/>
    <s v="NULL"/>
    <s v="NULL"/>
    <s v="NULL"/>
    <n v="2071507"/>
    <n v="200061"/>
    <s v="תוספות בניה"/>
    <d v="2020-03-09T00:00:00"/>
    <m/>
    <m/>
    <n v="18"/>
    <m/>
    <m/>
    <m/>
    <m/>
    <m/>
    <m/>
    <m/>
    <s v="NULL"/>
    <s v="2020_04"/>
    <d v="2021-01-28T10:47:24"/>
    <s v="לפי גוש חלקה (מרץ 2021)"/>
    <n v="2018"/>
    <n v="2020"/>
    <m/>
    <m/>
    <m/>
    <m/>
    <m/>
    <m/>
    <n v="4"/>
    <s v="להיתר"/>
    <m/>
    <m/>
    <m/>
    <m/>
    <m/>
    <m/>
    <m/>
    <m/>
    <m/>
    <m/>
    <m/>
    <m/>
    <m/>
    <m/>
    <m/>
    <n v="294"/>
    <m/>
    <m/>
    <m/>
    <m/>
    <m/>
    <m/>
    <m/>
    <e v="#NAME?"/>
    <m/>
    <s v="לא"/>
  </r>
  <r>
    <n v="1615"/>
    <m/>
    <m/>
    <m/>
    <m/>
    <m/>
    <m/>
    <m/>
    <m/>
    <m/>
    <m/>
    <n v="4288"/>
    <m/>
    <s v="תל אביב"/>
    <s v="תל אביב-יפו"/>
    <s v="כפר שלם"/>
    <m/>
    <s v="מיסוי"/>
    <s v="פינוי-בינוי"/>
    <s v="תכנית מאושרת עם פעילות יזמית"/>
    <n v="7242713"/>
    <s v="507 201240"/>
    <n v="507"/>
    <n v="201240"/>
    <s v="בניה חדשה"/>
    <s v="מרתפים "/>
    <n v="4102041"/>
    <s v="תל אביב-יפו"/>
    <n v="5000"/>
    <s v="ששת הימים"/>
    <n v="2959"/>
    <n v="34"/>
    <n v="34"/>
    <s v=" "/>
    <d v="2020-09-06T00:00:00"/>
    <m/>
    <m/>
    <m/>
    <m/>
    <m/>
    <s v="2020_04"/>
    <d v="2021-01-28T10:47:24"/>
    <m/>
    <m/>
    <m/>
    <s v="מספר קומות להריסה: 9, שטח הריסה (מ&quot;ר): 355.82,    במרתפים: מרתף אחד בלבד, חדרי עזר,  "/>
    <s v="NULL"/>
    <s v="NULL"/>
    <s v="NULL"/>
    <s v="NULL"/>
    <m/>
    <m/>
    <m/>
    <m/>
    <m/>
    <m/>
    <m/>
    <m/>
    <m/>
    <m/>
    <m/>
    <m/>
    <m/>
    <m/>
    <s v="NULL"/>
    <s v="NULL"/>
    <s v="לפי גוש חלקה (מרץ 2021)"/>
    <n v="2020"/>
    <m/>
    <s v="בנייה"/>
    <m/>
    <n v="1"/>
    <m/>
    <m/>
    <m/>
    <n v="1"/>
    <s v="להיתר"/>
    <m/>
    <m/>
    <m/>
    <m/>
    <m/>
    <m/>
    <m/>
    <m/>
    <m/>
    <m/>
    <m/>
    <m/>
    <m/>
    <m/>
    <m/>
    <n v="294"/>
    <m/>
    <m/>
    <m/>
    <m/>
    <m/>
    <s v="לא היו החלטות בבקשה"/>
    <m/>
    <e v="#NAME?"/>
    <m/>
    <m/>
  </r>
  <r>
    <n v="1558"/>
    <m/>
    <m/>
    <m/>
    <m/>
    <m/>
    <s v="כפול רק מהנתונים החדשים"/>
    <m/>
    <m/>
    <m/>
    <m/>
    <n v="4288"/>
    <m/>
    <s v="תל אביב"/>
    <s v="תל אביב-יפו"/>
    <s v="כפר שלם"/>
    <m/>
    <s v="מיסוי"/>
    <s v="פינוי-בינוי"/>
    <s v="תכנית מאושרת עם פעילות יזמית"/>
    <n v="7137034"/>
    <s v="507 201239"/>
    <n v="507"/>
    <n v="201239"/>
    <s v="בניה חדשה"/>
    <s v="בניין רב קומות (מעל 29 מ')"/>
    <n v="4146036"/>
    <s v="תל אביב-יפו"/>
    <n v="5000"/>
    <s v="ששת הימים"/>
    <n v="2959"/>
    <n v="36"/>
    <n v="36"/>
    <m/>
    <d v="2020-09-06T00:00:00"/>
    <m/>
    <m/>
    <m/>
    <m/>
    <n v="200"/>
    <s v="2020_01"/>
    <d v="2020-11-01T21:03:32"/>
    <m/>
    <m/>
    <m/>
    <s v="מספר קומות להריסה: 37, שטח הריסה (מ&quot;ר): 6591.7,    במרתפים: מספר מרתפים, אחר: חניון, חדרים טכניים, מחסנים, חדרי אשפה.,    בקומת הקרקע: אולם כניסה, אחר: חדרי עגלות,    בקומות: כמות קומות מגורים: 16, כמות יח&quot;ד מבוקשות: 200,    על הגג: חדרי יציאה,    בחצר: גינה, שטחים מרוצפים,    העבודות המבוקשות בהיתר כוללות הוספת צובר גז חדש, או העתקה של צובר קיים: כן"/>
    <s v="NULL"/>
    <s v="NULL"/>
    <s v="NULL"/>
    <s v="NULL"/>
    <m/>
    <m/>
    <m/>
    <m/>
    <m/>
    <m/>
    <m/>
    <m/>
    <m/>
    <m/>
    <m/>
    <m/>
    <m/>
    <m/>
    <s v="NULL"/>
    <s v="NULL"/>
    <s v="לפי גוש חלקה (מרץ 2021)"/>
    <n v="2020"/>
    <m/>
    <s v="הריסה + בנייה"/>
    <m/>
    <n v="2"/>
    <m/>
    <m/>
    <m/>
    <n v="1"/>
    <s v="להיתר"/>
    <m/>
    <m/>
    <m/>
    <m/>
    <m/>
    <m/>
    <m/>
    <m/>
    <m/>
    <m/>
    <m/>
    <m/>
    <m/>
    <m/>
    <m/>
    <n v="294"/>
    <m/>
    <m/>
    <m/>
    <m/>
    <m/>
    <s v="לא היו החלטות בבקשה"/>
    <m/>
    <e v="#NAME?"/>
    <m/>
    <m/>
  </r>
  <r>
    <n v="945"/>
    <m/>
    <m/>
    <m/>
    <m/>
    <m/>
    <m/>
    <m/>
    <m/>
    <m/>
    <m/>
    <n v="4288"/>
    <m/>
    <s v="תל אביב"/>
    <s v="תל אביב-יפו"/>
    <s v="כפר שלם"/>
    <m/>
    <s v="מיסוי"/>
    <s v="פינוי-בינוי"/>
    <s v="תכנית מאושרת עם פעילות יזמית"/>
    <n v="6982993"/>
    <s v="507 171331"/>
    <n v="507"/>
    <n v="171331"/>
    <s v="בניה חדשה"/>
    <s v="בניין רב קומות (מעל 29 מ')"/>
    <n v="4146048"/>
    <s v="תל אביב-יפו"/>
    <n v="5000"/>
    <s v="ששת הימים"/>
    <n v="2959"/>
    <n v="48"/>
    <n v="48"/>
    <m/>
    <d v="2017-08-13T00:00:00"/>
    <m/>
    <m/>
    <m/>
    <m/>
    <n v="58"/>
    <m/>
    <m/>
    <m/>
    <m/>
    <m/>
    <s v="הקמת מבנה חדש הכולל: קומה מפולשת,13.0 קומות מגורים ,ובהן 58יח&quot;ד _x000d__x000a_קומת קרקע הכוללת: חדר אשפה,מועדון דיירים_x000d__x000a_על הגג: קולטי שמש,חדר מדרגות כללי,חדר מכונות מעלית,חדר מכונות מזוג אוויר,פרגולה_x000d__x000a_בחצר: 66 מקומות חניה,גינה,שטחים מרוצפים,פרגולה,מועדון דיירים_x000d__x000a_"/>
    <m/>
    <m/>
    <m/>
    <s v="NULL"/>
    <m/>
    <m/>
    <m/>
    <m/>
    <m/>
    <m/>
    <m/>
    <m/>
    <m/>
    <m/>
    <m/>
    <m/>
    <m/>
    <m/>
    <m/>
    <m/>
    <s v="שליפה לפי תבעות (אוגוסט 2020)"/>
    <n v="2017"/>
    <m/>
    <m/>
    <m/>
    <m/>
    <m/>
    <m/>
    <m/>
    <n v="4"/>
    <s v="להיתר"/>
    <m/>
    <m/>
    <m/>
    <m/>
    <m/>
    <m/>
    <m/>
    <m/>
    <m/>
    <m/>
    <m/>
    <m/>
    <m/>
    <m/>
    <m/>
    <n v="294"/>
    <m/>
    <m/>
    <m/>
    <m/>
    <m/>
    <m/>
    <m/>
    <e v="#NAME?"/>
    <m/>
    <m/>
  </r>
  <r>
    <n v="1572"/>
    <s v="טופל"/>
    <m/>
    <m/>
    <m/>
    <m/>
    <s v="טופל. כפול עם נתוני עבר"/>
    <m/>
    <m/>
    <m/>
    <m/>
    <n v="4288"/>
    <m/>
    <s v="תל אביב"/>
    <s v="תל אביב-יפו"/>
    <s v="כפר שלם"/>
    <m/>
    <s v="מיסוי"/>
    <s v="פינוי-בינוי"/>
    <s v="תכנית מאושרת עם פעילות יזמית"/>
    <n v="7138029"/>
    <s v="507 171331"/>
    <n v="507"/>
    <n v="171331"/>
    <s v="בניה חדשה"/>
    <s v="בניין רב קומות (מעל 29 מ')"/>
    <n v="4146048"/>
    <s v="תל אביב-יפו"/>
    <n v="5000"/>
    <s v="ששת הימים"/>
    <n v="2959"/>
    <n v="48"/>
    <n v="48"/>
    <s v=" "/>
    <d v="2017-08-13T00:00:00"/>
    <m/>
    <m/>
    <m/>
    <m/>
    <m/>
    <s v="2020_01"/>
    <d v="2020-11-01T21:03:32"/>
    <m/>
    <m/>
    <m/>
    <s v="הקמת מבנה חדש הכולל: קומה מפולשת,13.0 קומות מגורים ,ובהן 58יח&quot;ד   קומת קרקע הכוללת: חדר אשפה,מועדון דיירים  על הגג: קולטי שמש,חדר מדרגות כללי,חדר מכונות מעלית,חדר מכונות מזוג אוויר,פרגולה  בחצר: 66 מקומות חניה,גינה,שטחים מרוצפים,פרגולה,מועדון דיירים  "/>
    <s v="NULL"/>
    <s v="NULL"/>
    <s v="NULL"/>
    <s v="NULL"/>
    <m/>
    <m/>
    <m/>
    <m/>
    <m/>
    <m/>
    <m/>
    <m/>
    <m/>
    <m/>
    <m/>
    <m/>
    <m/>
    <s v="NULL"/>
    <s v="NULL"/>
    <s v="NULL"/>
    <s v="לפי תכנית (מרץ 2021)"/>
    <n v="2017"/>
    <m/>
    <m/>
    <m/>
    <m/>
    <m/>
    <m/>
    <m/>
    <n v="4"/>
    <s v="להיתר"/>
    <m/>
    <m/>
    <m/>
    <m/>
    <m/>
    <m/>
    <m/>
    <m/>
    <m/>
    <m/>
    <m/>
    <m/>
    <m/>
    <m/>
    <m/>
    <n v="294"/>
    <m/>
    <m/>
    <m/>
    <m/>
    <m/>
    <m/>
    <m/>
    <e v="#NAME?"/>
    <m/>
    <m/>
  </r>
  <r>
    <n v="944"/>
    <m/>
    <m/>
    <m/>
    <m/>
    <m/>
    <m/>
    <m/>
    <m/>
    <m/>
    <m/>
    <n v="4288"/>
    <m/>
    <s v="תל אביב"/>
    <s v="תל אביב-יפו"/>
    <s v="כפר שלם"/>
    <m/>
    <s v="מיסוי"/>
    <s v="פינוי-בינוי"/>
    <s v="תכנית מאושרת עם פעילות יזמית"/>
    <n v="6904998"/>
    <s v="507 171331"/>
    <n v="507"/>
    <n v="171331"/>
    <s v="בניה חדשה"/>
    <s v="בניין רב קומות (מעל 29 מ')"/>
    <n v="4146048"/>
    <s v="תל אביב-יפו"/>
    <n v="5000"/>
    <s v="ששת הימים"/>
    <n v="2959"/>
    <n v="48"/>
    <n v="48"/>
    <m/>
    <d v="2017-08-13T00:00:00"/>
    <m/>
    <m/>
    <m/>
    <m/>
    <n v="58"/>
    <m/>
    <m/>
    <m/>
    <m/>
    <m/>
    <s v="הקמת מבנה חדש הכולל: קומה מפולשת,13.0 קומות מגורים ,ובהן 58יח&quot;ד _x000d__x000a_קומת קרקע הכוללת: חדר אשפה,מועדון דיירים_x000d__x000a_על הגג: קולטי שמש,חדר מדרגות כללי,חדר מכונות מעלית,חדר מכונות מזוג אוויר,פרגולה_x000d__x000a_בחצר: 66 מקומות חניה,גינה,שטחים מרוצפים,פרגולה,מועדון דיירים_x000d__x000a_"/>
    <m/>
    <m/>
    <m/>
    <s v="NULL"/>
    <m/>
    <m/>
    <m/>
    <m/>
    <m/>
    <m/>
    <m/>
    <m/>
    <m/>
    <m/>
    <m/>
    <m/>
    <m/>
    <m/>
    <m/>
    <m/>
    <s v="שליפה לפי תבעות (אוגוסט 2020)"/>
    <n v="2017"/>
    <m/>
    <s v="בנייה"/>
    <m/>
    <n v="3"/>
    <m/>
    <m/>
    <m/>
    <n v="1"/>
    <s v="להיתר"/>
    <s v="אם שייך לפינוי בינוי"/>
    <m/>
    <m/>
    <m/>
    <m/>
    <m/>
    <m/>
    <m/>
    <m/>
    <m/>
    <m/>
    <m/>
    <m/>
    <m/>
    <m/>
    <n v="294"/>
    <m/>
    <m/>
    <m/>
    <m/>
    <m/>
    <s v="אישור בתנאים"/>
    <m/>
    <e v="#NAME?"/>
    <m/>
    <m/>
  </r>
  <r>
    <n v="2020"/>
    <s v="אוקטובר 2021 - טיוב בקשה וסמל כפולים"/>
    <s v="?"/>
    <m/>
    <m/>
    <s v="לטייב - יותר מלל במהות הבקשה"/>
    <m/>
    <m/>
    <m/>
    <m/>
    <m/>
    <n v="4206"/>
    <m/>
    <s v="תל אביב"/>
    <s v="תל אביב-יפו"/>
    <s v="נווה צדק- עין גנים"/>
    <m/>
    <s v="מיסוי"/>
    <s v="פינוי-בינוי"/>
    <s v="תכנית מאושרת עם פעילות יזמית"/>
    <n v="7498907"/>
    <s v="507 210055"/>
    <n v="507"/>
    <n v="210055"/>
    <s v="בניה חדשה"/>
    <s v="בניין מגורים גבוה (מעל 13 מ')"/>
    <n v="134014"/>
    <s v="תל אביב -יפו"/>
    <n v="5000"/>
    <s v="אלחנן יצחק"/>
    <n v="1319"/>
    <n v="14"/>
    <n v="14"/>
    <s v=" "/>
    <d v="2021-01-11T00:00:00"/>
    <s v="NULL"/>
    <s v="NULL"/>
    <m/>
    <m/>
    <n v="17"/>
    <s v="2021_04"/>
    <d v="2021-09-14T12:11:15"/>
    <s v="NULL"/>
    <s v="NULL"/>
    <s v="מהות הבקשה"/>
    <s v="מספר קומות להריסה (סה&quot;כ הקומות במבנה או מספר מבנים על המגרש): 1, שטח הריסה (מ&quot;ר): 126.33, _x000d__x000a_במרתפים: מספר מרתפים, מקלט, חדרי עזר, _x000d__x000a_בקומת הקרקע: אחר: מסחר ומגורים, כמות חנויות: 2, _x000d__x000a_בקומות: כמות קומות מגורים: 3, כמות יח&quot;ד מבוקשות: 17, _x000d__x000a_על הגג: קולטי שמש, _x000d__x000a_בחצר: גינה, שטחים מרוצפים, גדר בגבולות מגרש בגובה (מטר): 46, _x000d_"/>
    <s v="NULL"/>
    <s v="NULL"/>
    <s v="NULL"/>
    <s v="NULL"/>
    <m/>
    <s v="NULL"/>
    <m/>
    <m/>
    <m/>
    <m/>
    <m/>
    <m/>
    <m/>
    <m/>
    <m/>
    <m/>
    <m/>
    <m/>
    <m/>
    <m/>
    <s v="גוש חלקה"/>
    <n v="2021"/>
    <m/>
    <s v="הריסה + בנייה"/>
    <m/>
    <n v="1"/>
    <m/>
    <m/>
    <m/>
    <s v="אם פב אז מובילה"/>
    <s v="להיתר"/>
    <s v="האם שייך לפב?"/>
    <m/>
    <m/>
    <m/>
    <m/>
    <m/>
    <m/>
    <m/>
    <m/>
    <m/>
    <m/>
    <m/>
    <m/>
    <m/>
    <m/>
    <m/>
    <m/>
    <m/>
    <m/>
    <m/>
    <m/>
    <m/>
    <m/>
    <m/>
    <m/>
    <m/>
  </r>
  <r>
    <n v="951"/>
    <m/>
    <m/>
    <m/>
    <m/>
    <m/>
    <m/>
    <m/>
    <m/>
    <m/>
    <m/>
    <n v="31146"/>
    <m/>
    <s v="תל אביב"/>
    <s v="תל אביב-יפו"/>
    <s v="נווה שרת - בית אל"/>
    <m/>
    <s v="רשויות"/>
    <s v="פינוי-בינוי"/>
    <s v="בביצוע + מבנים מאוכלסים"/>
    <n v="3663685"/>
    <s v="507 120966"/>
    <n v="507"/>
    <n v="120966"/>
    <m/>
    <s v="בניה חדשה - בניה בשלבים"/>
    <n v="2032004"/>
    <s v="תל אביב-יפו"/>
    <n v="5000"/>
    <s v="אח&quot;י דקר"/>
    <n v="380"/>
    <n v="4"/>
    <n v="4"/>
    <m/>
    <d v="2012-05-30T00:00:00"/>
    <m/>
    <m/>
    <n v="12"/>
    <n v="76"/>
    <n v="88"/>
    <m/>
    <m/>
    <m/>
    <m/>
    <m/>
    <s v="הריסת מבנה קיים הכולל 3 קומות מגורים_x000d__x000a_פירוט נוסף: חפירה ודיפון + הריסה+ עוגנים גידור ושילוט האתר."/>
    <m/>
    <m/>
    <m/>
    <n v="295759"/>
    <n v="130530"/>
    <m/>
    <d v="2013-05-12T00:00:00"/>
    <m/>
    <m/>
    <n v="0"/>
    <n v="12"/>
    <m/>
    <n v="76"/>
    <m/>
    <n v="88"/>
    <m/>
    <m/>
    <s v="הריסת מבנה קיים הכולל 3 קומות מגורים_x000d__x000a_פירוט נוסף: חפירה ודיפון + הריסה+ עוגנים גידור ושילוט האתר."/>
    <m/>
    <m/>
    <s v="שליפה לפי תבעות (אוגוסט 2020)"/>
    <n v="2012"/>
    <n v="2013"/>
    <s v="הריסה + חפירה ודיפון "/>
    <s v="הריסה + חפירה ודיפון "/>
    <n v="2"/>
    <m/>
    <m/>
    <m/>
    <n v="1"/>
    <s v="להיתר"/>
    <m/>
    <n v="1"/>
    <m/>
    <m/>
    <m/>
    <n v="3663685"/>
    <n v="295759"/>
    <m/>
    <m/>
    <m/>
    <m/>
    <m/>
    <m/>
    <m/>
    <s v="מיצוי יח&quot;ד בפרויקט"/>
    <n v="2"/>
    <m/>
    <m/>
    <m/>
    <m/>
    <m/>
    <m/>
    <m/>
    <e v="#NAME?"/>
    <m/>
    <s v="לא"/>
  </r>
  <r>
    <n v="952"/>
    <m/>
    <m/>
    <m/>
    <m/>
    <m/>
    <m/>
    <m/>
    <m/>
    <m/>
    <m/>
    <n v="31146"/>
    <m/>
    <s v="תל אביב"/>
    <s v="תל אביב-יפו"/>
    <s v="נווה שרת - בית אל"/>
    <m/>
    <s v="רשויות"/>
    <s v="רשויות מקומיות - פינוי-בינוי"/>
    <s v="בביצוע + מבנים מאוכלסים"/>
    <n v="3663745"/>
    <s v="507 121031"/>
    <n v="507"/>
    <n v="121031"/>
    <m/>
    <s v="בניה חדשה - בניין רב קומות"/>
    <n v="2032004"/>
    <s v="תל אביב-יפו"/>
    <n v="5000"/>
    <s v="אח&quot;י דקר"/>
    <n v="380"/>
    <n v="4"/>
    <n v="4"/>
    <m/>
    <d v="2012-06-10T00:00:00"/>
    <m/>
    <m/>
    <m/>
    <m/>
    <n v="88"/>
    <m/>
    <m/>
    <m/>
    <m/>
    <m/>
    <s v="הריסת מבנה קיים הכולל 3 קומות מגורים  הקמת מבנה חדש הכולל: מרתף ,קומה מפולשת,24 קומות מגורים ,ובהן 88יח&quot;ד   המרתפים כוללים: מחסן  קומת קרקע הכוללת: אולם כניסה,חדר אשפה  על הגג: חדר מדרגות כללי,חדר מכונות מעלית  בחצר: גינה,שטחים מרוצפים  "/>
    <m/>
    <m/>
    <m/>
    <s v="NULL"/>
    <n v="140177"/>
    <m/>
    <d v="2014-02-12T00:00:00"/>
    <m/>
    <m/>
    <m/>
    <m/>
    <m/>
    <m/>
    <m/>
    <m/>
    <m/>
    <m/>
    <m/>
    <m/>
    <m/>
    <m/>
    <n v="2012"/>
    <n v="2014"/>
    <s v="הריסה + בנייה"/>
    <m/>
    <n v="2"/>
    <m/>
    <m/>
    <m/>
    <n v="2"/>
    <s v="להיתר"/>
    <m/>
    <n v="2"/>
    <m/>
    <m/>
    <s v="אתר העירייה"/>
    <m/>
    <m/>
    <m/>
    <m/>
    <m/>
    <m/>
    <m/>
    <m/>
    <m/>
    <s v="מיצוי יח&quot;ד בפרויקט"/>
    <n v="2"/>
    <m/>
    <m/>
    <m/>
    <m/>
    <m/>
    <m/>
    <m/>
    <e v="#NAME?"/>
    <m/>
    <s v="לא"/>
  </r>
  <r>
    <n v="953"/>
    <m/>
    <m/>
    <m/>
    <m/>
    <m/>
    <m/>
    <m/>
    <m/>
    <m/>
    <m/>
    <n v="31146"/>
    <m/>
    <s v="תל אביב"/>
    <s v="תל אביב-יפו"/>
    <s v="נווה שרת - בית אל"/>
    <m/>
    <s v="רשויות"/>
    <s v="פינוי-בינוי"/>
    <s v="בביצוע + מבנים מאוכלסים"/>
    <n v="3663742"/>
    <s v="507 121027"/>
    <n v="507"/>
    <n v="121027"/>
    <m/>
    <s v="בניה חדשה - בניין גבוה"/>
    <n v="2029013"/>
    <s v="תל אביב-יפו"/>
    <n v="5000"/>
    <s v="בית אל"/>
    <n v="373"/>
    <n v="13"/>
    <n v="13"/>
    <m/>
    <d v="2012-06-07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s v="NULL"/>
    <m/>
    <m/>
    <m/>
    <m/>
    <m/>
    <m/>
    <m/>
    <m/>
    <m/>
    <m/>
    <m/>
    <m/>
    <m/>
    <m/>
    <m/>
    <m/>
    <s v="שליפה לפי תבעות (אוגוסט 2020)"/>
    <n v="2012"/>
    <m/>
    <s v="הריסה + בנייה"/>
    <m/>
    <n v="4"/>
    <m/>
    <m/>
    <n v="1"/>
    <n v="1"/>
    <s v="להיתר"/>
    <m/>
    <m/>
    <m/>
    <m/>
    <m/>
    <m/>
    <n v="1532408"/>
    <m/>
    <m/>
    <m/>
    <m/>
    <m/>
    <m/>
    <m/>
    <s v="מיצוי יח&quot;ד בפרויקט"/>
    <n v="2"/>
    <m/>
    <m/>
    <m/>
    <m/>
    <m/>
    <m/>
    <m/>
    <e v="#NAME?"/>
    <m/>
    <m/>
  </r>
  <r>
    <n v="954"/>
    <m/>
    <m/>
    <m/>
    <m/>
    <m/>
    <m/>
    <m/>
    <m/>
    <m/>
    <m/>
    <n v="31146"/>
    <m/>
    <s v="תל אביב"/>
    <s v="תל אביב-יפו"/>
    <s v="נווה שרת - בית אל"/>
    <m/>
    <s v="רשויות"/>
    <s v="פינוי-בינוי"/>
    <s v="בביצוע + מבנים מאוכלסים"/>
    <n v="3663748"/>
    <s v="507 121035"/>
    <n v="507"/>
    <n v="121035"/>
    <m/>
    <s v="בניה חדשה - בניה בשלבים"/>
    <n v="2029013"/>
    <s v="תל אביב-יפו"/>
    <n v="5000"/>
    <s v="בית אל"/>
    <n v="373"/>
    <n v="13"/>
    <n v="13"/>
    <m/>
    <d v="2012-06-10T00:00:00"/>
    <m/>
    <m/>
    <m/>
    <m/>
    <m/>
    <m/>
    <m/>
    <m/>
    <m/>
    <m/>
    <s v="הריסת מבנה קיים הכולל 3 קומות מגורים_x000d__x000a_הקמת מבנה חדש הכולל: מרתף _x000d__x000a_המרתפים כוללים: מחסן,חדרי עזר,חניה_x000d__x000a_"/>
    <m/>
    <m/>
    <m/>
    <s v="NULL"/>
    <m/>
    <m/>
    <m/>
    <m/>
    <m/>
    <m/>
    <m/>
    <m/>
    <m/>
    <m/>
    <m/>
    <m/>
    <m/>
    <m/>
    <m/>
    <m/>
    <s v="שליפה לפי תבעות (אוגוסט 2020)"/>
    <n v="2012"/>
    <m/>
    <s v="הריסה + בנייה"/>
    <m/>
    <n v="4"/>
    <m/>
    <m/>
    <m/>
    <n v="2"/>
    <s v="להיתר"/>
    <m/>
    <m/>
    <m/>
    <m/>
    <m/>
    <m/>
    <m/>
    <m/>
    <m/>
    <m/>
    <m/>
    <m/>
    <m/>
    <m/>
    <s v="מיצוי יח&quot;ד בפרויקט"/>
    <n v="2"/>
    <m/>
    <m/>
    <m/>
    <m/>
    <m/>
    <m/>
    <m/>
    <e v="#NAME?"/>
    <m/>
    <m/>
  </r>
  <r>
    <n v="955"/>
    <m/>
    <m/>
    <m/>
    <m/>
    <m/>
    <m/>
    <m/>
    <m/>
    <m/>
    <m/>
    <n v="31146"/>
    <m/>
    <s v="תל אביב"/>
    <s v="תל אביב-יפו"/>
    <s v="נווה שרת - בית אל"/>
    <m/>
    <s v="רשויות"/>
    <s v="פינוי-בינוי"/>
    <s v="בביצוע + מבנים מאוכלסים"/>
    <n v="3667286"/>
    <s v="507 140368"/>
    <n v="507"/>
    <n v="140368"/>
    <m/>
    <s v="בניה חדשה - בניין מגורים לא גבוה (עד 13"/>
    <n v="2029013"/>
    <s v="תל אביב-יפו"/>
    <n v="5000"/>
    <s v="בית אל"/>
    <n v="373"/>
    <n v="13"/>
    <n v="13"/>
    <m/>
    <d v="2014-02-12T00:00:00"/>
    <m/>
    <m/>
    <m/>
    <m/>
    <m/>
    <m/>
    <m/>
    <m/>
    <m/>
    <m/>
    <s v="הריסת מבנה קיים הכולל 3 קומות מגורים_x000d__x000a_הקמת מבנה חדש הכולל: מרתף _x000d__x000a_המרתפים כוללים: מחסן,חדרי עזר,חניה_x000d__x000a_"/>
    <m/>
    <m/>
    <m/>
    <n v="299360"/>
    <n v="140372"/>
    <m/>
    <d v="2014-07-07T00:00:00"/>
    <m/>
    <m/>
    <n v="0"/>
    <m/>
    <m/>
    <m/>
    <m/>
    <m/>
    <m/>
    <m/>
    <s v="הריסת מבנה קיים הכולל 3 קומות מגורים_x000d__x000a_הקמת מבנה חדש הכולל: מרתף _x000d__x000a_המרתפים כוללים: מחסן,חדרי עזר,חניה_x000d__x000a_"/>
    <m/>
    <m/>
    <s v="שליפה לפי תבעות (אוגוסט 2020)"/>
    <n v="2014"/>
    <n v="2014"/>
    <s v="הריסה + בנייה"/>
    <s v="הריסה + בנייה"/>
    <n v="4"/>
    <m/>
    <m/>
    <m/>
    <n v="2"/>
    <s v="להיתר"/>
    <m/>
    <n v="2"/>
    <m/>
    <m/>
    <m/>
    <m/>
    <m/>
    <m/>
    <m/>
    <m/>
    <m/>
    <m/>
    <m/>
    <m/>
    <s v="מיצוי יח&quot;ד בפרויקט"/>
    <n v="2"/>
    <m/>
    <m/>
    <m/>
    <m/>
    <m/>
    <m/>
    <m/>
    <e v="#NAME?"/>
    <m/>
    <s v="לא"/>
  </r>
  <r>
    <n v="956"/>
    <m/>
    <m/>
    <m/>
    <m/>
    <m/>
    <m/>
    <m/>
    <m/>
    <m/>
    <m/>
    <n v="31146"/>
    <m/>
    <s v="תל אביב"/>
    <s v="תל אביב-יפו"/>
    <s v="נווה שרת - בית אל"/>
    <m/>
    <s v="רשויות"/>
    <s v="פינוי-בינוי"/>
    <s v="בביצוע + מבנים מאוכלסים"/>
    <n v="3667476"/>
    <s v="507 140565"/>
    <n v="507"/>
    <n v="140565"/>
    <m/>
    <s v="בניה חדשה - בניין מגורים גבוה (מעל 13 מ'"/>
    <n v="2029013"/>
    <s v="תל אביב-יפו"/>
    <n v="5000"/>
    <s v="בית אל"/>
    <n v="373"/>
    <n v="13"/>
    <n v="13"/>
    <m/>
    <d v="2014-03-10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s v="NULL"/>
    <m/>
    <m/>
    <m/>
    <m/>
    <m/>
    <m/>
    <m/>
    <m/>
    <m/>
    <m/>
    <m/>
    <m/>
    <m/>
    <m/>
    <m/>
    <m/>
    <s v="שליפה לפי תבעות (אוגוסט 2020)"/>
    <n v="2014"/>
    <m/>
    <s v="הריסה + בנייה"/>
    <m/>
    <n v="4"/>
    <m/>
    <m/>
    <m/>
    <n v="2"/>
    <s v="להיתר"/>
    <m/>
    <m/>
    <m/>
    <m/>
    <m/>
    <m/>
    <m/>
    <m/>
    <m/>
    <m/>
    <m/>
    <m/>
    <m/>
    <m/>
    <s v="מיצוי יח&quot;ד בפרויקט"/>
    <n v="2"/>
    <m/>
    <m/>
    <m/>
    <m/>
    <m/>
    <m/>
    <m/>
    <e v="#NAME?"/>
    <m/>
    <m/>
  </r>
  <r>
    <n v="957"/>
    <m/>
    <m/>
    <m/>
    <m/>
    <m/>
    <m/>
    <m/>
    <m/>
    <m/>
    <m/>
    <n v="31146"/>
    <m/>
    <s v="תל אביב"/>
    <s v="תל אביב-יפו"/>
    <s v="נווה שרת - בית אל"/>
    <m/>
    <s v="רשויות"/>
    <s v="פינוי-בינוי"/>
    <s v="בביצוע + מבנים מאוכלסים"/>
    <n v="3668055"/>
    <s v="507 141160"/>
    <n v="507"/>
    <n v="141160"/>
    <m/>
    <s v="בניה חדשה - בניין מגורים גבוה (מעל 13 מ'"/>
    <n v="2029013"/>
    <s v="תל אביב-יפו"/>
    <n v="5000"/>
    <s v="בית אל"/>
    <n v="373"/>
    <n v="13"/>
    <n v="13"/>
    <m/>
    <d v="2014-06-05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n v="300129"/>
    <n v="140745"/>
    <m/>
    <d v="2015-03-12T00:00:00"/>
    <m/>
    <m/>
    <n v="37"/>
    <m/>
    <m/>
    <m/>
    <m/>
    <n v="37"/>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s v="שליפה לפי תבעות (אוגוסט 2020)"/>
    <n v="2014"/>
    <n v="2015"/>
    <s v="הריסה + בנייה"/>
    <s v="הריסה + בנייה"/>
    <n v="4"/>
    <m/>
    <m/>
    <m/>
    <n v="2"/>
    <s v="להיתר"/>
    <m/>
    <n v="3"/>
    <m/>
    <m/>
    <m/>
    <m/>
    <m/>
    <m/>
    <m/>
    <m/>
    <m/>
    <m/>
    <m/>
    <m/>
    <s v="מיצוי יח&quot;ד בפרויקט"/>
    <n v="2"/>
    <m/>
    <m/>
    <m/>
    <m/>
    <m/>
    <m/>
    <m/>
    <e v="#NAME?"/>
    <m/>
    <s v="לא"/>
  </r>
  <r>
    <n v="958"/>
    <m/>
    <m/>
    <m/>
    <m/>
    <m/>
    <m/>
    <m/>
    <m/>
    <m/>
    <m/>
    <n v="31146"/>
    <m/>
    <s v="תל אביב"/>
    <s v="תל אביב-יפו"/>
    <s v="נווה שרת - בית אל"/>
    <m/>
    <s v="רשויות"/>
    <s v="רשויות מקומיות - פינוי-בינוי"/>
    <s v="בביצוע + מבנים מאוכלסים"/>
    <n v="3672698"/>
    <s v="507 160694"/>
    <n v="507"/>
    <n v="160694"/>
    <m/>
    <s v="תוספות בניה - תוספת בניה או קומות (לא בק"/>
    <n v="2029013"/>
    <s v="תל אביב-יפו"/>
    <n v="5000"/>
    <s v="בית אל"/>
    <n v="373"/>
    <n v="13"/>
    <n v="13"/>
    <m/>
    <d v="2016-04-04T00:00:00"/>
    <m/>
    <m/>
    <n v="37"/>
    <n v="2"/>
    <n v="39"/>
    <m/>
    <m/>
    <m/>
    <m/>
    <m/>
    <s v="בקשה לתוספת בניה: _x000d__x000a_שינויים פנימיים הכוללים: שינויים פנימיים בדירות ביטול דופלקסים - תוספת 2 יח&quot;ד סה&quot;כ 39 יח&quot;ד._x000d__x000a_הריסת מבנה קיים_x000d__x000a_המקום משמש כיום לאתר בניה בהיתר"/>
    <m/>
    <m/>
    <m/>
    <n v="1532408"/>
    <n v="9999994"/>
    <m/>
    <d v="2017-12-31T00:00:00"/>
    <m/>
    <m/>
    <m/>
    <n v="37"/>
    <m/>
    <n v="2"/>
    <m/>
    <n v="39"/>
    <m/>
    <m/>
    <m/>
    <m/>
    <m/>
    <m/>
    <n v="2016"/>
    <n v="2017"/>
    <s v="הריסה + בנייה"/>
    <m/>
    <n v="4"/>
    <m/>
    <m/>
    <m/>
    <n v="2"/>
    <s v="להיתר"/>
    <m/>
    <n v="1"/>
    <m/>
    <m/>
    <m/>
    <n v="3663742"/>
    <m/>
    <m/>
    <m/>
    <m/>
    <m/>
    <m/>
    <m/>
    <m/>
    <s v="מיצוי יח&quot;ד בפרויקט"/>
    <n v="2"/>
    <m/>
    <m/>
    <m/>
    <m/>
    <m/>
    <m/>
    <m/>
    <e v="#NAME?"/>
    <m/>
    <s v="כן"/>
  </r>
  <r>
    <n v="959"/>
    <m/>
    <m/>
    <m/>
    <m/>
    <m/>
    <m/>
    <m/>
    <m/>
    <m/>
    <m/>
    <n v="31146"/>
    <m/>
    <s v="תל אביב"/>
    <s v="תל אביב-יפו"/>
    <s v="נווה שרת - בית אל"/>
    <m/>
    <s v="רשויות"/>
    <s v="פינוי-בינוי"/>
    <s v="בביצוע + מבנים מאוכלסים"/>
    <n v="3663763"/>
    <s v="507 121052"/>
    <n v="507"/>
    <n v="121052"/>
    <m/>
    <s v="בניה חדשה - בניין רב קומות"/>
    <n v="2029013"/>
    <s v="תל אביב-יפו"/>
    <n v="5000"/>
    <s v="בית אל"/>
    <n v="373"/>
    <n v="15"/>
    <n v="15"/>
    <m/>
    <d v="2012-06-12T00:00:00"/>
    <m/>
    <m/>
    <m/>
    <m/>
    <n v="37"/>
    <m/>
    <m/>
    <m/>
    <m/>
    <m/>
    <s v="הריסת מבנה קיים הכולל 3 קומות מגורים_x000d__x000a_הקמת מבנה חדש הכולל: מרתף ,10 קומות מגורים ,ובהן 37יח&quot;ד _x000d__x000a_המרתפים כוללים: מחסן,חדרי עזר_x000d__x000a_קומת קרקע הכוללת: אולם כניסה_x000d__x000a_על הגג: חדרי יציאה,קולטי שמש,חדר מדרגות כללי,חדר מכונות מעלית_x000d__x000a_בחצר: גינה,שטחים מרוצפים_x000d__x000a_"/>
    <m/>
    <m/>
    <m/>
    <s v="NULL"/>
    <m/>
    <m/>
    <m/>
    <m/>
    <m/>
    <m/>
    <m/>
    <m/>
    <m/>
    <m/>
    <m/>
    <m/>
    <m/>
    <m/>
    <m/>
    <m/>
    <s v="שליפה לפי תבעות (אוגוסט 2020)"/>
    <n v="2012"/>
    <m/>
    <s v="הריסה + בנייה"/>
    <m/>
    <n v="5"/>
    <m/>
    <m/>
    <n v="1"/>
    <n v="1"/>
    <s v="להיתר"/>
    <m/>
    <m/>
    <m/>
    <m/>
    <m/>
    <m/>
    <m/>
    <m/>
    <m/>
    <m/>
    <m/>
    <m/>
    <m/>
    <m/>
    <s v="מיצוי יח&quot;ד בפרויקט"/>
    <n v="2"/>
    <m/>
    <m/>
    <m/>
    <m/>
    <m/>
    <s v="לא היו החלטות בבקשה"/>
    <m/>
    <e v="#NAME?"/>
    <m/>
    <m/>
  </r>
  <r>
    <n v="960"/>
    <m/>
    <m/>
    <m/>
    <m/>
    <m/>
    <m/>
    <m/>
    <m/>
    <m/>
    <m/>
    <n v="31146"/>
    <m/>
    <s v="תל אביב"/>
    <s v="תל אביב-יפו"/>
    <s v="נווה שרת - בית אל"/>
    <m/>
    <s v="רשויות"/>
    <s v="פינוי-בינוי"/>
    <s v="בביצוע + מבנים מאוכלסים"/>
    <n v="3661613"/>
    <s v="507 110486"/>
    <n v="507"/>
    <n v="110486"/>
    <m/>
    <s v="בניה חדשה - בניה בשלבים"/>
    <n v="2029016"/>
    <s v="תל אביב-יפו"/>
    <n v="5000"/>
    <s v="בית אל"/>
    <n v="373"/>
    <n v="16"/>
    <n v="16"/>
    <m/>
    <d v="2011-03-17T00:00:00"/>
    <m/>
    <m/>
    <m/>
    <m/>
    <m/>
    <m/>
    <m/>
    <m/>
    <m/>
    <m/>
    <s v="הריסת 2 מבנים קיימים + חפירה ודיפון."/>
    <m/>
    <m/>
    <m/>
    <n v="293687"/>
    <n v="110491"/>
    <m/>
    <d v="2011-06-23T00:00:00"/>
    <m/>
    <m/>
    <n v="0"/>
    <m/>
    <m/>
    <m/>
    <m/>
    <m/>
    <m/>
    <m/>
    <s v="הריסת 2 מבנים קיימים + חפירה ודיפון."/>
    <m/>
    <m/>
    <s v="שליפה לפי תבעות (אוגוסט 2020)"/>
    <n v="2011"/>
    <n v="2011"/>
    <s v="הריסה"/>
    <s v="הריסה"/>
    <n v="6"/>
    <m/>
    <m/>
    <m/>
    <n v="3"/>
    <s v="להיתר"/>
    <m/>
    <n v="3"/>
    <s v="קדום - היתר הריסה"/>
    <m/>
    <m/>
    <m/>
    <m/>
    <m/>
    <m/>
    <m/>
    <m/>
    <m/>
    <m/>
    <m/>
    <s v="מיצוי יח&quot;ד בפרויקט"/>
    <n v="2"/>
    <m/>
    <m/>
    <m/>
    <m/>
    <m/>
    <m/>
    <m/>
    <e v="#NAME?"/>
    <m/>
    <s v="לא"/>
  </r>
  <r>
    <n v="961"/>
    <m/>
    <m/>
    <m/>
    <m/>
    <m/>
    <m/>
    <m/>
    <m/>
    <m/>
    <m/>
    <n v="31146"/>
    <m/>
    <s v="תל אביב"/>
    <s v="תל אביב-יפו"/>
    <s v="נווה שרת - בית אל"/>
    <m/>
    <s v="רשויות"/>
    <s v="פינוי-בינוי"/>
    <s v="בביצוע + מבנים מאוכלסים"/>
    <n v="3662047"/>
    <s v="507 111000"/>
    <n v="507"/>
    <n v="111000"/>
    <m/>
    <s v="בניה חדשה - פרוייקט גדול"/>
    <n v="2029016"/>
    <s v="תל אביב-יפו"/>
    <n v="5000"/>
    <s v="בית אל"/>
    <n v="373"/>
    <n v="16"/>
    <n v="16"/>
    <m/>
    <d v="2011-06-15T00:00:00"/>
    <m/>
    <m/>
    <n v="16"/>
    <n v="74"/>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294121"/>
    <n v="111119"/>
    <m/>
    <d v="2012-01-12T00:00:00"/>
    <m/>
    <m/>
    <n v="90"/>
    <n v="16"/>
    <m/>
    <n v="74"/>
    <m/>
    <n v="90"/>
    <m/>
    <m/>
    <m/>
    <m/>
    <m/>
    <s v="שליפה לפי תבעות (אוגוסט 2020)"/>
    <n v="2011"/>
    <n v="2012"/>
    <s v="בנייה"/>
    <m/>
    <n v="6"/>
    <m/>
    <m/>
    <m/>
    <n v="1"/>
    <s v="להיתר"/>
    <m/>
    <n v="1"/>
    <m/>
    <m/>
    <m/>
    <n v="3662047"/>
    <n v="294121"/>
    <m/>
    <m/>
    <m/>
    <m/>
    <m/>
    <m/>
    <m/>
    <s v="מיצוי יח&quot;ד בפרויקט"/>
    <n v="2"/>
    <m/>
    <m/>
    <m/>
    <m/>
    <m/>
    <m/>
    <m/>
    <e v="#NAME?"/>
    <m/>
    <s v="לא"/>
  </r>
  <r>
    <n v="962"/>
    <m/>
    <m/>
    <m/>
    <m/>
    <m/>
    <m/>
    <m/>
    <m/>
    <m/>
    <m/>
    <n v="31146"/>
    <m/>
    <s v="תל אביב"/>
    <s v="תל אביב-יפו"/>
    <s v="נווה שרת - בית אל"/>
    <m/>
    <s v="רשויות"/>
    <s v="פינוי-בינוי"/>
    <s v="בביצוע + מבנים מאוכלסים"/>
    <n v="3668407"/>
    <s v="507 141517"/>
    <n v="507"/>
    <n v="141517"/>
    <m/>
    <s v="בניה חדשה - בניין רב קומות (מעל 29 מ')"/>
    <n v="2029016"/>
    <s v="תל אביב-יפו"/>
    <n v="5000"/>
    <s v="בית אל"/>
    <n v="373"/>
    <n v="16"/>
    <n v="16"/>
    <m/>
    <d v="2014-07-22T00:00:00"/>
    <m/>
    <m/>
    <m/>
    <m/>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300481"/>
    <n v="140977"/>
    <m/>
    <d v="2014-10-05T00:00:00"/>
    <m/>
    <m/>
    <n v="0"/>
    <m/>
    <m/>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s v="שליפה לפי תבעות (אוגוסט 2020)"/>
    <n v="2014"/>
    <n v="2014"/>
    <s v="בנייה"/>
    <s v="בנייה"/>
    <n v="6"/>
    <m/>
    <m/>
    <m/>
    <n v="2"/>
    <s v="להיתר"/>
    <m/>
    <n v="2"/>
    <m/>
    <m/>
    <m/>
    <m/>
    <m/>
    <m/>
    <m/>
    <m/>
    <m/>
    <m/>
    <m/>
    <m/>
    <s v="מיצוי יח&quot;ד בפרויקט"/>
    <n v="2"/>
    <m/>
    <m/>
    <m/>
    <m/>
    <m/>
    <m/>
    <m/>
    <e v="#NAME?"/>
    <m/>
    <s v="לא"/>
  </r>
  <r>
    <n v="963"/>
    <m/>
    <m/>
    <m/>
    <m/>
    <m/>
    <m/>
    <m/>
    <m/>
    <m/>
    <m/>
    <n v="31146"/>
    <m/>
    <s v="תל אביב"/>
    <s v="תל אביב-יפו"/>
    <s v="נווה שרת - בית אל"/>
    <m/>
    <s v="רשויות"/>
    <s v="פינוי-בינוי"/>
    <s v="בביצוע + מבנים מאוכלסים"/>
    <n v="3669488"/>
    <s v="507 150005"/>
    <n v="507"/>
    <n v="150005"/>
    <m/>
    <s v="שינויים - חידוש היתר"/>
    <n v="2029016"/>
    <s v="תל אביב-יפו"/>
    <n v="5000"/>
    <s v="בית אל"/>
    <n v="373"/>
    <n v="16"/>
    <n v="16"/>
    <m/>
    <d v="2015-01-01T00:00:00"/>
    <m/>
    <m/>
    <m/>
    <m/>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301562"/>
    <n v="150138"/>
    <m/>
    <d v="2015-03-12T00:00:00"/>
    <m/>
    <m/>
    <n v="0"/>
    <m/>
    <m/>
    <m/>
    <m/>
    <m/>
    <m/>
    <m/>
    <m/>
    <m/>
    <m/>
    <s v="שליפה לפי תבעות (אוגוסט 2020)"/>
    <n v="2015"/>
    <n v="2015"/>
    <s v="בנייה"/>
    <m/>
    <n v="6"/>
    <m/>
    <m/>
    <m/>
    <n v="2"/>
    <s v="להיתר"/>
    <m/>
    <n v="2"/>
    <m/>
    <m/>
    <m/>
    <m/>
    <m/>
    <m/>
    <m/>
    <m/>
    <m/>
    <m/>
    <m/>
    <m/>
    <s v="מיצוי יח&quot;ד בפרויקט"/>
    <n v="2"/>
    <m/>
    <m/>
    <m/>
    <m/>
    <m/>
    <m/>
    <m/>
    <e v="#NAME?"/>
    <m/>
    <s v="לא"/>
  </r>
  <r>
    <n v="964"/>
    <m/>
    <m/>
    <m/>
    <m/>
    <m/>
    <m/>
    <m/>
    <m/>
    <m/>
    <m/>
    <n v="31146"/>
    <m/>
    <s v="תל אביב"/>
    <s v="תל אביב-יפו"/>
    <s v="נווה שרת - בית אל"/>
    <m/>
    <s v="רשויות"/>
    <s v="פינוי-בינוי"/>
    <s v="בביצוע + מבנים מאוכלסים"/>
    <n v="3663755"/>
    <s v="507 121043"/>
    <n v="507"/>
    <n v="121043"/>
    <m/>
    <s v="בניה חדשה - בניין רב קומות"/>
    <n v="2029013"/>
    <s v="תל אביב-יפו"/>
    <n v="5000"/>
    <s v="בית אל"/>
    <n v="373"/>
    <n v="17"/>
    <n v="17"/>
    <m/>
    <d v="2012-06-12T00:00:00"/>
    <m/>
    <m/>
    <n v="30"/>
    <n v="58"/>
    <n v="88"/>
    <m/>
    <m/>
    <m/>
    <m/>
    <m/>
    <s v="הריסת מבנה קיים הכולל 3 קומות מגורים_x000d__x000a_הקמת מבנה חדש הכולל: קומה מפולשת,24 קומות מגורים ,ובהן 88יח&quot;ד _x000d__x000a_המרתפים כוללים: מחסן,חדרי עזר_x000d__x000a_קומת קרקע הכוללת: אולם כניסה,חדר אשפה_x000d__x000a_על הגג: חדרי יציאה,קולטי שמש_x000d__x000a_בחצר: גינה,שטחים מרוצפים_x000d__x000a_"/>
    <m/>
    <m/>
    <m/>
    <s v="NULL"/>
    <m/>
    <m/>
    <m/>
    <m/>
    <m/>
    <m/>
    <m/>
    <m/>
    <m/>
    <m/>
    <m/>
    <m/>
    <m/>
    <m/>
    <m/>
    <m/>
    <s v="שליפה לפי תבעות (אוגוסט 2020)"/>
    <n v="2012"/>
    <m/>
    <s v="הריסה + בנייה"/>
    <m/>
    <n v="7"/>
    <m/>
    <m/>
    <n v="1"/>
    <n v="1"/>
    <s v="להיתר"/>
    <m/>
    <m/>
    <m/>
    <m/>
    <m/>
    <m/>
    <n v="302188"/>
    <m/>
    <m/>
    <m/>
    <m/>
    <m/>
    <m/>
    <m/>
    <s v="מיצוי יח&quot;ד בפרויקט"/>
    <n v="2"/>
    <m/>
    <m/>
    <m/>
    <m/>
    <m/>
    <m/>
    <m/>
    <e v="#NAME?"/>
    <m/>
    <m/>
  </r>
  <r>
    <n v="965"/>
    <m/>
    <m/>
    <m/>
    <m/>
    <m/>
    <m/>
    <m/>
    <m/>
    <m/>
    <m/>
    <n v="31146"/>
    <m/>
    <s v="תל אביב"/>
    <s v="תל אביב-יפו"/>
    <s v="נווה שרת - בית אל"/>
    <m/>
    <s v="רשויות"/>
    <s v="רשויות מקומיות - פינוי-בינוי"/>
    <s v="בביצוע + מבנים מאוכלסים"/>
    <n v="3670114"/>
    <s v="507 150658"/>
    <n v="507"/>
    <n v="150658"/>
    <m/>
    <s v="בניה חדשה - בניין מגורים גבוה (מעל 13 מ'"/>
    <n v="2029013"/>
    <s v="תל אביב-יפו"/>
    <n v="5000"/>
    <s v="בית אל"/>
    <n v="373"/>
    <n v="17"/>
    <n v="17"/>
    <m/>
    <d v="2015-03-23T00:00:00"/>
    <m/>
    <m/>
    <n v="30"/>
    <n v="58"/>
    <n v="88"/>
    <m/>
    <m/>
    <m/>
    <m/>
    <m/>
    <s v="הריסת מבנה קיים הכולל 3 קומות מגורים  הקמת מבנה חדש הכולל: קומה מפולשת,24 קומות מגורים ,ובהן 88יח&quot;ד   המרתפים כוללים: מחסן,חדרי עזר  קומת קרקע הכוללת: אולם כניסה,חדר אשפה  על הגג: חדרי יציאה,קולטי שמש  בחצר: גינה,שטחים מרוצפים  "/>
    <m/>
    <m/>
    <m/>
    <n v="302188"/>
    <n v="150770"/>
    <m/>
    <d v="2015-11-11T00:00:00"/>
    <m/>
    <m/>
    <n v="88"/>
    <n v="30"/>
    <m/>
    <n v="58"/>
    <m/>
    <n v="88"/>
    <m/>
    <m/>
    <m/>
    <m/>
    <m/>
    <m/>
    <n v="2015"/>
    <n v="2015"/>
    <s v="הריסה + בנייה"/>
    <m/>
    <n v="7"/>
    <m/>
    <m/>
    <m/>
    <n v="2"/>
    <s v="להיתר"/>
    <m/>
    <n v="1"/>
    <m/>
    <m/>
    <m/>
    <n v="3663755"/>
    <m/>
    <m/>
    <m/>
    <m/>
    <m/>
    <m/>
    <m/>
    <m/>
    <s v="מיצוי יח&quot;ד בפרויקט"/>
    <n v="2"/>
    <m/>
    <m/>
    <m/>
    <m/>
    <m/>
    <m/>
    <m/>
    <e v="#NAME?"/>
    <m/>
    <s v="כן"/>
  </r>
  <r>
    <n v="966"/>
    <m/>
    <m/>
    <m/>
    <m/>
    <m/>
    <m/>
    <m/>
    <m/>
    <m/>
    <m/>
    <n v="31146"/>
    <m/>
    <s v="תל אביב"/>
    <s v="תל אביב-יפו"/>
    <s v="נווה שרת - בית אל"/>
    <m/>
    <s v="רשויות"/>
    <s v="פינוי-בינוי"/>
    <s v="בביצוע + מבנים מאוכלסים"/>
    <n v="3663753"/>
    <s v="507 121041"/>
    <n v="507"/>
    <n v="121041"/>
    <m/>
    <s v="בניה חדשה - בניין גבוה"/>
    <n v="2029013"/>
    <s v="תל אביב-יפו"/>
    <n v="5000"/>
    <s v="בית אל"/>
    <n v="373"/>
    <n v="19"/>
    <n v="19"/>
    <m/>
    <d v="2012-06-11T00:00:00"/>
    <m/>
    <m/>
    <n v="12"/>
    <n v="27"/>
    <n v="39"/>
    <m/>
    <m/>
    <m/>
    <m/>
    <m/>
    <s v="הקמת מבנה חדש בן 10 קומות מגורים מעל קומת קרקע ומרתפי חניה ,ובהן 37 יח&quot;ד _x000d__x000a_בקומת קרקע 2 יח&quot;ד, אולם כניסה, חדר עגלות, מחסן פרטי, חדר אשפה וחדר חשמל._x000d__x000a_על הגג המשך חדר מדרגות כללי, מאגר מים, חדר משאבות וקולטי שמש_x000d__x000a_בחצר גינות פרטיות, גינה משותפת ושטחים מרוצפי"/>
    <m/>
    <m/>
    <m/>
    <s v="NULL"/>
    <m/>
    <m/>
    <m/>
    <m/>
    <m/>
    <m/>
    <m/>
    <m/>
    <m/>
    <m/>
    <m/>
    <m/>
    <m/>
    <m/>
    <m/>
    <m/>
    <s v="שליפה לפי תבעות (אוגוסט 2020)"/>
    <n v="2012"/>
    <m/>
    <s v="בנייה"/>
    <m/>
    <n v="8"/>
    <m/>
    <m/>
    <n v="1"/>
    <n v="1"/>
    <s v="להיתר"/>
    <m/>
    <m/>
    <m/>
    <m/>
    <m/>
    <m/>
    <n v="1532407"/>
    <m/>
    <m/>
    <m/>
    <m/>
    <m/>
    <m/>
    <m/>
    <s v="מיצוי יח&quot;ד בפרויקט"/>
    <n v="2"/>
    <m/>
    <m/>
    <m/>
    <m/>
    <m/>
    <m/>
    <m/>
    <e v="#NAME?"/>
    <m/>
    <m/>
  </r>
  <r>
    <n v="967"/>
    <m/>
    <m/>
    <m/>
    <m/>
    <m/>
    <m/>
    <m/>
    <m/>
    <m/>
    <m/>
    <n v="31146"/>
    <m/>
    <s v="תל אביב"/>
    <s v="תל אביב-יפו"/>
    <s v="נווה שרת - בית אל"/>
    <m/>
    <s v="רשויות"/>
    <s v="רשויות מקומיות - פינוי-בינוי"/>
    <s v="בביצוע + מבנים מאוכלסים"/>
    <n v="3670108"/>
    <s v="507 150652"/>
    <n v="507"/>
    <n v="150652"/>
    <m/>
    <s v="בניה חדשה - בניין מגורים גבוה (מעל 13 מ'"/>
    <n v="2029013"/>
    <s v="תל אביב-יפו"/>
    <n v="5000"/>
    <s v="בית אל"/>
    <n v="373"/>
    <n v="19"/>
    <n v="19"/>
    <m/>
    <d v="2015-03-22T00:00:00"/>
    <m/>
    <m/>
    <n v="30"/>
    <n v="7"/>
    <n v="37"/>
    <m/>
    <m/>
    <m/>
    <m/>
    <m/>
    <s v="הקמת מבנה חדש בן 10 קומות מגורים מעל קומת קרקע ומרתפי חניה ,ובהן 37 יח&quot;ד   בקומת קרקע 2 יח&quot;ד, אולם כניסה, חדר עגלות, מחסן פרטי, חדר אשפה וחדר חשמל.  על הגג המשך חדר מדרגות כללי, מאגר מים, חדר משאבות וקולטי שמש  בחצר גינות פרטיות, גינה משותפת ושטחים מרוצפי"/>
    <m/>
    <m/>
    <m/>
    <n v="302182"/>
    <n v="150772"/>
    <m/>
    <d v="2015-10-06T00:00:00"/>
    <m/>
    <m/>
    <n v="37"/>
    <n v="30"/>
    <m/>
    <n v="7"/>
    <m/>
    <n v="37"/>
    <m/>
    <m/>
    <m/>
    <m/>
    <m/>
    <m/>
    <n v="2015"/>
    <n v="2015"/>
    <s v="בנייה"/>
    <m/>
    <n v="8"/>
    <m/>
    <m/>
    <m/>
    <n v="2"/>
    <s v="להיתר"/>
    <m/>
    <n v="3"/>
    <s v="קדום - נספר ההיתר שאחריו"/>
    <m/>
    <m/>
    <m/>
    <m/>
    <m/>
    <m/>
    <m/>
    <m/>
    <m/>
    <m/>
    <m/>
    <s v="מיצוי יח&quot;ד בפרויקט"/>
    <n v="2"/>
    <m/>
    <m/>
    <m/>
    <m/>
    <m/>
    <m/>
    <m/>
    <e v="#NAME?"/>
    <m/>
    <s v="לא"/>
  </r>
  <r>
    <n v="968"/>
    <m/>
    <m/>
    <m/>
    <m/>
    <m/>
    <m/>
    <m/>
    <m/>
    <m/>
    <m/>
    <n v="31146"/>
    <m/>
    <s v="תל אביב"/>
    <s v="תל אביב-יפו"/>
    <s v="נווה שרת - בית אל"/>
    <m/>
    <s v="רשויות"/>
    <s v="רשויות מקומיות - פינוי-בינוי"/>
    <s v="בביצוע + מבנים מאוכלסים"/>
    <n v="3670113"/>
    <s v="507 150657"/>
    <n v="507"/>
    <n v="150657"/>
    <m/>
    <s v="בניה חדשה - בניין מגורים גבוה (מעל 13 מ'"/>
    <n v="2029013"/>
    <s v="תל אביב-יפו"/>
    <n v="5000"/>
    <s v="בית אל"/>
    <n v="373"/>
    <n v="19"/>
    <n v="19"/>
    <m/>
    <d v="2015-03-23T00:00:00"/>
    <m/>
    <m/>
    <n v="37"/>
    <n v="2"/>
    <n v="39"/>
    <m/>
    <m/>
    <m/>
    <m/>
    <m/>
    <s v="הקמת מבנה חדש בן 10 קומות מגורים מעל קומת קרקע ומרתפי חניה ,ובהן 37 יח&quot;ד _x000d__x000a_בקומת קרקע 2 יח&quot;ד, אולם כניסה, חדר עגלות, מחסן פרטי, חדר אשפה וחדר חשמל._x000d__x000a_על הגג המשך חדר מדרגות כללי, מאגר מים, חדר משאבות וקולטי שמש_x000d__x000a_בחצר גינות פרטיות, גינה משותפת ושטחים מרוצפי"/>
    <m/>
    <m/>
    <m/>
    <n v="1532407"/>
    <n v="9999993"/>
    <m/>
    <d v="2017-12-31T00:00:00"/>
    <m/>
    <m/>
    <m/>
    <n v="12"/>
    <m/>
    <n v="27"/>
    <m/>
    <n v="39"/>
    <m/>
    <m/>
    <m/>
    <m/>
    <m/>
    <m/>
    <n v="2015"/>
    <n v="2017"/>
    <s v="בנייה"/>
    <m/>
    <n v="8"/>
    <m/>
    <m/>
    <m/>
    <n v="2"/>
    <s v="להיתר"/>
    <m/>
    <n v="1"/>
    <m/>
    <m/>
    <m/>
    <n v="3663753"/>
    <m/>
    <m/>
    <m/>
    <m/>
    <m/>
    <m/>
    <m/>
    <m/>
    <s v="מיצוי יח&quot;ד בפרויקט"/>
    <n v="2"/>
    <m/>
    <m/>
    <m/>
    <m/>
    <m/>
    <m/>
    <m/>
    <e v="#NAME?"/>
    <m/>
    <s v="כן"/>
  </r>
  <r>
    <n v="969"/>
    <m/>
    <m/>
    <m/>
    <m/>
    <m/>
    <m/>
    <m/>
    <m/>
    <m/>
    <m/>
    <n v="31146"/>
    <m/>
    <s v="תל אביב"/>
    <s v="תל אביב-יפו"/>
    <s v="נווה שרת - בית אל"/>
    <m/>
    <s v="רשויות"/>
    <s v="פינוי-בינוי"/>
    <s v="בביצוע + מבנים מאוכלסים"/>
    <n v="3661601"/>
    <s v="507 110472"/>
    <n v="507"/>
    <n v="110472"/>
    <m/>
    <s v="בניה חדשה - פרוייקט גדול"/>
    <n v="2029020"/>
    <s v="תל אביב-יפו"/>
    <n v="5000"/>
    <s v="בית אל"/>
    <n v="373"/>
    <n v="20"/>
    <n v="20"/>
    <m/>
    <d v="2011-03-15T00:00:00"/>
    <m/>
    <m/>
    <m/>
    <m/>
    <m/>
    <m/>
    <m/>
    <m/>
    <m/>
    <m/>
    <s v="הריסת 4 מבנים קיימים + חפירה ודיפון."/>
    <m/>
    <m/>
    <m/>
    <n v="293675"/>
    <n v="110492"/>
    <m/>
    <d v="2011-06-23T00:00:00"/>
    <m/>
    <m/>
    <n v="0"/>
    <m/>
    <m/>
    <m/>
    <m/>
    <m/>
    <m/>
    <m/>
    <s v="הריסת 4 מבנים קיימים + חפירה ודיפון."/>
    <m/>
    <m/>
    <s v="שליפה לפי תבעות (אוגוסט 2020)"/>
    <n v="2011"/>
    <n v="2011"/>
    <s v="הריסה"/>
    <s v="הריסה"/>
    <n v="9"/>
    <m/>
    <m/>
    <m/>
    <n v="3"/>
    <s v="להיתר"/>
    <m/>
    <n v="3"/>
    <s v="קדום - היתר הריסה"/>
    <m/>
    <m/>
    <m/>
    <m/>
    <m/>
    <m/>
    <m/>
    <m/>
    <m/>
    <m/>
    <m/>
    <s v="מיצוי יח&quot;ד בפרויקט"/>
    <n v="2"/>
    <m/>
    <m/>
    <m/>
    <m/>
    <m/>
    <m/>
    <m/>
    <e v="#NAME?"/>
    <m/>
    <s v="לא"/>
  </r>
  <r>
    <n v="970"/>
    <m/>
    <m/>
    <m/>
    <m/>
    <m/>
    <m/>
    <m/>
    <m/>
    <m/>
    <m/>
    <n v="31146"/>
    <m/>
    <s v="תל אביב"/>
    <s v="תל אביב-יפו"/>
    <s v="נווה שרת - בית אל"/>
    <m/>
    <s v="רשויות"/>
    <s v="פינוי-בינוי"/>
    <s v="בביצוע + מבנים מאוכלסים"/>
    <n v="3662018"/>
    <s v="507 110969"/>
    <n v="507"/>
    <n v="110969"/>
    <m/>
    <s v="בניה חדשה - בניין רב קומות"/>
    <n v="2029020"/>
    <s v="תל אביב-יפו"/>
    <n v="5000"/>
    <s v="בית אל"/>
    <n v="373"/>
    <n v="20"/>
    <n v="20"/>
    <m/>
    <d v="2011-06-12T00:00:00"/>
    <m/>
    <m/>
    <n v="12"/>
    <n v="78"/>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294092"/>
    <n v="111130"/>
    <m/>
    <d v="2012-01-12T00:00:00"/>
    <m/>
    <m/>
    <n v="90"/>
    <n v="12"/>
    <m/>
    <n v="78"/>
    <m/>
    <n v="90"/>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s v="שליפה לפי תבעות (אוגוסט 2020)"/>
    <n v="2011"/>
    <n v="2012"/>
    <s v="בנייה"/>
    <s v="בנייה"/>
    <n v="9"/>
    <m/>
    <m/>
    <m/>
    <n v="1"/>
    <s v="להיתר"/>
    <m/>
    <n v="1"/>
    <m/>
    <m/>
    <m/>
    <n v="3662018"/>
    <n v="294092"/>
    <m/>
    <m/>
    <m/>
    <m/>
    <m/>
    <m/>
    <m/>
    <s v="מיצוי יח&quot;ד בפרויקט"/>
    <n v="2"/>
    <m/>
    <m/>
    <m/>
    <m/>
    <m/>
    <m/>
    <m/>
    <e v="#NAME?"/>
    <m/>
    <s v="לא"/>
  </r>
  <r>
    <n v="971"/>
    <m/>
    <m/>
    <m/>
    <m/>
    <m/>
    <m/>
    <m/>
    <m/>
    <m/>
    <m/>
    <n v="31146"/>
    <m/>
    <s v="תל אביב"/>
    <s v="תל אביב-יפו"/>
    <s v="נווה שרת - בית אל"/>
    <m/>
    <s v="רשויות"/>
    <s v="פינוי-בינוי"/>
    <s v="בביצוע + מבנים מאוכלסים"/>
    <n v="3668405"/>
    <s v="507 141515"/>
    <n v="507"/>
    <n v="141515"/>
    <m/>
    <s v="בניה חדשה - בניין רב קומות (מעל 29 מ')"/>
    <n v="2029020"/>
    <s v="תל אביב-יפו"/>
    <n v="5000"/>
    <s v="בית אל"/>
    <n v="373"/>
    <n v="20"/>
    <n v="20"/>
    <m/>
    <d v="2014-07-22T00:00:00"/>
    <m/>
    <m/>
    <n v="63"/>
    <n v="27"/>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300479"/>
    <n v="140976"/>
    <m/>
    <d v="2014-10-05T00:00:00"/>
    <m/>
    <m/>
    <n v="0"/>
    <n v="63"/>
    <m/>
    <n v="27"/>
    <m/>
    <n v="90"/>
    <m/>
    <m/>
    <m/>
    <m/>
    <m/>
    <s v="שליפה לפי תבעות (אוגוסט 2020)"/>
    <n v="2014"/>
    <n v="2014"/>
    <s v="בנייה"/>
    <m/>
    <n v="9"/>
    <m/>
    <m/>
    <m/>
    <n v="2"/>
    <s v="להיתר"/>
    <m/>
    <n v="2"/>
    <m/>
    <m/>
    <m/>
    <m/>
    <m/>
    <m/>
    <m/>
    <m/>
    <m/>
    <m/>
    <m/>
    <m/>
    <s v="מיצוי יח&quot;ד בפרויקט"/>
    <n v="2"/>
    <m/>
    <m/>
    <m/>
    <m/>
    <m/>
    <m/>
    <m/>
    <e v="#NAME?"/>
    <m/>
    <s v="לא"/>
  </r>
  <r>
    <n v="972"/>
    <m/>
    <m/>
    <m/>
    <m/>
    <m/>
    <m/>
    <m/>
    <m/>
    <m/>
    <m/>
    <n v="31146"/>
    <m/>
    <s v="תל אביב"/>
    <s v="תל אביב-יפו"/>
    <s v="נווה שרת - בית אל"/>
    <m/>
    <s v="רשויות"/>
    <s v="פינוי-בינוי"/>
    <s v="בביצוע + מבנים מאוכלסים"/>
    <n v="3669487"/>
    <s v="507 150004"/>
    <n v="507"/>
    <n v="150004"/>
    <m/>
    <s v="שינויים - חידוש היתר"/>
    <n v="2029020"/>
    <s v="תל אביב-יפו"/>
    <n v="5000"/>
    <s v="בית אל"/>
    <n v="373"/>
    <n v="20"/>
    <n v="20"/>
    <m/>
    <d v="2015-01-01T00:00:00"/>
    <m/>
    <m/>
    <m/>
    <m/>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301561"/>
    <n v="150170"/>
    <m/>
    <d v="2015-03-08T00:00:00"/>
    <m/>
    <m/>
    <n v="0"/>
    <m/>
    <m/>
    <m/>
    <m/>
    <m/>
    <m/>
    <m/>
    <m/>
    <m/>
    <m/>
    <s v="שליפה לפי תבעות (אוגוסט 2020)"/>
    <n v="2015"/>
    <n v="2015"/>
    <s v="בנייה"/>
    <m/>
    <n v="9"/>
    <m/>
    <m/>
    <m/>
    <n v="2"/>
    <s v="להיתר"/>
    <m/>
    <n v="2"/>
    <m/>
    <m/>
    <m/>
    <m/>
    <m/>
    <m/>
    <m/>
    <m/>
    <m/>
    <m/>
    <m/>
    <m/>
    <s v="מיצוי יח&quot;ד בפרויקט"/>
    <n v="2"/>
    <m/>
    <m/>
    <m/>
    <m/>
    <m/>
    <m/>
    <m/>
    <e v="#NAME?"/>
    <m/>
    <s v="לא"/>
  </r>
  <r>
    <n v="974"/>
    <m/>
    <m/>
    <m/>
    <m/>
    <m/>
    <m/>
    <m/>
    <m/>
    <m/>
    <m/>
    <n v="31146"/>
    <m/>
    <s v="תל אביב"/>
    <s v="תל אביב-יפו"/>
    <s v="נווה שרת - בית אל"/>
    <m/>
    <s v="רשויות"/>
    <s v="פינוי-בינוי"/>
    <s v="בביצוע + מבנים מאוכלסים"/>
    <n v="3662029"/>
    <s v="507 110980"/>
    <n v="507"/>
    <n v="110980"/>
    <m/>
    <s v="בניה חדשה - פרוייקט גדול"/>
    <n v="2029024"/>
    <s v="תל אביב-יפו"/>
    <n v="5000"/>
    <s v="בית אל"/>
    <n v="373"/>
    <n v="24"/>
    <n v="24"/>
    <m/>
    <d v="2011-06-12T00:00:00"/>
    <m/>
    <m/>
    <n v="12"/>
    <n v="78"/>
    <n v="90"/>
    <m/>
    <m/>
    <m/>
    <m/>
    <m/>
    <s v="הקמת מבנה חדש הכולל: מרתף ,20 קומות מגורים ,ובהן 90יח&quot;ד _x000d__x000a_המרתפים כוללים: מחסן,חדרי עזר,חניה, טרפו_x000d__x000a_קומת קרקע הכוללת: אולם כניסה,חדר אשפה_x000d__x000a_על הגג: קולטי שמש,חדר מדרגות כללי_x000d__x000a_בחצר: גינה,שטחים מרוצפים,פרגולה,בגבולות המגרש גדר בגובה 1.8 מטר_x000d__x000a_"/>
    <m/>
    <m/>
    <m/>
    <n v="294103"/>
    <n v="111128"/>
    <m/>
    <d v="2012-01-12T00:00:00"/>
    <m/>
    <m/>
    <n v="90"/>
    <n v="12"/>
    <m/>
    <n v="78"/>
    <m/>
    <n v="90"/>
    <m/>
    <m/>
    <m/>
    <m/>
    <m/>
    <s v="שליפה לפי תבעות (אוגוסט 2020)"/>
    <n v="2011"/>
    <n v="2012"/>
    <s v="בנייה"/>
    <m/>
    <n v="10"/>
    <m/>
    <m/>
    <m/>
    <n v="1"/>
    <s v="להיתר"/>
    <m/>
    <n v="1"/>
    <m/>
    <m/>
    <m/>
    <n v="3662029"/>
    <n v="294103"/>
    <m/>
    <m/>
    <m/>
    <m/>
    <m/>
    <m/>
    <m/>
    <s v="מיצוי יח&quot;ד בפרויקט"/>
    <n v="2"/>
    <m/>
    <m/>
    <m/>
    <m/>
    <m/>
    <m/>
    <m/>
    <e v="#NAME?"/>
    <m/>
    <s v="לא"/>
  </r>
  <r>
    <n v="975"/>
    <m/>
    <m/>
    <m/>
    <m/>
    <m/>
    <m/>
    <m/>
    <m/>
    <m/>
    <m/>
    <n v="31146"/>
    <m/>
    <s v="תל אביב"/>
    <s v="תל אביב-יפו"/>
    <s v="נווה שרת - בית אל"/>
    <m/>
    <s v="רשויות"/>
    <s v="פינוי-בינוי"/>
    <s v="בביצוע + מבנים מאוכלסים"/>
    <n v="3669485"/>
    <s v="507 150002"/>
    <n v="507"/>
    <n v="150002"/>
    <m/>
    <s v="שינויים - חידוש היתר"/>
    <n v="2029024"/>
    <s v="תל אביב-יפו"/>
    <n v="5000"/>
    <s v="בית אל"/>
    <n v="373"/>
    <n v="24"/>
    <n v="24"/>
    <m/>
    <d v="2015-01-01T00:00:00"/>
    <m/>
    <m/>
    <m/>
    <m/>
    <n v="90"/>
    <m/>
    <m/>
    <m/>
    <m/>
    <m/>
    <s v="הקמת מבנה חדש הכולל: מרתף ,20 קומות מגורים ,ובהן 90יח&quot;ד _x000d__x000a_המרתפים כוללים: מחסן,חדרי עזר,חניה, טרפו_x000d__x000a_קומת קרקע הכוללת: אולם כניסה,חדר אשפה_x000d__x000a_על הגג: קולטי שמש,חדר מדרגות כללי_x000d__x000a_בחצר: גינה,שטחים מרוצפים,פרגולה,בגבולות המגרש גדר בגובה 1.8 מטר_x000d__x000a_"/>
    <m/>
    <m/>
    <m/>
    <n v="301559"/>
    <n v="150137"/>
    <m/>
    <d v="2015-03-12T00:00:00"/>
    <m/>
    <m/>
    <n v="0"/>
    <m/>
    <m/>
    <m/>
    <m/>
    <m/>
    <m/>
    <m/>
    <m/>
    <m/>
    <m/>
    <s v="שליפה לפי תבעות (אוגוסט 2020)"/>
    <n v="2015"/>
    <n v="2015"/>
    <s v="בנייה"/>
    <m/>
    <n v="10"/>
    <m/>
    <m/>
    <m/>
    <n v="2"/>
    <s v="להיתר"/>
    <m/>
    <n v="2"/>
    <m/>
    <m/>
    <m/>
    <m/>
    <m/>
    <m/>
    <m/>
    <m/>
    <m/>
    <m/>
    <m/>
    <m/>
    <s v="מיצוי יח&quot;ד בפרויקט"/>
    <n v="2"/>
    <m/>
    <m/>
    <m/>
    <m/>
    <m/>
    <m/>
    <m/>
    <e v="#NAME?"/>
    <m/>
    <s v="לא"/>
  </r>
  <r>
    <n v="973"/>
    <m/>
    <m/>
    <m/>
    <m/>
    <m/>
    <m/>
    <m/>
    <m/>
    <m/>
    <m/>
    <n v="31146"/>
    <m/>
    <s v="תל אביב"/>
    <s v="תל אביב-יפו"/>
    <s v="נווה שרת - בית אל"/>
    <m/>
    <s v="רשויות"/>
    <s v="רשויות מקומיות - פינוי-בינוי"/>
    <s v="בביצוע + מבנים מאוכלסים"/>
    <n v="5252426"/>
    <s v="507 170339"/>
    <n v="507"/>
    <n v="170339"/>
    <s v="תוספות בניה"/>
    <s v="תוספת בניה או קומות (לא בק&quot;ק)"/>
    <n v="2029023"/>
    <s v="תל אביב-יפו"/>
    <n v="5000"/>
    <s v="בית אל"/>
    <n v="2029"/>
    <n v="31"/>
    <n v="31"/>
    <m/>
    <d v="2017-02-21T00:00:00"/>
    <m/>
    <m/>
    <n v="37"/>
    <n v="2"/>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d__x000a_"/>
    <m/>
    <m/>
    <m/>
    <n v="1532406"/>
    <n v="9999992"/>
    <m/>
    <d v="2017-12-31T00:00:00"/>
    <m/>
    <m/>
    <m/>
    <n v="37"/>
    <m/>
    <n v="2"/>
    <m/>
    <n v="39"/>
    <m/>
    <m/>
    <m/>
    <m/>
    <m/>
    <m/>
    <n v="2017"/>
    <n v="2017"/>
    <s v="בנייה"/>
    <m/>
    <n v="11"/>
    <m/>
    <m/>
    <m/>
    <n v="1"/>
    <s v="להיתר"/>
    <m/>
    <n v="1"/>
    <m/>
    <m/>
    <m/>
    <n v="5252426"/>
    <n v="1532406"/>
    <m/>
    <m/>
    <m/>
    <m/>
    <m/>
    <m/>
    <m/>
    <s v="מיצוי יח&quot;ד בפרויקט"/>
    <n v="2"/>
    <m/>
    <m/>
    <m/>
    <m/>
    <m/>
    <m/>
    <m/>
    <e v="#NAME?"/>
    <m/>
    <s v="כן"/>
  </r>
  <r>
    <n v="1522"/>
    <m/>
    <m/>
    <m/>
    <m/>
    <m/>
    <m/>
    <m/>
    <m/>
    <m/>
    <m/>
    <n v="31146"/>
    <m/>
    <s v="תל אביב"/>
    <s v="תל אביב-יפו"/>
    <s v="נווה שרת - בית אל"/>
    <m/>
    <s v="רשויות"/>
    <s v="פינוי-בינוי"/>
    <s v="בביצוע + מבנים מאוכלסים"/>
    <n v="6903927"/>
    <s v="507 170339"/>
    <n v="507"/>
    <n v="170339"/>
    <s v="תוספות בניה"/>
    <s v="תוספת בניה או קומות (לא בק&quot;ק)"/>
    <n v="2029023"/>
    <s v="תל אביב-יפו"/>
    <n v="5000"/>
    <s v="בית אל"/>
    <n v="373"/>
    <n v="31"/>
    <n v="31"/>
    <s v=" "/>
    <d v="2017-02-21T00:00:00"/>
    <m/>
    <m/>
    <m/>
    <m/>
    <m/>
    <s v="2019_02"/>
    <d v="2019-08-19T15:20:04"/>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  "/>
    <s v="NULL"/>
    <s v="NULL"/>
    <s v="NULL"/>
    <n v="1931943"/>
    <n v="181014"/>
    <s v="תוספות בניה"/>
    <d v="2019-02-14T00:00:00"/>
    <m/>
    <m/>
    <n v="4"/>
    <m/>
    <m/>
    <m/>
    <m/>
    <m/>
    <m/>
    <m/>
    <s v="NULL"/>
    <s v="2019_02"/>
    <d v="2019-08-19T15:20:04"/>
    <s v="לפי גוש חלקה (מרץ 2021)"/>
    <n v="2017"/>
    <n v="2019"/>
    <s v="בנייה"/>
    <m/>
    <n v="11"/>
    <m/>
    <m/>
    <m/>
    <n v="2"/>
    <s v="להיתר"/>
    <s v="בקשה כפולה שקיבלה היתר (המשכי) נוסף"/>
    <n v="2"/>
    <m/>
    <m/>
    <m/>
    <m/>
    <m/>
    <m/>
    <m/>
    <m/>
    <m/>
    <s v="כן"/>
    <m/>
    <s v="מתחם רלוונטי לפי אלון"/>
    <s v="מיצוי יח&quot;ד בפרויקט"/>
    <n v="2"/>
    <m/>
    <m/>
    <m/>
    <m/>
    <m/>
    <m/>
    <m/>
    <e v="#NAME?"/>
    <m/>
    <s v="לא"/>
  </r>
  <r>
    <n v="976"/>
    <m/>
    <m/>
    <m/>
    <m/>
    <m/>
    <m/>
    <m/>
    <m/>
    <m/>
    <m/>
    <n v="31146"/>
    <m/>
    <s v="תל אביב"/>
    <s v="תל אביב-יפו"/>
    <s v="נווה שרת - בית אל"/>
    <m/>
    <s v="רשויות"/>
    <s v="פינוי-בינוי"/>
    <s v="בביצוע + מבנים מאוכלסים"/>
    <n v="3664075"/>
    <s v="507 121401"/>
    <n v="507"/>
    <n v="121401"/>
    <m/>
    <s v="בניה חדשה - בניין רב קומות"/>
    <n v="2029033"/>
    <s v="תל אביב-יפו"/>
    <n v="5000"/>
    <s v="בית אל"/>
    <n v="373"/>
    <n v="33"/>
    <n v="33"/>
    <m/>
    <d v="2012-08-01T00:00:00"/>
    <m/>
    <m/>
    <n v="176"/>
    <n v="142"/>
    <n v="318"/>
    <m/>
    <m/>
    <m/>
    <m/>
    <m/>
    <s v="הריסת מבנה קיים הכולל 3 קומות מגורים_x000d__x000a_הקמת מבנה חדש הכולל: מרתף ,27 קומות מגורים ,ובהן 318יח&quot;ד _x000d__x000a_המרתפים כוללים: חדרי עזר_x000d__x000a_קומת קרקע הכוללת: אולם כניסה_x000d__x000a_על הגג: חדרי יציאה,חדר מדרגות כללי_x000d__x000a_פירוט נוסף: הריסת מבנים ובנית בנינים חדשים."/>
    <m/>
    <m/>
    <m/>
    <s v="NULL"/>
    <m/>
    <m/>
    <m/>
    <m/>
    <m/>
    <m/>
    <m/>
    <m/>
    <m/>
    <m/>
    <m/>
    <m/>
    <m/>
    <m/>
    <m/>
    <m/>
    <s v="שליפה לפי תבעות (אוגוסט 2020)"/>
    <n v="2012"/>
    <m/>
    <s v="הריסה + בנייה"/>
    <m/>
    <n v="12"/>
    <m/>
    <m/>
    <n v="1"/>
    <n v="1"/>
    <s v="להיתר"/>
    <m/>
    <m/>
    <m/>
    <m/>
    <m/>
    <m/>
    <n v="298995"/>
    <m/>
    <m/>
    <m/>
    <m/>
    <m/>
    <m/>
    <m/>
    <s v="מיצוי יח&quot;ד בפרויקט"/>
    <n v="2"/>
    <m/>
    <m/>
    <m/>
    <m/>
    <m/>
    <m/>
    <m/>
    <e v="#NAME?"/>
    <m/>
    <m/>
  </r>
  <r>
    <n v="977"/>
    <m/>
    <m/>
    <m/>
    <m/>
    <m/>
    <m/>
    <m/>
    <m/>
    <m/>
    <m/>
    <n v="31146"/>
    <m/>
    <s v="תל אביב"/>
    <s v="תל אביב-יפו"/>
    <s v="נווה שרת - בית אל"/>
    <m/>
    <s v="רשויות"/>
    <s v="רשויות מקומיות - פינוי-בינוי"/>
    <s v="בביצוע + מבנים מאוכלסים"/>
    <n v="3666921"/>
    <s v="507 132553"/>
    <n v="507"/>
    <n v="132553"/>
    <m/>
    <s v="בניה חדשה - בניין מגורים לא גבוה (עד 13 "/>
    <n v="2029033"/>
    <s v="תל אביב-יפו"/>
    <n v="5000"/>
    <s v="בית אל"/>
    <n v="373"/>
    <n v="33"/>
    <n v="33"/>
    <m/>
    <d v="2013-12-31T00:00:00"/>
    <m/>
    <m/>
    <n v="100"/>
    <n v="218"/>
    <n v="318"/>
    <m/>
    <m/>
    <m/>
    <m/>
    <m/>
    <s v="הריסת מבנה קיים הכולל 3 קומות מגורים  הקמת מבנה חדש הכולל: מרתף ,27 קומות מגורים ,ובהן 318יח&quot;ד   המרתפים כוללים: חדרי עזר  קומת קרקע הכוללת: אולם כניסה  על הגג: חדרי יציאה,חדר מדרגות כללי  פירוט נוסף: הריסת מבנים ובנית בנינים חדשים."/>
    <m/>
    <m/>
    <m/>
    <n v="298995"/>
    <n v="140669"/>
    <m/>
    <d v="2014-07-09T00:00:00"/>
    <m/>
    <m/>
    <n v="318"/>
    <n v="176"/>
    <m/>
    <n v="142"/>
    <m/>
    <n v="318"/>
    <m/>
    <m/>
    <m/>
    <m/>
    <m/>
    <m/>
    <n v="2013"/>
    <n v="2014"/>
    <s v="הריסה + בנייה"/>
    <m/>
    <n v="12"/>
    <m/>
    <m/>
    <m/>
    <n v="2"/>
    <s v="להיתר"/>
    <m/>
    <n v="1"/>
    <m/>
    <m/>
    <m/>
    <n v="3664075"/>
    <m/>
    <m/>
    <m/>
    <m/>
    <m/>
    <m/>
    <m/>
    <m/>
    <s v="מיצוי יח&quot;ד בפרויקט"/>
    <n v="2"/>
    <m/>
    <m/>
    <m/>
    <m/>
    <m/>
    <m/>
    <m/>
    <e v="#NAME?"/>
    <m/>
    <s v="לא"/>
  </r>
  <r>
    <n v="978"/>
    <m/>
    <m/>
    <m/>
    <m/>
    <m/>
    <m/>
    <m/>
    <m/>
    <m/>
    <m/>
    <n v="31146"/>
    <m/>
    <s v="תל אביב"/>
    <s v="תל אביב-יפו"/>
    <s v="נווה שרת - בית אל"/>
    <m/>
    <s v="רשויות"/>
    <s v="פינוי-בינוי"/>
    <s v="בביצוע + מבנים מאוכלסים"/>
    <n v="3669987"/>
    <s v="507 150524"/>
    <n v="507"/>
    <n v="150524"/>
    <m/>
    <s v="שינויים - הארכת תוקף החלטה"/>
    <n v="2029033"/>
    <s v="תל אביב-יפו"/>
    <n v="5000"/>
    <s v="בית אל"/>
    <n v="373"/>
    <n v="33"/>
    <n v="33"/>
    <m/>
    <d v="2015-03-08T00:00:00"/>
    <m/>
    <m/>
    <m/>
    <m/>
    <n v="318"/>
    <m/>
    <m/>
    <m/>
    <m/>
    <m/>
    <s v="הריסת מבנה קיים הכולל 3 קומות מגורים_x000d__x000a_הקמת מבנה חדש הכולל: מרתף ,27 קומות מגורים ,ובהן 318יח&quot;ד _x000d__x000a_המרתפים כוללים: חדרי עזר_x000d__x000a_קומת קרקע הכוללת: אולם כניסה_x000d__x000a_על הגג: חדרי יציאה,חדר מדרגות כללי_x000d__x000a_פירוט נוסף: הריסת מבנים ובנית בנינים חדשים."/>
    <m/>
    <m/>
    <m/>
    <n v="302061"/>
    <n v="150899"/>
    <m/>
    <d v="2015-10-21T00:00:00"/>
    <m/>
    <m/>
    <n v="3"/>
    <m/>
    <m/>
    <m/>
    <m/>
    <m/>
    <m/>
    <m/>
    <m/>
    <m/>
    <m/>
    <s v="שליפה לפי תבעות (אוגוסט 2020)"/>
    <n v="2015"/>
    <n v="2015"/>
    <s v="הריסה + בנייה"/>
    <m/>
    <n v="12"/>
    <m/>
    <m/>
    <m/>
    <n v="2"/>
    <s v="להיתר"/>
    <m/>
    <n v="2"/>
    <m/>
    <m/>
    <m/>
    <m/>
    <m/>
    <m/>
    <m/>
    <m/>
    <m/>
    <m/>
    <m/>
    <m/>
    <s v="מיצוי יח&quot;ד בפרויקט"/>
    <n v="2"/>
    <m/>
    <m/>
    <m/>
    <m/>
    <m/>
    <m/>
    <m/>
    <e v="#NAME?"/>
    <m/>
    <s v="לא"/>
  </r>
  <r>
    <n v="979"/>
    <m/>
    <m/>
    <m/>
    <m/>
    <m/>
    <m/>
    <m/>
    <m/>
    <m/>
    <m/>
    <n v="31146"/>
    <m/>
    <s v="תל אביב"/>
    <s v="תל אביב-יפו"/>
    <s v="נווה שרת - בית אל"/>
    <m/>
    <s v="רשויות"/>
    <s v="פינוי-בינוי"/>
    <s v="בביצוע + מבנים מאוכלסים"/>
    <n v="5283880"/>
    <s v="507 121040"/>
    <n v="507"/>
    <n v="121040"/>
    <s v="בניה חדשה"/>
    <s v="בניין רב קומות"/>
    <n v="2033003"/>
    <s v="תל אביב-יפו"/>
    <n v="5000"/>
    <s v="רמה"/>
    <n v="374"/>
    <n v="3"/>
    <n v="3"/>
    <m/>
    <d v="2012-06-11T00:00:00"/>
    <m/>
    <n v="0"/>
    <n v="12"/>
    <n v="25"/>
    <n v="37"/>
    <m/>
    <m/>
    <m/>
    <m/>
    <m/>
    <s v="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בחצר: גינה,שטחים מרוצפים_x000d__x000a_"/>
    <m/>
    <m/>
    <m/>
    <s v="NULL"/>
    <m/>
    <m/>
    <m/>
    <m/>
    <m/>
    <m/>
    <m/>
    <m/>
    <m/>
    <m/>
    <m/>
    <m/>
    <m/>
    <m/>
    <m/>
    <m/>
    <s v="שליפת כתובות (אוגוסט 2020)"/>
    <n v="2012"/>
    <m/>
    <s v="הריסה + בנייה"/>
    <m/>
    <n v="1"/>
    <m/>
    <m/>
    <n v="1"/>
    <n v="1"/>
    <s v="להיתר"/>
    <m/>
    <m/>
    <m/>
    <m/>
    <m/>
    <m/>
    <n v="302183"/>
    <m/>
    <m/>
    <m/>
    <m/>
    <m/>
    <m/>
    <m/>
    <s v="מיצוי יח&quot;ד בפרויקט"/>
    <n v="2"/>
    <m/>
    <m/>
    <m/>
    <m/>
    <m/>
    <m/>
    <m/>
    <e v="#NAME?"/>
    <m/>
    <m/>
  </r>
  <r>
    <n v="980"/>
    <m/>
    <m/>
    <m/>
    <m/>
    <m/>
    <m/>
    <m/>
    <m/>
    <m/>
    <m/>
    <n v="31146"/>
    <m/>
    <s v="תל אביב"/>
    <s v="תל אביב-יפו"/>
    <s v="נווה שרת - בית אל"/>
    <m/>
    <s v="רשויות"/>
    <s v="פינוי-בינוי"/>
    <s v="בביצוע + מבנים מאוכלסים"/>
    <n v="5283955"/>
    <s v="507 140553"/>
    <n v="507"/>
    <n v="140553"/>
    <s v="בניה חדשה"/>
    <s v="בניין מגורים גבוה (מעל 13 מ')"/>
    <n v="2033003"/>
    <s v="תל אביב-יפו"/>
    <n v="5000"/>
    <s v="רמה"/>
    <n v="374"/>
    <n v="3"/>
    <n v="3"/>
    <m/>
    <d v="2014-03-10T00:00:00"/>
    <m/>
    <n v="0"/>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s v="NULL"/>
    <m/>
    <m/>
    <m/>
    <m/>
    <m/>
    <m/>
    <m/>
    <m/>
    <m/>
    <m/>
    <m/>
    <m/>
    <m/>
    <m/>
    <m/>
    <m/>
    <s v="שליפת כתובות (אוגוסט 2020)"/>
    <n v="2014"/>
    <m/>
    <s v="הריסה + בנייה"/>
    <m/>
    <n v="1"/>
    <m/>
    <m/>
    <m/>
    <n v="2"/>
    <s v="להיתר"/>
    <m/>
    <m/>
    <m/>
    <m/>
    <m/>
    <m/>
    <m/>
    <m/>
    <m/>
    <m/>
    <m/>
    <m/>
    <m/>
    <m/>
    <s v="מיצוי יח&quot;ד בפרויקט"/>
    <n v="2"/>
    <m/>
    <m/>
    <m/>
    <m/>
    <m/>
    <m/>
    <m/>
    <e v="#NAME?"/>
    <m/>
    <m/>
  </r>
  <r>
    <n v="982"/>
    <m/>
    <m/>
    <m/>
    <m/>
    <m/>
    <m/>
    <m/>
    <m/>
    <m/>
    <m/>
    <n v="31146"/>
    <m/>
    <s v="תל אביב"/>
    <s v="תל אביב-יפו"/>
    <s v="נווה שרת - בית אל"/>
    <m/>
    <s v="רשויות"/>
    <s v="פינוי-בינוי"/>
    <s v="בביצוע + מבנים מאוכלסים"/>
    <n v="5285124"/>
    <s v="507 150653"/>
    <n v="507"/>
    <n v="150653"/>
    <s v="בניה חדשה"/>
    <s v="בניין מגורים גבוה (מעל 13 מ')"/>
    <n v="2033003"/>
    <s v="תל אביב-יפו"/>
    <n v="5000"/>
    <s v="רמה"/>
    <n v="374"/>
    <n v="3"/>
    <n v="3"/>
    <m/>
    <d v="2015-03-22T00:00:00"/>
    <m/>
    <n v="37"/>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s v="NULL"/>
    <m/>
    <m/>
    <m/>
    <m/>
    <m/>
    <m/>
    <m/>
    <m/>
    <m/>
    <m/>
    <m/>
    <m/>
    <m/>
    <m/>
    <m/>
    <m/>
    <s v="שליפת כתובות (אוגוסט 2020)"/>
    <n v="2015"/>
    <m/>
    <s v="הריסה + בנייה"/>
    <m/>
    <m/>
    <m/>
    <m/>
    <m/>
    <n v="4"/>
    <s v="להיתר"/>
    <m/>
    <m/>
    <m/>
    <m/>
    <m/>
    <m/>
    <m/>
    <m/>
    <m/>
    <m/>
    <m/>
    <m/>
    <m/>
    <m/>
    <s v="מיצוי יח&quot;ד בפרויקט"/>
    <n v="2"/>
    <m/>
    <m/>
    <m/>
    <m/>
    <m/>
    <m/>
    <m/>
    <e v="#NAME?"/>
    <m/>
    <m/>
  </r>
  <r>
    <n v="981"/>
    <m/>
    <m/>
    <m/>
    <m/>
    <m/>
    <m/>
    <m/>
    <m/>
    <m/>
    <m/>
    <n v="31146"/>
    <m/>
    <s v="תל אביב"/>
    <s v="תל אביב-יפו"/>
    <s v="נווה שרת - בית אל"/>
    <m/>
    <s v="רשויות"/>
    <s v="פינוי-בינוי"/>
    <s v="בביצוע + מבנים מאוכלסים"/>
    <n v="3670109"/>
    <s v="507 150653"/>
    <n v="507"/>
    <n v="150653"/>
    <m/>
    <s v="בניה חדשה - בניין מגורים גבוה (מעל 13 מ'"/>
    <n v="2033003"/>
    <s v="תל אביב-יפו"/>
    <n v="5000"/>
    <s v="רמה"/>
    <n v="374"/>
    <n v="3"/>
    <n v="3"/>
    <m/>
    <d v="2015-03-22T00:00:00"/>
    <m/>
    <m/>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n v="302183"/>
    <n v="150769"/>
    <m/>
    <d v="2015-10-06T00:00:00"/>
    <m/>
    <m/>
    <n v="37"/>
    <n v="12"/>
    <m/>
    <n v="25"/>
    <m/>
    <n v="37"/>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s v="שליפת כתובות (אוגוסט 2020)"/>
    <n v="2015"/>
    <n v="2015"/>
    <s v="הריסה + בנייה"/>
    <s v="הריסה + בנייה"/>
    <n v="1"/>
    <m/>
    <m/>
    <m/>
    <n v="2"/>
    <s v="להיתר"/>
    <m/>
    <n v="1"/>
    <m/>
    <m/>
    <m/>
    <n v="5283880"/>
    <m/>
    <m/>
    <m/>
    <m/>
    <m/>
    <m/>
    <m/>
    <m/>
    <s v="מיצוי יח&quot;ד בפרויקט"/>
    <n v="2"/>
    <m/>
    <m/>
    <m/>
    <m/>
    <m/>
    <m/>
    <m/>
    <e v="#NAME?"/>
    <m/>
    <s v="לא"/>
  </r>
  <r>
    <n v="983"/>
    <m/>
    <m/>
    <m/>
    <m/>
    <m/>
    <m/>
    <m/>
    <m/>
    <m/>
    <m/>
    <n v="31146"/>
    <m/>
    <s v="תל אביב"/>
    <s v="תל אביב-יפו"/>
    <s v="נווה שרת - בית אל"/>
    <m/>
    <s v="רשויות"/>
    <s v="פינוי-בינוי"/>
    <s v="בביצוע + מבנים מאוכלסים"/>
    <n v="5286639"/>
    <s v="507 170397"/>
    <n v="507"/>
    <n v="170397"/>
    <s v="תוספות בניה"/>
    <s v="תוספת בניה או קומות (לא בק&quot;ק)"/>
    <n v="2033003"/>
    <s v="תל אביב-יפו"/>
    <n v="5000"/>
    <s v="רמה"/>
    <n v="374"/>
    <n v="3"/>
    <n v="3"/>
    <m/>
    <d v="2017-03-02T00:00:00"/>
    <m/>
    <n v="0"/>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d__x000a_"/>
    <m/>
    <m/>
    <m/>
    <s v="NULL"/>
    <m/>
    <m/>
    <m/>
    <m/>
    <m/>
    <m/>
    <m/>
    <m/>
    <m/>
    <m/>
    <m/>
    <m/>
    <m/>
    <m/>
    <m/>
    <m/>
    <s v="שליפת כתובות (אוגוסט 2020)"/>
    <n v="2017"/>
    <m/>
    <s v="בנייה"/>
    <m/>
    <m/>
    <m/>
    <m/>
    <m/>
    <n v="4"/>
    <s v="להיתר"/>
    <m/>
    <m/>
    <m/>
    <m/>
    <m/>
    <m/>
    <m/>
    <m/>
    <m/>
    <m/>
    <m/>
    <m/>
    <m/>
    <m/>
    <s v="מיצוי יח&quot;ד בפרויקט"/>
    <n v="2"/>
    <m/>
    <m/>
    <m/>
    <m/>
    <m/>
    <m/>
    <m/>
    <e v="#NAME?"/>
    <m/>
    <m/>
  </r>
  <r>
    <n v="984"/>
    <m/>
    <m/>
    <m/>
    <m/>
    <m/>
    <m/>
    <m/>
    <m/>
    <m/>
    <m/>
    <n v="31146"/>
    <m/>
    <s v="תל אביב"/>
    <s v="תל אביב-יפו"/>
    <s v="נווה שרת - בית אל"/>
    <m/>
    <s v="רשויות"/>
    <s v="פינוי-בינוי"/>
    <s v="בביצוע + מבנים מאוכלסים"/>
    <n v="5326541"/>
    <s v="507 170397"/>
    <n v="507"/>
    <n v="170397"/>
    <s v="תוספות בניה"/>
    <s v="תוספת בניה או קומות (לא בק&quot;ק)"/>
    <n v="2033003"/>
    <s v="תל אביב-יפו"/>
    <n v="5000"/>
    <s v="רמה"/>
    <n v="374"/>
    <n v="3"/>
    <n v="3"/>
    <m/>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s v="NULL"/>
    <m/>
    <m/>
    <m/>
    <m/>
    <m/>
    <m/>
    <m/>
    <m/>
    <m/>
    <m/>
    <m/>
    <m/>
    <m/>
    <m/>
    <m/>
    <m/>
    <s v="שליפת כתובות (אוגוסט 2020)"/>
    <n v="2017"/>
    <m/>
    <s v="בנייה"/>
    <m/>
    <m/>
    <m/>
    <m/>
    <m/>
    <n v="4"/>
    <s v="להיתר"/>
    <m/>
    <m/>
    <m/>
    <m/>
    <m/>
    <m/>
    <m/>
    <m/>
    <m/>
    <m/>
    <m/>
    <m/>
    <m/>
    <m/>
    <s v="מיצוי יח&quot;ד בפרויקט"/>
    <n v="2"/>
    <m/>
    <m/>
    <m/>
    <m/>
    <m/>
    <m/>
    <m/>
    <e v="#NAME?"/>
    <m/>
    <m/>
  </r>
  <r>
    <n v="986"/>
    <m/>
    <m/>
    <m/>
    <m/>
    <m/>
    <m/>
    <m/>
    <m/>
    <m/>
    <m/>
    <n v="31146"/>
    <m/>
    <s v="תל אביב"/>
    <s v="תל אביב-יפו"/>
    <s v="נווה שרת - בית אל"/>
    <m/>
    <s v="רשויות"/>
    <s v="פינוי-בינוי"/>
    <s v="בביצוע + מבנים מאוכלסים"/>
    <n v="6984819"/>
    <s v="507 170397"/>
    <n v="507"/>
    <n v="170397"/>
    <s v="תוספות בניה"/>
    <s v="תוספת בניה או קומות (לא בק&quot;ק)"/>
    <n v="2033003"/>
    <s v="תל אביב-יפו"/>
    <n v="5000"/>
    <s v="רמה"/>
    <n v="374"/>
    <n v="3"/>
    <n v="3"/>
    <s v=""/>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n v="1974786"/>
    <n v="181015"/>
    <m/>
    <d v="2019-03-11T00:00:00"/>
    <m/>
    <m/>
    <n v="4"/>
    <m/>
    <m/>
    <m/>
    <m/>
    <m/>
    <m/>
    <m/>
    <m/>
    <m/>
    <m/>
    <s v="שליפת כתובות (אוגוסט 2020)"/>
    <n v="2017"/>
    <n v="2019"/>
    <s v="בנייה"/>
    <m/>
    <m/>
    <m/>
    <m/>
    <m/>
    <n v="4"/>
    <s v="להיתר"/>
    <m/>
    <m/>
    <m/>
    <m/>
    <m/>
    <m/>
    <m/>
    <m/>
    <m/>
    <m/>
    <m/>
    <m/>
    <m/>
    <m/>
    <s v="מיצוי יח&quot;ד בפרויקט"/>
    <n v="2"/>
    <m/>
    <m/>
    <m/>
    <m/>
    <m/>
    <m/>
    <m/>
    <e v="#NAME?"/>
    <m/>
    <s v="לא"/>
  </r>
  <r>
    <n v="985"/>
    <m/>
    <m/>
    <m/>
    <m/>
    <m/>
    <m/>
    <m/>
    <m/>
    <m/>
    <m/>
    <n v="31146"/>
    <m/>
    <s v="תל אביב"/>
    <s v="תל אביב-יפו"/>
    <s v="נווה שרת - בית אל"/>
    <m/>
    <s v="רשויות"/>
    <s v="פינוי-בינוי"/>
    <s v="בביצוע + מבנים מאוכלסים"/>
    <n v="6903928"/>
    <s v="507 170397"/>
    <n v="507"/>
    <n v="170397"/>
    <s v="תוספות בניה"/>
    <s v="תוספת בניה או קומות (לא בק&quot;ק)"/>
    <n v="2033003"/>
    <s v="תל אביב-יפו"/>
    <n v="5000"/>
    <s v="רמה"/>
    <n v="374"/>
    <n v="3"/>
    <n v="3"/>
    <s v=""/>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n v="1932069"/>
    <n v="181015"/>
    <m/>
    <d v="2019-03-11T00:00:00"/>
    <m/>
    <m/>
    <n v="4"/>
    <m/>
    <m/>
    <m/>
    <m/>
    <m/>
    <m/>
    <m/>
    <m/>
    <m/>
    <m/>
    <s v="שליפת כתובות (אוגוסט 2020)"/>
    <n v="2017"/>
    <n v="2019"/>
    <s v="בנייה"/>
    <m/>
    <n v="1"/>
    <m/>
    <m/>
    <m/>
    <n v="2"/>
    <s v="להיתר"/>
    <m/>
    <n v="2"/>
    <m/>
    <m/>
    <m/>
    <m/>
    <m/>
    <m/>
    <m/>
    <m/>
    <m/>
    <m/>
    <m/>
    <m/>
    <s v="מיצוי יח&quot;ד בפרויקט"/>
    <n v="2"/>
    <m/>
    <m/>
    <m/>
    <m/>
    <m/>
    <m/>
    <m/>
    <e v="#NAME?"/>
    <m/>
    <s v="לא"/>
  </r>
  <r>
    <n v="987"/>
    <m/>
    <m/>
    <m/>
    <m/>
    <m/>
    <m/>
    <m/>
    <m/>
    <m/>
    <m/>
    <n v="31146"/>
    <m/>
    <s v="תל אביב"/>
    <s v="תל אביב-יפו"/>
    <s v="נווה שרת - בית אל"/>
    <m/>
    <s v="רשויות"/>
    <s v="רשויות מקומיות - פינוי-בינוי"/>
    <s v="בביצוע + מבנים מאוכלסים"/>
    <n v="3664062"/>
    <s v="507 121387"/>
    <n v="507"/>
    <n v="121387"/>
    <m/>
    <s v="בניה חדשה - בניין רב קומות"/>
    <n v="2033004"/>
    <s v="תל אביב-יפו"/>
    <n v="5000"/>
    <s v="רמה"/>
    <n v="374"/>
    <n v="4"/>
    <n v="4"/>
    <m/>
    <d v="2012-07-31T00:00:00"/>
    <m/>
    <m/>
    <n v="12"/>
    <n v="117"/>
    <n v="129"/>
    <m/>
    <m/>
    <m/>
    <m/>
    <m/>
    <s v="הריסת מבנה קיים הכולל 3 קומות מגורים_x000d__x000a_הקמת מבנה חדש הכולל: מרתף ,10 קומות מגורים ,ובהן 129יח&quot;ד _x000d__x000a_המרתפים כוללים: חדרי עזר_x000d__x000a_קומת קרקע הכוללת: אולם כניסה,חדר אשפה_x000d__x000a_על הגג: חדרי יציאה,קולטי שמש,חדר מכונות מעלית_x000d__x000a_פירוט נוסף: הריסת מבנים ובנית בנינים חדשים."/>
    <m/>
    <m/>
    <m/>
    <n v="1532405"/>
    <n v="9999991"/>
    <m/>
    <d v="2014-12-31T00:00:00"/>
    <m/>
    <m/>
    <m/>
    <m/>
    <m/>
    <m/>
    <m/>
    <n v="129"/>
    <m/>
    <m/>
    <m/>
    <m/>
    <m/>
    <m/>
    <n v="2012"/>
    <n v="2014"/>
    <s v="הריסה + בנייה"/>
    <m/>
    <n v="3"/>
    <m/>
    <m/>
    <n v="1"/>
    <n v="1"/>
    <s v="להיתר"/>
    <m/>
    <n v="2"/>
    <m/>
    <m/>
    <m/>
    <m/>
    <n v="298997"/>
    <m/>
    <m/>
    <m/>
    <m/>
    <m/>
    <m/>
    <m/>
    <s v="מיצוי יח&quot;ד בפרויקט"/>
    <n v="2"/>
    <m/>
    <m/>
    <m/>
    <m/>
    <m/>
    <m/>
    <m/>
    <e v="#NAME?"/>
    <m/>
    <s v="כן"/>
  </r>
  <r>
    <n v="988"/>
    <m/>
    <m/>
    <m/>
    <m/>
    <m/>
    <m/>
    <m/>
    <m/>
    <m/>
    <m/>
    <n v="31146"/>
    <m/>
    <s v="תל אביב"/>
    <s v="תל אביב-יפו"/>
    <s v="נווה שרת - בית אל"/>
    <m/>
    <s v="רשויות"/>
    <s v="פינוי-בינוי"/>
    <s v="בביצוע + מבנים מאוכלסים"/>
    <n v="3651730"/>
    <s v="507 121996"/>
    <n v="507"/>
    <n v="121996"/>
    <m/>
    <s v="בניה חדשה - בניה בשלבים"/>
    <n v="2033004"/>
    <s v="תל אביב-יפו"/>
    <n v="5000"/>
    <s v="רמה"/>
    <n v="374"/>
    <n v="4"/>
    <n v="4"/>
    <m/>
    <d v="2012-11-20T00:00:00"/>
    <m/>
    <m/>
    <m/>
    <m/>
    <m/>
    <m/>
    <m/>
    <m/>
    <m/>
    <m/>
    <s v="הריסת מספר מבנים וחפירה ודיפון כולל עוגנים שזמניים בחלקות שכנות."/>
    <m/>
    <m/>
    <m/>
    <n v="283804"/>
    <n v="131076"/>
    <m/>
    <d v="2013-08-11T00:00:00"/>
    <m/>
    <m/>
    <n v="0"/>
    <m/>
    <m/>
    <m/>
    <m/>
    <m/>
    <m/>
    <m/>
    <s v="הריסת מספר מבנים וחפירה ודיפון כולל עוגנים שזמניים בחלקות שכנות."/>
    <m/>
    <m/>
    <s v="שליפה לפי תבעות (אוגוסט 2020)"/>
    <n v="2012"/>
    <n v="2013"/>
    <s v="הריסה + חפירה ודיפון"/>
    <s v="הריסה + חפירה ודיפון"/>
    <n v="3"/>
    <m/>
    <m/>
    <m/>
    <n v="2"/>
    <s v="להיתר"/>
    <m/>
    <n v="2"/>
    <m/>
    <m/>
    <m/>
    <m/>
    <m/>
    <m/>
    <m/>
    <m/>
    <m/>
    <m/>
    <m/>
    <m/>
    <s v="מיצוי יח&quot;ד בפרויקט"/>
    <n v="2"/>
    <m/>
    <m/>
    <m/>
    <m/>
    <m/>
    <m/>
    <m/>
    <e v="#NAME?"/>
    <m/>
    <s v="לא"/>
  </r>
  <r>
    <n v="989"/>
    <m/>
    <m/>
    <m/>
    <m/>
    <m/>
    <m/>
    <m/>
    <m/>
    <m/>
    <m/>
    <n v="31146"/>
    <m/>
    <s v="תל אביב"/>
    <s v="תל אביב-יפו"/>
    <s v="נווה שרת - בית אל"/>
    <m/>
    <s v="רשויות"/>
    <s v="רשויות מקומיות - פינוי-בינוי"/>
    <s v="בביצוע + מבנים מאוכלסים"/>
    <n v="3666923"/>
    <s v="507 132555"/>
    <n v="507"/>
    <n v="132555"/>
    <m/>
    <s v="בניה חדשה - בניין מגורים גבוה (מעל 13 מ'"/>
    <n v="2033004"/>
    <s v="תל אביב-יפו"/>
    <n v="5000"/>
    <s v="רמה"/>
    <n v="374"/>
    <n v="4"/>
    <n v="4"/>
    <m/>
    <d v="2013-12-31T00:00:00"/>
    <m/>
    <m/>
    <n v="12"/>
    <n v="117"/>
    <n v="129"/>
    <m/>
    <m/>
    <m/>
    <m/>
    <m/>
    <s v="הריסת מבנה קיים הכולל 3 קומות מגורים  הקמת מבנה חדש הכולל: מרתף ,10 קומות מגורים ,ובהן 129יח&quot;ד   המרתפים כוללים: חדרי עזר  קומת קרקע הכוללת: אולם כניסה,חדר אשפה  על הגג: חדרי יציאה,קולטי שמש,חדר מכונות מעלית  פירוט נוסף: הריסת מבנים ובנית בנינים חדשים."/>
    <m/>
    <m/>
    <m/>
    <n v="298997"/>
    <n v="140635"/>
    <m/>
    <d v="2014-07-09T00:00:00"/>
    <m/>
    <m/>
    <n v="129"/>
    <n v="12"/>
    <m/>
    <n v="117"/>
    <m/>
    <n v="129"/>
    <m/>
    <m/>
    <m/>
    <m/>
    <m/>
    <m/>
    <n v="2013"/>
    <n v="2014"/>
    <s v="הריסה + בנייה"/>
    <m/>
    <n v="3"/>
    <m/>
    <m/>
    <m/>
    <n v="2"/>
    <s v="להיתר"/>
    <m/>
    <n v="1"/>
    <m/>
    <m/>
    <m/>
    <n v="3664062"/>
    <m/>
    <m/>
    <m/>
    <m/>
    <m/>
    <m/>
    <m/>
    <m/>
    <s v="מיצוי יח&quot;ד בפרויקט"/>
    <n v="2"/>
    <m/>
    <m/>
    <m/>
    <m/>
    <m/>
    <m/>
    <m/>
    <e v="#NAME?"/>
    <m/>
    <s v="לא"/>
  </r>
  <r>
    <n v="2021"/>
    <s v="אוקטובר 2021 - טיוב בקשות שאינן כפולות"/>
    <s v="להעביר לעיריית תל אביב לבדיקה האם פב"/>
    <s v="להעביר לעיריית תל אביב לבדיקה האם פב"/>
    <m/>
    <m/>
    <m/>
    <m/>
    <s v="הריסת כל הבנייה הקיימת על גבי המגרש, לרבות: סככות, מחסנים, ומרפסות."/>
    <m/>
    <m/>
    <n v="33103"/>
    <m/>
    <s v="תל אביב"/>
    <s v="תל אביב-יפו"/>
    <s v="נחלת יצחק"/>
    <m/>
    <s v="רשויות"/>
    <s v="פינוי-בינוי"/>
    <s v="תכנית מאושרת עם פעילות יזמית"/>
    <n v="7464442"/>
    <s v="507 210046"/>
    <n v="507"/>
    <n v="210046"/>
    <s v="תוספות בניה"/>
    <s v="הריסה"/>
    <n v="644136"/>
    <s v="תל אביב -יפו"/>
    <n v="5000"/>
    <s v="אלון יגאל"/>
    <n v="2524"/>
    <n v="136"/>
    <n v="136"/>
    <s v=" "/>
    <d v="2021-01-07T00:00:00"/>
    <s v="NULL"/>
    <s v="NULL"/>
    <m/>
    <m/>
    <m/>
    <s v="2021_03"/>
    <d v="2021-07-15T12:02:15"/>
    <s v="NULL"/>
    <s v="NULL"/>
    <s v="NULL"/>
    <s v="מספר קומות להריסה (סה&quot;כ הקומות במבנה או מספר מבנים על המגרש): 3, שטח הריסה (מ&quot;ר): 430.11, _x000d__x000a_במרתפים: ללא מרתף, _x000d__x000a_פירוט נוסף: היתר הריסה למבנה בן 2 קומות בפינת הרחובות יגאל אלון ונחלת יצחק, העבודות המבוקשות בהיתר אינן כוללות הוספת צובר גז חדש, או העתקה של "/>
    <s v="NULL"/>
    <s v="NULL"/>
    <s v="NULL"/>
    <n v="2134726"/>
    <n v="210136"/>
    <s v="תוספות בניה"/>
    <d v="2021-02-10T00:00:00"/>
    <s v="NULL"/>
    <s v="NULL"/>
    <n v="0"/>
    <m/>
    <m/>
    <m/>
    <m/>
    <m/>
    <m/>
    <s v="NULL"/>
    <s v="NULL"/>
    <s v="2021_03"/>
    <d v="2021-07-15T12:02:15"/>
    <s v="גוש חלקה"/>
    <n v="2021"/>
    <n v="2021"/>
    <s v="הריסה"/>
    <m/>
    <n v="1"/>
    <m/>
    <m/>
    <m/>
    <s v="1?"/>
    <s v="להיתר"/>
    <s v="האם פינוי בינוי? נמצא בתוך המתחם"/>
    <s v="1?"/>
    <s v="האם פינוי בינוי? נמצא בתוך המתחם"/>
    <m/>
    <m/>
    <m/>
    <m/>
    <m/>
    <m/>
    <m/>
    <m/>
    <m/>
    <m/>
    <m/>
    <m/>
    <m/>
    <m/>
    <m/>
    <m/>
    <m/>
    <m/>
    <m/>
    <m/>
    <m/>
    <s v="היתרים שיש לטייב"/>
    <s v="לא"/>
  </r>
  <r>
    <n v="1611"/>
    <m/>
    <m/>
    <m/>
    <m/>
    <m/>
    <m/>
    <m/>
    <m/>
    <m/>
    <m/>
    <n v="4318"/>
    <m/>
    <s v="תל אביב"/>
    <s v="תל אביב-יפו"/>
    <s v="פרי מגדים 2-10"/>
    <m/>
    <s v="מיסוי"/>
    <s v="פינוי-בינוי"/>
    <s v="תכנית מאושרת עם פעילות יזמית"/>
    <n v="7242169"/>
    <s v="507 201474"/>
    <n v="507"/>
    <n v="201474"/>
    <s v="בניה חדשה"/>
    <s v="חפירה ו/או דיפון"/>
    <n v="700009"/>
    <s v="תל אביב-יפו"/>
    <n v="5000"/>
    <s v="פרי מגדים"/>
    <n v="2510"/>
    <n v="2"/>
    <n v="2"/>
    <s v=" "/>
    <d v="2020-11-08T00:00:00"/>
    <m/>
    <m/>
    <m/>
    <m/>
    <n v="161"/>
    <s v="2020_04"/>
    <d v="2021-01-28T10:47:24"/>
    <m/>
    <m/>
    <s v="מדלן"/>
    <s v="מספר קומות להריסה: 10, שטח הריסה (מ&quot;ר): 3724.02,    במרתפים: ללא מרתף,    פירוט נוסף: הריסה דיפון חפירה וביסוס,    נפח חפירה (מ&quot;ק): 45,100.00, העבודות המבוקשות בהיתר כוללות הוספת צובר גז חדש, או העתקה של צובר קיים: לא,    גן ילדים: קיים ממ&quot;ד: לא"/>
    <s v="NULL"/>
    <s v="NULL"/>
    <s v="NULL"/>
    <s v="NULL"/>
    <m/>
    <m/>
    <m/>
    <m/>
    <m/>
    <m/>
    <m/>
    <m/>
    <m/>
    <m/>
    <m/>
    <m/>
    <m/>
    <m/>
    <s v="NULL"/>
    <s v="NULL"/>
    <s v="לפי גוש חלקה (מרץ 2021)"/>
    <n v="2020"/>
    <m/>
    <s v="הריסה + חפירה ודיפון"/>
    <m/>
    <m/>
    <m/>
    <m/>
    <m/>
    <n v="4"/>
    <s v="להיתר"/>
    <m/>
    <m/>
    <m/>
    <m/>
    <s v="ידני מאתר העירייה"/>
    <m/>
    <m/>
    <m/>
    <m/>
    <m/>
    <m/>
    <m/>
    <m/>
    <m/>
    <s v="מיצוי יח&quot;ד בפרויקט"/>
    <n v="0"/>
    <m/>
    <m/>
    <m/>
    <m/>
    <m/>
    <s v="לא היו החלטות בבקשה"/>
    <m/>
    <e v="#NAME?"/>
    <m/>
    <m/>
  </r>
  <r>
    <n v="2022"/>
    <s v="אוקטובר 2021 - טיוב בקשה וסמל כפולים"/>
    <s v="כן"/>
    <s v="כן"/>
    <m/>
    <s v="טויב"/>
    <m/>
    <m/>
    <m/>
    <m/>
    <m/>
    <n v="4318"/>
    <m/>
    <s v="תל אביב"/>
    <s v="תל אביב-יפו"/>
    <s v="פרי מגדים 2-10"/>
    <m/>
    <s v="מיסוי"/>
    <s v="פינוי-בינוי"/>
    <s v="תכנית מאושרת עם פעילות יזמית"/>
    <n v="7463712"/>
    <s v="507 201474"/>
    <n v="507"/>
    <n v="201474"/>
    <s v="בניה חדשה"/>
    <s v="חפירה ו/או דיפון"/>
    <n v="700009"/>
    <s v="תל אביב -יפו"/>
    <n v="5000"/>
    <s v="פרי מגדים"/>
    <n v="2510"/>
    <n v="2"/>
    <n v="2"/>
    <s v=" "/>
    <d v="2020-11-08T00:00:00"/>
    <s v="NULL"/>
    <m/>
    <m/>
    <m/>
    <n v="161"/>
    <s v="2021_03"/>
    <d v="2021-07-15T12:02:15"/>
    <m/>
    <m/>
    <s v="מדלן"/>
    <s v="הריסת מבנה קיים הכולל 10 קומות מגורים שטח להריסה 3724.02_x000d__x000a_הקמת מבנה חדש הכולל: הריסה דיפון חפירה וביסוס_x000d__x000a_"/>
    <s v="NULL"/>
    <s v="NULL"/>
    <s v="NULL"/>
    <n v="2134352"/>
    <n v="210335"/>
    <s v="בניה חדשה"/>
    <d v="2021-05-04T00:00:00"/>
    <s v="NULL"/>
    <s v="NULL"/>
    <n v="0"/>
    <m/>
    <m/>
    <m/>
    <m/>
    <n v="161"/>
    <m/>
    <s v="מדלן"/>
    <s v="1. פינוי והריסה של 5 בנייני מגורים בחלקה )פרי מגדים 2 , 4 , 6 ו- 8 , נחלת יצחק 9 11 ( לפי הוראות תכנית 4050_x000a_ותכנית עיצוב מאושרת._x000a_.2 חפירה ודיפון )כולל ביסוס( עד גבולות המגרש ולעומק של עד 4 קומות המרתף._x000a_.3 עקירת והעברת עצים קיימים בתחום החפירה לפי נספח הפיתוח._x000a_.4 שימוש בעוגנים זמניים בגבולות המגרש."/>
    <s v="2021_03"/>
    <d v="2021-07-15T12:02:15"/>
    <s v="גוש חלקה"/>
    <n v="2020"/>
    <n v="2021"/>
    <s v="הריסה + חפירה ודיפון"/>
    <s v="הריסה + חפירה ודיפון"/>
    <n v="1"/>
    <m/>
    <m/>
    <m/>
    <n v="1"/>
    <s v="להיתר"/>
    <m/>
    <n v="1"/>
    <m/>
    <m/>
    <m/>
    <n v="7463712"/>
    <n v="2134352"/>
    <m/>
    <m/>
    <m/>
    <m/>
    <m/>
    <m/>
    <m/>
    <s v="מיצוי יח&quot;ד בפרויקט"/>
    <n v="0"/>
    <m/>
    <m/>
    <m/>
    <m/>
    <m/>
    <m/>
    <m/>
    <m/>
    <s v="היתר נספר ב2021"/>
    <s v="לא"/>
  </r>
  <r>
    <n v="1603"/>
    <m/>
    <m/>
    <m/>
    <m/>
    <m/>
    <m/>
    <m/>
    <m/>
    <m/>
    <m/>
    <n v="4318"/>
    <m/>
    <s v="תל אביב"/>
    <s v="תל אביב-יפו"/>
    <s v="פרי מגדים 2-10"/>
    <m/>
    <s v="מיסוי"/>
    <s v="פינוי-בינוי"/>
    <s v="תכנית מאושרת עם פעילות יזמית"/>
    <n v="7241810"/>
    <s v="507 201685"/>
    <n v="507"/>
    <n v="201685"/>
    <s v="בניה חדשה"/>
    <s v="מגדל מגורים מעל 20 קומות"/>
    <n v="700009"/>
    <s v="תל אביב-יפו"/>
    <n v="5000"/>
    <s v="פרי מגדים"/>
    <n v="2510"/>
    <n v="2"/>
    <n v="2"/>
    <s v=" "/>
    <d v="2020-12-28T00:00:00"/>
    <m/>
    <m/>
    <m/>
    <m/>
    <n v="161"/>
    <s v="2020_04"/>
    <d v="2021-01-28T10:47:24"/>
    <m/>
    <m/>
    <s v="אתר העירייה"/>
    <s v="במרתפים: מספר מרתפים, מחסן, חדרי עזר, אחר: חניה,    בקומת הקרקע: אולם כניסה, חדר אשפה, אחר: מסחר,    בקומות: כמות קומות מגורים: 25, כמות יח&quot;ד מבוקשות: 161,    על הגג: חדר מכונות ומעלית, קולטי שמש, חדר מדרגות כללי, פרגולה, אחר: מאגרי מים וחדר משאבות,    בח"/>
    <s v="NULL"/>
    <s v="NULL"/>
    <s v="NULL"/>
    <s v="NULL"/>
    <m/>
    <m/>
    <m/>
    <m/>
    <m/>
    <m/>
    <m/>
    <m/>
    <m/>
    <m/>
    <m/>
    <m/>
    <m/>
    <m/>
    <s v="NULL"/>
    <s v="NULL"/>
    <s v="לפי גוש חלקה (מרץ 2021)"/>
    <n v="2020"/>
    <m/>
    <s v="בנייה"/>
    <m/>
    <n v="1"/>
    <m/>
    <m/>
    <m/>
    <n v="2"/>
    <s v="להיתר"/>
    <m/>
    <m/>
    <m/>
    <m/>
    <m/>
    <m/>
    <m/>
    <m/>
    <m/>
    <m/>
    <m/>
    <m/>
    <m/>
    <m/>
    <s v="מיצוי יח&quot;ד בפרויקט"/>
    <n v="0"/>
    <m/>
    <m/>
    <m/>
    <m/>
    <m/>
    <s v="לא היו החלטות בבקשה"/>
    <m/>
    <e v="#NAME?"/>
    <m/>
    <m/>
  </r>
  <r>
    <n v="2025"/>
    <s v="אוקטובר 2021 - טיוב בקשה וסמל כפולים"/>
    <s v="כן"/>
    <m/>
    <m/>
    <s v="לטייב - יותר מלל במהות הבקשה"/>
    <m/>
    <m/>
    <m/>
    <m/>
    <m/>
    <n v="4318"/>
    <m/>
    <s v="תל אביב"/>
    <s v="תל אביב-יפו"/>
    <s v="פרי מגדים 2-10"/>
    <m/>
    <s v="מיסוי"/>
    <s v="פינוי-בינוי"/>
    <s v="תכנית מאושרת עם פעילות יזמית"/>
    <n v="7497764"/>
    <s v="507 210335"/>
    <n v="507"/>
    <n v="210335"/>
    <s v="בניה חדשה"/>
    <s v="מגדל מגורים מעל 20 קומות"/>
    <n v="700009"/>
    <s v="תל אביב -יפו"/>
    <n v="5000"/>
    <s v="פרי מגדים"/>
    <n v="2510"/>
    <n v="2"/>
    <n v="2"/>
    <s v=" "/>
    <d v="2021-03-03T00:00:00"/>
    <s v="NULL"/>
    <s v="NULL"/>
    <s v="NULL"/>
    <s v="NULL"/>
    <n v="161"/>
    <s v="2021_04"/>
    <d v="2021-09-14T12:11:15"/>
    <s v="NULL"/>
    <s v="NULL"/>
    <s v="מהות הבקשה"/>
    <s v="הקמת מבנה חדש הכולל: מרתפים ,25.0 קומות מגורים ,ובהן 161יח&quot;ד _x000d__x000a_המרתפים כוללים: מחסן,חדרי עזר,חניה_x000d__x000a_קומת קרקע הכוללת: אולם כניסה,חדר אשפה,מסחר_x000d__x000a_על הגג: קולטי שמש,חדר מדרגות כללי,חדר מכונות מעלית,פרגולה,מאגרי מים וחדר משאבות_x000d__x000a_בחצר: 202 מקומות חניה,שטחים מרוצפים,פרגולה,בגבולות המגרש גדר בגובה 2.7 מטר,מסחר_x000d__x000a_"/>
    <s v="NULL"/>
    <s v="NULL"/>
    <s v="NULL"/>
    <s v="NULL"/>
    <m/>
    <s v="NULL"/>
    <m/>
    <m/>
    <m/>
    <m/>
    <m/>
    <m/>
    <m/>
    <m/>
    <m/>
    <m/>
    <m/>
    <m/>
    <m/>
    <m/>
    <s v="גוש חלקה"/>
    <n v="2021"/>
    <m/>
    <s v="בנייה"/>
    <m/>
    <n v="1"/>
    <m/>
    <m/>
    <m/>
    <n v="2"/>
    <s v="להיתר"/>
    <m/>
    <m/>
    <m/>
    <m/>
    <m/>
    <m/>
    <m/>
    <m/>
    <m/>
    <m/>
    <m/>
    <m/>
    <m/>
    <m/>
    <s v="מיצוי יח&quot;ד בפרויקט"/>
    <n v="0"/>
    <m/>
    <m/>
    <m/>
    <m/>
    <m/>
    <m/>
    <m/>
    <m/>
    <m/>
    <m/>
  </r>
  <r>
    <n v="2027"/>
    <s v="אוקטובר 2021 - טיוב בקשות ID כפולות"/>
    <s v="כן"/>
    <m/>
    <m/>
    <s v="לטייב"/>
    <m/>
    <m/>
    <m/>
    <m/>
    <m/>
    <n v="4132"/>
    <m/>
    <s v="תל אביב"/>
    <s v="תל אביב-יפו"/>
    <s v="קהילת ורשה (2)"/>
    <m/>
    <s v="מיסוי"/>
    <s v="פינוי-בינוי"/>
    <s v="תכנית מאושרת עם פעילות יזמית"/>
    <n v="7498935"/>
    <s v="507 210296"/>
    <n v="507"/>
    <n v="210296"/>
    <s v="בניה חדשה"/>
    <s v="בניין מגורים גבוה (מעל 13 מ')"/>
    <n v="821055"/>
    <s v="תל אביב -יפו"/>
    <n v="5000"/>
    <s v="קהילת ורשה"/>
    <n v="230"/>
    <n v="55"/>
    <n v="55"/>
    <s v=" "/>
    <d v="2021-02-24T00:00:00"/>
    <s v="NULL"/>
    <s v="NULL"/>
    <n v="32"/>
    <n v="80"/>
    <n v="112"/>
    <s v="2021_04"/>
    <d v="2021-09-14T12:11:15"/>
    <s v="אתר העירייה"/>
    <s v="חישוב מתמטי"/>
    <s v="אתר העירייה"/>
    <s v="מספר קומות להריסה (סה&quot;כ הקומות במבנה או מספר מבנים על המגרש): 8, _x000d__x000d__x000a_במרתפים: מספר מרתפים, מחסן, חדרי עזר, אחר: חניה , חדרים טכנים, _x000d__x000d__x000a_בקומת הקרקע: אולם כניסה, חדר אשפה, אחר: חדרים טכנים, חדרי אופניים, חדר דיירים, _x000d__x000d__x000a_בקומות: כמות קומות מגורים: 16, כמות יח&quot;ד מבוקשות: 111, _x000d__x000d__x000a_על הגג: קולטי שמש, חדר מדרגות כללי, פרגולה, אחר: מאגרי מים וחדר משאבות, _x000d__x000d__x000a_בחצר: גינה, שטחים מרוצפים, _x000d__x000d__x000a_העבודות המבוקשות בהיתר כן כוללות הוספת צובר גז חדש, או העתקה של צובר קיים"/>
    <s v="NULL"/>
    <s v="NULL"/>
    <s v="NULL"/>
    <s v="NULL"/>
    <m/>
    <s v="NULL"/>
    <m/>
    <m/>
    <m/>
    <m/>
    <m/>
    <m/>
    <m/>
    <m/>
    <m/>
    <m/>
    <m/>
    <m/>
    <m/>
    <m/>
    <s v="גוש חלקה"/>
    <n v="2021"/>
    <m/>
    <s v="הריסה + בנייה"/>
    <m/>
    <n v="4"/>
    <m/>
    <m/>
    <m/>
    <n v="1"/>
    <s v="להיתר"/>
    <s v="יחד מוצע גדול מיחד מוצע של המתחם ולכן ספק פב. אך לפי מדלן אכן מדובר בפינוי בינוי"/>
    <m/>
    <m/>
    <m/>
    <m/>
    <m/>
    <m/>
    <m/>
    <m/>
    <m/>
    <m/>
    <m/>
    <m/>
    <m/>
    <m/>
    <m/>
    <m/>
    <m/>
    <m/>
    <m/>
    <m/>
    <m/>
    <m/>
    <m/>
    <m/>
    <m/>
  </r>
  <r>
    <n v="991"/>
    <m/>
    <m/>
    <m/>
    <m/>
    <m/>
    <m/>
    <m/>
    <m/>
    <m/>
    <m/>
    <n v="4132"/>
    <m/>
    <s v="תל אביב"/>
    <s v="תל אביב-יפו"/>
    <s v="קהילת ורשה (2)"/>
    <m/>
    <s v="מיסוי"/>
    <s v="פינוי-בינוי"/>
    <s v="תכנית מאושרת עם פעילות יזמית"/>
    <n v="3650500"/>
    <s v="507 90133"/>
    <n v="507"/>
    <n v="90133"/>
    <m/>
    <s v="בניה חדשה - בניין גבוה"/>
    <n v="821063"/>
    <s v="תל אביב-יפו"/>
    <n v="5000"/>
    <s v="קהילת ורשה"/>
    <n v="230"/>
    <n v="63"/>
    <n v="63"/>
    <m/>
    <d v="2009-01-22T00:00:00"/>
    <m/>
    <m/>
    <m/>
    <m/>
    <n v="23"/>
    <m/>
    <m/>
    <m/>
    <m/>
    <m/>
    <s v="הארכת תוקף לבניה חדשה-בניין גבוה ,הריסה_x000d__x000a_הקמת מבנה חדש הכולל: קומה מפולשת,6 קומות מגורים ,ובהן 23יח&quot;ד _x000d__x000a_המרתפים כוללים: מחסן,חדרי עזר,חניון תת קרקעי_x000d__x000a_קומת קרקע הכוללת: אולם כניסה,חדר גז,חדר אשפה_x000d__x000a_על הגג: קולטי שמש,חדר מדרגות כללי,חדר מכונות מעלית_x000d__x000a_בחצר: ג"/>
    <m/>
    <m/>
    <m/>
    <n v="282574"/>
    <n v="90442"/>
    <m/>
    <d v="2009-08-12T00:00:00"/>
    <m/>
    <m/>
    <n v="23"/>
    <m/>
    <m/>
    <m/>
    <m/>
    <n v="23"/>
    <m/>
    <m/>
    <m/>
    <m/>
    <m/>
    <s v="שליפת כתובות (אוגוסט 2020)"/>
    <n v="2009"/>
    <n v="2009"/>
    <s v="בנייה"/>
    <m/>
    <n v="1"/>
    <m/>
    <m/>
    <m/>
    <n v="1"/>
    <s v="להיתר"/>
    <m/>
    <n v="1"/>
    <m/>
    <m/>
    <m/>
    <n v="3650500"/>
    <n v="282574"/>
    <m/>
    <m/>
    <m/>
    <m/>
    <m/>
    <m/>
    <m/>
    <m/>
    <n v="49"/>
    <m/>
    <m/>
    <m/>
    <m/>
    <m/>
    <m/>
    <m/>
    <e v="#NAME?"/>
    <m/>
    <s v="לא"/>
  </r>
  <r>
    <n v="993"/>
    <m/>
    <m/>
    <m/>
    <m/>
    <m/>
    <m/>
    <m/>
    <m/>
    <m/>
    <m/>
    <n v="4132"/>
    <m/>
    <s v="תל אביב"/>
    <s v="תל אביב-יפו"/>
    <s v="קהילת ורשה (2)"/>
    <m/>
    <s v="מיסוי"/>
    <s v="פינוי-בינוי"/>
    <s v="תכנית מאושרת עם פעילות יזמית"/>
    <n v="5280862"/>
    <s v="507 131272"/>
    <n v="507"/>
    <n v="131272"/>
    <s v="בניה חדשה"/>
    <s v="בניין מגורים גבוה (מעל 13 מ')"/>
    <n v="821065"/>
    <s v="תל אביב-יפו"/>
    <n v="5000"/>
    <s v="קהילת ורשה"/>
    <n v="230"/>
    <n v="65"/>
    <n v="65"/>
    <m/>
    <d v="2013-07-01T00:00:00"/>
    <m/>
    <n v="0"/>
    <m/>
    <m/>
    <n v="31"/>
    <m/>
    <m/>
    <m/>
    <m/>
    <m/>
    <s v="הריסת מבנה קיים הכולל 2 קומות מגורים_x000d__x000a_הקמת מבנה חדש הכולל: מרתף ,9 קומות מגורים ,ובהן 31יח&quot;ד _x000d__x000a_המרתפים כוללים: מחסן,חדרי עזר,חניון_x000d__x000a_קומת קרקע הכוללת: אולם כניסה,חדר אשפה,דירות_x000d__x000a_על הגג: קולטי שמש,חדר מדרגות כללי_x000d__x000a_בחצר: גינה,שטחים מרוצפים,בגבולות המגרש גדר"/>
    <m/>
    <m/>
    <m/>
    <s v="NULL"/>
    <m/>
    <m/>
    <m/>
    <m/>
    <m/>
    <m/>
    <m/>
    <m/>
    <m/>
    <m/>
    <m/>
    <m/>
    <m/>
    <m/>
    <m/>
    <m/>
    <s v="שליפת כתובות (אוגוסט 2020)"/>
    <n v="2013"/>
    <m/>
    <m/>
    <m/>
    <m/>
    <m/>
    <m/>
    <m/>
    <n v="4"/>
    <s v="להיתר"/>
    <m/>
    <m/>
    <m/>
    <m/>
    <m/>
    <m/>
    <m/>
    <m/>
    <m/>
    <m/>
    <m/>
    <m/>
    <m/>
    <m/>
    <m/>
    <n v="49"/>
    <m/>
    <m/>
    <m/>
    <m/>
    <m/>
    <m/>
    <m/>
    <e v="#NAME?"/>
    <m/>
    <m/>
  </r>
  <r>
    <n v="992"/>
    <m/>
    <m/>
    <m/>
    <m/>
    <m/>
    <m/>
    <m/>
    <m/>
    <m/>
    <m/>
    <n v="4132"/>
    <m/>
    <s v="תל אביב"/>
    <s v="תל אביב-יפו"/>
    <s v="קהילת ורשה (2)"/>
    <m/>
    <s v="מיסוי"/>
    <s v="פינוי-בינוי"/>
    <s v="תכנית מאושרת עם פעילות יזמית"/>
    <n v="3665716"/>
    <s v="507 131272"/>
    <n v="507"/>
    <n v="131272"/>
    <m/>
    <s v="בניה חדשה - בניין מגורים גבוה (מעל 13 מ'"/>
    <n v="821065"/>
    <s v="תל אביב-יפו"/>
    <n v="5000"/>
    <s v="קהילת ורשה"/>
    <n v="230"/>
    <n v="65"/>
    <n v="65"/>
    <m/>
    <d v="2013-07-01T00:00:00"/>
    <m/>
    <m/>
    <m/>
    <m/>
    <n v="31"/>
    <m/>
    <m/>
    <m/>
    <m/>
    <m/>
    <s v="הריסת מבנה קיים הכולל 2 קומות מגורים_x000d__x000a_הקמת מבנה חדש הכולל: מרתף ,9 קומות מגורים ,ובהן 31יח&quot;ד _x000d__x000a_המרתפים כוללים: מחסן,חדרי עזר,חניון_x000d__x000a_קומת קרקע הכוללת: אולם כניסה,חדר אשפה,דירות_x000d__x000a_על הגג: קולטי שמש,חדר מדרגות כללי_x000d__x000a_בחצר: גינה,שטחים מרוצפים,בגבולות המגרש גדר"/>
    <m/>
    <m/>
    <m/>
    <s v="NULL"/>
    <m/>
    <m/>
    <m/>
    <m/>
    <m/>
    <m/>
    <m/>
    <m/>
    <m/>
    <m/>
    <m/>
    <m/>
    <m/>
    <m/>
    <m/>
    <m/>
    <s v="שליפת כתובות (אוגוסט 2020)"/>
    <n v="2013"/>
    <m/>
    <s v="הריסה + בנייה"/>
    <m/>
    <n v="2"/>
    <m/>
    <m/>
    <m/>
    <n v="1"/>
    <s v="להיתר"/>
    <m/>
    <m/>
    <m/>
    <m/>
    <m/>
    <m/>
    <m/>
    <m/>
    <m/>
    <m/>
    <m/>
    <m/>
    <m/>
    <m/>
    <m/>
    <n v="49"/>
    <m/>
    <m/>
    <m/>
    <m/>
    <m/>
    <s v="לא היו החלטות בבקשה"/>
    <m/>
    <e v="#NAME?"/>
    <m/>
    <m/>
  </r>
  <r>
    <n v="994"/>
    <m/>
    <m/>
    <m/>
    <m/>
    <m/>
    <m/>
    <m/>
    <m/>
    <m/>
    <m/>
    <n v="4132"/>
    <m/>
    <s v="תל אביב"/>
    <s v="תל אביב-יפו"/>
    <s v="קהילת ורשה (2)"/>
    <m/>
    <s v="מיסוי"/>
    <s v="פינוי-בינוי"/>
    <s v="תכנית מאושרת עם פעילות יזמית"/>
    <n v="3669594"/>
    <s v="507 150113"/>
    <n v="507"/>
    <n v="150113"/>
    <m/>
    <s v="שינויים - הארכת תוקף החלטה"/>
    <n v="821065"/>
    <s v="תל אביב-יפו"/>
    <n v="5000"/>
    <s v="קהילת ורשה"/>
    <n v="230"/>
    <n v="65"/>
    <n v="65"/>
    <m/>
    <d v="2015-01-18T00:00:00"/>
    <m/>
    <m/>
    <m/>
    <m/>
    <n v="31"/>
    <m/>
    <m/>
    <m/>
    <m/>
    <m/>
    <s v="הארכת תוקף לבניה חדשה-בניין מגורים גבוה (מעל 13 מ')_x000d__x000a_הריסת מבנה קיים הכולל 2 קומות מגורים_x000d__x000a_הקמת מבנה חדש הכולל: מרתף , קומות מגורים ,ובהן 31יח&quot;ד _x000d__x000a_המרתפים כוללים: מחסן,חדרי עזר,חניון_x000d__x000a_קומת קרקע הכוללת: אולם כניסה,חדר אשפה,דירות_x000d__x000a_על הגג: קולטי שמש,חדר מדרג"/>
    <m/>
    <m/>
    <m/>
    <s v="NULL"/>
    <m/>
    <m/>
    <m/>
    <m/>
    <m/>
    <m/>
    <m/>
    <m/>
    <m/>
    <m/>
    <m/>
    <m/>
    <m/>
    <m/>
    <m/>
    <m/>
    <s v="שליפת כתובות (אוגוסט 2020)"/>
    <n v="2015"/>
    <m/>
    <s v="הריסה + בנייה"/>
    <m/>
    <n v="2"/>
    <m/>
    <m/>
    <m/>
    <n v="2"/>
    <s v="להיתר"/>
    <m/>
    <m/>
    <m/>
    <m/>
    <m/>
    <m/>
    <m/>
    <m/>
    <m/>
    <m/>
    <m/>
    <m/>
    <m/>
    <m/>
    <m/>
    <n v="49"/>
    <m/>
    <m/>
    <m/>
    <m/>
    <m/>
    <m/>
    <m/>
    <e v="#NAME?"/>
    <m/>
    <m/>
  </r>
  <r>
    <n v="995"/>
    <m/>
    <m/>
    <m/>
    <m/>
    <m/>
    <m/>
    <m/>
    <m/>
    <m/>
    <m/>
    <n v="4132"/>
    <m/>
    <s v="תל אביב"/>
    <s v="תל אביב-יפו"/>
    <s v="קהילת ורשה (2)"/>
    <m/>
    <s v="מיסוי"/>
    <s v="פינוי-בינוי"/>
    <s v="תכנית מאושרת עם פעילות יזמית"/>
    <n v="3671908"/>
    <s v="507 152476"/>
    <n v="507"/>
    <n v="152476"/>
    <m/>
    <s v="שינויים - הארכת תוקף החלטה"/>
    <n v="821065"/>
    <s v="תל אביב-יפו"/>
    <n v="5000"/>
    <s v="קהילת ורשה"/>
    <n v="230"/>
    <n v="65"/>
    <n v="65"/>
    <m/>
    <d v="2015-12-17T00:00:00"/>
    <m/>
    <m/>
    <m/>
    <m/>
    <n v="31"/>
    <m/>
    <m/>
    <m/>
    <m/>
    <m/>
    <s v="הארכת תוקף לבניה חדשה-בניין מגורים גבוה (מעל 13 מ')_x000d__x000a_הריסת מבנה קיים הכולל 2 קומות מגורים_x000d__x000a_הקמת מבנה חדש הכולל: מרתף , קומות מגורים ,ובהן 31יח&quot;ד _x000d__x000a_המרתפים כוללים: מחסן,חדרי עזר,חניון_x000d__x000a_קומת קרקע הכוללת: אולם כניסה,חדר אשפה,דירות_x000d__x000a_על הגג: קולטי שמש,חדר מדרג"/>
    <m/>
    <m/>
    <m/>
    <s v="NULL"/>
    <m/>
    <m/>
    <m/>
    <m/>
    <m/>
    <m/>
    <m/>
    <m/>
    <m/>
    <m/>
    <m/>
    <m/>
    <m/>
    <m/>
    <m/>
    <m/>
    <s v="שליפת כתובות (אוגוסט 2020)"/>
    <n v="2015"/>
    <m/>
    <s v="הריסה + בנייה"/>
    <m/>
    <n v="2"/>
    <m/>
    <m/>
    <m/>
    <n v="2"/>
    <s v="להיתר"/>
    <m/>
    <m/>
    <m/>
    <m/>
    <m/>
    <m/>
    <m/>
    <m/>
    <m/>
    <m/>
    <m/>
    <m/>
    <m/>
    <m/>
    <m/>
    <n v="49"/>
    <m/>
    <m/>
    <m/>
    <m/>
    <m/>
    <m/>
    <m/>
    <e v="#NAME?"/>
    <m/>
    <m/>
  </r>
  <r>
    <n v="996"/>
    <m/>
    <m/>
    <m/>
    <m/>
    <m/>
    <m/>
    <m/>
    <m/>
    <m/>
    <m/>
    <n v="4132"/>
    <m/>
    <s v="תל אביב"/>
    <s v="תל אביב-יפו"/>
    <s v="קהילת ורשה (2)"/>
    <m/>
    <s v="מיסוי"/>
    <s v="מיסוי - פינוי-בינוי"/>
    <s v="תכנית מאושרת עם פעילות יזמית"/>
    <n v="3672845"/>
    <s v="507 160842"/>
    <n v="507"/>
    <n v="160842"/>
    <m/>
    <s v="שינויים - הארכת תוקף החלטה"/>
    <n v="821065"/>
    <s v="תל אביב-יפו"/>
    <n v="5000"/>
    <s v="קהילת ורשה"/>
    <n v="230"/>
    <n v="65"/>
    <n v="65"/>
    <m/>
    <d v="2016-05-03T00:00:00"/>
    <m/>
    <m/>
    <m/>
    <m/>
    <n v="31"/>
    <m/>
    <m/>
    <m/>
    <m/>
    <m/>
    <s v="הארכת תוקף לבניה חדשה-בניין מגורים גבוה (מעל 13 מ')_x000a_הריסת מבנה קיים הכולל 2 קומות מגורים_x000a_הקמת מבנה חדש הכולל: מרתף , קומות מגורים ,ובהן 31יח&quot;ד _x000a_המרתפים כוללים: מחסן,חדרי עזר,חניון_x000a_קומת קרקע הכוללת: אולם כניסה,חדר אשפה,דירות_x000a_על הגג: קולטי שמש,חדר מדרג"/>
    <m/>
    <m/>
    <m/>
    <s v="NULL"/>
    <m/>
    <m/>
    <m/>
    <m/>
    <m/>
    <m/>
    <m/>
    <m/>
    <m/>
    <m/>
    <m/>
    <m/>
    <m/>
    <m/>
    <m/>
    <m/>
    <m/>
    <n v="2016"/>
    <m/>
    <s v="הריסה + בנייה"/>
    <m/>
    <n v="2"/>
    <m/>
    <m/>
    <m/>
    <n v="2"/>
    <s v="להיתר"/>
    <m/>
    <m/>
    <m/>
    <m/>
    <m/>
    <m/>
    <m/>
    <m/>
    <m/>
    <m/>
    <m/>
    <m/>
    <m/>
    <m/>
    <m/>
    <n v="49"/>
    <m/>
    <m/>
    <m/>
    <m/>
    <m/>
    <m/>
    <m/>
    <e v="#NAME?"/>
    <m/>
    <m/>
  </r>
  <r>
    <n v="999"/>
    <m/>
    <m/>
    <m/>
    <m/>
    <m/>
    <m/>
    <m/>
    <m/>
    <m/>
    <m/>
    <n v="4132"/>
    <m/>
    <s v="תל אביב"/>
    <s v="תל אביב-יפו"/>
    <s v="קהילת ורשה (2)"/>
    <m/>
    <s v="מיסוי"/>
    <s v="פינוי-בינוי"/>
    <s v="תכנית מאושרת עם פעילות יזמית"/>
    <n v="5285732"/>
    <s v="507 121353"/>
    <n v="507"/>
    <n v="121353"/>
    <s v="בניה חדשה"/>
    <s v="בניין גבוה"/>
    <n v="821069"/>
    <s v="תל אביב-יפו"/>
    <n v="5000"/>
    <s v="קהילת ורשה"/>
    <n v="230"/>
    <n v="69"/>
    <n v="69"/>
    <m/>
    <d v="2012-07-23T00:00:00"/>
    <m/>
    <n v="24"/>
    <m/>
    <m/>
    <n v="24"/>
    <m/>
    <m/>
    <m/>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m/>
    <s v="NULL"/>
    <m/>
    <m/>
    <m/>
    <m/>
    <m/>
    <m/>
    <m/>
    <m/>
    <m/>
    <m/>
    <m/>
    <m/>
    <m/>
    <m/>
    <m/>
    <m/>
    <s v="שליפת כתובות (אוגוסט 2020)"/>
    <n v="2012"/>
    <m/>
    <m/>
    <m/>
    <m/>
    <m/>
    <m/>
    <m/>
    <n v="4"/>
    <s v="להיתר"/>
    <m/>
    <m/>
    <m/>
    <m/>
    <m/>
    <m/>
    <m/>
    <m/>
    <m/>
    <m/>
    <m/>
    <m/>
    <m/>
    <m/>
    <m/>
    <n v="49"/>
    <m/>
    <m/>
    <m/>
    <m/>
    <m/>
    <m/>
    <m/>
    <e v="#NAME?"/>
    <m/>
    <m/>
  </r>
  <r>
    <n v="998"/>
    <m/>
    <m/>
    <m/>
    <m/>
    <m/>
    <m/>
    <m/>
    <m/>
    <m/>
    <m/>
    <n v="4132"/>
    <m/>
    <s v="תל אביב"/>
    <s v="תל אביב-יפו"/>
    <s v="קהילת ורשה (2)"/>
    <m/>
    <s v="מיסוי"/>
    <s v="פינוי-בינוי"/>
    <s v="תכנית מאושרת עם פעילות יזמית"/>
    <n v="3664032"/>
    <s v="507 121353"/>
    <n v="507"/>
    <n v="121353"/>
    <m/>
    <s v="בניה חדשה - בניין גבוה"/>
    <n v="821069"/>
    <s v="תל אביב-יפו"/>
    <n v="5000"/>
    <s v="קהילת ורשה"/>
    <n v="230"/>
    <n v="69"/>
    <n v="69"/>
    <m/>
    <d v="2012-07-23T00:00:00"/>
    <m/>
    <m/>
    <m/>
    <m/>
    <n v="24"/>
    <m/>
    <m/>
    <m/>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m/>
    <n v="296106"/>
    <n v="131542"/>
    <m/>
    <d v="2014-03-09T00:00:00"/>
    <m/>
    <m/>
    <n v="24"/>
    <m/>
    <m/>
    <m/>
    <m/>
    <n v="24"/>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s v="שליפת כתובות (אוגוסט 2020)"/>
    <n v="2012"/>
    <n v="2014"/>
    <s v="הריסה + בנייה"/>
    <s v="הריסה + בנייה"/>
    <n v="3"/>
    <m/>
    <m/>
    <m/>
    <n v="1"/>
    <s v="להיתר"/>
    <m/>
    <n v="1"/>
    <m/>
    <m/>
    <m/>
    <n v="3664032"/>
    <n v="296106"/>
    <m/>
    <m/>
    <m/>
    <m/>
    <m/>
    <m/>
    <m/>
    <m/>
    <n v="49"/>
    <m/>
    <m/>
    <m/>
    <m/>
    <m/>
    <m/>
    <m/>
    <e v="#NAME?"/>
    <m/>
    <s v="לא"/>
  </r>
  <r>
    <n v="1000"/>
    <m/>
    <m/>
    <m/>
    <m/>
    <m/>
    <m/>
    <m/>
    <m/>
    <m/>
    <m/>
    <n v="4040"/>
    <m/>
    <s v="תל אביב"/>
    <s v="תל אביב-יפו"/>
    <s v="קהילת ורשה 15-41 (3)"/>
    <m/>
    <s v="מיסוי"/>
    <s v="מיסוי - פינוי-בינוי"/>
    <s v="בביצוע"/>
    <n v="5252410"/>
    <s v="507 170313"/>
    <n v="507"/>
    <n v="170313"/>
    <m/>
    <s v="בניין מגורים גבוה (מעל 13 מ')"/>
    <n v="821041"/>
    <s v="תל אביב-יפו"/>
    <n v="5000"/>
    <n v="0"/>
    <n v="821"/>
    <n v="41"/>
    <n v="41"/>
    <m/>
    <d v="2017-02-19T00:00:00"/>
    <m/>
    <m/>
    <n v="8"/>
    <n v="11"/>
    <n v="19"/>
    <m/>
    <m/>
    <m/>
    <m/>
    <m/>
    <s v="במרתפים: מספר מרתפים מחסן חדרי עזר אחר: חניות_x000d__x000d__x000a_ בקומת הקרקע: אולם כניסה חדר אשפה חדר גז אחר: דירת גן, חדרי אופניים, מחסן כללי_x000d__x000d__x000a_ בקומות: כמות קומות מגורים: 6 כמות יח&quot;ד מבוקשות: 19_x000d__x000d__x000a_ על הגג: קולטי שמש חדר מדרגות כללי פרגולה_x000d__x000d__x000a_ בחצר: גינה שטחים מרוצפים אח"/>
    <m/>
    <m/>
    <m/>
    <n v="1532412"/>
    <n v="9999998"/>
    <m/>
    <d v="2017-12-31T00:00:00"/>
    <m/>
    <m/>
    <m/>
    <m/>
    <m/>
    <m/>
    <m/>
    <n v="19"/>
    <m/>
    <m/>
    <m/>
    <m/>
    <m/>
    <m/>
    <n v="2017"/>
    <n v="2017"/>
    <s v="בנייה"/>
    <m/>
    <n v="3"/>
    <m/>
    <m/>
    <m/>
    <n v="1"/>
    <s v="להיתר"/>
    <m/>
    <n v="1"/>
    <m/>
    <m/>
    <m/>
    <n v="5252410"/>
    <n v="1532412"/>
    <m/>
    <m/>
    <m/>
    <m/>
    <m/>
    <m/>
    <m/>
    <m/>
    <n v="133"/>
    <m/>
    <m/>
    <m/>
    <m/>
    <m/>
    <m/>
    <m/>
    <e v="#NAME?"/>
    <m/>
    <s v="כן"/>
  </r>
  <r>
    <n v="2029"/>
    <s v="אוקטובר 2021 - טיוב בקשה וסמל כפולים"/>
    <s v="כן"/>
    <m/>
    <m/>
    <s v="לטייב - יותר מלל במהות הבקשה"/>
    <m/>
    <m/>
    <m/>
    <m/>
    <m/>
    <n v="4040"/>
    <m/>
    <s v="תל אביב"/>
    <s v="תל אביב-יפו"/>
    <s v="קהילת ורשה 15-41 (3)"/>
    <m/>
    <s v="מיסוי"/>
    <s v="פינוי-בינוי"/>
    <s v="בביצוע"/>
    <n v="7498490"/>
    <s v="507 210532"/>
    <n v="507"/>
    <n v="210532"/>
    <s v="בניה חדשה"/>
    <s v="בניין מגורים גבוה (מעל 13 מ')"/>
    <n v="821021"/>
    <s v="תל אביב -יפו"/>
    <n v="5000"/>
    <s v="קהילת ורשה"/>
    <n v="230"/>
    <n v="21"/>
    <n v="21"/>
    <s v=" "/>
    <d v="2021-04-19T00:00:00"/>
    <s v="NULL"/>
    <m/>
    <m/>
    <m/>
    <n v="23"/>
    <s v="2021_04"/>
    <d v="2021-09-14T12:11:15"/>
    <m/>
    <m/>
    <s v="מדלן"/>
    <s v="מספר קומות להריסה (סה&quot;כ הקומות במבנה או מספר מבנים על המגרש): 2, שטח הריסה (מ&quot;ר): 283.1, _x000d__x000d__x000a_במרתפים: מספר מרתפים, מחסן, אחר: חניה, _x000d__x000d__x000a_בקומת הקרקע: חדר אשפה, חדר גז, אחר: מגורים, _x000d__x000d__x000a_על הגג: אחר: מגורים, _x000d__x000d__x000a_בחצר: גדר בגבולות מגרש בגובה (מטר): 1.5, _x000d__x000d__x000a_פירוט נוסף: בניית בניין חדש הכולל קומת קרקע , 6 קומות וקומת גג + 2 קומות מרתפי חניה הקלה 30% בצפיפות (שבס ) תוספת 20% שטחי בניה( כחלון ) תוספת קומה, העבודות המבוקשות בהיתר אינן כוללות הוספת צובר גז חדש, או העתקה של צובר קיים"/>
    <s v="NULL"/>
    <s v="NULL"/>
    <s v="NULL"/>
    <s v="NULL"/>
    <m/>
    <s v="NULL"/>
    <m/>
    <m/>
    <m/>
    <m/>
    <m/>
    <m/>
    <m/>
    <m/>
    <m/>
    <m/>
    <m/>
    <m/>
    <m/>
    <m/>
    <s v="גוש חלקה"/>
    <n v="2021"/>
    <m/>
    <s v="הריסה + בנייה"/>
    <m/>
    <n v="4"/>
    <m/>
    <m/>
    <m/>
    <n v="1"/>
    <s v="להיתר"/>
    <m/>
    <m/>
    <m/>
    <m/>
    <m/>
    <m/>
    <m/>
    <m/>
    <m/>
    <m/>
    <m/>
    <m/>
    <m/>
    <m/>
    <m/>
    <m/>
    <m/>
    <m/>
    <m/>
    <m/>
    <m/>
    <m/>
    <m/>
    <m/>
    <m/>
    <m/>
  </r>
  <r>
    <n v="1589"/>
    <m/>
    <m/>
    <m/>
    <m/>
    <m/>
    <m/>
    <s v="הכתובת במתחם"/>
    <m/>
    <m/>
    <m/>
    <n v="4040"/>
    <m/>
    <s v="תל אביב"/>
    <s v="תל אביב-יפו"/>
    <s v="קהילת ורשה 15-41 (3)"/>
    <m/>
    <s v="מיסוי"/>
    <s v="פינוי-בינוי"/>
    <s v="בביצוע"/>
    <n v="7139025"/>
    <s v="507 180711"/>
    <n v="507"/>
    <n v="180711"/>
    <s v="בניה חדשה"/>
    <s v="בניין מגורים גבוה (מעל 13 מ')"/>
    <n v="821023"/>
    <s v="תל אביב-יפו"/>
    <n v="5000"/>
    <s v="קהילת ורשה"/>
    <n v="230"/>
    <n v="23"/>
    <n v="23"/>
    <s v=" "/>
    <d v="2018-05-13T00:00:00"/>
    <m/>
    <m/>
    <m/>
    <m/>
    <n v="19"/>
    <s v="2020_01"/>
    <d v="2020-11-01T21:03:32"/>
    <m/>
    <m/>
    <s v="אתר העירייה"/>
    <s v="במרתפים: מספר מרתפים אחר: מרתפי חניה   בקומת הקרקע: אולם כניסה חדר אשפה אחר: חדר עגלות, חדר אופניים, 2 יח&quot;ד   בקומות: כמות קומות מגורים: 7 כמות יח&quot;ד מבוקשות: 17   על הגג: קולטי שמש   בחצר: גינה שטחים מרוצפים כמות מקומות חניה: 29 גדר בגבולות מגרש בגובה (מטר): 100  "/>
    <s v="NULL"/>
    <s v="NULL"/>
    <s v="NULL"/>
    <s v="NULL"/>
    <m/>
    <m/>
    <m/>
    <m/>
    <m/>
    <m/>
    <m/>
    <m/>
    <m/>
    <m/>
    <m/>
    <m/>
    <m/>
    <m/>
    <s v="NULL"/>
    <s v="NULL"/>
    <s v="לפי גוש חלקה (מרץ 2021)"/>
    <n v="2018"/>
    <m/>
    <s v="בנייה"/>
    <m/>
    <n v="1"/>
    <m/>
    <m/>
    <m/>
    <n v="1"/>
    <s v="להיתר"/>
    <m/>
    <m/>
    <m/>
    <m/>
    <m/>
    <m/>
    <m/>
    <m/>
    <m/>
    <m/>
    <m/>
    <m/>
    <m/>
    <m/>
    <m/>
    <n v="133"/>
    <m/>
    <m/>
    <m/>
    <m/>
    <m/>
    <s v="דחייה"/>
    <m/>
    <e v="#NAME?"/>
    <m/>
    <m/>
  </r>
  <r>
    <n v="1002"/>
    <m/>
    <m/>
    <m/>
    <m/>
    <m/>
    <m/>
    <m/>
    <m/>
    <m/>
    <m/>
    <n v="4040"/>
    <m/>
    <s v="תל אביב"/>
    <s v="תל אביב-יפו"/>
    <s v="קהילת ורשה 15-41 (3)"/>
    <m/>
    <s v="מיסוי"/>
    <s v="פינוי-בינוי"/>
    <s v="בביצוע"/>
    <n v="3668709"/>
    <s v="507 141834"/>
    <n v="507"/>
    <n v="141834"/>
    <m/>
    <s v="בניה חדשה - בניין מגורים גבוה (מעל 13 מ'"/>
    <n v="821039"/>
    <s v="תל אביב-יפו"/>
    <n v="5000"/>
    <s v="קהילת ורשה"/>
    <n v="230"/>
    <n v="39"/>
    <n v="39"/>
    <m/>
    <d v="2014-09-04T00:00:00"/>
    <m/>
    <m/>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4"/>
    <m/>
    <s v="הריסה + בנייה"/>
    <m/>
    <n v="2"/>
    <m/>
    <m/>
    <m/>
    <n v="3"/>
    <s v="להיתר"/>
    <m/>
    <m/>
    <m/>
    <m/>
    <m/>
    <m/>
    <m/>
    <m/>
    <m/>
    <m/>
    <m/>
    <m/>
    <m/>
    <m/>
    <m/>
    <n v="133"/>
    <m/>
    <m/>
    <m/>
    <m/>
    <m/>
    <m/>
    <m/>
    <e v="#NAME?"/>
    <m/>
    <m/>
  </r>
  <r>
    <n v="1003"/>
    <m/>
    <m/>
    <m/>
    <m/>
    <m/>
    <m/>
    <m/>
    <m/>
    <m/>
    <m/>
    <n v="4040"/>
    <m/>
    <s v="תל אביב"/>
    <s v="תל אביב-יפו"/>
    <s v="קהילת ורשה 15-41 (3)"/>
    <m/>
    <s v="מיסוי"/>
    <s v="פינוי-בינוי"/>
    <s v="בביצוע"/>
    <n v="5289624"/>
    <s v="507 141834"/>
    <n v="507"/>
    <n v="141834"/>
    <s v="בניה חדשה"/>
    <s v="בניין מגורים גבוה (מעל 13 מ')"/>
    <n v="821039"/>
    <s v="תל אביב-יפו"/>
    <n v="5000"/>
    <s v="קהילת ורשה"/>
    <n v="230"/>
    <n v="39"/>
    <n v="39"/>
    <m/>
    <d v="2014-09-04T00:00:00"/>
    <m/>
    <n v="0"/>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4"/>
    <m/>
    <m/>
    <m/>
    <m/>
    <m/>
    <m/>
    <m/>
    <n v="4"/>
    <s v="להיתר"/>
    <m/>
    <m/>
    <m/>
    <m/>
    <m/>
    <m/>
    <m/>
    <m/>
    <m/>
    <m/>
    <m/>
    <m/>
    <m/>
    <m/>
    <m/>
    <n v="133"/>
    <m/>
    <m/>
    <m/>
    <m/>
    <m/>
    <m/>
    <m/>
    <e v="#NAME?"/>
    <m/>
    <m/>
  </r>
  <r>
    <n v="1004"/>
    <m/>
    <m/>
    <m/>
    <m/>
    <m/>
    <m/>
    <m/>
    <m/>
    <m/>
    <m/>
    <n v="4040"/>
    <m/>
    <s v="תל אביב"/>
    <s v="תל אביב-יפו"/>
    <s v="קהילת ורשה 15-41 (3)"/>
    <m/>
    <s v="מיסוי"/>
    <s v="פינוי-בינוי"/>
    <s v="בביצוע"/>
    <n v="3669981"/>
    <s v="507 150518"/>
    <n v="507"/>
    <n v="150518"/>
    <m/>
    <s v="בניה חדשה - בניין מגורים גבוה (מעל 13 מ'"/>
    <n v="821039"/>
    <s v="תל אביב-יפו"/>
    <n v="5000"/>
    <s v="קהילת ורשה"/>
    <n v="230"/>
    <n v="39"/>
    <n v="39"/>
    <m/>
    <d v="2015-03-04T00:00:00"/>
    <m/>
    <m/>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5"/>
    <m/>
    <s v="הריסה + בנייה"/>
    <m/>
    <n v="2"/>
    <m/>
    <m/>
    <m/>
    <n v="3"/>
    <s v="להיתר"/>
    <m/>
    <m/>
    <m/>
    <m/>
    <m/>
    <m/>
    <m/>
    <m/>
    <m/>
    <m/>
    <m/>
    <m/>
    <m/>
    <m/>
    <m/>
    <n v="133"/>
    <m/>
    <m/>
    <m/>
    <m/>
    <m/>
    <m/>
    <m/>
    <e v="#NAME?"/>
    <m/>
    <m/>
  </r>
  <r>
    <n v="1005"/>
    <m/>
    <m/>
    <m/>
    <m/>
    <m/>
    <m/>
    <m/>
    <m/>
    <m/>
    <m/>
    <n v="4040"/>
    <m/>
    <s v="תל אביב"/>
    <s v="תל אביב-יפו"/>
    <s v="קהילת ורשה 15-41 (3)"/>
    <m/>
    <s v="מיסוי"/>
    <s v="פינוי-בינוי"/>
    <s v="בביצוע"/>
    <n v="5285610"/>
    <s v="507 150518"/>
    <n v="507"/>
    <n v="150518"/>
    <s v="בניה חדשה"/>
    <s v="בניין מגורים גבוה (מעל 13 מ')"/>
    <n v="821039"/>
    <s v="תל אביב-יפו"/>
    <n v="5000"/>
    <s v="קהילת ורשה"/>
    <n v="230"/>
    <n v="39"/>
    <n v="39"/>
    <m/>
    <d v="2015-03-04T00:00:00"/>
    <m/>
    <n v="0"/>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5"/>
    <m/>
    <m/>
    <m/>
    <m/>
    <m/>
    <m/>
    <m/>
    <n v="4"/>
    <s v="להיתר"/>
    <m/>
    <m/>
    <m/>
    <m/>
    <m/>
    <m/>
    <m/>
    <m/>
    <m/>
    <m/>
    <m/>
    <m/>
    <m/>
    <m/>
    <m/>
    <n v="133"/>
    <m/>
    <m/>
    <m/>
    <m/>
    <m/>
    <m/>
    <m/>
    <e v="#NAME?"/>
    <m/>
    <m/>
  </r>
  <r>
    <n v="1006"/>
    <m/>
    <m/>
    <m/>
    <m/>
    <m/>
    <m/>
    <m/>
    <m/>
    <m/>
    <m/>
    <n v="4040"/>
    <m/>
    <s v="תל אביב"/>
    <s v="תל אביב-יפו"/>
    <s v="קהילת ורשה 15-41 (3)"/>
    <m/>
    <s v="מיסוי"/>
    <s v="פינוי-בינוי"/>
    <s v="בביצוע"/>
    <n v="5290301"/>
    <s v="507 170911"/>
    <n v="507"/>
    <n v="170911"/>
    <s v="בניה חדשה"/>
    <s v="בניין מגורים גבוה (מעל 13 מ')"/>
    <n v="821039"/>
    <s v="תל אביב-יפו"/>
    <n v="5000"/>
    <s v="קהילת ורשה"/>
    <n v="230"/>
    <n v="39"/>
    <n v="39"/>
    <m/>
    <d v="2017-06-06T00:00:00"/>
    <m/>
    <m/>
    <m/>
    <m/>
    <n v="32"/>
    <m/>
    <m/>
    <m/>
    <m/>
    <m/>
    <s v="הריסת מבנה קיים הכולל 2 קומות מגורים שטח להריסה 348.22_x000d__x000a_הקמת מבנה חדש הכולל: מרתפים ,8.00 קומות מגורים ,ובהן 32יח&quot;ד ,2 קומות מרתף_x000a_קומת קרקע עם 2 דירות גן + 7 קומות טיפוסיות + קומת גג_x000d__x000a_המרתפים כוללים: חניה_x000d__x000a_קומת קרקע הכוללת: אולם כניסה,חדר גז,חדר אשפה,2 די"/>
    <m/>
    <m/>
    <m/>
    <s v="NULL"/>
    <m/>
    <m/>
    <m/>
    <m/>
    <m/>
    <m/>
    <m/>
    <m/>
    <m/>
    <m/>
    <m/>
    <m/>
    <m/>
    <m/>
    <m/>
    <m/>
    <s v="שליפת כתובות (אוגוסט 2020)"/>
    <n v="2017"/>
    <m/>
    <s v="הריסה + בנייה"/>
    <m/>
    <n v="2"/>
    <m/>
    <m/>
    <m/>
    <n v="2"/>
    <s v="להיתר"/>
    <m/>
    <m/>
    <m/>
    <m/>
    <m/>
    <m/>
    <m/>
    <m/>
    <m/>
    <m/>
    <m/>
    <m/>
    <m/>
    <m/>
    <m/>
    <n v="133"/>
    <m/>
    <m/>
    <m/>
    <m/>
    <m/>
    <m/>
    <m/>
    <e v="#NAME?"/>
    <m/>
    <m/>
  </r>
  <r>
    <n v="1007"/>
    <m/>
    <m/>
    <m/>
    <m/>
    <m/>
    <m/>
    <m/>
    <m/>
    <m/>
    <m/>
    <n v="4040"/>
    <m/>
    <s v="תל אביב"/>
    <s v="תל אביב-יפו"/>
    <s v="קהילת ורשה 15-41 (3)"/>
    <m/>
    <s v="מיסוי"/>
    <s v="פינוי-בינוי"/>
    <s v="בביצוע"/>
    <n v="5326681"/>
    <s v="507 170911"/>
    <n v="507"/>
    <n v="170911"/>
    <s v="בניה חדשה"/>
    <s v="בניין מגורים גבוה (מעל 13 מ')"/>
    <n v="821039"/>
    <s v="תל אביב-יפו"/>
    <n v="5000"/>
    <s v="קהילת ורשה"/>
    <n v="230"/>
    <n v="39"/>
    <n v="39"/>
    <m/>
    <d v="2017-06-06T00:00:00"/>
    <m/>
    <m/>
    <m/>
    <m/>
    <n v="30"/>
    <m/>
    <m/>
    <m/>
    <m/>
    <m/>
    <s v="מספר קומות להריסה: 2 שטח הריסה (מ&quot;ר): 348.22_x000d__x000a_ במרתפים: מספר מרתפים אחר: חניה_x000d__x000a_ בקומת הקרקע: אולם כניסה חדר אשפה חדר גז אחר: 2 דירות קרקע_x000d__x000a_ בקומות: כמות קומות מגורים: 8 כמות יח&quot;ד מבוקשות: 30_x000d__x000a_ על הגג: קולטי שמש חדר מדרגות כללי פרגולה_x000d__x000a_ בחצר: גינה שטחים מר"/>
    <m/>
    <m/>
    <m/>
    <s v="NULL"/>
    <m/>
    <m/>
    <m/>
    <m/>
    <m/>
    <m/>
    <m/>
    <m/>
    <m/>
    <m/>
    <m/>
    <m/>
    <m/>
    <m/>
    <m/>
    <m/>
    <s v="שליפת כתובות (אוגוסט 2020)"/>
    <n v="2017"/>
    <m/>
    <s v="הריסה"/>
    <m/>
    <n v="2"/>
    <m/>
    <m/>
    <n v="1"/>
    <n v="1"/>
    <s v="להיתר"/>
    <m/>
    <m/>
    <m/>
    <m/>
    <m/>
    <m/>
    <n v="2071426"/>
    <m/>
    <m/>
    <m/>
    <m/>
    <m/>
    <m/>
    <m/>
    <m/>
    <n v="133"/>
    <m/>
    <m/>
    <m/>
    <m/>
    <s v="אין מידע באתר העירייה. במדלן מופיע היתר בנייה"/>
    <s v="לא היו החלטות בבקשה"/>
    <m/>
    <e v="#NAME?"/>
    <m/>
    <m/>
  </r>
  <r>
    <n v="1008"/>
    <m/>
    <m/>
    <m/>
    <m/>
    <m/>
    <m/>
    <m/>
    <m/>
    <m/>
    <m/>
    <n v="4040"/>
    <m/>
    <s v="תל אביב"/>
    <s v="תל אביב-יפו"/>
    <s v="קהילת ורשה 15-41 (3)"/>
    <m/>
    <s v="מיסוי"/>
    <s v="מיסוי - פינוי-בינוי"/>
    <s v="בביצוע"/>
    <n v="6904919"/>
    <s v="507 190546"/>
    <n v="507"/>
    <n v="190546"/>
    <s v="שינויים"/>
    <s v="הארכת תוקף החלטה"/>
    <n v="821039"/>
    <s v="תל אביב-יפו"/>
    <n v="5000"/>
    <s v="קהילת ורשה"/>
    <n v="230"/>
    <n v="39"/>
    <n v="39"/>
    <m/>
    <d v="2019-04-30T00:00:00"/>
    <m/>
    <m/>
    <m/>
    <m/>
    <n v="30"/>
    <m/>
    <m/>
    <m/>
    <m/>
    <m/>
    <s v="מספר קומות להריסה: 2 שטח הריסה (מ&quot;ר): 348.22_x000a_ במרתפים: מספר מרתפים אחר: חניה_x000a_ בקומת הקרקע: אולם כניסה חדר אשפה חדר גז אחר: 2 דירות קרקע_x000a_ בקומות: כמות קומות מגורים: 8 כמות יח&quot;ד מבוקשות: 30_x000a_ על הגג: קולטי שמש חדר מדרגות כללי פרגולה_x000a_ בחצר: גינה שטחים מר"/>
    <m/>
    <m/>
    <m/>
    <s v="NULL"/>
    <m/>
    <m/>
    <m/>
    <m/>
    <m/>
    <m/>
    <m/>
    <m/>
    <m/>
    <m/>
    <m/>
    <m/>
    <m/>
    <m/>
    <m/>
    <m/>
    <m/>
    <n v="2019"/>
    <m/>
    <s v="הריסה + בנייה"/>
    <m/>
    <n v="2"/>
    <m/>
    <m/>
    <m/>
    <n v="2"/>
    <s v="להיתר"/>
    <m/>
    <m/>
    <m/>
    <m/>
    <m/>
    <m/>
    <m/>
    <m/>
    <m/>
    <m/>
    <m/>
    <m/>
    <m/>
    <m/>
    <m/>
    <n v="133"/>
    <m/>
    <m/>
    <m/>
    <m/>
    <m/>
    <s v="אין מידע באתר"/>
    <m/>
    <e v="#NAME?"/>
    <m/>
    <m/>
  </r>
  <r>
    <n v="1543"/>
    <m/>
    <m/>
    <m/>
    <m/>
    <m/>
    <s v="כפול עם נתוני עבר"/>
    <m/>
    <m/>
    <m/>
    <m/>
    <n v="4040"/>
    <m/>
    <s v="תל אביב"/>
    <s v="תל אביב-יפו"/>
    <s v="קהילת ורשה 15-41 (3)"/>
    <m/>
    <s v="מיסוי"/>
    <s v="פינוי-בינוי"/>
    <s v="בביצוע"/>
    <n v="7135873"/>
    <s v="507 190546"/>
    <n v="507"/>
    <n v="190546"/>
    <s v="שינויים"/>
    <s v="הארכת תוקף החלטה"/>
    <n v="821039"/>
    <s v="תל אביב-יפו"/>
    <n v="5000"/>
    <s v="קהילת ורשה"/>
    <n v="230"/>
    <n v="39"/>
    <n v="39"/>
    <s v=" "/>
    <d v="2019-04-30T00:00:00"/>
    <m/>
    <m/>
    <m/>
    <m/>
    <m/>
    <s v="2020_01"/>
    <d v="2020-11-01T21:03:32"/>
    <m/>
    <m/>
    <m/>
    <s v="הארכת תוקף ל  הריסת מבנה קיים הכולל 2 קומות מגורים שטח להריסה 348.22  הקמת מבנה חדש הכולל: מרתפים ,8.00 קומות מגורים ,ובהן 30יח&quot;ד ,2 קומות מרתף קומת קרקע עם 2 דירות גן + 7 קומות טיפוסיות  המרתפים כוללים: חניה  קומת קרקע הכוללת: אולם כניסה,חדר גז,חדר אשפה,2 דירות קרקע  על הגג: קולטי שמש,חדר מדרגות כללי,פרגולה  בחצר: גינה,שטחים מרוצפים,2 דירות קרקע  "/>
    <s v="NULL"/>
    <s v="NULL"/>
    <s v="NULL"/>
    <s v="NULL"/>
    <m/>
    <m/>
    <m/>
    <m/>
    <m/>
    <m/>
    <m/>
    <m/>
    <m/>
    <m/>
    <m/>
    <m/>
    <m/>
    <m/>
    <s v="NULL"/>
    <s v="NULL"/>
    <s v="לפי גוש חלקה (מרץ 2021)"/>
    <n v="2019"/>
    <m/>
    <s v="הריסה "/>
    <m/>
    <n v="2"/>
    <m/>
    <m/>
    <m/>
    <n v="2"/>
    <s v="להיתר"/>
    <m/>
    <m/>
    <m/>
    <m/>
    <m/>
    <m/>
    <m/>
    <m/>
    <m/>
    <m/>
    <m/>
    <m/>
    <m/>
    <m/>
    <m/>
    <n v="133"/>
    <m/>
    <m/>
    <m/>
    <m/>
    <m/>
    <s v="אישור"/>
    <m/>
    <e v="#NAME?"/>
    <m/>
    <m/>
  </r>
  <r>
    <n v="1009"/>
    <m/>
    <m/>
    <m/>
    <m/>
    <m/>
    <m/>
    <m/>
    <m/>
    <m/>
    <m/>
    <n v="4040"/>
    <m/>
    <s v="תל אביב"/>
    <s v="תל אביב-יפו"/>
    <s v="קהילת ורשה 15-41 (3)"/>
    <m/>
    <s v="מיסוי"/>
    <s v="מיסוי - פינוי-בינוי"/>
    <s v="בביצוע"/>
    <n v="6984879"/>
    <s v="507 190546"/>
    <n v="507"/>
    <n v="190546"/>
    <s v="שינויים"/>
    <s v="הארכת תוקף החלטה"/>
    <n v="821039"/>
    <s v="תל אביב-יפו"/>
    <n v="5000"/>
    <s v="קהילת ורשה"/>
    <n v="230"/>
    <n v="39"/>
    <n v="39"/>
    <m/>
    <d v="2019-04-30T00:00:00"/>
    <m/>
    <m/>
    <m/>
    <m/>
    <n v="30"/>
    <m/>
    <m/>
    <m/>
    <m/>
    <m/>
    <s v="מספר קומות להריסה: 2 שטח הריסה (מ&quot;ר): 348.22_x000d__x000a_ במרתפים: מספר מרתפים אחר: חניה_x000d__x000a_ בקומת הקרקע: אולם כניסה חדר אשפה חדר גז אחר: 2 דירות קרקע_x000d__x000a_ בקומות: כמות קומות מגורים: 8 כמות יח&quot;ד מבוקשות: 30_x000d__x000a_ על הגג: קולטי שמש חדר מדרגות כללי פרגולה_x000d__x000a_ בחצר: גינה שטחים מר"/>
    <m/>
    <m/>
    <m/>
    <s v="NULL"/>
    <m/>
    <m/>
    <m/>
    <m/>
    <m/>
    <m/>
    <m/>
    <m/>
    <m/>
    <m/>
    <m/>
    <m/>
    <m/>
    <m/>
    <m/>
    <m/>
    <m/>
    <n v="2019"/>
    <m/>
    <s v="הריסה + בנייה"/>
    <m/>
    <m/>
    <m/>
    <m/>
    <m/>
    <n v="4"/>
    <s v="להיתר"/>
    <m/>
    <m/>
    <m/>
    <m/>
    <m/>
    <m/>
    <m/>
    <m/>
    <m/>
    <m/>
    <m/>
    <m/>
    <m/>
    <m/>
    <m/>
    <n v="133"/>
    <m/>
    <m/>
    <m/>
    <m/>
    <m/>
    <m/>
    <m/>
    <e v="#NAME?"/>
    <m/>
    <m/>
  </r>
  <r>
    <n v="1595"/>
    <s v="טיוב בקשות שאינן כפולות"/>
    <m/>
    <m/>
    <s v="במדלן כתוב פרויקט בנייה חדשה. האם היתר מוביל?"/>
    <m/>
    <m/>
    <s v="הכתובת במתחם"/>
    <s v="האם היתר פב?"/>
    <s v="בנייה חדשה"/>
    <m/>
    <n v="4040"/>
    <m/>
    <s v="תל אביב"/>
    <s v="תל אביב-יפו"/>
    <s v="קהילת ורשה 15-41 (3)"/>
    <m/>
    <s v="מיסוי"/>
    <s v="פינוי-בינוי"/>
    <s v="בביצוע"/>
    <n v="7241103"/>
    <s v="507 200756"/>
    <n v="507"/>
    <n v="200756"/>
    <s v="שינויים"/>
    <s v="הארכת תוקף החלטה"/>
    <n v="821039"/>
    <s v="תל אביב-יפו"/>
    <n v="5000"/>
    <s v="קהילת ורשה"/>
    <n v="230"/>
    <n v="39"/>
    <n v="39"/>
    <s v=" "/>
    <d v="2020-06-08T00:00:00"/>
    <m/>
    <m/>
    <m/>
    <m/>
    <n v="30"/>
    <s v="2020_04"/>
    <d v="2021-01-28T10:47:24"/>
    <m/>
    <m/>
    <s v="אתר העירייה"/>
    <s v="הארכת תוקף ל  הריסת מבנה קיים הכולל 2 קומות מגורים שטח להריסה 348.22  הקמת מבנה חדש הכולל: מרתפים ,8.00 קומות מגורים ,ובהן 30יח&quot;ד ,2 קומות מרתף קומת קרקע עם 2 דירות גן + 7 קומות טיפוסיות  המרתפים כוללים: חניה  קומת קרקע הכוללת: אולם כניסה,חדר גז,חדר אשפה,"/>
    <s v="NULL"/>
    <s v="NULL"/>
    <s v="NULL"/>
    <n v="2071426"/>
    <n v="200648"/>
    <s v="שינויים"/>
    <d v="2020-10-21T00:00:00"/>
    <m/>
    <m/>
    <n v="30"/>
    <m/>
    <m/>
    <m/>
    <m/>
    <n v="30"/>
    <s v="אתר העירייה"/>
    <m/>
    <m/>
    <s v="2020_04"/>
    <d v="2021-01-28T10:47:24"/>
    <s v="לפי גוש חלקה (מרץ 2021)"/>
    <n v="2020"/>
    <n v="2020"/>
    <s v="הריסה + בנייה"/>
    <s v="הריסה + בנייה"/>
    <n v="2"/>
    <m/>
    <m/>
    <m/>
    <n v="2"/>
    <s v="להיתר"/>
    <m/>
    <n v="1"/>
    <m/>
    <s v="האם פב?"/>
    <m/>
    <n v="5326681"/>
    <m/>
    <m/>
    <m/>
    <m/>
    <m/>
    <m/>
    <m/>
    <m/>
    <m/>
    <n v="133"/>
    <m/>
    <m/>
    <m/>
    <m/>
    <m/>
    <m/>
    <m/>
    <e v="#NAME?"/>
    <m/>
    <s v="לא"/>
  </r>
  <r>
    <n v="1010"/>
    <m/>
    <m/>
    <m/>
    <m/>
    <m/>
    <m/>
    <m/>
    <m/>
    <m/>
    <m/>
    <n v="4040"/>
    <m/>
    <s v="תל אביב"/>
    <s v="תל אביב-יפו"/>
    <s v="קהילת ורשה 15-41 (3)"/>
    <m/>
    <s v="מיסוי"/>
    <s v="מיסוי - פינוי-בינוי"/>
    <s v="בביצוע"/>
    <n v="6982849"/>
    <s v="507 190781"/>
    <n v="507"/>
    <n v="190781"/>
    <s v="שינויים"/>
    <s v="הארכת תוקף החלטה"/>
    <n v="821041"/>
    <s v="תל אביב-יפו"/>
    <n v="5000"/>
    <s v="קהילת ורשה"/>
    <n v="230"/>
    <n v="41"/>
    <n v="41"/>
    <m/>
    <d v="2019-06-25T00:00:00"/>
    <m/>
    <m/>
    <m/>
    <m/>
    <n v="19"/>
    <m/>
    <m/>
    <m/>
    <m/>
    <m/>
    <s v="מספר קומות להריסה: 2 שטח הריסה (מ&quot;ר): 298_x000d__x000a_ במרתפים: מספר מרתפים מחסן חדרי עזר אחר: חניות_x000d__x000a_ בקומת הקרקע: אולם כניסה חדר אשפה חדר גז אחר: דירת גן, חדרי אופניים, מחסן כללי_x000d__x000a_ בקומות: כמות קומות מגורים: 6 כמות יח&quot;ד מבוקשות: 19_x000d__x000a_ על הגג: קולטי שמש חדר מדרגות כ"/>
    <m/>
    <m/>
    <m/>
    <s v="NULL"/>
    <m/>
    <m/>
    <m/>
    <m/>
    <m/>
    <m/>
    <m/>
    <m/>
    <m/>
    <m/>
    <m/>
    <m/>
    <m/>
    <m/>
    <m/>
    <m/>
    <m/>
    <n v="2019"/>
    <m/>
    <s v="הריסה + בנייה"/>
    <m/>
    <n v="3"/>
    <m/>
    <m/>
    <m/>
    <n v="2"/>
    <s v="להיתר"/>
    <m/>
    <m/>
    <m/>
    <m/>
    <m/>
    <m/>
    <m/>
    <m/>
    <m/>
    <m/>
    <m/>
    <m/>
    <m/>
    <m/>
    <m/>
    <n v="133"/>
    <m/>
    <m/>
    <m/>
    <m/>
    <m/>
    <m/>
    <m/>
    <e v="#NAME?"/>
    <m/>
    <m/>
  </r>
  <r>
    <n v="1584"/>
    <m/>
    <m/>
    <m/>
    <m/>
    <m/>
    <m/>
    <m/>
    <m/>
    <m/>
    <m/>
    <n v="4367"/>
    <m/>
    <s v="תל אביב"/>
    <s v="תל אביב-יפו"/>
    <s v="קהילת ורשה 73,77,79"/>
    <m/>
    <s v="מיסוי"/>
    <s v="פינוי-בינוי"/>
    <s v="תכנית מאושרת עם פעילות יזמית"/>
    <n v="7138736"/>
    <s v="507 191028"/>
    <n v="507"/>
    <n v="191028"/>
    <s v="בניה חדשה"/>
    <s v="בניין מגורים גבוה (מעל 13 מ')"/>
    <n v="821073"/>
    <s v="תל אביב-יפו"/>
    <n v="5000"/>
    <s v="קהילת ורשה"/>
    <n v="230"/>
    <n v="73"/>
    <n v="73"/>
    <s v=" "/>
    <d v="2019-08-12T00:00:00"/>
    <m/>
    <m/>
    <m/>
    <m/>
    <m/>
    <s v="2020_01"/>
    <d v="2020-11-01T21:03:32"/>
    <m/>
    <m/>
    <m/>
    <s v="מספר קומות להריסה: 1, שטח הריסה (מ&quot;ר): 101.38,   במרתפים: מספר מרתפים, מחסן,   בקומת הקרקע: חדר אשפה,   בקומות: כמות קומות מגורים: 9, כמות יח&quot;ד מבוקשות: 24,   על הגג: חדר מכונות ומעלית, קולטי שמש,   בחצר: גינה,   העבודות המבוקשות בהיתר כוללות הוספת צובר גז חדש, או העתקה של צובר קיים: כן"/>
    <s v="NULL"/>
    <s v="NULL"/>
    <s v="NULL"/>
    <s v="NULL"/>
    <m/>
    <m/>
    <m/>
    <m/>
    <m/>
    <m/>
    <m/>
    <m/>
    <m/>
    <m/>
    <m/>
    <m/>
    <m/>
    <s v="NULL"/>
    <s v="NULL"/>
    <s v="NULL"/>
    <s v="לפי גוש חלקה (מרץ 2021)"/>
    <n v="2019"/>
    <m/>
    <s v="הריסה + בנייה"/>
    <m/>
    <m/>
    <m/>
    <m/>
    <m/>
    <n v="4"/>
    <s v="להיתר"/>
    <m/>
    <m/>
    <m/>
    <m/>
    <m/>
    <m/>
    <m/>
    <m/>
    <m/>
    <m/>
    <s v="כן"/>
    <m/>
    <m/>
    <s v="מתחם רלוונטי לפי אלון"/>
    <m/>
    <n v="72"/>
    <m/>
    <m/>
    <m/>
    <m/>
    <m/>
    <s v="לדיון חוזר"/>
    <m/>
    <e v="#NAME?"/>
    <m/>
    <m/>
  </r>
  <r>
    <n v="1627"/>
    <m/>
    <m/>
    <m/>
    <m/>
    <m/>
    <m/>
    <m/>
    <m/>
    <m/>
    <m/>
    <n v="4367"/>
    <m/>
    <s v="תל אביב"/>
    <s v="תל אביב-יפו"/>
    <s v="קהילת ורשה 73,77,79"/>
    <m/>
    <s v="מיסוי"/>
    <s v="פינוי-בינוי"/>
    <s v="תכנית מאושרת עם פעילות יזמית"/>
    <n v="7243440"/>
    <s v="507 191028"/>
    <n v="507"/>
    <n v="191028"/>
    <s v="בניה חדשה"/>
    <s v="בניין מגורים גבוה (מעל 13 מ')"/>
    <n v="821073"/>
    <s v="תל אביב-יפו"/>
    <n v="5000"/>
    <s v="קהילת ורשה"/>
    <n v="230"/>
    <n v="73"/>
    <n v="73"/>
    <s v=" "/>
    <d v="2019-08-12T00:00:00"/>
    <m/>
    <m/>
    <m/>
    <m/>
    <m/>
    <s v="2020_04"/>
    <d v="2021-01-28T10:47:24"/>
    <m/>
    <m/>
    <m/>
    <s v="מספר קומות להריסה: 1, שטח הריסה (מ&quot;ר): 101.38,   במרתפים: מספר מרתפים, מחסן,   בקומת הקרקע: חדר אשפה,   בקומות: כמות קומות מגורים: 9, כמות יח&quot;ד מבוקשות: 24,   על הגג: חדר מכונות ומעלית, קולטי שמש,   בחצר: גינה,   העבודות המבוקשות בהיתר כוללות הוספת צובר ג"/>
    <s v="NULL"/>
    <s v="NULL"/>
    <s v="NULL"/>
    <s v="NULL"/>
    <m/>
    <m/>
    <m/>
    <m/>
    <m/>
    <m/>
    <m/>
    <m/>
    <m/>
    <m/>
    <m/>
    <m/>
    <m/>
    <s v="NULL"/>
    <s v="NULL"/>
    <s v="NULL"/>
    <s v="לפי גוש חלקה (מרץ 2021)"/>
    <n v="2019"/>
    <m/>
    <s v="הריסה + בנייה"/>
    <m/>
    <m/>
    <m/>
    <m/>
    <m/>
    <n v="4"/>
    <s v="להיתר"/>
    <m/>
    <m/>
    <m/>
    <m/>
    <m/>
    <m/>
    <m/>
    <m/>
    <m/>
    <m/>
    <s v="כן"/>
    <m/>
    <m/>
    <s v="מתחם רלוונטי לפי כתובת"/>
    <m/>
    <n v="72"/>
    <m/>
    <m/>
    <m/>
    <m/>
    <m/>
    <s v="לדיון חוזר"/>
    <m/>
    <e v="#NAME?"/>
    <m/>
    <m/>
  </r>
  <r>
    <n v="1011"/>
    <m/>
    <m/>
    <m/>
    <m/>
    <m/>
    <m/>
    <m/>
    <m/>
    <m/>
    <m/>
    <n v="4367"/>
    <m/>
    <s v="תל אביב"/>
    <s v="תל אביב-יפו"/>
    <s v="קהילת ורשה 73,77,79"/>
    <m/>
    <s v="מיסוי"/>
    <s v="מיסוי - פינוי-בינוי"/>
    <s v="תכנית מאושרת עם פעילות יזמית"/>
    <n v="6984937"/>
    <s v="507 191028"/>
    <n v="507"/>
    <n v="191028"/>
    <s v="בניה חדשה"/>
    <s v="בניין מגורים גבוה (מעל 13 מ')"/>
    <n v="821073"/>
    <s v="תל אביב-יפו"/>
    <n v="5000"/>
    <s v="קהילת ורשה"/>
    <n v="230"/>
    <n v="73"/>
    <n v="73"/>
    <m/>
    <d v="2019-08-12T00:00:00"/>
    <m/>
    <m/>
    <m/>
    <m/>
    <n v="24"/>
    <m/>
    <m/>
    <m/>
    <m/>
    <m/>
    <s v="מספר קומות להריסה: 1, שטח הריסה (מ&quot;ר): 101.38, _x000d__x000a_במרתפים: מספר מרתפים, מחסן, _x000d__x000a_בקומת הקרקע: חדר אשפה, _x000d__x000a_בקומות: כמות קומות מגורים: 9, כמות יח&quot;ד מבוקשות: 24, _x000d__x000a_על הגג: חדר מכונות ומעלית, קולטי שמש, _x000d__x000a_בחצר: גינה, _x000d__x000a_העבודות המבוקשות בהיתר כוללות הוספת צובר ג"/>
    <m/>
    <m/>
    <m/>
    <s v="NULL"/>
    <m/>
    <m/>
    <m/>
    <m/>
    <m/>
    <m/>
    <m/>
    <m/>
    <m/>
    <m/>
    <m/>
    <m/>
    <m/>
    <m/>
    <m/>
    <m/>
    <m/>
    <n v="2019"/>
    <m/>
    <s v="הריסה + בנייה"/>
    <m/>
    <n v="1"/>
    <m/>
    <m/>
    <m/>
    <n v="1"/>
    <s v="להיתר"/>
    <m/>
    <m/>
    <m/>
    <m/>
    <m/>
    <m/>
    <m/>
    <m/>
    <m/>
    <m/>
    <m/>
    <m/>
    <m/>
    <m/>
    <m/>
    <n v="72"/>
    <m/>
    <m/>
    <m/>
    <m/>
    <m/>
    <s v="אישור בתנאים"/>
    <m/>
    <e v="#NAME?"/>
    <m/>
    <m/>
  </r>
  <r>
    <n v="1586"/>
    <m/>
    <m/>
    <m/>
    <m/>
    <m/>
    <m/>
    <m/>
    <m/>
    <m/>
    <m/>
    <n v="4367"/>
    <m/>
    <s v="תל אביב"/>
    <s v="תל אביב-יפו"/>
    <s v="קהילת ורשה 73,77,79"/>
    <m/>
    <s v="מיסוי"/>
    <s v="פינוי-בינוי"/>
    <s v="תכנית מאושרת עם פעילות יזמית"/>
    <n v="7138737"/>
    <s v="507 191029"/>
    <n v="507"/>
    <n v="191029"/>
    <s v="בניה חדשה"/>
    <s v="בניין מגורים גבוה (מעל 13 מ')"/>
    <n v="821077"/>
    <s v="תל אביב-יפו"/>
    <n v="5000"/>
    <s v="קהילת ורשה"/>
    <n v="230"/>
    <n v="77"/>
    <n v="77"/>
    <s v=" "/>
    <d v="2019-08-12T00:00:00"/>
    <m/>
    <m/>
    <m/>
    <m/>
    <m/>
    <s v="2020_01"/>
    <d v="2020-11-01T21:03:32"/>
    <m/>
    <m/>
    <m/>
    <s v="מספר קומות להריסה: 2, שטח הריסה (מ&quot;ר): 275.79,   במרתפים: מספר מרתפים, מחסן,   בקומת הקרקע: חדר אשפה,   בקומות: כמות קומות מגורים: 9, כמות יח&quot;ד מבוקשות: 25,   על הגג: חדר מכונות ומעלית, קולטי שמש, חדר מדרגות כללי,   בחצר: גינה, שטחים מרוצפים,   העבודות המבוקשות בהיתר כוללות הוספת צובר גז חדש, או העתקה של צובר קיים: כן"/>
    <s v="NULL"/>
    <s v="NULL"/>
    <s v="NULL"/>
    <s v="NULL"/>
    <m/>
    <m/>
    <m/>
    <m/>
    <m/>
    <m/>
    <m/>
    <m/>
    <m/>
    <m/>
    <m/>
    <m/>
    <m/>
    <s v="NULL"/>
    <s v="NULL"/>
    <s v="NULL"/>
    <s v="לפי גוש חלקה (מרץ 2021)"/>
    <n v="2019"/>
    <m/>
    <s v="הריסה + בנייה"/>
    <m/>
    <m/>
    <m/>
    <m/>
    <m/>
    <n v="4"/>
    <s v="להיתר"/>
    <m/>
    <m/>
    <m/>
    <m/>
    <m/>
    <m/>
    <m/>
    <m/>
    <m/>
    <m/>
    <s v="כן"/>
    <m/>
    <m/>
    <s v="מתחם רלוונטי לפי אלון"/>
    <m/>
    <n v="72"/>
    <m/>
    <m/>
    <m/>
    <m/>
    <m/>
    <s v="לדיון חוזר"/>
    <m/>
    <e v="#NAME?"/>
    <m/>
    <m/>
  </r>
  <r>
    <n v="1602"/>
    <m/>
    <m/>
    <m/>
    <m/>
    <m/>
    <m/>
    <m/>
    <m/>
    <m/>
    <m/>
    <n v="4367"/>
    <m/>
    <s v="תל אביב"/>
    <s v="תל אביב-יפו"/>
    <s v="קהילת ורשה 73,77,79"/>
    <m/>
    <s v="מיסוי"/>
    <s v="פינוי-בינוי"/>
    <s v="תכנית מאושרת עם פעילות יזמית"/>
    <n v="7241802"/>
    <s v="507 191029"/>
    <n v="507"/>
    <n v="191029"/>
    <s v="בניה חדשה"/>
    <s v="בניין מגורים גבוה (מעל 13 מ')"/>
    <n v="821077"/>
    <s v="תל אביב-יפו"/>
    <n v="5000"/>
    <s v="קהילת ורשה"/>
    <n v="230"/>
    <n v="77"/>
    <n v="77"/>
    <s v=" "/>
    <d v="2019-08-12T00:00:00"/>
    <m/>
    <m/>
    <m/>
    <m/>
    <m/>
    <s v="2020_04"/>
    <d v="2021-01-28T10:47:24"/>
    <m/>
    <m/>
    <m/>
    <s v="מספר קומות להריסה: 2, שטח הריסה (מ&quot;ר): 275.79,   במרתפים: מספר מרתפים, מחסן,   בקומת הקרקע: חדר אשפה,   בקומות: כמות קומות מגורים: 9, כמות יח&quot;ד מבוקשות: 25,   על הגג: חדר מכונות ומעלית, קולטי שמש, חדר מדרגות כללי,   בחצר: גינה, שטחים מרוצפים,   העבודות המ"/>
    <s v="NULL"/>
    <s v="NULL"/>
    <s v="NULL"/>
    <s v="NULL"/>
    <m/>
    <m/>
    <m/>
    <m/>
    <m/>
    <m/>
    <m/>
    <m/>
    <m/>
    <m/>
    <m/>
    <m/>
    <m/>
    <s v="NULL"/>
    <s v="NULL"/>
    <s v="NULL"/>
    <s v="לפי גוש חלקה (מרץ 2021)"/>
    <n v="2019"/>
    <m/>
    <s v="הריסה + בנייה"/>
    <m/>
    <m/>
    <m/>
    <m/>
    <m/>
    <n v="4"/>
    <s v="להיתר"/>
    <m/>
    <m/>
    <m/>
    <m/>
    <m/>
    <m/>
    <m/>
    <m/>
    <m/>
    <m/>
    <s v="כן"/>
    <m/>
    <m/>
    <s v="מתחם רלוונטי לפי כתובת"/>
    <m/>
    <n v="72"/>
    <m/>
    <m/>
    <m/>
    <m/>
    <m/>
    <s v="לדיון חוזר"/>
    <m/>
    <e v="#NAME?"/>
    <m/>
    <m/>
  </r>
  <r>
    <n v="1012"/>
    <m/>
    <m/>
    <m/>
    <m/>
    <m/>
    <m/>
    <m/>
    <m/>
    <m/>
    <m/>
    <n v="4367"/>
    <m/>
    <s v="תל אביב"/>
    <s v="תל אביב-יפו"/>
    <s v="קהילת ורשה 73,77,79"/>
    <m/>
    <s v="מיסוי"/>
    <s v="מיסוי - פינוי-בינוי"/>
    <s v="תכנית מאושרת עם פעילות יזמית"/>
    <n v="6983753"/>
    <s v="507 191029"/>
    <n v="507"/>
    <n v="191029"/>
    <s v="בניה חדשה"/>
    <s v="בניין מגורים גבוה (מעל 13 מ')"/>
    <n v="821077"/>
    <s v="תל אביב-יפו"/>
    <n v="5000"/>
    <s v="קהילת ורשה"/>
    <n v="230"/>
    <n v="77"/>
    <n v="77"/>
    <m/>
    <d v="2019-08-12T00:00:00"/>
    <m/>
    <m/>
    <m/>
    <m/>
    <n v="25"/>
    <m/>
    <m/>
    <m/>
    <m/>
    <m/>
    <s v="מספר קומות להריסה: 2, שטח הריסה (מ&quot;ר): 275.79, _x000d__x000a_במרתפים: מספר מרתפים, מחסן, _x000d__x000a_בקומת הקרקע: חדר אשפה, _x000d__x000a_בקומות: כמות קומות מגורים: 9, כמות יח&quot;ד מבוקשות: 25, _x000d__x000a_על הגג: חדר מכונות ומעלית, קולטי שמש, חדר מדרגות כללי, _x000d__x000a_בחצר: גינה, שטחים מרוצפים, _x000d__x000a_העבודות המ"/>
    <m/>
    <m/>
    <m/>
    <s v="NULL"/>
    <m/>
    <m/>
    <m/>
    <m/>
    <m/>
    <m/>
    <m/>
    <m/>
    <m/>
    <m/>
    <m/>
    <m/>
    <m/>
    <m/>
    <m/>
    <m/>
    <m/>
    <n v="2019"/>
    <m/>
    <s v="הריסה + בנייה"/>
    <m/>
    <n v="2"/>
    <m/>
    <m/>
    <m/>
    <n v="1"/>
    <s v="להיתר"/>
    <m/>
    <m/>
    <m/>
    <m/>
    <m/>
    <m/>
    <m/>
    <m/>
    <m/>
    <m/>
    <m/>
    <m/>
    <m/>
    <m/>
    <m/>
    <n v="72"/>
    <m/>
    <m/>
    <m/>
    <m/>
    <m/>
    <s v="אישור בתנאים"/>
    <m/>
    <e v="#NAME?"/>
    <m/>
    <m/>
  </r>
  <r>
    <n v="1013"/>
    <m/>
    <m/>
    <m/>
    <m/>
    <m/>
    <m/>
    <m/>
    <m/>
    <s v="פרויקט פינוי בינוי "/>
    <s v="היתר בתנאים"/>
    <n v="4367"/>
    <m/>
    <s v="תל אביב"/>
    <s v="תל אביב-יפו"/>
    <s v="קהילת ורשה 73,77,79"/>
    <m/>
    <s v="מיסוי"/>
    <s v="פינוי-בינוי"/>
    <s v="תכנית מאושרת עם פעילות יזמית"/>
    <n v="5288571"/>
    <s v="507 130375"/>
    <n v="507"/>
    <n v="130375"/>
    <s v="בניה חדשה"/>
    <s v="בניין גבוה"/>
    <n v="821079"/>
    <s v="תל אביב-יפו"/>
    <n v="5000"/>
    <s v="קהילת ורשה"/>
    <n v="230"/>
    <n v="79"/>
    <n v="79"/>
    <s v="א"/>
    <d v="2013-02-20T00:00:00"/>
    <m/>
    <n v="0"/>
    <m/>
    <m/>
    <n v="25"/>
    <m/>
    <m/>
    <m/>
    <m/>
    <m/>
    <s v="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ים , ח. חשמל ותקשורת_x000d__x000a_פירוט נוסף: + 2 קומות מרתף._x000d__x000a_חנ"/>
    <m/>
    <m/>
    <m/>
    <s v="NULL"/>
    <m/>
    <m/>
    <m/>
    <m/>
    <m/>
    <m/>
    <m/>
    <m/>
    <m/>
    <m/>
    <m/>
    <m/>
    <m/>
    <m/>
    <m/>
    <m/>
    <s v="שליפת כתובות (אוגוסט 2020)"/>
    <n v="2013"/>
    <m/>
    <s v="הריסה"/>
    <m/>
    <m/>
    <m/>
    <m/>
    <m/>
    <s v="?"/>
    <s v="להיתר"/>
    <s v="תמא או פב"/>
    <m/>
    <m/>
    <m/>
    <m/>
    <m/>
    <m/>
    <m/>
    <m/>
    <m/>
    <m/>
    <m/>
    <m/>
    <m/>
    <m/>
    <n v="72"/>
    <m/>
    <m/>
    <m/>
    <m/>
    <m/>
    <m/>
    <m/>
    <e v="#NAME?"/>
    <m/>
    <m/>
  </r>
  <r>
    <n v="1015"/>
    <m/>
    <m/>
    <m/>
    <m/>
    <m/>
    <m/>
    <m/>
    <m/>
    <m/>
    <m/>
    <n v="4367"/>
    <m/>
    <s v="תל אביב"/>
    <s v="תל אביב-יפו"/>
    <s v="קהילת ורשה 73,77,79"/>
    <m/>
    <s v="מיסוי"/>
    <s v="פינוי-בינוי"/>
    <s v="תכנית מאושרת עם פעילות יזמית"/>
    <n v="5285622"/>
    <s v="507 141844"/>
    <n v="507"/>
    <n v="141844"/>
    <s v="בניה חדשה"/>
    <s v="בניין מגורים גבוה (מעל 13 מ')"/>
    <n v="821079"/>
    <s v="תל אביב-יפו"/>
    <n v="5000"/>
    <s v="קהילת ורשה"/>
    <n v="230"/>
    <n v="79"/>
    <n v="79"/>
    <s v="א"/>
    <d v="2014-09-11T00:00:00"/>
    <m/>
    <n v="31"/>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s v="NULL"/>
    <m/>
    <m/>
    <m/>
    <m/>
    <m/>
    <m/>
    <m/>
    <m/>
    <m/>
    <m/>
    <m/>
    <m/>
    <m/>
    <m/>
    <m/>
    <m/>
    <s v="שליפת כתובות (אוגוסט 2020)"/>
    <n v="2014"/>
    <m/>
    <m/>
    <m/>
    <m/>
    <m/>
    <m/>
    <m/>
    <n v="4"/>
    <s v="להיתר"/>
    <m/>
    <m/>
    <m/>
    <m/>
    <m/>
    <m/>
    <m/>
    <m/>
    <m/>
    <m/>
    <m/>
    <m/>
    <m/>
    <m/>
    <m/>
    <n v="72"/>
    <m/>
    <m/>
    <m/>
    <m/>
    <m/>
    <m/>
    <m/>
    <e v="#NAME?"/>
    <m/>
    <m/>
  </r>
  <r>
    <n v="1014"/>
    <m/>
    <m/>
    <m/>
    <m/>
    <m/>
    <m/>
    <m/>
    <m/>
    <s v="פרויקט פינוי בינוי "/>
    <s v="היתר בתנאים"/>
    <n v="4367"/>
    <m/>
    <s v="תל אביב"/>
    <s v="תל אביב-יפו"/>
    <s v="קהילת ורשה 73,77,79"/>
    <m/>
    <s v="מיסוי"/>
    <s v="פינוי-בינוי"/>
    <s v="תכנית מאושרת עם פעילות יזמית"/>
    <n v="3668719"/>
    <s v="507 141844"/>
    <n v="507"/>
    <n v="141844"/>
    <m/>
    <s v="בניה חדשה - בניין מגורים גבוה (מעל 13 מ'"/>
    <n v="821079"/>
    <s v="תל אביב-יפו"/>
    <n v="5000"/>
    <s v="קהילת ורשה"/>
    <n v="230"/>
    <n v="79"/>
    <n v="79"/>
    <s v="א"/>
    <d v="2014-09-11T00:00:00"/>
    <m/>
    <m/>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n v="300793"/>
    <n v="141066"/>
    <m/>
    <d v="2014-12-28T00:00:00"/>
    <m/>
    <m/>
    <n v="31"/>
    <m/>
    <m/>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s v="שליפת כתובות (אוגוסט 2020)"/>
    <n v="2014"/>
    <n v="2014"/>
    <s v="הריסה + בנייה"/>
    <s v="הריסה + בנייה"/>
    <m/>
    <m/>
    <m/>
    <m/>
    <s v="?"/>
    <s v="להיתר"/>
    <s v="תמא או פב"/>
    <s v="?"/>
    <s v="?"/>
    <m/>
    <m/>
    <m/>
    <m/>
    <m/>
    <m/>
    <m/>
    <m/>
    <m/>
    <m/>
    <m/>
    <m/>
    <n v="72"/>
    <m/>
    <m/>
    <m/>
    <m/>
    <m/>
    <m/>
    <m/>
    <e v="#NAME?"/>
    <m/>
    <s v="כן"/>
  </r>
  <r>
    <n v="1608"/>
    <m/>
    <m/>
    <m/>
    <m/>
    <m/>
    <m/>
    <m/>
    <m/>
    <m/>
    <m/>
    <n v="4367"/>
    <m/>
    <s v="תל אביב"/>
    <s v="תל אביב-יפו"/>
    <s v="קהילת ורשה 73,77,79"/>
    <m/>
    <s v="מיסוי"/>
    <s v="פינוי-בינוי"/>
    <s v="תכנית מאושרת עם פעילות יזמית"/>
    <n v="7241982"/>
    <s v="507 200086"/>
    <n v="507"/>
    <n v="200086"/>
    <s v="בניה חדשה"/>
    <s v="בניין מגורים גבוה (מעל 13 מ')"/>
    <n v="821079"/>
    <s v="תל אביב-יפו"/>
    <n v="5000"/>
    <s v="קהילת ורשה"/>
    <n v="230"/>
    <n v="79"/>
    <n v="79"/>
    <s v=" "/>
    <d v="2020-01-14T00:00:00"/>
    <m/>
    <m/>
    <m/>
    <m/>
    <m/>
    <s v="2020_04"/>
    <d v="2021-01-28T10:47:24"/>
    <m/>
    <m/>
    <m/>
    <s v="מספר קומות להריסה: 2, שטח הריסה (מ&quot;ר): 320.39,   במרתפים: מספר מרתפים, מחסן,   בקומת הקרקע: חדר אשפה,   בקומות: כמות קומות מגורים: 9, כמות יח&quot;ד מבוקשות: 25,   על הגג: חדר מכונות ומעלית, קולטי שמש,   בחצר: גינה, שטחים מרוצפים,   העבודות המבוקשות בהיתר כולל"/>
    <s v="NULL"/>
    <s v="NULL"/>
    <s v="NULL"/>
    <s v="NULL"/>
    <m/>
    <m/>
    <m/>
    <m/>
    <m/>
    <m/>
    <m/>
    <m/>
    <m/>
    <m/>
    <m/>
    <m/>
    <m/>
    <s v="NULL"/>
    <s v="NULL"/>
    <s v="NULL"/>
    <s v="לפי גוש חלקה (מרץ 2021)"/>
    <n v="2020"/>
    <m/>
    <s v="הריסה + בנייה"/>
    <m/>
    <m/>
    <m/>
    <m/>
    <m/>
    <n v="4"/>
    <s v="להיתר"/>
    <m/>
    <m/>
    <m/>
    <m/>
    <m/>
    <m/>
    <m/>
    <m/>
    <m/>
    <m/>
    <s v="כן"/>
    <m/>
    <m/>
    <s v="מתחם רלוונטי לפי כתובת"/>
    <m/>
    <n v="72"/>
    <m/>
    <m/>
    <m/>
    <m/>
    <m/>
    <s v="לדיון חוזר"/>
    <m/>
    <e v="#NAME?"/>
    <m/>
    <m/>
  </r>
  <r>
    <n v="1581"/>
    <s v="טיוב בקשותID כפולות"/>
    <m/>
    <m/>
    <s v="ספק תמא?"/>
    <m/>
    <m/>
    <m/>
    <m/>
    <m/>
    <m/>
    <n v="4367"/>
    <m/>
    <s v="תל אביב"/>
    <s v="תל אביב-יפו"/>
    <s v="קהילת ורשה 73,77,79"/>
    <m/>
    <s v="מיסוי"/>
    <s v="פינוי-בינוי"/>
    <s v="תכנית מאושרת עם פעילות יזמית"/>
    <n v="7138643"/>
    <s v="507 200086"/>
    <n v="507"/>
    <n v="200086"/>
    <s v="בניה חדשה"/>
    <s v="בניין מגורים גבוה (מעל 13 מ')"/>
    <n v="821079"/>
    <s v="תל אביב-יפו"/>
    <n v="5000"/>
    <s v="קהילת ורשה"/>
    <n v="230"/>
    <n v="79"/>
    <n v="79"/>
    <s v=" "/>
    <d v="2020-01-14T00:00:00"/>
    <m/>
    <m/>
    <m/>
    <m/>
    <n v="25"/>
    <s v="2020_01"/>
    <d v="2020-11-01T21:03:32"/>
    <m/>
    <s v="מהות הבקשה"/>
    <m/>
    <s v="מספר קומות להריסה: 2, שטח הריסה (מ&quot;ר): 320.39,   במרתפים: מספר מרתפים, מחסן,   בקומת הקרקע: חדר אשפה,   בקומות: כמות קומות מגורים: 9, כמות יח&quot;ד מבוקשות: 25,   על הגג: חדר מכונות ומעלית, קולטי שמש,   בחצר: גינה, שטחים מרוצפים,   העבודות המבוקשות בהיתר כוללות הוספת צובר גז חדש, או העתקה של צובר קיים: כן"/>
    <s v="NULL"/>
    <s v="NULL"/>
    <s v="NULL"/>
    <s v="NULL"/>
    <m/>
    <m/>
    <m/>
    <m/>
    <m/>
    <m/>
    <m/>
    <m/>
    <m/>
    <m/>
    <m/>
    <m/>
    <m/>
    <m/>
    <s v="NULL"/>
    <s v="NULL"/>
    <s v="לפי גוש חלקה (מרץ 2021)"/>
    <n v="2020"/>
    <m/>
    <s v="הריסה"/>
    <m/>
    <n v="3"/>
    <m/>
    <m/>
    <m/>
    <n v="1"/>
    <s v="להיתר"/>
    <m/>
    <m/>
    <m/>
    <m/>
    <m/>
    <m/>
    <m/>
    <m/>
    <m/>
    <m/>
    <s v="כן"/>
    <m/>
    <m/>
    <s v="מתחם רלוונטי לפי אלון"/>
    <m/>
    <n v="72"/>
    <m/>
    <m/>
    <m/>
    <m/>
    <m/>
    <s v="לדיון חוזר"/>
    <m/>
    <e v="#NAME?"/>
    <m/>
    <m/>
  </r>
  <r>
    <n v="1016"/>
    <m/>
    <m/>
    <m/>
    <m/>
    <m/>
    <m/>
    <m/>
    <m/>
    <m/>
    <m/>
    <n v="4367"/>
    <m/>
    <s v="תל אביב"/>
    <s v="תל אביב-יפו"/>
    <s v="קהילת ורשה 73,77,79"/>
    <m/>
    <s v="מיסוי"/>
    <s v="פינוי-בינוי"/>
    <s v="תכנית מאושרת עם פעילות יזמית"/>
    <n v="5325684"/>
    <s v="507 141844"/>
    <n v="507"/>
    <n v="141844"/>
    <s v="בניה חדשה"/>
    <s v="בניין מגורים גבוה (מעל 13 מ')"/>
    <m/>
    <s v="תל אביב-יפו"/>
    <n v="5000"/>
    <s v="קהילת ורשה"/>
    <n v="230"/>
    <n v="79"/>
    <n v="79"/>
    <m/>
    <d v="2014-09-11T00:00:00"/>
    <m/>
    <m/>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n v="1532887"/>
    <n v="141066"/>
    <m/>
    <d v="2014-12-28T00:00:00"/>
    <m/>
    <m/>
    <n v="31"/>
    <m/>
    <m/>
    <m/>
    <m/>
    <m/>
    <m/>
    <m/>
    <m/>
    <m/>
    <m/>
    <s v="שליפת כתובות (אוגוסט 2020)"/>
    <n v="2014"/>
    <n v="2014"/>
    <m/>
    <m/>
    <m/>
    <m/>
    <m/>
    <m/>
    <n v="4"/>
    <s v="להיתר"/>
    <m/>
    <m/>
    <m/>
    <m/>
    <m/>
    <m/>
    <m/>
    <m/>
    <m/>
    <m/>
    <m/>
    <m/>
    <m/>
    <m/>
    <m/>
    <n v="72"/>
    <m/>
    <m/>
    <m/>
    <m/>
    <m/>
    <m/>
    <m/>
    <e v="#NAME?"/>
    <m/>
    <s v="כן"/>
  </r>
  <r>
    <n v="1553"/>
    <m/>
    <m/>
    <m/>
    <s v="תמ&quot;א אך הכתובת נמצאת בתוך המתחם ולכן פ&quot;ב"/>
    <m/>
    <s v="כפול רק מהנתונים החדשים"/>
    <s v="תמ&quot;א אך הכתובת נמצאת בתוך המתחם ולכן פ&quot;ב"/>
    <m/>
    <s v="תמ&quot;א 38"/>
    <s v="בקשה להיתר"/>
    <n v="4041"/>
    <m/>
    <s v="תל אביב"/>
    <s v="תל אביב-יפו"/>
    <s v="קהילת לבוב"/>
    <m/>
    <s v="מיסוי"/>
    <s v="פינוי-בינוי"/>
    <s v="תכנית מאושרת עם פעילות יזמית"/>
    <n v="7136716"/>
    <s v="507 200049"/>
    <n v="507"/>
    <n v="200049"/>
    <s v="בניה חדשה"/>
    <s v="בניין מגורים גבוה (מעל 13 מ')"/>
    <n v="819017"/>
    <s v="תל אביב-יפו"/>
    <n v="5000"/>
    <s v="הדר יוסף"/>
    <n v="236"/>
    <n v="17"/>
    <n v="17"/>
    <s v=" "/>
    <d v="2020-01-08T00:00:00"/>
    <m/>
    <m/>
    <n v="8"/>
    <n v="13"/>
    <n v="21"/>
    <s v="2020_01"/>
    <d v="2020-11-01T21:03:32"/>
    <s v="אתר העירייה"/>
    <s v="חישוב מתמטי"/>
    <s v="מהות הבקשה"/>
    <s v="מספר קומות להריסה: 2, שטח הריסה (מ&quot;ר): 317.69,   במרתפים: מספר מרתפים, מחסן, חדרי עזר, אחר: חנייה,   בקומת הקרקע: אולם כניסה, חדר אשפה, חדר גז, אחר: חדר אופניים, מחסן משותף, 2 יח&quot;ד,   בקומות: כמות קומות מגורים: 8, כמות יח&quot;ד מבוקשות: 21,   על הגג: חדר מכונות ומעלית, קולטי שמש, חדר מדרגות כללי, פרגולה,   בחצר: גינה, שטחים מרוצפים, כמות מקומות חניה: 24, גדר בגבולות מגרש בגובה (מטר): 1.5,     נפח חפירה (מ&quot;ק): 5,575.00, העבודות המבוקשות בהיתר כוללות הוספת צובר גז חדש, או העתקה של צובר קיים: לא"/>
    <s v="NULL"/>
    <s v="NULL"/>
    <s v="NULL"/>
    <s v="NULL"/>
    <m/>
    <m/>
    <m/>
    <m/>
    <m/>
    <m/>
    <m/>
    <m/>
    <m/>
    <m/>
    <m/>
    <m/>
    <m/>
    <m/>
    <s v="NULL"/>
    <s v="NULL"/>
    <s v="לפי גוש חלקה (מרץ 2021)"/>
    <n v="2020"/>
    <m/>
    <s v="הריסה + בנייה"/>
    <m/>
    <m/>
    <m/>
    <m/>
    <m/>
    <s v="אם פב אז מובילה"/>
    <s v="להיתר"/>
    <s v="תמא לפי מדלן"/>
    <m/>
    <m/>
    <m/>
    <m/>
    <m/>
    <m/>
    <m/>
    <m/>
    <m/>
    <m/>
    <m/>
    <m/>
    <m/>
    <m/>
    <n v="64"/>
    <m/>
    <m/>
    <m/>
    <m/>
    <m/>
    <s v="דחייה"/>
    <m/>
    <e v="#NAME?"/>
    <m/>
    <m/>
  </r>
  <r>
    <n v="1017"/>
    <m/>
    <m/>
    <m/>
    <m/>
    <m/>
    <m/>
    <m/>
    <m/>
    <m/>
    <m/>
    <n v="4017"/>
    <m/>
    <s v="תל אביב"/>
    <s v="תל אביב-יפו"/>
    <s v="רקאנטי"/>
    <m/>
    <s v="מיסוי"/>
    <s v="פינוי-בינוי"/>
    <s v="בביצוע"/>
    <n v="5283637"/>
    <s v="507 160206"/>
    <n v="507"/>
    <n v="160206"/>
    <s v="בניה חדשה"/>
    <s v="מגדל מגורים מעל 20 קומות"/>
    <n v="944005"/>
    <s v="תל אביב-יפו"/>
    <n v="5000"/>
    <s v="רקנאטי"/>
    <n v="275"/>
    <n v="5"/>
    <n v="5"/>
    <m/>
    <d v="2016-01-31T00:00:00"/>
    <m/>
    <n v="0"/>
    <m/>
    <m/>
    <n v="198"/>
    <m/>
    <m/>
    <m/>
    <m/>
    <m/>
    <s v="הריסת מבנה קיים הכולל 4 קומות מגורים_x000d__x000a_הקמת מבנה חדש הכולל: מרתף ,16.0 קומות מגורים ,ובהן 198יח&quot;ד ,3 בנינים +ק.ק + 3 מפלסי מרתפים_x000d__x000a_המרתפים כוללים: מחסן,חדרי עזר,חניות_x000d__x000a_קומת קרקע הכוללת: אולם כניסה,חדר אשפה,מחסנים, חלל לרווחת הדיירים_x000d__x000a_על הגג: קולטי שמש,חדר"/>
    <m/>
    <m/>
    <m/>
    <s v="NULL"/>
    <m/>
    <m/>
    <m/>
    <m/>
    <m/>
    <m/>
    <m/>
    <m/>
    <m/>
    <m/>
    <m/>
    <m/>
    <m/>
    <m/>
    <m/>
    <m/>
    <s v="שליפת כתובות (אוגוסט 2020)"/>
    <n v="2016"/>
    <m/>
    <s v="הריסה + בנייה"/>
    <m/>
    <m/>
    <m/>
    <m/>
    <m/>
    <n v="4"/>
    <s v="להיתר"/>
    <m/>
    <m/>
    <m/>
    <m/>
    <m/>
    <m/>
    <m/>
    <m/>
    <m/>
    <m/>
    <m/>
    <m/>
    <m/>
    <m/>
    <s v="מיצוי יח&quot;ד בפרויקט"/>
    <n v="0"/>
    <m/>
    <m/>
    <m/>
    <m/>
    <m/>
    <m/>
    <m/>
    <e v="#NAME?"/>
    <m/>
    <m/>
  </r>
  <r>
    <n v="1018"/>
    <m/>
    <m/>
    <m/>
    <m/>
    <m/>
    <m/>
    <m/>
    <m/>
    <m/>
    <m/>
    <n v="4017"/>
    <m/>
    <s v="תל אביב"/>
    <s v="תל אביב-יפו"/>
    <s v="רקאנטי"/>
    <m/>
    <s v="מיסוי"/>
    <s v="מיסוי - פינוי-בינוי"/>
    <s v="בביצוע"/>
    <n v="3672210"/>
    <s v="507 160206"/>
    <n v="507"/>
    <n v="160206"/>
    <m/>
    <s v="בניה חדשה - מגדל מגורים מעל 20 קומות"/>
    <n v="944005"/>
    <s v="תל אביב-יפו"/>
    <n v="5000"/>
    <s v="רקנאטי"/>
    <n v="275"/>
    <n v="5"/>
    <n v="5"/>
    <m/>
    <d v="2016-01-31T00:00:00"/>
    <m/>
    <m/>
    <n v="96"/>
    <n v="102"/>
    <n v="198"/>
    <m/>
    <m/>
    <m/>
    <m/>
    <m/>
    <s v="הריסת מבנה קיים הכולל 4 קומות מגורים_x000a_הקמת מבנה חדש הכולל: מרתף ,16.0 קומות מגורים ,ובהן 198יח&quot;ד ,3 בנינים +ק.ק + 3 מפלסי מרתפים_x000a_המרתפים כוללים: מחסן,חדרי עזר,חניות_x000a_קומת קרקע הכוללת: אולם כניסה,חדר אשפה,מחסנים, חלל לרווחת הדיירים_x000a_על הגג: קולטי שמש,חדר"/>
    <m/>
    <m/>
    <m/>
    <s v="NULL"/>
    <n v="171061"/>
    <m/>
    <d v="2018-05-21T00:00:00"/>
    <m/>
    <m/>
    <m/>
    <n v="96"/>
    <m/>
    <n v="102"/>
    <m/>
    <n v="198"/>
    <m/>
    <m/>
    <s v="הריסת 3 בניינים קיימים בצורת H, בכל מבנה 2 בניינים צמודים, סה&quot;כ 6 בניינים, 16 יח&quot;ד בבניין, 96 יח&quot;ד במתחם כולו המיועד להריסה , והקמת 3 בניינים חדשים זהים (A,B,C)  בני 17 קומות כולל קומת קרקע וקומת גג טכני, מעל 3 מרתפי חניה משותפים. בכל בניין 66 יח&quot;ד , סה&quot;כ 198 יח&quot;ד במתחם ."/>
    <m/>
    <m/>
    <m/>
    <n v="2016"/>
    <n v="2018"/>
    <s v="הריסה + בנייה"/>
    <s v="הריסה + בנייה"/>
    <n v="1"/>
    <m/>
    <m/>
    <m/>
    <n v="1"/>
    <s v="להיתר"/>
    <m/>
    <n v="1"/>
    <m/>
    <m/>
    <s v="אתר העירייה"/>
    <n v="3672210"/>
    <m/>
    <s v="היתר מאתר העירייה, לכן אין היתר ID"/>
    <m/>
    <m/>
    <m/>
    <m/>
    <m/>
    <m/>
    <s v="מיצוי יח&quot;ד בפרויקט"/>
    <n v="0"/>
    <m/>
    <m/>
    <m/>
    <m/>
    <m/>
    <m/>
    <m/>
    <e v="#NAME?"/>
    <m/>
    <s v="לא"/>
  </r>
  <r>
    <m/>
    <m/>
    <m/>
    <m/>
    <m/>
    <m/>
    <m/>
    <m/>
    <m/>
    <m/>
    <m/>
    <m/>
    <m/>
    <m/>
    <m/>
    <m/>
    <m/>
    <m/>
    <m/>
    <m/>
    <m/>
    <m/>
    <m/>
    <m/>
    <m/>
    <m/>
    <m/>
    <m/>
    <m/>
    <m/>
    <m/>
    <m/>
    <m/>
    <m/>
    <m/>
    <m/>
    <m/>
    <m/>
    <m/>
    <m/>
    <m/>
    <m/>
    <m/>
    <m/>
    <m/>
    <m/>
    <m/>
    <m/>
    <m/>
    <m/>
    <m/>
    <m/>
    <m/>
    <m/>
    <m/>
    <m/>
    <m/>
    <m/>
    <m/>
    <m/>
    <m/>
    <m/>
    <m/>
    <m/>
    <m/>
    <m/>
    <m/>
    <m/>
    <m/>
    <m/>
    <m/>
    <m/>
    <m/>
    <m/>
    <m/>
    <m/>
    <m/>
    <m/>
    <m/>
    <m/>
    <m/>
    <m/>
    <m/>
    <m/>
    <m/>
    <m/>
    <m/>
    <m/>
    <m/>
    <m/>
    <m/>
    <m/>
    <m/>
    <m/>
    <m/>
    <m/>
    <m/>
    <m/>
    <m/>
    <m/>
    <m/>
    <m/>
    <m/>
  </r>
  <r>
    <m/>
    <m/>
    <m/>
    <m/>
    <m/>
    <m/>
    <m/>
    <m/>
    <m/>
    <m/>
    <m/>
    <m/>
    <m/>
    <m/>
    <m/>
    <m/>
    <m/>
    <m/>
    <m/>
    <m/>
    <m/>
    <m/>
    <m/>
    <m/>
    <m/>
    <m/>
    <m/>
    <m/>
    <m/>
    <m/>
    <m/>
    <m/>
    <m/>
    <m/>
    <m/>
    <m/>
    <m/>
    <m/>
    <m/>
    <m/>
    <m/>
    <m/>
    <m/>
    <m/>
    <m/>
    <m/>
    <m/>
    <m/>
    <m/>
    <m/>
    <m/>
    <m/>
    <m/>
    <m/>
    <m/>
    <m/>
    <m/>
    <m/>
    <m/>
    <m/>
    <m/>
    <m/>
    <m/>
    <m/>
    <m/>
    <m/>
    <m/>
    <m/>
    <m/>
    <m/>
    <m/>
    <m/>
    <m/>
    <m/>
    <m/>
    <m/>
    <m/>
    <m/>
    <m/>
    <m/>
    <m/>
    <m/>
    <m/>
    <m/>
    <m/>
    <m/>
    <m/>
    <m/>
    <m/>
    <m/>
    <m/>
    <m/>
    <m/>
    <m/>
    <m/>
    <m/>
    <m/>
    <m/>
    <m/>
    <m/>
    <m/>
    <m/>
    <m/>
  </r>
  <r>
    <m/>
    <m/>
    <m/>
    <m/>
    <m/>
    <m/>
    <m/>
    <m/>
    <m/>
    <m/>
    <m/>
    <m/>
    <m/>
    <m/>
    <m/>
    <m/>
    <m/>
    <m/>
    <m/>
    <m/>
    <m/>
    <m/>
    <m/>
    <m/>
    <m/>
    <m/>
    <m/>
    <m/>
    <m/>
    <m/>
    <m/>
    <m/>
    <m/>
    <m/>
    <m/>
    <m/>
    <m/>
    <m/>
    <m/>
    <m/>
    <m/>
    <m/>
    <m/>
    <m/>
    <m/>
    <m/>
    <m/>
    <m/>
    <m/>
    <m/>
    <m/>
    <m/>
    <m/>
    <m/>
    <m/>
    <m/>
    <m/>
    <m/>
    <m/>
    <m/>
    <m/>
    <m/>
    <m/>
    <m/>
    <m/>
    <m/>
    <m/>
    <m/>
    <m/>
    <m/>
    <m/>
    <m/>
    <m/>
    <m/>
    <m/>
    <m/>
    <m/>
    <m/>
    <m/>
    <m/>
    <m/>
    <m/>
    <m/>
    <m/>
    <m/>
    <m/>
    <m/>
    <m/>
    <m/>
    <m/>
    <m/>
    <m/>
    <m/>
    <m/>
    <m/>
    <m/>
    <m/>
    <m/>
    <m/>
    <m/>
    <m/>
    <m/>
    <m/>
  </r>
  <r>
    <m/>
    <m/>
    <m/>
    <m/>
    <m/>
    <m/>
    <m/>
    <m/>
    <m/>
    <m/>
    <m/>
    <m/>
    <m/>
    <m/>
    <m/>
    <m/>
    <m/>
    <m/>
    <m/>
    <m/>
    <m/>
    <m/>
    <m/>
    <m/>
    <m/>
    <m/>
    <m/>
    <m/>
    <m/>
    <m/>
    <m/>
    <m/>
    <m/>
    <m/>
    <m/>
    <m/>
    <m/>
    <m/>
    <m/>
    <m/>
    <m/>
    <m/>
    <m/>
    <m/>
    <m/>
    <m/>
    <m/>
    <m/>
    <m/>
    <m/>
    <m/>
    <m/>
    <m/>
    <m/>
    <m/>
    <m/>
    <m/>
    <m/>
    <m/>
    <m/>
    <m/>
    <m/>
    <m/>
    <m/>
    <m/>
    <m/>
    <m/>
    <m/>
    <m/>
    <m/>
    <m/>
    <m/>
    <m/>
    <m/>
    <m/>
    <m/>
    <m/>
    <m/>
    <m/>
    <m/>
    <m/>
    <m/>
    <m/>
    <m/>
    <m/>
    <m/>
    <m/>
    <m/>
    <m/>
    <m/>
    <m/>
    <m/>
    <m/>
    <m/>
    <m/>
    <m/>
    <m/>
    <m/>
    <m/>
    <m/>
    <m/>
    <m/>
    <m/>
  </r>
  <r>
    <m/>
    <m/>
    <m/>
    <m/>
    <m/>
    <m/>
    <m/>
    <m/>
    <m/>
    <m/>
    <m/>
    <m/>
    <m/>
    <m/>
    <m/>
    <m/>
    <m/>
    <m/>
    <m/>
    <m/>
    <m/>
    <m/>
    <m/>
    <m/>
    <m/>
    <m/>
    <m/>
    <m/>
    <m/>
    <m/>
    <m/>
    <m/>
    <m/>
    <m/>
    <m/>
    <m/>
    <m/>
    <m/>
    <m/>
    <m/>
    <m/>
    <m/>
    <m/>
    <m/>
    <m/>
    <m/>
    <m/>
    <m/>
    <m/>
    <m/>
    <m/>
    <m/>
    <m/>
    <m/>
    <m/>
    <m/>
    <m/>
    <m/>
    <m/>
    <m/>
    <m/>
    <m/>
    <m/>
    <m/>
    <m/>
    <m/>
    <m/>
    <m/>
    <m/>
    <m/>
    <m/>
    <m/>
    <m/>
    <m/>
    <m/>
    <m/>
    <m/>
    <m/>
    <m/>
    <m/>
    <m/>
    <m/>
    <m/>
    <m/>
    <m/>
    <m/>
    <m/>
    <m/>
    <m/>
    <m/>
    <m/>
    <m/>
    <m/>
    <m/>
    <m/>
    <m/>
    <m/>
    <m/>
    <m/>
    <m/>
    <m/>
    <m/>
    <m/>
  </r>
  <r>
    <m/>
    <m/>
    <m/>
    <m/>
    <m/>
    <m/>
    <m/>
    <m/>
    <m/>
    <m/>
    <m/>
    <m/>
    <m/>
    <m/>
    <m/>
    <m/>
    <m/>
    <m/>
    <m/>
    <m/>
    <m/>
    <m/>
    <m/>
    <m/>
    <m/>
    <m/>
    <m/>
    <m/>
    <m/>
    <m/>
    <m/>
    <m/>
    <m/>
    <m/>
    <m/>
    <m/>
    <m/>
    <m/>
    <m/>
    <m/>
    <m/>
    <m/>
    <m/>
    <m/>
    <m/>
    <m/>
    <m/>
    <m/>
    <m/>
    <m/>
    <m/>
    <m/>
    <m/>
    <m/>
    <m/>
    <m/>
    <m/>
    <m/>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5">
  <r>
    <n v="1023"/>
    <m/>
    <m/>
    <m/>
    <m/>
    <m/>
    <m/>
    <m/>
    <m/>
    <m/>
    <m/>
    <n v="4329"/>
    <m/>
    <s v="תל אביב"/>
    <x v="0"/>
    <x v="0"/>
    <m/>
    <s v="מיסוי"/>
    <s v="פינוי-בינוי"/>
    <s v="תכנית מאושרת עם פעילות יזמית"/>
    <n v="7193913"/>
    <s v="510 20200163"/>
    <n v="510"/>
    <n v="20200163"/>
    <s v="בקשה להיתר                                                                      "/>
    <s v="עבודות עפר                              "/>
    <n v="7218011"/>
    <s v="אור יהודה"/>
    <n v="2400"/>
    <s v="הכלנית                                                      "/>
    <n v="111"/>
    <n v="0"/>
    <n v="0"/>
    <m/>
    <d v="2020-07-05T00:00:00"/>
    <n v="0"/>
    <n v="0"/>
    <m/>
    <m/>
    <m/>
    <s v="2020_03"/>
    <d v="2020-12-03T17:05:37"/>
    <m/>
    <m/>
    <m/>
    <s v=" הריסה עבור מגרשים 101+103+104+31+41+2+11 חפירה ודיפון עבור מגרשים 2+11.                                                                                                                                                                                                                                                                                                                                                                                                                                                                                                                                                                                                                                                                                                                                                                                                                                                                                                                                                                "/>
    <n v="0"/>
    <d v="2021-02-23T00:00:00"/>
    <s v="  לאשר את הבקשה                                                                                                                                                                                                                                                                                                                                                                                                                                                                                                                                                                                                                                                                                                                                                                                                                                                                                                                                                                                                                         "/>
    <n v="2131614"/>
    <n v="20200163"/>
    <m/>
    <d v="2021-05-06T00:00:00"/>
    <s v="מגורים                                                                                    "/>
    <m/>
    <m/>
    <m/>
    <m/>
    <m/>
    <m/>
    <n v="328"/>
    <m/>
    <m/>
    <s v="הריסה עבור מגרשים 101+103+104+31+2+11 וחפירה ודיפון עבור מגרשים 2+11."/>
    <s v="NULL"/>
    <s v="NULL"/>
    <s v="לפי גוש חלקה (מרץ 2021)"/>
    <n v="2020"/>
    <x v="0"/>
    <s v="הריסה + חפירה ודיפון"/>
    <s v="הריסה + חפירה ודיפון"/>
    <m/>
    <n v="1"/>
    <m/>
    <m/>
    <m/>
    <n v="1"/>
    <s v="להיתר"/>
    <m/>
    <x v="0"/>
    <m/>
    <m/>
    <m/>
    <n v="7193913"/>
    <n v="2131614"/>
    <m/>
    <m/>
    <m/>
    <m/>
    <m/>
    <m/>
    <m/>
    <m/>
    <n v="328"/>
    <m/>
    <m/>
    <m/>
    <m/>
    <m/>
    <s v="לא היו החלטות בבקשה"/>
    <m/>
  </r>
  <r>
    <n v="1020"/>
    <m/>
    <m/>
    <m/>
    <m/>
    <m/>
    <m/>
    <m/>
    <m/>
    <m/>
    <m/>
    <n v="4329"/>
    <m/>
    <s v="תל אביב"/>
    <x v="0"/>
    <x v="0"/>
    <m/>
    <s v="מיסוי"/>
    <s v="פינוי-בינוי"/>
    <s v="תכנית מאושרת עם פעילות יזמית"/>
    <n v="7184417"/>
    <s v="510 20200031"/>
    <n v="510"/>
    <n v="20200031"/>
    <s v="בקשה למידע                                                                      "/>
    <s v="הקמת מבנה חדש                           "/>
    <n v="721801"/>
    <s v="אור יהודה"/>
    <n v="2400"/>
    <s v="הכלנית                                                      "/>
    <n v="111"/>
    <n v="0"/>
    <n v="0"/>
    <m/>
    <d v="2020-02-19T00:00:00"/>
    <n v="0"/>
    <n v="328"/>
    <m/>
    <m/>
    <n v="328"/>
    <s v="2020_03"/>
    <d v="2020-12-03T17:05:37"/>
    <m/>
    <m/>
    <s v="אתר העירייה"/>
    <s v=" סוג המבנה המבוקש בניין בגובה 29 מ' ומעלה פירוט לגבי הבניה המבוקשת  הריסת ארבעה בניינים קיימים, הקמת משרד מכירות, ביצוע דיפון וחפירה, ארבעה מרתפי חניה בתחומי המגרשים, קומת קרקע, 17 קומות מגורים וקומת גג טכנית. הקלה / שימוש חורג:  הקלה סוג ההקלה המבוקשת:  הקלה בגובה המבנה / גובה הקומה, אחר תאור ההקלה המבוקשת:  הקלת בנייה לגובה 96.5 מ' מעל פני הים (במקום 92 מ' מעל פני הים) הכל במסגרת המותר בתבע. הבקשה כוללת את אחת או יותר מהעבודות להלן:  חפירה                                                                                                                                                                                                                                                                                                                                                                                                                                                                                                                                                                          "/>
    <n v="0"/>
    <s v="NULL"/>
    <s v="NULL"/>
    <s v="NULL"/>
    <m/>
    <m/>
    <m/>
    <m/>
    <m/>
    <m/>
    <m/>
    <m/>
    <m/>
    <m/>
    <m/>
    <m/>
    <m/>
    <m/>
    <s v="NULL"/>
    <s v="NULL"/>
    <s v="לפי גוש חלקה (מרץ 2021)"/>
    <n v="2020"/>
    <x v="1"/>
    <s v="הריסה + חפירה ודיפון + בנייה"/>
    <m/>
    <m/>
    <n v="1"/>
    <m/>
    <m/>
    <m/>
    <n v="2"/>
    <s v="למידע"/>
    <m/>
    <x v="1"/>
    <m/>
    <m/>
    <m/>
    <m/>
    <m/>
    <m/>
    <m/>
    <m/>
    <m/>
    <m/>
    <m/>
    <m/>
    <m/>
    <n v="328"/>
    <m/>
    <m/>
    <m/>
    <m/>
    <m/>
    <s v="לא היו החלטות בבקשה"/>
    <m/>
  </r>
  <r>
    <n v="1650"/>
    <s v="אוקטובר 2021 - טיוב בקשות ID כפולות"/>
    <s v="כן"/>
    <m/>
    <m/>
    <s v="טויב"/>
    <m/>
    <m/>
    <m/>
    <m/>
    <m/>
    <n v="4329"/>
    <m/>
    <s v="תל אביב"/>
    <x v="0"/>
    <x v="0"/>
    <m/>
    <s v="מיסוי"/>
    <s v="פינוי-בינוי"/>
    <s v="תכנית מאושרת עם פעילות יזמית"/>
    <n v="7369619"/>
    <s v="510 20210062"/>
    <n v="510"/>
    <n v="20210062"/>
    <s v="בקשה להיתר                                                                      "/>
    <s v="בניה חדשה                               "/>
    <n v="721801"/>
    <s v="אור יהודה"/>
    <n v="2400"/>
    <s v="הכלנית                                                      "/>
    <n v="111"/>
    <n v="0"/>
    <n v="0"/>
    <s v=" "/>
    <d v="2021-03-04T00:00:00"/>
    <n v="0"/>
    <n v="0"/>
    <s v="NULL"/>
    <s v="NULL"/>
    <s v="NULL"/>
    <s v="2021_02"/>
    <d v="2021-06-23T10:48:05"/>
    <s v="NULL"/>
    <s v="NULL"/>
    <s v="NULL"/>
    <s v=" הקמת מבנה עבור פרויקט פינוי בינוי מתחם הכלנית לתקופה שלא תעלה על 3 שנים.                                                                                                                                                                                                                                                                                                                                                                                                                                                                                                                                                                                                                                                                                                                                                                                                                                                                                                                                                               "/>
    <n v="20210007"/>
    <d v="2021-03-07T00:00:00"/>
    <s v="  לאשר את הבקשה"/>
    <s v="NULL"/>
    <m/>
    <s v="NULL"/>
    <m/>
    <m/>
    <m/>
    <m/>
    <m/>
    <m/>
    <m/>
    <m/>
    <m/>
    <m/>
    <m/>
    <m/>
    <m/>
    <m/>
    <s v="גוש חלקה"/>
    <n v="2021"/>
    <x v="1"/>
    <s v="בנייה"/>
    <m/>
    <m/>
    <n v="1"/>
    <m/>
    <m/>
    <m/>
    <n v="2"/>
    <s v="להיתר"/>
    <m/>
    <x v="1"/>
    <m/>
    <m/>
    <m/>
    <m/>
    <m/>
    <m/>
    <m/>
    <m/>
    <m/>
    <m/>
    <m/>
    <m/>
    <m/>
    <n v="328"/>
    <m/>
    <m/>
    <m/>
    <m/>
    <m/>
    <m/>
    <m/>
  </r>
  <r>
    <n v="1022"/>
    <m/>
    <m/>
    <m/>
    <m/>
    <m/>
    <s v="סמל לא כפול - לטייב רגיל"/>
    <m/>
    <m/>
    <m/>
    <m/>
    <n v="4329"/>
    <m/>
    <s v="תל אביב"/>
    <x v="0"/>
    <x v="0"/>
    <m/>
    <s v="מיסוי"/>
    <s v="פינוי-בינוי"/>
    <s v="תכנית מאושרת עם פעילות יזמית"/>
    <n v="7184539"/>
    <s v="510 20200030"/>
    <n v="510"/>
    <n v="20200030"/>
    <s v="בקשה למידע                                                                      "/>
    <s v="הריסה                                   "/>
    <n v="7218011"/>
    <s v="אור יהודה"/>
    <n v="2400"/>
    <s v="הכלנית                                                      "/>
    <n v="111"/>
    <n v="0"/>
    <n v="0"/>
    <m/>
    <d v="2020-02-19T00:00:00"/>
    <n v="0"/>
    <n v="0"/>
    <m/>
    <m/>
    <m/>
    <s v="2020_03"/>
    <d v="2020-12-03T17:05:37"/>
    <m/>
    <m/>
    <m/>
    <s v=" הריסה חפירה ודיפון למגרשים 101, 103, 104, 31, 41, 1, 2, 11.                                                                                                                                                                                                                                                                                                                                                                                                                                                                                                                                                                                                                                                                                                                                                                                                                                                                                                                                                                            "/>
    <n v="0"/>
    <s v="NULL"/>
    <s v="NULL"/>
    <s v="NULL"/>
    <m/>
    <m/>
    <m/>
    <m/>
    <m/>
    <m/>
    <m/>
    <m/>
    <m/>
    <m/>
    <m/>
    <m/>
    <m/>
    <m/>
    <s v="NULL"/>
    <s v="NULL"/>
    <s v="לפי גוש חלקה (מרץ 2021)"/>
    <n v="2020"/>
    <x v="1"/>
    <s v="הריסה + חפירה ודיפון"/>
    <m/>
    <m/>
    <n v="1"/>
    <m/>
    <m/>
    <m/>
    <n v="2"/>
    <s v="למידע"/>
    <m/>
    <x v="1"/>
    <m/>
    <m/>
    <m/>
    <m/>
    <m/>
    <m/>
    <m/>
    <m/>
    <m/>
    <m/>
    <m/>
    <m/>
    <m/>
    <n v="328"/>
    <m/>
    <m/>
    <m/>
    <m/>
    <m/>
    <s v="לא היו החלטות בבקשה"/>
    <m/>
  </r>
  <r>
    <n v="1021"/>
    <m/>
    <m/>
    <m/>
    <m/>
    <m/>
    <m/>
    <m/>
    <m/>
    <m/>
    <m/>
    <n v="4329"/>
    <m/>
    <s v="תל אביב"/>
    <x v="0"/>
    <x v="0"/>
    <m/>
    <s v="מיסוי"/>
    <s v="פינוי-בינוי"/>
    <s v="תכנית מאושרת עם פעילות יזמית"/>
    <n v="7184469"/>
    <s v="510 20200029"/>
    <n v="510"/>
    <n v="20200029"/>
    <s v="בקשה למידע                                                                      "/>
    <s v="הקמת מבנה חדש                           "/>
    <n v="721802"/>
    <s v="אור יהודה"/>
    <n v="2400"/>
    <s v="הכלנית                                                      "/>
    <n v="111"/>
    <n v="1"/>
    <n v="1"/>
    <m/>
    <d v="2020-02-19T00:00:00"/>
    <n v="0"/>
    <n v="328"/>
    <m/>
    <m/>
    <n v="328"/>
    <s v="2020_03"/>
    <d v="2020-12-03T17:05:37"/>
    <m/>
    <m/>
    <s v="מדלן"/>
    <s v=" סוג המבנה המבוקש בניין בגובה 29 מ' ומעלה פירוט לגבי הבניה המבוקשת  הריסת ארבעה בניינים קיימים, ביצוע דיפון וחפירה, ארבעה מרתפי חניה בתחומי המגרש, קומת קרקע+ מסחר, 17 קומות מגורים וקומת גג טכני. הבקשה כוללת את אחת או יותר מהעבודות להלן:  חפירה                                                                                                                                                                                                                                                                                                                                                                                                                                                                                                                                                                                                                                                                                                                                                                                     "/>
    <n v="0"/>
    <s v="NULL"/>
    <s v="NULL"/>
    <s v="NULL"/>
    <m/>
    <m/>
    <m/>
    <m/>
    <m/>
    <m/>
    <m/>
    <m/>
    <m/>
    <m/>
    <m/>
    <m/>
    <m/>
    <m/>
    <s v="NULL"/>
    <s v="NULL"/>
    <s v="לפי גוש חלקה (מרץ 2021)"/>
    <n v="2020"/>
    <x v="1"/>
    <s v="הריסה + חפירה ודיפון + בנייה"/>
    <m/>
    <m/>
    <n v="1"/>
    <n v="1"/>
    <n v="1"/>
    <m/>
    <n v="1"/>
    <s v="למידע"/>
    <m/>
    <x v="1"/>
    <m/>
    <m/>
    <m/>
    <m/>
    <m/>
    <m/>
    <m/>
    <m/>
    <m/>
    <m/>
    <m/>
    <m/>
    <m/>
    <n v="328"/>
    <m/>
    <m/>
    <m/>
    <m/>
    <m/>
    <s v="לא היו החלטות בבקשה"/>
    <m/>
  </r>
  <r>
    <n v="1654"/>
    <s v="אוקטובר 2021 - טיוב בקשות ID כפולות"/>
    <s v="כן"/>
    <m/>
    <m/>
    <s v="טויב"/>
    <m/>
    <m/>
    <s v="המשכי. מדובר בהקמת מבנה מכירות של פרויקט פינוי בינוי"/>
    <m/>
    <m/>
    <n v="4329"/>
    <m/>
    <s v="תל אביב"/>
    <x v="0"/>
    <x v="0"/>
    <m/>
    <s v="מיסוי"/>
    <s v="פינוי בינוי"/>
    <s v="תכנית מאושרת עם פעילות יזמית"/>
    <n v="7457197"/>
    <s v="510 20210125"/>
    <n v="510"/>
    <n v="20210125"/>
    <s v="בקשה להיתר                                                                      "/>
    <s v="בניה חדשה                               "/>
    <n v="7218031"/>
    <s v="אור יהודה"/>
    <n v="2400"/>
    <s v="הכלנית                                                      "/>
    <n v="111"/>
    <n v="13"/>
    <n v="13"/>
    <s v="NULL"/>
    <d v="2021-04-20T00:00:00"/>
    <n v="0"/>
    <n v="0"/>
    <s v="NULL"/>
    <s v="NULL"/>
    <s v="NULL"/>
    <s v="2021_03"/>
    <d v="2021-07-15T12:02:09"/>
    <s v="NULL"/>
    <s v="NULL"/>
    <s v="NULL"/>
    <s v=" הקמת מבנה למרכז מכירות עבור פרויקט פינוי בינוי מתחם הכלנית                                                                                                                                                                                                                                                                                                                                                                                                                                                                                                                                                                                                                                                                                                                                                                                                                                                                                                                                                                             "/>
    <n v="20210015"/>
    <d v="2021-06-08T00:00:00"/>
    <s v="  לאשר את הבקשה                                                                                                                                                                                                                                                                                                                                                                                                                                                                                                                                                                                                                                                                                                                                                                                                                                                                                                                                                                                                                         "/>
    <s v="NULL"/>
    <m/>
    <s v="NULL"/>
    <m/>
    <m/>
    <m/>
    <m/>
    <m/>
    <m/>
    <m/>
    <m/>
    <m/>
    <m/>
    <m/>
    <m/>
    <m/>
    <m/>
    <s v="תוכנית"/>
    <n v="2021"/>
    <x v="1"/>
    <s v="בנייה"/>
    <m/>
    <m/>
    <n v="1"/>
    <m/>
    <m/>
    <m/>
    <n v="2"/>
    <s v="להיתר"/>
    <m/>
    <x v="1"/>
    <m/>
    <m/>
    <m/>
    <m/>
    <m/>
    <m/>
    <m/>
    <m/>
    <m/>
    <m/>
    <m/>
    <m/>
    <m/>
    <n v="328"/>
    <m/>
    <m/>
    <m/>
    <m/>
    <m/>
    <m/>
    <m/>
  </r>
  <r>
    <n v="1656"/>
    <s v="אוקטובר 2021 - טיוב בקשות שאינן כפולות"/>
    <s v="כן"/>
    <m/>
    <m/>
    <m/>
    <m/>
    <m/>
    <m/>
    <m/>
    <m/>
    <n v="4368"/>
    <m/>
    <s v="מרכז"/>
    <x v="0"/>
    <x v="1"/>
    <m/>
    <s v="מיסוי"/>
    <s v="פינוי-בינוי"/>
    <s v="תכנית מאושרת עם פעילות יזמית"/>
    <n v="7494647"/>
    <s v="510 20210288"/>
    <n v="510"/>
    <n v="20210288"/>
    <s v="בקשה להיתר                                                                      "/>
    <s v="בניה חדשה                               "/>
    <n v="65010102"/>
    <s v="אור יהודה"/>
    <n v="2400"/>
    <s v="הסביון                                                      "/>
    <n v="118"/>
    <n v="0"/>
    <n v="0"/>
    <s v="NULL"/>
    <d v="2021-08-26T00:00:00"/>
    <n v="0"/>
    <n v="0"/>
    <s v="NULL"/>
    <s v="NULL"/>
    <s v="342 "/>
    <s v="2021_04"/>
    <d v="2021-09-14T12:11:11"/>
    <s v="NULL"/>
    <s v="NULL"/>
    <s v="אתר העירייה"/>
    <s v=" הריסת מבנים קיימים ובניית 3 מבני מגורים בני 20  מעל קומת הקרקע + 3 קומות מרתף+ 2 מבני ציבור בקומת הרקרקע. סהכ 342 יחד.                                                                                                                                                                                                                                                                                                                                                                                                                                                                                                                                                                                                                                                                                                                                                                                                                                                                                                               "/>
    <n v="0"/>
    <s v="NULL"/>
    <s v="NULL"/>
    <s v="NULL"/>
    <m/>
    <s v="NULL"/>
    <m/>
    <m/>
    <m/>
    <m/>
    <m/>
    <m/>
    <m/>
    <m/>
    <m/>
    <m/>
    <m/>
    <m/>
    <m/>
    <m/>
    <s v="מגרש"/>
    <n v="2021"/>
    <x v="1"/>
    <s v="הריסה + בנייה"/>
    <m/>
    <m/>
    <n v="1"/>
    <m/>
    <m/>
    <m/>
    <n v="1"/>
    <s v="להיתר"/>
    <m/>
    <x v="1"/>
    <m/>
    <m/>
    <m/>
    <m/>
    <m/>
    <m/>
    <m/>
    <m/>
    <m/>
    <m/>
    <m/>
    <m/>
    <m/>
    <n v="808"/>
    <m/>
    <m/>
    <m/>
    <m/>
    <m/>
    <m/>
    <m/>
  </r>
  <r>
    <n v="1657"/>
    <s v="אוקטובר 2021 - טיוב בקשות שאינן כפולות"/>
    <s v="כן"/>
    <m/>
    <m/>
    <m/>
    <m/>
    <m/>
    <m/>
    <m/>
    <m/>
    <n v="4368"/>
    <m/>
    <s v="מרכז"/>
    <x v="0"/>
    <x v="1"/>
    <m/>
    <s v="מיסוי"/>
    <s v="פינוי-בינוי"/>
    <s v="תכנית מאושרת עם פעילות יזמית"/>
    <n v="7457188"/>
    <s v="510 20210102"/>
    <n v="510"/>
    <n v="20210102"/>
    <s v="בקשה למידע                                                                      "/>
    <s v="הקמת מבנה חדש                           "/>
    <n v="65010102"/>
    <s v="אור יהודה"/>
    <n v="2400"/>
    <s v="הסביון                                                      "/>
    <n v="118"/>
    <n v="3"/>
    <n v="3"/>
    <s v="NULL"/>
    <d v="2021-04-04T00:00:00"/>
    <n v="0"/>
    <n v="808"/>
    <n v="184"/>
    <n v="624"/>
    <s v="808 "/>
    <s v="2021_03"/>
    <d v="2021-07-15T12:02:09"/>
    <s v="טבלת המתחמים"/>
    <s v="חישוב מתמטי"/>
    <s v="אתר העירייה"/>
    <s v=" פירוט לגבי הבניה המבוקשת:  בניית מבני מגורים חדשים הבקשה כוללת את אחת או יותר מהעבודות להלן:  חפירה, חניה מקורה. בניית 808 יחד הכוללות 20 קומות כולל 2 קומות מרתף. הבקשה כוללת מבני מגורים + מבני ציבור. בניית קומת מסחר בחזית הפונה לרחוב העצמאות.                                                                                                                                                                                                                                                                                                                                                                                                                                                                                                                                                                                                                                                                                                                                                                                   "/>
    <n v="0"/>
    <s v="NULL"/>
    <s v="NULL"/>
    <s v="NULL"/>
    <m/>
    <s v="NULL"/>
    <m/>
    <m/>
    <m/>
    <m/>
    <m/>
    <m/>
    <m/>
    <m/>
    <m/>
    <m/>
    <m/>
    <m/>
    <m/>
    <m/>
    <s v="מגרש"/>
    <n v="2021"/>
    <x v="1"/>
    <s v="חפירה + בנייה"/>
    <m/>
    <m/>
    <n v="1"/>
    <n v="1"/>
    <m/>
    <m/>
    <n v="1"/>
    <s v="למידע"/>
    <m/>
    <x v="1"/>
    <m/>
    <m/>
    <m/>
    <m/>
    <m/>
    <m/>
    <m/>
    <m/>
    <m/>
    <m/>
    <m/>
    <m/>
    <m/>
    <n v="808"/>
    <m/>
    <m/>
    <m/>
    <m/>
    <m/>
    <m/>
    <m/>
  </r>
  <r>
    <n v="1"/>
    <m/>
    <m/>
    <m/>
    <m/>
    <m/>
    <m/>
    <m/>
    <m/>
    <m/>
    <m/>
    <n v="4046"/>
    <m/>
    <s v="מרכז"/>
    <x v="1"/>
    <x v="2"/>
    <m/>
    <s v="מיסוי"/>
    <m/>
    <m/>
    <n v="88888895"/>
    <s v="509 2018035"/>
    <n v="509"/>
    <n v="2018035"/>
    <s v="בניה חדשה"/>
    <m/>
    <n v="511"/>
    <s v="אזור"/>
    <n v="565"/>
    <s v="קפלן"/>
    <m/>
    <n v="3"/>
    <n v="3"/>
    <m/>
    <d v="2018-05-08T00:00:00"/>
    <m/>
    <n v="280"/>
    <m/>
    <m/>
    <n v="280"/>
    <m/>
    <m/>
    <m/>
    <m/>
    <m/>
    <s v="2 בנינים מגורים ק+22+קומה טכנית סה&quot;כ 280 יח&quot;ד, ‏2 קומות מרתף, חניה משותפת ל- 2 הבניינים"/>
    <m/>
    <m/>
    <m/>
    <s v="NULL"/>
    <n v="2020002"/>
    <m/>
    <d v="2020-01-12T00:00:00"/>
    <m/>
    <m/>
    <n v="280"/>
    <m/>
    <m/>
    <m/>
    <m/>
    <n v="280"/>
    <m/>
    <m/>
    <m/>
    <m/>
    <m/>
    <m/>
    <n v="2018"/>
    <x v="2"/>
    <s v="בנייה"/>
    <s v="בנייה"/>
    <m/>
    <n v="1"/>
    <m/>
    <m/>
    <m/>
    <n v="1"/>
    <s v="להיתר"/>
    <m/>
    <x v="0"/>
    <m/>
    <s v="אתר העירייה"/>
    <s v="אתר העירייה"/>
    <n v="88888895"/>
    <m/>
    <s v="בקשה והיתר מאתר העירייה, לכן אין ID"/>
    <m/>
    <m/>
    <m/>
    <m/>
    <m/>
    <m/>
    <m/>
    <n v="80"/>
    <m/>
    <m/>
    <m/>
    <m/>
    <m/>
    <m/>
    <m/>
  </r>
  <r>
    <n v="3"/>
    <m/>
    <m/>
    <m/>
    <m/>
    <m/>
    <m/>
    <m/>
    <m/>
    <m/>
    <m/>
    <n v="4221"/>
    <m/>
    <s v="דרום"/>
    <x v="2"/>
    <x v="3"/>
    <m/>
    <s v="מיסוי"/>
    <s v="מיסוי - פינוי-בינוי"/>
    <s v="תכנית מאושרת עם פעילות יזמית"/>
    <n v="6875398"/>
    <s v="603 20180415"/>
    <n v="603"/>
    <n v="20180415"/>
    <s v="בקשה למידע"/>
    <s v="פינוי בינוי"/>
    <n v="1619"/>
    <s v="אשדוד"/>
    <n v="70"/>
    <s v="אבן עזרא"/>
    <n v="240"/>
    <n v="33"/>
    <n v="33"/>
    <m/>
    <d v="2018-03-28T00:00:00"/>
    <n v="0"/>
    <n v="0"/>
    <m/>
    <m/>
    <n v="216"/>
    <m/>
    <m/>
    <m/>
    <m/>
    <m/>
    <s v="הקמת מבנן בתא שטח 1 , מעל חניון בן 4 קומות תת&quot;ק א. 4 קומות מסד, מעל ק. קרקע מלווה רחוב, בן - 16 יח&quot;ד . ב. מגדל בן 40 הכולל 200 יח&quot;ד מעל ק. קרקע ו - 2 כיתות גן. סה&quot;כ 216 יח&quot;ד מתוכן לפחות45 יח&quot;ד הריסת 3 מבני מגורים קיימים )ביאליק 43 בתא שטח 1 ובתא שטח 300 אבן עזרא 33 בתא שטח 1 ובתא שטח 2 , אבן עזרה 35 תא שטח 1 ובתא שטח 302 .) ד. קביעת שלביות לביצוע : שלב א' מגדל בן - - 40 קומות מעל ק. קרקע ו - 200 יח&quot;ד ו - 2 כיתות גן. מעל 4 קומות חניון חלק - שלב ב' הריסת - 3 מבנים קיימים ( ביאליק 43 , אבן עזרא 33,35 .) שלב ג' הקמת – - 4 קומות מסד, מעל קומת קרקע מלווה רחוב, בן 16 יח&quot;ד, כולל יתרת מרתפים ."/>
    <m/>
    <m/>
    <m/>
    <s v="NULL"/>
    <m/>
    <m/>
    <m/>
    <m/>
    <m/>
    <m/>
    <m/>
    <m/>
    <m/>
    <m/>
    <m/>
    <m/>
    <m/>
    <m/>
    <m/>
    <m/>
    <m/>
    <n v="2018"/>
    <x v="1"/>
    <s v="הריסה + בנייה"/>
    <m/>
    <m/>
    <n v="1"/>
    <n v="1"/>
    <m/>
    <m/>
    <n v="1"/>
    <s v="למידע"/>
    <m/>
    <x v="1"/>
    <m/>
    <m/>
    <m/>
    <m/>
    <m/>
    <m/>
    <m/>
    <m/>
    <m/>
    <m/>
    <m/>
    <m/>
    <m/>
    <n v="648"/>
    <m/>
    <m/>
    <m/>
    <m/>
    <m/>
    <m/>
    <m/>
  </r>
  <r>
    <n v="2"/>
    <m/>
    <m/>
    <m/>
    <m/>
    <m/>
    <m/>
    <m/>
    <m/>
    <m/>
    <m/>
    <n v="4221"/>
    <m/>
    <s v="דרום"/>
    <x v="2"/>
    <x v="3"/>
    <m/>
    <s v="מיסוי"/>
    <s v="מיסוי - פינוי-בינוי"/>
    <s v="תכנית מאושרת עם פעילות יזמית"/>
    <n v="5400034"/>
    <s v="603 20180415"/>
    <n v="603"/>
    <n v="20180415"/>
    <s v="בקשה למידע"/>
    <s v="פינוי בינוי"/>
    <n v="1619"/>
    <s v="אשדוד"/>
    <n v="70"/>
    <s v="אבן עזרא"/>
    <n v="240"/>
    <n v="33"/>
    <n v="33"/>
    <m/>
    <d v="2018-03-28T00:00:00"/>
    <n v="0"/>
    <n v="0"/>
    <m/>
    <m/>
    <n v="216"/>
    <m/>
    <m/>
    <m/>
    <m/>
    <m/>
    <s v="הקמת מבנן בתא שטח 1 , מעל חניון בן 4 קומות תת&quot;ק א. 4 קומות מסד, מעל ק. קרקע מלווה רחוב, בן - 16 יח&quot;ד . ב. מגדל בן 40 הכולל 200 יח&quot;ד מעל ק. קרקע ו - 2 כיתות גן. סה&quot;כ 216 יח&quot;ד מתוכן לפחות45 יח&quot;ד הריסת 3 מבני מגורים קיימים )ביאליק 43 בתא שטח 1 ובתא שטח 300"/>
    <m/>
    <m/>
    <m/>
    <s v="NULL"/>
    <m/>
    <m/>
    <m/>
    <m/>
    <m/>
    <m/>
    <m/>
    <m/>
    <m/>
    <m/>
    <m/>
    <m/>
    <m/>
    <m/>
    <m/>
    <m/>
    <m/>
    <n v="2018"/>
    <x v="1"/>
    <s v="הריסה + בנייה"/>
    <m/>
    <m/>
    <m/>
    <m/>
    <m/>
    <m/>
    <n v="4"/>
    <s v="למידע"/>
    <m/>
    <x v="1"/>
    <m/>
    <m/>
    <m/>
    <m/>
    <m/>
    <m/>
    <m/>
    <m/>
    <m/>
    <m/>
    <m/>
    <m/>
    <m/>
    <n v="648"/>
    <m/>
    <m/>
    <m/>
    <m/>
    <m/>
    <m/>
    <m/>
  </r>
  <r>
    <n v="1028"/>
    <m/>
    <m/>
    <m/>
    <m/>
    <m/>
    <s v="כפול עם נתוני עבר"/>
    <m/>
    <m/>
    <m/>
    <m/>
    <n v="4221"/>
    <m/>
    <s v="דרום"/>
    <x v="2"/>
    <x v="3"/>
    <m/>
    <s v="מיסוי"/>
    <s v="פינוי-בינוי"/>
    <s v="תכנית מאושרת עם פעילות יזמית"/>
    <n v="7186358"/>
    <s v="603 20200462"/>
    <n v="603"/>
    <n v="20200462"/>
    <s v="בקשה להיתר                                                                      "/>
    <s v="פינוי בינוי                             "/>
    <n v="1619"/>
    <s v="אשדוד"/>
    <n v="70"/>
    <s v="אבן עזרא                                                    "/>
    <n v="240"/>
    <n v="33"/>
    <n v="33"/>
    <m/>
    <d v="2020-05-06T00:00:00"/>
    <n v="0"/>
    <n v="216"/>
    <m/>
    <m/>
    <n v="237"/>
    <s v="2020_03"/>
    <d v="2020-12-03T17:05:37"/>
    <m/>
    <m/>
    <s v="אתר העירייה"/>
    <s v=" בקשה להריסה ובניית שני מבני מגורים במסגרת פינוי בינוי - בניין בן קומת קרקע הכוללת 2 גני ילדים + 38 קומות מגורים , הבניין כולל 200 יחד מעל 4 קומות חניון ובניין בן 4 קומות מעל קומת קרקע הכולל : 16 יחד בגוש הנמוך על רחוב אבן עזרא.                                                                                                                                                                                                                                                                                                                                                                                                                                                                                                                                                                                                                                                                                                                                                                                                  "/>
    <n v="0"/>
    <s v="NULL"/>
    <s v="NULL"/>
    <s v="NULL"/>
    <m/>
    <m/>
    <m/>
    <m/>
    <m/>
    <m/>
    <m/>
    <m/>
    <m/>
    <m/>
    <m/>
    <m/>
    <m/>
    <m/>
    <s v="NULL"/>
    <s v="NULL"/>
    <s v="לפי גוש חלקה (מרץ 2021)"/>
    <n v="2020"/>
    <x v="1"/>
    <s v="הריסה + בנייה"/>
    <m/>
    <m/>
    <n v="1"/>
    <m/>
    <m/>
    <m/>
    <n v="1"/>
    <s v="להיתר"/>
    <m/>
    <x v="1"/>
    <m/>
    <m/>
    <m/>
    <m/>
    <m/>
    <m/>
    <m/>
    <m/>
    <m/>
    <m/>
    <m/>
    <m/>
    <m/>
    <n v="648"/>
    <m/>
    <m/>
    <m/>
    <m/>
    <m/>
    <s v="אישור בכפוף להשלמת שלב תוכן"/>
    <m/>
  </r>
  <r>
    <n v="6"/>
    <m/>
    <m/>
    <m/>
    <m/>
    <m/>
    <m/>
    <m/>
    <m/>
    <m/>
    <m/>
    <n v="4084"/>
    <m/>
    <s v="דרום"/>
    <x v="2"/>
    <x v="4"/>
    <m/>
    <s v="מיסוי"/>
    <s v="מיסוי - פינוי-בינוי"/>
    <s v="בביצוע"/>
    <n v="7027425"/>
    <s v="603 20191503"/>
    <n v="603"/>
    <n v="20191503"/>
    <s v="בקשה להיתר"/>
    <s v="עבודות עפר"/>
    <n v="3566"/>
    <s v="אשדוד"/>
    <n v="70"/>
    <s v="הדקל"/>
    <n v="138"/>
    <n v="7"/>
    <n v="7"/>
    <m/>
    <d v="2019-10-10T00:00:00"/>
    <n v="0"/>
    <n v="0"/>
    <m/>
    <m/>
    <n v="162"/>
    <m/>
    <m/>
    <m/>
    <m/>
    <m/>
    <s v="בקשה להקמת בניין בן 29 קומות מגורים מעל קומת קרקע כפולה במתחם פינוי בינוי ו-5 קומות חניה תת-קרקעיות.סהכ 162 יחד .גידור,הצהבת מבנים עבור ניהול האתר,כלונסאות כלל  עוגנים, דיפון,חפירה וביסוס המגדל האמור להיבנות במגרש."/>
    <m/>
    <m/>
    <m/>
    <s v="NULL"/>
    <m/>
    <m/>
    <m/>
    <m/>
    <m/>
    <m/>
    <m/>
    <m/>
    <m/>
    <m/>
    <m/>
    <m/>
    <m/>
    <m/>
    <m/>
    <m/>
    <m/>
    <n v="2019"/>
    <x v="1"/>
    <s v="חפירה ודיפון + בנייה"/>
    <m/>
    <m/>
    <n v="1"/>
    <m/>
    <m/>
    <n v="1"/>
    <n v="1"/>
    <s v="להיתר"/>
    <m/>
    <x v="1"/>
    <m/>
    <m/>
    <m/>
    <m/>
    <n v="2069705"/>
    <m/>
    <m/>
    <m/>
    <m/>
    <m/>
    <m/>
    <m/>
    <m/>
    <n v="359"/>
    <m/>
    <m/>
    <m/>
    <m/>
    <m/>
    <s v="אישור בכפוף לבקרת תוכן"/>
    <m/>
  </r>
  <r>
    <n v="1032"/>
    <m/>
    <m/>
    <m/>
    <s v="שוני מתיאור הבקשה והגיע היתר"/>
    <m/>
    <s v="כפול עם נתוני עבר"/>
    <m/>
    <m/>
    <m/>
    <m/>
    <n v="4084"/>
    <m/>
    <s v="דרום"/>
    <x v="2"/>
    <x v="4"/>
    <m/>
    <s v="מיסוי"/>
    <s v="פינוי-בינוי"/>
    <s v="בביצוע"/>
    <n v="7219400"/>
    <s v="603 20191503"/>
    <n v="603"/>
    <n v="20191503"/>
    <s v="בקשה להיתר                                                                      "/>
    <s v="בניה חדשה                               "/>
    <n v="3566"/>
    <s v="אשדוד"/>
    <n v="70"/>
    <s v="הדקל"/>
    <n v="138"/>
    <n v="7"/>
    <n v="7"/>
    <s v=" "/>
    <d v="2019-10-10T00:00:00"/>
    <n v="0"/>
    <n v="162"/>
    <m/>
    <m/>
    <n v="162"/>
    <s v="2020_04"/>
    <d v="2021-01-28T10:47:10"/>
    <m/>
    <m/>
    <s v="מהות הבקשה"/>
    <s v=" הקמת בניין בן 29 קומות מגורים מעל קומת קרקע  וקומת ביניים (סה&quot;כ 31 קומות ) + 5 קומות חניה תת-קרקעיות במתחם פינוי בינוי. סה&quot;כ 162 יח&quot;ד .                                                                                                                                                                                                                                                                                                                                                                                                                                                                                                                                                                                                                                                                                                                                                                                                                                                                                                "/>
    <n v="202006"/>
    <d v="2020-03-24T00:00:00"/>
    <s v="NULL"/>
    <n v="2069705"/>
    <n v="20191503"/>
    <s v="בקשה להיתר                                                                      "/>
    <d v="2020-12-10T00:00:00"/>
    <s v="מגורים                                                                                    "/>
    <n v="0"/>
    <n v="162"/>
    <m/>
    <m/>
    <m/>
    <m/>
    <n v="162"/>
    <s v="מהות ההיתר"/>
    <m/>
    <s v="הקמת בניין בן 29 קומות מגורים מעל קומת קרקע  וקומת ביניים (סהכ 31 קומות ) + 5 קומות חניה תת-קרקעיות במתחם פינוי בינוי. סהכ 162 יחד ."/>
    <s v="2020_04"/>
    <d v="2021-01-28T10:47:13"/>
    <s v="לפי גוש חלקה (מרץ 2021)"/>
    <n v="2019"/>
    <x v="2"/>
    <s v="בנייה"/>
    <s v="בנייה"/>
    <m/>
    <n v="1"/>
    <m/>
    <m/>
    <m/>
    <n v="2"/>
    <s v="להיתר"/>
    <m/>
    <x v="0"/>
    <m/>
    <m/>
    <m/>
    <n v="7027425"/>
    <m/>
    <m/>
    <m/>
    <m/>
    <m/>
    <m/>
    <m/>
    <m/>
    <m/>
    <n v="359"/>
    <m/>
    <m/>
    <m/>
    <m/>
    <m/>
    <m/>
    <m/>
  </r>
  <r>
    <n v="7"/>
    <m/>
    <m/>
    <m/>
    <m/>
    <m/>
    <m/>
    <m/>
    <m/>
    <m/>
    <m/>
    <n v="4084"/>
    <m/>
    <s v="דרום"/>
    <x v="2"/>
    <x v="4"/>
    <m/>
    <s v="מיסוי"/>
    <s v="מיסוי - פינוי-בינוי"/>
    <s v="בביצוע"/>
    <n v="4977351"/>
    <s v="603 20160771"/>
    <n v="603"/>
    <n v="20160771"/>
    <s v="בקשה למידע"/>
    <s v="הריסה"/>
    <n v="6097"/>
    <s v="אשדוד"/>
    <n v="70"/>
    <s v="הדקל"/>
    <n v="138"/>
    <n v="9"/>
    <n v="9"/>
    <m/>
    <d v="2016-08-25T00:00:00"/>
    <n v="0"/>
    <n v="135"/>
    <m/>
    <m/>
    <n v="162"/>
    <m/>
    <m/>
    <m/>
    <m/>
    <m/>
    <s v="ביצוע הריסת מבנים ישנים במתחם פינוי בינוי רחוב ההדקל בטרם התחלת הביצוע"/>
    <m/>
    <m/>
    <m/>
    <s v="NULL"/>
    <m/>
    <m/>
    <m/>
    <m/>
    <m/>
    <m/>
    <m/>
    <m/>
    <m/>
    <m/>
    <m/>
    <m/>
    <m/>
    <m/>
    <m/>
    <m/>
    <m/>
    <n v="2016"/>
    <x v="1"/>
    <s v="הריסה"/>
    <m/>
    <m/>
    <n v="5"/>
    <m/>
    <m/>
    <m/>
    <n v="1"/>
    <s v="למידע"/>
    <s v="למידע מוביל (הריסה)"/>
    <x v="1"/>
    <m/>
    <m/>
    <m/>
    <m/>
    <m/>
    <m/>
    <m/>
    <m/>
    <m/>
    <m/>
    <m/>
    <m/>
    <m/>
    <n v="359"/>
    <m/>
    <m/>
    <m/>
    <m/>
    <m/>
    <s v="אין מידע באתר"/>
    <m/>
  </r>
  <r>
    <n v="8"/>
    <m/>
    <m/>
    <m/>
    <m/>
    <m/>
    <m/>
    <m/>
    <m/>
    <m/>
    <m/>
    <n v="4084"/>
    <m/>
    <s v="דרום"/>
    <x v="2"/>
    <x v="4"/>
    <m/>
    <s v="מיסוי"/>
    <s v="מיסוי - פינוי-בינוי"/>
    <s v="בביצוע"/>
    <n v="6876850"/>
    <s v="603 20190182"/>
    <n v="603"/>
    <n v="20190182"/>
    <s v="בקשה למידע"/>
    <s v="בניה חדשה"/>
    <n v="6097"/>
    <s v="אשדוד"/>
    <n v="70"/>
    <s v="הדקל"/>
    <n v="138"/>
    <n v="9"/>
    <n v="9"/>
    <m/>
    <d v="2019-02-03T00:00:00"/>
    <n v="0"/>
    <n v="162"/>
    <m/>
    <m/>
    <n v="162"/>
    <m/>
    <m/>
    <m/>
    <m/>
    <m/>
    <s v="בקשה להקמת בניין בן 29 קומות מגורים מעל קרקע כפולה בתחום פינוי בינוי ו 5- קומות חניה תת-קרקע. סה&quot;כ 162 יח' דיור. גידור, הצהבת מבנים מבלים עבור ניהול האתר, כלונסאות כלל עוגנים, דיפון, חפירה, וביסוס המגדל קע. סה&quot;כ 162 יח' דיור. האמור להיבנות במגרש"/>
    <m/>
    <m/>
    <m/>
    <s v="NULL"/>
    <m/>
    <m/>
    <m/>
    <m/>
    <m/>
    <m/>
    <m/>
    <m/>
    <m/>
    <m/>
    <m/>
    <m/>
    <m/>
    <m/>
    <m/>
    <m/>
    <m/>
    <n v="2019"/>
    <x v="1"/>
    <s v="חפירה ודיפון + בנייה"/>
    <m/>
    <m/>
    <n v="5"/>
    <m/>
    <m/>
    <m/>
    <n v="2"/>
    <s v="למידע"/>
    <s v="למידע המשכי (בנייה)"/>
    <x v="1"/>
    <m/>
    <m/>
    <m/>
    <m/>
    <m/>
    <m/>
    <m/>
    <m/>
    <m/>
    <m/>
    <m/>
    <m/>
    <m/>
    <n v="359"/>
    <m/>
    <m/>
    <m/>
    <m/>
    <m/>
    <m/>
    <m/>
  </r>
  <r>
    <n v="9"/>
    <m/>
    <m/>
    <m/>
    <m/>
    <m/>
    <m/>
    <m/>
    <m/>
    <m/>
    <m/>
    <n v="4084"/>
    <m/>
    <s v="דרום"/>
    <x v="2"/>
    <x v="4"/>
    <m/>
    <s v="מיסוי"/>
    <s v="פינוי-בינוי"/>
    <s v="בביצוע"/>
    <n v="6874804"/>
    <s v="603 20150713"/>
    <n v="603"/>
    <n v="20150713"/>
    <s v="בקשה להיתר"/>
    <s v="פינוי בינוי"/>
    <n v="3503"/>
    <s v="אשדוד"/>
    <n v="70"/>
    <s v="הדקל"/>
    <n v="138"/>
    <n v="11"/>
    <n v="11"/>
    <s v=""/>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תר 20130616 שלב ב' הקמת מבנה שני במתחם פינוי בינוי, בנין בן 26 קומות מעל קומת קרקע כפולה ו - 4 קומות מרתפי חנייה. שלב ג' הריסת מבנים מס' 9 , 17 , 7 תוך שלושה חודשים מיום מיום קבלת טופס 4 לבניין השני."/>
    <m/>
    <m/>
    <m/>
    <n v="1917155"/>
    <n v="20150713"/>
    <m/>
    <d v="2018-05-10T00:00:00"/>
    <m/>
    <n v="0"/>
    <n v="135"/>
    <m/>
    <m/>
    <m/>
    <m/>
    <n v="135"/>
    <m/>
    <m/>
    <s v="הקמת מבנה שני במתחם פינוי בינוי, בנין בן 26 קומות מעל קומת קרקע כפולה ו-4 קומות של מרתפי חנייה סהכ 135 יח&quot;ד ביטול שלביות של הריסת מבנים מס' 11, 13 ,15 אשר נקבעו קבעת שלביות: שלב א' הריסת מבנים מס' 15, 13 , 11 אשר נקבע לטופס 4 של בניין ראשון בייתר 20130616"/>
    <m/>
    <m/>
    <s v="שליפת כתובות (אוגוסט 2020)"/>
    <n v="2015"/>
    <x v="3"/>
    <s v="הריסה + בנייה"/>
    <s v="הריסה + בנייה"/>
    <m/>
    <n v="6"/>
    <m/>
    <m/>
    <m/>
    <n v="1"/>
    <s v="להיתר"/>
    <m/>
    <x v="0"/>
    <m/>
    <m/>
    <m/>
    <n v="6874804"/>
    <n v="1917155"/>
    <m/>
    <m/>
    <m/>
    <m/>
    <m/>
    <m/>
    <m/>
    <m/>
    <n v="359"/>
    <m/>
    <m/>
    <m/>
    <m/>
    <m/>
    <m/>
    <m/>
  </r>
  <r>
    <n v="12"/>
    <m/>
    <m/>
    <m/>
    <m/>
    <m/>
    <m/>
    <m/>
    <m/>
    <m/>
    <m/>
    <n v="4084"/>
    <m/>
    <s v="דרום"/>
    <x v="2"/>
    <x v="4"/>
    <m/>
    <s v="מיסוי"/>
    <s v="פינוי-בינוי"/>
    <s v="בביצוע"/>
    <n v="182811"/>
    <s v="603 20150838"/>
    <n v="603"/>
    <n v="20150838"/>
    <s v="בקשה למידע"/>
    <s v=""/>
    <n v="3503"/>
    <s v="אשדוד"/>
    <n v="70"/>
    <s v="הדקל"/>
    <n v="138"/>
    <n v="11"/>
    <n v="11"/>
    <m/>
    <d v="2015-11-23T00:00:00"/>
    <n v="0"/>
    <n v="135"/>
    <m/>
    <m/>
    <n v="135"/>
    <m/>
    <m/>
    <m/>
    <m/>
    <m/>
    <s v="הקמת מבנה במתחם פינוי בינוי, 135 יח&quot;ד, 110 מ' גובה מבנה, 33 קומות מעל הקרקע ו4 קומות מתחת כמו כן ביצוע הריסת 3 המבנים בהדקל 11, 13, ו-15 בטרם התחלת הביצוע"/>
    <m/>
    <m/>
    <m/>
    <s v="NULL"/>
    <m/>
    <m/>
    <m/>
    <m/>
    <m/>
    <m/>
    <m/>
    <m/>
    <m/>
    <m/>
    <m/>
    <m/>
    <m/>
    <m/>
    <m/>
    <m/>
    <s v="שליפת כתובות (אוגוסט 2020)"/>
    <n v="2015"/>
    <x v="1"/>
    <s v="הריסה + בנייה"/>
    <m/>
    <m/>
    <n v="6"/>
    <n v="1"/>
    <n v="1"/>
    <m/>
    <n v="1"/>
    <s v="למידע"/>
    <m/>
    <x v="1"/>
    <m/>
    <m/>
    <m/>
    <m/>
    <m/>
    <m/>
    <m/>
    <m/>
    <m/>
    <m/>
    <m/>
    <m/>
    <m/>
    <n v="359"/>
    <m/>
    <m/>
    <m/>
    <m/>
    <m/>
    <m/>
    <m/>
  </r>
  <r>
    <n v="13"/>
    <m/>
    <m/>
    <m/>
    <m/>
    <m/>
    <m/>
    <m/>
    <m/>
    <m/>
    <m/>
    <n v="4084"/>
    <m/>
    <s v="דרום"/>
    <x v="2"/>
    <x v="4"/>
    <m/>
    <s v="מיסוי"/>
    <s v="מיסוי - פינוי-בינוי"/>
    <s v="בביצוע"/>
    <n v="7027640"/>
    <s v="603 20191730"/>
    <n v="603"/>
    <n v="20191730"/>
    <s v="בקשה להיתר"/>
    <s v="תוספת בניה"/>
    <n v="3503"/>
    <s v="אשדוד"/>
    <n v="70"/>
    <s v="הדקל"/>
    <n v="138"/>
    <n v="11"/>
    <n v="11"/>
    <m/>
    <d v="2019-11-26T00:00:00"/>
    <n v="135"/>
    <n v="27"/>
    <m/>
    <m/>
    <n v="27"/>
    <m/>
    <m/>
    <m/>
    <m/>
    <m/>
    <s v="תוספת חלק קומת מרתף חניה - 5 , תוספת קומות עליונות מס': 27,28,29 מעל קומה 26 בנין קיים. תוספת של 3 קומות מעל 26 בנין קיים ידרש ממק בכל קומה. שינויים פנימיים בחלוקת דירות כולל אינסטלציה בבניין קיים לפי בקשה מס': 20150713 קיימות על פי היתר 135 יחד מתוספת 27 יחד . להגיע ל-162 יחד על פי תבע חדשה מס': 603-0335513."/>
    <m/>
    <m/>
    <m/>
    <n v="2049164"/>
    <n v="20191730"/>
    <m/>
    <d v="2020-04-26T00:00:00"/>
    <m/>
    <n v="135"/>
    <n v="27"/>
    <m/>
    <m/>
    <m/>
    <m/>
    <n v="27"/>
    <m/>
    <m/>
    <s v="לבניין הנמצא בשלבי בניה עפי היתר מס' 20150713 מוצע: תוספת קומת מרתף חלקית במפלס 5-, תוספת של 3  קומות עליונות,שינויים פנימיים,תוספת של 27  יחד. סהכ  בניין  יהיה  בן  29 קומות + קומת קרקע + קומת ביניים + 5 קומות של מרתפי חניה,סהכ 162 יחד."/>
    <m/>
    <m/>
    <m/>
    <n v="2019"/>
    <x v="2"/>
    <s v="בנייה (שינויים)"/>
    <s v="בנייה"/>
    <m/>
    <n v="6"/>
    <m/>
    <m/>
    <m/>
    <n v="1"/>
    <s v="להיתר"/>
    <s v="המשכי - תוספת 27 יחד"/>
    <x v="0"/>
    <s v="המשכי - תוספת 27 יחד"/>
    <m/>
    <m/>
    <n v="7027640"/>
    <n v="2049164"/>
    <m/>
    <m/>
    <m/>
    <m/>
    <m/>
    <m/>
    <m/>
    <m/>
    <n v="359"/>
    <m/>
    <m/>
    <m/>
    <m/>
    <m/>
    <s v="לאשר את הבקשה בכפוף לבקרת תכן."/>
    <m/>
  </r>
  <r>
    <n v="1029"/>
    <m/>
    <m/>
    <m/>
    <m/>
    <m/>
    <m/>
    <m/>
    <m/>
    <m/>
    <m/>
    <n v="4084"/>
    <m/>
    <s v="דרום"/>
    <x v="2"/>
    <x v="4"/>
    <m/>
    <s v="מיסוי"/>
    <s v="פינוי-בינוי"/>
    <s v="בביצוע"/>
    <n v="7194532"/>
    <s v="603 20200953"/>
    <n v="603"/>
    <n v="20200953"/>
    <s v="בקשה למידע                                                                      "/>
    <s v="תוכנית שינויים                          "/>
    <n v="3503"/>
    <s v="אשדוד"/>
    <n v="70"/>
    <s v="הדקל"/>
    <n v="138"/>
    <n v="11"/>
    <n v="11"/>
    <m/>
    <d v="2020-08-27T00:00:00"/>
    <n v="0"/>
    <n v="0"/>
    <m/>
    <m/>
    <m/>
    <s v="2020_03"/>
    <d v="2020-12-03T17:05:37"/>
    <m/>
    <m/>
    <m/>
    <s v=" בנין 2 שינוים פנימיים בדירות הבאות: בקומות 23-24 5 דירות במקום 6, הפחתה שטח מלובי שרות למגורים עיקרי, בקומה מס' 27 - 4 דירות במקום 3 והגדלת ממק, בקומה מס' 29 -2 דירות במקום 1, הגדלת ממק וביטול בריכה . שינוים בכלים סניטריים . עקב הפחתות ועדכונים יש תוספת שטח לפי חישוב שטחים, אין תוספת יחד דיור בבקשה הזו. אין שינוים מחוץ לקונטור המבנה כלומר בחצר, ואין עצים בוגרים בתחום 4מר מהבניה המבוקשת. 5 קומות מרתפים בוצעו בגבולות המגרש.                                                                                                                                                                                                                                                                                                                                                                                                                                                                                                                                                                                           "/>
    <n v="0"/>
    <s v="NULL"/>
    <s v="NULL"/>
    <s v="NULL"/>
    <m/>
    <m/>
    <m/>
    <m/>
    <m/>
    <m/>
    <m/>
    <m/>
    <m/>
    <m/>
    <m/>
    <m/>
    <m/>
    <m/>
    <s v="NULL"/>
    <s v="NULL"/>
    <s v="לפי גוש חלקה (מרץ 2021)"/>
    <n v="2020"/>
    <x v="1"/>
    <s v="בנייה (שינויים)"/>
    <m/>
    <m/>
    <n v="6"/>
    <m/>
    <m/>
    <m/>
    <n v="2"/>
    <s v="למידע"/>
    <m/>
    <x v="1"/>
    <m/>
    <m/>
    <m/>
    <m/>
    <m/>
    <m/>
    <m/>
    <m/>
    <m/>
    <m/>
    <m/>
    <m/>
    <m/>
    <n v="359"/>
    <m/>
    <m/>
    <m/>
    <m/>
    <m/>
    <s v="לא היו החלטות בבקשה"/>
    <m/>
  </r>
  <r>
    <n v="1660"/>
    <s v="אוקטובר 2021 - טיוב בקשות ID כפולות"/>
    <s v="כן"/>
    <s v="כן"/>
    <m/>
    <s v="טויב"/>
    <m/>
    <m/>
    <m/>
    <m/>
    <m/>
    <n v="4084"/>
    <m/>
    <s v="דרום"/>
    <x v="2"/>
    <x v="4"/>
    <m/>
    <s v="מיסוי"/>
    <s v="פינוי בינוי"/>
    <s v="בביצוע"/>
    <n v="7490724"/>
    <s v="603 20201348"/>
    <n v="603"/>
    <n v="20201348"/>
    <s v="בקשה להיתר                                                                      "/>
    <s v="תוכנית שינויים                          "/>
    <n v="3503"/>
    <s v="אשדוד"/>
    <n v="70"/>
    <s v="הדקל"/>
    <n v="138"/>
    <n v="11"/>
    <n v="11"/>
    <s v="NULL"/>
    <d v="2020-11-12T00:00:00"/>
    <n v="0"/>
    <n v="0"/>
    <m/>
    <m/>
    <m/>
    <s v="2021_04"/>
    <d v="2021-09-14T12:11:11"/>
    <m/>
    <m/>
    <m/>
    <s v=" תכנית שינויים להיתר מס' 20191730 לבניין 2 בפרויקט בינוי פינוי . תכנית כוללת : שינוים בדירות הבאות: בקומות23-24 : 5 דירות  במקום 6,הפחתה שטח מלובי  שירות למגורים עיקרי,  בקומה מס': 4-27 דירות במקום 3 והגדלת ממק , בקומה מס' 29 - 2 דירות במקום 1 , הגדל ממקים  וביטול בריכה , שינוים בכלים סניטריים.                                                                                                                                                                                                                                                                                                                                                                                                                                                                                                                                                                                                                                                                                                                               "/>
    <n v="202104"/>
    <d v="2021-02-15T00:00:00"/>
    <s v="  לאשר את הבקשה בכפוף לבקרת תכן.                                                                                                                                                                                                                                                                                                                                                                                                                                                                                                                                                                                                                                                                                                                                                                                                                                                                                                                                                                                                        "/>
    <n v="2138776"/>
    <n v="20201348"/>
    <s v="בקשה להיתר                                                                      "/>
    <d v="2021-08-26T00:00:00"/>
    <s v="מגורים                                                                                    "/>
    <n v="0"/>
    <n v="0"/>
    <m/>
    <m/>
    <m/>
    <m/>
    <m/>
    <m/>
    <m/>
    <s v="תכנית שינויים להיתר מס' 20191730 לבניין 2 בפרויקט בינוי פינוי . תכנית כוללת : שינוים בדירות הבאות: בקומות23-24 : 5 דירות  במקום 6,הפחתה שטח מלובי  שירות למגורים עיקרי,  בקומה מס': 4-27 דירות במקום 3 והגדלת ממק , בקומה מס' 29 - 2 דירות במקום 1 , הגדל ממקים  וביטול בריכה , שינוים בכלים סניטריים."/>
    <s v="2021_04"/>
    <d v="2021-09-14T12:11:12"/>
    <s v="תוכנית"/>
    <n v="2020"/>
    <x v="0"/>
    <s v="בנייה"/>
    <s v="בנייה"/>
    <m/>
    <n v="6"/>
    <m/>
    <m/>
    <m/>
    <n v="2"/>
    <s v="להיתר"/>
    <m/>
    <x v="2"/>
    <m/>
    <m/>
    <m/>
    <n v="7490724"/>
    <n v="2138776"/>
    <m/>
    <m/>
    <m/>
    <m/>
    <m/>
    <m/>
    <m/>
    <m/>
    <n v="359"/>
    <m/>
    <m/>
    <m/>
    <m/>
    <m/>
    <m/>
    <m/>
  </r>
  <r>
    <n v="10"/>
    <m/>
    <m/>
    <m/>
    <m/>
    <m/>
    <m/>
    <m/>
    <m/>
    <m/>
    <m/>
    <n v="4084"/>
    <m/>
    <s v="דרום"/>
    <x v="2"/>
    <x v="4"/>
    <m/>
    <s v="מיסוי"/>
    <s v="פינוי-בינוי"/>
    <s v="בביצוע"/>
    <n v="182209"/>
    <s v="603 20150713"/>
    <n v="603"/>
    <n v="20150713"/>
    <s v="בקשה להיתר"/>
    <s v="בניה חדשה"/>
    <n v="3503"/>
    <s v="אשדוד"/>
    <n v="70"/>
    <s v="הדקל"/>
    <n v="138"/>
    <n v="11"/>
    <n v="11"/>
    <m/>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
    <m/>
    <m/>
    <m/>
    <s v="NULL"/>
    <m/>
    <m/>
    <m/>
    <m/>
    <m/>
    <m/>
    <m/>
    <m/>
    <m/>
    <m/>
    <m/>
    <m/>
    <m/>
    <m/>
    <m/>
    <m/>
    <s v="שליפת כתובות (אוגוסט 2020)"/>
    <n v="2015"/>
    <x v="1"/>
    <s v="הריסה + בנייה"/>
    <m/>
    <m/>
    <m/>
    <m/>
    <m/>
    <m/>
    <n v="4"/>
    <s v="להיתר"/>
    <m/>
    <x v="1"/>
    <m/>
    <m/>
    <m/>
    <m/>
    <m/>
    <m/>
    <m/>
    <m/>
    <m/>
    <m/>
    <m/>
    <m/>
    <m/>
    <n v="359"/>
    <m/>
    <m/>
    <m/>
    <m/>
    <m/>
    <m/>
    <m/>
  </r>
  <r>
    <n v="11"/>
    <m/>
    <m/>
    <m/>
    <m/>
    <m/>
    <m/>
    <m/>
    <m/>
    <m/>
    <m/>
    <n v="4084"/>
    <m/>
    <s v="דרום"/>
    <x v="2"/>
    <x v="4"/>
    <m/>
    <s v="מיסוי"/>
    <s v="פינוי-בינוי"/>
    <s v="בביצוע"/>
    <n v="5399423"/>
    <s v="603 20150713"/>
    <n v="603"/>
    <n v="20150713"/>
    <s v="בקשה להיתר"/>
    <s v="פינוי בינוי"/>
    <n v="3503"/>
    <s v="אשדוד"/>
    <n v="70"/>
    <s v="הדקל"/>
    <n v="138"/>
    <n v="11"/>
    <n v="11"/>
    <m/>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
    <m/>
    <m/>
    <m/>
    <n v="1569216"/>
    <n v="20150713"/>
    <m/>
    <d v="2018-05-10T00:00:00"/>
    <m/>
    <n v="0"/>
    <n v="135"/>
    <m/>
    <m/>
    <m/>
    <m/>
    <n v="135"/>
    <m/>
    <m/>
    <s v="הקמת מבנה שני במתחם פינוי בינוי, בנין בן 26 קומות מעל קומת קרקע כפולה ו-4 קומות של מרתפי חנייה סהכ 135 יח&quot;ד ביטול שלביות של הריסת מבנים מס' 11, 13 ,15 אשר נקבעו קבעת שלביות: שלב א' הריסת מבנים מס' 15, 13 , 11 אשר נקבע לטופס 4 של בניין ראשון בייתר 20130616"/>
    <m/>
    <m/>
    <s v="שליפת כתובות (אוגוסט 2020)"/>
    <n v="2015"/>
    <x v="3"/>
    <s v="הריסה + בנייה"/>
    <s v="הריסה + בנייה"/>
    <m/>
    <m/>
    <m/>
    <m/>
    <m/>
    <n v="4"/>
    <s v="להיתר"/>
    <m/>
    <x v="1"/>
    <m/>
    <m/>
    <m/>
    <m/>
    <m/>
    <m/>
    <m/>
    <m/>
    <m/>
    <m/>
    <m/>
    <m/>
    <m/>
    <n v="359"/>
    <m/>
    <m/>
    <m/>
    <m/>
    <m/>
    <m/>
    <m/>
  </r>
  <r>
    <n v="14"/>
    <m/>
    <m/>
    <m/>
    <m/>
    <m/>
    <m/>
    <m/>
    <m/>
    <m/>
    <m/>
    <n v="4084"/>
    <m/>
    <s v="דרום"/>
    <x v="2"/>
    <x v="4"/>
    <m/>
    <s v="מיסוי"/>
    <s v="מיסוי - פינוי-בינוי"/>
    <s v="בביצוע"/>
    <n v="179437"/>
    <s v="603 20130616"/>
    <n v="603"/>
    <n v="20130616"/>
    <s v="בקשה להיתר"/>
    <s v="בניה חדשה"/>
    <n v="4964"/>
    <s v="אשדוד"/>
    <n v="70"/>
    <s v="הדקל"/>
    <n v="138"/>
    <n v="17"/>
    <n v="17"/>
    <m/>
    <d v="2013-08-22T00:00:00"/>
    <n v="0"/>
    <n v="135"/>
    <n v="0"/>
    <n v="135"/>
    <n v="135"/>
    <m/>
    <m/>
    <m/>
    <m/>
    <m/>
    <s v="הקמת מבנה ראשון במתחם פינוי בינוי בן 26 קומות מעל קומת הקרקע כפולה ו-4 מרתפי חניה .כולל סימון להריסת 3 מבנים לאחר אכלוס בניין זה. סה&quot;כ 135 יח&quot;ד."/>
    <m/>
    <m/>
    <m/>
    <n v="20473"/>
    <n v="20130616"/>
    <m/>
    <d v="2015-08-02T00:00:00"/>
    <m/>
    <n v="0"/>
    <n v="135"/>
    <n v="0"/>
    <m/>
    <n v="135"/>
    <m/>
    <n v="135"/>
    <m/>
    <m/>
    <s v="הקמת מבנה ראשון במתחם פינוי בינוי בן 26 קומות מעל קומת הקרקע כפולה ו-4 מרתפי חניה .כולל סימון להריסת 3 מבנים לאחר אכלוס, למעט כניסה שלישית שבחלקה 35 להריסה מידית לצורך הקמת המרתף, בניין זה סהכ 135 יח&quot;ד.&quot;"/>
    <m/>
    <m/>
    <m/>
    <n v="2013"/>
    <x v="4"/>
    <s v="הריסה + בנייה"/>
    <s v="הריסה + בנייה"/>
    <m/>
    <n v="2"/>
    <m/>
    <m/>
    <m/>
    <n v="1"/>
    <s v="להיתר"/>
    <m/>
    <x v="0"/>
    <m/>
    <m/>
    <m/>
    <n v="179437"/>
    <n v="20473"/>
    <m/>
    <m/>
    <m/>
    <m/>
    <m/>
    <m/>
    <m/>
    <m/>
    <n v="359"/>
    <m/>
    <m/>
    <m/>
    <m/>
    <m/>
    <m/>
    <m/>
  </r>
  <r>
    <n v="16"/>
    <m/>
    <m/>
    <m/>
    <m/>
    <m/>
    <m/>
    <m/>
    <m/>
    <m/>
    <m/>
    <n v="4084"/>
    <m/>
    <s v="דרום"/>
    <x v="2"/>
    <x v="4"/>
    <m/>
    <s v="מיסוי"/>
    <s v="מיסוי - פינוי-בינוי"/>
    <s v="בביצוע"/>
    <n v="6876821"/>
    <s v="603 20190153"/>
    <n v="603"/>
    <n v="20190153"/>
    <s v="בקשה למידע"/>
    <s v="תוכנית שינויים"/>
    <n v="4964"/>
    <s v="אשדוד"/>
    <n v="70"/>
    <s v="הדקל"/>
    <n v="138"/>
    <n v="17"/>
    <n v="17"/>
    <m/>
    <d v="2019-01-28T00:00:00"/>
    <n v="135"/>
    <n v="27"/>
    <m/>
    <m/>
    <n v="162"/>
    <m/>
    <m/>
    <m/>
    <m/>
    <m/>
    <s v="שינוים פנימיים בדירות קומות עליונות בניין קיים ,תוספת שטחים עיקריים בקומות עליונות בניין קיים ,לאחר התוספת דירות מעל 140.00 מ&quot;ר. תכנית שינוים להיתר מס' 201171233 . אין שינוים בשטחים משותפים (תוספת 27 יח' ל 135- קיימות). סה&quot;כ 162 יח' (מתוכם 4 יח'ד קטנות)."/>
    <m/>
    <m/>
    <m/>
    <s v="NULL"/>
    <m/>
    <m/>
    <m/>
    <m/>
    <m/>
    <m/>
    <m/>
    <m/>
    <m/>
    <m/>
    <m/>
    <m/>
    <m/>
    <m/>
    <m/>
    <m/>
    <m/>
    <n v="2019"/>
    <x v="1"/>
    <s v="בנייה (שינויים)"/>
    <m/>
    <m/>
    <n v="2"/>
    <n v="1"/>
    <n v="1"/>
    <m/>
    <n v="1"/>
    <s v="למידע"/>
    <m/>
    <x v="1"/>
    <m/>
    <m/>
    <m/>
    <m/>
    <m/>
    <m/>
    <m/>
    <m/>
    <m/>
    <m/>
    <m/>
    <m/>
    <m/>
    <n v="359"/>
    <m/>
    <m/>
    <m/>
    <m/>
    <m/>
    <s v="אין מידע באתר"/>
    <m/>
  </r>
  <r>
    <n v="17"/>
    <m/>
    <m/>
    <m/>
    <m/>
    <m/>
    <m/>
    <m/>
    <m/>
    <m/>
    <m/>
    <n v="4084"/>
    <m/>
    <s v="דרום"/>
    <x v="2"/>
    <x v="4"/>
    <m/>
    <s v="מיסוי"/>
    <s v="מיסוי - פינוי-בינוי"/>
    <s v="בביצוע"/>
    <n v="6877762"/>
    <s v="603 20191113"/>
    <n v="603"/>
    <n v="20191113"/>
    <s v="בקשה להיתר"/>
    <s v="תוכנית שינויים"/>
    <n v="4964"/>
    <s v="אשדוד"/>
    <n v="70"/>
    <s v="הדקל"/>
    <n v="138"/>
    <n v="17"/>
    <n v="17"/>
    <m/>
    <d v="2019-07-21T00:00:00"/>
    <n v="135"/>
    <n v="27"/>
    <m/>
    <m/>
    <n v="27"/>
    <m/>
    <m/>
    <m/>
    <m/>
    <m/>
    <s v="שינויים פנימיים בדירות בקומות העליונות + תוספת שטחים עיקריים . תכנית שינויים להיתר מס': 20171233 , אין שינויים בשטחים המשותפים - תוספת 27 יח&quot;ד ל-135 קיימות / סה&quot;כ 162 יח' מתוכם 4 יח' קטנות."/>
    <m/>
    <m/>
    <m/>
    <n v="2048736"/>
    <n v="20191113"/>
    <m/>
    <d v="2020-02-03T00:00:00"/>
    <m/>
    <n v="135"/>
    <n v="27"/>
    <m/>
    <m/>
    <m/>
    <m/>
    <n v="27"/>
    <m/>
    <m/>
    <s v="שינויים פנימיים בדירות בקומות העליונות + תוספת 27 יחד  ל 135 דירות  שאושרו לבניה בבניין מס'1  בהיתר 20171233 .(סהכ 162 יחד מתוכם 4 יחד קטנות)."/>
    <m/>
    <m/>
    <m/>
    <n v="2019"/>
    <x v="2"/>
    <s v="בנייה (שינויים)"/>
    <s v="בנייה (שינויים)"/>
    <m/>
    <n v="2"/>
    <m/>
    <m/>
    <m/>
    <n v="1"/>
    <s v="להיתר"/>
    <s v="המשכי - תוספת 27 יחד"/>
    <x v="0"/>
    <s v="המשכי תוספת 27 יח&quot;ד"/>
    <m/>
    <m/>
    <n v="6877762"/>
    <n v="2048736"/>
    <m/>
    <m/>
    <m/>
    <m/>
    <m/>
    <m/>
    <m/>
    <m/>
    <n v="359"/>
    <m/>
    <m/>
    <m/>
    <m/>
    <m/>
    <s v="לאשר את הבקשה בכפוף לבקרת תכן"/>
    <m/>
  </r>
  <r>
    <n v="1030"/>
    <s v="טיוב בקשות שאינן כפולות"/>
    <m/>
    <m/>
    <s v="למידע מוביל או המשכי?"/>
    <m/>
    <m/>
    <m/>
    <m/>
    <m/>
    <m/>
    <n v="4084"/>
    <m/>
    <s v="דרום"/>
    <x v="2"/>
    <x v="4"/>
    <m/>
    <s v="מיסוי"/>
    <s v="פינוי-בינוי"/>
    <s v="בביצוע"/>
    <n v="7194715"/>
    <s v="603 20201166"/>
    <n v="603"/>
    <n v="20201166"/>
    <s v="בקשה למידע                                                                      "/>
    <s v="פינוי בינוי                             "/>
    <n v="4964"/>
    <s v="אשדוד"/>
    <n v="70"/>
    <s v="הדקל"/>
    <n v="138"/>
    <n v="17"/>
    <n v="17"/>
    <m/>
    <d v="2020-10-18T00:00:00"/>
    <n v="0"/>
    <n v="180"/>
    <m/>
    <m/>
    <n v="180"/>
    <s v="2020_03"/>
    <d v="2020-12-03T17:05:37"/>
    <m/>
    <m/>
    <s v="מהות הבקשה"/>
    <s v=" פינוי בינוי. חפירה. חניה לא מקורה. בניית בריכה פרטית הקמת בניין בן- 29 קומות מגורים כלל ק' קרקע כפולה במתחם פינוי בינוי , 2 גני ילדים ובית הכנסת ב ק' קרקע, 5 קומות מרתפים תת-קרקע. סהכ 180 יחד מתוחם 54 יחד קטנות.הריסת מבנה מקלט ומבנה ק 2- במגרש. הריסה מקלט ומבנה ק 2- בשטח 130.0 מר מבנה ציבור ודת - בית כנסת, מוסדות חינוך - 2 גני ילדים                                                                                                                                                                                                                                                                                                                                                                                                                                                                                                                                                                                                                                                                                     "/>
    <n v="0"/>
    <s v="NULL"/>
    <s v="NULL"/>
    <s v="NULL"/>
    <m/>
    <m/>
    <m/>
    <m/>
    <m/>
    <m/>
    <m/>
    <m/>
    <m/>
    <m/>
    <m/>
    <m/>
    <m/>
    <m/>
    <s v="NULL"/>
    <s v="NULL"/>
    <s v="לפי גוש חלקה (מרץ 2021)"/>
    <n v="2020"/>
    <x v="1"/>
    <s v="הריסה + חפירה ודיפון + בנייה"/>
    <m/>
    <m/>
    <n v="2"/>
    <n v="1"/>
    <n v="1"/>
    <m/>
    <n v="1"/>
    <s v="למידע"/>
    <s v="מוביל או המשכי"/>
    <x v="1"/>
    <m/>
    <m/>
    <m/>
    <m/>
    <m/>
    <m/>
    <m/>
    <m/>
    <m/>
    <m/>
    <m/>
    <m/>
    <m/>
    <n v="359"/>
    <m/>
    <m/>
    <m/>
    <m/>
    <m/>
    <s v="לא היו החלטות בבקשה"/>
    <m/>
  </r>
  <r>
    <n v="15"/>
    <m/>
    <m/>
    <m/>
    <m/>
    <m/>
    <m/>
    <m/>
    <m/>
    <m/>
    <m/>
    <n v="4084"/>
    <m/>
    <s v="דרום"/>
    <x v="2"/>
    <x v="4"/>
    <m/>
    <s v="מיסוי"/>
    <s v="מיסוי - פינוי-בינוי"/>
    <s v="בביצוע"/>
    <n v="5307417"/>
    <s v="603 20171233"/>
    <n v="603"/>
    <n v="20171233"/>
    <s v="בקשה להיתר"/>
    <s v="תוספת בניה"/>
    <n v="4964"/>
    <s v="אשדוד"/>
    <n v="70"/>
    <s v="הדקל"/>
    <n v="138"/>
    <n v="17"/>
    <n v="17"/>
    <m/>
    <d v="2017-09-28T00:00:00"/>
    <n v="135"/>
    <n v="0"/>
    <m/>
    <m/>
    <n v="135"/>
    <m/>
    <m/>
    <m/>
    <m/>
    <m/>
    <s v="עדכונים במרתפי הבניין כולל התאמה לקונסטרוקציה,הוספת חצי קומת חניה נוספת בניצול גובה בין הרפסודה לרצפת החניה התחתונה עבור תוספת מקומות חניה.מימוש 3 קומות עליונות עפ&quot;י הזכויות המותרות.חלוקת מספר יח&quot;ד בקומות העליונות עבור דירות מיוחדות במסגרת המותר סה&quot;כ 135"/>
    <m/>
    <m/>
    <m/>
    <n v="1531432"/>
    <n v="20171233"/>
    <m/>
    <d v="2018-01-04T00:00:00"/>
    <m/>
    <n v="135"/>
    <n v="0"/>
    <m/>
    <m/>
    <m/>
    <m/>
    <n v="135"/>
    <m/>
    <m/>
    <s v="עדכונים במרתפי הבניין כולל התאמה לקונסטרוקציה,הוספת חצי קומת חניה נוספת בניצול גובה בין הרפסודה לרצפת החניה התחתונה עבור תוספת מקומות חניה.מימוש 3 קומות עליונות עפי הזכויות המותרות.חלוקת מספר יח&quot;ד בקומות העליונות עבור דירות מיוחדות במסגרת המותר סה&quot;כ 135 י"/>
    <m/>
    <m/>
    <m/>
    <n v="2017"/>
    <x v="3"/>
    <s v="בנייה (שינויים)"/>
    <s v="בנייה (שינויים)"/>
    <m/>
    <n v="2"/>
    <m/>
    <m/>
    <m/>
    <n v="2"/>
    <s v="להיתר"/>
    <m/>
    <x v="2"/>
    <m/>
    <m/>
    <m/>
    <m/>
    <m/>
    <m/>
    <m/>
    <m/>
    <m/>
    <m/>
    <m/>
    <m/>
    <m/>
    <n v="359"/>
    <m/>
    <m/>
    <m/>
    <m/>
    <m/>
    <m/>
    <m/>
  </r>
  <r>
    <n v="18"/>
    <m/>
    <m/>
    <m/>
    <m/>
    <m/>
    <m/>
    <m/>
    <m/>
    <m/>
    <m/>
    <n v="4084"/>
    <m/>
    <s v="דרום"/>
    <x v="2"/>
    <x v="4"/>
    <m/>
    <s v="מיסוי"/>
    <s v="מיסוי - פינוי-בינוי"/>
    <s v="בביצוע"/>
    <n v="7027064"/>
    <s v="603 20191113"/>
    <n v="603"/>
    <n v="20191113"/>
    <s v="בקשה להיתר"/>
    <s v="תוכנית שינויים"/>
    <n v="4964"/>
    <s v="אשדוד"/>
    <n v="70"/>
    <s v="הדקל"/>
    <n v="138"/>
    <n v="17"/>
    <n v="17"/>
    <m/>
    <d v="2019-07-21T00:00:00"/>
    <n v="135"/>
    <n v="27"/>
    <n v="135"/>
    <n v="27"/>
    <n v="162"/>
    <m/>
    <m/>
    <m/>
    <m/>
    <m/>
    <s v="שינויים פנימיים בדירות בקומות העליונות + תוספת 27 יחד  ל 135 דירות  שאושרו לבניה בבניין מס'1  בהיתר 20171233 .(סהכ 162 יחד מתוכם 4 יחד קטנות)."/>
    <m/>
    <m/>
    <m/>
    <s v="NULL"/>
    <m/>
    <m/>
    <m/>
    <m/>
    <m/>
    <m/>
    <m/>
    <m/>
    <m/>
    <m/>
    <m/>
    <m/>
    <m/>
    <m/>
    <m/>
    <m/>
    <m/>
    <n v="2019"/>
    <x v="1"/>
    <s v="בנייה (שינויים)"/>
    <m/>
    <m/>
    <m/>
    <m/>
    <m/>
    <m/>
    <n v="4"/>
    <s v="להיתר"/>
    <m/>
    <x v="1"/>
    <m/>
    <m/>
    <m/>
    <m/>
    <m/>
    <m/>
    <m/>
    <m/>
    <m/>
    <m/>
    <m/>
    <m/>
    <m/>
    <n v="359"/>
    <m/>
    <m/>
    <m/>
    <m/>
    <m/>
    <s v="לאשר את הבקשה בכפוף לבקרת תכן"/>
    <m/>
  </r>
  <r>
    <n v="1031"/>
    <m/>
    <m/>
    <m/>
    <m/>
    <m/>
    <m/>
    <m/>
    <m/>
    <m/>
    <m/>
    <n v="4084"/>
    <m/>
    <s v="דרום"/>
    <x v="2"/>
    <x v="4"/>
    <m/>
    <s v="מיסוי"/>
    <s v="פינוי-בינוי"/>
    <s v="בביצוע"/>
    <n v="7194724"/>
    <s v="603 20201176"/>
    <n v="603"/>
    <n v="20201176"/>
    <s v="בקשה למידע                                                                      "/>
    <s v="בניה חדשה                               "/>
    <n v="5438"/>
    <s v="אשדוד"/>
    <n v="70"/>
    <s v="הדקל                                                        "/>
    <n v="138"/>
    <n v="3"/>
    <n v="3"/>
    <m/>
    <d v="2020-10-19T00:00:00"/>
    <n v="0"/>
    <n v="180"/>
    <m/>
    <m/>
    <n v="180"/>
    <s v="2020_03"/>
    <d v="2020-12-03T17:05:37"/>
    <m/>
    <m/>
    <s v="מהות הבקשה"/>
    <s v=" בקשה להקמת בניין בן 29 קומות מגורים מעל ק' קרקע כפולה במתחם פינוי בינוי. גן ילדים ב-ק' קרקע, ו 5- קומות חניה תת-קרקע סהכ 180 יחד מתוכן 54 יחד קטנות עפי הגדרתן בתכנית זה.  הריסה מבנה מס' 1 ו-מס' 3 ברחוב הדקל. הבקשה כוללת: חפירה, חניה לא מקורה, בניית בריכה פרטית.                                                                                                                                                                                                                                                                                                                                                                                                                                                                                                                                                                                                                                                                                                                                                              "/>
    <n v="0"/>
    <s v="NULL"/>
    <s v="NULL"/>
    <s v="NULL"/>
    <m/>
    <m/>
    <m/>
    <m/>
    <m/>
    <m/>
    <m/>
    <m/>
    <m/>
    <m/>
    <m/>
    <m/>
    <m/>
    <m/>
    <s v="NULL"/>
    <s v="NULL"/>
    <s v="לפי גוש חלקה (מרץ 2021)"/>
    <n v="2020"/>
    <x v="1"/>
    <s v="הריסה + חפירה + בנייה"/>
    <m/>
    <m/>
    <n v="3"/>
    <m/>
    <m/>
    <m/>
    <n v="1"/>
    <s v="למידע"/>
    <m/>
    <x v="1"/>
    <m/>
    <m/>
    <m/>
    <m/>
    <m/>
    <m/>
    <m/>
    <m/>
    <m/>
    <m/>
    <m/>
    <m/>
    <m/>
    <n v="359"/>
    <m/>
    <m/>
    <m/>
    <m/>
    <m/>
    <s v="לא היו החלטות בבקשה"/>
    <m/>
  </r>
  <r>
    <n v="1033"/>
    <m/>
    <m/>
    <m/>
    <m/>
    <m/>
    <m/>
    <m/>
    <m/>
    <m/>
    <m/>
    <n v="4084"/>
    <m/>
    <s v="דרום"/>
    <x v="2"/>
    <x v="4"/>
    <m/>
    <s v="מיסוי"/>
    <s v="פינוי-בינוי"/>
    <s v="בביצוע"/>
    <n v="7238261"/>
    <s v="603 20201505"/>
    <n v="603"/>
    <n v="20201505"/>
    <s v="בקשה למידע                                                                      "/>
    <s v="הריסה                                   "/>
    <n v="5439"/>
    <s v="אשדוד"/>
    <n v="70"/>
    <s v="הדקל                                                        "/>
    <n v="138"/>
    <n v="5"/>
    <n v="5"/>
    <s v=" "/>
    <d v="2020-12-13T00:00:00"/>
    <n v="0"/>
    <n v="0"/>
    <m/>
    <m/>
    <m/>
    <s v="2020_04"/>
    <d v="2021-01-28T10:47:10"/>
    <m/>
    <m/>
    <m/>
    <s v=" בקשה להריסת מבנה קיים בן 4 קומות על עמודים פנוי מדיירים, הנמצא במצב פיזי רעוע שטח להריסה במ&quot;ר: 915.8                                                                                                                                                                                                                                                                                                                                                                                                                                                                                                                                                                                                                                                                                                                                                                                                                                                                                                                                   "/>
    <n v="0"/>
    <s v="NULL"/>
    <s v="NULL"/>
    <s v="NULL"/>
    <m/>
    <m/>
    <m/>
    <m/>
    <m/>
    <m/>
    <m/>
    <m/>
    <m/>
    <m/>
    <m/>
    <m/>
    <m/>
    <m/>
    <s v="NULL"/>
    <s v="NULL"/>
    <s v="לפי גוש חלקה (מרץ 2021)"/>
    <n v="2020"/>
    <x v="1"/>
    <s v="הריסה"/>
    <m/>
    <m/>
    <n v="4"/>
    <n v="1"/>
    <s v="ייתכן שהגיע היתר ואז = 1, אחרת למחוק את הערך 1"/>
    <m/>
    <s v="1?"/>
    <s v="למידע"/>
    <s v="ספק פב"/>
    <x v="1"/>
    <m/>
    <m/>
    <m/>
    <m/>
    <m/>
    <m/>
    <m/>
    <m/>
    <m/>
    <m/>
    <m/>
    <m/>
    <m/>
    <n v="359"/>
    <m/>
    <m/>
    <m/>
    <m/>
    <m/>
    <s v="לא היו החלטות בבקשה"/>
    <m/>
  </r>
  <r>
    <n v="1659"/>
    <s v="אוקטובר 2021 - טיוב בקשות שאינן כפולות"/>
    <s v="כן"/>
    <m/>
    <m/>
    <m/>
    <m/>
    <m/>
    <m/>
    <m/>
    <m/>
    <n v="4084"/>
    <m/>
    <s v="דרום"/>
    <x v="2"/>
    <x v="4"/>
    <m/>
    <s v="מיסוי"/>
    <s v="פינוי-בינוי"/>
    <s v="בביצוע"/>
    <n v="7367155"/>
    <s v="603 20210125"/>
    <n v="603"/>
    <n v="20210125"/>
    <s v="בקשה להיתר                                                                      "/>
    <s v="הריסה                                   "/>
    <n v="5439"/>
    <s v="אשדוד"/>
    <n v="70"/>
    <s v="הדקל                                                        "/>
    <n v="138"/>
    <n v="5"/>
    <n v="5"/>
    <s v=" "/>
    <d v="2021-01-27T00:00:00"/>
    <n v="0"/>
    <n v="0"/>
    <m/>
    <m/>
    <m/>
    <s v="2021_02"/>
    <d v="2021-06-23T10:48:05"/>
    <m/>
    <m/>
    <m/>
    <s v=" הריסת בית קיים בן 4 קומות על עמודים ,פנוי מדיירים, הנמצא במצב פיזי רעוע, ברחי הדקל 5                                                                                                                                                                                                                                                                                                                                                                                                                                                                                                                                                                                                                                                                                                                                                                                                                                                                                                                                                   "/>
    <n v="202104"/>
    <d v="2021-02-15T00:00:00"/>
    <s v="  לאשר את הבקשה בכפוף לבקרת תכן."/>
    <n v="2111294"/>
    <n v="20210125"/>
    <s v="בקשה להיתר                                                                      "/>
    <d v="2021-03-03T00:00:00"/>
    <s v="מגורים                                                                                    "/>
    <n v="0"/>
    <n v="0"/>
    <m/>
    <m/>
    <m/>
    <m/>
    <m/>
    <m/>
    <s v="NULL"/>
    <s v="הריסת בית קיים בן 4 קומות על עמודים ,פנוי מדיירים, הנמצא במצב פיזי רעוע, ברחי הדקל 5"/>
    <s v="2021_02"/>
    <d v="2021-06-23T10:48:09"/>
    <s v="גוש חלקה"/>
    <n v="2021"/>
    <x v="0"/>
    <s v="הריסה"/>
    <s v="הריסה"/>
    <m/>
    <n v="4"/>
    <m/>
    <m/>
    <m/>
    <s v="1?"/>
    <s v="להיתר"/>
    <s v="ספק פב"/>
    <x v="3"/>
    <s v="ספק פב"/>
    <m/>
    <m/>
    <n v="7367155"/>
    <n v="2111294"/>
    <m/>
    <m/>
    <m/>
    <m/>
    <m/>
    <m/>
    <m/>
    <m/>
    <n v="359"/>
    <m/>
    <m/>
    <m/>
    <m/>
    <m/>
    <m/>
    <m/>
  </r>
  <r>
    <n v="19"/>
    <m/>
    <m/>
    <m/>
    <m/>
    <m/>
    <m/>
    <m/>
    <m/>
    <m/>
    <m/>
    <n v="4086"/>
    <m/>
    <s v="דרום"/>
    <x v="2"/>
    <x v="5"/>
    <m/>
    <s v="מיסוי"/>
    <s v="מיסוי - פינוי-בינוי"/>
    <s v="תכנית מאושרת עם פעילות יזמית"/>
    <n v="5317395"/>
    <s v="603 20171200"/>
    <n v="603"/>
    <n v="20171200"/>
    <s v="בקשה למידע"/>
    <s v="פינוי בינוי"/>
    <n v="1336"/>
    <s v="אשדוד"/>
    <n v="70"/>
    <s v="הרב שאולי"/>
    <n v="259"/>
    <n v="21"/>
    <n v="21"/>
    <m/>
    <d v="2017-09-18T00:00:00"/>
    <n v="0"/>
    <n v="0"/>
    <m/>
    <m/>
    <m/>
    <m/>
    <m/>
    <m/>
    <m/>
    <m/>
    <s v="ראה בארכיב מסמכים מסמך מלא ומפורט. לגבי מהות הבקשה, ושלביות הבקשה. הקמת מבנה משולב הכולל מגדל מגורים אחד מעל 5 קומות מסד למגורים וגן ילדים אחד, מסחר וקולונדה ו- 4 קומות תת-קרקעיות לחניה הריסת מבנים קיימים במסגרת הפינוי-בינוי: חלקות 12,13,14 (מגורים),וחלק"/>
    <m/>
    <m/>
    <m/>
    <s v="NULL"/>
    <m/>
    <m/>
    <m/>
    <m/>
    <m/>
    <m/>
    <m/>
    <m/>
    <m/>
    <m/>
    <m/>
    <m/>
    <m/>
    <m/>
    <m/>
    <m/>
    <m/>
    <n v="2017"/>
    <x v="1"/>
    <s v="הריסה + בנייה"/>
    <m/>
    <m/>
    <n v="1"/>
    <n v="1"/>
    <n v="1"/>
    <m/>
    <n v="1"/>
    <s v="למידע"/>
    <m/>
    <x v="1"/>
    <m/>
    <m/>
    <m/>
    <m/>
    <m/>
    <m/>
    <m/>
    <m/>
    <m/>
    <m/>
    <m/>
    <m/>
    <m/>
    <n v="513"/>
    <m/>
    <m/>
    <m/>
    <m/>
    <m/>
    <m/>
    <m/>
  </r>
  <r>
    <n v="27"/>
    <m/>
    <m/>
    <m/>
    <m/>
    <m/>
    <m/>
    <m/>
    <m/>
    <m/>
    <m/>
    <n v="4086"/>
    <m/>
    <s v="דרום"/>
    <x v="2"/>
    <x v="5"/>
    <m/>
    <s v="מיסוי"/>
    <s v="מיסוי - פינוי-בינוי"/>
    <s v="תכנית מאושרת עם פעילות יזמית"/>
    <n v="7026883"/>
    <s v="603 20181654"/>
    <n v="603"/>
    <n v="20181654"/>
    <s v="בקשה להיתר - מסלול מלא עם הקלות ושימוש חורגים"/>
    <s v="פינוי בינוי"/>
    <n v="1336"/>
    <s v="אשדוד"/>
    <n v="70"/>
    <s v="הרב שאולי"/>
    <n v="259"/>
    <n v="21"/>
    <n v="21"/>
    <m/>
    <d v="2018-12-11T00:00:00"/>
    <n v="0"/>
    <n v="171"/>
    <m/>
    <m/>
    <n v="171"/>
    <m/>
    <m/>
    <m/>
    <m/>
    <m/>
    <s v="הקמת מבנה משולב בתא שטח  הכולל מגדל מגורים אחד בן 171 יחד מעל קומת מסד ( בניינים 1 +1א) הקמת 4 קומות תת קרקעיות עבור חניות ( קומה 4- במסגרת הקלה). והריסת מבנה מגורים בחלקה 12 ומבנה מגורים בחלקה 13 סהכ 56 יחד +הריסת 2 גני ילדים +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n v="1987800"/>
    <n v="20181654"/>
    <m/>
    <d v="2019-11-20T00:00:00"/>
    <m/>
    <n v="0"/>
    <n v="171"/>
    <m/>
    <m/>
    <m/>
    <m/>
    <n v="171"/>
    <m/>
    <m/>
    <s v="הקמת מבנה משולב בתא שטח  הכולל מגדל מגורים אחד בן 171 יחד מעל קומת מסד ( בניינים 1 +1א) הקמת 4 קומות תת קרקעיות עבור חניות ( קומה 4- במסגרת הקלה). והריסת מבנה מגורים בחלקה 12 ומבנה מגורים בחלקה 13 סהכ 56 יחד +הריסת 2 גני ילדים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n v="2018"/>
    <x v="5"/>
    <s v="הריסה + בנייה"/>
    <s v="הריסה + בנייה"/>
    <m/>
    <n v="1"/>
    <m/>
    <m/>
    <m/>
    <n v="1"/>
    <s v="להיתר"/>
    <m/>
    <x v="0"/>
    <m/>
    <m/>
    <m/>
    <n v="7026883"/>
    <n v="1987800"/>
    <m/>
    <m/>
    <m/>
    <m/>
    <m/>
    <m/>
    <m/>
    <m/>
    <n v="513"/>
    <m/>
    <m/>
    <m/>
    <m/>
    <m/>
    <m/>
    <m/>
  </r>
  <r>
    <n v="29"/>
    <m/>
    <m/>
    <m/>
    <m/>
    <m/>
    <m/>
    <m/>
    <m/>
    <m/>
    <m/>
    <n v="4086"/>
    <m/>
    <s v="דרום"/>
    <x v="2"/>
    <x v="5"/>
    <m/>
    <s v="מיסוי"/>
    <s v="מיסוי - פינוי-בינוי"/>
    <s v="תכנית מאושרת עם פעילות יזמית"/>
    <n v="7027724"/>
    <s v="603 20191831"/>
    <n v="603"/>
    <n v="20191831"/>
    <s v="בקשה למידע"/>
    <s v="תוספת בניה"/>
    <n v="1336"/>
    <s v="אשדוד"/>
    <n v="70"/>
    <s v="הרב שאולי"/>
    <n v="259"/>
    <n v="21"/>
    <n v="21"/>
    <m/>
    <d v="2019-12-12T00:00:00"/>
    <n v="171"/>
    <n v="171"/>
    <m/>
    <m/>
    <n v="185"/>
    <m/>
    <m/>
    <m/>
    <m/>
    <s v="בקשה המשכית"/>
    <s v="הקמת מבנן שני הכולל מגדל מגורים אחד מעל מבנה מסד בן 5 קומות למגורים. (מעל 4 קומות מרתפים קיימים בהיתר מס' 20181654 בפרויקט קיים מבנן 1 בן 39 קומות הכוללים 4 מרתפים. הבקשה היא עבור תוספת מבנן 2 בן 35 קומות מעל המרתפים הקיימים. (לא מדובר על תוספת 35 קומות ל 39- הקיימות). גובה מבנים 120 מ'."/>
    <m/>
    <m/>
    <m/>
    <s v="NULL"/>
    <m/>
    <m/>
    <m/>
    <m/>
    <m/>
    <m/>
    <m/>
    <m/>
    <m/>
    <m/>
    <m/>
    <m/>
    <m/>
    <m/>
    <m/>
    <m/>
    <m/>
    <n v="2019"/>
    <x v="1"/>
    <s v="בנייה"/>
    <m/>
    <m/>
    <n v="2"/>
    <n v="1"/>
    <m/>
    <m/>
    <n v="1"/>
    <s v="למידע"/>
    <m/>
    <x v="1"/>
    <m/>
    <m/>
    <m/>
    <m/>
    <m/>
    <m/>
    <m/>
    <m/>
    <m/>
    <m/>
    <m/>
    <m/>
    <m/>
    <n v="513"/>
    <m/>
    <m/>
    <m/>
    <m/>
    <m/>
    <s v="אין מידע באתר"/>
    <m/>
  </r>
  <r>
    <n v="20"/>
    <m/>
    <m/>
    <m/>
    <m/>
    <m/>
    <m/>
    <m/>
    <m/>
    <m/>
    <m/>
    <n v="4086"/>
    <m/>
    <s v="דרום"/>
    <x v="2"/>
    <x v="5"/>
    <m/>
    <s v="מיסוי"/>
    <s v="פינוי-בינוי"/>
    <s v="תכנית מאושרת עם פעילות יזמית"/>
    <n v="5399914"/>
    <s v="603 20180049"/>
    <n v="603"/>
    <n v="20180049"/>
    <s v="בקשה למידע"/>
    <s v="פינוי בינוי"/>
    <n v="1336"/>
    <s v="אשדוד"/>
    <n v="70"/>
    <s v="הרב שאולי"/>
    <n v="259"/>
    <n v="21"/>
    <n v="21"/>
    <m/>
    <d v="2018-01-15T00:00:00"/>
    <n v="0"/>
    <n v="0"/>
    <m/>
    <m/>
    <m/>
    <m/>
    <m/>
    <m/>
    <m/>
    <m/>
    <s v="בקשות B ו-C בפרויקט פינוי בינוי לפי המתווה המצורף הריסת מבנים קיימים במסגרת הפינוי בינוי: חלקות 12,13,14 (מגורים) וחלקה 29 (גני יחדים) הקלה לתוספת קומה תת קרקעית לפתרון חניה למגורים ע&quot;מ לא לשלב פתרון חניה למגורים בתא שטח 3 (למבנה ציבור) כפי שהתב&quot;ע מאשרת."/>
    <m/>
    <m/>
    <m/>
    <s v="NULL"/>
    <m/>
    <m/>
    <m/>
    <m/>
    <m/>
    <m/>
    <m/>
    <m/>
    <m/>
    <m/>
    <m/>
    <m/>
    <m/>
    <m/>
    <m/>
    <m/>
    <s v="שליפת כתובות (אוגוסט 2020)"/>
    <n v="2018"/>
    <x v="1"/>
    <s v="הריסה"/>
    <m/>
    <m/>
    <n v="1"/>
    <m/>
    <m/>
    <m/>
    <n v="2"/>
    <s v="למידע"/>
    <m/>
    <x v="1"/>
    <m/>
    <m/>
    <m/>
    <m/>
    <m/>
    <m/>
    <m/>
    <m/>
    <m/>
    <m/>
    <m/>
    <m/>
    <m/>
    <n v="513"/>
    <m/>
    <m/>
    <m/>
    <m/>
    <m/>
    <m/>
    <m/>
  </r>
  <r>
    <n v="22"/>
    <m/>
    <m/>
    <m/>
    <m/>
    <m/>
    <m/>
    <m/>
    <m/>
    <m/>
    <m/>
    <n v="4086"/>
    <m/>
    <s v="דרום"/>
    <x v="2"/>
    <x v="5"/>
    <m/>
    <s v="מיסוי"/>
    <s v="פינוי-בינוי"/>
    <s v="תכנית מאושרת עם פעילות יזמית"/>
    <n v="5399068"/>
    <s v="603 20180436"/>
    <n v="603"/>
    <n v="20180436"/>
    <s v="בקשה להיתר - מסלול מלא עם הקלו"/>
    <s v="פינוי בינוי"/>
    <n v="1336"/>
    <s v="אשדוד"/>
    <n v="70"/>
    <s v="הרב שאולי"/>
    <n v="259"/>
    <n v="21"/>
    <n v="21"/>
    <m/>
    <d v="2018-04-10T00:00:00"/>
    <n v="0"/>
    <n v="171"/>
    <m/>
    <m/>
    <n v="171"/>
    <m/>
    <m/>
    <m/>
    <m/>
    <m/>
    <s v="הקמת מבנה משולב בתא שטח 1 הכולל מגדל מגורים אחד מעל קומת מסד(בניין מס' 1) קומות תת קרקעיות לחניה, בניהן קומה 1- משולבת עם מסחר לכיוון שד' הרצל (קומות תת קרקעיות משותפות לבניין מס' 2+2 א' באותו מגרש.) קומה 4- במסגרת הקלה."/>
    <m/>
    <m/>
    <m/>
    <s v="NULL"/>
    <m/>
    <m/>
    <m/>
    <m/>
    <m/>
    <m/>
    <m/>
    <m/>
    <m/>
    <m/>
    <m/>
    <m/>
    <m/>
    <m/>
    <m/>
    <m/>
    <s v="שליפת כתובות (אוגוסט 2020)"/>
    <n v="2018"/>
    <x v="1"/>
    <s v="בנייה"/>
    <m/>
    <m/>
    <n v="1"/>
    <m/>
    <m/>
    <m/>
    <n v="3"/>
    <s v="להיתר"/>
    <m/>
    <x v="1"/>
    <m/>
    <m/>
    <m/>
    <m/>
    <m/>
    <m/>
    <m/>
    <m/>
    <m/>
    <m/>
    <m/>
    <m/>
    <m/>
    <n v="513"/>
    <m/>
    <m/>
    <m/>
    <m/>
    <m/>
    <m/>
    <m/>
  </r>
  <r>
    <n v="21"/>
    <m/>
    <m/>
    <m/>
    <m/>
    <m/>
    <m/>
    <m/>
    <m/>
    <m/>
    <m/>
    <n v="4086"/>
    <m/>
    <s v="דרום"/>
    <x v="2"/>
    <x v="5"/>
    <m/>
    <s v="מיסוי"/>
    <s v="פינוי-בינוי"/>
    <s v="תכנית מאושרת עם פעילות יזמית"/>
    <n v="6875038"/>
    <s v="603 20180049"/>
    <n v="603"/>
    <n v="20180049"/>
    <s v="בקשה למידע"/>
    <s v="פינוי בינוי"/>
    <n v="1336"/>
    <s v="אשדוד"/>
    <n v="70"/>
    <s v="הרב שאולי"/>
    <n v="259"/>
    <n v="21"/>
    <n v="21"/>
    <s v=""/>
    <d v="2018-01-15T00:00:00"/>
    <n v="0"/>
    <n v="0"/>
    <m/>
    <m/>
    <m/>
    <m/>
    <m/>
    <m/>
    <m/>
    <m/>
    <s v="בקשות B ו-C בפרויקט פינוי בינוי לפי המתווה המצורף הריסת מבנים קיימים במסגרת הפינוי בינוי: חלקות 12,13,14 (מגורים) וחלקה 29 (גני יחדים) הקלה לתוספת קומה תת קרקעית לפתרון חניה למגורים ע&quot;מ לא לשלב פתרון חניה למגורים בתא שטח 3 (למבנה ציבור) כפי שהתב&quot;ע מאשרת."/>
    <m/>
    <m/>
    <m/>
    <s v="NULL"/>
    <m/>
    <m/>
    <m/>
    <m/>
    <m/>
    <m/>
    <m/>
    <m/>
    <m/>
    <m/>
    <m/>
    <m/>
    <m/>
    <m/>
    <m/>
    <m/>
    <s v="שליפת כתובות (אוגוסט 2020)"/>
    <n v="2018"/>
    <x v="1"/>
    <s v="הריסה"/>
    <m/>
    <m/>
    <m/>
    <m/>
    <m/>
    <m/>
    <n v="4"/>
    <s v="למידע"/>
    <m/>
    <x v="1"/>
    <m/>
    <m/>
    <m/>
    <m/>
    <m/>
    <m/>
    <m/>
    <m/>
    <m/>
    <m/>
    <m/>
    <m/>
    <m/>
    <n v="513"/>
    <m/>
    <m/>
    <m/>
    <m/>
    <m/>
    <m/>
    <m/>
  </r>
  <r>
    <n v="23"/>
    <m/>
    <m/>
    <m/>
    <m/>
    <m/>
    <m/>
    <m/>
    <m/>
    <m/>
    <m/>
    <n v="4086"/>
    <m/>
    <s v="דרום"/>
    <x v="2"/>
    <x v="5"/>
    <m/>
    <s v="מיסוי"/>
    <s v="פינוי-בינוי"/>
    <s v="תכנית מאושרת עם פעילות יזמית"/>
    <n v="6875419"/>
    <s v="603 20180436"/>
    <n v="603"/>
    <n v="20180436"/>
    <s v="בקשה להיתר - מסלול מלא עם הקלות ושימוש חורגים"/>
    <s v="פינוי בינוי"/>
    <n v="1336"/>
    <s v="אשדוד"/>
    <n v="70"/>
    <s v="הרב שאולי"/>
    <n v="259"/>
    <n v="21"/>
    <n v="21"/>
    <s v=""/>
    <d v="2018-04-10T00:00:00"/>
    <n v="0"/>
    <n v="171"/>
    <m/>
    <m/>
    <n v="171"/>
    <m/>
    <m/>
    <m/>
    <m/>
    <m/>
    <s v="הקמת מבנה משולב בתא שטח 1 הכולל מגדל מגורים אחד מעל קומת מסד(בניין מס' 1) קומות תת קרקעיות לחניה, בניהן קומה 1- משולבת עם מסחר לכיוון שד' הרצל (קומות תת קרקעיות משותפות לבניין מס' 2+2 א' באותו מגרש.) קומה 4- במסגרת הקלה."/>
    <m/>
    <m/>
    <m/>
    <s v="NULL"/>
    <m/>
    <m/>
    <m/>
    <m/>
    <m/>
    <m/>
    <m/>
    <m/>
    <m/>
    <m/>
    <m/>
    <m/>
    <m/>
    <m/>
    <m/>
    <m/>
    <s v="שליפת כתובות (אוגוסט 2020)"/>
    <n v="2018"/>
    <x v="1"/>
    <s v="בנייה"/>
    <m/>
    <m/>
    <m/>
    <m/>
    <m/>
    <m/>
    <n v="4"/>
    <s v="להיתר"/>
    <m/>
    <x v="1"/>
    <m/>
    <m/>
    <m/>
    <m/>
    <m/>
    <m/>
    <m/>
    <m/>
    <m/>
    <m/>
    <m/>
    <m/>
    <m/>
    <n v="513"/>
    <m/>
    <m/>
    <m/>
    <m/>
    <m/>
    <m/>
    <m/>
  </r>
  <r>
    <n v="25"/>
    <m/>
    <m/>
    <m/>
    <m/>
    <m/>
    <m/>
    <m/>
    <m/>
    <m/>
    <m/>
    <n v="4086"/>
    <m/>
    <s v="דרום"/>
    <x v="2"/>
    <x v="5"/>
    <m/>
    <s v="מיסוי"/>
    <s v="מיסוי - פינוי-בינוי"/>
    <s v="תכנית מאושרת עם פעילות יזמית"/>
    <n v="6875879"/>
    <s v="603 20180905"/>
    <n v="603"/>
    <n v="20180905"/>
    <s v="בקשה להיתר"/>
    <s v="פינוי בינוי"/>
    <n v="1336"/>
    <s v="אשדוד"/>
    <n v="70"/>
    <s v="הרב שאולי"/>
    <n v="259"/>
    <n v="21"/>
    <n v="21"/>
    <m/>
    <d v="2018-07-16T00:00:00"/>
    <n v="0"/>
    <n v="0"/>
    <m/>
    <m/>
    <m/>
    <m/>
    <m/>
    <m/>
    <m/>
    <m/>
    <s v="הקמת מחנה קבלן בחלקות 16 (תא שטח 2), כל משרד מכירות וניהול פרויקט - לתקופת הבניה."/>
    <m/>
    <m/>
    <m/>
    <s v="NULL"/>
    <m/>
    <m/>
    <m/>
    <m/>
    <m/>
    <m/>
    <m/>
    <m/>
    <m/>
    <m/>
    <m/>
    <m/>
    <m/>
    <m/>
    <m/>
    <m/>
    <m/>
    <n v="2018"/>
    <x v="1"/>
    <s v="בנייה"/>
    <m/>
    <m/>
    <m/>
    <m/>
    <m/>
    <m/>
    <n v="4"/>
    <s v="להיתר"/>
    <m/>
    <x v="1"/>
    <m/>
    <m/>
    <m/>
    <m/>
    <m/>
    <m/>
    <m/>
    <m/>
    <m/>
    <m/>
    <m/>
    <m/>
    <m/>
    <n v="513"/>
    <m/>
    <m/>
    <m/>
    <m/>
    <m/>
    <m/>
    <m/>
  </r>
  <r>
    <n v="26"/>
    <m/>
    <m/>
    <m/>
    <m/>
    <m/>
    <m/>
    <m/>
    <m/>
    <m/>
    <m/>
    <n v="4086"/>
    <m/>
    <s v="דרום"/>
    <x v="2"/>
    <x v="5"/>
    <m/>
    <s v="מיסוי"/>
    <s v="מיסוי - פינוי-בינוי"/>
    <s v="תכנית מאושרת עם פעילות יזמית"/>
    <n v="5399279"/>
    <s v="603 20181654"/>
    <n v="603"/>
    <n v="20181654"/>
    <s v="בקשה להיתר - מסלול מלא עם הקלו"/>
    <s v="פינוי בינוי"/>
    <n v="1336"/>
    <s v="אשדוד"/>
    <n v="70"/>
    <s v="הרב שאולי"/>
    <n v="259"/>
    <n v="21"/>
    <n v="21"/>
    <m/>
    <d v="2018-12-11T00:00:00"/>
    <n v="0"/>
    <n v="0"/>
    <m/>
    <m/>
    <n v="56"/>
    <m/>
    <m/>
    <m/>
    <m/>
    <m/>
    <s v="הקמת מבנה משולב בתא שטח  הכולל מגדל מגורים אחד מעל קומת מסד ( בניינים 1 + 1א) + הקמת 4 קומות תת קרקעיות עבור חניות ( קומה 4- במסגרת הקלה). והריסת מבנה מגורים בחלקה 12 ומבנה מגורים בחלקה 13 סה&quot;כ 56 יח&quot;ד +הריסת 2 גני ילדים בחלקה 29. ביצוע החניונים מתוכנן ב"/>
    <m/>
    <m/>
    <m/>
    <s v="NULL"/>
    <m/>
    <m/>
    <m/>
    <m/>
    <m/>
    <m/>
    <m/>
    <m/>
    <m/>
    <m/>
    <m/>
    <m/>
    <m/>
    <m/>
    <m/>
    <m/>
    <m/>
    <n v="2018"/>
    <x v="1"/>
    <s v="הריסה + בנייה"/>
    <m/>
    <m/>
    <m/>
    <m/>
    <m/>
    <m/>
    <n v="4"/>
    <s v="להיתר"/>
    <m/>
    <x v="1"/>
    <m/>
    <m/>
    <m/>
    <m/>
    <m/>
    <m/>
    <m/>
    <m/>
    <m/>
    <m/>
    <m/>
    <m/>
    <m/>
    <n v="513"/>
    <m/>
    <m/>
    <m/>
    <m/>
    <m/>
    <m/>
    <m/>
  </r>
  <r>
    <n v="28"/>
    <m/>
    <m/>
    <m/>
    <m/>
    <m/>
    <m/>
    <m/>
    <m/>
    <m/>
    <m/>
    <n v="4086"/>
    <m/>
    <s v="דרום"/>
    <x v="2"/>
    <x v="5"/>
    <m/>
    <s v="מיסוי"/>
    <s v="מיסוי - פינוי-בינוי"/>
    <s v="תכנית מאושרת עם פעילות יזמית"/>
    <n v="6876578"/>
    <s v="603 20181654"/>
    <n v="603"/>
    <n v="20181654"/>
    <s v="בקשה להיתר - מסלול מלא עם הקלות ושימוש חורגים"/>
    <s v="פינוי בינוי"/>
    <n v="1336"/>
    <s v="אשדוד"/>
    <n v="70"/>
    <s v="הרב שאולי"/>
    <n v="259"/>
    <n v="21"/>
    <n v="21"/>
    <m/>
    <d v="2018-12-11T00:00:00"/>
    <n v="0"/>
    <n v="0"/>
    <m/>
    <m/>
    <n v="56"/>
    <m/>
    <m/>
    <m/>
    <m/>
    <m/>
    <s v="הקמת מבנה משולב בתא שטח  הכולל מגדל מגורים אחד מעל קומת מסד ( בניינים 1 + 1א) + הקמת 4 קומות תת קרקעיות עבור חניות ( קומה 4- במסגרת הקלה). והריסת מבנה מגורים בחלקה 12 ומבנה מגורים בחלקה 13 סה&quot;כ 56 יח&quot;ד +הריסת 2 גני ילדים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s v="NULL"/>
    <m/>
    <m/>
    <m/>
    <m/>
    <m/>
    <m/>
    <m/>
    <m/>
    <m/>
    <m/>
    <m/>
    <m/>
    <m/>
    <m/>
    <m/>
    <m/>
    <m/>
    <n v="2018"/>
    <x v="1"/>
    <s v="הריסה + בנייה"/>
    <m/>
    <m/>
    <m/>
    <m/>
    <m/>
    <m/>
    <n v="4"/>
    <s v="להיתר"/>
    <m/>
    <x v="1"/>
    <m/>
    <m/>
    <m/>
    <m/>
    <m/>
    <m/>
    <m/>
    <m/>
    <m/>
    <m/>
    <m/>
    <m/>
    <m/>
    <n v="513"/>
    <m/>
    <m/>
    <m/>
    <m/>
    <m/>
    <m/>
    <m/>
  </r>
  <r>
    <n v="1662"/>
    <s v="אוקטובר 2021 - טיוב בקשות שאינן כפולות"/>
    <s v="כן"/>
    <m/>
    <m/>
    <m/>
    <m/>
    <m/>
    <m/>
    <m/>
    <m/>
    <n v="4086"/>
    <m/>
    <s v="דרום"/>
    <x v="2"/>
    <x v="5"/>
    <m/>
    <s v="מיסוי"/>
    <s v="פינוי-בינוי"/>
    <s v="תכנית מאושרת עם פעילות יזמית"/>
    <n v="7367191"/>
    <s v="603 20210134"/>
    <n v="603"/>
    <n v="20210134"/>
    <s v="בקשה להיתר                                                                      "/>
    <s v="פינוי בינוי                             "/>
    <n v="1336"/>
    <s v="אשדוד"/>
    <n v="70"/>
    <s v="הרב שאולי                                                   "/>
    <n v="259"/>
    <n v="21"/>
    <n v="21"/>
    <s v=" "/>
    <d v="2021-01-28T00:00:00"/>
    <n v="0"/>
    <n v="171"/>
    <s v="NULL"/>
    <s v="NULL"/>
    <n v="185"/>
    <s v="2021_02"/>
    <d v="2021-06-23T10:48:05"/>
    <s v="NULL"/>
    <s v="NULL"/>
    <s v="בקשה המשכית"/>
    <s v=" א. הריסה של הבניינים הקיימים בחלקות 14 ו 15 ב. הקמת מבנן שני בתא שטח 1 הכולל מגדל מגורים אחד מכל מבנה מסד ( 5 קומות מגורים), סה&quot;כ 35 קומות ו- 171 יח&quot;ד, מעל 4 קומות מרתפים קיימים בהיתר מס': 20181654 - גובה המבנן 120 מ' . ג. עדכונים במבנן 1 - הקטנת מרפסות בקומות : 19,20 . ד. שינוי במפלסים של המרתפים הקיימים. ה. הקלה - ניוד 30 יח&quot;ד מתא שטח 2 לתא שטח 1.                                                                                                                                                                                                                                                                                                                                                                                                                                                                                                                                                                                                                                                                        "/>
    <n v="0"/>
    <s v="NULL"/>
    <s v="NULL"/>
    <s v="NULL"/>
    <m/>
    <s v="NULL"/>
    <m/>
    <m/>
    <m/>
    <m/>
    <m/>
    <m/>
    <m/>
    <m/>
    <m/>
    <m/>
    <m/>
    <m/>
    <m/>
    <m/>
    <s v="גוש חלקה"/>
    <n v="2021"/>
    <x v="1"/>
    <s v="הריסה + בנייה"/>
    <m/>
    <m/>
    <n v="2"/>
    <m/>
    <m/>
    <m/>
    <n v="1"/>
    <s v="להיתר"/>
    <m/>
    <x v="1"/>
    <m/>
    <m/>
    <m/>
    <m/>
    <m/>
    <m/>
    <m/>
    <m/>
    <m/>
    <m/>
    <m/>
    <m/>
    <m/>
    <n v="513"/>
    <m/>
    <m/>
    <m/>
    <m/>
    <m/>
    <m/>
    <m/>
  </r>
  <r>
    <n v="1663"/>
    <s v="אוקטובר 2021 - טיוב בקשות שאינן כפולות"/>
    <s v="כן"/>
    <m/>
    <m/>
    <m/>
    <m/>
    <m/>
    <m/>
    <m/>
    <m/>
    <n v="4086"/>
    <m/>
    <s v="דרום"/>
    <x v="2"/>
    <x v="5"/>
    <m/>
    <s v="מיסוי"/>
    <s v="פינוי-בינוי"/>
    <s v="תכנית מאושרת עם פעילות יזמית"/>
    <n v="7492796"/>
    <s v="603 20210866"/>
    <n v="603"/>
    <n v="20210866"/>
    <s v="בקשה למידע                                                                      "/>
    <s v="תוספת בניה                              "/>
    <n v="1336"/>
    <s v="אשדוד"/>
    <n v="70"/>
    <s v="הרב שאולי                                                   "/>
    <n v="259"/>
    <n v="21"/>
    <n v="21"/>
    <s v="NULL"/>
    <d v="2021-07-04T00:00:00"/>
    <n v="171"/>
    <n v="14"/>
    <s v="NULL"/>
    <s v="NULL"/>
    <n v="185"/>
    <s v="2021_04"/>
    <d v="2021-09-14T12:11:11"/>
    <s v="NULL"/>
    <s v="NULL"/>
    <s v="מהות הבקשה"/>
    <s v=" תוספת 14 יחד ב 3- קומות. סהכ 185 יחד במקום 171 יחד קיימות בהיתר על חשבון מבנה 2 בתוך הזכויות הקיימות במגרש  לתא שטח 1. הקטנת מרפסות בקומות 19-20 ושינוי במפלסים של המרתפים הקיימים בהיתר מס' 20181654. הריסת בניין  בן 4 קומות בחלקה 14. סהכ 1768 מר להריסה.                                                                                                                                                                                                                                                                                                                                                                                                                                                                                                                                                                                                                                                                                                                                                                     "/>
    <n v="0"/>
    <s v="NULL"/>
    <s v="NULL"/>
    <s v="NULL"/>
    <m/>
    <s v="NULL"/>
    <m/>
    <m/>
    <m/>
    <m/>
    <m/>
    <m/>
    <m/>
    <m/>
    <m/>
    <m/>
    <m/>
    <m/>
    <m/>
    <m/>
    <s v="גוש חלקה"/>
    <n v="2021"/>
    <x v="1"/>
    <s v="הריסה + בנייה"/>
    <m/>
    <m/>
    <n v="2"/>
    <m/>
    <m/>
    <m/>
    <n v="2"/>
    <s v="למידע"/>
    <s v="המשכי - תוספת"/>
    <x v="1"/>
    <m/>
    <m/>
    <m/>
    <m/>
    <m/>
    <m/>
    <m/>
    <m/>
    <m/>
    <m/>
    <m/>
    <m/>
    <m/>
    <n v="513"/>
    <m/>
    <m/>
    <m/>
    <m/>
    <m/>
    <m/>
    <m/>
  </r>
  <r>
    <n v="1664"/>
    <s v="אוקטובר 2021 - טיוב בקשות שאינן כפולות"/>
    <s v="כן"/>
    <m/>
    <m/>
    <m/>
    <m/>
    <m/>
    <s v="בקשה להתייחסות מחלקת תכנון כבישים_x0009_הושלם_x0009_13/09/2021_x0009_אושלם במסגרת פרוייקט פינוי בינוי._x000a_ב-GIS נופל בתוך מתחם פינוי בינוי, לכן קבעתי שזה פינוי בינוי (פיש)"/>
    <m/>
    <m/>
    <n v="4086"/>
    <m/>
    <s v="דרום"/>
    <x v="2"/>
    <x v="5"/>
    <m/>
    <s v="מיסוי"/>
    <s v="פינוי-בינוי"/>
    <s v="תכנית מאושרת עם פעילות יזמית"/>
    <n v="7490770"/>
    <s v="603 20211135"/>
    <n v="603"/>
    <n v="20211135"/>
    <s v="בקשה למידע                                                                      "/>
    <s v="הריסה                                   "/>
    <n v="1336"/>
    <s v="אשדוד"/>
    <n v="70"/>
    <s v="הרב שאולי                                                   "/>
    <n v="259"/>
    <n v="25"/>
    <n v="25"/>
    <s v="NULL"/>
    <d v="2021-08-18T00:00:00"/>
    <n v="0"/>
    <n v="0"/>
    <s v="NULL"/>
    <s v="NULL"/>
    <s v="NULL"/>
    <s v="2021_04"/>
    <d v="2021-09-14T12:11:11"/>
    <s v="NULL"/>
    <s v="NULL"/>
    <s v="NULL"/>
    <s v=" הריסת מבנה מגורים בן 4 קומות על עמודים.  שטח להריסה במר: 1915.0 הבקשה היא להריסה - אין שימוש מוצע.                                                                                                                                                                                                                                                                                                                                                                                                                                                                                                                                                                                                                                                                                                                                                                                                                                                                                                                                    "/>
    <n v="0"/>
    <s v="NULL"/>
    <s v="NULL"/>
    <s v="NULL"/>
    <m/>
    <s v="NULL"/>
    <m/>
    <m/>
    <m/>
    <m/>
    <m/>
    <m/>
    <m/>
    <m/>
    <m/>
    <m/>
    <m/>
    <m/>
    <m/>
    <m/>
    <s v="גוש חלקה"/>
    <n v="2021"/>
    <x v="1"/>
    <s v="הריסה "/>
    <m/>
    <m/>
    <n v="3"/>
    <m/>
    <m/>
    <m/>
    <n v="1"/>
    <s v="למידע"/>
    <m/>
    <x v="1"/>
    <m/>
    <m/>
    <m/>
    <m/>
    <m/>
    <m/>
    <m/>
    <m/>
    <m/>
    <m/>
    <m/>
    <m/>
    <m/>
    <n v="513"/>
    <m/>
    <m/>
    <m/>
    <m/>
    <m/>
    <m/>
    <m/>
  </r>
  <r>
    <n v="30"/>
    <m/>
    <m/>
    <m/>
    <m/>
    <m/>
    <m/>
    <m/>
    <m/>
    <m/>
    <m/>
    <n v="4134"/>
    <m/>
    <s v="דרום"/>
    <x v="2"/>
    <x v="6"/>
    <m/>
    <s v="מיסוי"/>
    <s v="מיסוי - פינוי-בינוי"/>
    <s v="תכנית מאושרת עם פעילות יזמית"/>
    <n v="4977982"/>
    <s v="603 20161106"/>
    <n v="603"/>
    <n v="20161106"/>
    <s v="בקשה למידע"/>
    <s v="הריסת הקיים ובניה חדשה"/>
    <n v="1520"/>
    <s v="אשדוד"/>
    <n v="70"/>
    <s v="שפירא משה חיים"/>
    <n v="257"/>
    <n v="4"/>
    <n v="4"/>
    <m/>
    <d v="2016-11-06T00:00:00"/>
    <n v="0"/>
    <n v="0"/>
    <n v="72"/>
    <n v="119"/>
    <n v="191"/>
    <m/>
    <m/>
    <m/>
    <m/>
    <m/>
    <s v="בניית 2 מגדלים מגורים בני 34 קומות מעל קומת קרקע מסחרית מלווה רחוב.ובניית מבנה ציבור. הריסת 3 מבנים קיימים מאחר וקיים תנאי בתכנית המאושרת 66/104/03/3, הקובע שתנאי מוקדם למתן היתר בניה יהיה הריסת הריסת המבנים המסומנים. בקשה למידע זו מתייחסת למהות הבקשה המצ"/>
    <m/>
    <m/>
    <m/>
    <s v="NULL"/>
    <m/>
    <m/>
    <m/>
    <m/>
    <m/>
    <m/>
    <m/>
    <m/>
    <m/>
    <m/>
    <m/>
    <m/>
    <m/>
    <m/>
    <m/>
    <m/>
    <m/>
    <n v="2016"/>
    <x v="1"/>
    <s v="הריסה + בנייה"/>
    <m/>
    <m/>
    <n v="1"/>
    <n v="1"/>
    <n v="1"/>
    <m/>
    <n v="1"/>
    <s v="למידע"/>
    <m/>
    <x v="1"/>
    <m/>
    <m/>
    <m/>
    <m/>
    <m/>
    <m/>
    <m/>
    <m/>
    <m/>
    <m/>
    <m/>
    <m/>
    <m/>
    <n v="134"/>
    <m/>
    <m/>
    <m/>
    <m/>
    <m/>
    <m/>
    <m/>
  </r>
  <r>
    <n v="33"/>
    <m/>
    <m/>
    <m/>
    <m/>
    <m/>
    <m/>
    <m/>
    <m/>
    <m/>
    <m/>
    <n v="4134"/>
    <m/>
    <s v="דרום"/>
    <x v="2"/>
    <x v="6"/>
    <m/>
    <s v="מיסוי"/>
    <s v="מיסוי - פינוי-בינוי"/>
    <s v="תכנית מאושרת עם פעילות יזמית"/>
    <n v="6877749"/>
    <s v="603 20191098"/>
    <n v="603"/>
    <n v="20191098"/>
    <s v="בקשה להיתר - מסלול מלא עם הקלות ושימוש חורגים"/>
    <s v="פינוי בינוי"/>
    <n v="1520"/>
    <s v="אשדוד"/>
    <n v="70"/>
    <s v="שפירא משה חיים"/>
    <n v="257"/>
    <n v="4"/>
    <n v="4"/>
    <m/>
    <d v="2019-07-17T00:00:00"/>
    <n v="0"/>
    <n v="191"/>
    <n v="72"/>
    <n v="119"/>
    <n v="191"/>
    <m/>
    <m/>
    <s v="מהות הבקשה"/>
    <s v="חישוב מתמטי"/>
    <s v="מהות הבקשה"/>
    <s v="הריסת שלושה מבנים קיימים במגרש בסה&quot;כ 72 יח&quot;ד (24יח&quot;ד בכל בנין). הקמת מבנן ראשון מתוך שניים הכולל: 191 יח&quot;ד (מתוכן 54 יח&quot;ד קטנות), ב-36 קומות מגורים מעל קומת כניסה ועל גבי 4 קומות חניונים תת קרקעיים בשטח כל המגרש + חזית מסחרית הפונה לרחוב ח.מ.שפירא + הקמת 3 גני ילדים בבנין נפרד + בית כנסת בלובי הבניין."/>
    <m/>
    <m/>
    <s v="  לאשר את הבקשה למעט הקלה במניין קומות למגורים ובכפוף לבקרת תכן. סך כל הקומות  בבניין יהיה עפ מאושר בתבע. לא ניתן לאשר מס' קומות חורג ממדיניות העירונית."/>
    <s v="NULL"/>
    <n v="20191098"/>
    <m/>
    <d v="2021-12-26T00:00:00"/>
    <m/>
    <m/>
    <m/>
    <n v="72"/>
    <s v="אתר העירייה"/>
    <n v="118"/>
    <s v="חישוב מתמטי"/>
    <n v="190"/>
    <s v="אתר העירייה"/>
    <m/>
    <s v="1. הריסת שלושה מבנים קיימים בני 24 יח&quot;ד כל אחד, סה&quot;כ 72 יח&quot;ד._x000a_2. הקמת מגדל אחד מתוך 2 במגרש, הכולל 190 יח&quot;ד (מתוכם 54 יח&quot;ד קטנות), ב-36 קומות_x000a_מגורים וקומה טכנית ומעל קומת כניסה (חלל כפול) ע&quot;ג 4 קומות חניונים תת קרקעיים._x000a_חניות 1- כולל קומת גלריה חלקית._x000a_3. הקמת חזית מסחרית צמודה דופן למגדל 1 והפונה לרחוב ח.מ. שפירא._x000a_4. הקמת מבנה ציבור בן 2 קומות מעל הקרקע הכולל 3 גני ילדים._x000a_5. בנית בית כנסת בקומת קרקע במגדל ה-1."/>
    <m/>
    <m/>
    <m/>
    <n v="2019"/>
    <x v="0"/>
    <s v="הריסה + בנייה"/>
    <s v="הריסה + בנייה"/>
    <m/>
    <n v="1"/>
    <m/>
    <m/>
    <m/>
    <n v="1"/>
    <s v="להיתר"/>
    <m/>
    <x v="0"/>
    <m/>
    <m/>
    <m/>
    <n v="6877749"/>
    <m/>
    <s v="היתר מאתר העירייה ולכן אין ID"/>
    <m/>
    <m/>
    <m/>
    <m/>
    <m/>
    <m/>
    <m/>
    <n v="134"/>
    <m/>
    <m/>
    <m/>
    <m/>
    <m/>
    <s v="אושר בכפוף לבקרת תכן"/>
    <m/>
  </r>
  <r>
    <n v="31"/>
    <m/>
    <m/>
    <m/>
    <m/>
    <m/>
    <m/>
    <m/>
    <m/>
    <m/>
    <m/>
    <n v="4134"/>
    <m/>
    <s v="דרום"/>
    <x v="2"/>
    <x v="6"/>
    <m/>
    <s v="מיסוי"/>
    <s v="מיסוי - פינוי-בינוי"/>
    <s v="תכנית מאושרת עם פעילות יזמית"/>
    <n v="5234125"/>
    <s v="603 20170358"/>
    <n v="603"/>
    <n v="20170358"/>
    <s v="בקשה למידע"/>
    <s v="הריסה"/>
    <n v="1520"/>
    <s v="אשדוד"/>
    <n v="70"/>
    <s v="שפירא משה חיים"/>
    <n v="257"/>
    <n v="4"/>
    <n v="4"/>
    <m/>
    <d v="2017-03-21T00:00:00"/>
    <n v="0"/>
    <n v="0"/>
    <n v="72"/>
    <n v="119"/>
    <n v="191"/>
    <m/>
    <m/>
    <m/>
    <m/>
    <m/>
    <s v="בבקשה מבקשים הריסת שלושה בניינים קיימים בני 4 קומות.   הבקשה קשורה לבקשה6830284376 תיק בניין 1520 לבניית 2 מגדלים מגורים בני 34 קומות מעל קומת קרקע מסחרית מלווה רחוב.ובניית מבנה ציבור."/>
    <m/>
    <m/>
    <m/>
    <s v="NULL"/>
    <m/>
    <m/>
    <m/>
    <m/>
    <m/>
    <m/>
    <m/>
    <m/>
    <m/>
    <m/>
    <m/>
    <m/>
    <m/>
    <m/>
    <m/>
    <m/>
    <m/>
    <n v="2017"/>
    <x v="1"/>
    <s v="הריסה + בנייה"/>
    <m/>
    <m/>
    <n v="1"/>
    <m/>
    <m/>
    <m/>
    <n v="2"/>
    <s v="למידע"/>
    <m/>
    <x v="1"/>
    <m/>
    <m/>
    <m/>
    <m/>
    <m/>
    <m/>
    <m/>
    <m/>
    <m/>
    <m/>
    <m/>
    <m/>
    <m/>
    <n v="134"/>
    <m/>
    <m/>
    <m/>
    <m/>
    <m/>
    <m/>
    <m/>
  </r>
  <r>
    <n v="32"/>
    <m/>
    <m/>
    <m/>
    <m/>
    <m/>
    <m/>
    <m/>
    <m/>
    <m/>
    <m/>
    <n v="4134"/>
    <m/>
    <s v="דרום"/>
    <x v="2"/>
    <x v="6"/>
    <m/>
    <s v="מיסוי"/>
    <s v="מיסוי - פינוי-בינוי"/>
    <s v="תכנית מאושרת עם פעילות יזמית"/>
    <n v="5323440"/>
    <s v="603 20171195"/>
    <n v="603"/>
    <n v="20171195"/>
    <s v="בקשה למידע"/>
    <s v="פינוי בינוי"/>
    <n v="1520"/>
    <s v="אשדוד"/>
    <n v="70"/>
    <s v="שפירא משה חיים"/>
    <n v="257"/>
    <n v="4"/>
    <n v="4"/>
    <m/>
    <d v="2017-09-18T00:00:00"/>
    <n v="0"/>
    <n v="0"/>
    <n v="72"/>
    <n v="119"/>
    <n v="191"/>
    <m/>
    <m/>
    <m/>
    <m/>
    <m/>
    <s v="היתר שלב א' : הריסת שלושה מבנים קיימים במגרש בני 24 יח&quot;ד כל אחת, ובסה&quot;כ 72 יח&quot;ד. הקמת מבנן ראשון, מתוך שניים במגרש, הכולל: א.הקמת מגדל אחד, מתוך שניים במגרש, הכולל 190 יח&quot;ד (מתוכן 54 יחידות קטנות), ב-36 קומות מגורים וקומה טכנית ומעל קומת כניסה (חלל כפול)"/>
    <m/>
    <m/>
    <m/>
    <s v="NULL"/>
    <m/>
    <m/>
    <m/>
    <m/>
    <m/>
    <m/>
    <m/>
    <m/>
    <m/>
    <m/>
    <m/>
    <m/>
    <m/>
    <m/>
    <m/>
    <m/>
    <m/>
    <n v="2017"/>
    <x v="1"/>
    <s v="הריסה + בנייה"/>
    <m/>
    <m/>
    <n v="1"/>
    <m/>
    <m/>
    <m/>
    <n v="2"/>
    <s v="למידע"/>
    <m/>
    <x v="1"/>
    <m/>
    <m/>
    <m/>
    <m/>
    <m/>
    <m/>
    <m/>
    <m/>
    <m/>
    <m/>
    <m/>
    <m/>
    <m/>
    <n v="134"/>
    <m/>
    <m/>
    <m/>
    <m/>
    <m/>
    <m/>
    <m/>
  </r>
  <r>
    <n v="1027"/>
    <m/>
    <m/>
    <m/>
    <s v="כפול. מלל נוסף במהות הבקשה"/>
    <m/>
    <s v="כפול עם נתוני עבר"/>
    <m/>
    <m/>
    <m/>
    <m/>
    <n v="4134"/>
    <m/>
    <s v="דרום"/>
    <x v="2"/>
    <x v="6"/>
    <m/>
    <s v="מיסוי"/>
    <s v="פינוי-בינוי"/>
    <s v="תכנית מאושרת עם פעילות יזמית"/>
    <n v="7145619"/>
    <s v="603 20191098"/>
    <n v="603"/>
    <n v="20191098"/>
    <s v="בקשה להיתר - מסלול מלא עם הקלות ושימוש חורגים                                   "/>
    <s v="פינוי בינוי                             "/>
    <n v="1520"/>
    <s v="אשדוד"/>
    <n v="70"/>
    <s v="שפירא משה חיים                                              "/>
    <n v="257"/>
    <n v="4"/>
    <n v="4"/>
    <m/>
    <d v="2019-07-17T00:00:00"/>
    <n v="0"/>
    <n v="191"/>
    <m/>
    <m/>
    <m/>
    <s v="2020_02"/>
    <d v="2020-11-24T10:27:21"/>
    <m/>
    <m/>
    <m/>
    <s v=" 1. הריסת שלושה מבנים קיימים בני 24 יחד כל אחד, סהכ 72 יחד. 2. הקמת מגדל אחד מתוך 2 במגרש, הכולל 190 יחד (מתוכם 54 יחד קטנות), ב-34 קומות מגורים וקומה טכנית ומעל קומת כניסה (חלל כפול) עג 4 קומות חניונים תת קרקעיים.  חניות 1- כולל קומת גלריה חלקית. 3. הקמת חזית מסחרית צמודה דופן למגדל 1 והפונה לרחוב ח.מ. שפירא. 4. הקמת מבנה ציבור בן 2 קומות מעל הקרקע הכולל 3 גני ילדים. 5. בנית בית כנסת בקומת קרקע במגדל ה-1. בתאריך 8.03.2020 בוצע פרסום כחוק. מהות ההקלה: 1.הקלה במניין קומות: תוספת 2 קומות מגורים מעבר למותר- מ-34 קומות מגורים ל-36 קומות מגורים, במסגרת גובה מבנה המותר – 129 מ'. 2.הקלה לתוספת 54 יח״ד קטנות המהווה 18% מסה״כ היח״ד המותרות בתבע 66/104/03/3  (מ- 162 ל-191) על פי שבס. 3.תוספת קומה 1 עבור גן ילדים שלישי: במקום 2 כיתות גן ילדים במבנה בן קומה 1 מעל הקרקע ל-3 כיתות גני ילדים במבנה בן 2 קומות מעל הקרקע, במסגרת שטחים מותרים לצרכי ציבור. 4.הגדלת תכסית תת קרקעית מ-85% המותרים ל-93% במסגרת שטחים מותרים לבניה מתחת לקרקע. התקבלו אישורי מסירה. לא התקבלו התנגדויות.                     "/>
    <n v="202013"/>
    <d v="2020-08-11T00:00:00"/>
    <s v="  לאשר את הבקשה למעט הקלה במניין קומות למגורים ובכפוף לבקרת תכן. סך כל הקומות  בבניין יהיה עפ מאושר בתבע. לא ניתן לאשר מס' קומות חורג ממדיניות העירונית."/>
    <s v="NULL"/>
    <m/>
    <m/>
    <m/>
    <m/>
    <m/>
    <m/>
    <m/>
    <m/>
    <m/>
    <m/>
    <m/>
    <m/>
    <m/>
    <s v="NULL"/>
    <s v="NULL"/>
    <s v="NULL"/>
    <s v="לפי גוש חלקה (מרץ 2021)"/>
    <n v="2019"/>
    <x v="1"/>
    <s v="הריסה + בנייה"/>
    <m/>
    <m/>
    <m/>
    <m/>
    <m/>
    <m/>
    <n v="4"/>
    <s v="להיתר"/>
    <m/>
    <x v="1"/>
    <m/>
    <m/>
    <m/>
    <m/>
    <m/>
    <m/>
    <m/>
    <m/>
    <m/>
    <m/>
    <m/>
    <m/>
    <m/>
    <n v="134"/>
    <m/>
    <m/>
    <m/>
    <m/>
    <m/>
    <s v="אישור בכפוף לבקרת תכן"/>
    <m/>
  </r>
  <r>
    <n v="1037"/>
    <m/>
    <m/>
    <m/>
    <s v="היתרים שניתנו ונבנו"/>
    <m/>
    <m/>
    <s v="הכתובת במתחם"/>
    <m/>
    <m/>
    <m/>
    <n v="4204"/>
    <m/>
    <s v="דרום"/>
    <x v="3"/>
    <x v="7"/>
    <m/>
    <s v="מיסוי"/>
    <s v="פינוי-בינוי"/>
    <s v="בביצוע"/>
    <n v="5304887"/>
    <s v="605 20171979"/>
    <n v="605"/>
    <n v="20171979"/>
    <s v="בקשה למידע                    "/>
    <s v="מידע להיתר                              "/>
    <n v="5040370"/>
    <s v="באר שבע"/>
    <n v="9000"/>
    <s v="גולומב"/>
    <n v="504"/>
    <n v="37"/>
    <n v="37"/>
    <m/>
    <d v="2017-12-25T00:00:00"/>
    <n v="0"/>
    <n v="0"/>
    <m/>
    <m/>
    <n v="166"/>
    <s v=" DELTA  01/2018 "/>
    <d v="2018-02-20T20:33:02"/>
    <m/>
    <m/>
    <s v="מדלן"/>
    <s v="                                                                                                                                                                                                                                                               "/>
    <s v="NULL"/>
    <s v="NULL"/>
    <s v="NULL"/>
    <s v="NULL"/>
    <m/>
    <m/>
    <m/>
    <m/>
    <m/>
    <m/>
    <m/>
    <m/>
    <m/>
    <m/>
    <m/>
    <m/>
    <m/>
    <m/>
    <s v="NULL"/>
    <s v="NULL"/>
    <s v="לפי גוש חלקה (מרץ 2021)"/>
    <n v="2017"/>
    <x v="1"/>
    <m/>
    <m/>
    <s v="הבקשה לא נמצאה באתר העירייה"/>
    <n v="1"/>
    <n v="1"/>
    <n v="1"/>
    <m/>
    <n v="1"/>
    <s v="למידע"/>
    <m/>
    <x v="1"/>
    <m/>
    <m/>
    <m/>
    <m/>
    <m/>
    <m/>
    <m/>
    <m/>
    <m/>
    <m/>
    <m/>
    <m/>
    <m/>
    <n v="92"/>
    <m/>
    <m/>
    <m/>
    <m/>
    <m/>
    <s v="הבקשה לא נמצאה באתר העירייה"/>
    <m/>
  </r>
  <r>
    <n v="1039"/>
    <m/>
    <m/>
    <m/>
    <s v="היתרים שניתנו ונבנו"/>
    <m/>
    <m/>
    <s v="הכתובת במתחם"/>
    <m/>
    <m/>
    <m/>
    <n v="4204"/>
    <m/>
    <s v="דרום"/>
    <x v="3"/>
    <x v="7"/>
    <m/>
    <s v="מיסוי"/>
    <s v="פינוי-בינוי"/>
    <s v="בביצוע"/>
    <n v="5318594"/>
    <s v="605 20171978"/>
    <n v="605"/>
    <n v="20171978"/>
    <s v="בקשה להיתר-רישוי זמין         "/>
    <s v="בניה חדשה                               "/>
    <n v="5040370"/>
    <s v="באר שבע"/>
    <n v="9000"/>
    <s v="גולומב"/>
    <n v="504"/>
    <n v="37"/>
    <n v="37"/>
    <m/>
    <d v="2017-12-25T00:00:00"/>
    <n v="0"/>
    <n v="0"/>
    <m/>
    <m/>
    <n v="166"/>
    <s v=" DELTA  01/2018 "/>
    <d v="2018-02-20T20:33:02"/>
    <m/>
    <m/>
    <s v="מדלן"/>
    <s v=" הקמת שני בניינים בני 15 קומות ותוספת קומות לבניין הקיים                                                                                                                                                                                                       "/>
    <s v="NULL"/>
    <s v="NULL"/>
    <s v="NULL"/>
    <s v="NULL"/>
    <n v="20171978"/>
    <m/>
    <d v="2018-11-05T00:00:00"/>
    <m/>
    <m/>
    <m/>
    <m/>
    <m/>
    <m/>
    <m/>
    <n v="111"/>
    <s v="אתר העירייה"/>
    <m/>
    <m/>
    <s v="NULL"/>
    <s v="NULL"/>
    <s v="לפי גוש חלקה (מרץ 2021)"/>
    <n v="2017"/>
    <x v="3"/>
    <s v="בנייה"/>
    <s v="בנייה"/>
    <m/>
    <n v="1"/>
    <m/>
    <m/>
    <m/>
    <n v="2"/>
    <s v="להיתר"/>
    <m/>
    <x v="2"/>
    <m/>
    <m/>
    <s v="אתר העירייה"/>
    <m/>
    <m/>
    <m/>
    <m/>
    <m/>
    <m/>
    <m/>
    <m/>
    <m/>
    <m/>
    <n v="92"/>
    <m/>
    <m/>
    <m/>
    <m/>
    <m/>
    <s v="אישור בתנאים"/>
    <m/>
  </r>
  <r>
    <n v="34"/>
    <m/>
    <m/>
    <m/>
    <m/>
    <m/>
    <m/>
    <m/>
    <m/>
    <m/>
    <m/>
    <n v="4204"/>
    <m/>
    <s v="דרום"/>
    <x v="3"/>
    <x v="7"/>
    <m/>
    <s v="מיסוי"/>
    <s v="מיסוי - פינוי-בינוי"/>
    <s v="בביצוע"/>
    <n v="88888884"/>
    <s v="605"/>
    <n v="605"/>
    <m/>
    <m/>
    <m/>
    <m/>
    <s v="באר שבע"/>
    <n v="9000"/>
    <m/>
    <m/>
    <m/>
    <m/>
    <m/>
    <d v="2012-12-31T00:00:00"/>
    <m/>
    <m/>
    <m/>
    <m/>
    <n v="207"/>
    <m/>
    <m/>
    <m/>
    <m/>
    <m/>
    <m/>
    <m/>
    <m/>
    <m/>
    <s v="NULL"/>
    <m/>
    <m/>
    <d v="2015-12-31T00:00:00"/>
    <m/>
    <m/>
    <m/>
    <m/>
    <m/>
    <m/>
    <m/>
    <n v="207"/>
    <m/>
    <m/>
    <m/>
    <m/>
    <m/>
    <m/>
    <n v="2012"/>
    <x v="4"/>
    <m/>
    <m/>
    <m/>
    <n v="1"/>
    <m/>
    <m/>
    <m/>
    <n v="1"/>
    <s v="להיתר"/>
    <s v="ידנית - יש למצוא את הבקשה"/>
    <x v="0"/>
    <s v="ידנית - יש למצוא את ההיתר"/>
    <m/>
    <s v="מודיעין אנושי - מבוסס נתוני אלון"/>
    <n v="88888884"/>
    <m/>
    <s v="בקשה איי די  ידנית -- יש לבצע בדיקה האם קיים בדטה, במידה ולא - יש להכניס את הבקשה וההיתר לדטה "/>
    <m/>
    <m/>
    <m/>
    <m/>
    <m/>
    <m/>
    <m/>
    <n v="92"/>
    <m/>
    <m/>
    <m/>
    <m/>
    <m/>
    <s v="לא היו החלטות בבקשה"/>
    <m/>
  </r>
  <r>
    <n v="35"/>
    <m/>
    <m/>
    <m/>
    <m/>
    <m/>
    <m/>
    <m/>
    <m/>
    <m/>
    <m/>
    <n v="4204"/>
    <m/>
    <s v="דרום"/>
    <x v="3"/>
    <x v="7"/>
    <m/>
    <s v="מיסוי"/>
    <s v="מיסוי - פינוי-בינוי"/>
    <s v="בביצוע"/>
    <n v="88888885"/>
    <s v="605"/>
    <n v="605"/>
    <m/>
    <m/>
    <m/>
    <m/>
    <s v="באר שבע"/>
    <n v="9000"/>
    <m/>
    <m/>
    <m/>
    <m/>
    <m/>
    <d v="2014-12-31T00:00:00"/>
    <m/>
    <m/>
    <m/>
    <m/>
    <n v="35"/>
    <m/>
    <m/>
    <m/>
    <m/>
    <m/>
    <m/>
    <m/>
    <m/>
    <m/>
    <s v="NULL"/>
    <m/>
    <m/>
    <d v="2017-12-31T00:00:00"/>
    <m/>
    <m/>
    <m/>
    <m/>
    <m/>
    <m/>
    <m/>
    <n v="35"/>
    <m/>
    <m/>
    <m/>
    <m/>
    <m/>
    <m/>
    <n v="2014"/>
    <x v="6"/>
    <m/>
    <m/>
    <m/>
    <n v="1"/>
    <m/>
    <m/>
    <m/>
    <n v="1"/>
    <s v="להיתר"/>
    <s v="ידנית - יש למצוא את הבקשה"/>
    <x v="0"/>
    <s v="ידנית - יש למצוא את ההיתר"/>
    <m/>
    <s v="מודיעין אנושי - מבוסס נתוני אלון"/>
    <n v="88888885"/>
    <m/>
    <s v="בקשה איי די  ידנית -- יש לבצע בדיקה האם קיים בדטה, במידה ולא - יש להכניס את הבקשה וההיתר לדטה "/>
    <m/>
    <m/>
    <m/>
    <m/>
    <m/>
    <m/>
    <m/>
    <n v="92"/>
    <m/>
    <m/>
    <m/>
    <m/>
    <m/>
    <s v="לא היו החלטות בבקשה"/>
    <m/>
  </r>
  <r>
    <n v="1051"/>
    <m/>
    <m/>
    <m/>
    <m/>
    <m/>
    <m/>
    <m/>
    <m/>
    <m/>
    <m/>
    <n v="4305"/>
    <m/>
    <s v="ירושלים"/>
    <x v="4"/>
    <x v="1"/>
    <m/>
    <s v="מיסוי"/>
    <s v="פינוי-בינוי"/>
    <s v="תכנית מאושרת עם פעילות יזמית"/>
    <n v="7179716"/>
    <s v="102 20200253"/>
    <n v="102"/>
    <n v="20200253"/>
    <s v="בקשה להיתר                                                                      "/>
    <s v="הריסת מבנה ובניה מחדש                   "/>
    <n v="16800011"/>
    <s v="בית שמש"/>
    <n v="2610"/>
    <s v="הסביון                                                      "/>
    <n v="168"/>
    <n v="1"/>
    <n v="1"/>
    <m/>
    <d v="2020-08-23T00:00:00"/>
    <n v="0"/>
    <n v="110"/>
    <m/>
    <m/>
    <n v="110"/>
    <s v="2020_03"/>
    <d v="2020-12-03T17:05:37"/>
    <m/>
    <m/>
    <s v="מהות הבקשה"/>
    <s v=" בניין מגורים חדש עג קומה מסחרית - 110 יחד (מגרש 4) 24 קומות מעל הכניסה הקובעת - קומת קרקע (מסחר) + 21 קומות מגורים+ 2 קומות פנטהאוז. ו- 7 קומות מתחת לכניסה הקובעת - חנייה תת קרקעית. (כניסה משותפת לחניון ממגרש 5) הקלות מבוקשות: 1. תוספת יחידות דיור עפ תקנות סטייה ניכרת בשיעור של כ 10% - 110 יחד במקום 100 יחד. 2. שינוי מהוראות התכנית בדבר סעיף 4.1 ג 1.6.4 - יותר שימוש בקטע חזית 8 מ' במקום  6מ'  בשל צורת המגרש. 3. שינוי מהוראות התכנית בדבר נסיגה לצורך קומות פנטהאוז. 4. שינוי מהוראות התכנית בדבר קומות מרתף, בניית 7 קומות מרתף במקום 5 קומות המותרות. 5. שינוי מהוראות התכנית  בדבר שטחי שירות. ניוד כ- 1600 מר שטחי שירות לתת הקרקע. 6. שינוי מהוראות התכנית בדבר סעיף 6.3.1.6 - 100% קולטי שמש בגג המבנה, התכנון יבוצע בהתאם לתקן. 7. שינוי מהוראות התכנית  בדבר סעיף 6.3.1.1 - אחוז החילון לכל חדר, התכנון יבוצע בהתאם לתקן. 8. שינוי מהוראות התכנית בדבר סעיף 6.3.2.4 - פתחי אוורור לחניון, אוורור החניון יבוצע עפ תקן                                                                                     "/>
    <n v="0"/>
    <s v="NULL"/>
    <s v="NULL"/>
    <s v="NULL"/>
    <m/>
    <m/>
    <m/>
    <m/>
    <m/>
    <m/>
    <m/>
    <m/>
    <m/>
    <m/>
    <m/>
    <m/>
    <m/>
    <m/>
    <s v="NULL"/>
    <s v="NULL"/>
    <s v="לפי גוש חלקה (מרץ 2021)"/>
    <n v="2020"/>
    <x v="1"/>
    <s v="בנייה"/>
    <m/>
    <m/>
    <n v="1"/>
    <m/>
    <m/>
    <m/>
    <n v="1"/>
    <s v="להיתר"/>
    <m/>
    <x v="1"/>
    <m/>
    <m/>
    <m/>
    <m/>
    <m/>
    <m/>
    <m/>
    <m/>
    <m/>
    <m/>
    <m/>
    <m/>
    <m/>
    <n v="456"/>
    <m/>
    <m/>
    <m/>
    <m/>
    <m/>
    <s v="לא היו החלטות בבקשה"/>
    <m/>
  </r>
  <r>
    <n v="1050"/>
    <m/>
    <m/>
    <m/>
    <m/>
    <m/>
    <m/>
    <m/>
    <m/>
    <m/>
    <m/>
    <n v="4305"/>
    <m/>
    <s v="ירושלים"/>
    <x v="4"/>
    <x v="1"/>
    <m/>
    <s v="מיסוי"/>
    <s v="פינוי-בינוי"/>
    <s v="תכנית מאושרת עם פעילות יזמית"/>
    <n v="7160348"/>
    <s v="102 20200256"/>
    <n v="102"/>
    <n v="20200256"/>
    <s v="בקשה להיתר                                                                      "/>
    <s v="הריסת מבנה ובניה מחדש                   "/>
    <n v="16800011"/>
    <s v="בית שמש"/>
    <n v="2610"/>
    <s v="הסביון                                                      "/>
    <n v="168"/>
    <n v="1"/>
    <n v="1"/>
    <m/>
    <d v="2020-08-24T00:00:00"/>
    <n v="0"/>
    <n v="109"/>
    <m/>
    <m/>
    <n v="109"/>
    <s v="2020_03"/>
    <d v="2020-12-03T17:05:37"/>
    <m/>
    <m/>
    <s v="מהות הבקשה"/>
    <s v=" בניין מגורים חדש - 109 יחד 24 קומות מעל הכניסה הקובעת - קומת קרקע כפולה + 21 קומות מגורים + 2 קומות פנטהאוז. ו- 5 קומות מתחת לכניסה הקובעת - חנייה תת קרקעית. (כניסה משותפת ממגרש 7) הקלות מבוקשות: 1. תוספת יחידות דיור עפ תקנות סטייה ניכרת בשיעור של כ 10% - 109 יחד במקום 100 יחד. 2. שינוי מהוראות התכנית בדבר נסיגה לצורך קומות פנטהאוז, נסיגה בקומות 23-24 בלבד במקום בקומות 20-24. 3. ניוד יתרת שטחי שירות תת קרקעיים ממגרש 6 למגרש 7 כ 334 מר לצורך יצירת חניון משותף לשני המגרשים. 4. ניוד יתרת שטחי שירות מעל הקרקע ממגרש 6 למגרש 7 כ 154 מר. 5. שינוי מהוראות התכנית בדבר סעיף 100% 6.3.1.6 קולטי שמש בגג המבנה, התכנון יבוצע בהתאם לתקן. 6. שינוי מהוראות התכנית בדבר סעיף 6.3.1.1 - אחוז החילון לכל חדר, התכנון יבוצע בהתאם לתקן. 7. שינוי מהוראות התכנית בדבר סעיף 6.3.2.4 - פתחי אוורור לחניון, אוורור החניון יבוצע עפ תקן. 8. שינוי מהוראות התכנית בדבר סעיף 4.1.3.3.2 - יחד בקומת הכניסה מהשצפ, מבוקש  4 יחד במקום 5 יחד .                                                                                "/>
    <n v="0"/>
    <s v="NULL"/>
    <s v="NULL"/>
    <s v="NULL"/>
    <m/>
    <m/>
    <m/>
    <m/>
    <m/>
    <m/>
    <m/>
    <m/>
    <m/>
    <m/>
    <m/>
    <m/>
    <m/>
    <m/>
    <s v="NULL"/>
    <s v="NULL"/>
    <s v="לפי גוש חלקה (מרץ 2021)"/>
    <n v="2020"/>
    <x v="1"/>
    <s v="בנייה"/>
    <m/>
    <m/>
    <n v="3"/>
    <m/>
    <m/>
    <m/>
    <n v="1"/>
    <s v="להיתר"/>
    <m/>
    <x v="1"/>
    <m/>
    <m/>
    <m/>
    <m/>
    <m/>
    <m/>
    <m/>
    <m/>
    <m/>
    <m/>
    <m/>
    <m/>
    <m/>
    <n v="456"/>
    <m/>
    <m/>
    <m/>
    <m/>
    <m/>
    <s v="לא היו החלטות בבקשה"/>
    <m/>
  </r>
  <r>
    <n v="1049"/>
    <m/>
    <m/>
    <m/>
    <m/>
    <m/>
    <m/>
    <m/>
    <m/>
    <m/>
    <m/>
    <n v="4305"/>
    <m/>
    <s v="ירושלים"/>
    <x v="4"/>
    <x v="1"/>
    <m/>
    <s v="מיסוי"/>
    <s v="פינוי-בינוי"/>
    <s v="תכנית מאושרת עם פעילות יזמית"/>
    <n v="7156972"/>
    <s v="102 20200257"/>
    <n v="102"/>
    <n v="20200257"/>
    <s v="בקשה להיתר                                                                      "/>
    <s v="הריסת מבנה ובניה מחדש                   "/>
    <n v="16800011"/>
    <s v="בית שמש"/>
    <n v="2610"/>
    <s v="הסביון                                                      "/>
    <n v="168"/>
    <n v="1"/>
    <n v="1"/>
    <m/>
    <d v="2020-08-24T00:00:00"/>
    <n v="0"/>
    <n v="106"/>
    <m/>
    <m/>
    <n v="106"/>
    <s v="2020_03"/>
    <d v="2020-12-03T17:05:37"/>
    <m/>
    <m/>
    <s v="מהות הבקשה"/>
    <s v=" בניין מגורים חדש - 106 יחד 24 קומות מעל הכניסה הקובעת - קומת קרקע כפולה + 21 קומות מגורים + 2 קומות פנטהאוז. ו- 5 קומות מתחת לכניסה הקובעת - חנייה תת קרקעית. (כניסה משותפת עם מגרש 6) הקלות מבוקשות: 1. תוספת יחידות דיור עפ תקנות סטייה ניכרת בשיעור של כ 10% - 109 יחד במקום 99 יחד. 2. שינוי מהוראות התכנית בדבר נסיגה בקומות הפנטהאוז, נסיגה בקומות 23-24 בלבד במקום בקומות 20-24. 3. ניוד יתרת שטחי שירות תת קרקעיים ממגרש 6 למגרש 7 , כ 334 מר לצורך יצירת חניון משותף לשני המגרשים. 4. ניוד יתרת שטחי שירות מעל הקרקע ממגרש 6 למגרש 7 כ 154 מר. 5. ניוד שטחי שירות מהקומות העליונות לתת הקרקע כ 70 מר. 6. שינוי מהוראות התכנית בדבר סעיף 100% 6.3.1.6 - קולטי שמש בגג המבנה, התכנון יבוצע בהתאם לתקן. 7. שינוי מהוראות התכנית בדבר סעיף 6.3.1.1 - אחוז החילון לכל חדר, התכנון יבוצע בהתאם לתקן. 8. שינוי מהוראות התכנית בדבר סעיף 6.3.2.4 - פתחי אוורור לחניון, אוורור החניון יבוצע עפ תקן. 9. שינוי מהוראות התכנית בדבר סעיף 4.1.3.3.2 - יחד בקומת הכניסה מהשצפ, מבוקש  4 יחד במקום 5 יחד .                       "/>
    <n v="0"/>
    <s v="NULL"/>
    <s v="NULL"/>
    <s v="NULL"/>
    <m/>
    <m/>
    <m/>
    <m/>
    <m/>
    <m/>
    <m/>
    <m/>
    <m/>
    <m/>
    <m/>
    <m/>
    <m/>
    <m/>
    <s v="NULL"/>
    <s v="NULL"/>
    <s v="לפי גוש חלקה (מרץ 2021)"/>
    <n v="2020"/>
    <x v="1"/>
    <s v="בנייה"/>
    <m/>
    <m/>
    <n v="2"/>
    <m/>
    <m/>
    <m/>
    <n v="1"/>
    <s v="להיתר"/>
    <m/>
    <x v="1"/>
    <m/>
    <m/>
    <m/>
    <m/>
    <m/>
    <m/>
    <m/>
    <m/>
    <m/>
    <m/>
    <m/>
    <m/>
    <m/>
    <n v="456"/>
    <m/>
    <m/>
    <m/>
    <m/>
    <m/>
    <s v="לא היו החלטות בבקשה"/>
    <m/>
  </r>
  <r>
    <n v="1671"/>
    <s v="אוקטובר 2021 - טיוב בקשה וסמל כפולים"/>
    <s v="כן"/>
    <s v="כן"/>
    <m/>
    <s v="לטייב - התקבל היתר"/>
    <m/>
    <m/>
    <m/>
    <m/>
    <m/>
    <n v="4403"/>
    <m/>
    <s v="תל אביב"/>
    <x v="5"/>
    <x v="8"/>
    <m/>
    <s v="מיסוי"/>
    <s v="פינוי-בינוי"/>
    <s v="תכנית מאושרת עם פעילות יזמית"/>
    <n v="7491169"/>
    <s v="501 201800685"/>
    <n v="501"/>
    <n v="201800685"/>
    <s v="בקשה להיתר                                                                      "/>
    <s v="בניה חדשה                               "/>
    <n v="73610076"/>
    <s v="בני ברק"/>
    <n v="6100"/>
    <s v="ברוט, הרב                                                   "/>
    <n v="324"/>
    <n v="2"/>
    <n v="2"/>
    <m/>
    <d v="2018-06-12T00:00:00"/>
    <n v="0"/>
    <n v="0"/>
    <n v="34"/>
    <n v="67"/>
    <n v="101"/>
    <s v="2021_04"/>
    <d v="2021-09-14T12:11:11"/>
    <s v="נתוני מתחמים"/>
    <s v="חישוב מתמטי"/>
    <s v="מדלן"/>
    <s v=" ***רישוי זמין. הריסת מבנים קיים ובניית ארבע בנייני מגורים בני שש קומות + קומת גג מעל קומת קרקע ומעל קומת מרתף חניה עפי תבע 501-0392803 בתוקף ועפי תמא 38 על תיקוניה (כולל שטח עתידי לשימוש ציבורי בהתאם להלטחת הועדה המקומית מיום 04/06/2012  ועפי המדיניות העירונית), ועפי הפרסום שעל פי סעיף 77 ו - 78 לחוק התכנון והבניה מפברואר 2017. שטחים : השטחים הינם שטחים לכול ארבעת הבניינים. קומת מרתף : אחסנה 69.35 מר + חניה 2013.02 מר + מדרגות 115.18 מר. קומת קרקע : מתקנים 77.0 מר + אחסנה 20.68 מר + מדרגות 245.54 מר +                         שטח מפולש 1137.76 מר. קומה א' : עיקרי 881.68 מר + שטחי תמא 38, 195.0 מר + ממד 180.0 מר +                   מדרגות 159.99 מר + גזוזטרה 128.39 מר + סוכות 112.89 מר.                   15 יחד. קומה ב' : עיקרי 886.62 מר + שטחי תמא 38, 195.0 מר + ממד 180.0 מר +                   מדרגות 156.78 מר + גזוזטרה 128.36 מר + סוכות 102.71 מר.                   15 יחד. קומה ג' : עיקרי 860.8 מר + שטחי תמא 38, 195.0 מר + ממד 180.0 מר +           "/>
    <n v="20190007"/>
    <d v="2019-02-04T00:00:00"/>
    <s v="  לאשרר החלטת הועדה מיום 15.10.18.                                                                                                                                                                                                                                                                                                                                                                                                                                                                                                                                                                                                                                                                                                                                                                                                                                                                                                                                                                                                      "/>
    <n v="2139061"/>
    <n v="21045"/>
    <s v="בקשה להיתר                                                                      "/>
    <d v="2021-08-12T00:00:00"/>
    <s v="מגורים                                                                                    "/>
    <n v="0"/>
    <n v="0"/>
    <n v="34"/>
    <s v="נתוני מתחמים"/>
    <n v="67"/>
    <s v="חישוב מתמטי"/>
    <n v="101"/>
    <s v="מהות ההיתר"/>
    <s v="מגורים"/>
    <s v="לבצע הריסת מבנים קיים ובניית ארבע בנייני מגורים בני שש קומות + קומת גג מעל קומת קרקע ומעל קומת מרתף חניה עפי תבע 501-0392803 בתוקף ועפי תמא 38 , על המבקש לבנות על חשבונו מעטפת והכנת תשתיות ל- 2 גנים. שטחים : השטחים הינם שטחים לכול ארבעת הבניינים. קומת מרתף : אחסנה - 69.35 מר + חניה - 2013.02 מר + מדרגות - 115.18 מר. קומת קרקע : מתקנים - 77.0 מר + אחסנה - 20.68 מר + מדרגות - 245.54 מר +                         שטח מפולש - 887.76 מר + שטח לתמורה הציבורית - 250.0 מר, בבנינים                         C ו- D מעטפת + הכנת תשתיות ל- 2 גנים. קומה א' : 15 יחד בשטח של - 881.68 מר + שטחי תמא 38, 195.0 מר + ממד -                   180.0 מר + מדרגות - 159.99 מר + גזוזטרה - 128.39 מר + סוכות -                   112.89 מר. קומה ב' : 15 יחד בשטח של - 886.62 מר + שטחי תמא 38, 195.0 מר + ממד  -                  180.0 מר +  מדרגות - 156.78 מר + גזוזטרה - 8.36 מר + סוכות - 102.71                  מר. קומה ג' : 15 יחד בשטח של - 860.8 מר + שטחי תמא 38, 195.0 מר + ממד - 180.0                  מר + מדרגות - 168.34 מר + גזוזטרה - 128.32 מר + סוכות - 97.76 מר. קומה ד' : 14 יחד בשטח של - 895.30 מר + שטחי תמא 38, 182.0 מר + ממד -                  168.0 מר + מדרגות  - 158.76 מר + גזוזטרה -  125.54 מר + סוכות -                  75.94 מר. קומה ה' : 15 יחד בשטח של - שטחי תמא 38, 1066.1 מר + ממד - 180.0 מר +                   מדרגות - 158.01 מר + גזוזטרה - 74.88 מר + סוכות - 73.05 מר. קומה ו' : 15 יחד בשטח של - שטחי תמא 38, 1061.61 מר + ממד - 180.0 מר +                  מדרגות - 159.51 מר + גזוזטרה - 9.17 מר + סוכות - 76.52 מר. קומת גג : 12 יחד בשטח של (שטח חדרי גג 525.0 מר) + שטחי תמא 38, 156.0 מר +                  ממד - 144.0 מר + מדרגות - 155.98 מר + סוכות - 24.02 מר + מרפסות גג                   - 326.65 מר. גג עליון : מדרגות - 52.71 מר.   סהכ 89 יחד + 12 דירות גג + מעטפת והכנת תשתיות עבור 2 גני ילדים בקומת הקרקע בבנינים Cו-D ."/>
    <s v="2021_04"/>
    <d v="2021-09-14T12:11:12"/>
    <s v="גוש חלקה"/>
    <n v="2018"/>
    <x v="0"/>
    <s v="הריסה + בנייה"/>
    <s v="הריסה + בנייה"/>
    <m/>
    <n v="1"/>
    <m/>
    <m/>
    <m/>
    <n v="1"/>
    <s v="להיתר"/>
    <m/>
    <x v="0"/>
    <m/>
    <m/>
    <m/>
    <n v="7491169"/>
    <n v="2139061"/>
    <m/>
    <m/>
    <m/>
    <m/>
    <m/>
    <m/>
    <m/>
    <s v="מיצוי יח&quot;ד בפרויקט"/>
    <n v="6"/>
    <m/>
    <m/>
    <m/>
    <m/>
    <m/>
    <m/>
    <m/>
  </r>
  <r>
    <n v="37"/>
    <m/>
    <m/>
    <m/>
    <m/>
    <m/>
    <m/>
    <m/>
    <m/>
    <m/>
    <m/>
    <n v="4213"/>
    <m/>
    <s v="תל אביב"/>
    <x v="6"/>
    <x v="9"/>
    <m/>
    <s v="מיסוי"/>
    <s v="מיסוי - פינוי-בינוי"/>
    <s v="תכנית מאושרת עם פעילות יזמית"/>
    <n v="7022001"/>
    <s v="502 20191909"/>
    <n v="502"/>
    <n v="20191909"/>
    <s v="בקשה להיתר - רישוי מלא"/>
    <s v="תוספת/שינוי למבנה קיים"/>
    <n v="12399"/>
    <s v="בת ים"/>
    <n v="6200"/>
    <s v="שד' יוספטל"/>
    <n v="310"/>
    <n v="115"/>
    <n v="115"/>
    <m/>
    <d v="2019-11-17T00:00:00"/>
    <n v="0"/>
    <n v="0"/>
    <m/>
    <m/>
    <m/>
    <m/>
    <m/>
    <m/>
    <m/>
    <m/>
    <s v="תוכנית הריסה ותוספת שיפור מיגון"/>
    <m/>
    <m/>
    <m/>
    <s v="NULL"/>
    <m/>
    <m/>
    <m/>
    <m/>
    <m/>
    <m/>
    <m/>
    <m/>
    <m/>
    <m/>
    <m/>
    <m/>
    <m/>
    <m/>
    <m/>
    <m/>
    <m/>
    <n v="2019"/>
    <x v="1"/>
    <s v="הריסה"/>
    <m/>
    <m/>
    <n v="1"/>
    <m/>
    <m/>
    <m/>
    <n v="1"/>
    <s v="להיתר"/>
    <m/>
    <x v="1"/>
    <m/>
    <m/>
    <m/>
    <m/>
    <m/>
    <m/>
    <m/>
    <m/>
    <m/>
    <m/>
    <m/>
    <m/>
    <m/>
    <n v="300"/>
    <m/>
    <m/>
    <m/>
    <m/>
    <m/>
    <s v="אישור"/>
    <m/>
  </r>
  <r>
    <n v="38"/>
    <m/>
    <m/>
    <m/>
    <m/>
    <m/>
    <m/>
    <m/>
    <m/>
    <m/>
    <m/>
    <n v="4083"/>
    <m/>
    <s v="תל אביב"/>
    <x v="6"/>
    <x v="10"/>
    <m/>
    <s v="מיסוי"/>
    <s v="מיסוי - פינוי-בינוי"/>
    <s v="תכנית מאושרת עם פעילות יזמית"/>
    <n v="5390610"/>
    <s v="502 20180442"/>
    <n v="502"/>
    <n v="20180442"/>
    <s v="בקשה למידע"/>
    <s v="בניה חדשה"/>
    <n v="902"/>
    <s v="בת ים"/>
    <n v="6200"/>
    <s v="יצחק שדה"/>
    <n v="312"/>
    <n v="25"/>
    <n v="25"/>
    <m/>
    <d v="2018-04-11T00:00:00"/>
    <n v="0"/>
    <n v="120"/>
    <m/>
    <m/>
    <n v="120"/>
    <m/>
    <m/>
    <m/>
    <m/>
    <m/>
    <s v="120 יח&quot;ד קומת מסחר ומרתפים פירוט לגבי הבניה המבוקשת  120 יח&quot;ד קומת מסחר ומרתפים פירוט לגבי הבניה המבוקשת  120 יח&quot;ד קומת מסחר ומרתפים"/>
    <m/>
    <m/>
    <m/>
    <s v="NULL"/>
    <m/>
    <m/>
    <m/>
    <m/>
    <m/>
    <m/>
    <m/>
    <m/>
    <m/>
    <m/>
    <m/>
    <m/>
    <m/>
    <m/>
    <m/>
    <m/>
    <m/>
    <n v="2018"/>
    <x v="1"/>
    <s v="בנייה"/>
    <m/>
    <m/>
    <n v="1"/>
    <n v="1"/>
    <m/>
    <m/>
    <n v="1"/>
    <s v="למידע"/>
    <m/>
    <x v="1"/>
    <m/>
    <m/>
    <m/>
    <m/>
    <m/>
    <m/>
    <m/>
    <m/>
    <m/>
    <m/>
    <m/>
    <m/>
    <m/>
    <n v="120"/>
    <m/>
    <m/>
    <m/>
    <m/>
    <m/>
    <m/>
    <m/>
  </r>
  <r>
    <n v="40"/>
    <m/>
    <m/>
    <m/>
    <m/>
    <m/>
    <m/>
    <m/>
    <m/>
    <m/>
    <m/>
    <n v="4083"/>
    <m/>
    <s v="תל אביב"/>
    <x v="6"/>
    <x v="10"/>
    <m/>
    <s v="מיסוי"/>
    <s v="מיסוי - פינוי-בינוי"/>
    <s v="תכנית מאושרת עם פעילות יזמית"/>
    <n v="6861304"/>
    <s v="502 20190916"/>
    <n v="502"/>
    <n v="20190916"/>
    <s v="בקשה להיתר - רישוי מלא"/>
    <s v="מגדלים"/>
    <n v="902"/>
    <s v="בת ים"/>
    <n v="6200"/>
    <s v="שדה יצחק"/>
    <n v="312"/>
    <n v="25"/>
    <n v="25"/>
    <m/>
    <d v="2019-05-27T00:00:00"/>
    <n v="0"/>
    <n v="0"/>
    <m/>
    <m/>
    <n v="120"/>
    <m/>
    <m/>
    <m/>
    <m/>
    <m/>
    <s v="הריסת מבנה מגורים קיים, ארגון אתר, חפירה, ובניית מגדל מגורים 34 קומות מגורים מעל קומת כניסה ומסחר, ובניית 5.5 קומות חניונים תת קרקעיים סה&quot;כ 120 יח&quot;ד"/>
    <m/>
    <m/>
    <m/>
    <s v="NULL"/>
    <m/>
    <m/>
    <m/>
    <m/>
    <m/>
    <m/>
    <m/>
    <m/>
    <m/>
    <m/>
    <m/>
    <m/>
    <m/>
    <m/>
    <m/>
    <m/>
    <m/>
    <n v="2019"/>
    <x v="1"/>
    <s v="הריסה + חפירה + בנייה"/>
    <m/>
    <m/>
    <n v="1"/>
    <m/>
    <m/>
    <m/>
    <n v="1"/>
    <s v="להיתר"/>
    <m/>
    <x v="1"/>
    <m/>
    <m/>
    <m/>
    <m/>
    <m/>
    <m/>
    <m/>
    <m/>
    <m/>
    <m/>
    <m/>
    <m/>
    <m/>
    <n v="120"/>
    <m/>
    <m/>
    <m/>
    <m/>
    <m/>
    <s v="לא היו החלטות בבקשה"/>
    <m/>
  </r>
  <r>
    <n v="39"/>
    <m/>
    <m/>
    <m/>
    <m/>
    <m/>
    <m/>
    <m/>
    <m/>
    <m/>
    <m/>
    <n v="4083"/>
    <m/>
    <s v="תל אביב"/>
    <x v="6"/>
    <x v="10"/>
    <m/>
    <s v="מיסוי"/>
    <s v="מיסוי - פינוי-בינוי"/>
    <s v="תכנית מאושרת עם פעילות יזמית"/>
    <n v="6859053"/>
    <s v="502 20180442"/>
    <n v="502"/>
    <n v="20180442"/>
    <s v="בקשה למידע"/>
    <s v="בניה חדשה"/>
    <n v="902"/>
    <s v="בת ים"/>
    <n v="6200"/>
    <s v="שדה יצחק"/>
    <n v="312"/>
    <n v="25"/>
    <n v="25"/>
    <m/>
    <d v="2018-04-11T00:00:00"/>
    <n v="0"/>
    <n v="120"/>
    <m/>
    <m/>
    <n v="120"/>
    <m/>
    <m/>
    <m/>
    <m/>
    <m/>
    <s v="120 יח&quot;ד קומת מסחר ומרתפים פירוט לגבי הבניה המבוקשת  120 יח&quot;ד קומת מסחר ומרתפים פירוט לגבי הבניה המבוקשת  120 יח&quot;ד קומת מסחר ומרתפים"/>
    <m/>
    <m/>
    <m/>
    <s v="NULL"/>
    <m/>
    <m/>
    <m/>
    <m/>
    <m/>
    <m/>
    <m/>
    <m/>
    <m/>
    <m/>
    <m/>
    <m/>
    <m/>
    <m/>
    <m/>
    <m/>
    <m/>
    <n v="2018"/>
    <x v="1"/>
    <s v="בנייה"/>
    <m/>
    <m/>
    <m/>
    <m/>
    <m/>
    <m/>
    <n v="4"/>
    <s v="למידע"/>
    <m/>
    <x v="1"/>
    <m/>
    <m/>
    <m/>
    <m/>
    <m/>
    <m/>
    <m/>
    <m/>
    <m/>
    <m/>
    <m/>
    <m/>
    <m/>
    <n v="120"/>
    <m/>
    <m/>
    <m/>
    <m/>
    <m/>
    <m/>
    <m/>
  </r>
  <r>
    <n v="41"/>
    <m/>
    <m/>
    <m/>
    <m/>
    <m/>
    <m/>
    <m/>
    <m/>
    <m/>
    <m/>
    <n v="30756"/>
    <m/>
    <s v="תל אביב"/>
    <x v="6"/>
    <x v="11"/>
    <m/>
    <s v="רשויות"/>
    <s v="רשויות מקומיות - פינוי-בינוי"/>
    <s v="תכנית מאושרת עם פעילות יזמית"/>
    <n v="5390672"/>
    <s v="502 20180787"/>
    <n v="502"/>
    <n v="20180787"/>
    <s v="בקשה למידע"/>
    <s v="בניה חדשה"/>
    <n v="2115"/>
    <s v="בת ים"/>
    <n v="6200"/>
    <s v="החשמונאים"/>
    <n v="403"/>
    <n v="74"/>
    <n v="74"/>
    <m/>
    <d v="2018-06-26T00:00:00"/>
    <n v="0"/>
    <n v="0"/>
    <m/>
    <m/>
    <n v="98"/>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x v="1"/>
    <s v="הריסה + בנייה"/>
    <m/>
    <m/>
    <n v="2"/>
    <m/>
    <m/>
    <m/>
    <n v="1"/>
    <s v="למידע"/>
    <m/>
    <x v="1"/>
    <m/>
    <m/>
    <m/>
    <m/>
    <m/>
    <m/>
    <m/>
    <m/>
    <m/>
    <m/>
    <m/>
    <m/>
    <m/>
    <n v="546"/>
    <m/>
    <m/>
    <m/>
    <m/>
    <m/>
    <s v="אושר"/>
    <m/>
  </r>
  <r>
    <n v="42"/>
    <m/>
    <m/>
    <m/>
    <m/>
    <m/>
    <m/>
    <m/>
    <m/>
    <m/>
    <m/>
    <n v="30756"/>
    <m/>
    <s v="תל אביב"/>
    <x v="6"/>
    <x v="11"/>
    <m/>
    <s v="רשויות"/>
    <s v="רשויות מקומיות - פינוי-בינוי"/>
    <s v="תכנית מאושרת עם פעילות יזמית"/>
    <n v="6859394"/>
    <s v="502 20180787"/>
    <n v="502"/>
    <n v="20180787"/>
    <s v="בקשה למידע"/>
    <s v="בניה חדשה"/>
    <n v="2115"/>
    <s v="בת ים"/>
    <n v="6200"/>
    <s v="החשמונאים"/>
    <n v="403"/>
    <n v="74"/>
    <n v="74"/>
    <m/>
    <d v="2018-06-26T00:00:00"/>
    <n v="0"/>
    <n v="0"/>
    <m/>
    <m/>
    <m/>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x v="1"/>
    <s v="הריסה + בנייה"/>
    <m/>
    <m/>
    <m/>
    <m/>
    <m/>
    <m/>
    <n v="4"/>
    <s v="למידע"/>
    <m/>
    <x v="1"/>
    <m/>
    <m/>
    <m/>
    <m/>
    <m/>
    <m/>
    <m/>
    <m/>
    <m/>
    <m/>
    <m/>
    <m/>
    <m/>
    <n v="546"/>
    <m/>
    <m/>
    <m/>
    <m/>
    <m/>
    <m/>
    <m/>
  </r>
  <r>
    <n v="43"/>
    <m/>
    <m/>
    <m/>
    <m/>
    <m/>
    <m/>
    <m/>
    <m/>
    <m/>
    <m/>
    <n v="30756"/>
    <m/>
    <s v="תל אביב"/>
    <x v="6"/>
    <x v="11"/>
    <m/>
    <s v="רשויות"/>
    <s v="רשויות מקומיות - פינוי-בינוי"/>
    <s v="תכנית מאושרת עם פעילות יזמית"/>
    <n v="5390673"/>
    <s v="502 20180788"/>
    <n v="502"/>
    <n v="20180788"/>
    <s v="בקשה למידע"/>
    <s v="בניה חדשה"/>
    <n v="2111"/>
    <s v="בת ים"/>
    <n v="6200"/>
    <s v="החשמונאים"/>
    <n v="403"/>
    <n v="84"/>
    <n v="84"/>
    <m/>
    <d v="2018-06-26T00:00:00"/>
    <n v="0"/>
    <n v="0"/>
    <m/>
    <m/>
    <n v="108"/>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x v="1"/>
    <s v="הריסה + בנייה"/>
    <m/>
    <m/>
    <n v="1"/>
    <m/>
    <m/>
    <m/>
    <n v="1"/>
    <s v="למידע"/>
    <m/>
    <x v="1"/>
    <m/>
    <m/>
    <m/>
    <m/>
    <m/>
    <m/>
    <m/>
    <m/>
    <m/>
    <m/>
    <m/>
    <m/>
    <m/>
    <n v="546"/>
    <m/>
    <m/>
    <m/>
    <m/>
    <m/>
    <s v="אושר"/>
    <m/>
  </r>
  <r>
    <n v="44"/>
    <m/>
    <m/>
    <m/>
    <m/>
    <m/>
    <m/>
    <m/>
    <m/>
    <m/>
    <m/>
    <n v="30756"/>
    <m/>
    <s v="תל אביב"/>
    <x v="6"/>
    <x v="11"/>
    <m/>
    <s v="רשויות"/>
    <s v="רשויות מקומיות - פינוי-בינוי"/>
    <s v="תכנית מאושרת עם פעילות יזמית"/>
    <n v="6859395"/>
    <s v="502 20180788"/>
    <n v="502"/>
    <n v="20180788"/>
    <s v="בקשה למידע"/>
    <s v="בניה חדשה"/>
    <n v="2111"/>
    <s v="בת ים"/>
    <n v="6200"/>
    <s v="החשמונאים"/>
    <n v="403"/>
    <n v="84"/>
    <n v="84"/>
    <m/>
    <d v="2018-06-26T00:00:00"/>
    <n v="0"/>
    <n v="0"/>
    <m/>
    <m/>
    <m/>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x v="1"/>
    <s v="הריסה + בנייה"/>
    <m/>
    <m/>
    <m/>
    <m/>
    <m/>
    <m/>
    <n v="4"/>
    <s v="למידע"/>
    <m/>
    <x v="1"/>
    <m/>
    <m/>
    <m/>
    <m/>
    <m/>
    <m/>
    <m/>
    <m/>
    <m/>
    <m/>
    <m/>
    <m/>
    <m/>
    <n v="546"/>
    <m/>
    <m/>
    <m/>
    <m/>
    <m/>
    <m/>
    <m/>
  </r>
  <r>
    <n v="45"/>
    <m/>
    <m/>
    <m/>
    <m/>
    <m/>
    <m/>
    <m/>
    <m/>
    <m/>
    <m/>
    <n v="34408"/>
    <m/>
    <s v="תל אביב"/>
    <x v="6"/>
    <x v="12"/>
    <m/>
    <s v="רשויות"/>
    <s v="עיבוי"/>
    <s v="בביצוע + מבנים מאוכלסים"/>
    <n v="3543204"/>
    <s v="502 20120144"/>
    <n v="502"/>
    <n v="20120144"/>
    <s v="בקשה להיתר"/>
    <s v="עיבוי ובינוי"/>
    <n v="1064"/>
    <s v="בת ים"/>
    <n v="6200"/>
    <s v="ד&quot;ר ניר נחום"/>
    <n v="313"/>
    <n v="22"/>
    <n v="22"/>
    <m/>
    <d v="2012-03-05T00:00:00"/>
    <n v="0"/>
    <n v="0"/>
    <n v="16"/>
    <n v="10"/>
    <n v="26"/>
    <m/>
    <m/>
    <m/>
    <m/>
    <m/>
    <s v="עיבוי בינוי : 4 קומות קיימות שמעליו 3 קומות חדשות וחדרים על הגג 16 יח&quot;ד קיימות ו- 10 יח&quot;ד חדשות סה&quot;כ 26 יחידות דיור. תוספת שלוש קומות ע&quot;פ בי/456, חיזוק המבנה, הוספת מעלית ממ&quot;דים ומרפסות ושיפוץ המבנה הקיים."/>
    <m/>
    <m/>
    <m/>
    <s v="NULL"/>
    <m/>
    <m/>
    <m/>
    <m/>
    <m/>
    <m/>
    <m/>
    <m/>
    <m/>
    <m/>
    <m/>
    <m/>
    <m/>
    <m/>
    <m/>
    <m/>
    <s v="שליפת כתובות (אוגוסט 2020)"/>
    <n v="2012"/>
    <x v="1"/>
    <s v="בנייה"/>
    <m/>
    <m/>
    <n v="6"/>
    <m/>
    <m/>
    <m/>
    <n v="1"/>
    <s v="להיתר"/>
    <m/>
    <x v="1"/>
    <m/>
    <m/>
    <m/>
    <m/>
    <m/>
    <m/>
    <m/>
    <m/>
    <m/>
    <m/>
    <m/>
    <m/>
    <m/>
    <n v="249"/>
    <m/>
    <m/>
    <m/>
    <m/>
    <m/>
    <s v="אישור"/>
    <m/>
  </r>
  <r>
    <n v="46"/>
    <m/>
    <m/>
    <m/>
    <m/>
    <m/>
    <m/>
    <m/>
    <m/>
    <m/>
    <m/>
    <n v="34408"/>
    <m/>
    <s v="תל אביב"/>
    <x v="6"/>
    <x v="12"/>
    <m/>
    <s v="רשויות"/>
    <s v="עיבוי"/>
    <s v="בביצוע + מבנים מאוכלסים"/>
    <n v="3546959"/>
    <s v="502 20141420"/>
    <n v="502"/>
    <n v="20141420"/>
    <s v="בקשה להיתר"/>
    <s v="עיבוי ובינוי"/>
    <n v="1064"/>
    <s v="בת ים"/>
    <n v="6200"/>
    <s v="ד&quot;ר ניר נחום"/>
    <n v="313"/>
    <n v="22"/>
    <n v="22"/>
    <m/>
    <d v="2014-12-10T00:00:00"/>
    <n v="0"/>
    <n v="0"/>
    <n v="16"/>
    <n v="10"/>
    <n v="26"/>
    <m/>
    <m/>
    <m/>
    <m/>
    <m/>
    <s v="עיבוי בינוי  4 קומות קיימות שמעליהן 3 ומות חדשות וחדרים על הגג 16 יח&quot;ד קיימות ו-10 יח&quot;ד חדשות סה&quot;כ 26 יח&quot;ד."/>
    <m/>
    <m/>
    <m/>
    <s v="NULL"/>
    <m/>
    <m/>
    <m/>
    <m/>
    <m/>
    <m/>
    <m/>
    <m/>
    <m/>
    <m/>
    <m/>
    <m/>
    <m/>
    <m/>
    <m/>
    <m/>
    <s v="שליפת כתובות (אוגוסט 2020)"/>
    <n v="2014"/>
    <x v="1"/>
    <s v="בנייה"/>
    <m/>
    <m/>
    <n v="6"/>
    <m/>
    <m/>
    <m/>
    <n v="2"/>
    <s v="להיתר"/>
    <m/>
    <x v="1"/>
    <m/>
    <m/>
    <m/>
    <m/>
    <m/>
    <m/>
    <m/>
    <m/>
    <m/>
    <m/>
    <m/>
    <m/>
    <m/>
    <n v="249"/>
    <m/>
    <m/>
    <m/>
    <m/>
    <m/>
    <m/>
    <m/>
  </r>
  <r>
    <n v="49"/>
    <m/>
    <m/>
    <m/>
    <m/>
    <m/>
    <m/>
    <m/>
    <m/>
    <m/>
    <m/>
    <n v="34408"/>
    <m/>
    <s v="תל אביב"/>
    <x v="6"/>
    <x v="12"/>
    <m/>
    <s v="רשויות"/>
    <s v="עיבוי"/>
    <s v="בביצוע + מבנים מאוכלסים"/>
    <n v="3543202"/>
    <s v="502 20120142"/>
    <n v="502"/>
    <n v="20120142"/>
    <s v="בקשה להיתר"/>
    <s v="בניה חדשה"/>
    <n v="1065"/>
    <s v="בת ים"/>
    <n v="6200"/>
    <s v="ד&quot;ר ניר נחום"/>
    <n v="313"/>
    <n v="24"/>
    <n v="24"/>
    <m/>
    <d v="2012-03-05T00:00:00"/>
    <n v="0"/>
    <n v="0"/>
    <n v="16"/>
    <n v="10"/>
    <n v="26"/>
    <m/>
    <m/>
    <m/>
    <m/>
    <m/>
    <s v="עיבוי בינוי : 4 קומות מגורים קיימות + תוספת של 3 קומות חדשות על פי תוכנית בי/456 + חדרים על הגג 16 יחידות דיור קיימות + 10 יחידות דיור חדשות (סה&quot;כ  26 יחידות דיור).  חיזוק המבנה, הוספת מעלית ממ&quot;דים ומרפסות ושיפוץ המבנה הקיים."/>
    <m/>
    <m/>
    <m/>
    <s v="NULL"/>
    <m/>
    <m/>
    <m/>
    <m/>
    <m/>
    <m/>
    <m/>
    <m/>
    <m/>
    <m/>
    <m/>
    <m/>
    <m/>
    <m/>
    <m/>
    <m/>
    <s v="שליפת כתובות (אוגוסט 2020)"/>
    <n v="2012"/>
    <x v="1"/>
    <s v="בנייה"/>
    <m/>
    <m/>
    <n v="7"/>
    <m/>
    <m/>
    <m/>
    <n v="1"/>
    <s v="להיתר"/>
    <m/>
    <x v="1"/>
    <m/>
    <m/>
    <m/>
    <m/>
    <m/>
    <m/>
    <m/>
    <m/>
    <m/>
    <m/>
    <m/>
    <m/>
    <m/>
    <n v="249"/>
    <m/>
    <m/>
    <m/>
    <m/>
    <m/>
    <s v="אישור"/>
    <m/>
  </r>
  <r>
    <n v="50"/>
    <m/>
    <m/>
    <m/>
    <m/>
    <m/>
    <m/>
    <m/>
    <m/>
    <m/>
    <m/>
    <n v="34408"/>
    <m/>
    <s v="תל אביב"/>
    <x v="6"/>
    <x v="12"/>
    <m/>
    <s v="רשויות"/>
    <s v="עיבוי"/>
    <s v="בביצוע + מבנים מאוכלסים"/>
    <n v="3546946"/>
    <s v="502 20141405"/>
    <n v="502"/>
    <n v="20141405"/>
    <s v="בקשה להיתר"/>
    <s v="עיבוי ובינוי"/>
    <n v="1065"/>
    <s v="בת ים"/>
    <n v="6200"/>
    <s v="ד&quot;ר ניר נחום"/>
    <n v="313"/>
    <n v="24"/>
    <n v="24"/>
    <m/>
    <d v="2014-12-10T00:00:00"/>
    <n v="0"/>
    <n v="0"/>
    <n v="16"/>
    <n v="10"/>
    <n v="26"/>
    <m/>
    <m/>
    <m/>
    <m/>
    <m/>
    <s v="עיבוי  בינוי +4 קומות קיימות שמעליו 3 קומות חדשות וחדרים על הגג 16 יחדות קיימות ו- 10 יח&quot;ד חדשות סה&quot;כ יח&quot;ד 26."/>
    <m/>
    <m/>
    <m/>
    <s v="NULL"/>
    <m/>
    <m/>
    <m/>
    <m/>
    <m/>
    <m/>
    <m/>
    <m/>
    <m/>
    <m/>
    <m/>
    <m/>
    <m/>
    <m/>
    <m/>
    <m/>
    <s v="שליפת כתובות (אוגוסט 2020)"/>
    <n v="2014"/>
    <x v="1"/>
    <s v="בנייה"/>
    <m/>
    <m/>
    <n v="7"/>
    <m/>
    <m/>
    <m/>
    <n v="2"/>
    <s v="להיתר"/>
    <m/>
    <x v="1"/>
    <m/>
    <m/>
    <m/>
    <m/>
    <m/>
    <m/>
    <m/>
    <m/>
    <m/>
    <m/>
    <m/>
    <m/>
    <m/>
    <n v="249"/>
    <m/>
    <m/>
    <m/>
    <m/>
    <m/>
    <m/>
    <m/>
  </r>
  <r>
    <n v="51"/>
    <m/>
    <m/>
    <m/>
    <m/>
    <m/>
    <m/>
    <m/>
    <m/>
    <m/>
    <m/>
    <n v="34408"/>
    <m/>
    <s v="תל אביב"/>
    <x v="6"/>
    <x v="12"/>
    <m/>
    <s v="רשויות"/>
    <s v="עיבוי"/>
    <s v="בביצוע + מבנים מאוכלסים"/>
    <n v="3547223"/>
    <s v="502 20150195"/>
    <n v="502"/>
    <n v="20150195"/>
    <s v="בקשה להיתר"/>
    <s v="עיבוי ובינוי"/>
    <n v="1065"/>
    <s v="בת ים"/>
    <n v="6200"/>
    <s v="ד&quot;ר ניר נחום"/>
    <n v="313"/>
    <n v="24"/>
    <n v="24"/>
    <m/>
    <d v="2015-02-23T00:00:00"/>
    <n v="0"/>
    <n v="0"/>
    <n v="16"/>
    <n v="10"/>
    <n v="26"/>
    <m/>
    <m/>
    <m/>
    <m/>
    <m/>
    <s v="עיבוי בינוי 4 קומות קיימות שמעליהן 3 קומות חדשות וחדרים על הגג  16 יח&quot;ד קיימות ו-10 יח&quot;דחדשות סה&quot;כ יח&quot;ד 26."/>
    <m/>
    <m/>
    <m/>
    <s v="NULL"/>
    <m/>
    <m/>
    <m/>
    <m/>
    <m/>
    <m/>
    <m/>
    <m/>
    <m/>
    <m/>
    <m/>
    <m/>
    <m/>
    <m/>
    <m/>
    <m/>
    <s v="שליפת כתובות (אוגוסט 2020)"/>
    <n v="2015"/>
    <x v="1"/>
    <s v="בנייה"/>
    <m/>
    <m/>
    <n v="7"/>
    <m/>
    <m/>
    <m/>
    <n v="2"/>
    <s v="להיתר"/>
    <m/>
    <x v="1"/>
    <m/>
    <m/>
    <m/>
    <m/>
    <m/>
    <m/>
    <m/>
    <m/>
    <m/>
    <m/>
    <m/>
    <m/>
    <m/>
    <n v="249"/>
    <m/>
    <m/>
    <m/>
    <m/>
    <m/>
    <m/>
    <m/>
  </r>
  <r>
    <n v="53"/>
    <m/>
    <m/>
    <m/>
    <m/>
    <m/>
    <m/>
    <m/>
    <m/>
    <m/>
    <m/>
    <n v="34408"/>
    <m/>
    <s v="תל אביב"/>
    <x v="6"/>
    <x v="12"/>
    <m/>
    <s v="רשויות"/>
    <s v="רשויות מקומיות - עיבוי"/>
    <s v="בביצוע + מבנים מאוכלסים"/>
    <n v="5231600"/>
    <s v="502 20170597"/>
    <n v="502"/>
    <n v="20170597"/>
    <s v="בקשה למידע"/>
    <s v="תמא 38 - חיזוק&quot;"/>
    <n v="936"/>
    <s v="בת ים"/>
    <n v="6200"/>
    <s v="ד&quot;ר ניר נחום"/>
    <n v="313"/>
    <n v="27"/>
    <n v="27"/>
    <m/>
    <d v="2017-04-09T00:00:00"/>
    <n v="0"/>
    <n v="0"/>
    <n v="16"/>
    <n v="14"/>
    <n v="30"/>
    <m/>
    <m/>
    <m/>
    <m/>
    <m/>
    <s v="תוספת 14 יח&quot;ד על 16 יח&quot;ד קיימות ותוספת ממ&quot;ד + מרפסת לדירות קיימות"/>
    <m/>
    <m/>
    <m/>
    <s v="NULL"/>
    <m/>
    <m/>
    <m/>
    <m/>
    <m/>
    <m/>
    <m/>
    <m/>
    <m/>
    <m/>
    <m/>
    <m/>
    <m/>
    <m/>
    <m/>
    <m/>
    <m/>
    <n v="2017"/>
    <x v="1"/>
    <s v="בנייה"/>
    <m/>
    <m/>
    <n v="8"/>
    <n v="1"/>
    <m/>
    <m/>
    <n v="1"/>
    <s v="למידע"/>
    <m/>
    <x v="1"/>
    <m/>
    <m/>
    <m/>
    <m/>
    <m/>
    <m/>
    <m/>
    <m/>
    <m/>
    <m/>
    <m/>
    <m/>
    <m/>
    <n v="249"/>
    <m/>
    <m/>
    <m/>
    <m/>
    <m/>
    <s v="אין מידע באתר העירייה"/>
    <m/>
  </r>
  <r>
    <n v="1682"/>
    <s v="אוקטובר 2021 - טיוב בקשות שאינן כפולות"/>
    <s v="כן"/>
    <m/>
    <m/>
    <s v="טויב"/>
    <m/>
    <m/>
    <m/>
    <m/>
    <m/>
    <n v="34408"/>
    <m/>
    <s v="תל אביב"/>
    <x v="6"/>
    <x v="12"/>
    <m/>
    <s v="רשויות"/>
    <s v="עיבוי"/>
    <s v="בביצוע + מבנים מאוכלסים"/>
    <n v="7490521"/>
    <s v="502 20211363"/>
    <n v="502"/>
    <n v="20211363"/>
    <s v="בקשה למידע                                                                      "/>
    <s v="תמא 38- הריסה ובנייה                    "/>
    <n v="926"/>
    <s v="בת ים"/>
    <n v="6200"/>
    <s v="דר ניר נחום                                                "/>
    <n v="313"/>
    <n v="7"/>
    <n v="7"/>
    <s v="NULL"/>
    <d v="2021-08-30T00:00:00"/>
    <n v="0"/>
    <n v="51"/>
    <n v="16"/>
    <n v="35"/>
    <n v="51"/>
    <s v="2021_04"/>
    <d v="2021-09-14T12:11:11"/>
    <s v="מהות הבקשה"/>
    <s v="חישוב מתמטי"/>
    <s v="אתר העירייה"/>
    <s v=" הריסת בניין מגורים בן 4 קומות מעל קומת עמודים מפולשת ובו 16 יחידות דיור ובניית מבנה חדש תחתיו בן 15 קומות מעל הקרקע ( 9 קומות מתוקף תבע, 3.5 קומות מתוקף תמא 38 ותכנית הקלה / שימוש חורג:  הקלה סוג ההקלה המבוקשת:  הקלה בזכויות בנייה, הקלה במספר קומות תאור ההקלה המבוקשת:  הקלה כמותית של 16% - 5% לתוספת מעלית, 6% לשיפורים בתכנון, 5% לתוספת 2 קומות הבקשה כוללת את אחת או יותר מהעבודות להלן:  חפירה, חניה מקורה                                                                                                                                                                                                                                                                                                                                                                                                                                                                                                                                                                                                               "/>
    <n v="0"/>
    <s v="NULL"/>
    <s v="NULL"/>
    <s v="NULL"/>
    <m/>
    <s v="NULL"/>
    <m/>
    <m/>
    <m/>
    <m/>
    <m/>
    <m/>
    <m/>
    <m/>
    <m/>
    <m/>
    <m/>
    <m/>
    <m/>
    <m/>
    <s v="גוש חלקה"/>
    <n v="2021"/>
    <x v="1"/>
    <s v="הריסה +בנייה"/>
    <m/>
    <m/>
    <n v="19"/>
    <m/>
    <m/>
    <m/>
    <n v="1"/>
    <s v="למידע"/>
    <m/>
    <x v="1"/>
    <m/>
    <m/>
    <m/>
    <m/>
    <m/>
    <m/>
    <m/>
    <m/>
    <m/>
    <m/>
    <m/>
    <m/>
    <m/>
    <n v="249"/>
    <m/>
    <m/>
    <m/>
    <m/>
    <m/>
    <m/>
    <m/>
  </r>
  <r>
    <n v="1072"/>
    <m/>
    <m/>
    <m/>
    <s v="תמ&quot;א אך הכתובת נמצאת בתוך המתחם ולכן פ&quot;ב"/>
    <m/>
    <m/>
    <m/>
    <m/>
    <m/>
    <m/>
    <n v="34408"/>
    <m/>
    <s v="תל אביב"/>
    <x v="6"/>
    <x v="12"/>
    <m/>
    <s v="רשויות"/>
    <s v="עיבוי"/>
    <s v="בביצוע + מבנים מאוכלסים"/>
    <n v="7131445"/>
    <s v="502 20181087"/>
    <n v="502"/>
    <n v="20181087"/>
    <s v="בקשה לתמא 38 - הריסה ובנייה                                                    "/>
    <s v="תמא 38- הריסה ובנייה                    "/>
    <n v="929"/>
    <s v="בת ים"/>
    <n v="6200"/>
    <s v="דר ניר נחום                                                "/>
    <n v="313"/>
    <n v="9"/>
    <n v="9"/>
    <m/>
    <d v="2018-07-23T00:00:00"/>
    <n v="32"/>
    <n v="90"/>
    <n v="32"/>
    <n v="58"/>
    <n v="90"/>
    <s v="2020_01"/>
    <d v="2020-11-01T21:02:44"/>
    <s v="מהות הבקשה"/>
    <s v="חישוב מתמטי"/>
    <s v="מהות הבקשה"/>
    <s v=" הריסת בניין קיים בן 4 קומות מעל קומת קרקע ובו 32 יחד. הקמת מבנה חדש בן 10 מעל קומת קרקע סהכ 90 יחד + 96 חניות ב 3 קומות מרתף , כולל מתקני חניה.                                                                                                                                                                                                                                                                                                                                                                                                                                                                                                                                                                                                                                                                                                                                                                                                                                                                                     "/>
    <n v="20200005"/>
    <d v="2020-05-06T00:00:00"/>
    <s v="  לעניין ההתנגדויות:  התנגדות של גיטה כרמי רחוב נחום ניר 19  לקבל את ההתנגדות בחלקה - לעניין הצפיפות באזור  אכן קיימת צפיפות באזור, אך הפרויקט כולל פתרונות חניה לכל יחד המוצעות, כמו כן  במסגרת המלצת הצוות המקצועי לועדה על עורך הבקשה לכניס את רחבת כיבוי האש  והתפעול לתוך המגרש כך שלא יישען על אזור החניה הקיים היום     התנגדות של דיירי האורגים 24  לדחות את ההתנגדות - לעניין תוקפה של התכנית בי/538  התכנית אכן פגה בתאריך: 2.9.19, אך הוארכה עי הוועדה המחוזית ל-5 שנים נוספות,  כך שבשלב זה ניתן להגיש בקשות בכח תכנית זו     התנגדות איציק רוזיליו האורגים 22 (שותף בנכס)  לקבל את ההתנגדות - לעניין המחלוקות בין היזם לבעלי הזכויות במקרקעין  כחלק מתנאי הוועדה להוצאת ההיתר נדרשת הסכמה של 100% בעלי הזכויות במקרקעין     בנוסף, בהתאם לקריטריונים שנקבעו בהוראות סעיף 22 לתמא 38, נעשתה בחינה של  הסביבה  הקרובה ובהתאם לכך נבחנו:     א. שיקולים תכנוניים, צפיפות, מצאי חניה ברחוב  ב. שיקולים אדריכליים, השפעה על חתך הרחוב וחזית הרחוב  ג. היבטים נופיים – נפח בנייה והתאמה למרקם הבנוי, כושר נשיאה של תשתיות, מצא"/>
    <s v="NULL"/>
    <m/>
    <m/>
    <m/>
    <m/>
    <m/>
    <m/>
    <m/>
    <m/>
    <m/>
    <m/>
    <m/>
    <m/>
    <m/>
    <m/>
    <s v="NULL"/>
    <s v="NULL"/>
    <s v="לפי גוש חלקה (מרץ 2021)"/>
    <n v="2018"/>
    <x v="1"/>
    <s v="הריסה + בנייה"/>
    <m/>
    <m/>
    <n v="3"/>
    <m/>
    <m/>
    <m/>
    <n v="1"/>
    <s v="להיתר"/>
    <m/>
    <x v="1"/>
    <m/>
    <m/>
    <m/>
    <m/>
    <m/>
    <m/>
    <m/>
    <m/>
    <m/>
    <m/>
    <m/>
    <m/>
    <m/>
    <n v="249"/>
    <m/>
    <m/>
    <m/>
    <m/>
    <m/>
    <s v="לדיון חוזר"/>
    <m/>
  </r>
  <r>
    <n v="55"/>
    <m/>
    <m/>
    <m/>
    <m/>
    <m/>
    <m/>
    <m/>
    <m/>
    <m/>
    <m/>
    <n v="34408"/>
    <m/>
    <s v="תל אביב"/>
    <x v="6"/>
    <x v="12"/>
    <m/>
    <s v="רשויות"/>
    <s v="רשויות מקומיות - עיבוי"/>
    <s v="בביצוע + מבנים מאוכלסים"/>
    <n v="6858685"/>
    <s v="502 20180070"/>
    <n v="502"/>
    <n v="20180070"/>
    <s v="בקשה להיתר - רישוי מלא"/>
    <s v="עיבוי ובינוי"/>
    <n v="936"/>
    <s v="בת ים"/>
    <n v="6200"/>
    <s v="דר ניר נחום&quot;"/>
    <n v="313"/>
    <n v="27"/>
    <n v="27"/>
    <m/>
    <d v="2018-01-18T00:00:00"/>
    <n v="0"/>
    <n v="0"/>
    <n v="16"/>
    <n v="14"/>
    <n v="30"/>
    <m/>
    <m/>
    <m/>
    <m/>
    <m/>
    <s v="עיבוי ובינוי : הרחבת 16 יח&quot;ד במבנה קיים בן 4 קומות מעל ק. קרקע + תוספת בניה של 3 קומות מלאות וקומה חלקית הכוללת 14 יח&quot;ד חדשות , (סה&quot;כ 30 יח&quot;ד +ממ&quot;דים), מעלית, מרפסות לדירות קיימות+ חניה+מכפלי חניה בק. קרקע, מחסנים משותפים, חדרים טכנים וגידור זמני."/>
    <m/>
    <m/>
    <m/>
    <s v="NULL"/>
    <m/>
    <m/>
    <m/>
    <m/>
    <m/>
    <m/>
    <m/>
    <m/>
    <m/>
    <m/>
    <m/>
    <m/>
    <m/>
    <m/>
    <m/>
    <m/>
    <m/>
    <n v="2018"/>
    <x v="1"/>
    <s v="בנייה"/>
    <m/>
    <m/>
    <n v="8"/>
    <m/>
    <m/>
    <m/>
    <n v="1"/>
    <s v="להיתר"/>
    <m/>
    <x v="1"/>
    <m/>
    <m/>
    <m/>
    <m/>
    <m/>
    <m/>
    <m/>
    <m/>
    <m/>
    <m/>
    <m/>
    <m/>
    <m/>
    <n v="249"/>
    <m/>
    <m/>
    <m/>
    <m/>
    <m/>
    <m/>
    <m/>
  </r>
  <r>
    <n v="57"/>
    <m/>
    <m/>
    <m/>
    <m/>
    <m/>
    <m/>
    <m/>
    <m/>
    <s v="פרויקט עיבוי בינוי"/>
    <s v="היתר בנייה"/>
    <n v="34408"/>
    <m/>
    <s v="תל אביב"/>
    <x v="6"/>
    <x v="12"/>
    <m/>
    <s v="רשויות"/>
    <s v="עיבוי"/>
    <s v="בביצוע + מבנים מאוכלסים"/>
    <n v="3545546"/>
    <s v="502 20131413"/>
    <n v="502"/>
    <n v="20131413"/>
    <s v="בקשה להיתר"/>
    <s v="תמא 38&quot;"/>
    <n v="1414"/>
    <s v="בת ים"/>
    <n v="6200"/>
    <s v="האורגים"/>
    <n v="606"/>
    <n v="8"/>
    <n v="8"/>
    <m/>
    <d v="2013-12-03T00:00:00"/>
    <n v="0"/>
    <n v="0"/>
    <n v="14"/>
    <n v="11"/>
    <n v="28"/>
    <m/>
    <m/>
    <m/>
    <m/>
    <m/>
    <s v="עיבוי בינוי: ק קרקע + 3 קומות קיימות שמעלהם 3 קומות חדשות ודירה על הגג סה&quot;כ 14 יחידות קיימות ו - 11 יחידות חדשות + תוספת 12 מרפסות חדשות ליחידות הקיימות ו - 23 מרפסות ליחידות חדשות סה&quot;כ 25 יחידות"/>
    <m/>
    <m/>
    <m/>
    <s v="NULL"/>
    <m/>
    <m/>
    <m/>
    <m/>
    <m/>
    <m/>
    <m/>
    <m/>
    <m/>
    <m/>
    <m/>
    <m/>
    <m/>
    <m/>
    <m/>
    <m/>
    <s v="שליפת כתובות (אוגוסט 2020)"/>
    <n v="2013"/>
    <x v="1"/>
    <s v="בנייה"/>
    <m/>
    <m/>
    <n v="2"/>
    <m/>
    <m/>
    <n v="1"/>
    <n v="1"/>
    <s v="להיתר"/>
    <m/>
    <x v="1"/>
    <m/>
    <m/>
    <m/>
    <m/>
    <n v="2045464"/>
    <m/>
    <m/>
    <m/>
    <m/>
    <m/>
    <m/>
    <m/>
    <m/>
    <n v="249"/>
    <m/>
    <m/>
    <m/>
    <m/>
    <m/>
    <s v="לא היו החלטות בבקשה"/>
    <m/>
  </r>
  <r>
    <n v="1068"/>
    <m/>
    <m/>
    <m/>
    <s v="הגיע היתר ומהות הבקשה לא זהה"/>
    <m/>
    <s v="כפול עם נתוני עבר"/>
    <m/>
    <m/>
    <s v="פרויקט עיבוי בינוי"/>
    <s v="היתר בנייה"/>
    <n v="34408"/>
    <m/>
    <s v="תל אביב"/>
    <x v="6"/>
    <x v="12"/>
    <m/>
    <s v="רשויות"/>
    <s v="עיבוי"/>
    <s v="בביצוע + מבנים מאוכלסים"/>
    <n v="7131378"/>
    <s v="502 20150803"/>
    <n v="502"/>
    <n v="20150803"/>
    <s v="בקשה להיתר - רישוי מלא                                                          "/>
    <s v="עיבוי ובינוי                            "/>
    <n v="1414"/>
    <s v="בת ים"/>
    <n v="6200"/>
    <s v="האורגים"/>
    <n v="606"/>
    <n v="8"/>
    <n v="8"/>
    <m/>
    <d v="2015-08-27T00:00:00"/>
    <n v="14"/>
    <n v="14"/>
    <n v="14"/>
    <n v="14"/>
    <n v="28"/>
    <s v="2020_01"/>
    <d v="2020-11-01T21:02:44"/>
    <m/>
    <m/>
    <s v="מדלן"/>
    <s v=" הארכת תוקף החלטה לבקשה מתוקנת לעיבוי בינוי, לרבות  נספח חניה מתוקן בהתאם להחלטת וועדת ערר מיום 22.05.2017.                                                                                                                                                                                                                                                                                                                                                                                                                                                                                                                                                                                                                                                                                                                                                                                                                                                                                                                             "/>
    <n v="20180007"/>
    <d v="2018-04-25T00:00:00"/>
    <s v="  הוחלט לאשר את הבקשה.  ההיתר יוצא לאחר תיקון כל ההערות,  המצאת כל האישורים והחתימות הדרושים  ותשלום כופר חניה עבור 8 מקומות חניה.     פה אחד - 4 (הרב אסקפה וכהן סבן עזבו)     החלטה מפורטת תישלח בהמשך.  להלן ההחלטה המפורטת:  לאשר את הבקשה.  ההיתר יוצא לאחר המצאת כל האישורים והחתימות הדרושים, תשלום כופר חניה עבור 8  מקומות חניה, תיקון הבקשה בהתאם להערות הבאות:  2.     הערות מחלקת הרישוי:          א.    לעניין  מספר יחד , המותרות בחלקה: שטח החלקה  הינו 963 מר. צפיפות -                  יחד לדונם  מותרת לפי טבלה 5 בתכנית בי/456 – הינה :33.6  ומהווה 32.3                  יחד לחלקה . 28 יחד המבוקשות בסהכ מהווה צפיפות 29.10 יחד /דונם.          ב.     בתאריך  29.01.2018 אושר נספח תנועה מתוקן , כולל מתקן חניה בחלק  הצפון                  מערבי של החלקה ובכפוף לתשלום כופר עבור 6 מקומות חניה. על הנספח                  התקבלה הסכמה של העוררים.                  החניות מס' 3 ו-9 מתוכננות בנסיגה מינימלית מהחלון ובהתאם החלטת וועדת                  ערר המוזכרת לעיל יש לבטל אותן. לפי כך נדרש כופ"/>
    <n v="2045464"/>
    <n v="20150803"/>
    <s v="בקשה להיתר - רישוי מלא                                                          "/>
    <d v="2020-03-11T00:00:00"/>
    <s v="מגורים                                                                                    "/>
    <n v="14"/>
    <n v="14"/>
    <n v="14"/>
    <s v="מהות ההיתר"/>
    <n v="14"/>
    <s v="מהות ההיתר"/>
    <n v="28"/>
    <s v="מהות ההיתר"/>
    <m/>
    <s v="עיבוי בינוי: חיזוק והרחבה 14 יחד במבנה קיים בן 3 קומות מעל קומת קרקע.     תוספת בניה 2  קומות חדשות מלאות ,ו-2 קומות חלקיות הכוללות 14 דירות חדשות     (סהכ 28 יחד) . תוספת ממדים, מעלית ומרפסות ליחד קיימות, חניה בקומת קרקע,     גידור זמני במהלך הבניה.     אישור בקשה מתוקנת לעיבוי בינוי , לרבות אישור נספח חניה מתוקן בהתאם     להחלטת וועדת ערר מיום 22.05.2017"/>
    <s v="2020_01"/>
    <d v="2020-11-01T21:02:45"/>
    <s v="לפי גוש חלקה (מרץ 2021)"/>
    <n v="2015"/>
    <x v="2"/>
    <s v="בנייה"/>
    <s v="בנייה"/>
    <s v="במהות הבקשה באתר העירייה לא היה מובן שמדובר בבנייה, אבל בהחלטת וועדה מהתאריך 25/04/2018 מציינים שמדובר בתוספת בנייה"/>
    <n v="2"/>
    <m/>
    <m/>
    <m/>
    <n v="2"/>
    <s v="להיתר"/>
    <m/>
    <x v="0"/>
    <m/>
    <m/>
    <m/>
    <n v="3545546"/>
    <m/>
    <m/>
    <m/>
    <m/>
    <m/>
    <m/>
    <m/>
    <m/>
    <m/>
    <n v="249"/>
    <m/>
    <m/>
    <m/>
    <m/>
    <m/>
    <m/>
    <m/>
  </r>
  <r>
    <n v="59"/>
    <m/>
    <m/>
    <m/>
    <m/>
    <m/>
    <m/>
    <m/>
    <m/>
    <m/>
    <m/>
    <n v="34408"/>
    <m/>
    <s v="תל אביב"/>
    <x v="6"/>
    <x v="12"/>
    <m/>
    <s v="רשויות"/>
    <s v="עיבוי"/>
    <s v="בביצוע + מבנים מאוכלסים"/>
    <n v="3545545"/>
    <s v="502 20131412"/>
    <n v="502"/>
    <n v="20131412"/>
    <s v="בקשה להיתר"/>
    <s v="תמא 38&quot;"/>
    <n v="1415"/>
    <s v="בת ים"/>
    <n v="6200"/>
    <s v="האורגים"/>
    <n v="606"/>
    <n v="10"/>
    <n v="10"/>
    <m/>
    <d v="2013-12-03T00:00:00"/>
    <n v="0"/>
    <n v="0"/>
    <n v="14"/>
    <n v="14"/>
    <n v="28"/>
    <m/>
    <m/>
    <m/>
    <m/>
    <m/>
    <s v="עיבוי בינוי: ק. קרקע + 3 קומות קיימות שמעלהן 3 קומות חדשות ודירה על הגג סה&quot;כ 14 יחידות קיימות ו - 11 יחידות חדשות + 12 מרפסות חדשות ליחידה קיימות ו 23 יחידות מרפסות חדשות סה&quot;כ 25 יחידות"/>
    <m/>
    <m/>
    <m/>
    <s v="NULL"/>
    <m/>
    <m/>
    <m/>
    <m/>
    <m/>
    <m/>
    <m/>
    <m/>
    <m/>
    <m/>
    <m/>
    <m/>
    <m/>
    <m/>
    <m/>
    <m/>
    <s v="שליפת כתובות (אוגוסט 2020)"/>
    <n v="2013"/>
    <x v="1"/>
    <s v="בנייה"/>
    <m/>
    <m/>
    <n v="4"/>
    <m/>
    <m/>
    <n v="1"/>
    <n v="1"/>
    <s v="להיתר"/>
    <m/>
    <x v="1"/>
    <m/>
    <m/>
    <m/>
    <m/>
    <n v="2131203"/>
    <m/>
    <m/>
    <m/>
    <m/>
    <m/>
    <m/>
    <m/>
    <m/>
    <n v="249"/>
    <m/>
    <m/>
    <m/>
    <m/>
    <m/>
    <s v="לא היו החלטות בבקשה"/>
    <m/>
  </r>
  <r>
    <n v="60"/>
    <m/>
    <m/>
    <m/>
    <m/>
    <m/>
    <m/>
    <m/>
    <m/>
    <m/>
    <m/>
    <n v="34408"/>
    <m/>
    <s v="תל אביב"/>
    <x v="6"/>
    <x v="12"/>
    <m/>
    <s v="רשויות"/>
    <s v="עיבוי"/>
    <s v="בביצוע + מבנים מאוכלסים"/>
    <n v="3547812"/>
    <s v="502 20150804"/>
    <n v="502"/>
    <n v="20150804"/>
    <s v="בקשה להיתר"/>
    <s v="עיבוי ובינוי"/>
    <n v="1415"/>
    <s v="בת ים"/>
    <n v="6200"/>
    <s v="האורגים"/>
    <n v="606"/>
    <n v="10"/>
    <n v="10"/>
    <m/>
    <d v="2015-08-27T00:00:00"/>
    <n v="14"/>
    <n v="14"/>
    <n v="14"/>
    <n v="14"/>
    <n v="28"/>
    <m/>
    <m/>
    <m/>
    <m/>
    <m/>
    <s v="עיבוי בינוי:ק. קרקע + 3 קומות קיימות שמעליהן 2 קומות חדשות מלאות ,קומה חלקית חדשה ודירות גג - 14 יח&quot;ד קיימות ו-14 יח&quot;ד חדשות (סה&quot;כ 28 יח&quot;ד) + תוספת ממ&quot;דים מרפסות ליח&quot;ד קיימות, שינוי ותוספת למחסנים משותפים, חדרים טכניים וחניה בלתי תלויה+ גדר זמני."/>
    <m/>
    <m/>
    <m/>
    <s v="NULL"/>
    <m/>
    <m/>
    <m/>
    <m/>
    <m/>
    <m/>
    <m/>
    <m/>
    <m/>
    <m/>
    <m/>
    <m/>
    <m/>
    <m/>
    <m/>
    <m/>
    <s v="שליפת כתובות (אוגוסט 2020)"/>
    <n v="2015"/>
    <x v="1"/>
    <s v="בנייה"/>
    <m/>
    <m/>
    <n v="4"/>
    <m/>
    <m/>
    <m/>
    <n v="2"/>
    <s v="להיתר"/>
    <m/>
    <x v="1"/>
    <m/>
    <m/>
    <m/>
    <m/>
    <m/>
    <m/>
    <m/>
    <m/>
    <m/>
    <m/>
    <m/>
    <m/>
    <m/>
    <n v="249"/>
    <m/>
    <m/>
    <m/>
    <m/>
    <m/>
    <m/>
    <m/>
  </r>
  <r>
    <n v="1649"/>
    <m/>
    <m/>
    <m/>
    <s v="לטייב"/>
    <m/>
    <m/>
    <m/>
    <m/>
    <m/>
    <m/>
    <n v="34408"/>
    <m/>
    <s v="תל אביב"/>
    <x v="6"/>
    <x v="12"/>
    <m/>
    <s v="רשויות"/>
    <s v="עיבוי"/>
    <s v="בביצוע + מבנים מאוכלסים"/>
    <n v="7454722"/>
    <s v="502 20191577"/>
    <n v="502"/>
    <n v="20191577"/>
    <s v="בקשה להיתר-מסלול הקלות ושימוש חורג- 90 יום                                      "/>
    <s v="עיבוי ובינוי                            "/>
    <n v="1415"/>
    <s v="בת ים"/>
    <n v="6200"/>
    <s v="האורגים"/>
    <n v="606"/>
    <n v="10"/>
    <n v="10"/>
    <m/>
    <d v="2019-09-04T00:00:00"/>
    <n v="14"/>
    <n v="14"/>
    <n v="14"/>
    <n v="14"/>
    <n v="28"/>
    <m/>
    <m/>
    <m/>
    <m/>
    <m/>
    <s v=" אישור בקשה חדשה במקום בקשה מס' 20150804 לעיבוי בינוי: 1.  ק. קרקע +3 קומות קיימות שמעליהן 2 קומות חדשות מלאות, קומה חלקית      חדשה ודירות גג- 14 יחד קיימות ו14 יחד חדשות, סהכ 28 יחד+ תוספת ממדים,      מרפסות ליחד קיימות , שינוי ותוספת למחסנים משותפים, חדרים טכניים וחניה      בלתי תלויה+ גדר זמנית. 2.  אישור תשלום כופר חניה.                                                                                                                                                                                                                                                                                                                                                                                                                                                                                                                                                                                                                                                                                         "/>
    <n v="20190011"/>
    <d v="2019-09-25T00:00:00"/>
    <s v="  לאשר את הבקשה.  ההיתר יוצא לאחר מילוי הדרישות שבגליון הבדיקה.     פה אחד - 6(יהודה הרוש לא השתתף)     החלטה מפורטת תישלח בהמשך.  להלן ההחלטה המפורטת:  את הבקשה.  ההיתר יוצא לאחר תיקון הבקשה בהתאם להחלטות הוועדות הבאות:  1.  ישיבה מס' 20160013 מיום  15.11.16.  2.  ישיבות מס' 20160016 מיום 12.01.17, מס' 20160017 מיום 29.01.17, מס' 20170001       מיום 14.03.17.  3.  ישיבה מס' 20170003 מיום 04.05.17.  4.  ישיבה  מס' 20180010 מיום 4.7.18.  5.  ישיבה מס' 20180011 מיום 25.07.18.                                                                                                                                                                                                                                                                                                                                                                                                                                                                                                                                          "/>
    <n v="2131203"/>
    <n v="20191577"/>
    <m/>
    <d v="2021-04-28T00:00:00"/>
    <s v="בית משותף                                                                                 "/>
    <n v="14"/>
    <n v="14"/>
    <n v="14"/>
    <m/>
    <n v="14"/>
    <m/>
    <n v="28"/>
    <m/>
    <m/>
    <s v="1.   עיבוי בינוי  :ק. קרקע +3 קומות קיימות שמעליהן 2 קומות חדשות מלאות,       קומה חלקית חדשה ודירות גג- 14 יחד קיימות ו14 יחד חדשות, סהכ 28      יחד+ תוספת ממדים, מרפסות ליחד קיימות , שינוי ותוספת למחסנים      משותפים, חדרים טכניים וחניה בלתי תלויה+ גדר זמנית. 2.  כופר חניה."/>
    <m/>
    <m/>
    <m/>
    <n v="2019"/>
    <x v="0"/>
    <s v="בנייה"/>
    <s v="בנייה"/>
    <m/>
    <n v="4"/>
    <m/>
    <m/>
    <m/>
    <n v="2"/>
    <s v="להיתר"/>
    <m/>
    <x v="0"/>
    <m/>
    <m/>
    <m/>
    <n v="3545545"/>
    <m/>
    <m/>
    <m/>
    <m/>
    <m/>
    <m/>
    <m/>
    <m/>
    <m/>
    <n v="249"/>
    <m/>
    <m/>
    <m/>
    <m/>
    <m/>
    <m/>
    <m/>
  </r>
  <r>
    <n v="62"/>
    <m/>
    <m/>
    <m/>
    <s v="לטייב - היתר המשכי"/>
    <m/>
    <m/>
    <m/>
    <m/>
    <m/>
    <m/>
    <n v="34408"/>
    <m/>
    <s v="תל אביב"/>
    <x v="6"/>
    <x v="12"/>
    <m/>
    <s v="רשויות"/>
    <s v="עיבוי"/>
    <s v="בביצוע + מבנים מאוכלסים"/>
    <n v="3543203"/>
    <s v="502 20120143"/>
    <n v="502"/>
    <n v="20120143"/>
    <s v="בקשה להיתר"/>
    <s v="בניה חדשה"/>
    <n v="1412"/>
    <s v="בת ים"/>
    <n v="6200"/>
    <s v="האורגים"/>
    <n v="606"/>
    <n v="16"/>
    <n v="16"/>
    <m/>
    <d v="2012-03-05T00:00:00"/>
    <n v="0"/>
    <n v="0"/>
    <n v="14"/>
    <n v="10"/>
    <n v="24"/>
    <m/>
    <m/>
    <m/>
    <m/>
    <m/>
    <s v="עיבוי בינוי : קומת קרקע + 3 קומות קיימות שמעליהן 3 קומות חדשות וחדרים על הגג סה&quot;כ 14 יחידות דיור קיימות ו- 10 יחידות דיור חדשות + 12 מרפסות חדשות ליחידות הקיימות ( סה&quot;כ קיים + מוצע 24 יח&quot;ד."/>
    <m/>
    <m/>
    <m/>
    <n v="250024"/>
    <n v="20120143"/>
    <m/>
    <d v="2014-07-02T00:00:00"/>
    <m/>
    <n v="0"/>
    <n v="0"/>
    <n v="14"/>
    <m/>
    <n v="12"/>
    <m/>
    <n v="26"/>
    <m/>
    <m/>
    <s v="א.עיבוי בינוי- בניית 12 יחידות דיור ב-3 קומות חדשות + חדרים על הגג מעל לבניין מגורים קיים     בן 3 קומות על עמודים על פי תכנית בי/456. ב. חיזוק ושיפוץ המבנה הקיים, הוספת מעלית, מרפסות חדשות וממדים ליחידות הדיור הקיימות. ג. בניית גדר זמנית + שילוט לתקופת ה"/>
    <m/>
    <m/>
    <s v="שליפת כתובות (אוגוסט 2020)"/>
    <n v="2012"/>
    <x v="7"/>
    <s v="בנייה"/>
    <s v="בנייה"/>
    <m/>
    <n v="5"/>
    <m/>
    <m/>
    <m/>
    <n v="1"/>
    <s v="להיתר"/>
    <m/>
    <x v="0"/>
    <m/>
    <m/>
    <m/>
    <n v="3543203"/>
    <n v="250024"/>
    <m/>
    <m/>
    <m/>
    <m/>
    <m/>
    <n v="1"/>
    <m/>
    <m/>
    <n v="249"/>
    <m/>
    <m/>
    <m/>
    <m/>
    <m/>
    <m/>
    <m/>
  </r>
  <r>
    <n v="63"/>
    <m/>
    <m/>
    <m/>
    <m/>
    <m/>
    <m/>
    <m/>
    <m/>
    <m/>
    <m/>
    <n v="34408"/>
    <m/>
    <s v="תל אביב"/>
    <x v="6"/>
    <x v="12"/>
    <m/>
    <s v="רשויות"/>
    <s v="עיבוי"/>
    <s v="בביצוע + מבנים מאוכלסים"/>
    <n v="3547142"/>
    <s v="502 20150109"/>
    <n v="502"/>
    <n v="20150109"/>
    <s v="בקשה להיתר"/>
    <s v="עיבוי ובינוי"/>
    <n v="1412"/>
    <s v="בת ים"/>
    <n v="6200"/>
    <s v="האורגים"/>
    <n v="606"/>
    <n v="16"/>
    <n v="16"/>
    <m/>
    <d v="2015-02-02T00:00:00"/>
    <n v="26"/>
    <n v="2"/>
    <n v="0"/>
    <n v="0"/>
    <n v="0"/>
    <m/>
    <m/>
    <m/>
    <m/>
    <m/>
    <s v="שינויים להיתר למבנה בבניה, על ידי השלמת קומה שישית חלקית לקומה מלאה עם תוספת 2 יח&quot;ד, וקומה שביעית חלקית ובה 2 יח&quot;ד, שינויים במרפסות."/>
    <m/>
    <m/>
    <m/>
    <n v="250301"/>
    <n v="20150109"/>
    <m/>
    <d v="2016-04-21T00:00:00"/>
    <m/>
    <n v="26"/>
    <n v="2"/>
    <n v="0"/>
    <m/>
    <n v="0"/>
    <m/>
    <n v="0"/>
    <m/>
    <m/>
    <s v="שינויים להיתר למבנה בבניה (עיבו בינוי, על ידי השלמת קומה שישית חלקית לקומה מלאה עם תוספת 2 יחד, וקומה שביעית חלקית ובה 2 יח&quot;ד, סה&quot;כ  28 יח&quot;ד  תוספת שטח 150.37 מ&quot;ר,&quot;"/>
    <m/>
    <m/>
    <s v="שליפת כתובות (אוגוסט 2020)"/>
    <n v="2015"/>
    <x v="8"/>
    <s v="בנייה"/>
    <s v="בנייה"/>
    <m/>
    <n v="5"/>
    <m/>
    <m/>
    <m/>
    <n v="2"/>
    <s v="להיתר"/>
    <m/>
    <x v="2"/>
    <m/>
    <m/>
    <m/>
    <m/>
    <m/>
    <m/>
    <m/>
    <m/>
    <m/>
    <m/>
    <m/>
    <m/>
    <m/>
    <n v="249"/>
    <m/>
    <m/>
    <m/>
    <m/>
    <m/>
    <m/>
    <m/>
  </r>
  <r>
    <n v="61"/>
    <m/>
    <m/>
    <m/>
    <s v="לטייב - היתר המשכי"/>
    <m/>
    <m/>
    <m/>
    <m/>
    <m/>
    <m/>
    <n v="34408"/>
    <m/>
    <s v="תל אביב"/>
    <x v="6"/>
    <x v="12"/>
    <m/>
    <s v="רשויות"/>
    <s v="עיבוי"/>
    <s v="בביצוע + מבנים מאוכלסים"/>
    <n v="3543203444"/>
    <s v="502 20120143"/>
    <n v="502"/>
    <n v="20120143"/>
    <s v="בקשה להיתר"/>
    <s v="בניה חדשה"/>
    <n v="1412"/>
    <s v="בת ים"/>
    <n v="6200"/>
    <s v="האורגים"/>
    <n v="606"/>
    <n v="16"/>
    <n v="16"/>
    <m/>
    <d v="2012-03-05T00:00:00"/>
    <n v="0"/>
    <n v="0"/>
    <n v="14"/>
    <n v="10"/>
    <n v="24"/>
    <m/>
    <m/>
    <m/>
    <m/>
    <m/>
    <s v="עיבוי בינוי : קומת קרקע + 3 קומות קיימות שמעליהן 3 קומות חדשות וחדרים על הגג סה&quot;כ 14 יחידות דיור קיימות ו- 10 יחידות דיור חדשות + 12 מרפסות חדשות ליחידות הקיימות ( סה&quot;כ קיים + מוצע 24 יח&quot;ד."/>
    <m/>
    <m/>
    <m/>
    <n v="250025"/>
    <n v="20120143"/>
    <m/>
    <d v="2014-09-18T00:00:00"/>
    <m/>
    <n v="0"/>
    <n v="0"/>
    <m/>
    <m/>
    <m/>
    <m/>
    <m/>
    <m/>
    <m/>
    <s v="1.  תיקון טעות סופר, באופן שיירשם 26 יחד במקום 24 שנרשמו. 2.  הארכת תוקף החלטה לעיבוי בינוי : קומת קרקע + 3 קומות קיימות שמעליהן 3 קומות      חדשות וחדרים על הגג סה&quot;כ 14 יחידות דיור קיימות ו- 10 יחידות דיור חדשות + 12      מרפסות חדשות ליחידות הקיימות (סה"/>
    <m/>
    <m/>
    <s v="שליפת כתובות (אוגוסט 2020)"/>
    <n v="2012"/>
    <x v="7"/>
    <s v="בנייה"/>
    <s v="בנייה"/>
    <m/>
    <n v="5"/>
    <m/>
    <m/>
    <m/>
    <n v="4"/>
    <s v="להיתר"/>
    <m/>
    <x v="2"/>
    <m/>
    <m/>
    <m/>
    <m/>
    <m/>
    <m/>
    <m/>
    <m/>
    <m/>
    <m/>
    <n v="1"/>
    <m/>
    <m/>
    <n v="249"/>
    <m/>
    <m/>
    <m/>
    <m/>
    <m/>
    <m/>
    <m/>
  </r>
  <r>
    <n v="67"/>
    <m/>
    <m/>
    <m/>
    <m/>
    <m/>
    <m/>
    <m/>
    <m/>
    <m/>
    <m/>
    <n v="34408"/>
    <m/>
    <s v="תל אביב"/>
    <x v="6"/>
    <x v="12"/>
    <m/>
    <s v="רשויות"/>
    <s v="עיבוי"/>
    <s v="בביצוע + מבנים מאוכלסים"/>
    <n v="5388769"/>
    <s v="502 20171158"/>
    <n v="502"/>
    <n v="20171158"/>
    <s v="בקשה להיתר - רישוי מלא"/>
    <s v="עיבוי ובינוי"/>
    <n v="930"/>
    <s v="בת ים"/>
    <n v="6200"/>
    <s v="האורגים"/>
    <n v="606"/>
    <n v="24"/>
    <n v="24"/>
    <m/>
    <d v="2017-03-29T00:00:00"/>
    <n v="0"/>
    <n v="0"/>
    <n v="32"/>
    <n v="24"/>
    <n v="56"/>
    <m/>
    <m/>
    <m/>
    <m/>
    <m/>
    <s v="עיבוי בינוי: הרחבת 32 יח&quot;ד בבניין קיים בן 4 קומות קיימות מעל קומת קרקע, הכוללת תוספת 24 יח&quot;ד חדשות (סה&quot;כ 56 יח&quot;ד )+ תוספת ממ&quot;דים ומרפסות בדירות קיימות+ מעלית +חניה+ גידור זמני במהלך הבניה."/>
    <m/>
    <m/>
    <m/>
    <s v="NULL"/>
    <m/>
    <m/>
    <m/>
    <m/>
    <m/>
    <m/>
    <m/>
    <m/>
    <m/>
    <m/>
    <m/>
    <m/>
    <m/>
    <m/>
    <m/>
    <m/>
    <s v="שליפת כתובות (אוגוסט 2020)"/>
    <n v="2017"/>
    <x v="1"/>
    <m/>
    <m/>
    <m/>
    <m/>
    <m/>
    <m/>
    <m/>
    <n v="4"/>
    <s v="להיתר"/>
    <m/>
    <x v="1"/>
    <m/>
    <m/>
    <m/>
    <m/>
    <m/>
    <m/>
    <m/>
    <m/>
    <m/>
    <m/>
    <m/>
    <m/>
    <m/>
    <n v="249"/>
    <m/>
    <m/>
    <m/>
    <m/>
    <m/>
    <m/>
    <m/>
  </r>
  <r>
    <n v="66"/>
    <m/>
    <m/>
    <m/>
    <m/>
    <m/>
    <m/>
    <m/>
    <m/>
    <m/>
    <m/>
    <n v="34408"/>
    <m/>
    <s v="תל אביב"/>
    <x v="6"/>
    <x v="12"/>
    <m/>
    <s v="רשויות"/>
    <s v="רשויות מקומיות - עיבוי"/>
    <s v="בביצוע + מבנים מאוכלסים"/>
    <n v="6858391"/>
    <s v="502 20171158"/>
    <n v="502"/>
    <n v="20171158"/>
    <s v="בקשה להיתר - רישוי מלא"/>
    <s v="עיבוי ובינוי"/>
    <n v="930"/>
    <s v="בת ים"/>
    <n v="6200"/>
    <s v="האורגים"/>
    <n v="606"/>
    <n v="24"/>
    <n v="24"/>
    <m/>
    <d v="2017-03-29T00:00:00"/>
    <n v="0"/>
    <n v="0"/>
    <n v="32"/>
    <n v="24"/>
    <n v="56"/>
    <m/>
    <m/>
    <m/>
    <m/>
    <m/>
    <s v="עיבוי בינוי: הרחבת 32 יח&quot;ד בבניין קיים בן 4 קומות קיימות מעל קומת קרקע, הכוללת תוספת 24 יח&quot;ד חדשות (סה&quot;כ 56 יח&quot;ד )+ תוספת ממ&quot;דים ומרפסות בדירות קיימות+ מעלית +חניה+ גידור זמני במהלך הבניה."/>
    <m/>
    <m/>
    <m/>
    <s v="NULL"/>
    <m/>
    <m/>
    <m/>
    <m/>
    <m/>
    <m/>
    <m/>
    <m/>
    <m/>
    <m/>
    <m/>
    <m/>
    <m/>
    <m/>
    <m/>
    <m/>
    <m/>
    <n v="2017"/>
    <x v="1"/>
    <s v="בנייה"/>
    <m/>
    <m/>
    <m/>
    <m/>
    <m/>
    <m/>
    <n v="4"/>
    <s v="להיתר"/>
    <m/>
    <x v="1"/>
    <m/>
    <m/>
    <m/>
    <m/>
    <m/>
    <m/>
    <m/>
    <m/>
    <m/>
    <m/>
    <m/>
    <m/>
    <m/>
    <n v="249"/>
    <m/>
    <m/>
    <m/>
    <m/>
    <m/>
    <m/>
    <m/>
  </r>
  <r>
    <n v="1089"/>
    <m/>
    <m/>
    <m/>
    <s v="תמ&quot;א אך הכתובת נמצאת בתוך המתחם ולכן פ&quot;ב"/>
    <m/>
    <m/>
    <s v="תמ&quot;א אך הכתובת נמצאת בתוך המתחם ולכן פ&quot;ב"/>
    <m/>
    <s v="תמ&quot;א 38"/>
    <s v="בקשה להיתר"/>
    <n v="34408"/>
    <m/>
    <s v="תל אביב"/>
    <x v="6"/>
    <x v="12"/>
    <m/>
    <s v="רשויות"/>
    <s v="עיבוי"/>
    <s v="בביצוע + מבנים מאוכלסים"/>
    <n v="7192668"/>
    <s v="502 20201152"/>
    <n v="502"/>
    <n v="20201152"/>
    <s v="בקשה למידע                                                                      "/>
    <s v="תמא 38 - חיזוק                          "/>
    <n v="943"/>
    <s v="בת ים"/>
    <n v="6200"/>
    <s v="האורגים                                                     "/>
    <n v="606"/>
    <n v="18"/>
    <n v="18"/>
    <m/>
    <d v="2020-09-06T00:00:00"/>
    <n v="14"/>
    <n v="19"/>
    <n v="14"/>
    <n v="5"/>
    <n v="19"/>
    <s v="2020_03"/>
    <d v="2020-12-03T17:05:37"/>
    <s v="נתוני העירייה"/>
    <s v="חישוב מתמטי"/>
    <s v="אתר העירייה"/>
    <s v=" תוספת בניה בקומות עפ תמא 38                                                                                                                                                                                                                                                                                                                                                                                                                                                                                                                                                                                                                                                                                                                                                                                                                                                                                                                                                                                                          "/>
    <n v="0"/>
    <s v="NULL"/>
    <s v="NULL"/>
    <s v="NULL"/>
    <m/>
    <m/>
    <m/>
    <m/>
    <m/>
    <m/>
    <m/>
    <m/>
    <m/>
    <m/>
    <m/>
    <m/>
    <m/>
    <m/>
    <s v="NULL"/>
    <s v="NULL"/>
    <s v="לפי גוש חלקה (מרץ 2021)"/>
    <n v="2020"/>
    <x v="1"/>
    <s v="בנייה"/>
    <m/>
    <m/>
    <n v="18"/>
    <n v="1"/>
    <m/>
    <m/>
    <n v="1"/>
    <s v="למידע"/>
    <m/>
    <x v="1"/>
    <m/>
    <m/>
    <m/>
    <m/>
    <m/>
    <m/>
    <m/>
    <m/>
    <m/>
    <m/>
    <m/>
    <m/>
    <m/>
    <n v="249"/>
    <m/>
    <m/>
    <m/>
    <m/>
    <m/>
    <s v="לא היו החלטות בבקשה"/>
    <m/>
  </r>
  <r>
    <n v="1096"/>
    <m/>
    <m/>
    <m/>
    <s v="תמ&quot;א אך הכתובת נמצאת בתוך המתחם ולכן פ&quot;ב"/>
    <m/>
    <m/>
    <s v="תמ&quot;א אך הכתובת נמצאת בתוך המתחם ולכן פ&quot;ב"/>
    <m/>
    <s v="תמ&quot;א 38"/>
    <s v="בקשה להיתר"/>
    <n v="34408"/>
    <m/>
    <s v="תל אביב"/>
    <x v="6"/>
    <x v="12"/>
    <m/>
    <s v="רשויות"/>
    <s v="עיבוי"/>
    <s v="בביצוע + מבנים מאוכלסים"/>
    <n v="7235048"/>
    <s v="502 20201793"/>
    <n v="502"/>
    <n v="20201793"/>
    <s v="בקשה לתמא 38- חיזוק מבנים&quot;                                                      "/>
    <s v="תוספת למבנה קיים                        "/>
    <n v="943"/>
    <s v="בת ים"/>
    <n v="6200"/>
    <s v="האורגים                                                     "/>
    <n v="606"/>
    <n v="18"/>
    <n v="18"/>
    <s v=" "/>
    <d v="2020-12-29T00:00:00"/>
    <n v="14"/>
    <n v="17"/>
    <n v="14"/>
    <n v="3"/>
    <n v="17"/>
    <s v="2020_04"/>
    <d v="2021-01-28T10:47:10"/>
    <s v="נתוני העירייה"/>
    <s v="חישוב מתמטי"/>
    <s v="אתר העירייה"/>
    <s v="  חיזוק בניין מגורים  קיים בן 4 קומות מעל קומת עמודים ע''פ תמ''א 38 ,תוספת ממ''דים ומרפסות לכל יח''ד ,תוספת מעלית, תוספת קומות מעל בניין קיים , חניה תת-קרקעית ,גידור זמני תיאור הבניה הקיימת:  בניין מגורים קיים בן 4 קומות מעל קומת עמודים תיאור התוספת המבוקשת:  חיזוק בניין מגורים קיים בן 4 קומות מעל קומת עמודים ע''פ תמ''א 38 ,תוספת ממ''דים ומרפסות לכל יח''ד ,תוספת מעלית, תוספת קומות מעל בניין קיים , חניה תת-קרקעית ,גידור זמני מיקום התוספת:  אחר היקף הבניה:  מרתף ,כל הקומות ,קומת גג                                                                                                                                                                                                                                                                                                                                                                                                                                                                                                                                    "/>
    <n v="0"/>
    <s v="NULL"/>
    <s v="NULL"/>
    <s v="NULL"/>
    <m/>
    <m/>
    <m/>
    <m/>
    <m/>
    <m/>
    <m/>
    <m/>
    <m/>
    <m/>
    <m/>
    <m/>
    <m/>
    <m/>
    <s v="NULL"/>
    <s v="NULL"/>
    <s v="לפי גוש חלקה (מרץ 2021)"/>
    <n v="2020"/>
    <x v="1"/>
    <s v="בנייה"/>
    <m/>
    <m/>
    <n v="18"/>
    <m/>
    <m/>
    <m/>
    <n v="1"/>
    <s v="להיתר"/>
    <m/>
    <x v="1"/>
    <m/>
    <m/>
    <m/>
    <m/>
    <m/>
    <m/>
    <m/>
    <m/>
    <m/>
    <m/>
    <m/>
    <m/>
    <m/>
    <n v="249"/>
    <m/>
    <m/>
    <m/>
    <m/>
    <m/>
    <s v="לא היו החלטות בבקשה"/>
    <m/>
  </r>
  <r>
    <n v="68"/>
    <m/>
    <m/>
    <m/>
    <m/>
    <m/>
    <m/>
    <m/>
    <m/>
    <m/>
    <m/>
    <n v="34408"/>
    <m/>
    <s v="תל אביב"/>
    <x v="6"/>
    <x v="12"/>
    <m/>
    <s v="רשויות"/>
    <s v="רשויות מקומיות - עיבוי"/>
    <s v="בביצוע + מבנים מאוכלסים"/>
    <n v="5390687"/>
    <s v="502 20180859"/>
    <n v="502"/>
    <n v="20180859"/>
    <s v="בקשה למידע"/>
    <s v="עיבוי ובינוי"/>
    <n v="1409"/>
    <s v="בת ים"/>
    <n v="6200"/>
    <s v="הנביאים"/>
    <n v="304"/>
    <n v="0"/>
    <n v="0"/>
    <m/>
    <d v="2018-07-09T00:00:00"/>
    <n v="0"/>
    <n v="0"/>
    <n v="32"/>
    <n v="22"/>
    <n v="54"/>
    <m/>
    <m/>
    <m/>
    <m/>
    <m/>
    <s v="תוספת 4 קומות. סה&quot;כ 54 יח&quot;ד מעל בניין הכולל 32 יח&quot;ד וקומת מסחר"/>
    <m/>
    <m/>
    <m/>
    <s v="NULL"/>
    <m/>
    <m/>
    <m/>
    <m/>
    <m/>
    <m/>
    <m/>
    <m/>
    <m/>
    <m/>
    <m/>
    <m/>
    <m/>
    <m/>
    <m/>
    <m/>
    <m/>
    <n v="2018"/>
    <x v="1"/>
    <s v="בנייה"/>
    <m/>
    <m/>
    <n v="1"/>
    <m/>
    <m/>
    <m/>
    <n v="1"/>
    <s v="למידע"/>
    <m/>
    <x v="1"/>
    <m/>
    <m/>
    <m/>
    <m/>
    <m/>
    <m/>
    <m/>
    <m/>
    <m/>
    <m/>
    <m/>
    <m/>
    <m/>
    <n v="249"/>
    <m/>
    <m/>
    <m/>
    <m/>
    <m/>
    <s v="דחייה"/>
    <m/>
  </r>
  <r>
    <n v="69"/>
    <m/>
    <m/>
    <m/>
    <m/>
    <m/>
    <m/>
    <m/>
    <m/>
    <m/>
    <m/>
    <n v="34408"/>
    <m/>
    <s v="תל אביב"/>
    <x v="6"/>
    <x v="12"/>
    <m/>
    <s v="רשויות"/>
    <s v="רשויות מקומיות - עיבוי"/>
    <s v="בביצוע + מבנים מאוכלסים"/>
    <n v="6859462"/>
    <s v="502 20180859"/>
    <n v="502"/>
    <n v="20180859"/>
    <s v="בקשה למידע"/>
    <s v="עיבוי ובינוי"/>
    <n v="1409"/>
    <s v="בת ים"/>
    <n v="6200"/>
    <s v="הנביאים"/>
    <n v="304"/>
    <n v="0"/>
    <n v="0"/>
    <m/>
    <d v="2018-07-09T00:00:00"/>
    <n v="0"/>
    <n v="0"/>
    <n v="32"/>
    <n v="22"/>
    <n v="54"/>
    <m/>
    <m/>
    <m/>
    <m/>
    <m/>
    <s v="תוספת 4 קומות. סה&quot;כ 54 יח&quot;ד מעל בניין הכולל 32 יח&quot;ד וקומת מסחר"/>
    <m/>
    <m/>
    <m/>
    <s v="NULL"/>
    <m/>
    <m/>
    <m/>
    <m/>
    <m/>
    <m/>
    <m/>
    <m/>
    <m/>
    <m/>
    <m/>
    <m/>
    <m/>
    <m/>
    <m/>
    <m/>
    <m/>
    <n v="2018"/>
    <x v="1"/>
    <s v="בנייה"/>
    <m/>
    <m/>
    <m/>
    <m/>
    <m/>
    <m/>
    <n v="4"/>
    <s v="למידע"/>
    <m/>
    <x v="1"/>
    <m/>
    <m/>
    <m/>
    <m/>
    <m/>
    <m/>
    <m/>
    <m/>
    <m/>
    <m/>
    <m/>
    <m/>
    <m/>
    <n v="249"/>
    <m/>
    <m/>
    <m/>
    <m/>
    <m/>
    <m/>
    <m/>
  </r>
  <r>
    <n v="70"/>
    <m/>
    <m/>
    <m/>
    <m/>
    <m/>
    <m/>
    <m/>
    <m/>
    <m/>
    <m/>
    <n v="34408"/>
    <m/>
    <s v="תל אביב"/>
    <x v="6"/>
    <x v="12"/>
    <m/>
    <s v="רשויות"/>
    <s v="רשויות מקומיות - עיבוי"/>
    <s v="בביצוע + מבנים מאוכלסים"/>
    <n v="3544388"/>
    <s v="502 20130198"/>
    <n v="502"/>
    <n v="20130198"/>
    <s v="בקשה להיתר"/>
    <s v="עיבוי ובינוי                            "/>
    <n v="1410"/>
    <s v="בת ים"/>
    <n v="6200"/>
    <s v="הנביאים"/>
    <n v="304"/>
    <n v="47"/>
    <n v="47"/>
    <m/>
    <d v="2013-01-23T00:00:00"/>
    <n v="32"/>
    <n v="22"/>
    <n v="32"/>
    <n v="22"/>
    <n v="54"/>
    <m/>
    <m/>
    <m/>
    <m/>
    <m/>
    <s v=" תוספת 3 קומות חדשות +חדרים על הגג מעל לבניין קיים בן 4 קומות +חיזוק המבנה לרעידות אדמה במסגרת תמ&quot;א 38 . מבוקשות 22 יחידות דיור חדשות ."/>
    <m/>
    <m/>
    <m/>
    <n v="250122"/>
    <n v="20130198"/>
    <m/>
    <d v="2015-11-08T00:00:00"/>
    <m/>
    <n v="32"/>
    <n v="22"/>
    <n v="32"/>
    <m/>
    <n v="22"/>
    <m/>
    <n v="54"/>
    <m/>
    <m/>
    <s v="חדשה:2 קומות מלאות +2 קומות חלקיות -22 יחד (סה&quot;כ 54 יח&quot;ד )+ גידור זמני . שיפוץ והרחבת דירות קיימות במבנה קיים בן 4 קומות מעל קומת קרקע הכולל 32 יח&quot;ד+תוספת בנייה&quot;"/>
    <m/>
    <m/>
    <m/>
    <n v="2013"/>
    <x v="4"/>
    <s v="בנייה"/>
    <s v="בנייה"/>
    <m/>
    <n v="9"/>
    <m/>
    <m/>
    <m/>
    <n v="1"/>
    <s v="להיתר"/>
    <m/>
    <x v="0"/>
    <m/>
    <m/>
    <m/>
    <n v="3544388"/>
    <n v="250122"/>
    <m/>
    <m/>
    <m/>
    <m/>
    <m/>
    <m/>
    <m/>
    <m/>
    <n v="249"/>
    <m/>
    <m/>
    <m/>
    <m/>
    <m/>
    <m/>
    <m/>
  </r>
  <r>
    <n v="72"/>
    <m/>
    <m/>
    <m/>
    <m/>
    <m/>
    <m/>
    <m/>
    <m/>
    <m/>
    <m/>
    <n v="34408"/>
    <m/>
    <s v="תל אביב"/>
    <x v="6"/>
    <x v="12"/>
    <m/>
    <s v="רשויות"/>
    <s v="רשויות מקומיות - עיבוי"/>
    <s v="בביצוע + מבנים מאוכלסים"/>
    <n v="3543780"/>
    <s v="502 20120857"/>
    <n v="502"/>
    <n v="20120857"/>
    <s v="בקשה להיתר"/>
    <s v="עיבוי ובינוי                            "/>
    <n v="915"/>
    <s v="בת ים"/>
    <n v="6200"/>
    <s v="הנביאים"/>
    <n v="304"/>
    <n v="55"/>
    <n v="55"/>
    <m/>
    <d v="2012-09-19T00:00:00"/>
    <n v="6"/>
    <n v="10"/>
    <n v="16"/>
    <n v="10"/>
    <n v="26"/>
    <m/>
    <m/>
    <m/>
    <m/>
    <m/>
    <s v=" תוספת בניה חדשה + שיפוץ וחיזוק המבנה הקיים במסגרת תמ&quot;א 38."/>
    <m/>
    <m/>
    <m/>
    <n v="250089"/>
    <n v="20120857"/>
    <m/>
    <d v="2014-08-12T00:00:00"/>
    <m/>
    <n v="6"/>
    <n v="10"/>
    <n v="16"/>
    <m/>
    <n v="10"/>
    <m/>
    <n v="26"/>
    <m/>
    <m/>
    <s v="עיבוי בינוי : קומת קרקע + 4 קומות קיימות שמעליהן 3 קומות חדשות וחדרים על הגג סהכ 16 יחידות דיור קיימות ו- 10 יחידות דיור חדשות + 16 מרפסות חדשות ליחידות הקיימות (סה&quot;כ קיים + מוצע 26 יח&quot;ד).&quot;"/>
    <m/>
    <m/>
    <m/>
    <n v="2012"/>
    <x v="7"/>
    <s v="בנייה"/>
    <s v="בנייה"/>
    <m/>
    <n v="10"/>
    <m/>
    <m/>
    <m/>
    <n v="1"/>
    <s v="להיתר"/>
    <m/>
    <x v="0"/>
    <m/>
    <m/>
    <m/>
    <n v="3543780"/>
    <n v="250089"/>
    <m/>
    <m/>
    <m/>
    <m/>
    <m/>
    <m/>
    <m/>
    <m/>
    <n v="249"/>
    <m/>
    <m/>
    <m/>
    <m/>
    <m/>
    <m/>
    <m/>
  </r>
  <r>
    <n v="74"/>
    <m/>
    <m/>
    <m/>
    <m/>
    <m/>
    <m/>
    <m/>
    <m/>
    <m/>
    <m/>
    <n v="34408"/>
    <m/>
    <s v="תל אביב"/>
    <x v="6"/>
    <x v="12"/>
    <m/>
    <s v="רשויות"/>
    <s v="רשויות מקומיות - עיבוי"/>
    <s v="בביצוע + מבנים מאוכלסים"/>
    <n v="3548075"/>
    <s v="502 20151072"/>
    <n v="502"/>
    <n v="20151072"/>
    <s v="בקשה להיתר"/>
    <s v="עיבוי ובינוי                            "/>
    <n v="915"/>
    <s v="בת ים"/>
    <n v="6200"/>
    <s v="הנביאים"/>
    <n v="304"/>
    <n v="55"/>
    <n v="55"/>
    <m/>
    <d v="2015-11-25T00:00:00"/>
    <n v="26"/>
    <n v="3"/>
    <m/>
    <m/>
    <n v="3"/>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חדר מדרגותביח&quot;ד אחת מעל שניה, תוספת 2 יח&quot;ד אחת בכל קומה.                     תוספת מגדל ממ&quot;דים בתוך קווי בנין. סה&quot;כ 5 יח&quot;ד בקומה. קומה 7:      שינוי בחדר מדרגות, תוספת יח&quot;ד אחת. סה&quot;כ 3 יח&quot;ד בקומה. קומה 8:      שינויים בחדר מדרגות ושינויים בחדרי היציאה לגג של 2 יח&quot;ד בקומה 7."/>
    <m/>
    <m/>
    <m/>
    <n v="1513573"/>
    <n v="20151072"/>
    <m/>
    <d v="2017-06-12T00:00:00"/>
    <m/>
    <n v="26"/>
    <n v="3"/>
    <m/>
    <m/>
    <m/>
    <m/>
    <n v="3"/>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m/>
    <n v="2015"/>
    <x v="6"/>
    <s v="בנייה"/>
    <s v="בנייה"/>
    <m/>
    <n v="10"/>
    <m/>
    <m/>
    <m/>
    <n v="1"/>
    <s v="להיתר"/>
    <s v="המשכי תוספת 3 יחד"/>
    <x v="0"/>
    <m/>
    <m/>
    <m/>
    <n v="3548075"/>
    <n v="1513573"/>
    <m/>
    <m/>
    <m/>
    <m/>
    <m/>
    <m/>
    <m/>
    <m/>
    <n v="249"/>
    <m/>
    <m/>
    <m/>
    <m/>
    <m/>
    <m/>
    <m/>
  </r>
  <r>
    <n v="75"/>
    <m/>
    <m/>
    <m/>
    <m/>
    <m/>
    <m/>
    <m/>
    <m/>
    <m/>
    <m/>
    <n v="34408"/>
    <m/>
    <s v="תל אביב"/>
    <x v="6"/>
    <x v="12"/>
    <m/>
    <s v="רשויות"/>
    <s v="עיבוי"/>
    <s v="בביצוע + מבנים מאוכלסים"/>
    <n v="5388699"/>
    <s v="502 20151072"/>
    <n v="502"/>
    <n v="20151072"/>
    <s v="בקשה להיתר - רישוי מלא"/>
    <s v="עיבוי ובינוי"/>
    <n v="915"/>
    <s v="בת ים"/>
    <n v="6200"/>
    <s v="הנביאים"/>
    <n v="304"/>
    <n v="55"/>
    <n v="55"/>
    <m/>
    <d v="2015-11-25T00:00:00"/>
    <n v="26"/>
    <n v="3"/>
    <m/>
    <m/>
    <m/>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
    <m/>
    <m/>
    <m/>
    <n v="1567069"/>
    <n v="20151072"/>
    <m/>
    <d v="2017-06-12T00:00:00"/>
    <m/>
    <n v="26"/>
    <n v="3"/>
    <m/>
    <m/>
    <m/>
    <m/>
    <m/>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s v="שליפת כתובות (אוגוסט 2020)"/>
    <n v="2015"/>
    <x v="6"/>
    <m/>
    <m/>
    <m/>
    <m/>
    <m/>
    <m/>
    <m/>
    <n v="4"/>
    <s v="להיתר"/>
    <m/>
    <x v="1"/>
    <m/>
    <m/>
    <m/>
    <m/>
    <m/>
    <m/>
    <m/>
    <m/>
    <m/>
    <m/>
    <m/>
    <m/>
    <m/>
    <n v="249"/>
    <m/>
    <m/>
    <m/>
    <m/>
    <m/>
    <m/>
    <m/>
  </r>
  <r>
    <n v="76"/>
    <m/>
    <m/>
    <m/>
    <m/>
    <m/>
    <m/>
    <m/>
    <m/>
    <m/>
    <m/>
    <n v="34408"/>
    <m/>
    <s v="תל אביב"/>
    <x v="6"/>
    <x v="12"/>
    <m/>
    <s v="רשויות"/>
    <s v="עיבוי"/>
    <s v="בביצוע + מבנים מאוכלסים"/>
    <n v="6857943"/>
    <s v="502 20151072"/>
    <n v="502"/>
    <n v="20151072"/>
    <s v="בקשה להיתר - רישוי מלא"/>
    <s v="עיבוי ובינוי"/>
    <n v="915"/>
    <s v="בת ים"/>
    <n v="6200"/>
    <s v="הנביאים"/>
    <n v="304"/>
    <n v="55"/>
    <n v="55"/>
    <s v=""/>
    <d v="2015-11-25T00:00:00"/>
    <n v="26"/>
    <n v="3"/>
    <m/>
    <m/>
    <m/>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חדר מדרגותביח&quot;ד אחת מעל שניה, תוספת 2 יח&quot;ד אחת בכל קומה.                     תוספת מגדל ממ&quot;דים בתוך קווי בנין. סה&quot;כ 5 יח&quot;ד בקומה. קומה 7:      שינוי בחדר מדרגות, תוספת יח&quot;ד אחת. סה&quot;כ 3 יח&quot;ד בקומה. קומה 8:      שינויים בחדר מדרגות ושינויים בחדרי היציאה לגג של 2 יח&quot;ד בקומה 7."/>
    <m/>
    <m/>
    <m/>
    <n v="1917578"/>
    <n v="20151072"/>
    <m/>
    <d v="2017-06-12T00:00:00"/>
    <m/>
    <n v="26"/>
    <n v="3"/>
    <m/>
    <m/>
    <m/>
    <m/>
    <m/>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s v="שליפת כתובות (אוגוסט 2020)"/>
    <n v="2015"/>
    <x v="6"/>
    <m/>
    <m/>
    <m/>
    <m/>
    <m/>
    <m/>
    <m/>
    <n v="4"/>
    <s v="להיתר"/>
    <m/>
    <x v="1"/>
    <m/>
    <m/>
    <m/>
    <m/>
    <m/>
    <m/>
    <m/>
    <m/>
    <m/>
    <m/>
    <m/>
    <m/>
    <m/>
    <n v="249"/>
    <m/>
    <m/>
    <m/>
    <m/>
    <m/>
    <m/>
    <m/>
  </r>
  <r>
    <n v="77"/>
    <m/>
    <m/>
    <m/>
    <m/>
    <m/>
    <m/>
    <m/>
    <m/>
    <m/>
    <m/>
    <n v="34408"/>
    <m/>
    <s v="תל אביב"/>
    <x v="6"/>
    <x v="12"/>
    <m/>
    <s v="רשויות"/>
    <s v="רשויות מקומיות - עיבוי"/>
    <s v="בביצוע + מבנים מאוכלסים"/>
    <n v="3543210"/>
    <s v="502 20120153"/>
    <n v="502"/>
    <n v="20120153"/>
    <s v="בקשה להיתר"/>
    <s v="בניה חדשה                               "/>
    <n v="1408"/>
    <s v="בת ים"/>
    <n v="6200"/>
    <s v="הנביאים"/>
    <n v="304"/>
    <n v="57"/>
    <n v="57"/>
    <m/>
    <d v="2012-03-05T00:00:00"/>
    <n v="0"/>
    <n v="0"/>
    <n v="16"/>
    <n v="10"/>
    <n v="26"/>
    <m/>
    <m/>
    <m/>
    <m/>
    <m/>
    <s v=" בניית 10 יח&quot;ד חדשות בשלוש קומות על פי תוכנית בי/456, חיזוק המבנה, הוספת מעלית , ממ&quot;דים ,מרפסות ושיפוץ המבנה הקיים."/>
    <m/>
    <m/>
    <m/>
    <n v="250027"/>
    <n v="20120153"/>
    <m/>
    <d v="2012-12-13T00:00:00"/>
    <m/>
    <n v="0"/>
    <n v="0"/>
    <n v="16"/>
    <m/>
    <n v="10"/>
    <m/>
    <n v="26"/>
    <m/>
    <m/>
    <s v="א) עיבוי בינוי -בניית 10 יחד בשלוש קומות חדשות + חדרים על הגג מעל לבניין מגורים קיים בן      4 קומות על עמודים על פי תוכנית בי/456 חיזוק ושיפוץ המבנה הקיים, הוספת מעלית, מרפסות     חדשות וממדי&quot;ם ליחידות הדיור הקיימות. ב)  בניית גדר זמנית + שילוט לתקופת הב"/>
    <m/>
    <m/>
    <m/>
    <n v="2012"/>
    <x v="9"/>
    <s v="בנייה"/>
    <s v="בנייה"/>
    <m/>
    <n v="11"/>
    <m/>
    <m/>
    <m/>
    <n v="1"/>
    <s v="להיתר"/>
    <m/>
    <x v="0"/>
    <m/>
    <m/>
    <m/>
    <n v="3543210"/>
    <n v="250027"/>
    <m/>
    <m/>
    <m/>
    <m/>
    <m/>
    <m/>
    <m/>
    <m/>
    <n v="249"/>
    <m/>
    <m/>
    <m/>
    <m/>
    <m/>
    <m/>
    <m/>
  </r>
  <r>
    <n v="78"/>
    <m/>
    <m/>
    <m/>
    <m/>
    <m/>
    <m/>
    <m/>
    <m/>
    <m/>
    <m/>
    <n v="34408"/>
    <m/>
    <s v="תל אביב"/>
    <x v="6"/>
    <x v="12"/>
    <m/>
    <s v="רשויות"/>
    <s v="רשויות מקומיות - עיבוי"/>
    <s v="בביצוע + מבנים מאוכלסים"/>
    <n v="3543199"/>
    <s v="502 20120139"/>
    <n v="502"/>
    <n v="20120139"/>
    <s v="בקשה להיתר"/>
    <s v="בניה חדשה                               "/>
    <n v="920"/>
    <s v="בת ים"/>
    <n v="6200"/>
    <s v="הנביאים"/>
    <n v="304"/>
    <n v="59"/>
    <n v="59"/>
    <m/>
    <d v="2012-03-05T00:00:00"/>
    <n v="0"/>
    <n v="0"/>
    <n v="28"/>
    <n v="10"/>
    <n v="38"/>
    <m/>
    <m/>
    <m/>
    <m/>
    <m/>
    <s v=" עיבוי בינוי: קומת קרקע + 4 קומות קיימות שמעליהן 3 קומות חדשות וחדרים על הגג סה&quot;כ 16 יחידות דיור קיימות ו- 10 יח&quot;ד חדשות + תוספת 16 מרפסות ליח&quot;ד קיימות ו- 8 מרפסות ליח&quot;ד חדשותסה&quot;כ 26 יחידות."/>
    <m/>
    <m/>
    <m/>
    <n v="250022"/>
    <n v="20120139"/>
    <m/>
    <d v="2012-12-13T00:00:00"/>
    <m/>
    <n v="0"/>
    <n v="0"/>
    <n v="28"/>
    <m/>
    <n v="10"/>
    <m/>
    <n v="38"/>
    <m/>
    <m/>
    <s v="א) עיבוי בינוי - בניית 10 יחידות דיור  ב-3 קומות חדשות + חדרים על הגג  מעל לבניין מגורים קיים בן 4 קומות על עמודים על פי תכנית בי/456 . חיזוק ושיפוץ המבנה הקיים, הוספת מעלית, מרפסות חדשות וממדים ליחידות הדיור הקיימות. ב) בניית גדר זמנית + שילוט לתקופת הבנ"/>
    <m/>
    <m/>
    <m/>
    <n v="2012"/>
    <x v="9"/>
    <s v="בנייה"/>
    <s v="בנייה"/>
    <m/>
    <n v="12"/>
    <m/>
    <m/>
    <m/>
    <n v="1"/>
    <s v="להיתר"/>
    <m/>
    <x v="0"/>
    <m/>
    <m/>
    <m/>
    <n v="3543199"/>
    <n v="250022"/>
    <m/>
    <m/>
    <m/>
    <m/>
    <m/>
    <m/>
    <m/>
    <m/>
    <n v="249"/>
    <m/>
    <m/>
    <m/>
    <m/>
    <m/>
    <m/>
    <m/>
  </r>
  <r>
    <n v="79"/>
    <m/>
    <m/>
    <m/>
    <m/>
    <m/>
    <m/>
    <m/>
    <m/>
    <m/>
    <m/>
    <n v="34408"/>
    <m/>
    <s v="תל אביב"/>
    <x v="6"/>
    <x v="12"/>
    <m/>
    <s v="רשויות"/>
    <s v="עיבוי"/>
    <s v="בביצוע + מבנים מאוכלסים"/>
    <n v="3545547"/>
    <s v="502 20131414"/>
    <n v="502"/>
    <n v="20131414"/>
    <s v="בקשה להיתר"/>
    <s v="תמא 38&quot;"/>
    <n v="933"/>
    <s v="בת ים"/>
    <n v="6200"/>
    <s v="הנביאים"/>
    <n v="304"/>
    <n v="61"/>
    <n v="61"/>
    <m/>
    <d v="2013-12-03T00:00:00"/>
    <n v="0"/>
    <n v="0"/>
    <n v="16"/>
    <n v="11"/>
    <n v="27"/>
    <m/>
    <m/>
    <m/>
    <m/>
    <m/>
    <s v="עיבוי בינוי: קומת קרקע + 4 קומות קיימות שמעליהן 3 קומות חדשות וחדרים על הגג סה&quot;כ 16 יחידות קיימות ו - 11 יחידות חדשות + תוספת 16 מרפסות חדשות ליחידות קיימות ו - 8 מרפסות חדשות סה&quot;כ 27 יחידות"/>
    <m/>
    <m/>
    <m/>
    <s v="NULL"/>
    <m/>
    <m/>
    <m/>
    <m/>
    <m/>
    <m/>
    <m/>
    <m/>
    <m/>
    <m/>
    <m/>
    <m/>
    <m/>
    <m/>
    <m/>
    <m/>
    <s v="שליפת כתובות (אוגוסט 2020)"/>
    <n v="2013"/>
    <x v="1"/>
    <s v="בנייה"/>
    <m/>
    <m/>
    <n v="13"/>
    <m/>
    <m/>
    <m/>
    <n v="3"/>
    <s v="להיתר"/>
    <m/>
    <x v="1"/>
    <m/>
    <m/>
    <m/>
    <m/>
    <m/>
    <m/>
    <m/>
    <m/>
    <m/>
    <m/>
    <m/>
    <m/>
    <m/>
    <n v="249"/>
    <m/>
    <m/>
    <m/>
    <m/>
    <m/>
    <s v="לא היו החלטות בבקשה"/>
    <m/>
  </r>
  <r>
    <n v="81"/>
    <m/>
    <m/>
    <m/>
    <m/>
    <m/>
    <m/>
    <m/>
    <m/>
    <m/>
    <m/>
    <n v="34408"/>
    <m/>
    <s v="תל אביב"/>
    <x v="6"/>
    <x v="12"/>
    <m/>
    <s v="רשויות"/>
    <s v="עיבוי"/>
    <s v="בביצוע + מבנים מאוכלסים"/>
    <n v="3543887"/>
    <s v="502 20120985"/>
    <n v="502"/>
    <n v="20120985"/>
    <s v="בקשה להיתר"/>
    <s v="עיבוי ובינוי"/>
    <n v="932"/>
    <s v="בת ים"/>
    <n v="6200"/>
    <s v="הנביאים"/>
    <n v="304"/>
    <n v="63"/>
    <n v="63"/>
    <m/>
    <d v="2012-11-05T00:00:00"/>
    <n v="0"/>
    <n v="0"/>
    <n v="16"/>
    <n v="11"/>
    <n v="27"/>
    <m/>
    <m/>
    <m/>
    <m/>
    <m/>
    <s v="עיבוי בינוי : ק. קרקע + 4 קומות קיימות שמעליהן 3 קומות חדשות וחדרים על הגג סה&quot;כ 16 יחידות דיור קיימות ו- 11 יחי&quot;ד דיור חדשות + תוספת מרפסות לדירות הקיימות."/>
    <m/>
    <m/>
    <m/>
    <s v="NULL"/>
    <m/>
    <m/>
    <m/>
    <m/>
    <m/>
    <m/>
    <m/>
    <m/>
    <m/>
    <m/>
    <m/>
    <m/>
    <m/>
    <m/>
    <m/>
    <m/>
    <s v="שליפת כתובות (אוגוסט 2020)"/>
    <n v="2012"/>
    <x v="1"/>
    <s v="בנייה"/>
    <m/>
    <m/>
    <n v="14"/>
    <m/>
    <m/>
    <n v="1"/>
    <n v="1"/>
    <s v="להיתר"/>
    <m/>
    <x v="1"/>
    <m/>
    <m/>
    <m/>
    <m/>
    <n v="1529731"/>
    <m/>
    <m/>
    <m/>
    <m/>
    <m/>
    <m/>
    <m/>
    <m/>
    <n v="249"/>
    <m/>
    <m/>
    <m/>
    <m/>
    <m/>
    <m/>
    <m/>
  </r>
  <r>
    <n v="85"/>
    <m/>
    <m/>
    <m/>
    <m/>
    <m/>
    <m/>
    <m/>
    <m/>
    <m/>
    <m/>
    <n v="34408"/>
    <m/>
    <s v="תל אביב"/>
    <x v="6"/>
    <x v="12"/>
    <m/>
    <s v="רשויות"/>
    <s v="רשויות מקומיות - עיבוי"/>
    <s v="בביצוע + מבנים מאוכלסים"/>
    <n v="5388553"/>
    <s v="502 20180154"/>
    <n v="502"/>
    <n v="20180154"/>
    <s v="בקשה להיתר-מסלול הקלות ושימוש"/>
    <s v="עיבוי ובינוי"/>
    <n v="932"/>
    <s v="בת ים"/>
    <n v="6200"/>
    <s v="הנביאים"/>
    <n v="304"/>
    <n v="63"/>
    <n v="63"/>
    <m/>
    <d v="2018-01-24T00:00:00"/>
    <n v="0"/>
    <n v="0"/>
    <m/>
    <m/>
    <n v="3"/>
    <m/>
    <m/>
    <m/>
    <m/>
    <m/>
    <s v="תכנית שינויים להיתר 20150115 למבנה קיים בתהליך עיבוי בינוי, כולל 27 יח&quot;ד קיימות, תוספת 2 יח&quot;ד בקומה 7 ותוספת 1 יח&quot;ד בקומה8 (חלקית)- סה&quot;כ 30 יח&quot;ד (קיים +מוצע)"/>
    <m/>
    <m/>
    <m/>
    <n v="2046218"/>
    <n v="20180154"/>
    <m/>
    <d v="2020-03-15T00:00:00"/>
    <m/>
    <n v="27"/>
    <n v="3"/>
    <m/>
    <m/>
    <m/>
    <m/>
    <n v="3"/>
    <m/>
    <m/>
    <s v="תכנית שינויים להיתר 20150115 למבנה קיים בתהליך עיבוי בינוי, כולל 27 יחד קיימות, תוספת 2 יחד בקומה 7 ותוספת 1 יחד בקומה8 (חלקית)- סהכ 30 יחד (קיים +מוצע)"/>
    <m/>
    <m/>
    <m/>
    <n v="2018"/>
    <x v="2"/>
    <s v="בנייה (שינויים)"/>
    <s v="בנייה (שינויים)"/>
    <m/>
    <n v="14"/>
    <m/>
    <m/>
    <m/>
    <n v="1"/>
    <s v="להיתר"/>
    <s v="המשכי - תוספת 3 יחד"/>
    <x v="0"/>
    <s v="המשכי - תוספת 3 יחד"/>
    <m/>
    <m/>
    <n v="5388553"/>
    <n v="2046218"/>
    <m/>
    <m/>
    <m/>
    <m/>
    <m/>
    <m/>
    <m/>
    <m/>
    <n v="249"/>
    <m/>
    <m/>
    <m/>
    <m/>
    <m/>
    <m/>
    <m/>
  </r>
  <r>
    <n v="82"/>
    <m/>
    <m/>
    <m/>
    <m/>
    <m/>
    <m/>
    <m/>
    <m/>
    <m/>
    <m/>
    <n v="34408"/>
    <m/>
    <s v="תל אביב"/>
    <x v="6"/>
    <x v="12"/>
    <m/>
    <s v="רשויות"/>
    <s v="עיבוי"/>
    <s v="בביצוע + מבנים מאוכלסים"/>
    <n v="3546960"/>
    <s v="502 20141422"/>
    <n v="502"/>
    <n v="20141422"/>
    <s v="בקשה להיתר"/>
    <s v="עיבוי ובינוי"/>
    <n v="932"/>
    <s v="בת ים"/>
    <n v="6200"/>
    <s v="הנביאים"/>
    <n v="304"/>
    <n v="63"/>
    <n v="63"/>
    <m/>
    <d v="2014-12-10T00:00:00"/>
    <n v="0"/>
    <n v="0"/>
    <n v="16"/>
    <n v="11"/>
    <n v="27"/>
    <m/>
    <m/>
    <m/>
    <m/>
    <m/>
    <s v="עיבוי בינוי קץקרקע +4 קומות קיימות שמעליהן 3 קומות חדשות ודירת גג סה&quot;כ 16 יח&quot;ד קיימות ו-11 יח&quot;ד חדשות סה&quot;כ 27 יח&quot;ד תוספת 16 מרפסות חדשות  ליח&quot;ד קיימות ו-20 מרפסות ליח&quot;ד חדשות גידור זמני של המגרש."/>
    <m/>
    <m/>
    <m/>
    <s v="NULL"/>
    <m/>
    <m/>
    <m/>
    <m/>
    <m/>
    <m/>
    <m/>
    <m/>
    <m/>
    <m/>
    <m/>
    <m/>
    <m/>
    <m/>
    <m/>
    <m/>
    <s v="שליפת כתובות (אוגוסט 2020)"/>
    <n v="2014"/>
    <x v="1"/>
    <s v="בנייה"/>
    <m/>
    <m/>
    <n v="14"/>
    <m/>
    <m/>
    <m/>
    <n v="2"/>
    <s v="להיתר"/>
    <m/>
    <x v="1"/>
    <m/>
    <m/>
    <m/>
    <m/>
    <m/>
    <m/>
    <m/>
    <m/>
    <m/>
    <m/>
    <m/>
    <m/>
    <m/>
    <n v="249"/>
    <m/>
    <m/>
    <m/>
    <m/>
    <m/>
    <m/>
    <m/>
  </r>
  <r>
    <n v="84"/>
    <m/>
    <m/>
    <m/>
    <m/>
    <m/>
    <m/>
    <m/>
    <m/>
    <m/>
    <m/>
    <n v="34408"/>
    <m/>
    <s v="תל אביב"/>
    <x v="6"/>
    <x v="12"/>
    <m/>
    <s v="רשויות"/>
    <s v="עיבוי"/>
    <s v="בביצוע + מבנים מאוכלסים"/>
    <n v="3547148"/>
    <s v="502 20150115"/>
    <n v="502"/>
    <n v="20150115"/>
    <s v="בקשה להיתר"/>
    <s v="עיבוי ובינוי"/>
    <n v="932"/>
    <s v="בת ים"/>
    <n v="6200"/>
    <s v="הנביאים"/>
    <n v="304"/>
    <n v="63"/>
    <n v="63"/>
    <m/>
    <d v="2015-02-03T00:00:00"/>
    <n v="0"/>
    <n v="0"/>
    <n v="16"/>
    <n v="11"/>
    <n v="27"/>
    <m/>
    <m/>
    <m/>
    <m/>
    <m/>
    <s v="עיבוי בינוי: הרחבת 16 יח&quot;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 עיבוי בנוי :הרחבת"/>
    <m/>
    <m/>
    <m/>
    <n v="1529731"/>
    <n v="20150115"/>
    <m/>
    <d v="2017-12-19T00:00:00"/>
    <m/>
    <n v="16"/>
    <n v="11"/>
    <n v="16"/>
    <m/>
    <n v="11"/>
    <m/>
    <n v="27"/>
    <m/>
    <m/>
    <s v="עיבוי בינוי: הרחבת 16 יח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quot;"/>
    <m/>
    <m/>
    <s v="שליפת כתובות (אוגוסט 2020)"/>
    <n v="2015"/>
    <x v="6"/>
    <s v="בנייה"/>
    <s v="בנייה"/>
    <m/>
    <n v="14"/>
    <m/>
    <m/>
    <m/>
    <n v="2"/>
    <s v="להיתר"/>
    <m/>
    <x v="0"/>
    <m/>
    <m/>
    <m/>
    <n v="3543887"/>
    <m/>
    <m/>
    <m/>
    <m/>
    <m/>
    <m/>
    <m/>
    <m/>
    <m/>
    <n v="249"/>
    <m/>
    <m/>
    <m/>
    <m/>
    <m/>
    <m/>
    <m/>
  </r>
  <r>
    <n v="83"/>
    <m/>
    <m/>
    <m/>
    <m/>
    <m/>
    <m/>
    <m/>
    <m/>
    <m/>
    <m/>
    <n v="34408"/>
    <m/>
    <s v="תל אביב"/>
    <x v="6"/>
    <x v="12"/>
    <m/>
    <s v="רשויות"/>
    <s v="עיבוי"/>
    <s v="בביצוע + מבנים מאוכלסים"/>
    <n v="5302341"/>
    <s v="502 20150115"/>
    <n v="502"/>
    <n v="20150115"/>
    <s v="בקשה להיתר - רישוי מלא"/>
    <s v="עיבוי ובינוי"/>
    <n v="932"/>
    <s v="בת ים"/>
    <n v="6200"/>
    <s v="הנביאים"/>
    <n v="304"/>
    <n v="63"/>
    <n v="63"/>
    <m/>
    <d v="2015-02-03T00:00:00"/>
    <n v="16"/>
    <n v="11"/>
    <n v="16"/>
    <n v="11"/>
    <n v="27"/>
    <m/>
    <m/>
    <m/>
    <m/>
    <m/>
    <s v="עיבוי בינוי: הרחבת 16 יח&quot;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 עיבוי בנוי :הרחבת"/>
    <m/>
    <m/>
    <m/>
    <s v="NULL"/>
    <m/>
    <m/>
    <m/>
    <m/>
    <m/>
    <m/>
    <m/>
    <m/>
    <m/>
    <m/>
    <m/>
    <m/>
    <m/>
    <m/>
    <m/>
    <m/>
    <s v="שליפת כתובות (אוגוסט 2020)"/>
    <n v="2015"/>
    <x v="1"/>
    <m/>
    <m/>
    <m/>
    <m/>
    <m/>
    <m/>
    <m/>
    <n v="4"/>
    <s v="להיתר"/>
    <m/>
    <x v="1"/>
    <m/>
    <m/>
    <m/>
    <m/>
    <m/>
    <m/>
    <m/>
    <m/>
    <m/>
    <m/>
    <m/>
    <m/>
    <m/>
    <n v="249"/>
    <m/>
    <m/>
    <m/>
    <m/>
    <m/>
    <m/>
    <m/>
  </r>
  <r>
    <n v="86"/>
    <m/>
    <m/>
    <m/>
    <m/>
    <m/>
    <m/>
    <m/>
    <m/>
    <m/>
    <m/>
    <n v="34408"/>
    <m/>
    <s v="תל אביב"/>
    <x v="6"/>
    <x v="12"/>
    <m/>
    <s v="רשויות"/>
    <s v="רשויות מקומיות - עיבוי"/>
    <s v="בביצוע + מבנים מאוכלסים"/>
    <n v="6858769"/>
    <s v="502 20180154"/>
    <n v="502"/>
    <n v="20180154"/>
    <s v="בקשה להיתר-מסלול הקלות ושימוש חורג- 90 יום"/>
    <s v="עיבוי ובינוי"/>
    <n v="932"/>
    <s v="בת ים"/>
    <n v="6200"/>
    <s v="הנביאים"/>
    <n v="304"/>
    <n v="63"/>
    <n v="63"/>
    <m/>
    <d v="2018-01-24T00:00:00"/>
    <n v="0"/>
    <n v="0"/>
    <n v="27"/>
    <n v="3"/>
    <n v="30"/>
    <m/>
    <m/>
    <m/>
    <m/>
    <m/>
    <s v="תכנית שינויים להיתר 20150115 למבנה קיים בתהליך עיבוי בינוי, כולל 27 יח&quot;ד קיימות, תוספת 2 יח&quot;ד בקומה 7 ותוספת 1 יח&quot;ד בקומה8 (חלקית)- סה&quot;כ 30 יח&quot;ד (קיים +מוצע)"/>
    <m/>
    <m/>
    <m/>
    <s v="NULL"/>
    <m/>
    <m/>
    <m/>
    <m/>
    <m/>
    <m/>
    <m/>
    <m/>
    <m/>
    <m/>
    <m/>
    <m/>
    <m/>
    <m/>
    <m/>
    <m/>
    <m/>
    <n v="2018"/>
    <x v="1"/>
    <s v="בנייה (שינויים)"/>
    <m/>
    <m/>
    <m/>
    <m/>
    <m/>
    <m/>
    <n v="4"/>
    <s v="להיתר"/>
    <m/>
    <x v="1"/>
    <m/>
    <m/>
    <m/>
    <m/>
    <m/>
    <m/>
    <m/>
    <m/>
    <m/>
    <m/>
    <m/>
    <m/>
    <m/>
    <n v="249"/>
    <m/>
    <m/>
    <m/>
    <m/>
    <m/>
    <m/>
    <m/>
  </r>
  <r>
    <n v="87"/>
    <m/>
    <m/>
    <m/>
    <m/>
    <m/>
    <m/>
    <m/>
    <m/>
    <m/>
    <m/>
    <n v="34408"/>
    <m/>
    <s v="תל אביב"/>
    <x v="6"/>
    <x v="12"/>
    <m/>
    <s v="רשויות"/>
    <s v="עיבוי"/>
    <s v="בביצוע + מבנים מאוכלסים"/>
    <n v="3543885"/>
    <s v="502 20120983"/>
    <n v="502"/>
    <n v="20120983"/>
    <s v="בקשה להיתר"/>
    <s v="עיבוי ובינוי"/>
    <n v="931"/>
    <s v="בת ים"/>
    <n v="6200"/>
    <s v="הנביאים"/>
    <n v="304"/>
    <n v="65"/>
    <n v="65"/>
    <m/>
    <d v="2012-11-05T00:00:00"/>
    <n v="0"/>
    <n v="0"/>
    <n v="16"/>
    <n v="11"/>
    <n v="27"/>
    <m/>
    <m/>
    <m/>
    <m/>
    <m/>
    <s v="בקשה לעיבוי בינוי : ק. קרקע + 4 קומות קיימות שמעליהן 3 קומות חדשות ודירת גג סה&quot;כ 16 יח&quot;ד קיימות ו- 11 יח&quot;ד חדשות + תוספת 16 מרפסות חדשות ליח&quot;ד קיימות ו 20 מרפסות ליחידות חדשות."/>
    <m/>
    <m/>
    <m/>
    <s v="NULL"/>
    <m/>
    <m/>
    <m/>
    <m/>
    <m/>
    <m/>
    <m/>
    <m/>
    <m/>
    <m/>
    <m/>
    <m/>
    <m/>
    <m/>
    <m/>
    <m/>
    <s v="שליפת כתובות (אוגוסט 2020)"/>
    <n v="2012"/>
    <x v="1"/>
    <s v="בנייה"/>
    <m/>
    <m/>
    <n v="15"/>
    <m/>
    <m/>
    <n v="1"/>
    <n v="1"/>
    <s v="להיתר"/>
    <m/>
    <x v="1"/>
    <m/>
    <m/>
    <m/>
    <m/>
    <n v="250323"/>
    <m/>
    <m/>
    <m/>
    <m/>
    <m/>
    <m/>
    <m/>
    <m/>
    <n v="249"/>
    <m/>
    <m/>
    <m/>
    <m/>
    <m/>
    <m/>
    <m/>
  </r>
  <r>
    <n v="90"/>
    <m/>
    <m/>
    <m/>
    <m/>
    <m/>
    <m/>
    <m/>
    <m/>
    <m/>
    <m/>
    <n v="34408"/>
    <m/>
    <s v="תל אביב"/>
    <x v="6"/>
    <x v="12"/>
    <m/>
    <s v="רשויות"/>
    <s v="עיבוי"/>
    <s v="בביצוע + מבנים מאוכלסים"/>
    <n v="3548289"/>
    <s v="502 20160060"/>
    <n v="502"/>
    <n v="20160060"/>
    <s v="בקשה להיתר"/>
    <s v="עיבוי ובינוי"/>
    <n v="931"/>
    <s v="בת ים"/>
    <n v="6200"/>
    <s v="הנביאים"/>
    <n v="304"/>
    <n v="65"/>
    <n v="65"/>
    <m/>
    <d v="2016-01-20T00:00:00"/>
    <n v="27"/>
    <n v="3"/>
    <m/>
    <m/>
    <n v="3"/>
    <m/>
    <m/>
    <m/>
    <m/>
    <m/>
    <s v="תכנית שינויים להיתר 20120983  למבנה קיים בתהליך עיבוי בינוי, כולל  27 יח&quot;ד ,ותוספת 2 יח&quot;ד בקומה 7 , תוספת יח&quot;ד 1 בקומה 8 (חלקית)- סה&quot;כ 30 יח&quot;ד ושינויים . שיפוץ והרחבת דירות קיימות במבנה קיים בן 4 קומות מעל קומת קרקע הכולל 16 יח&quot;ד +תוספת בניה חדשה 2 קומות"/>
    <m/>
    <m/>
    <m/>
    <n v="1532000"/>
    <n v="20160060"/>
    <m/>
    <d v="2017-09-10T00:00:00"/>
    <m/>
    <n v="27"/>
    <n v="3"/>
    <m/>
    <m/>
    <m/>
    <m/>
    <n v="3"/>
    <m/>
    <m/>
    <s v="תכנית שינויים להיתר 20150990 למבנה בתהליך עיבוי בינוי, כולל 27 יחד קיימות,  תוספת 2 יח&quot;ד בקומה 7 ותוספת יח&quot;ד 1 בקומה 8 ,סה&quot;כ  30 יח&quot;ד ( קיים+ מוצע) , ושינויים&quot;"/>
    <m/>
    <m/>
    <s v="שליפת כתובות (אוגוסט 2020)"/>
    <n v="2016"/>
    <x v="6"/>
    <s v="בנייה (שינויים)"/>
    <s v="בנייה (שינויים)"/>
    <m/>
    <n v="15"/>
    <m/>
    <m/>
    <m/>
    <n v="1"/>
    <s v="להיתר"/>
    <s v="המשכית תוספת 3 יחד"/>
    <x v="0"/>
    <s v="המשכי תוספת 3 יחד"/>
    <m/>
    <m/>
    <n v="3548289"/>
    <n v="1532000"/>
    <m/>
    <m/>
    <m/>
    <m/>
    <m/>
    <m/>
    <m/>
    <m/>
    <n v="249"/>
    <m/>
    <m/>
    <m/>
    <m/>
    <m/>
    <m/>
    <m/>
  </r>
  <r>
    <n v="88"/>
    <m/>
    <m/>
    <m/>
    <m/>
    <m/>
    <m/>
    <m/>
    <m/>
    <m/>
    <m/>
    <n v="34408"/>
    <m/>
    <s v="תל אביב"/>
    <x v="6"/>
    <x v="12"/>
    <m/>
    <s v="רשויות"/>
    <s v="עיבוי"/>
    <s v="בביצוע + מבנים מאוכלסים"/>
    <n v="3546958"/>
    <s v="502 20141419"/>
    <n v="502"/>
    <n v="20141419"/>
    <s v="בקשה להיתר"/>
    <s v="עיבוי ובינוי"/>
    <n v="931"/>
    <s v="בת ים"/>
    <n v="6200"/>
    <s v="הנביאים"/>
    <n v="304"/>
    <n v="65"/>
    <n v="65"/>
    <m/>
    <d v="2014-12-10T00:00:00"/>
    <n v="0"/>
    <n v="0"/>
    <n v="16"/>
    <n v="11"/>
    <n v="27"/>
    <m/>
    <m/>
    <m/>
    <m/>
    <m/>
    <s v="עיבוי בינוי בקומת הקרקע +4 קומות קיימות שמעליהן 3 קומות חדשות ודירת גג  סה&quot;כ 16 יח&quot;ד קיימות ו- 11 יח&quot;ד חדשות (סה&quot;כ 27 יח&quot;ד) +תוספת 16 מרפסות חדשות ליח&quot;ד קיימות ו-20 מרפסות ליח&quot;ד  חדשות גידור זמני  של המגרש."/>
    <m/>
    <m/>
    <m/>
    <s v="NULL"/>
    <m/>
    <m/>
    <m/>
    <m/>
    <m/>
    <m/>
    <m/>
    <m/>
    <m/>
    <m/>
    <m/>
    <m/>
    <m/>
    <m/>
    <m/>
    <m/>
    <s v="שליפת כתובות (אוגוסט 2020)"/>
    <n v="2014"/>
    <x v="1"/>
    <s v="בנייה"/>
    <m/>
    <m/>
    <n v="15"/>
    <m/>
    <m/>
    <m/>
    <n v="2"/>
    <s v="להיתר"/>
    <m/>
    <x v="1"/>
    <m/>
    <m/>
    <m/>
    <m/>
    <m/>
    <m/>
    <m/>
    <m/>
    <m/>
    <m/>
    <m/>
    <m/>
    <m/>
    <n v="249"/>
    <m/>
    <m/>
    <m/>
    <m/>
    <m/>
    <m/>
    <m/>
  </r>
  <r>
    <n v="89"/>
    <m/>
    <m/>
    <m/>
    <m/>
    <m/>
    <m/>
    <m/>
    <m/>
    <m/>
    <m/>
    <n v="34408"/>
    <m/>
    <s v="תל אביב"/>
    <x v="6"/>
    <x v="12"/>
    <m/>
    <s v="רשויות"/>
    <s v="רשויות מקומיות - עיבוי"/>
    <s v="בביצוע + מבנים מאוכלסים"/>
    <n v="3547993"/>
    <s v="502 20150990"/>
    <n v="502"/>
    <n v="20150990"/>
    <s v="בקשה להיתר"/>
    <s v="עיבוי ובינוי                            "/>
    <n v="931"/>
    <s v="בת ים"/>
    <n v="6200"/>
    <s v="הנביאים"/>
    <n v="304"/>
    <n v="65"/>
    <n v="65"/>
    <m/>
    <d v="2015-11-04T00:00:00"/>
    <n v="16"/>
    <n v="11"/>
    <n v="16"/>
    <n v="11"/>
    <n v="27"/>
    <m/>
    <m/>
    <m/>
    <m/>
    <m/>
    <s v=" בקשה לעיבוי בינוי:ק. קרקע+ 4 קומות קיימות שמעליהן 3 קומות חדשות ודירות גג  16 יח&quot;ד קיימות ו-11 יח&quot;ד חדשות (סה&quot;כ 27 יח&quot;ד+תוספת 16 מרפסות חדשות ליח&quot;ד קיימות ו- 20 מרפסות ליחידות חדשות. גידור זמני של המגרש. בקשה לעיבוי בינוי : ק. קרקע + 4 קומות קיימות שמעלי"/>
    <m/>
    <m/>
    <m/>
    <n v="250323"/>
    <n v="20150990"/>
    <m/>
    <d v="2015-11-19T00:00:00"/>
    <m/>
    <n v="16"/>
    <n v="11"/>
    <n v="16"/>
    <m/>
    <n v="11"/>
    <m/>
    <n v="27"/>
    <m/>
    <m/>
    <s v="בקשה לעיבוי בינוי:ק. קרקע+ 4 קומות קיימות שמעליהן 3 קומות חדשות ודירות גג  16 יחד קיימות ו-11 יח&quot;ד חדשות (סה&quot;כ 27 יח&quot;ד+תוספת 16 מרפסות חדשות ליח&quot;ד קיימות ו- 20 מרפסות ליחידות חדשות. גידור זמני של המגרש.&quot;"/>
    <m/>
    <m/>
    <m/>
    <n v="2015"/>
    <x v="4"/>
    <s v="בנייה"/>
    <s v="בנייה"/>
    <m/>
    <n v="15"/>
    <m/>
    <m/>
    <m/>
    <n v="2"/>
    <s v="להיתר"/>
    <m/>
    <x v="0"/>
    <m/>
    <m/>
    <m/>
    <n v="3543885"/>
    <m/>
    <m/>
    <m/>
    <m/>
    <m/>
    <m/>
    <m/>
    <m/>
    <m/>
    <n v="249"/>
    <m/>
    <m/>
    <m/>
    <m/>
    <m/>
    <m/>
    <m/>
  </r>
  <r>
    <n v="91"/>
    <m/>
    <m/>
    <m/>
    <m/>
    <m/>
    <m/>
    <m/>
    <m/>
    <m/>
    <m/>
    <n v="34408"/>
    <m/>
    <s v="תל אביב"/>
    <x v="6"/>
    <x v="12"/>
    <m/>
    <s v="רשויות"/>
    <s v="עיבוי"/>
    <s v="בביצוע + מבנים מאוכלסים"/>
    <n v="5321883"/>
    <s v="502 20160060"/>
    <n v="502"/>
    <n v="20160060"/>
    <s v="בקשה להיתר - רישוי מלא"/>
    <s v="עיבוי ובינוי"/>
    <n v="931"/>
    <s v="בת ים"/>
    <n v="6200"/>
    <s v="הנביאים"/>
    <n v="304"/>
    <n v="65"/>
    <n v="65"/>
    <m/>
    <d v="2016-01-20T00:00:00"/>
    <n v="27"/>
    <n v="3"/>
    <m/>
    <m/>
    <m/>
    <m/>
    <m/>
    <m/>
    <m/>
    <m/>
    <s v="תכנית שינויים להיתר 20150990"/>
    <m/>
    <m/>
    <m/>
    <s v="NULL"/>
    <m/>
    <m/>
    <m/>
    <m/>
    <m/>
    <m/>
    <m/>
    <m/>
    <m/>
    <m/>
    <m/>
    <m/>
    <m/>
    <m/>
    <m/>
    <m/>
    <s v="שליפת כתובות (אוגוסט 2020)"/>
    <n v="2016"/>
    <x v="1"/>
    <s v="שינויים"/>
    <m/>
    <m/>
    <n v="15"/>
    <m/>
    <m/>
    <m/>
    <n v="2"/>
    <s v="להיתר"/>
    <m/>
    <x v="1"/>
    <m/>
    <m/>
    <m/>
    <m/>
    <m/>
    <m/>
    <m/>
    <m/>
    <m/>
    <m/>
    <m/>
    <m/>
    <m/>
    <n v="249"/>
    <m/>
    <m/>
    <m/>
    <m/>
    <m/>
    <m/>
    <m/>
  </r>
  <r>
    <n v="92"/>
    <m/>
    <m/>
    <m/>
    <m/>
    <m/>
    <m/>
    <m/>
    <m/>
    <m/>
    <m/>
    <n v="34408"/>
    <m/>
    <s v="תל אביב"/>
    <x v="6"/>
    <x v="12"/>
    <m/>
    <s v="רשויות"/>
    <s v="עיבוי"/>
    <s v="בביצוע + מבנים מאוכלסים"/>
    <n v="3546478"/>
    <s v="502 20140929"/>
    <n v="502"/>
    <n v="20140929"/>
    <s v="בקשה להיתר"/>
    <s v="עיבוי ובינוי"/>
    <n v="938"/>
    <s v="בת ים"/>
    <n v="6200"/>
    <s v="הנביאים"/>
    <n v="304"/>
    <n v="73"/>
    <n v="73"/>
    <m/>
    <d v="2014-08-06T00:00:00"/>
    <n v="0"/>
    <n v="0"/>
    <m/>
    <m/>
    <n v="25"/>
    <m/>
    <m/>
    <m/>
    <m/>
    <m/>
    <s v="במסגרת תכנית עיבוי בנוי במתחם הנביאים  הרחבת דירות קיימות תוספת ממ&quot;דים מעליות ותוספת של 25 יח&quot;ד על גג המבנה וכן הסדרת חניות."/>
    <m/>
    <m/>
    <m/>
    <s v="NULL"/>
    <m/>
    <m/>
    <m/>
    <m/>
    <m/>
    <m/>
    <m/>
    <m/>
    <m/>
    <m/>
    <m/>
    <m/>
    <m/>
    <m/>
    <m/>
    <m/>
    <s v="שליפת כתובות (אוגוסט 2020)"/>
    <n v="2014"/>
    <x v="1"/>
    <s v="בנייה"/>
    <m/>
    <m/>
    <n v="16"/>
    <m/>
    <m/>
    <m/>
    <n v="1"/>
    <s v="להיתר"/>
    <m/>
    <x v="1"/>
    <m/>
    <m/>
    <m/>
    <m/>
    <m/>
    <m/>
    <m/>
    <m/>
    <m/>
    <m/>
    <m/>
    <m/>
    <m/>
    <n v="249"/>
    <m/>
    <m/>
    <m/>
    <m/>
    <m/>
    <s v="אישור בתנאים"/>
    <m/>
  </r>
  <r>
    <n v="1683"/>
    <s v="אוקטובר 2021 - טיוב בקשות שאינן כפולות"/>
    <s v="כן"/>
    <m/>
    <m/>
    <s v="טויב"/>
    <m/>
    <m/>
    <m/>
    <m/>
    <m/>
    <n v="34408"/>
    <m/>
    <s v="תל אביב"/>
    <x v="6"/>
    <x v="12"/>
    <m/>
    <s v="רשויות"/>
    <s v="עיבוי"/>
    <s v="בביצוע + מבנים מאוכלסים"/>
    <n v="7454678"/>
    <s v="502 20171967"/>
    <n v="502"/>
    <n v="20171967"/>
    <s v="בקשה להיתר - רישוי מלא                                                          "/>
    <s v="תוספת/שינוי למבנה קיים                  "/>
    <n v="1410"/>
    <s v="בת ים"/>
    <n v="6200"/>
    <s v="הנביאים                                                     "/>
    <n v="304"/>
    <n v="47"/>
    <n v="47"/>
    <m/>
    <d v="2017-11-19T00:00:00"/>
    <n v="0"/>
    <n v="0"/>
    <n v="32"/>
    <n v="22"/>
    <n v="54"/>
    <s v="2021_03"/>
    <d v="2021-07-15T12:02:09"/>
    <s v="אתר העירייה"/>
    <s v="חישוב מתמטי"/>
    <s v="מדלן"/>
    <s v=" שיפוץ והרחבה דירות קיימות במבנה קיים בן 4 קומות מעל קומת קרקע, הכולל 32 יחד + תוספת בניה חדשה: 2 קומות מלאות + 2 קומות חלקיות - 22 יחד (סהכ 54 יחד) +גידור זמני.                                                                                                                                                                                                                                                                                                                                                                                                                                                                                                                                                                                                                                                                                                                                                                                                                                                                   "/>
    <n v="20180009"/>
    <d v="2018-06-05T00:00:00"/>
    <s v="  הוחלט לא לאשר הוספת מסתור לכיסוי דוד חשמל וצנרת בחזית דרומית, יש למצוא פתרון  בינוי אחר המהווה יחידה אחת עם המבנה.  שינוי חיפוי בחזיתות מאבן לשליכט אינו מאושר, השינוי ייעשה באבן (בתליה יבשה) או כל  חומר קשיח אחר באישור אגף הנדסה.  יתרת השינויים מאושרים.     פה אחד - 5 (אלי יריב עזב)     החלטה מפורטת תישלח בהמשך.  להלן ההחלטה המפורטת:  הוספת מסתור לכיסוי דוד חשמל וצנרת בחזית דרומית אינה מאושרת. יש למצוא פתרון  בינוי אחר המהווה יחידה אחת עם המבנה.  שינוי חיפוי בחזיתות מאבן לשליכט אינו מאושר. השינוי יעשה באבן (בתליה יבשה) או כל  חומר חלופי אחר שיאושר על ידי מהנדס העיר.  יתרת השינויים מאושרים.  יש לתקן את הבקשה בהתאם להערות הבאות:  1.  יש לסמן שינויים מהיתרים בהתאם להחלטת הוועדה.  2.  יש להוסיף בתאור הבקשה הגבהת מבנה מ-27.80 מ' ל-28.25 מ'. בהתאם לאישור       רתא מ-03.12.2017 , אין התנגדות לגובה של 35 מ' מעל פני הקרקע.  3.  יש לעמוד בדרישות ותנאים בהיתרים מיום 10.11.15 היתר בניה מס' 20130198 לשיפוץ       והרחבה דירות קיימות במבנה קיים בן 4 קומות מעל קומת קרקע, הכולל 32 יחד +       תוספ"/>
    <n v="2130041"/>
    <n v="20171967"/>
    <s v="בקשה להיתר - רישוי מלא                                                          "/>
    <d v="2021-04-21T00:00:00"/>
    <s v="בית משותף                                                                                 "/>
    <n v="0"/>
    <n v="0"/>
    <n v="32"/>
    <s v="אתר העירייה"/>
    <n v="22"/>
    <s v="חישוב מתמטי"/>
    <n v="54"/>
    <s v="מדלן"/>
    <s v="NULL"/>
    <s v="שינויים להיתר 20130198 מיום 11.08.2015 : -הוספת מסתור לכיסוי דוד חשמל וצנרת בחזית דרומית -עיבוי והוספה אלמנטים קונסטרוקטיביים בכל הקומות - שינוי גג חדר מדרגות עליון -שינוי גובה בניין מ-27.80 מ' ל-28.25 מ'"/>
    <s v="2021_03"/>
    <d v="2021-07-15T12:02:11"/>
    <s v="גוש חלקה"/>
    <n v="2017"/>
    <x v="0"/>
    <s v="בנייה"/>
    <s v="בנייה (שינויים)"/>
    <m/>
    <n v="9"/>
    <m/>
    <m/>
    <m/>
    <n v="2"/>
    <s v="להיתר"/>
    <m/>
    <x v="1"/>
    <m/>
    <m/>
    <m/>
    <m/>
    <m/>
    <m/>
    <m/>
    <m/>
    <m/>
    <m/>
    <m/>
    <m/>
    <m/>
    <n v="249"/>
    <m/>
    <m/>
    <m/>
    <m/>
    <m/>
    <m/>
    <m/>
  </r>
  <r>
    <n v="1685"/>
    <s v="אוקטובר 2021 - טיוב בקשות שאינן כפולות"/>
    <s v="כן"/>
    <m/>
    <m/>
    <s v="טויב"/>
    <m/>
    <m/>
    <m/>
    <m/>
    <m/>
    <n v="34408"/>
    <m/>
    <s v="תל אביב"/>
    <x v="6"/>
    <x v="12"/>
    <m/>
    <s v="רשויות"/>
    <s v="עיבוי"/>
    <s v="בביצוע + מבנים מאוכלסים"/>
    <n v="7454905"/>
    <s v="502 20210501"/>
    <n v="502"/>
    <n v="20210501"/>
    <s v="בקשה למידע                                                                      "/>
    <s v="בניה חדשה                               "/>
    <n v="1410"/>
    <s v="בת ים"/>
    <n v="6200"/>
    <s v="הנביאים                                                     "/>
    <n v="304"/>
    <n v="49"/>
    <n v="49"/>
    <s v="NULL"/>
    <d v="2021-04-14T00:00:00"/>
    <n v="0"/>
    <n v="74"/>
    <m/>
    <m/>
    <n v="74"/>
    <s v="2021_03"/>
    <d v="2021-07-15T12:02:09"/>
    <m/>
    <m/>
    <s v="אתר העירייה"/>
    <s v=" פירוט לגבי הבניה המבוקשת הריסת בניין קיים והקמת שני מבני מגורים. הקלה / שימוש חורג:  הקלה סוג ההקלה המבוקשת:  הקלה בגובה המבנה / גובה הקומה, הקלה במספר יחידות דיור, הקלה בזכויות בנייה, הקלה במספר קומות, אחר תאור ההקלה המבוקשת:  1 .הקלה לתוספת שתי קומות._x000a_2 .הקלה לתוספת קומה וחצי מכח תכנית בי/538._x000a_3 .בקשה לתוספת יחד (שבס) לפי תקנות סטייה ניכרת מתכנית 2) 9 (בשיעור של %20 לתוספת 5 יחד על היחד המאושרות בתכנית הראשית._x000a_4 .הקלה הבקשה כוללת את אחת או יותר מהעבודות להלן:  חפירה, חניה מקורה, עבודות פיתוח,(פירוט: גינות פרטיות, שבילים ושטחים מגוננים משותפים. ), גדרות ושערים                                                                                                                                                                                                                                                                                                                                                                                                                                             "/>
    <n v="0"/>
    <s v="NULL"/>
    <s v="NULL"/>
    <s v="NULL"/>
    <m/>
    <s v="NULL"/>
    <m/>
    <m/>
    <m/>
    <m/>
    <m/>
    <m/>
    <m/>
    <m/>
    <m/>
    <m/>
    <m/>
    <m/>
    <m/>
    <m/>
    <s v="גוש חלקה"/>
    <n v="2021"/>
    <x v="1"/>
    <s v="הריסה + בנייה"/>
    <m/>
    <m/>
    <n v="20"/>
    <m/>
    <m/>
    <m/>
    <n v="1"/>
    <s v="למידע"/>
    <m/>
    <x v="1"/>
    <m/>
    <m/>
    <m/>
    <m/>
    <m/>
    <m/>
    <m/>
    <m/>
    <m/>
    <m/>
    <m/>
    <m/>
    <m/>
    <n v="249"/>
    <m/>
    <m/>
    <m/>
    <m/>
    <m/>
    <m/>
    <m/>
  </r>
  <r>
    <n v="1684"/>
    <s v="אוקטובר 2021 - טיוב בקשות שאינן כפולות"/>
    <s v="כן"/>
    <m/>
    <m/>
    <s v="טויב"/>
    <m/>
    <m/>
    <m/>
    <m/>
    <m/>
    <n v="34408"/>
    <m/>
    <s v="תל אביב"/>
    <x v="6"/>
    <x v="12"/>
    <m/>
    <s v="רשויות"/>
    <s v="עיבוי"/>
    <s v="בביצוע + מבנים מאוכלסים"/>
    <n v="7455198"/>
    <s v="502 20210813"/>
    <n v="502"/>
    <n v="20210813"/>
    <s v="בקשה למידע                                                                      "/>
    <s v="תמא 38- הריסה ובנייה                    "/>
    <n v="923"/>
    <s v="בת ים"/>
    <n v="6200"/>
    <s v="הנביאים                                                     "/>
    <n v="304"/>
    <n v="49"/>
    <n v="49"/>
    <s v="NULL"/>
    <d v="2021-06-07T00:00:00"/>
    <n v="0"/>
    <n v="74"/>
    <m/>
    <m/>
    <n v="74"/>
    <s v="2021_03"/>
    <d v="2021-07-15T12:02:09"/>
    <m/>
    <m/>
    <s v="אתר העירייה"/>
    <s v=" הריסת מבנה קיים והקמת שני מבני מגורים חדשים בגובה ק+8+גג, 3 קומות מרתפים. הקלה / שימוש חורג:  הקלה סוג ההקלה המבוקשת:  הקלה בגובה המבנה / גובה הקומה, הקלה במספר יחידות דיור, הקלה בזכויות בנייה, הקלה במספר קומות, אחר תאור ההקלה המבוקשת:  5 .הקלה לתוספת שטח בשיעור של 5% לצורך תוספת מעלית. הבקשה כוללת את אחת או יותר מהעבודות להלן:  חפירה, חניה מקורה, עבודות פיתוח,(פירוט: גינות פרטיות, שבילים ושטחים מגוננים משותפים. ), גדרות ושערים                                                                                                                                                                                                                                                                                                                                                                                                                                                                                                                                                                                        "/>
    <n v="0"/>
    <s v="NULL"/>
    <s v="NULL"/>
    <s v="NULL"/>
    <m/>
    <s v="NULL"/>
    <m/>
    <m/>
    <m/>
    <m/>
    <m/>
    <m/>
    <m/>
    <m/>
    <m/>
    <m/>
    <m/>
    <m/>
    <m/>
    <m/>
    <s v="גוש חלקה"/>
    <n v="2021"/>
    <x v="1"/>
    <s v="הריסה + בנייה"/>
    <m/>
    <m/>
    <n v="20"/>
    <m/>
    <m/>
    <m/>
    <n v="2"/>
    <s v="למידע"/>
    <m/>
    <x v="1"/>
    <m/>
    <m/>
    <m/>
    <m/>
    <m/>
    <m/>
    <m/>
    <m/>
    <m/>
    <m/>
    <m/>
    <m/>
    <m/>
    <n v="249"/>
    <m/>
    <m/>
    <m/>
    <m/>
    <m/>
    <m/>
    <m/>
  </r>
  <r>
    <n v="1095"/>
    <m/>
    <m/>
    <m/>
    <s v="תמ&quot;א אך הכתובת נמצאת בתוך המתחם ולכן פ&quot;ב"/>
    <m/>
    <m/>
    <m/>
    <m/>
    <m/>
    <m/>
    <n v="34408"/>
    <m/>
    <s v="תל אביב"/>
    <x v="6"/>
    <x v="12"/>
    <m/>
    <s v="רשויות"/>
    <s v="עיבוי"/>
    <s v="בביצוע + מבנים מאוכלסים"/>
    <n v="7234912"/>
    <s v="502 20201745"/>
    <n v="502"/>
    <n v="20201745"/>
    <s v="בקשה מקדמית                                                                     "/>
    <s v="תוכניות שינויים                         "/>
    <n v="915"/>
    <s v="בת ים"/>
    <n v="6200"/>
    <s v="הנביאים                                                     "/>
    <n v="304"/>
    <n v="55"/>
    <n v="55"/>
    <s v=" "/>
    <d v="2020-12-24T00:00:00"/>
    <n v="0"/>
    <n v="0"/>
    <m/>
    <m/>
    <n v="29"/>
    <s v="2020_04"/>
    <d v="2021-01-28T10:47:10"/>
    <m/>
    <m/>
    <s v="מדלן"/>
    <s v=" תוכנית שינויים להיתר מספר 20151072 בבניה שינויים בחזיתות שינויים בקומת הקרקע ללא תוספת שטח.                                                                                                                                                                                                                                                                                                                                                                                                                                                                                                                                                                                                                                                                                                                                                                                                                                                                                                                                            "/>
    <n v="0"/>
    <s v="NULL"/>
    <s v="NULL"/>
    <s v="NULL"/>
    <m/>
    <m/>
    <m/>
    <m/>
    <m/>
    <m/>
    <m/>
    <m/>
    <m/>
    <m/>
    <m/>
    <m/>
    <m/>
    <m/>
    <m/>
    <m/>
    <s v="לפי גוש חלקה (מרץ 2021)"/>
    <n v="2020"/>
    <x v="1"/>
    <s v="בנייה (שינויים)"/>
    <m/>
    <m/>
    <n v="10"/>
    <n v="1"/>
    <n v="1"/>
    <m/>
    <n v="2"/>
    <s v="מקדמית"/>
    <m/>
    <x v="1"/>
    <m/>
    <m/>
    <m/>
    <m/>
    <m/>
    <m/>
    <m/>
    <m/>
    <m/>
    <m/>
    <m/>
    <m/>
    <m/>
    <n v="249"/>
    <m/>
    <m/>
    <m/>
    <m/>
    <m/>
    <s v="לא היו החלטות בבקשה"/>
    <m/>
  </r>
  <r>
    <n v="1686"/>
    <s v="אוקטובר 2021 - טיוב בקשות שאינן כפולות"/>
    <s v="כן"/>
    <m/>
    <m/>
    <s v="טויב"/>
    <m/>
    <m/>
    <s v="?"/>
    <m/>
    <m/>
    <n v="34408"/>
    <m/>
    <s v="תל אביב"/>
    <x v="6"/>
    <x v="12"/>
    <m/>
    <s v="רשויות"/>
    <s v="עיבוי"/>
    <s v="בביצוע + מבנים מאוכלסים"/>
    <n v="7454797"/>
    <s v="502 20210363"/>
    <n v="502"/>
    <n v="20210363"/>
    <s v="בקשה מקדמית                                                                     "/>
    <s v="תמא 38 - חיזוק                          "/>
    <n v="915"/>
    <s v="בת ים"/>
    <n v="6200"/>
    <s v="הנביאים                                                     "/>
    <n v="304"/>
    <n v="55"/>
    <n v="55"/>
    <s v="NULL"/>
    <d v="2021-03-16T00:00:00"/>
    <n v="0"/>
    <n v="0"/>
    <m/>
    <m/>
    <m/>
    <s v="2021_03"/>
    <d v="2021-07-15T12:02:09"/>
    <m/>
    <m/>
    <m/>
    <s v=" שינויים להיתר מספר 20151072 בבניה שחנויים בחזיתות שינויים בקומת הקרקע לפי הבנוי ללא תוספת שטח.                                                                                                                                                                                                                                                                                                                                                                                                                                                                                                                                                                                                                                                                                                                                                                                                                                                                                                                                         "/>
    <n v="0"/>
    <s v="NULL"/>
    <s v="NULL"/>
    <s v="NULL"/>
    <m/>
    <s v="NULL"/>
    <m/>
    <m/>
    <m/>
    <m/>
    <m/>
    <m/>
    <m/>
    <m/>
    <m/>
    <m/>
    <m/>
    <m/>
    <m/>
    <m/>
    <s v="גוש חלקה"/>
    <n v="2021"/>
    <x v="1"/>
    <s v="בנייה (שינויים)"/>
    <m/>
    <m/>
    <n v="10"/>
    <n v="1"/>
    <n v="1"/>
    <m/>
    <n v="2"/>
    <s v="מקדמית"/>
    <m/>
    <x v="1"/>
    <m/>
    <m/>
    <m/>
    <m/>
    <m/>
    <m/>
    <m/>
    <m/>
    <m/>
    <m/>
    <m/>
    <m/>
    <m/>
    <n v="249"/>
    <m/>
    <m/>
    <m/>
    <m/>
    <m/>
    <m/>
    <m/>
  </r>
  <r>
    <n v="1687"/>
    <s v="אוקטובר 2021 - טיוב בקשות שאינן כפולות"/>
    <s v="כן"/>
    <m/>
    <m/>
    <s v="טויב"/>
    <m/>
    <m/>
    <m/>
    <m/>
    <m/>
    <n v="34408"/>
    <m/>
    <s v="תל אביב"/>
    <x v="6"/>
    <x v="12"/>
    <m/>
    <s v="רשויות"/>
    <s v="עיבוי"/>
    <s v="בביצוע + מבנים מאוכלסים"/>
    <n v="7369261"/>
    <s v="502 20210216"/>
    <n v="502"/>
    <n v="20210216"/>
    <s v="בקשה למידע                                                                      "/>
    <s v="תמא 38- הריסה ובנייה&quot;                   "/>
    <n v="933"/>
    <s v="בת ים"/>
    <n v="6200"/>
    <s v="הנביאים                                                     "/>
    <n v="304"/>
    <n v="61"/>
    <n v="61"/>
    <s v=" "/>
    <d v="2021-02-18T00:00:00"/>
    <n v="0"/>
    <n v="50"/>
    <n v="16"/>
    <n v="34"/>
    <n v="50"/>
    <s v="2021_02"/>
    <d v="2021-06-23T10:48:05"/>
    <s v="בקשה מובילה"/>
    <s v="חישוב מתמטי"/>
    <s v="מדלן"/>
    <s v=" תמ&quot;א 38 הריסה ובניה חדשה - הקמת מבנה מגורים בן 14 קומות מכח תמ&quot;א 38 (הריסה ובניה) וכן מכח תכנית בי/580.                                                                                                                                                                                                                                                                                                                                                                                                                                                                                                                                                                                                                                                                                                                                                                                                                                                                                                                                "/>
    <n v="0"/>
    <s v="NULL"/>
    <s v="NULL"/>
    <s v="NULL"/>
    <m/>
    <s v="NULL"/>
    <m/>
    <m/>
    <m/>
    <m/>
    <m/>
    <m/>
    <m/>
    <m/>
    <m/>
    <m/>
    <m/>
    <m/>
    <m/>
    <m/>
    <s v="גוש חלקה"/>
    <n v="2021"/>
    <x v="1"/>
    <s v="הריסה + בנייה"/>
    <m/>
    <m/>
    <n v="13"/>
    <m/>
    <m/>
    <m/>
    <n v="1"/>
    <s v="למידע"/>
    <m/>
    <x v="1"/>
    <m/>
    <m/>
    <m/>
    <m/>
    <m/>
    <m/>
    <m/>
    <m/>
    <m/>
    <m/>
    <m/>
    <m/>
    <m/>
    <n v="249"/>
    <m/>
    <m/>
    <m/>
    <m/>
    <m/>
    <m/>
    <m/>
  </r>
  <r>
    <n v="1688"/>
    <s v="אוקטובר 2021 - טיוב בקשות שאינן כפולות"/>
    <s v="כן"/>
    <m/>
    <m/>
    <s v="טויב"/>
    <m/>
    <m/>
    <m/>
    <m/>
    <m/>
    <n v="34408"/>
    <m/>
    <s v="תל אביב"/>
    <x v="6"/>
    <x v="12"/>
    <m/>
    <s v="רשויות"/>
    <s v="עיבוי"/>
    <s v="בביצוע + מבנים מאוכלסים"/>
    <n v="7369975"/>
    <s v="502 20210326"/>
    <n v="502"/>
    <n v="20210326"/>
    <s v="בקשה למידע                                                                      "/>
    <s v="בניה חדשה                               "/>
    <n v="933"/>
    <s v="בת ים"/>
    <n v="6200"/>
    <s v="הנביאים                                                     "/>
    <n v="304"/>
    <n v="61"/>
    <n v="61"/>
    <s v=" "/>
    <d v="2021-03-09T00:00:00"/>
    <n v="0"/>
    <n v="50"/>
    <n v="16"/>
    <n v="34"/>
    <n v="50"/>
    <s v="2021_02"/>
    <d v="2021-06-23T10:48:05"/>
    <s v="בקשה מובילה"/>
    <s v="חישוב מתמטי"/>
    <s v="מדלן"/>
    <s v=" הקמת מבנה מגורים בן 14 קומות מכח תמ&quot;א 38 (הריסה ובניה) וכן מכח תכנית בי/580. על גבי שני מרתפים חניה                                                                                                                                                                                                                                                                                                                                                                                                                                                                                                                                                                                                                                                                                                                                                                                                                                                                                                                                    "/>
    <n v="0"/>
    <s v="NULL"/>
    <s v="NULL"/>
    <s v="NULL"/>
    <m/>
    <s v="NULL"/>
    <m/>
    <m/>
    <m/>
    <m/>
    <m/>
    <m/>
    <m/>
    <m/>
    <m/>
    <m/>
    <m/>
    <m/>
    <m/>
    <m/>
    <s v="גוש חלקה"/>
    <n v="2021"/>
    <x v="1"/>
    <s v="הריסה + בנייה"/>
    <m/>
    <m/>
    <n v="13"/>
    <m/>
    <m/>
    <m/>
    <n v="2"/>
    <s v="למידע"/>
    <m/>
    <x v="1"/>
    <m/>
    <m/>
    <m/>
    <m/>
    <m/>
    <m/>
    <m/>
    <m/>
    <m/>
    <m/>
    <m/>
    <m/>
    <m/>
    <n v="249"/>
    <m/>
    <m/>
    <m/>
    <m/>
    <m/>
    <m/>
    <m/>
  </r>
  <r>
    <n v="1689"/>
    <s v="אוקטובר 2021 - טיוב בקשות שאינן כפולות"/>
    <s v="כן"/>
    <m/>
    <m/>
    <s v="טויב"/>
    <m/>
    <m/>
    <m/>
    <m/>
    <m/>
    <n v="34408"/>
    <m/>
    <s v="תל אביב"/>
    <x v="6"/>
    <x v="12"/>
    <m/>
    <s v="רשויות"/>
    <s v="עיבוי"/>
    <s v="בביצוע + מבנים מאוכלסים"/>
    <n v="7491832"/>
    <s v="502 20211340"/>
    <n v="502"/>
    <n v="20211340"/>
    <s v="בקשה למידע                                                                      "/>
    <s v="תמא 38- הריסה ובנייה                    "/>
    <n v="9261"/>
    <s v="בת ים"/>
    <n v="6200"/>
    <s v="הנביאים                                                     "/>
    <n v="304"/>
    <n v="67"/>
    <n v="67"/>
    <s v="NULL"/>
    <d v="2021-08-26T00:00:00"/>
    <n v="0"/>
    <n v="77"/>
    <n v="24"/>
    <n v="53"/>
    <n v="77"/>
    <s v="2021_04"/>
    <d v="2021-09-14T12:11:11"/>
    <s v="מהות הבקשה"/>
    <s v="חישוב מתמטי"/>
    <s v="אתר העירייה"/>
    <s v=" הריסת בניין מגורים בן 4 קומות מעל קומת עמודים מפולשת ובו 24 יחידות דיור ובניית מבנה חדש תחתיו בן 15.5 קומות מעל הקרקע (9 קומות מתוקף תבע, תוספת 3.5 קומות מתוקף תמא 38 הקלה / שימוש חורג:  הקלה סוג ההקלה המבוקשת:  הקלה בזכויות בנייה, הקלה במספר קומות תאור ההקלה המבוקשת:  הקלה כמותית: תוספת זכויות עבור התקנת מעלית 5%, שיפור תכנון 6%, תוספת קומות 5% סהכ 16% הבקשה כוללת את אחת או יותר מהעבודות להלן:  חפירה, חניה מקורה                                                                                                                                                                                                                                                                                                                                                                                                                                                                                                                                                                                                    "/>
    <n v="0"/>
    <s v="NULL"/>
    <s v="NULL"/>
    <s v="NULL"/>
    <m/>
    <s v="NULL"/>
    <m/>
    <m/>
    <m/>
    <m/>
    <m/>
    <m/>
    <m/>
    <m/>
    <m/>
    <m/>
    <m/>
    <m/>
    <m/>
    <m/>
    <s v="גוש חלקה"/>
    <n v="2021"/>
    <x v="1"/>
    <s v="הריסה + חפירה + בנייה"/>
    <m/>
    <m/>
    <n v="17"/>
    <m/>
    <m/>
    <m/>
    <n v="2"/>
    <s v="למידע"/>
    <s v="המשכית או מובילה"/>
    <x v="1"/>
    <m/>
    <m/>
    <m/>
    <m/>
    <m/>
    <m/>
    <m/>
    <m/>
    <m/>
    <m/>
    <m/>
    <m/>
    <m/>
    <n v="249"/>
    <m/>
    <m/>
    <m/>
    <m/>
    <m/>
    <m/>
    <m/>
  </r>
  <r>
    <n v="1085"/>
    <m/>
    <m/>
    <m/>
    <s v="תמ&quot;א אך הכתובת נמצאת בתוך המתחם ולכן פ&quot;ב"/>
    <m/>
    <s v="סמל לא כפול - לטייב רגיל"/>
    <s v="תמ&quot;א אך הכתובת נמצאת בתוך המתחם ולכן פ&quot;ב"/>
    <m/>
    <s v="תמ&quot;א 38"/>
    <s v="בתכנון ראשוני"/>
    <n v="34408"/>
    <m/>
    <s v="תל אביב"/>
    <x v="6"/>
    <x v="12"/>
    <m/>
    <s v="רשויות"/>
    <s v="עיבוי"/>
    <s v="בביצוע + מבנים מאוכלסים"/>
    <n v="7181453"/>
    <s v="502 20200278"/>
    <n v="502"/>
    <n v="20200278"/>
    <s v="בקשה למידע                                                                      "/>
    <s v="תמא 38 - חיזוק                          "/>
    <n v="9261"/>
    <s v="בת ים"/>
    <n v="6200"/>
    <s v="הנביאים                                                     "/>
    <n v="304"/>
    <n v="69"/>
    <n v="69"/>
    <m/>
    <d v="2020-02-27T00:00:00"/>
    <n v="24"/>
    <n v="15"/>
    <n v="30"/>
    <n v="15"/>
    <n v="45"/>
    <s v="2020_03"/>
    <d v="2020-12-03T17:05:37"/>
    <m/>
    <s v="אתר העירייה"/>
    <s v="מדלן"/>
    <s v=" תוספת קומה חמישית שישית שביעית חלקית מתוקף תמא 38+ממדים +מרפסות שמש +הרחבת לובי+תוספת מעלית.הריסת גרם מדרגות קיים ובניית גרם חדש +חניות גידור ופיתוח.תוספת 9 יחידות דיור בבניין ק                                                                                                                                                                                                                                                                                                                                                                                                                                                                                                                                                                                                                                                                                                                                                                                                                                                     "/>
    <n v="0"/>
    <s v="NULL"/>
    <s v="NULL"/>
    <s v="NULL"/>
    <m/>
    <m/>
    <m/>
    <m/>
    <m/>
    <m/>
    <m/>
    <m/>
    <m/>
    <m/>
    <m/>
    <m/>
    <m/>
    <m/>
    <s v="NULL"/>
    <s v="NULL"/>
    <s v="לפי גוש חלקה (מרץ 2021)"/>
    <n v="2020"/>
    <x v="1"/>
    <s v="הריסה + בנייה"/>
    <m/>
    <m/>
    <n v="17"/>
    <m/>
    <m/>
    <m/>
    <n v="1"/>
    <s v="למידע"/>
    <m/>
    <x v="1"/>
    <m/>
    <m/>
    <m/>
    <m/>
    <m/>
    <m/>
    <m/>
    <m/>
    <m/>
    <m/>
    <m/>
    <m/>
    <m/>
    <n v="249"/>
    <m/>
    <m/>
    <m/>
    <m/>
    <m/>
    <s v="לא היו החלטות בבקשה"/>
    <m/>
  </r>
  <r>
    <n v="100"/>
    <m/>
    <m/>
    <m/>
    <m/>
    <m/>
    <m/>
    <m/>
    <m/>
    <m/>
    <m/>
    <n v="4412"/>
    <m/>
    <s v="תל אביב"/>
    <x v="6"/>
    <x v="13"/>
    <m/>
    <s v="מיסוי"/>
    <s v="מיסוי - פינוי-בינוי"/>
    <s v="תכנית מאושרת עם פעילות יזמית"/>
    <n v="7021149"/>
    <s v="502 20181523"/>
    <n v="502"/>
    <n v="20181523"/>
    <s v="בקשה להיתר-מסלול הקלות ושימוש חורג- 90 יום"/>
    <s v="פינוי בינוי - בניה חדשה"/>
    <n v="3663"/>
    <s v="בת ים"/>
    <n v="6200"/>
    <s v="שד העצמאות"/>
    <n v="201"/>
    <n v="28"/>
    <n v="28"/>
    <m/>
    <d v="2018-11-06T00:00:00"/>
    <n v="0"/>
    <n v="0"/>
    <m/>
    <m/>
    <n v="130"/>
    <m/>
    <m/>
    <m/>
    <m/>
    <m/>
    <s v="1. הריסה בניה קיימת. 2. הקמת בניין בן 32 קומות מגורים על קומה ציבורית וקומת קרקע כפולה למסחר, 5     קומות חניון תת קרקעי אוטומטי, סהכ 130 יחד."/>
    <m/>
    <m/>
    <m/>
    <n v="2046925"/>
    <n v="20181523"/>
    <m/>
    <d v="2020-03-16T00:00:00"/>
    <m/>
    <m/>
    <m/>
    <m/>
    <m/>
    <m/>
    <m/>
    <n v="120"/>
    <m/>
    <m/>
    <s v="1. הריסת בניה קיימת. 2. הקמת בניין בן 32 קומות מגורים על קומה ציבורית וקומת קרקע כפולה למסחר, 5  קומות חניון תת קרקעי אוטומטי, סה&quot;כ 130 יח&quot;ד."/>
    <m/>
    <m/>
    <m/>
    <n v="2018"/>
    <x v="2"/>
    <s v="הריסה + בנייה"/>
    <s v="הריסה + בנייה"/>
    <m/>
    <n v="1"/>
    <m/>
    <m/>
    <m/>
    <n v="1"/>
    <s v="להיתר"/>
    <m/>
    <x v="4"/>
    <s v="אין היתר לפי המנהלת על אף שמופיע באתר העירייה"/>
    <m/>
    <s v="אתר העירייה"/>
    <m/>
    <m/>
    <s v="לפי המנהלת אין היתר ולכן לא מקושר לבקשה"/>
    <m/>
    <m/>
    <m/>
    <m/>
    <m/>
    <m/>
    <m/>
    <n v="120"/>
    <m/>
    <m/>
    <m/>
    <m/>
    <m/>
    <m/>
    <m/>
  </r>
  <r>
    <n v="98"/>
    <m/>
    <m/>
    <m/>
    <m/>
    <m/>
    <m/>
    <m/>
    <m/>
    <m/>
    <m/>
    <n v="4412"/>
    <m/>
    <s v="תל אביב"/>
    <x v="6"/>
    <x v="13"/>
    <m/>
    <s v="מיסוי"/>
    <s v="מיסוי - פינוי-בינוי"/>
    <s v="תכנית מאושרת עם פעילות יזמית"/>
    <n v="5388595"/>
    <s v="502 20181523"/>
    <n v="502"/>
    <n v="20181523"/>
    <s v="בקשה להיתר-מסלול הקלות ושימוש"/>
    <s v="פינוי בינוי - בניה חדשה"/>
    <n v="3663"/>
    <s v="בת ים"/>
    <n v="6200"/>
    <s v="שד העצמאות"/>
    <n v="201"/>
    <n v="28"/>
    <n v="28"/>
    <m/>
    <d v="2018-11-06T00:00:00"/>
    <n v="0"/>
    <n v="0"/>
    <m/>
    <m/>
    <m/>
    <m/>
    <m/>
    <m/>
    <m/>
    <m/>
    <s v="הקמת בניין בן 32 קומות מגורים על קומה ציבורית וקומת קרקע כפולה למסחר, 5 קומות חניון תת קרקעי"/>
    <m/>
    <m/>
    <m/>
    <s v="NULL"/>
    <m/>
    <m/>
    <m/>
    <m/>
    <m/>
    <m/>
    <m/>
    <m/>
    <m/>
    <m/>
    <m/>
    <m/>
    <m/>
    <m/>
    <m/>
    <m/>
    <m/>
    <n v="2018"/>
    <x v="1"/>
    <s v="בנייה"/>
    <m/>
    <m/>
    <m/>
    <m/>
    <m/>
    <m/>
    <n v="4"/>
    <s v="להיתר"/>
    <m/>
    <x v="1"/>
    <m/>
    <m/>
    <m/>
    <m/>
    <m/>
    <m/>
    <m/>
    <m/>
    <m/>
    <m/>
    <m/>
    <m/>
    <m/>
    <n v="120"/>
    <m/>
    <m/>
    <m/>
    <m/>
    <m/>
    <m/>
    <m/>
  </r>
  <r>
    <n v="99"/>
    <m/>
    <m/>
    <m/>
    <m/>
    <m/>
    <m/>
    <m/>
    <m/>
    <m/>
    <m/>
    <n v="4412"/>
    <m/>
    <s v="תל אביב"/>
    <x v="6"/>
    <x v="13"/>
    <m/>
    <s v="מיסוי"/>
    <s v="מיסוי - פינוי-בינוי"/>
    <s v="תכנית מאושרת עם פעילות יזמית"/>
    <n v="6860100"/>
    <s v="502 20181523"/>
    <n v="502"/>
    <n v="20181523"/>
    <s v="בקשה להיתר-מסלול הקלות ושימוש חורג- 90 יום"/>
    <s v="פינוי בינוי - בניה חדשה"/>
    <n v="3663"/>
    <s v="בת ים"/>
    <n v="6200"/>
    <s v="שד העצמאות"/>
    <n v="201"/>
    <n v="28"/>
    <n v="28"/>
    <m/>
    <d v="2018-11-06T00:00:00"/>
    <n v="0"/>
    <n v="0"/>
    <m/>
    <m/>
    <m/>
    <m/>
    <m/>
    <m/>
    <m/>
    <m/>
    <s v="הקמת בניין בן 32 קומות מגורים על קומה ציבורית וקומת קרקע כפולה למסחר, 5 קומות חניון תת קרקעי"/>
    <m/>
    <m/>
    <m/>
    <s v="NULL"/>
    <m/>
    <m/>
    <m/>
    <m/>
    <m/>
    <m/>
    <m/>
    <m/>
    <m/>
    <m/>
    <m/>
    <m/>
    <m/>
    <m/>
    <m/>
    <m/>
    <m/>
    <n v="2018"/>
    <x v="1"/>
    <s v="בנייה"/>
    <m/>
    <m/>
    <m/>
    <m/>
    <m/>
    <m/>
    <n v="4"/>
    <s v="להיתר"/>
    <m/>
    <x v="1"/>
    <m/>
    <m/>
    <m/>
    <m/>
    <m/>
    <m/>
    <m/>
    <m/>
    <m/>
    <m/>
    <m/>
    <m/>
    <m/>
    <n v="120"/>
    <m/>
    <m/>
    <m/>
    <m/>
    <m/>
    <m/>
    <m/>
  </r>
  <r>
    <n v="1084"/>
    <m/>
    <m/>
    <m/>
    <m/>
    <m/>
    <s v="סמל לא כפול - לטייב רגיל"/>
    <m/>
    <m/>
    <m/>
    <m/>
    <n v="4412"/>
    <m/>
    <s v="תל אביב"/>
    <x v="6"/>
    <x v="13"/>
    <m/>
    <s v="מיסוי"/>
    <s v="פינוי-בינוי"/>
    <s v="תכנית מאושרת עם פעילות יזמית"/>
    <n v="7181380"/>
    <s v="502 20200205"/>
    <n v="502"/>
    <n v="20200205"/>
    <s v="בקשה למידע                                                                      "/>
    <s v="פינוי בינוי - בניה חדשה                 "/>
    <n v="3663"/>
    <s v="בת ים"/>
    <n v="6200"/>
    <s v="שד העצמאות                                                  "/>
    <n v="201"/>
    <n v="28"/>
    <n v="28"/>
    <m/>
    <d v="2020-02-16T00:00:00"/>
    <n v="0"/>
    <n v="130"/>
    <m/>
    <m/>
    <n v="130"/>
    <s v="2020_03"/>
    <d v="2020-12-03T17:05:37"/>
    <m/>
    <m/>
    <s v="מהות הבקשה"/>
    <s v="  הריסת מבנה קיים והקמת בניין בן 32 קומות מגורים וקומת גג טכני על קומה ציבורית וקומת קרקע כפולה למסחר ו-6 קומות חניון תת קרקעי אוטומטי, סהכ 130 יחד תבע בי/564                                                                                                                                                                                                                                                                                                                                                                                                                                                                                                                                                                                                                                                                                                                                                                                                                                                                       "/>
    <n v="0"/>
    <s v="NULL"/>
    <s v="NULL"/>
    <s v="NULL"/>
    <m/>
    <m/>
    <m/>
    <m/>
    <m/>
    <m/>
    <m/>
    <m/>
    <m/>
    <m/>
    <m/>
    <m/>
    <m/>
    <m/>
    <s v="NULL"/>
    <s v="NULL"/>
    <s v="לפי גוש חלקה (מרץ 2021)"/>
    <n v="2020"/>
    <x v="1"/>
    <s v="הריסה + בנייה"/>
    <m/>
    <m/>
    <n v="1"/>
    <n v="1"/>
    <s v="אין היתר לפי המנהלת על אף שמופיע באתר העירייה"/>
    <m/>
    <n v="1"/>
    <s v="למידע"/>
    <m/>
    <x v="1"/>
    <m/>
    <m/>
    <m/>
    <m/>
    <m/>
    <m/>
    <m/>
    <m/>
    <m/>
    <m/>
    <m/>
    <m/>
    <m/>
    <n v="120"/>
    <m/>
    <m/>
    <m/>
    <m/>
    <m/>
    <s v="לא היו החלטות בבקשה"/>
    <m/>
  </r>
  <r>
    <n v="1087"/>
    <m/>
    <m/>
    <m/>
    <m/>
    <m/>
    <m/>
    <m/>
    <m/>
    <m/>
    <m/>
    <n v="4412"/>
    <m/>
    <s v="תל אביב"/>
    <x v="6"/>
    <x v="13"/>
    <m/>
    <s v="מיסוי"/>
    <s v="פינוי-בינוי"/>
    <s v="תכנית מאושרת עם פעילות יזמית"/>
    <n v="7192492"/>
    <s v="502 20200960"/>
    <n v="502"/>
    <n v="20200960"/>
    <s v="בקשה להיתר - רישוי מלא                                                          "/>
    <s v="חפירה ודיפון                            "/>
    <n v="3663"/>
    <s v="בת ים"/>
    <n v="6200"/>
    <s v="שד העצמאות                                                  "/>
    <n v="201"/>
    <n v="28"/>
    <n v="28"/>
    <m/>
    <d v="2020-07-27T00:00:00"/>
    <n v="0"/>
    <n v="0"/>
    <m/>
    <m/>
    <m/>
    <s v="2020_03"/>
    <d v="2020-12-03T17:05:37"/>
    <m/>
    <m/>
    <m/>
    <s v=" הריסה של בניין מגורים קיים, חפירה ודיפון , נפח חפירה בהיקף של כ 17928                                                                                                                                                                                                                                                                                                                                                                                                                                                                                                                                                                                                                                                                                                                                                                                                                                                                                                                                                                  "/>
    <n v="0"/>
    <s v="NULL"/>
    <s v="NULL"/>
    <s v="NULL"/>
    <m/>
    <m/>
    <m/>
    <m/>
    <m/>
    <m/>
    <m/>
    <m/>
    <m/>
    <m/>
    <m/>
    <m/>
    <m/>
    <m/>
    <s v="NULL"/>
    <s v="NULL"/>
    <s v="לפי גוש חלקה (מרץ 2021)"/>
    <n v="2020"/>
    <x v="1"/>
    <s v="הריסה + בנייה"/>
    <m/>
    <m/>
    <n v="1"/>
    <m/>
    <m/>
    <m/>
    <n v="2"/>
    <s v="להיתר"/>
    <m/>
    <x v="1"/>
    <m/>
    <m/>
    <m/>
    <m/>
    <m/>
    <m/>
    <m/>
    <m/>
    <m/>
    <m/>
    <m/>
    <m/>
    <m/>
    <n v="120"/>
    <m/>
    <m/>
    <m/>
    <m/>
    <m/>
    <s v="לא היו החלטות בבקשה"/>
    <m/>
  </r>
  <r>
    <n v="1632"/>
    <m/>
    <m/>
    <m/>
    <m/>
    <m/>
    <m/>
    <m/>
    <m/>
    <m/>
    <m/>
    <n v="4250"/>
    <m/>
    <s v="תל אביב"/>
    <x v="6"/>
    <x v="14"/>
    <m/>
    <s v="מיסוי"/>
    <m/>
    <m/>
    <n v="7021647"/>
    <s v="502 20191677"/>
    <n v="502"/>
    <n v="20191677"/>
    <s v="בקשה למידע                                                                      "/>
    <s v="פינוי בינוי - בניה חדשה                 "/>
    <n v="1521"/>
    <s v="בת ים"/>
    <n v="6200"/>
    <s v="מימון הרב                                                   "/>
    <n v="613"/>
    <n v="25"/>
    <n v="25"/>
    <m/>
    <d v="2019-09-22T00:00:00"/>
    <m/>
    <n v="128"/>
    <m/>
    <m/>
    <n v="128"/>
    <m/>
    <m/>
    <m/>
    <m/>
    <m/>
    <s v=" הריסת  2 בניינים בני ק 4+ קומות הכוללים 32 יחד ובניית שני מגדלי מגורים 32 קומות כולל מרתף מעל קומה ציבורית, מעל קומת מסחר הבקשה כוללת את אחת או יותר מהעבודות להלן:  חפירה, חניה מקורה, עבודות פיתוח,(פירוט: גינון וריצוף )                                                                                                                                                                                                                                                                                                                                                                                                                                                                                                                                                                                                                                                                                                                                                                                                           "/>
    <n v="0"/>
    <m/>
    <m/>
    <s v="NULL"/>
    <m/>
    <m/>
    <m/>
    <m/>
    <m/>
    <m/>
    <m/>
    <m/>
    <m/>
    <m/>
    <m/>
    <m/>
    <m/>
    <m/>
    <m/>
    <m/>
    <m/>
    <n v="2019"/>
    <x v="1"/>
    <s v="הריסה + בנייה"/>
    <m/>
    <m/>
    <n v="1"/>
    <n v="1"/>
    <m/>
    <m/>
    <n v="1"/>
    <s v="למידע"/>
    <m/>
    <x v="1"/>
    <m/>
    <m/>
    <m/>
    <m/>
    <m/>
    <m/>
    <m/>
    <m/>
    <m/>
    <m/>
    <m/>
    <m/>
    <m/>
    <n v="128"/>
    <m/>
    <m/>
    <m/>
    <m/>
    <m/>
    <m/>
    <m/>
  </r>
  <r>
    <n v="1633"/>
    <m/>
    <m/>
    <m/>
    <m/>
    <m/>
    <m/>
    <m/>
    <m/>
    <m/>
    <m/>
    <n v="4250"/>
    <m/>
    <s v="תל אביב"/>
    <x v="6"/>
    <x v="14"/>
    <m/>
    <s v="מיסוי"/>
    <m/>
    <m/>
    <n v="7192807"/>
    <s v="502 20201315"/>
    <n v="502"/>
    <n v="20201315"/>
    <s v="בקשה להיתר-מסלול הקלות ושימוש חורג- 90 יום                                      "/>
    <s v="פינוי בינוי - בניה חדשה                 "/>
    <n v="1521"/>
    <s v="בת ים"/>
    <n v="6200"/>
    <s v="מימון הרב                                                   "/>
    <n v="613"/>
    <n v="25"/>
    <n v="25"/>
    <m/>
    <d v="2020-10-12T00:00:00"/>
    <n v="32"/>
    <n v="128"/>
    <n v="32"/>
    <n v="96"/>
    <n v="128"/>
    <m/>
    <m/>
    <m/>
    <m/>
    <m/>
    <s v=" הריסת 2 בניינים  בני 4 קומות הכוללים 32 יחד ובניית מבנה הכולל קומת קרקע מסחרית, קומת מסד ציבורית, מעליהם 2 מגדלי מגורים בני 11 ו 23- קומות ומרתף.                                                                                                                                                                                                                                                                                                                                                                                                                                                                                                                                                                                                                                                                                                                                                                                                                                                                                     "/>
    <n v="0"/>
    <m/>
    <m/>
    <s v="NULL"/>
    <m/>
    <m/>
    <m/>
    <m/>
    <m/>
    <m/>
    <m/>
    <m/>
    <m/>
    <m/>
    <m/>
    <m/>
    <m/>
    <m/>
    <m/>
    <m/>
    <m/>
    <n v="2020"/>
    <x v="1"/>
    <s v="הריסה + בנייה"/>
    <m/>
    <m/>
    <n v="1"/>
    <m/>
    <m/>
    <m/>
    <n v="1"/>
    <s v="להיתר"/>
    <m/>
    <x v="1"/>
    <m/>
    <m/>
    <m/>
    <m/>
    <m/>
    <m/>
    <m/>
    <m/>
    <m/>
    <m/>
    <m/>
    <m/>
    <m/>
    <n v="128"/>
    <m/>
    <m/>
    <m/>
    <m/>
    <m/>
    <m/>
    <m/>
  </r>
  <r>
    <n v="101"/>
    <m/>
    <m/>
    <m/>
    <m/>
    <m/>
    <m/>
    <m/>
    <m/>
    <m/>
    <m/>
    <n v="4185"/>
    <m/>
    <s v="תל אביב"/>
    <x v="6"/>
    <x v="15"/>
    <m/>
    <s v="מיסוי"/>
    <s v="מיסוי - פינוי-בינוי"/>
    <s v="תכנית מאושרת עם פעילות יזמית"/>
    <n v="5271717"/>
    <s v="502 20171376"/>
    <n v="502"/>
    <n v="20171376"/>
    <s v="בקשה למידע"/>
    <s v="בניה חדשה"/>
    <n v="3603"/>
    <s v="בת ים"/>
    <n v="6200"/>
    <s v="הרצל"/>
    <n v="210"/>
    <n v="66"/>
    <n v="66"/>
    <m/>
    <d v="2017-07-24T00:00:00"/>
    <n v="0"/>
    <n v="137"/>
    <n v="24"/>
    <n v="113"/>
    <n v="137"/>
    <m/>
    <m/>
    <m/>
    <m/>
    <m/>
    <s v="פרויקט התחדשות עירונית בהתאם לתכנית בי/548 שפורסמה בילקוט הפרסומים. הריסת מבנה קיים בן 24 יח&quot;ד ובניית מגדל מעורב שימושים המשלב מסחר, תעסוקה ומגורים."/>
    <m/>
    <m/>
    <m/>
    <s v="NULL"/>
    <m/>
    <m/>
    <m/>
    <m/>
    <m/>
    <m/>
    <m/>
    <m/>
    <m/>
    <m/>
    <m/>
    <m/>
    <m/>
    <m/>
    <m/>
    <m/>
    <m/>
    <n v="2017"/>
    <x v="1"/>
    <s v="הריסה + בנייה"/>
    <m/>
    <m/>
    <n v="1"/>
    <n v="1"/>
    <n v="1"/>
    <m/>
    <n v="1"/>
    <s v="למידע"/>
    <m/>
    <x v="1"/>
    <m/>
    <m/>
    <m/>
    <m/>
    <m/>
    <m/>
    <m/>
    <m/>
    <m/>
    <m/>
    <m/>
    <m/>
    <s v="מיצוי יח&quot;ד בפרויקט"/>
    <n v="0"/>
    <m/>
    <m/>
    <m/>
    <m/>
    <m/>
    <m/>
    <m/>
  </r>
  <r>
    <n v="104"/>
    <m/>
    <m/>
    <m/>
    <m/>
    <m/>
    <m/>
    <m/>
    <m/>
    <m/>
    <m/>
    <n v="4185"/>
    <m/>
    <s v="תל אביב"/>
    <x v="6"/>
    <x v="15"/>
    <m/>
    <s v="מיסוי"/>
    <s v="מיסוי - פינוי-בינוי"/>
    <s v="תכנית מאושרת עם פעילות יזמית"/>
    <n v="7021147"/>
    <s v="502 20181679"/>
    <n v="502"/>
    <n v="20181679"/>
    <s v="בקשה להיתר-מסלול הקלות ושימוש חורג- 90 יום"/>
    <s v="פינוי בינוי - בניה חדשה"/>
    <n v="3603"/>
    <s v="בת ים"/>
    <n v="6200"/>
    <s v="הרצל"/>
    <n v="210"/>
    <n v="66"/>
    <n v="66"/>
    <m/>
    <d v="2018-12-02T00:00:00"/>
    <n v="0"/>
    <n v="0"/>
    <n v="24"/>
    <n v="113"/>
    <n v="137"/>
    <m/>
    <m/>
    <m/>
    <m/>
    <m/>
    <s v="הריסת מבנה קיים והקמת מבנה מעורב שימושים המשלב מסחר, תעסוקה ומגורים בן 35 קומות המכיל קומת מסחר 3 קומות תעסוקה, 31 קומות מגורים  + גג עליון טכני - סהכ 137 יחד."/>
    <m/>
    <m/>
    <m/>
    <s v="NULL"/>
    <m/>
    <m/>
    <m/>
    <m/>
    <m/>
    <m/>
    <m/>
    <m/>
    <m/>
    <m/>
    <m/>
    <m/>
    <m/>
    <m/>
    <m/>
    <m/>
    <m/>
    <n v="2018"/>
    <x v="1"/>
    <s v="הריסה + בנייה"/>
    <m/>
    <m/>
    <n v="1"/>
    <m/>
    <m/>
    <n v="1"/>
    <n v="1"/>
    <s v="להיתר"/>
    <m/>
    <x v="1"/>
    <m/>
    <m/>
    <m/>
    <m/>
    <n v="2137782"/>
    <m/>
    <m/>
    <m/>
    <m/>
    <m/>
    <m/>
    <m/>
    <s v="מיצוי יח&quot;ד בפרויקט"/>
    <n v="0"/>
    <m/>
    <m/>
    <m/>
    <m/>
    <s v="לא מופיע באתר העירייה. במדלן מופיע - היתר בתנאים"/>
    <s v="לא היו החלטות בבקשה"/>
    <m/>
  </r>
  <r>
    <n v="102"/>
    <m/>
    <m/>
    <m/>
    <m/>
    <m/>
    <m/>
    <m/>
    <m/>
    <m/>
    <m/>
    <n v="4185"/>
    <m/>
    <s v="תל אביב"/>
    <x v="6"/>
    <x v="15"/>
    <m/>
    <s v="מיסוי"/>
    <s v="מיסוי - פינוי-בינוי"/>
    <s v="תכנית מאושרת עם פעילות יזמית"/>
    <n v="5388599"/>
    <s v="502 20181679"/>
    <n v="502"/>
    <n v="20181679"/>
    <s v="בקשה להיתר-מסלול הקלות ושימוש"/>
    <s v="פינוי בינוי - בניה חדשה"/>
    <n v="3603"/>
    <s v="בת ים"/>
    <n v="6200"/>
    <s v="הרצל"/>
    <n v="210"/>
    <n v="66"/>
    <n v="66"/>
    <m/>
    <d v="2018-12-02T00:00:00"/>
    <n v="0"/>
    <n v="0"/>
    <n v="24"/>
    <n v="113"/>
    <n v="137"/>
    <m/>
    <m/>
    <m/>
    <m/>
    <m/>
    <s v="הקמת בניין חדש מעורב שימושים המשלב מסחר, תעסוקה ומגורים. סה&quot;כ 137 יח&quot;ד"/>
    <m/>
    <m/>
    <m/>
    <s v="NULL"/>
    <m/>
    <m/>
    <m/>
    <m/>
    <m/>
    <m/>
    <m/>
    <m/>
    <m/>
    <m/>
    <m/>
    <m/>
    <m/>
    <m/>
    <m/>
    <m/>
    <m/>
    <n v="2018"/>
    <x v="1"/>
    <s v="בנייה"/>
    <m/>
    <m/>
    <n v="1"/>
    <m/>
    <m/>
    <m/>
    <n v="2"/>
    <s v="להיתר"/>
    <m/>
    <x v="1"/>
    <m/>
    <m/>
    <m/>
    <m/>
    <m/>
    <m/>
    <m/>
    <m/>
    <m/>
    <m/>
    <m/>
    <m/>
    <s v="מיצוי יח&quot;ד בפרויקט"/>
    <n v="0"/>
    <m/>
    <m/>
    <m/>
    <m/>
    <m/>
    <m/>
    <m/>
  </r>
  <r>
    <n v="105"/>
    <m/>
    <m/>
    <m/>
    <m/>
    <m/>
    <m/>
    <m/>
    <m/>
    <m/>
    <m/>
    <n v="4185"/>
    <m/>
    <s v="תל אביב"/>
    <x v="6"/>
    <x v="15"/>
    <m/>
    <s v="מיסוי"/>
    <s v="מיסוי - פינוי-בינוי"/>
    <s v="תכנית מאושרת עם פעילות יזמית"/>
    <n v="7021597"/>
    <s v="502 20191647"/>
    <n v="502"/>
    <n v="20191647"/>
    <s v="בקשה להיתר-מסלול הקלות ושימוש חורג- 90 יום"/>
    <s v="בניה חדשה"/>
    <n v="3603"/>
    <s v="בת ים"/>
    <n v="6200"/>
    <s v="הרצל"/>
    <n v="210"/>
    <n v="66"/>
    <n v="66"/>
    <m/>
    <d v="2019-09-18T00:00:00"/>
    <n v="0"/>
    <n v="0"/>
    <n v="24"/>
    <n v="113"/>
    <n v="137"/>
    <m/>
    <m/>
    <m/>
    <m/>
    <m/>
    <s v="פרויקט התחדשות עירונית - הקמת בניין חדש מעורב שימושים המשלב מסחר, תעסוקה ומגורים. סהכ 137 יחד."/>
    <m/>
    <m/>
    <m/>
    <s v="NULL"/>
    <m/>
    <m/>
    <m/>
    <m/>
    <m/>
    <m/>
    <m/>
    <m/>
    <m/>
    <m/>
    <m/>
    <m/>
    <m/>
    <m/>
    <m/>
    <m/>
    <m/>
    <n v="2019"/>
    <x v="1"/>
    <s v="בנייה"/>
    <m/>
    <m/>
    <n v="1"/>
    <m/>
    <m/>
    <m/>
    <n v="2"/>
    <s v="להיתר"/>
    <m/>
    <x v="1"/>
    <m/>
    <m/>
    <m/>
    <m/>
    <m/>
    <m/>
    <m/>
    <m/>
    <m/>
    <m/>
    <m/>
    <m/>
    <s v="מיצוי יח&quot;ד בפרויקט"/>
    <n v="0"/>
    <m/>
    <m/>
    <m/>
    <m/>
    <m/>
    <m/>
    <m/>
  </r>
  <r>
    <n v="103"/>
    <m/>
    <m/>
    <m/>
    <m/>
    <m/>
    <m/>
    <m/>
    <m/>
    <m/>
    <m/>
    <n v="4185"/>
    <m/>
    <s v="תל אביב"/>
    <x v="6"/>
    <x v="15"/>
    <m/>
    <s v="מיסוי"/>
    <s v="מיסוי - פינוי-בינוי"/>
    <s v="תכנית מאושרת עם פעילות יזמית"/>
    <n v="6860249"/>
    <s v="502 20181679"/>
    <n v="502"/>
    <n v="20181679"/>
    <s v="בקשה להיתר-מסלול הקלות ושימוש חורג- 90 יום"/>
    <s v="פינוי בינוי - בניה חדשה"/>
    <n v="3603"/>
    <s v="בת ים"/>
    <n v="6200"/>
    <s v="הרצל"/>
    <n v="210"/>
    <n v="66"/>
    <n v="66"/>
    <m/>
    <d v="2018-12-02T00:00:00"/>
    <n v="0"/>
    <n v="0"/>
    <m/>
    <m/>
    <n v="137"/>
    <m/>
    <m/>
    <m/>
    <m/>
    <m/>
    <s v="הקמת בניין חדש מעורב שימושים המשלב מסחר, תעסוקה ומגורים. סה&quot;כ 137 יח&quot;ד"/>
    <m/>
    <m/>
    <m/>
    <s v="NULL"/>
    <m/>
    <m/>
    <m/>
    <m/>
    <m/>
    <m/>
    <m/>
    <m/>
    <m/>
    <m/>
    <m/>
    <m/>
    <m/>
    <m/>
    <m/>
    <m/>
    <m/>
    <n v="2018"/>
    <x v="1"/>
    <s v="בנייה"/>
    <m/>
    <m/>
    <m/>
    <m/>
    <m/>
    <m/>
    <n v="4"/>
    <s v="להיתר"/>
    <m/>
    <x v="1"/>
    <m/>
    <m/>
    <m/>
    <m/>
    <m/>
    <m/>
    <m/>
    <m/>
    <m/>
    <m/>
    <m/>
    <m/>
    <s v="מיצוי יח&quot;ד בפרויקט"/>
    <n v="0"/>
    <m/>
    <m/>
    <m/>
    <m/>
    <m/>
    <m/>
    <m/>
  </r>
  <r>
    <n v="1075"/>
    <m/>
    <m/>
    <m/>
    <s v="שוני מתיאור והוספת נתונים שאף הוסינו לשינוי המסלול"/>
    <m/>
    <s v="כפול עם נתוני עבר"/>
    <m/>
    <m/>
    <m/>
    <m/>
    <n v="4185"/>
    <m/>
    <s v="תל אביב"/>
    <x v="6"/>
    <x v="15"/>
    <m/>
    <s v="מיסוי"/>
    <s v="פינוי-בינוי"/>
    <s v="תכנית מאושרת עם פעילות יזמית"/>
    <n v="7131526"/>
    <s v="502 20191647"/>
    <n v="502"/>
    <n v="20191647"/>
    <s v="בקשה להיתר-מסלול הקלות ושימוש חורג- 90 יום                                      "/>
    <s v="בניה חדשה                               "/>
    <n v="3603"/>
    <s v="בת ים"/>
    <n v="6200"/>
    <s v="הרצל                                                        "/>
    <n v="210"/>
    <n v="66"/>
    <n v="66"/>
    <m/>
    <d v="2019-09-18T00:00:00"/>
    <n v="0"/>
    <n v="0"/>
    <n v="24"/>
    <n v="113"/>
    <n v="137"/>
    <s v="2020_01"/>
    <d v="2020-11-01T21:02:44"/>
    <s v="מהות הבקשה"/>
    <s v="חישוב מתמטי"/>
    <s v="מהות הבקשה"/>
    <s v=" 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
    <n v="20200003"/>
    <d v="2020-03-29T00:00:00"/>
    <s v="  לאשר את הבקשה ל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בכפוף:  אישור תכנית הפתוח עי מהנדסת העיר או מי מטעמה לרבות היתכנות שביל אופניים     הערות לתשריט:  א.  במסגרת הבדיקה המרחבית לא התקבלה התייחסות יועצת התנועה של הרשות.        יש להשלים ולעמוד בכל תנאי הדרישות.  ב.   יש לצרף מאזן חניות.  ג.   במהות הבקשה יירשם: פרויקט התחדשות עירונית – הריסת מבנה קיים בן 24 יחד        והקמת בניין חדש מעורב שימושים– קומת מסחר בקומת הקרקע + 3 קומות תעסוקה       + 31 קומות מגורים סהכ 35 קומות + קומה טכנית. סהכ 137 יחד.  ד.  בקומת המסחר ובקומה 2 של המשרדים אין התייחסות למיגון בטופס 1 - יש להשלים.  ה.  בריכוז השטחים ולאור המצוין בתוכנית המפורטת, יש לעשות הבחנה בשטחי השרות       בין התכליות השונות באופן ששטחי השרות יתאימו למותר.  ו.  בתכנית הפיתוח יש להראות את המבנה הקיים להריסה.  ז.  יש להראות פרטי פיתוח.  ח. מיקום צובר הגז מעל חיבור החניון לשטח הצי"/>
    <s v="NULL"/>
    <m/>
    <m/>
    <m/>
    <m/>
    <m/>
    <m/>
    <m/>
    <m/>
    <m/>
    <m/>
    <m/>
    <m/>
    <m/>
    <m/>
    <s v="NULL"/>
    <s v="NULL"/>
    <s v="לפי גוש חלקה (מרץ 2021)"/>
    <n v="2019"/>
    <x v="1"/>
    <s v="הריסה"/>
    <m/>
    <m/>
    <n v="1"/>
    <m/>
    <m/>
    <m/>
    <n v="2"/>
    <s v="להיתר"/>
    <m/>
    <x v="1"/>
    <m/>
    <m/>
    <m/>
    <m/>
    <m/>
    <m/>
    <m/>
    <m/>
    <m/>
    <m/>
    <m/>
    <m/>
    <s v="מיצוי יח&quot;ד בפרויקט"/>
    <n v="0"/>
    <m/>
    <m/>
    <m/>
    <m/>
    <m/>
    <s v="אישור"/>
    <m/>
  </r>
  <r>
    <n v="1690"/>
    <s v="אוקטובר 2021 - טיוב בקשה וסמל כפולים"/>
    <s v="כן"/>
    <s v="כן"/>
    <m/>
    <s v="טויב - היתר"/>
    <m/>
    <m/>
    <m/>
    <m/>
    <m/>
    <n v="4185"/>
    <m/>
    <s v="תל אביב"/>
    <x v="6"/>
    <x v="15"/>
    <m/>
    <s v="מיסוי"/>
    <s v="פינוי-בינוי"/>
    <s v="תכנית מאושרת עם פעילות יזמית"/>
    <n v="7493671"/>
    <s v="502 20191647"/>
    <n v="502"/>
    <n v="20191647"/>
    <s v="בקשה להיתר-מסלול הקלות ושימוש חורג- 90 יום                                      "/>
    <s v="בניה חדשה                               "/>
    <n v="3603"/>
    <s v="בת ים"/>
    <n v="6200"/>
    <s v="הרצל                                                        "/>
    <n v="210"/>
    <n v="66"/>
    <n v="66"/>
    <s v="NULL"/>
    <d v="2019-09-18T00:00:00"/>
    <n v="0"/>
    <n v="0"/>
    <n v="24"/>
    <n v="113"/>
    <n v="137"/>
    <s v="2021_04"/>
    <d v="2021-09-14T12:11:11"/>
    <s v="אתר העירייה"/>
    <s v="חישוב מתמטי"/>
    <s v="מהות הבקשה"/>
    <s v=" 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
    <n v="20200003"/>
    <d v="2020-03-29T00:00:00"/>
    <s v="  לאשר את הבקשה ל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בכפוף:  אישור תכנית הפתוח עי מהנדסת העיר או מי מטעמה לרבות היתכנות שביל אופניים     הערות לתשריט:  א.  במסגרת הבדיקה המרחבית לא התקבלה התייחסות יועצת התנועה של הרשות.        יש להשלים ולעמוד בכל תנאי הדרישות.  ב.   יש לצרף מאזן חניות.  ג.   במהות הבקשה יירשם: פרויקט התחדשות עירונית – הריסת מבנה קיים בן 24 יחד        והקמת בניין חדש מעורב שימושים– קומת מסחר בקומת הקרקע + 3 קומות תעסוקה       + 31 קומות מגורים סהכ 35 קומות + קומה טכנית. סהכ 137 יחד.  ד.  בקומת המסחר ובקומה 2 של המשרדים אין התייחסות למיגון בטופס 1 - יש להשלים.  ה.  בריכוז השטחים ולאור המצוין בתוכנית המפורטת, יש לעשות הבחנה בשטחי השרות       בין התכליות השונות באופן ששטחי השרות יתאימו למותר.  ו.  בתכנית הפיתוח יש להראות את המבנה הקיים להריסה.  ז.  יש להראות פרטי פיתוח.  ח. מיקום צובר הגז מעל חיבור החניון לשטח הצי"/>
    <n v="2137782"/>
    <n v="20191647"/>
    <s v="בקשה להיתר-מסלול הקלות ושימוש חורג- 90 יום                                      "/>
    <d v="2021-08-16T00:00:00"/>
    <s v="מגורים, מסחר ותעסוקה                                                                      "/>
    <n v="0"/>
    <n v="0"/>
    <n v="24"/>
    <s v="מהות ההיתר"/>
    <n v="113"/>
    <s v="חישוב מתמטי"/>
    <n v="137"/>
    <s v="מהות ההיתר"/>
    <s v="משולב"/>
    <s v="פרויקט התחדשות עירונית - הריסת מבנה קיים בן 24 יחד והקמת בניין חדש מעורב שימושים המשלב מסחר בקומת קרקע, 3 קומות תעסוקה, 31 קומות מגורים - סהכ 35 קומות - 137 יחד + קומה טכנית וגידור זמני."/>
    <s v="2021_04"/>
    <d v="2021-09-14T12:11:12"/>
    <s v="גוש חלקה"/>
    <n v="2019"/>
    <x v="0"/>
    <s v="הריסה + בנייה"/>
    <s v="הריסה +בנייה"/>
    <m/>
    <n v="1"/>
    <m/>
    <m/>
    <m/>
    <n v="2"/>
    <s v="להיתר"/>
    <m/>
    <x v="0"/>
    <m/>
    <m/>
    <m/>
    <n v="7021147"/>
    <m/>
    <m/>
    <m/>
    <m/>
    <m/>
    <m/>
    <m/>
    <m/>
    <s v="מיצוי יח&quot;ד בפרויקט"/>
    <n v="0"/>
    <m/>
    <m/>
    <m/>
    <m/>
    <m/>
    <m/>
    <m/>
  </r>
  <r>
    <n v="1691"/>
    <s v="אוקטובר 2021 - טיוב בקשות שאינן כפולות"/>
    <s v="כן"/>
    <m/>
    <m/>
    <s v="טויב"/>
    <m/>
    <m/>
    <m/>
    <m/>
    <m/>
    <n v="4166"/>
    <m/>
    <s v="תל אביב"/>
    <x v="6"/>
    <x v="16"/>
    <m/>
    <s v="מיסוי"/>
    <s v="פינוי-בינוי"/>
    <s v="תכנית מאושרת עם פעילות יזמית"/>
    <n v="7455286"/>
    <s v="502 20210906"/>
    <n v="502"/>
    <n v="20210906"/>
    <s v="בקשה למידע                                                                      "/>
    <s v="בניה חדשה                               "/>
    <n v="3632"/>
    <s v="בת ים"/>
    <n v="6200"/>
    <s v="ז'בוטינסקי                                                  "/>
    <n v="302"/>
    <n v="20"/>
    <n v="20"/>
    <s v="NULL"/>
    <d v="2021-06-27T00:00:00"/>
    <n v="0"/>
    <n v="246"/>
    <n v="64"/>
    <n v="182"/>
    <n v="246"/>
    <s v="2021_03"/>
    <d v="2021-07-15T12:02:09"/>
    <s v="מתחמים"/>
    <s v="חישוב מתמטי"/>
    <s v="אתר העירייה"/>
    <s v=" פירוט לגבי הבניה המבוקשת הריסת 3 מבנים ובניית 2 מגדלים בני 20 קומות מעל גוש נמוך הכולל 3 קומות משרדים ו- 3 קומות מגורים, היושבים מעל קומת קרקע עם חזית מסחרית וכיתת גן ילדים. הבקשה כוללת את אחת או יותר מהעבודות להלן:  חפירה                                                                                                                                                                                                                                                                                                                                                                                                                                                                                                                                                                                                                                                                                                                                                                                                         "/>
    <n v="0"/>
    <s v="NULL"/>
    <s v="NULL"/>
    <s v="NULL"/>
    <m/>
    <s v="NULL"/>
    <m/>
    <m/>
    <m/>
    <m/>
    <m/>
    <m/>
    <m/>
    <m/>
    <m/>
    <m/>
    <m/>
    <m/>
    <m/>
    <m/>
    <s v="גוש חלקה"/>
    <n v="2021"/>
    <x v="1"/>
    <s v="הריסה + חפירה + בנייה"/>
    <m/>
    <m/>
    <n v="1"/>
    <m/>
    <m/>
    <m/>
    <n v="1"/>
    <s v="למידע"/>
    <m/>
    <x v="1"/>
    <m/>
    <m/>
    <m/>
    <m/>
    <m/>
    <m/>
    <m/>
    <m/>
    <m/>
    <m/>
    <m/>
    <m/>
    <m/>
    <n v="255"/>
    <m/>
    <m/>
    <m/>
    <m/>
    <m/>
    <m/>
    <m/>
  </r>
  <r>
    <n v="106"/>
    <m/>
    <m/>
    <m/>
    <m/>
    <m/>
    <m/>
    <m/>
    <m/>
    <m/>
    <m/>
    <n v="4208"/>
    <m/>
    <s v="תל אביב"/>
    <x v="6"/>
    <x v="17"/>
    <m/>
    <s v="מיסוי"/>
    <s v="מיסוי - פינוי-בינוי"/>
    <s v="תכנית מאושרת עם פעילות יזמית"/>
    <n v="5390718"/>
    <s v="502 20181046"/>
    <n v="502"/>
    <n v="20181046"/>
    <s v="בקשה למידע"/>
    <s v="פינוי בינוי - בניה חדשה"/>
    <n v="1230"/>
    <s v="בת ים"/>
    <n v="6200"/>
    <s v="השבטים"/>
    <n v="623"/>
    <n v="10"/>
    <n v="10"/>
    <m/>
    <d v="2018-08-09T00:00:00"/>
    <n v="0"/>
    <n v="0"/>
    <m/>
    <m/>
    <n v="380"/>
    <m/>
    <m/>
    <m/>
    <m/>
    <m/>
    <s v="בניה במסגרת פינוי בינוי, תכנון של 380 יח&quot;ד ב-38 קומות (לא כולל תת&quot;ק) העבודה כוללת חפירה, פיתוח, קולונדה, גינון חזרות גני ילדם, שפ&quot;פ, מתקני חוץ, גדרות שערים, מבני עזר"/>
    <m/>
    <m/>
    <m/>
    <s v="NULL"/>
    <m/>
    <m/>
    <m/>
    <m/>
    <m/>
    <m/>
    <m/>
    <m/>
    <m/>
    <m/>
    <m/>
    <m/>
    <m/>
    <m/>
    <m/>
    <m/>
    <m/>
    <n v="2018"/>
    <x v="1"/>
    <s v="חפירה + בנייה"/>
    <m/>
    <m/>
    <n v="2"/>
    <n v="1"/>
    <n v="1"/>
    <m/>
    <n v="1"/>
    <s v="למידע"/>
    <m/>
    <x v="1"/>
    <m/>
    <m/>
    <m/>
    <m/>
    <m/>
    <m/>
    <m/>
    <m/>
    <m/>
    <m/>
    <m/>
    <m/>
    <s v="מיצוי יח&quot;ד בפרויקט"/>
    <n v="0"/>
    <m/>
    <m/>
    <m/>
    <m/>
    <m/>
    <m/>
    <m/>
  </r>
  <r>
    <n v="108"/>
    <m/>
    <m/>
    <m/>
    <m/>
    <m/>
    <m/>
    <m/>
    <m/>
    <m/>
    <m/>
    <n v="4208"/>
    <m/>
    <s v="תל אביב"/>
    <x v="6"/>
    <x v="17"/>
    <m/>
    <s v="מיסוי"/>
    <s v="מיסוי - פינוי-בינוי"/>
    <s v="תכנית מאושרת עם פעילות יזמית"/>
    <n v="7021378"/>
    <s v="502 20191458"/>
    <n v="502"/>
    <n v="20191458"/>
    <s v="בקשה להיתר-מסלול הקלות ושימוש חורג- 90 יום"/>
    <s v="בניה חדשה"/>
    <n v="1230"/>
    <s v="בת ים"/>
    <n v="6200"/>
    <s v="השבטים"/>
    <n v="623"/>
    <n v="10"/>
    <n v="10"/>
    <m/>
    <d v="2019-08-25T00:00:00"/>
    <n v="0"/>
    <n v="0"/>
    <n v="72"/>
    <n v="285"/>
    <n v="357"/>
    <m/>
    <m/>
    <m/>
    <m/>
    <s v="מהות הבקשה"/>
    <s v="הריסת מבנים קיימים והקמת מתחם הכולל: שפפ, 2 מגדלי מגורים ( 36 קומות, סהכ 357 יחד), 4 קומות תעסוקה , מסחר בקרקע, 2 גני ילדים, מבנה ציבורי, 5 קומות מרתף, חדר שנאים פרטי, 3 חדרי שנאים חחי, 4 חדרי גנרטור."/>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וחדר שנאים קיימים.              2. הקמת מתחם משולב הכולל: 4 קומות  מרתפים + אחסנה +חדרי שנאים .                  ק. קרקע המשלבת מסחר, 2 גני ילדים, מבנה ציבורי,                   קומות מגורים,   סה&quot;כ 357 יח&quot;ד.         ב.  יש להציג חישוב 15% לטובת שטחי חלחול, יש להראות חישוב תכסית לרבות              סכמת תכנית הקומות כל קומות מרתף         ג.  יש להראות חישוב שטח ממוצע ליח&quot;ד עפ&quot;י הקבוע בתב&quot;ע.         ד.  יש להראות חישוב שטחי ההריסה כפי שהתקבלו בהיתר ישן + חישוב נפח               החללים המסחריים והתעסוקה.         ה.   יש"/>
    <n v="2108364"/>
    <n v="20191458"/>
    <m/>
    <d v="2021-03-07T00:00:00"/>
    <s v="מגורים, מסחר ותעסוקה                                                                      "/>
    <n v="0"/>
    <n v="0"/>
    <n v="72"/>
    <s v="טבלת המתחמים"/>
    <n v="285"/>
    <s v="טבלת המתחמים"/>
    <n v="357"/>
    <s v="מהות ההיתר"/>
    <s v="משולב"/>
    <s v="א.   הריסת מבנים קיימים והקמת 2 מבנים משולבים הכוללים 2 מגדלי מגוריםL        בנין מס' 1 - 35 קומות מגורים מעל לקומת מסחר.        בנין מס' 2 - 34 קומות מגורים מעל לקומת מסחר.        סהכ 357 יחד.        בניין מס' 3 - 4 קומות תעסוקה מכל לקומת גני ילדים ומבני ציבור. ב.    4 קומות מרתפים, (חדר שנאים, חדר מיתוג חחי, 4 חדרי גנרטור. ג.    קומת קרקע ובה מסחר, 2 גני ילדים ומבנה ציבורי עבור העירייה."/>
    <s v="2021_02"/>
    <d v="2021-06-23T10:48:09"/>
    <s v="גוש חלקה"/>
    <n v="2019"/>
    <x v="0"/>
    <s v="הריסה + בנייה"/>
    <s v="הריסה + בנייה"/>
    <m/>
    <n v="2"/>
    <m/>
    <m/>
    <m/>
    <n v="1"/>
    <s v="להיתר"/>
    <m/>
    <x v="0"/>
    <m/>
    <m/>
    <s v="אתר העירייה"/>
    <n v="7021378"/>
    <n v="2108364"/>
    <m/>
    <m/>
    <m/>
    <m/>
    <m/>
    <m/>
    <m/>
    <s v="מיצוי יח&quot;ד בפרויקט"/>
    <n v="0"/>
    <m/>
    <m/>
    <m/>
    <m/>
    <m/>
    <m/>
    <m/>
  </r>
  <r>
    <n v="107"/>
    <m/>
    <m/>
    <m/>
    <m/>
    <m/>
    <m/>
    <m/>
    <m/>
    <m/>
    <m/>
    <n v="4208"/>
    <m/>
    <s v="תל אביב"/>
    <x v="6"/>
    <x v="17"/>
    <m/>
    <s v="מיסוי"/>
    <s v="מיסוי - פינוי-בינוי"/>
    <s v="תכנית מאושרת עם פעילות יזמית"/>
    <n v="6859642"/>
    <s v="502 20181046"/>
    <n v="502"/>
    <n v="20181046"/>
    <s v="בקשה למידע"/>
    <s v="פינוי בינוי - בניה חדשה"/>
    <n v="1230"/>
    <s v="בת ים"/>
    <n v="6200"/>
    <s v="השבטים"/>
    <n v="623"/>
    <n v="10"/>
    <n v="10"/>
    <m/>
    <d v="2018-08-09T00:00:00"/>
    <n v="0"/>
    <n v="0"/>
    <m/>
    <m/>
    <n v="380"/>
    <m/>
    <m/>
    <m/>
    <m/>
    <m/>
    <s v="בניה במסגרת פינוי בינוי, תכנון של 380 יח&quot;ד ב-38 קומות (לא כולל תת&quot;ק) העבודה כוללת חפירה, פיתוח, קולונדה, גינון חזרות גני ילדם, שפ&quot;פ, מתקני חוץ, גדרות שערים, מבני עזר"/>
    <m/>
    <m/>
    <m/>
    <s v="NULL"/>
    <m/>
    <m/>
    <m/>
    <m/>
    <m/>
    <m/>
    <m/>
    <m/>
    <m/>
    <m/>
    <m/>
    <m/>
    <m/>
    <m/>
    <m/>
    <m/>
    <m/>
    <n v="2018"/>
    <x v="1"/>
    <s v="חפירה + בנייה"/>
    <m/>
    <m/>
    <m/>
    <m/>
    <m/>
    <m/>
    <n v="4"/>
    <s v="למידע"/>
    <m/>
    <x v="1"/>
    <m/>
    <m/>
    <m/>
    <m/>
    <m/>
    <m/>
    <m/>
    <m/>
    <m/>
    <m/>
    <m/>
    <m/>
    <s v="מיצוי יח&quot;ד בפרויקט"/>
    <n v="0"/>
    <m/>
    <m/>
    <m/>
    <m/>
    <m/>
    <m/>
    <m/>
  </r>
  <r>
    <n v="109"/>
    <m/>
    <m/>
    <m/>
    <m/>
    <m/>
    <m/>
    <m/>
    <m/>
    <m/>
    <m/>
    <n v="4208"/>
    <m/>
    <s v="תל אביב"/>
    <x v="6"/>
    <x v="17"/>
    <m/>
    <s v="מיסוי"/>
    <s v="מיסוי - פינוי-בינוי"/>
    <s v="תכנית מאושרת עם פעילות יזמית"/>
    <n v="5390719"/>
    <s v="502 20181048"/>
    <n v="502"/>
    <n v="20181048"/>
    <s v="בקשה למידע"/>
    <s v="פינוי בינוי - בניה חדשה"/>
    <n v="1229"/>
    <s v="בת ים"/>
    <n v="6200"/>
    <s v="השבטים"/>
    <n v="623"/>
    <n v="14"/>
    <n v="14"/>
    <m/>
    <d v="2018-08-09T00:00:00"/>
    <n v="0"/>
    <n v="0"/>
    <m/>
    <m/>
    <n v="380"/>
    <m/>
    <m/>
    <m/>
    <m/>
    <m/>
    <s v="בניה במסגרת פינוי בינוי, תכנון של 380 יח&quot;ד ב-38 קומות (לא כולל תת&quot;ק)"/>
    <m/>
    <m/>
    <m/>
    <s v="NULL"/>
    <m/>
    <m/>
    <m/>
    <m/>
    <m/>
    <m/>
    <m/>
    <m/>
    <m/>
    <m/>
    <m/>
    <m/>
    <m/>
    <m/>
    <m/>
    <m/>
    <m/>
    <n v="2018"/>
    <x v="1"/>
    <s v="בנייה"/>
    <m/>
    <m/>
    <n v="1"/>
    <n v="1"/>
    <n v="1"/>
    <m/>
    <n v="1"/>
    <s v="למידע"/>
    <m/>
    <x v="1"/>
    <m/>
    <m/>
    <m/>
    <m/>
    <m/>
    <m/>
    <m/>
    <m/>
    <m/>
    <m/>
    <m/>
    <m/>
    <s v="מיצוי יח&quot;ד בפרויקט"/>
    <n v="0"/>
    <m/>
    <m/>
    <m/>
    <m/>
    <m/>
    <m/>
    <m/>
  </r>
  <r>
    <n v="111"/>
    <m/>
    <m/>
    <m/>
    <m/>
    <m/>
    <m/>
    <m/>
    <m/>
    <m/>
    <m/>
    <n v="4208"/>
    <m/>
    <s v="תל אביב"/>
    <x v="6"/>
    <x v="17"/>
    <m/>
    <s v="מיסוי"/>
    <s v="מיסוי - פינוי-בינוי"/>
    <s v="תכנית מאושרת עם פעילות יזמית"/>
    <n v="7021377"/>
    <s v="502 20191457"/>
    <n v="502"/>
    <n v="20191457"/>
    <s v="בקשה להיתר-מסלול הקלות ושימוש חורג- 90 יום"/>
    <s v="בניה חדשה"/>
    <n v="1229"/>
    <s v="בת ים"/>
    <n v="6200"/>
    <s v="השבטים"/>
    <n v="623"/>
    <n v="14"/>
    <n v="14"/>
    <m/>
    <d v="2019-08-25T00:00:00"/>
    <n v="0"/>
    <n v="0"/>
    <n v="72"/>
    <n v="285"/>
    <n v="357"/>
    <m/>
    <m/>
    <m/>
    <m/>
    <s v="מהות הבקשה"/>
    <s v="הריסת מבנים קיימים והקמת מתחם הכולל: שפפ, 2 מגדלי מגורים ( 36 קומות, סהכ 357 יחד), 4 קומות תעסוקה , מסחר בקרקע, 2 גני ילדים, מבנה ציבורי, 5 קומות מרתף, חדר שנאים פרטי, 4 חדרי שנאים + חדר מיתוג חחי, 4 חדרי גנרטור, 2 צוברי גז בנפח 2,000 גלון כא."/>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קיימים.              2. הקמת מתחם משולב הכולל: 5 קומות  מרתפים + חדרי שנאים + חדר                  מיתוג חח&quot;י + 4 חדרי גנרטור + 2 צוברי גז.                  ק. קרקע המשלבת מסחר, 2 גני ילדים, מבנה ציבורי,                  קומות מגורים,   סה&quot;כ 357 יח&quot;ד.             3. תכנית התארגנות  לכלל מתחם השבטים (מגרש 101,102).             4. תכנית עגורנים.         ב. יש להציג חישוב 15% לטובת שטחי חלחול, יש להראות חישוב תכסית לרבות              סכמת תכנית הקומות כל קומות מרתף         ג.  יש להראות חישוב שטח ממוצע ליח&quot;ד עפ&quot;י הקבוע ב"/>
    <n v="2107857"/>
    <n v="20191457"/>
    <m/>
    <d v="2021-03-07T00:00:00"/>
    <s v="מגורים, מסחר ותעסוקה                                                                      "/>
    <n v="0"/>
    <n v="0"/>
    <n v="72"/>
    <s v="טבלת המתחמים"/>
    <n v="285"/>
    <s v="טבלת המתחמים"/>
    <n v="357"/>
    <s v="אתר העירייה"/>
    <s v="משולב"/>
    <s v="א.   הריסת מבנים קיימים והקמת 2 מבנים משולבים הכוללים 2 מגדלי מגורים:        בנין מס' 1 - 34 קומות מגורים מעל קומת מסחר.        בנין מס' 2 - 34 קומות מגורים מעל קומת מסחר.        סהכ 357 יחד.        בנין מס' 3 - 4 קומות תעסוקה מעל קומת גני ילדים ומבני ציבור. ב.    5 קומות מרתף (כולל קומת גלריה חלקית במפלס 1-), חדר שנאים, חדר מיתוג חחי, 4        חדרי גנרטור, 2 צוברי-גז. ג.    קומת קרקע ובה מסחר, 2 גני ילדים ומבנה ציבורי עבור העירייה. ד.   חפירה ודיפון הכולל עוגנים מחוץ למתחם, תכנית התארגנות למגרשים 101, 102,        הכוללת 6 מבני אחסנה ומשרד + עגורנים. ה.   חדר שנאים זמני בתחום שטחי ההתארגנות לתקופת העבודות."/>
    <s v="2021_02"/>
    <d v="2021-06-23T10:48:09"/>
    <s v="גוש חלקה"/>
    <n v="2019"/>
    <x v="0"/>
    <s v="הריסה + בנייה"/>
    <s v="הריסה + חפירה ודיפון + בנייה"/>
    <m/>
    <n v="1"/>
    <m/>
    <m/>
    <m/>
    <n v="1"/>
    <s v="להיתר"/>
    <m/>
    <x v="0"/>
    <m/>
    <m/>
    <s v="אתר העירייה"/>
    <n v="7021377"/>
    <n v="2107857"/>
    <s v="היתר מאתר העירייה ולכן אין ID כרגע"/>
    <m/>
    <m/>
    <m/>
    <m/>
    <m/>
    <m/>
    <s v="מיצוי יח&quot;ד בפרויקט"/>
    <n v="0"/>
    <m/>
    <m/>
    <m/>
    <m/>
    <m/>
    <s v="אישור בתנאים"/>
    <m/>
  </r>
  <r>
    <n v="110"/>
    <m/>
    <m/>
    <m/>
    <m/>
    <m/>
    <m/>
    <m/>
    <m/>
    <m/>
    <m/>
    <n v="4208"/>
    <m/>
    <s v="תל אביב"/>
    <x v="6"/>
    <x v="17"/>
    <m/>
    <s v="מיסוי"/>
    <s v="מיסוי - פינוי-בינוי"/>
    <s v="תכנית מאושרת עם פעילות יזמית"/>
    <n v="6859644"/>
    <s v="502 20181048"/>
    <n v="502"/>
    <n v="20181048"/>
    <s v="בקשה למידע"/>
    <s v="פינוי בינוי - בניה חדשה"/>
    <n v="1229"/>
    <s v="בת ים"/>
    <n v="6200"/>
    <s v="השבטים"/>
    <n v="623"/>
    <n v="14"/>
    <n v="14"/>
    <m/>
    <d v="2018-08-09T00:00:00"/>
    <n v="0"/>
    <n v="0"/>
    <m/>
    <m/>
    <n v="380"/>
    <m/>
    <m/>
    <m/>
    <m/>
    <m/>
    <s v="בניה במסגרת פינוי בינוי, תכנון של 380 יח&quot;ד ב-38 קומות (לא כולל תת&quot;ק)"/>
    <m/>
    <m/>
    <m/>
    <s v="NULL"/>
    <m/>
    <m/>
    <m/>
    <m/>
    <m/>
    <m/>
    <m/>
    <m/>
    <m/>
    <m/>
    <m/>
    <m/>
    <m/>
    <m/>
    <m/>
    <m/>
    <m/>
    <n v="2018"/>
    <x v="1"/>
    <s v="בנייה"/>
    <m/>
    <m/>
    <m/>
    <m/>
    <m/>
    <m/>
    <n v="4"/>
    <s v="למידע"/>
    <m/>
    <x v="1"/>
    <m/>
    <m/>
    <m/>
    <m/>
    <m/>
    <m/>
    <m/>
    <m/>
    <m/>
    <m/>
    <m/>
    <m/>
    <s v="מיצוי יח&quot;ד בפרויקט"/>
    <n v="0"/>
    <m/>
    <m/>
    <m/>
    <m/>
    <m/>
    <m/>
    <m/>
  </r>
  <r>
    <n v="1693"/>
    <s v="אוקטובר 2021 - טיוב בקשה וסמל כפולים"/>
    <s v="כן"/>
    <s v="כן"/>
    <m/>
    <s v="טויב - מתחם רלוונטי לפי כתובת"/>
    <m/>
    <m/>
    <m/>
    <m/>
    <m/>
    <n v="4208"/>
    <m/>
    <s v="תל אביב"/>
    <x v="6"/>
    <x v="17"/>
    <m/>
    <s v="מיסוי"/>
    <s v="פינוי-בינוי"/>
    <s v="תכנית מאושרת עם פעילות יזמית"/>
    <n v="7368188"/>
    <s v="502 20191457"/>
    <n v="502"/>
    <n v="20191457"/>
    <s v="בקשה להיתר-מסלול הקלות ושימוש חורג- 90 יום                                      "/>
    <s v="בניה חדשה                               "/>
    <n v="1229"/>
    <s v="בת ים"/>
    <n v="6200"/>
    <s v="השבטים                                                      "/>
    <n v="623"/>
    <n v="14"/>
    <n v="14"/>
    <s v=" "/>
    <d v="2019-08-25T00:00:00"/>
    <n v="0"/>
    <n v="0"/>
    <s v="NULL"/>
    <s v="NULL"/>
    <n v="357"/>
    <s v="2021_02"/>
    <d v="2021-06-23T10:48:05"/>
    <s v="NULL"/>
    <s v="NULL"/>
    <s v="מהות הבקשה"/>
    <s v=" שינוי וביטול סעיפים בפרוטוקול הועדה מס' 20200009 מיום 23.7.20  הדן בהריסת מבנים קיימים והקמת מתחם הכולל: שפ&quot;פ, 2 מגדלי מגורים ( 36 קומות, סה&quot;כ  357 יח&quot;ד), 4 קומות תעסוקה , מסחר בקרקע, 2 גני ילדים, מבנה ציבורי, 5 קומות מרתף, חדר שנאים פרטי, 4 חדרי שנאים + חדר מיתוג חח&quot;י, 4 חדרי גנרטור, 2 צוברי גז בנפח 2,000 גלון כ&quot;א.                                                                                                                                                                                                                                                                                                                                                                                                                                                                                                                                                                                                                                                                                                          "/>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קיימים.              2. הקמת מתחם משולב הכולל: 5 קומות  מרתפים + חדרי שנאים + חדר                  מיתוג חח&quot;י + 4 חדרי גנרטור + 2 צוברי גז.                  ק. קרקע המשלבת מסחר, 2 גני ילדים, מבנה ציבורי,                  קומות מגורים,   סה&quot;כ 357 יח&quot;ד.             3. תכנית התארגנות  לכלל מתחם השבטים (מגרש 101,102).             4. תכנית עגורנים.         ב. יש להציג חישוב 15% לטובת שטחי חלחול, יש להראות חישוב תכסית לרבות              סכמת תכנית הקומות כל קומות מרתף         ג.  יש להראות חישוב שטח ממוצע ליח&quot;ד עפ&quot;י הקבוע ב"/>
    <m/>
    <n v="20191457"/>
    <s v="בקשה להיתר-מסלול הקלות ושימוש חורג- 90 יום                                      "/>
    <d v="2021-03-07T00:00:00"/>
    <s v="מגורים, מסחר ותעסוקה                                                                      "/>
    <n v="0"/>
    <n v="0"/>
    <s v="NULL"/>
    <s v="NULL"/>
    <s v="NULL"/>
    <s v="NULL"/>
    <n v="357"/>
    <s v="מהות ההיתר"/>
    <s v="משולב"/>
    <s v="א.   הריסת מבנים קיימים והקמת 2 מבנים משולבים הכוללים 2 מגדלי מגורים:        בנין מס' 1 - 34 קומות מגורים מעל קומת מסחר.        בנין מס' 2 - 34 קומות מגורים מעל קומת מסחר.        סהכ 357 יחד.        בנין מס' 3 - 4 קומות תעסוקה מעל קומת גני ילדים ומבני ציבור. ב.    5 קומות מרתף (כולל קומת גלריה חלקית במפלס 1-), חדר שנאים, חדר מיתוג חחי, 4        חדרי גנרטור, 2 צוברי-גז. ג.    קומת קרקע ובה מסחר, 2 גני ילדים ומבנה ציבורי עבור העירייה. ד.   חפירה ודיפון הכולל עוגנים מחוץ למתחם, תכנית התארגנות למגרשים 101, 102,        הכוללת 6 מבני אחסנה ומשרד + עגורנים. ה.   חדר שנאים זמני בתחום שטחי ההתארגנות לתקופת העבודות."/>
    <s v="2021_02"/>
    <d v="2021-06-23T10:48:09"/>
    <s v="גוש חלקה"/>
    <n v="2019"/>
    <x v="0"/>
    <s v="הריסה + בנייה"/>
    <s v="הריסה + חפירה ודיפון + בנייה"/>
    <m/>
    <n v="1"/>
    <m/>
    <m/>
    <m/>
    <n v="4"/>
    <s v="להיתר"/>
    <m/>
    <x v="5"/>
    <m/>
    <m/>
    <m/>
    <m/>
    <m/>
    <m/>
    <m/>
    <m/>
    <m/>
    <m/>
    <m/>
    <m/>
    <s v="מיצוי יח&quot;ד בפרויקט"/>
    <n v="0"/>
    <m/>
    <m/>
    <m/>
    <m/>
    <m/>
    <m/>
    <m/>
  </r>
  <r>
    <n v="1635"/>
    <m/>
    <m/>
    <m/>
    <m/>
    <m/>
    <m/>
    <m/>
    <m/>
    <m/>
    <m/>
    <n v="4201"/>
    <m/>
    <s v="תל אביב"/>
    <x v="6"/>
    <x v="18"/>
    <m/>
    <s v="מיסוי"/>
    <m/>
    <m/>
    <n v="7181885"/>
    <s v="502 20200741"/>
    <n v="502"/>
    <n v="20200741"/>
    <s v="בקשה למידע                                                                      "/>
    <s v="בניה חדשה                               "/>
    <n v="4369"/>
    <s v="בת ים"/>
    <n v="6200"/>
    <s v="חנה סנש                                                     "/>
    <n v="211"/>
    <n v="30"/>
    <n v="30"/>
    <m/>
    <d v="2020-06-16T00:00:00"/>
    <n v="0"/>
    <n v="93"/>
    <m/>
    <m/>
    <n v="93"/>
    <m/>
    <m/>
    <m/>
    <m/>
    <m/>
    <s v=" הערות עורך: מגרש שעובר כרגע תצר על פי תבע מאושרת  מס 502-0189720 בי/588. פירוט לגבי הבניה המבוקשת  הריסת 2 מבנים קיים ובניית מבנה מגורים בן 24 קומות מעל 2 קומות מסחר ו5 מרתפי חניה הבקשה כוללת את אחת או יותר מהעבודות להלן:  חפירה, חניה מקורה                                                                                                                                                                                                                                                                                                                                                                                                                                                                                                                                                                        "/>
    <n v="0"/>
    <m/>
    <m/>
    <s v="NULL"/>
    <m/>
    <m/>
    <m/>
    <m/>
    <m/>
    <m/>
    <m/>
    <m/>
    <m/>
    <m/>
    <m/>
    <m/>
    <m/>
    <m/>
    <m/>
    <m/>
    <m/>
    <n v="2020"/>
    <x v="1"/>
    <s v="הריסה + בנייה"/>
    <m/>
    <m/>
    <n v="1"/>
    <m/>
    <m/>
    <m/>
    <n v="1"/>
    <s v="למידע"/>
    <m/>
    <x v="1"/>
    <m/>
    <m/>
    <m/>
    <m/>
    <m/>
    <m/>
    <m/>
    <m/>
    <m/>
    <m/>
    <m/>
    <m/>
    <m/>
    <n v="186"/>
    <m/>
    <m/>
    <m/>
    <m/>
    <m/>
    <m/>
    <m/>
  </r>
  <r>
    <n v="112"/>
    <m/>
    <m/>
    <m/>
    <m/>
    <m/>
    <m/>
    <m/>
    <m/>
    <m/>
    <m/>
    <n v="4092"/>
    <m/>
    <s v="תל אביב"/>
    <x v="6"/>
    <x v="19"/>
    <m/>
    <s v="מיסוי"/>
    <s v="מיסוי - פינוי-בינוי"/>
    <s v="תכנית מאושרת עם פעילות יזמית"/>
    <n v="6859374"/>
    <s v="502 20180766"/>
    <n v="502"/>
    <n v="20180766"/>
    <s v="בקשה למידע"/>
    <s v="בניה חדשה"/>
    <n v="1838"/>
    <s v="בת ים"/>
    <n v="6200"/>
    <s v="שד' יוספטל"/>
    <n v="310"/>
    <n v="101"/>
    <n v="101"/>
    <m/>
    <d v="2018-06-24T00:00:00"/>
    <n v="0"/>
    <n v="586"/>
    <m/>
    <m/>
    <n v="591"/>
    <m/>
    <m/>
    <m/>
    <m/>
    <m/>
    <s v="במסגרת שלב א של פרויקט פינוי בינוי יוספטל . הריסת שני מבני רכבת ישנים והקמה של 3 מגדלי מגורים הכוללים שטחי מסחר ומשרדים מעל מרתף משותף. פירוט לגבי הבניה המבוקשת  במסגרת שלב א של פרויקט פינוי בינוי יוספטל . הריסת שני מבני רכבת ישנים והקמה של 3 מגדלי מגורים הכוללים שטחי מסחר ומשרדים מעל מרתף משותף."/>
    <m/>
    <m/>
    <m/>
    <s v="NULL"/>
    <m/>
    <m/>
    <m/>
    <m/>
    <m/>
    <m/>
    <m/>
    <m/>
    <m/>
    <m/>
    <m/>
    <m/>
    <m/>
    <m/>
    <m/>
    <m/>
    <m/>
    <n v="2018"/>
    <x v="1"/>
    <s v="הריסה + בנייה"/>
    <m/>
    <m/>
    <n v="1"/>
    <n v="1"/>
    <n v="1"/>
    <m/>
    <n v="1"/>
    <s v="למידע"/>
    <m/>
    <x v="1"/>
    <m/>
    <m/>
    <m/>
    <m/>
    <m/>
    <m/>
    <m/>
    <m/>
    <m/>
    <m/>
    <m/>
    <m/>
    <m/>
    <n v="487"/>
    <m/>
    <m/>
    <m/>
    <m/>
    <m/>
    <m/>
    <m/>
  </r>
  <r>
    <n v="113"/>
    <m/>
    <m/>
    <m/>
    <m/>
    <m/>
    <m/>
    <m/>
    <m/>
    <m/>
    <m/>
    <n v="4092"/>
    <m/>
    <s v="תל אביב"/>
    <x v="6"/>
    <x v="19"/>
    <m/>
    <s v="מיסוי"/>
    <s v="מיסוי - פינוי-בינוי"/>
    <s v="תכנית מאושרת עם פעילות יזמית"/>
    <n v="6860964"/>
    <s v="502 20190561"/>
    <n v="502"/>
    <n v="20190561"/>
    <s v="בקשה להיתר - רישוי מלא"/>
    <s v="חפירה ודיפון"/>
    <n v="1838"/>
    <s v="בת ים"/>
    <n v="6200"/>
    <s v="שד' יוספטל"/>
    <n v="310"/>
    <n v="101"/>
    <n v="101"/>
    <m/>
    <d v="2019-04-17T00:00:00"/>
    <n v="0"/>
    <n v="0"/>
    <m/>
    <m/>
    <n v="591"/>
    <m/>
    <m/>
    <m/>
    <m/>
    <m/>
    <s v="במסגרת תכנית התחדשות עירונית ברחוב יוספטל בשלב א - הריסה של שני בנייני המגורים ברחוב יוספטל 101 ו 103  בחלקות 9 ן10 , חפירה ,דיפון ותכנית התארגנות אתר הכוללת משרד מכירות זמני ."/>
    <m/>
    <m/>
    <m/>
    <s v="NULL"/>
    <m/>
    <m/>
    <m/>
    <m/>
    <m/>
    <m/>
    <m/>
    <m/>
    <m/>
    <m/>
    <m/>
    <m/>
    <m/>
    <m/>
    <m/>
    <m/>
    <m/>
    <n v="2019"/>
    <x v="1"/>
    <s v="הריסה + חפירה ודיפון"/>
    <m/>
    <m/>
    <n v="1"/>
    <m/>
    <m/>
    <m/>
    <n v="4"/>
    <s v="להיתר"/>
    <m/>
    <x v="1"/>
    <m/>
    <m/>
    <m/>
    <m/>
    <m/>
    <m/>
    <m/>
    <m/>
    <m/>
    <m/>
    <m/>
    <m/>
    <m/>
    <n v="487"/>
    <m/>
    <m/>
    <m/>
    <m/>
    <m/>
    <s v="אושר בתנאים"/>
    <m/>
  </r>
  <r>
    <n v="1694"/>
    <s v="אוקטובר 2021 - טיוב בקשות ID כפולות"/>
    <s v="כן"/>
    <s v="כן"/>
    <m/>
    <s v="טויב"/>
    <m/>
    <m/>
    <m/>
    <m/>
    <m/>
    <n v="4092"/>
    <m/>
    <s v="תל אביב"/>
    <x v="6"/>
    <x v="19"/>
    <m/>
    <s v="מיסוי"/>
    <s v="פינוי בינוי"/>
    <s v="תכנית מאושרת עם פעילות יזמית"/>
    <n v="7454703"/>
    <s v="502 20190561"/>
    <n v="502"/>
    <n v="20190561"/>
    <s v="בקשה להיתר - רישוי מלא                                                          "/>
    <s v="חפירה ודיפון                            "/>
    <n v="1838"/>
    <s v="בת ים"/>
    <n v="6200"/>
    <s v="שד' יוספטל                                                  "/>
    <n v="310"/>
    <n v="101"/>
    <n v="101"/>
    <m/>
    <d v="2019-04-17T00:00:00"/>
    <n v="0"/>
    <n v="0"/>
    <m/>
    <m/>
    <n v="591"/>
    <s v="2021_03"/>
    <d v="2021-07-15T12:02:09"/>
    <m/>
    <m/>
    <m/>
    <s v=" במסגרת תכנית התחדשות עירונית ברחוב יוספטל בשלב א - הריסה של שני בנייני המגורים ברחוב יוספטל 101 ו 103  בחלקות 9 ו-10 , חפירה, דיפון ותכנית התארגנות אתר.                                                                                                                                                                                                                                                                                                                                                                                                                                                                                                                                                                                                                                                                                                                                                                                                                                                                               "/>
    <n v="20210002"/>
    <d v="2021-01-26T00:00:00"/>
    <s v="  הוחלט לאשר את הבקשה.  תנאי לדיון בהיתר המבנים הינו אישור הסכם פיתוח לפי סעיף 198.  ההיתר יוצא לאחר תיקון הבקשה בהתאם להערות הבאות:  1.  הערות מחלקת הרישוי לבקשה:       א.   במהות הבקשה יירשם:              הריסת מבנים קיימים,  חפירה, דיפון, בגבולות החלקה, הכוללים עוגנים גידור              זמני בגבול החלקה, בסיסים לעגורנים, מגרסה + תכנית התארגנות הכוללת              משרדים ומחסנים בשפפ.              מחסנים ומיכלית אשפה על דרך מאושרת על פי התכנית החלה במקום.              השטחים יצויינו במהות הבקשה לאחר עדכונם.        ב.   לא יהיה באתר משרד מכירות.        ג.   התקבלו התייחסות המחלקות הבאות: חזות העיר, שפע, תברואה, חשמל, חניה              (חלקי רק לעיצוב), במסגרת הנספחים התקבלה התייחסות האיגודן לעניין              העוגנים – יש לעמוד בדרישותיהם.        ד.   במסגרת הבדיקה המרחבית טרם התקבלו ההתייחסויות של המחלקות:              1.    מחלקת איכות סביבה – אישור סופי.              2 .    תאגיד מים וביוב,              3.    ההתייחסות יועצת התנועה התקבלה לעיצוב. על פי דרישת יועצת התנועה -      "/>
    <n v="2131109"/>
    <n v="20190561"/>
    <s v="בקשה להיתר - רישוי מלא                                                          "/>
    <d v="2021-05-13T00:00:00"/>
    <s v="מגורים                                                                                    "/>
    <n v="0"/>
    <n v="0"/>
    <m/>
    <m/>
    <m/>
    <m/>
    <n v="591"/>
    <m/>
    <m/>
    <s v="במסגרת תכנית התחדשות עירונית ברחוב יוספטל - הריסת שני בנייני מגורים, חפירה, משרדים ומחסנים בשפפ, מחסנים ומיכלית אשפה על דרך מאושרת. דיפון וגידור זמני בגבולות החלקה, בסיס לעגורנים, תכנית התארגנות אתר הכוללת"/>
    <s v="2021_03"/>
    <d v="2021-07-15T12:02:11"/>
    <s v="תוכנית"/>
    <n v="2019"/>
    <x v="0"/>
    <s v="הריסה + חפירה ודיפון"/>
    <s v="הריסה + חפירה ודיפון"/>
    <m/>
    <n v="1"/>
    <m/>
    <m/>
    <m/>
    <n v="1"/>
    <s v="להיתר"/>
    <s v="ברחוב יוספטל 101 ו 103 בחלקות 9 ו-10"/>
    <x v="0"/>
    <m/>
    <m/>
    <m/>
    <n v="7454703"/>
    <n v="2131109"/>
    <m/>
    <m/>
    <m/>
    <m/>
    <m/>
    <m/>
    <m/>
    <m/>
    <n v="487"/>
    <m/>
    <m/>
    <m/>
    <m/>
    <m/>
    <m/>
    <m/>
  </r>
  <r>
    <n v="1083"/>
    <m/>
    <m/>
    <m/>
    <m/>
    <m/>
    <m/>
    <m/>
    <m/>
    <m/>
    <m/>
    <n v="4092"/>
    <m/>
    <s v="תל אביב"/>
    <x v="6"/>
    <x v="19"/>
    <m/>
    <s v="מיסוי"/>
    <s v="פינוי-בינוי"/>
    <s v="תכנית מאושרת עם פעילות יזמית"/>
    <n v="7181318"/>
    <s v="502 20200140"/>
    <n v="502"/>
    <n v="20200140"/>
    <s v="בקשה למידע                                                                      "/>
    <s v="פינוי בינוי - בניה חדשה                 "/>
    <n v="1838"/>
    <s v="בת ים"/>
    <n v="6200"/>
    <s v="שד' יוספטל                                                  "/>
    <n v="310"/>
    <n v="101"/>
    <n v="101"/>
    <m/>
    <d v="2020-02-04T00:00:00"/>
    <n v="0"/>
    <n v="591"/>
    <m/>
    <m/>
    <n v="591"/>
    <s v="2020_03"/>
    <d v="2020-12-03T17:05:37"/>
    <m/>
    <m/>
    <s v="מהות הבקשה"/>
    <s v=" של פרויקט פינוי בינוי יוספטל, הריסת שני מבני רכבת ישנים והקמת 3 מגדלי מגורים הכוללים שטחי מסחר , משרדים ומבנים ומוסדות ציבור מעל מרתף מבוקש+ משרד מכירות. סוג ההקלה המבוקשת:  הקלה במספר יחידות דיור, הקלה במספר קומות תאור ההקלה המבוקשת:  1. תוספת 15 יחד  (ג 2%) למספר היחד המאושר .מ 576 יחד ל 591 יחד.                                                                                                                                                                                                                                                                                                                                                                                                                                                                                                                                                                                                                                                                                                                        "/>
    <n v="0"/>
    <s v="NULL"/>
    <s v="NULL"/>
    <s v="NULL"/>
    <m/>
    <m/>
    <m/>
    <m/>
    <m/>
    <m/>
    <m/>
    <m/>
    <m/>
    <m/>
    <m/>
    <m/>
    <m/>
    <m/>
    <s v="NULL"/>
    <s v="NULL"/>
    <s v="לפי גוש חלקה (מרץ 2021)"/>
    <n v="2020"/>
    <x v="1"/>
    <s v="הריסה + בנייה"/>
    <m/>
    <m/>
    <n v="1"/>
    <m/>
    <m/>
    <m/>
    <n v="2"/>
    <s v="למידע"/>
    <m/>
    <x v="1"/>
    <m/>
    <m/>
    <m/>
    <m/>
    <m/>
    <m/>
    <m/>
    <m/>
    <m/>
    <m/>
    <m/>
    <m/>
    <m/>
    <n v="487"/>
    <m/>
    <m/>
    <m/>
    <m/>
    <m/>
    <s v="לא היו החלטות בבקשה"/>
    <m/>
  </r>
  <r>
    <n v="1091"/>
    <m/>
    <m/>
    <m/>
    <m/>
    <m/>
    <m/>
    <m/>
    <m/>
    <m/>
    <m/>
    <n v="4092"/>
    <m/>
    <s v="תל אביב"/>
    <x v="6"/>
    <x v="19"/>
    <m/>
    <s v="מיסוי"/>
    <s v="פינוי-בינוי"/>
    <s v="תכנית מאושרת עם פעילות יזמית"/>
    <n v="7192846"/>
    <s v="502 20201358"/>
    <n v="502"/>
    <n v="20201358"/>
    <s v="בקשה להיתר-מסלול הקלות ושימוש חורג- 90 יום                                      "/>
    <s v="פינוי בינוי - בניה חדשה                 "/>
    <n v="1838"/>
    <s v="בת ים"/>
    <n v="6200"/>
    <s v="שד' יוספטל                                                  "/>
    <n v="310"/>
    <n v="101"/>
    <n v="101"/>
    <m/>
    <d v="2020-10-19T00:00:00"/>
    <n v="0"/>
    <n v="591"/>
    <m/>
    <m/>
    <n v="591"/>
    <s v="2020_03"/>
    <d v="2020-12-03T17:05:37"/>
    <m/>
    <m/>
    <s v="נתוני העירייה"/>
    <s v=" בניה חדשה במגרשים 101A-B של מגדל בן 45 קומות שכולל קומת קרקע עם מסחר ומוסדות ומבני ציבור ו 5 קומות תעסוקה, במגרשים 102A-B - שני מגדלים של 45 קומות שכוללים קומת קרקע עם מסחר ומוסדות ומבני ציבור ו-5 קומות תעסוקה. בניה של 6 מרתפי חניה במגרשים 701, 101-2.                                                                                                                                                                                                                                                                                                                                                                                                                                                                                                                                                                                                                                                                                                                                                                            "/>
    <n v="0"/>
    <s v="NULL"/>
    <s v="NULL"/>
    <s v="NULL"/>
    <m/>
    <m/>
    <m/>
    <m/>
    <m/>
    <m/>
    <m/>
    <m/>
    <m/>
    <m/>
    <m/>
    <m/>
    <m/>
    <m/>
    <s v="NULL"/>
    <s v="NULL"/>
    <s v="לפי גוש חלקה (מרץ 2021)"/>
    <n v="2020"/>
    <x v="1"/>
    <s v="בנייה"/>
    <m/>
    <m/>
    <n v="1"/>
    <m/>
    <m/>
    <m/>
    <n v="2"/>
    <s v="להיתר"/>
    <m/>
    <x v="1"/>
    <m/>
    <m/>
    <m/>
    <m/>
    <m/>
    <m/>
    <m/>
    <m/>
    <m/>
    <m/>
    <m/>
    <m/>
    <m/>
    <n v="487"/>
    <m/>
    <m/>
    <m/>
    <m/>
    <m/>
    <s v="לא היו החלטות בבקשה"/>
    <m/>
  </r>
  <r>
    <n v="114"/>
    <m/>
    <m/>
    <m/>
    <m/>
    <m/>
    <m/>
    <m/>
    <m/>
    <m/>
    <m/>
    <n v="4092"/>
    <m/>
    <s v="תל אביב"/>
    <x v="6"/>
    <x v="19"/>
    <m/>
    <s v="מיסוי"/>
    <s v="מיסוי - פינוי-בינוי"/>
    <s v="תכנית מאושרת עם פעילות יזמית"/>
    <n v="5390669"/>
    <s v="502 20180766"/>
    <n v="502"/>
    <n v="20180766"/>
    <s v="בקשה למידע"/>
    <s v="בניה חדשה"/>
    <n v="1838"/>
    <s v="בת ים"/>
    <n v="6200"/>
    <s v="שד יוספטל גיורא"/>
    <n v="310"/>
    <n v="101"/>
    <n v="101"/>
    <m/>
    <d v="2018-06-24T00:00:00"/>
    <n v="0"/>
    <n v="586"/>
    <m/>
    <m/>
    <m/>
    <m/>
    <m/>
    <m/>
    <m/>
    <m/>
    <s v="במסגרת שלב א של פרויקט פינוי בינוי יוספטל . הריסת שני מבני רכבת ישנים והקמה של 3 מגדלי מגורים הכוללים שטחי מסחר ומשרדים מעל מרתף משותף. פירוט לגבי הבניה המבוקשת  במסגרת שלב א של פרויקט פינוי בינוי יוספטל . הריסת שני מבני רכבת ישנים והקמה של 3 מגדלי מגורי"/>
    <m/>
    <m/>
    <m/>
    <s v="NULL"/>
    <m/>
    <m/>
    <m/>
    <m/>
    <m/>
    <m/>
    <m/>
    <m/>
    <m/>
    <m/>
    <m/>
    <m/>
    <m/>
    <m/>
    <m/>
    <m/>
    <m/>
    <n v="2018"/>
    <x v="1"/>
    <s v="הריסה + בנייה"/>
    <m/>
    <m/>
    <n v="1"/>
    <m/>
    <m/>
    <m/>
    <n v="4"/>
    <s v="למידע"/>
    <m/>
    <x v="1"/>
    <m/>
    <m/>
    <m/>
    <m/>
    <m/>
    <m/>
    <m/>
    <m/>
    <m/>
    <m/>
    <m/>
    <m/>
    <m/>
    <n v="487"/>
    <m/>
    <m/>
    <m/>
    <m/>
    <m/>
    <m/>
    <m/>
  </r>
  <r>
    <n v="115"/>
    <m/>
    <m/>
    <m/>
    <m/>
    <m/>
    <m/>
    <m/>
    <m/>
    <m/>
    <m/>
    <n v="4122"/>
    <m/>
    <s v="תל אביב"/>
    <x v="6"/>
    <x v="20"/>
    <m/>
    <s v="מיסוי"/>
    <s v="מיסוי - פינוי-בינוי"/>
    <s v="תכנית מאושרת עם פעילות יזמית"/>
    <n v="6859419"/>
    <s v="502 20180813"/>
    <n v="502"/>
    <n v="20180813"/>
    <s v="בקשה להיתר-מסלול הקלות ושימוש חורג- 90 יום"/>
    <s v="בניה חדשה"/>
    <n v="2359"/>
    <s v="בת ים"/>
    <n v="6200"/>
    <s v="כצנלסון"/>
    <n v="401"/>
    <n v="41"/>
    <n v="41"/>
    <m/>
    <d v="2018-07-02T00:00:00"/>
    <n v="0"/>
    <n v="0"/>
    <m/>
    <m/>
    <m/>
    <m/>
    <m/>
    <m/>
    <m/>
    <m/>
    <s v="הריסת מבנים קיימים והקמת 3 בנייני מגורים בני 27 קומות מגורים ע&quot;ג מרתפי חניה +צובר גז+ חדר טרפו + 200 מ&quot;ר לובי הציבור בקומת הקרקע"/>
    <m/>
    <m/>
    <m/>
    <s v="NULL"/>
    <m/>
    <m/>
    <m/>
    <m/>
    <m/>
    <m/>
    <m/>
    <m/>
    <m/>
    <m/>
    <m/>
    <m/>
    <m/>
    <m/>
    <m/>
    <m/>
    <m/>
    <n v="2018"/>
    <x v="1"/>
    <s v="הריסה + בנייה"/>
    <m/>
    <m/>
    <m/>
    <m/>
    <m/>
    <m/>
    <n v="4"/>
    <s v="להיתר"/>
    <m/>
    <x v="1"/>
    <m/>
    <m/>
    <m/>
    <m/>
    <m/>
    <m/>
    <m/>
    <m/>
    <m/>
    <m/>
    <m/>
    <m/>
    <m/>
    <n v="560"/>
    <m/>
    <m/>
    <m/>
    <m/>
    <m/>
    <m/>
    <m/>
  </r>
  <r>
    <n v="116"/>
    <m/>
    <m/>
    <m/>
    <m/>
    <m/>
    <m/>
    <m/>
    <m/>
    <m/>
    <m/>
    <n v="4122"/>
    <m/>
    <s v="תל אביב"/>
    <x v="6"/>
    <x v="20"/>
    <m/>
    <s v="מיסוי"/>
    <s v="מיסוי - פינוי-בינוי"/>
    <s v="תכנית מאושרת עם פעילות יזמית"/>
    <n v="7021129"/>
    <s v="502 20180813"/>
    <n v="502"/>
    <n v="20180813"/>
    <s v="בקשה להיתר-מסלול הקלות ושימוש חורג- 90 יום"/>
    <s v="בניה חדשה"/>
    <n v="2359"/>
    <s v="בת ים"/>
    <n v="6200"/>
    <s v="כצנלסון"/>
    <n v="401"/>
    <n v="41"/>
    <n v="41"/>
    <m/>
    <d v="2018-07-02T00:00:00"/>
    <n v="0"/>
    <n v="0"/>
    <m/>
    <m/>
    <m/>
    <m/>
    <m/>
    <m/>
    <m/>
    <m/>
    <s v="הריסת מבנים קיימים והקמת 3 בנייני מגורים בני 27 קומות מגורים עג מרתפי חניה +צובר גז+ חדר טרפו + 200 מר לובי הציבור בקומת הקרקע"/>
    <m/>
    <m/>
    <m/>
    <s v="NULL"/>
    <m/>
    <m/>
    <m/>
    <m/>
    <m/>
    <m/>
    <m/>
    <m/>
    <m/>
    <m/>
    <m/>
    <m/>
    <m/>
    <m/>
    <m/>
    <m/>
    <m/>
    <n v="2018"/>
    <x v="1"/>
    <s v="הריסה + בנייה"/>
    <m/>
    <m/>
    <m/>
    <m/>
    <m/>
    <m/>
    <n v="4"/>
    <s v="להיתר"/>
    <m/>
    <x v="1"/>
    <m/>
    <m/>
    <m/>
    <m/>
    <m/>
    <m/>
    <m/>
    <m/>
    <m/>
    <m/>
    <m/>
    <m/>
    <m/>
    <n v="560"/>
    <m/>
    <m/>
    <m/>
    <m/>
    <m/>
    <m/>
    <m/>
  </r>
  <r>
    <n v="118"/>
    <m/>
    <m/>
    <m/>
    <m/>
    <m/>
    <m/>
    <m/>
    <m/>
    <m/>
    <m/>
    <n v="4122"/>
    <m/>
    <s v="תל אביב"/>
    <x v="6"/>
    <x v="20"/>
    <m/>
    <s v="מיסוי"/>
    <s v="מיסוי - פינוי-בינוי"/>
    <s v="תכנית מאושרת עם פעילות יזמית"/>
    <n v="6859490"/>
    <s v="502 20180887"/>
    <n v="502"/>
    <n v="20180887"/>
    <s v="בקשה למידע"/>
    <s v="פינוי בינוי - בניה חדשה"/>
    <n v="1816"/>
    <s v="בת ים"/>
    <n v="6200"/>
    <s v="כצנלסון"/>
    <n v="401"/>
    <n v="53"/>
    <n v="53"/>
    <m/>
    <d v="2018-07-16T00:00:00"/>
    <n v="0"/>
    <n v="0"/>
    <m/>
    <m/>
    <m/>
    <m/>
    <m/>
    <m/>
    <m/>
    <m/>
    <s v="הריסת מבנים קיימים והקמת 2 בנייני מגורים בני 27 קומות ע&quot;ג מרתפי חניה+צובר גז+ ח.טרפו+200 מ&quot;ר לטובת הציבור ברומת הקרקע"/>
    <m/>
    <m/>
    <m/>
    <s v="NULL"/>
    <m/>
    <m/>
    <m/>
    <m/>
    <m/>
    <m/>
    <m/>
    <m/>
    <m/>
    <m/>
    <m/>
    <m/>
    <m/>
    <m/>
    <m/>
    <m/>
    <m/>
    <n v="2018"/>
    <x v="1"/>
    <s v="הריסה + בנייה"/>
    <m/>
    <m/>
    <m/>
    <m/>
    <m/>
    <m/>
    <n v="4"/>
    <s v="למידע"/>
    <m/>
    <x v="1"/>
    <m/>
    <m/>
    <m/>
    <m/>
    <m/>
    <m/>
    <m/>
    <m/>
    <m/>
    <m/>
    <m/>
    <m/>
    <m/>
    <n v="560"/>
    <m/>
    <m/>
    <m/>
    <m/>
    <m/>
    <m/>
    <m/>
  </r>
  <r>
    <n v="119"/>
    <m/>
    <m/>
    <m/>
    <m/>
    <m/>
    <m/>
    <m/>
    <m/>
    <m/>
    <m/>
    <n v="4122"/>
    <m/>
    <s v="תל אביב"/>
    <x v="6"/>
    <x v="20"/>
    <m/>
    <s v="מיסוי"/>
    <s v="פינוי-בינוי"/>
    <s v="תכנית מאושרת עם פעילות יזמית"/>
    <n v="6859491"/>
    <s v="502 20180888"/>
    <n v="502"/>
    <n v="20180888"/>
    <s v="בקשה למידע"/>
    <s v="בניה חדשה"/>
    <n v="1816"/>
    <s v="בת ים"/>
    <n v="6200"/>
    <s v="כצנלסון"/>
    <n v="401"/>
    <n v="53"/>
    <n v="53"/>
    <s v=""/>
    <d v="2018-07-16T00:00:00"/>
    <n v="0"/>
    <n v="0"/>
    <m/>
    <m/>
    <m/>
    <m/>
    <m/>
    <m/>
    <m/>
    <m/>
    <s v="פירוט לגבי הבניה המבוקשת הריסת מבנים קיימים והקמת 2 בנייני מגורים בני 27 קומות ע&quot;ג מרתפי חניה+צובר גז+ ח.טרפו+200 מ&quot;ר לטובת הציבור ברומת הקרקע"/>
    <m/>
    <m/>
    <m/>
    <s v="NULL"/>
    <m/>
    <m/>
    <m/>
    <m/>
    <m/>
    <m/>
    <m/>
    <m/>
    <m/>
    <m/>
    <m/>
    <m/>
    <m/>
    <m/>
    <m/>
    <m/>
    <s v="שליפת כתובות (אוגוסט 2020)"/>
    <n v="2018"/>
    <x v="1"/>
    <m/>
    <m/>
    <m/>
    <m/>
    <m/>
    <m/>
    <m/>
    <n v="4"/>
    <s v="למידע"/>
    <m/>
    <x v="1"/>
    <m/>
    <m/>
    <m/>
    <m/>
    <m/>
    <m/>
    <m/>
    <m/>
    <m/>
    <m/>
    <m/>
    <m/>
    <m/>
    <n v="560"/>
    <m/>
    <m/>
    <m/>
    <m/>
    <m/>
    <m/>
    <m/>
  </r>
  <r>
    <n v="117"/>
    <m/>
    <m/>
    <m/>
    <m/>
    <m/>
    <m/>
    <m/>
    <m/>
    <m/>
    <m/>
    <n v="4122"/>
    <m/>
    <s v="תל אביב"/>
    <x v="6"/>
    <x v="20"/>
    <m/>
    <s v="מיסוי"/>
    <s v="פינוי-בינוי"/>
    <s v="תכנית מאושרת עם פעילות יזמית"/>
    <n v="6859422"/>
    <s v="502 20180819"/>
    <n v="502"/>
    <n v="20180819"/>
    <s v="בקשה להיתר-מסלול הקלות ושימוש חורג- 90 יום"/>
    <s v="פינוי בינוי - בניה חדשה"/>
    <n v="2360"/>
    <s v="בת ים"/>
    <n v="6200"/>
    <s v="כצנלסון"/>
    <n v="401"/>
    <n v="53"/>
    <n v="53"/>
    <s v=""/>
    <d v="2018-07-03T00:00:00"/>
    <n v="0"/>
    <n v="0"/>
    <m/>
    <m/>
    <m/>
    <m/>
    <m/>
    <m/>
    <m/>
    <m/>
    <s v="הריסת מבנים קיימים והקמת 2 בנייני מגורין בני 27 קומות+מרתפי חניה+צובר גז+חדר טרפו+200 מ&quot;ר לובי ציבורי בקומת הקרקע"/>
    <m/>
    <m/>
    <m/>
    <s v="NULL"/>
    <m/>
    <m/>
    <m/>
    <m/>
    <m/>
    <m/>
    <m/>
    <m/>
    <m/>
    <m/>
    <m/>
    <m/>
    <m/>
    <m/>
    <m/>
    <m/>
    <s v="שליפת כתובות (אוגוסט 2020)"/>
    <n v="2018"/>
    <x v="1"/>
    <s v="הריסה"/>
    <m/>
    <m/>
    <m/>
    <m/>
    <m/>
    <m/>
    <n v="4"/>
    <s v="להיתר"/>
    <m/>
    <x v="1"/>
    <m/>
    <m/>
    <m/>
    <m/>
    <m/>
    <m/>
    <m/>
    <m/>
    <m/>
    <m/>
    <m/>
    <m/>
    <m/>
    <n v="560"/>
    <m/>
    <m/>
    <m/>
    <m/>
    <m/>
    <m/>
    <m/>
  </r>
  <r>
    <n v="1070"/>
    <m/>
    <m/>
    <m/>
    <s v="כפול למעט שוני קטן בכתובת"/>
    <m/>
    <s v="כפול עם נתוני עבר"/>
    <m/>
    <m/>
    <m/>
    <m/>
    <n v="4122"/>
    <m/>
    <s v="תל אביב"/>
    <x v="6"/>
    <x v="20"/>
    <m/>
    <s v="מיסוי"/>
    <s v="פינוי-בינוי"/>
    <s v="תכנית מאושרת עם פעילות יזמית"/>
    <n v="7131432"/>
    <s v="502 20180813"/>
    <n v="502"/>
    <n v="20180813"/>
    <s v="בקשה להיתר-מסלול הקלות ושימוש חורג- 90 יום                                      "/>
    <s v="בניה חדשה                               "/>
    <n v="2359"/>
    <s v="בת ים"/>
    <n v="6200"/>
    <s v="כצנלסון                                                     "/>
    <n v="401"/>
    <n v="41"/>
    <n v="41"/>
    <m/>
    <d v="2018-07-02T00:00:00"/>
    <n v="0"/>
    <n v="0"/>
    <m/>
    <m/>
    <m/>
    <s v="2020_01"/>
    <d v="2020-11-01T21:02:44"/>
    <m/>
    <m/>
    <m/>
    <s v=" הריסת מבנים קיימים והקמת 3 בנייני מגורים בני 27 קומות מגורים עג מרתפי חניה +צובר גז+ חדר טרפו + 200 מר לובי הציבור בקומת הקרקע                                                                                                                                                                                                                                                                                                                                                                                                                                                                                                                                                                                                                                                                                                                                                                                                                                                                                                       "/>
    <n v="20190016"/>
    <d v="2019-12-25T00:00:00"/>
    <s v="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26,790 מר עיקרי         מגורים + 3,384 מר מרפסות עיקרי = 30,174 מר.         שטח שרות מעל לכניסה הקובעת על פי תוכנית בי/517 = 10,152"/>
    <s v="NULL"/>
    <m/>
    <m/>
    <m/>
    <m/>
    <m/>
    <m/>
    <m/>
    <m/>
    <m/>
    <m/>
    <m/>
    <m/>
    <m/>
    <s v="NULL"/>
    <s v="NULL"/>
    <s v="NULL"/>
    <s v="לפי גוש חלקה (מרץ 2021)"/>
    <n v="2018"/>
    <x v="1"/>
    <s v="הריסה + בנייה"/>
    <m/>
    <m/>
    <m/>
    <m/>
    <m/>
    <m/>
    <n v="4"/>
    <s v="להיתר"/>
    <m/>
    <x v="1"/>
    <m/>
    <m/>
    <m/>
    <m/>
    <m/>
    <m/>
    <m/>
    <m/>
    <m/>
    <m/>
    <m/>
    <m/>
    <m/>
    <n v="560"/>
    <m/>
    <m/>
    <m/>
    <m/>
    <m/>
    <s v="הוחלט לאשר את הבקשה._x000a_יש לקבל התייחסות הוועדה לעניין תוספת השטחים המבוקשת במפלס המרתף 4- לצורך_x000a_תוספת חניות אורחים מעבר לשטחים המותרים בתוכנית החלה במקום, לרבות תוספת_x000a_&quot;כחלון&quot;._x000a_ההיתר יוצא בכפוף למילוי הדרישת שבהחלטת ישיבת ועדת משנה 20190016 מיום_x000a_25.12.2019 מס' 20190016 מיום 25.12.19 ובהתאם לדרישות הבאות:_x000a_בקשה זו תהווה המשך לבקשה שנדונה בישיבות ועדות המשנה לעיל, ותוגש כבקשה אחת_x000a_להיתר בכל מגרש._x000a_הערות בדיקה:_x000a_1. אישורים הנדרשים לאחר הוועדה (במסגרת בקרת התכן):_x000a_א. חישובים סטטיים + הצהרת מהנדס (למבנה + עגורנים._x000a_ב. אישור רשות תעופה אזרחית לעגורנים._x000a_ג. אישור משרד הביטחון לעגורנים._x000a_ד. אישור יועץ התנועה מטעם העירייה לנושא תכנית ארגון אתר._x000a_ה. אישור מחלקות פנימיות לנושא העוגנים: תאגיד מי בת ים, חשמל, שפ&quot;ע._x000a_2. הערות בדיקה:_x000a_א. מהות הבקשה כפי שהוגשה לדיון תתוסף לגרמושקה הראשית בציון שטחים כפי_x000a_שפורטו בהערות הבדיקה. בנוסף יצויינו 2 העגורנים:_x000a_עגורן 1 - בגובה 114 מ' מעל לבסיס מבוטן._x000a_עגורן 2 - בגובה 124 מ' מעל לבסיס מבוטן._x000a_ב. הבקשה תהיה ערוכה וחתומה כחוק לרבות חתימת מהנדס הפרוייקט לעניין_x000a_בסיס העגורן המבוטן._x000a_ג. יש להראות את תכנית ההתארגנות + החפירה ודיפון + עגורנים כחלק המשכי_x000a_מהבקשה המלאה._x000a_ד. יש להראות את תכנית ההתארגנות ע&quot;ג המפה המצבית תוך הקפדה על:_x000a_* יש לסמן את מיקום הגדרות ולתת מידות אורך + מיקום ומידה לשער הולכי_x000a_הרגל + שער לרכבים._x000a_* יש להראות את מיקום רמפת המשאיות באתר (כניסה ויציאה לאתר) לרבות_x000a_ה. יש לקבל אישור יועץ התנועה של הרשות._x000a_ו. יש לצבוע את כלל האלמנטים המבוקשים כמוצע בהתאם לחומר המבוקש_x000a_לרבות מידות וגבהים._x000a_ז. יש לציין חישוב המבנים היבילים + שירותים כימיים כמוצעים ולרשום אותם_x000a_בטבלת השטחים._x000a_ח. החתכים יהיו צבועים כחוק, יסומן גובה העגורנים גם החתכים._x000a_ט. ינתן התחייבות וערבות על סך 50,000 ₪ להוצאת העוגנים, להחזרת המצב_x000a_לקדמותו, והתאמה להיתר הבניה._x000a_י. יש לתקן את הבקשה בהתאם להערות מחלקות אגף ההנדסה והשלמת כל_x000a_האישורים והחתימות הדרושים לבקשה._x000a_3. תנאי להיתר:_x000a_א. תשלום אגרות והיטלים: תשלום כל התשלומים כאמור בסעיף 145 ד' לחוק._x000a_ב. בכל אתר בנייה יש לבצע גדר &quot;מדברת&quot; - גדר המקיפה את אתר הבנייה תבוצע_x000a_מפח מלא (ללא שימוש באיסכורית) בציפוי/הדפסה בעיצוב גרפי המציג את_x000a_הדמית המבנה, מיתוג החברה והמיתוג העירוני, אישור הפרסום יהיה בתאום עם_x000a_אגף ההנדסה לרבות חישוב אגרות פרסום ._x000a_ג. תנאי להוצאת היתר בניה יהיה המצאת ערבות בנקאית לצורך כיסוי הבור אשר_x000a_יקבע ע&quot;י סמנכ&quot;ל תאום תשתיות._x000a_4. תנאים בהיתר:_x000a_א. מסגרת עבודת העגורן (משא) תהיה בתחום המגרש בלבד, אין לתמרן את המנוף_x000a_לרבות החלק של המשקולות מחוץ לגבולות החלקה._x000a_ב. ירשם תנאי בהיתר הבניה כי ההיתר הינו זמני לתקופת הבניה ויש לפרק את_x000a_העגורן והמשטח._x000a_ג. יש לקיים אחר כל התקנות הבטיחות מטעם משרד העבודה להבטחת שלום_x000a_הציבורי והעובדים כאחד, אין להתחיל בעבודות ללא אישור משרד העבודה_x000a_להפעלת העגורן._x000a_ד. כל נזק שיגרם לתשתיות ולמבנים הסמוכים כתוצאה מעגורן יתוקן ע&quot;י המבקש_x000a_ועל חשבונו._x000a_ה. תאום סופי עם אגף התשתיות בנוגע לתכנון והרחבת הכביש_x000a_5. תנאים לתחילת העבודות:_x000a_א. אין להתחיל בעבודה לפני מינוי אחראי לביצוע ואחראי לביקורת וחתימתם בגוף_x000a_הבקשה._x000a_ב. העברת תסקיר בדיקת עגורן צריח לאגף הנדסה._x000a_ג. יש לצרף רישיון קבלן מוסמך לעבודות הנדסה, תנאי לתחילת ביצוע עבודות,_x000a_המצאת רישיון קבלן מוסמך._x000a_ד. אישור מפקח מטעם משרד העבודה._x000a_ה. יש לקבל אישור משרד העבודה, יועץ בטיחות כתנאי לתחילת העבודות באתר._x000a_יש לקיים אחר כל תקנות הבטיחות מטעם משרד העבודה להבטחת שלום_x000a_הציבור והעובדים כאחד._x000a_ו. אין להתחיל בעבודות ללא אישור משרד העבודה להפעלת העגורן._x000a_ז. אין להתחיל בעבודות ללא אישור יועץ בטיחות לעבודות באתר._x000a_ח. יש להציב שלט עם פרטי הקבלן המבצע ומנהל העבודה, כנדרש בתקנה 7ב'_x000a_בתקנות הבטיחות בעבודה (עבודות בניה) התשמ&quot;ח 1988._x000a_ט. יש להודיע על תחילת פעולות בניה למפקח עבודה אזורי כנדרש בסעיף 192 של_x000a_פקודת הבטיחות בעבודה התש&quot;ל 1970 ולמינוי מנהל עבודה שיאושר ע&quot;י מנהל_x000a_הבטיחות._x000a_י. יש להכין &quot;תוכנית ארגון בטיחותי&quot; לפי תקנה 166 בתקנות הבטיחות בעבודה_x000a_(עבודות בניה), התשמ&quot;ח – 1988 או &quot;תוכנית ניהול בטיחות&quot; כנדרש בתקנות._x000a_ארגון הפיקוח על העבודה (תכנית לניהול בטיחות) תשע&quot;ג – 2013._x000a_יא. יש לעמוד בדרישות לעניין עבודה בקרבת קווי חשמל, בהתאם לנקוב בתקנה 164_x000a_בתקנות הבטיחות בעבודה (עבודות בניה) התשמ&quot;ח – 1988._x000a_ _x000a_הצבעה:_x000a_בעד - 7_x000a_נגד - 1 (אירנה גנין)"/>
    <s v="כן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26,790 מר עיקרי         מגורים + 3,384 מר מרפסות עיקרי = 30,174 מר.         שטח שרות מעל לכניסה הקובעת על פי תוכנית בי/517 = 10,152"/>
  </r>
  <r>
    <n v="1071"/>
    <m/>
    <m/>
    <m/>
    <s v="כפול למעט שוני קטן בכתובת"/>
    <m/>
    <s v="כפול עם נתוני עבר"/>
    <m/>
    <m/>
    <m/>
    <m/>
    <n v="4122"/>
    <m/>
    <s v="תל אביב"/>
    <x v="6"/>
    <x v="20"/>
    <m/>
    <s v="מיסוי"/>
    <s v="פינוי-בינוי"/>
    <s v="תכנית מאושרת עם פעילות יזמית"/>
    <n v="7131433"/>
    <s v="502 20180819"/>
    <n v="502"/>
    <n v="20180819"/>
    <s v="בקשה להיתר-מסלול הקלות ושימוש חורג- 90 יום                                      "/>
    <s v="פינוי בינוי - בניה חדשה                 "/>
    <n v="2360"/>
    <s v="בת ים"/>
    <n v="6200"/>
    <s v="כצנלסון                                                     "/>
    <n v="401"/>
    <n v="53"/>
    <n v="53"/>
    <m/>
    <d v="2018-07-03T00:00:00"/>
    <n v="0"/>
    <n v="0"/>
    <m/>
    <m/>
    <m/>
    <s v="2020_01"/>
    <d v="2020-11-01T21:02:44"/>
    <m/>
    <m/>
    <m/>
    <s v=" הריסת מבנים קיימים והקמת 2 בנייני מגורים בני 27 קומות + מרתפי חניה + צובר גז + חדר טרפו + 200 מר לובי  בקומת הקרקע.                                                                                                                                                                                                                                                                                                                                                                                                                                                                                                                                                                                                                                                                                                                                                                                                                                                                                                                   "/>
    <n v="20190016"/>
    <d v="2019-12-25T00:00:00"/>
    <s v="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17,860 מר  עיקרי         מגורים + 2,256 מר מרפסות לעיקרי = 20,116 מר.         שטח שרות מעל לכניסה הקובעת על פי תוכנית בי/517 ="/>
    <s v="NULL"/>
    <m/>
    <m/>
    <m/>
    <m/>
    <m/>
    <m/>
    <m/>
    <m/>
    <m/>
    <m/>
    <m/>
    <m/>
    <m/>
    <s v="NULL"/>
    <s v="NULL"/>
    <s v="NULL"/>
    <s v="לפי גוש חלקה (מרץ 2021)"/>
    <n v="2018"/>
    <x v="1"/>
    <s v="הריסה + בנייה"/>
    <m/>
    <m/>
    <m/>
    <m/>
    <m/>
    <m/>
    <n v="4"/>
    <s v="להיתר"/>
    <m/>
    <x v="1"/>
    <m/>
    <m/>
    <m/>
    <m/>
    <m/>
    <m/>
    <m/>
    <m/>
    <m/>
    <m/>
    <m/>
    <m/>
    <m/>
    <n v="560"/>
    <m/>
    <m/>
    <m/>
    <m/>
    <m/>
    <s v="אושר בתנאים"/>
    <m/>
  </r>
  <r>
    <n v="120"/>
    <m/>
    <m/>
    <m/>
    <m/>
    <m/>
    <m/>
    <m/>
    <m/>
    <m/>
    <m/>
    <n v="4122"/>
    <m/>
    <s v="תל אביב"/>
    <x v="6"/>
    <x v="20"/>
    <m/>
    <s v="מיסוי"/>
    <s v="מיסוי - פינוי-בינוי"/>
    <s v="תכנית מאושרת עם פעילות יזמית"/>
    <n v="5388579"/>
    <s v="502 20180813"/>
    <n v="502"/>
    <n v="20180813"/>
    <s v="בקשה להיתר-מסלול הקלות ושימוש"/>
    <s v="בניה חדשה"/>
    <n v="2359"/>
    <s v="בת ים"/>
    <n v="6200"/>
    <s v="כצנלסון ברל"/>
    <n v="401"/>
    <n v="41"/>
    <n v="41"/>
    <m/>
    <d v="2018-07-02T00:00:00"/>
    <n v="0"/>
    <n v="0"/>
    <m/>
    <m/>
    <n v="336"/>
    <m/>
    <m/>
    <m/>
    <m/>
    <m/>
    <s v="הריסת מבנים קיימים והקמת 3 בנייני מגורים בני 27 קומות מגורים ע&quot;ג מרתפי חניה +צובר גז+ חדר טרפו + 200 מ&quot;ר לובי הציבור בקומת הקרקע"/>
    <m/>
    <m/>
    <m/>
    <s v="NULL"/>
    <m/>
    <m/>
    <m/>
    <m/>
    <m/>
    <m/>
    <m/>
    <m/>
    <m/>
    <m/>
    <m/>
    <m/>
    <m/>
    <m/>
    <m/>
    <m/>
    <m/>
    <n v="2018"/>
    <x v="1"/>
    <s v="הריסה + בנייה"/>
    <m/>
    <m/>
    <n v="1"/>
    <m/>
    <m/>
    <m/>
    <n v="1"/>
    <s v="להיתר"/>
    <m/>
    <x v="1"/>
    <m/>
    <m/>
    <m/>
    <m/>
    <m/>
    <m/>
    <m/>
    <m/>
    <m/>
    <m/>
    <m/>
    <m/>
    <m/>
    <n v="560"/>
    <m/>
    <m/>
    <m/>
    <m/>
    <s v="לא מופיע באתר העירייה. במדלן מופיע - היתר בתנאים"/>
    <s v="אישור"/>
    <m/>
  </r>
  <r>
    <n v="121"/>
    <m/>
    <m/>
    <m/>
    <m/>
    <m/>
    <m/>
    <m/>
    <m/>
    <m/>
    <m/>
    <n v="4122"/>
    <m/>
    <s v="תל אביב"/>
    <x v="6"/>
    <x v="20"/>
    <m/>
    <s v="מיסוי"/>
    <s v="פינוי-בינוי"/>
    <s v="תכנית מאושרת עם פעילות יזמית"/>
    <n v="5230701"/>
    <s v="502 20170479"/>
    <n v="502"/>
    <n v="20170479"/>
    <s v="בקשה למידע"/>
    <s v="בניה חדשה"/>
    <n v="2593"/>
    <s v="בת ים"/>
    <n v="6200"/>
    <s v="כצנלסון ברל"/>
    <n v="401"/>
    <n v="49"/>
    <n v="49"/>
    <m/>
    <d v="2017-04-03T00:00:00"/>
    <n v="0"/>
    <n v="336"/>
    <m/>
    <m/>
    <n v="336"/>
    <m/>
    <m/>
    <m/>
    <m/>
    <m/>
    <s v="הריסה ובניית 3 מגדלי מגורים במסגרת פינוי בינוי פירוט לגבי הבניה המבוקשת  הריסה ובניית 3 מגדלי מגורים במסגרת פינוי בינוי"/>
    <m/>
    <m/>
    <m/>
    <s v="NULL"/>
    <m/>
    <m/>
    <m/>
    <m/>
    <m/>
    <m/>
    <m/>
    <m/>
    <m/>
    <m/>
    <m/>
    <m/>
    <m/>
    <m/>
    <m/>
    <m/>
    <s v="שליפת כתובות (אוגוסט 2020)"/>
    <n v="2017"/>
    <x v="1"/>
    <s v="הריסה + בנייה"/>
    <m/>
    <m/>
    <n v="1"/>
    <n v="1"/>
    <m/>
    <m/>
    <n v="1"/>
    <s v="למידע"/>
    <m/>
    <x v="1"/>
    <m/>
    <m/>
    <m/>
    <m/>
    <m/>
    <m/>
    <m/>
    <m/>
    <m/>
    <m/>
    <m/>
    <m/>
    <m/>
    <n v="560"/>
    <m/>
    <m/>
    <m/>
    <m/>
    <m/>
    <m/>
    <m/>
  </r>
  <r>
    <n v="124"/>
    <m/>
    <m/>
    <m/>
    <m/>
    <m/>
    <m/>
    <m/>
    <m/>
    <m/>
    <m/>
    <n v="4122"/>
    <m/>
    <s v="תל אביב"/>
    <x v="6"/>
    <x v="20"/>
    <m/>
    <s v="מיסוי"/>
    <s v="מיסוי - פינוי-בינוי"/>
    <s v="תכנית מאושרת עם פעילות יזמית"/>
    <n v="5390690"/>
    <s v="502 20180887"/>
    <n v="502"/>
    <n v="20180887"/>
    <s v="בקשה למידע"/>
    <s v="פינוי בינוי - בניה חדשה"/>
    <n v="1816"/>
    <s v="בת ים"/>
    <n v="6200"/>
    <s v="כצנלסון ברל"/>
    <n v="401"/>
    <n v="53"/>
    <n v="53"/>
    <m/>
    <d v="2018-07-16T00:00:00"/>
    <n v="0"/>
    <n v="0"/>
    <m/>
    <m/>
    <n v="224"/>
    <m/>
    <m/>
    <m/>
    <m/>
    <m/>
    <s v="הריסת מבנים קיימים והקמת 2 בנייני מגורים בני 27 קומות ע&quot;ג מרתפי חניה+צובר גז+ ח.טרפו+200 מ&quot;ר לטובת הציבור ברומת הקרקע"/>
    <m/>
    <m/>
    <m/>
    <s v="NULL"/>
    <m/>
    <m/>
    <m/>
    <m/>
    <m/>
    <m/>
    <m/>
    <m/>
    <m/>
    <m/>
    <m/>
    <m/>
    <m/>
    <m/>
    <m/>
    <m/>
    <m/>
    <n v="2018"/>
    <x v="1"/>
    <s v="הריסה + בנייה"/>
    <m/>
    <m/>
    <n v="2"/>
    <n v="1"/>
    <m/>
    <m/>
    <n v="1"/>
    <s v="למידע"/>
    <m/>
    <x v="1"/>
    <m/>
    <m/>
    <m/>
    <m/>
    <m/>
    <m/>
    <m/>
    <m/>
    <m/>
    <m/>
    <m/>
    <m/>
    <m/>
    <n v="560"/>
    <m/>
    <m/>
    <m/>
    <m/>
    <m/>
    <m/>
    <m/>
  </r>
  <r>
    <n v="122"/>
    <m/>
    <m/>
    <m/>
    <m/>
    <m/>
    <m/>
    <m/>
    <m/>
    <m/>
    <m/>
    <n v="4122"/>
    <m/>
    <s v="תל אביב"/>
    <x v="6"/>
    <x v="20"/>
    <m/>
    <s v="מיסוי"/>
    <s v="מיסוי - פינוי-בינוי"/>
    <s v="תכנית מאושרת עם פעילות יזמית"/>
    <n v="7021131"/>
    <s v="502 20180819"/>
    <n v="502"/>
    <n v="20180819"/>
    <s v="בקשה להיתר-מסלול הקלות ושימוש חורג- 90 יום"/>
    <s v="פינוי בינוי - בניה חדשה"/>
    <n v="2360"/>
    <s v="בת ים"/>
    <n v="6200"/>
    <s v="כצנלסון ברל"/>
    <n v="401"/>
    <n v="53"/>
    <n v="53"/>
    <m/>
    <d v="2018-07-03T00:00:00"/>
    <n v="0"/>
    <n v="0"/>
    <m/>
    <m/>
    <n v="224"/>
    <m/>
    <m/>
    <m/>
    <m/>
    <m/>
    <s v="הריסת מבנים קיימים והקמת 2 בנייני מגורים בני 27 קומות + מרתפי חניה + צובר גז + חדר טרפו + 200 מר לובי  בקומת הקרקע."/>
    <m/>
    <m/>
    <m/>
    <s v="NULL"/>
    <m/>
    <m/>
    <m/>
    <m/>
    <m/>
    <m/>
    <m/>
    <m/>
    <m/>
    <m/>
    <m/>
    <m/>
    <m/>
    <m/>
    <m/>
    <m/>
    <m/>
    <n v="2018"/>
    <x v="1"/>
    <s v="הריסה + בנייה"/>
    <m/>
    <m/>
    <n v="2"/>
    <m/>
    <m/>
    <m/>
    <n v="1"/>
    <s v="להיתר"/>
    <m/>
    <x v="1"/>
    <m/>
    <m/>
    <m/>
    <m/>
    <m/>
    <m/>
    <m/>
    <m/>
    <m/>
    <m/>
    <m/>
    <m/>
    <m/>
    <n v="560"/>
    <m/>
    <m/>
    <m/>
    <m/>
    <m/>
    <s v="הוחלט לאשר בכפוף לתיקון הערות אגף הנדסה"/>
    <m/>
  </r>
  <r>
    <n v="125"/>
    <m/>
    <m/>
    <m/>
    <m/>
    <m/>
    <m/>
    <m/>
    <m/>
    <m/>
    <m/>
    <n v="4122"/>
    <m/>
    <s v="תל אביב"/>
    <x v="6"/>
    <x v="20"/>
    <m/>
    <s v="מיסוי"/>
    <s v="פינוי-בינוי"/>
    <s v="תכנית מאושרת עם פעילות יזמית"/>
    <n v="5390691"/>
    <s v="502 20180888"/>
    <n v="502"/>
    <n v="20180888"/>
    <s v="בקשה למידע"/>
    <s v="בניה חדשה"/>
    <n v="1816"/>
    <s v="בת ים"/>
    <n v="6200"/>
    <s v="כצנלסון ברל"/>
    <n v="401"/>
    <n v="53"/>
    <n v="53"/>
    <m/>
    <d v="2018-07-16T00:00:00"/>
    <n v="0"/>
    <n v="0"/>
    <m/>
    <m/>
    <n v="224"/>
    <m/>
    <m/>
    <m/>
    <m/>
    <m/>
    <s v="פירוט לגבי הבניה המבוקשת הריסת מבנים קיימים והקמת 2 בנייני מגורים בני 27 קומות ע&quot;ג מרתפי חניה+צובר גז+ ח.טרפו+200 מ&quot;ר לטובת הציבור ברומת הקרקע"/>
    <m/>
    <m/>
    <m/>
    <s v="NULL"/>
    <m/>
    <m/>
    <m/>
    <m/>
    <m/>
    <m/>
    <m/>
    <m/>
    <m/>
    <m/>
    <m/>
    <m/>
    <m/>
    <m/>
    <m/>
    <m/>
    <s v="שליפת כתובות (אוגוסט 2020)"/>
    <n v="2018"/>
    <x v="1"/>
    <s v="הריסה + בנייה"/>
    <m/>
    <m/>
    <n v="2"/>
    <m/>
    <m/>
    <m/>
    <n v="2"/>
    <s v="למידע"/>
    <m/>
    <x v="1"/>
    <m/>
    <m/>
    <m/>
    <m/>
    <m/>
    <m/>
    <m/>
    <m/>
    <m/>
    <m/>
    <m/>
    <m/>
    <m/>
    <n v="560"/>
    <m/>
    <m/>
    <m/>
    <m/>
    <m/>
    <m/>
    <m/>
  </r>
  <r>
    <n v="123"/>
    <m/>
    <m/>
    <m/>
    <m/>
    <m/>
    <m/>
    <m/>
    <m/>
    <m/>
    <m/>
    <n v="4122"/>
    <m/>
    <s v="תל אביב"/>
    <x v="6"/>
    <x v="20"/>
    <m/>
    <s v="מיסוי"/>
    <s v="פינוי-בינוי"/>
    <s v="תכנית מאושרת עם פעילות יזמית"/>
    <n v="5388581"/>
    <s v="502 20180819"/>
    <n v="502"/>
    <n v="20180819"/>
    <s v="בקשה להיתר-מסלול הקלות ושימוש"/>
    <s v="פינוי בינוי - בניה חדשה"/>
    <n v="2360"/>
    <s v="בת ים"/>
    <n v="6200"/>
    <s v="כצנלסון ברל"/>
    <n v="401"/>
    <n v="53"/>
    <n v="53"/>
    <m/>
    <d v="2018-07-03T00:00:00"/>
    <n v="0"/>
    <n v="0"/>
    <m/>
    <m/>
    <m/>
    <m/>
    <m/>
    <m/>
    <m/>
    <m/>
    <s v="הריסת מבנים קיימים והקמת 2 בנייני מגורין בני 27 קומות+מרתפי חניה+צובר גז+חדר טרפו+200 מ&quot;ר לובי ציבורי בקומת הקרקע"/>
    <m/>
    <m/>
    <m/>
    <s v="NULL"/>
    <m/>
    <m/>
    <m/>
    <m/>
    <m/>
    <m/>
    <m/>
    <m/>
    <m/>
    <m/>
    <m/>
    <m/>
    <m/>
    <m/>
    <m/>
    <m/>
    <s v="שליפת כתובות (אוגוסט 2020)"/>
    <n v="2018"/>
    <x v="1"/>
    <s v="הריסה"/>
    <m/>
    <m/>
    <m/>
    <m/>
    <m/>
    <m/>
    <n v="4"/>
    <s v="להיתר"/>
    <m/>
    <x v="1"/>
    <m/>
    <m/>
    <m/>
    <m/>
    <m/>
    <m/>
    <m/>
    <m/>
    <m/>
    <m/>
    <m/>
    <m/>
    <m/>
    <n v="560"/>
    <m/>
    <m/>
    <m/>
    <m/>
    <m/>
    <m/>
    <m/>
  </r>
  <r>
    <n v="126"/>
    <m/>
    <m/>
    <m/>
    <m/>
    <m/>
    <m/>
    <m/>
    <m/>
    <m/>
    <m/>
    <n v="4071"/>
    <m/>
    <s v="תל אביב"/>
    <x v="6"/>
    <x v="21"/>
    <m/>
    <s v="מיסוי"/>
    <s v="פינוי-בינוי"/>
    <s v="בביצוע"/>
    <n v="5230993"/>
    <s v="502 20170531"/>
    <n v="502"/>
    <n v="20170531"/>
    <s v="בקשה למידע"/>
    <s v="בניה חדשה"/>
    <n v="4289"/>
    <s v="בת ים"/>
    <n v="6200"/>
    <s v="רוטשילד"/>
    <n v="220"/>
    <n v="2"/>
    <n v="2"/>
    <m/>
    <d v="2017-04-06T00:00:00"/>
    <n v="0"/>
    <n v="0"/>
    <m/>
    <m/>
    <m/>
    <m/>
    <m/>
    <m/>
    <m/>
    <m/>
    <s v="הריסת מבנה למגורים ובניה בהתאם לתוכנית בי/474/1 פינוי בינוי"/>
    <m/>
    <m/>
    <m/>
    <s v="NULL"/>
    <m/>
    <m/>
    <m/>
    <m/>
    <m/>
    <m/>
    <m/>
    <m/>
    <m/>
    <m/>
    <m/>
    <m/>
    <m/>
    <m/>
    <m/>
    <m/>
    <s v="שליפת כתובות (אוגוסט 2020)"/>
    <n v="2017"/>
    <x v="1"/>
    <s v="הריסה"/>
    <m/>
    <m/>
    <n v="1"/>
    <n v="1"/>
    <n v="1"/>
    <m/>
    <n v="1"/>
    <s v="למידע"/>
    <m/>
    <x v="1"/>
    <m/>
    <m/>
    <m/>
    <m/>
    <m/>
    <m/>
    <m/>
    <m/>
    <m/>
    <m/>
    <m/>
    <m/>
    <s v="מיצוי יח&quot;ד בפרויקט"/>
    <n v="0"/>
    <m/>
    <m/>
    <m/>
    <m/>
    <m/>
    <m/>
    <m/>
  </r>
  <r>
    <n v="128"/>
    <m/>
    <m/>
    <m/>
    <m/>
    <m/>
    <m/>
    <m/>
    <m/>
    <m/>
    <m/>
    <n v="4071"/>
    <m/>
    <s v="תל אביב"/>
    <x v="6"/>
    <x v="21"/>
    <m/>
    <s v="מיסוי"/>
    <s v="מיסוי - פינוי-בינוי"/>
    <s v="בביצוע"/>
    <n v="6858421"/>
    <s v="502 20171649"/>
    <n v="502"/>
    <n v="20171649"/>
    <s v="בקשה להיתר - רישוי מלא"/>
    <s v="חפירה ודיפון"/>
    <n v="4289"/>
    <s v="בת ים"/>
    <n v="6200"/>
    <s v="רוטשילד"/>
    <n v="220"/>
    <n v="2"/>
    <n v="2"/>
    <m/>
    <d v="2017-08-08T00:00:00"/>
    <n v="0"/>
    <n v="0"/>
    <n v="24"/>
    <n v="111"/>
    <n v="135"/>
    <m/>
    <m/>
    <s v="מהות הבקשה"/>
    <m/>
    <m/>
    <s v="הריסת מבנה קיים הכולל 24 יח&quot;ד ע&quot;פ תכנית בי/1/474, חפירה, דיפון ויסודות+גידור זמני."/>
    <m/>
    <m/>
    <m/>
    <n v="1923032"/>
    <n v="20171649"/>
    <m/>
    <d v="2018-04-24T00:00:00"/>
    <m/>
    <n v="0"/>
    <n v="0"/>
    <n v="24"/>
    <s v="מהות ההיתר"/>
    <n v="111"/>
    <s v="חישוב מתמטי"/>
    <n v="135"/>
    <m/>
    <m/>
    <s v="הריסת מבנה קיים הכולל 24 יחד ע&quot;פ תכנית בי/474/1 +חפירה, דיפון ויסודות+ גידור זמני בגבולות החלקה.&quot;"/>
    <m/>
    <m/>
    <m/>
    <n v="2017"/>
    <x v="3"/>
    <s v="הריסה + חפירה ודיפון"/>
    <s v="הריסה + חפירה ודיפון"/>
    <m/>
    <n v="1"/>
    <m/>
    <m/>
    <m/>
    <n v="1"/>
    <s v="להיתר"/>
    <m/>
    <x v="0"/>
    <m/>
    <m/>
    <m/>
    <n v="6858421"/>
    <n v="1923032"/>
    <m/>
    <m/>
    <m/>
    <m/>
    <m/>
    <m/>
    <m/>
    <s v="מיצוי יח&quot;ד בפרויקט"/>
    <n v="0"/>
    <m/>
    <m/>
    <m/>
    <m/>
    <m/>
    <m/>
    <m/>
  </r>
  <r>
    <n v="127"/>
    <m/>
    <m/>
    <m/>
    <m/>
    <m/>
    <m/>
    <m/>
    <m/>
    <m/>
    <m/>
    <n v="4071"/>
    <m/>
    <s v="תל אביב"/>
    <x v="6"/>
    <x v="21"/>
    <m/>
    <s v="מיסוי"/>
    <s v="פינוי-בינוי"/>
    <s v="בביצוע"/>
    <n v="5233953"/>
    <s v="502 20170533"/>
    <n v="502"/>
    <n v="20170533"/>
    <s v="בקשה למידע"/>
    <s v="בניה חדשה"/>
    <n v="4289"/>
    <s v="בת ים"/>
    <n v="6200"/>
    <s v="רוטשילד"/>
    <n v="220"/>
    <n v="2"/>
    <n v="2"/>
    <m/>
    <d v="2017-04-06T00:00:00"/>
    <n v="0"/>
    <n v="0"/>
    <m/>
    <m/>
    <n v="135"/>
    <m/>
    <m/>
    <m/>
    <m/>
    <m/>
    <s v="מבנה משולב הכולל 30 קומות למגורים, 5 קומות מלון, קומת קרקע הכוללת שטח למסחר, לצד מבנה לצרכי ציבור, חניה תת קרקעית הכוללת 5 קומות מרתף חניה למבנה המגורים, המלון, המסחר והמבנה הציבורי."/>
    <m/>
    <m/>
    <m/>
    <s v="NULL"/>
    <m/>
    <m/>
    <m/>
    <m/>
    <m/>
    <m/>
    <m/>
    <m/>
    <m/>
    <m/>
    <m/>
    <m/>
    <m/>
    <m/>
    <m/>
    <m/>
    <s v="שליפת כתובות (אוגוסט 2020)"/>
    <n v="2017"/>
    <x v="1"/>
    <s v="בנייה"/>
    <m/>
    <m/>
    <n v="1"/>
    <m/>
    <m/>
    <m/>
    <n v="2"/>
    <s v="למידע"/>
    <m/>
    <x v="1"/>
    <m/>
    <m/>
    <m/>
    <m/>
    <m/>
    <m/>
    <m/>
    <m/>
    <m/>
    <m/>
    <m/>
    <m/>
    <s v="מיצוי יח&quot;ד בפרויקט"/>
    <n v="0"/>
    <m/>
    <m/>
    <m/>
    <m/>
    <m/>
    <m/>
    <m/>
  </r>
  <r>
    <n v="130"/>
    <m/>
    <m/>
    <m/>
    <m/>
    <m/>
    <m/>
    <m/>
    <m/>
    <m/>
    <m/>
    <n v="4071"/>
    <m/>
    <s v="תל אביב"/>
    <x v="6"/>
    <x v="21"/>
    <m/>
    <s v="מיסוי"/>
    <s v="מיסוי - פינוי-בינוי"/>
    <s v="בביצוע"/>
    <n v="5388578"/>
    <s v="502 20180807"/>
    <n v="502"/>
    <n v="20180807"/>
    <s v="בקשה להיתר-מסלול הקלות ושימוש"/>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 סה&quot;כ 135 יח&quot;ד."/>
    <n v="20200001"/>
    <d v="2020-04-07T00:00:00"/>
    <s v="  1.   לעניין ההתנגדויות :        א.   לענין התנגדות חברת אחוזה - הבניה המקורית שנרבעה על פי תבע בי/474 ובי/               474/ 1 קובעת בניה במגדל גבוה  הכוללת 26 קומות מגורים ו - 5 קומות למלון               מעל קומת קרקע וחניון תת קרקעי ; התבע הקובעת אושרה עוד ביום 23.6.16               ובזמן  אמת לא הוגשו התנגדויות מטעם הגובלים או גורמים נוספים לאישור               התבע.               ההקבלה המבוקשת היא ל- 4 קומות וכן ל 29 יחד באופן שיתקבל מבנה בן 36               קומות במקום מבנה בן 32 קומות  ו- 135 יחד במקום 104;               הקלה המבוקשת אינה פורצת את העקרונות שנקבעו בתבע  מדובר בהקלה               שמביאה עימה שיפור תכנון משמעותי למבנה ואפשרות לניצולת של חניות               העירייה שהוחכרו ליזם.               תוספת 4 קומות אין בה כדי להביא לפגיעה בבניינים הסמוכים שכן ההגבהה               המקורית של המבנה נעשתה  באמצעות תבע בי/ 474 וכאמור לתבע זו לא               הוגשה התנגדות.               בנוסף מבדיקה שנערכה עולה כי תכנית בי/ 663 המקודמת לטענת היזם אינה               תכ"/>
    <s v="NULL"/>
    <m/>
    <m/>
    <m/>
    <m/>
    <m/>
    <m/>
    <m/>
    <m/>
    <m/>
    <m/>
    <m/>
    <m/>
    <m/>
    <m/>
    <m/>
    <m/>
    <m/>
    <n v="2018"/>
    <x v="1"/>
    <s v="בנייה"/>
    <m/>
    <m/>
    <n v="1"/>
    <m/>
    <m/>
    <m/>
    <n v="2"/>
    <s v="להיתר"/>
    <m/>
    <x v="1"/>
    <m/>
    <m/>
    <m/>
    <m/>
    <m/>
    <m/>
    <m/>
    <m/>
    <m/>
    <m/>
    <m/>
    <m/>
    <s v="מיצוי יח&quot;ד בפרויקט"/>
    <n v="0"/>
    <m/>
    <m/>
    <m/>
    <m/>
    <m/>
    <m/>
    <m/>
  </r>
  <r>
    <n v="129"/>
    <m/>
    <m/>
    <m/>
    <m/>
    <m/>
    <m/>
    <m/>
    <m/>
    <m/>
    <m/>
    <n v="4071"/>
    <m/>
    <s v="תל אביב"/>
    <x v="6"/>
    <x v="21"/>
    <m/>
    <s v="מיסוי"/>
    <s v="פינוי-בינוי"/>
    <s v="בביצוע"/>
    <n v="5388783"/>
    <s v="502 20171649"/>
    <n v="502"/>
    <n v="20171649"/>
    <s v="בקשה להיתר - רישוי מלא"/>
    <s v="חפירה ודיפון"/>
    <n v="4289"/>
    <s v="בת ים"/>
    <n v="6200"/>
    <s v="רוטשילד"/>
    <n v="220"/>
    <n v="2"/>
    <n v="2"/>
    <m/>
    <d v="2017-08-08T00:00:00"/>
    <n v="0"/>
    <n v="0"/>
    <n v="24"/>
    <m/>
    <m/>
    <m/>
    <m/>
    <m/>
    <m/>
    <m/>
    <s v="הריסת מבנה קיים הכולל 24 יח&quot;ד ע&quot;פ תכנית בי/1/474, חפירה, דיפון ויסודות+גידור זמני."/>
    <m/>
    <m/>
    <m/>
    <n v="1567135"/>
    <n v="20171649"/>
    <m/>
    <d v="2018-04-24T00:00:00"/>
    <m/>
    <n v="0"/>
    <n v="0"/>
    <m/>
    <m/>
    <m/>
    <m/>
    <m/>
    <m/>
    <m/>
    <s v="הריסת מבנה קיים הכולל 24 יחד ע&quot;פ תכנית בי/474/1 +חפירה, דיפון ויסודות+ גידור זמני בגבולות החלקה.&quot;"/>
    <m/>
    <m/>
    <s v="שליפת כתובות (אוגוסט 2020)"/>
    <n v="2017"/>
    <x v="3"/>
    <s v="הריסה + חפירה ודיפון"/>
    <m/>
    <m/>
    <m/>
    <m/>
    <m/>
    <m/>
    <n v="4"/>
    <s v="להיתר"/>
    <m/>
    <x v="1"/>
    <m/>
    <m/>
    <m/>
    <m/>
    <m/>
    <m/>
    <m/>
    <m/>
    <m/>
    <m/>
    <m/>
    <m/>
    <s v="מיצוי יח&quot;ד בפרויקט"/>
    <n v="0"/>
    <m/>
    <m/>
    <m/>
    <m/>
    <m/>
    <m/>
    <m/>
  </r>
  <r>
    <n v="131"/>
    <m/>
    <m/>
    <m/>
    <m/>
    <m/>
    <m/>
    <m/>
    <m/>
    <m/>
    <m/>
    <n v="4071"/>
    <m/>
    <s v="תל אביב"/>
    <x v="6"/>
    <x v="21"/>
    <m/>
    <s v="מיסוי"/>
    <s v="מיסוי - פינוי-בינוי"/>
    <s v="בביצוע"/>
    <n v="6859414"/>
    <s v="502 20180807"/>
    <n v="502"/>
    <n v="20180807"/>
    <s v="בקשה להיתר-מסלול הקלות ושימוש חורג- 90 יום"/>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 סה&quot;כ 135 יח&quot;ד."/>
    <m/>
    <m/>
    <m/>
    <s v="NULL"/>
    <m/>
    <m/>
    <m/>
    <m/>
    <m/>
    <m/>
    <m/>
    <m/>
    <m/>
    <m/>
    <m/>
    <m/>
    <m/>
    <m/>
    <m/>
    <m/>
    <m/>
    <n v="2018"/>
    <x v="1"/>
    <s v="בנייה"/>
    <m/>
    <m/>
    <m/>
    <m/>
    <m/>
    <m/>
    <n v="4"/>
    <s v="להיתר"/>
    <m/>
    <x v="1"/>
    <m/>
    <m/>
    <m/>
    <m/>
    <m/>
    <m/>
    <m/>
    <m/>
    <m/>
    <m/>
    <m/>
    <m/>
    <s v="מיצוי יח&quot;ד בפרויקט"/>
    <n v="0"/>
    <m/>
    <m/>
    <m/>
    <m/>
    <m/>
    <m/>
    <m/>
  </r>
  <r>
    <n v="132"/>
    <m/>
    <m/>
    <m/>
    <m/>
    <m/>
    <m/>
    <m/>
    <m/>
    <m/>
    <m/>
    <n v="4071"/>
    <m/>
    <s v="תל אביב"/>
    <x v="6"/>
    <x v="21"/>
    <m/>
    <s v="מיסוי"/>
    <s v="מיסוי - פינוי-בינוי"/>
    <s v="בביצוע"/>
    <n v="7021127"/>
    <s v="502 20180807"/>
    <n v="502"/>
    <n v="20180807"/>
    <s v="בקשה להיתר-מסלול הקלות ושימוש חורג- 90 יום"/>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ף. סהכ 135 יחד."/>
    <m/>
    <m/>
    <m/>
    <s v="NULL"/>
    <m/>
    <m/>
    <m/>
    <m/>
    <m/>
    <m/>
    <m/>
    <m/>
    <m/>
    <m/>
    <m/>
    <m/>
    <m/>
    <m/>
    <m/>
    <m/>
    <s v="לפי גוש חלקה (מרץ 2021)"/>
    <n v="2018"/>
    <x v="1"/>
    <s v="בנייה"/>
    <m/>
    <m/>
    <m/>
    <m/>
    <m/>
    <m/>
    <n v="4"/>
    <s v="להיתר"/>
    <m/>
    <x v="1"/>
    <m/>
    <m/>
    <m/>
    <m/>
    <m/>
    <m/>
    <m/>
    <m/>
    <m/>
    <m/>
    <m/>
    <m/>
    <s v="מיצוי יח&quot;ד בפרויקט"/>
    <n v="0"/>
    <m/>
    <m/>
    <m/>
    <m/>
    <m/>
    <m/>
    <m/>
  </r>
  <r>
    <n v="1695"/>
    <s v="אוקטובר 2021 - טיוב בקשות ID כפולות"/>
    <s v="כן"/>
    <s v="כן"/>
    <m/>
    <s v="טויב"/>
    <m/>
    <m/>
    <m/>
    <m/>
    <m/>
    <n v="4071"/>
    <m/>
    <s v="תל אביב"/>
    <x v="6"/>
    <x v="21"/>
    <m/>
    <s v="מיסוי"/>
    <s v="פינוי בינוי"/>
    <s v="בביצוע"/>
    <n v="7454689"/>
    <s v="502 20180807"/>
    <n v="502"/>
    <n v="20180807"/>
    <s v="בקשה להיתר-מסלול הקלות ושימוש חורג- 90 יום                                      "/>
    <s v="בניה חדשה                               "/>
    <n v="4289"/>
    <s v="בת ים"/>
    <n v="6200"/>
    <s v="רוטשילד                                                     "/>
    <n v="220"/>
    <n v="2"/>
    <n v="2"/>
    <m/>
    <d v="2018-07-01T00:00:00"/>
    <n v="0"/>
    <n v="135"/>
    <m/>
    <m/>
    <n v="82"/>
    <s v="2021_03"/>
    <d v="2021-07-15T12:02:09"/>
    <m/>
    <m/>
    <s v="החלטה"/>
    <s v=" שלביות ביצוע פרוייקט להקמת מבנה מגורים משולב.                                                                                                                                                                                                                                                                                                                                                                                                                                                                                                                                                                                                                                                                                                                                                                                                                                                                                                                                                                                          "/>
    <n v="20210007"/>
    <d v="2021-06-10T00:00:00"/>
    <s v="  הוחלט לאשר הבקשה להקמת מבנה משולב המכיל: 19 קומות מגורים מעל 5 קומות מלון  + קומת קרקע  הכוללת מסחר וגלריה + 5 קומות מרתף מאושרות בהיתר. סהכ 82 יחד.  1. עדכון מהות הבקשה בהתאם לתכנית המתוקנת והחלטת וועדת ערר.  2. קביעת שלביות ביצוע הפרויקט.      א. בשלב הראשון – תחילת עבודות לבניית קומות מסחר ומלונאות (עד קומה 6).      ב. בשלב השני – תחילת עבודות לבניית קומות המגורים לאחר אישור תכנית שינויים           וחתימה על הסכם על פי סעיף 198.    הצבעה:  פה אחד - 5 (שמעון וועקנין לא השתתף)                                                                                                                                                                                                                                                                                                                                                                                                                                                                                                                                  "/>
    <n v="2130426"/>
    <n v="20180807"/>
    <s v="בקשה להיתר-מסלול הקלות ושימוש חורג- 90 יום                                      "/>
    <d v="2021-06-28T00:00:00"/>
    <s v="מגורים                                                                                    "/>
    <n v="0"/>
    <n v="135"/>
    <m/>
    <m/>
    <m/>
    <m/>
    <n v="82"/>
    <s v="מהות ההיתר"/>
    <s v="משולב"/>
    <s v="הקמת מבנה משולם המכיל 19 קומות מגורים מעל 5 קומות מלון + קומת קרקע הכוללת מסחר וגלריה + 5 קומות מרתפים. סהכ 82 יחד. נקבעו שלביות ביצוע לפרוייקט: א.  בשלב הראשון - תחילת עבודות לבניית קומות מסחר ומלונאות (עד קומה 6). ב.   בשלב השני - תחילת עבודות לבניית קומות לבניית קומות המגורים לאחר אישור       תכנית שינויים וחתימה על הסכם על פי סעיף 198."/>
    <s v="2021_03"/>
    <d v="2021-07-15T12:02:11"/>
    <s v="תוכנית"/>
    <n v="2018"/>
    <x v="0"/>
    <s v="בנייה"/>
    <s v="בנייה"/>
    <m/>
    <n v="1"/>
    <m/>
    <m/>
    <m/>
    <n v="2"/>
    <s v="להיתר"/>
    <m/>
    <x v="2"/>
    <m/>
    <m/>
    <m/>
    <n v="7454689"/>
    <n v="2130426"/>
    <m/>
    <m/>
    <m/>
    <m/>
    <m/>
    <m/>
    <m/>
    <s v="מיצוי יח&quot;ד בפרויקט"/>
    <n v="0"/>
    <m/>
    <m/>
    <m/>
    <m/>
    <m/>
    <m/>
    <m/>
  </r>
  <r>
    <n v="1090"/>
    <m/>
    <m/>
    <m/>
    <m/>
    <m/>
    <m/>
    <m/>
    <m/>
    <m/>
    <m/>
    <n v="4071"/>
    <m/>
    <s v="תל אביב"/>
    <x v="6"/>
    <x v="21"/>
    <m/>
    <s v="מיסוי"/>
    <s v="פינוי-בינוי"/>
    <s v="בביצוע"/>
    <n v="7192673"/>
    <s v="502 20201157"/>
    <n v="502"/>
    <n v="20201157"/>
    <s v="בקשה להיתר - רישוי מלא                                                          "/>
    <s v="בניה חדשה                               "/>
    <n v="4289"/>
    <s v="בת ים"/>
    <n v="6200"/>
    <s v="רוטשילד                                                     "/>
    <n v="220"/>
    <n v="2"/>
    <n v="2"/>
    <m/>
    <d v="2020-09-07T00:00:00"/>
    <n v="0"/>
    <n v="0"/>
    <m/>
    <m/>
    <n v="135"/>
    <s v="2020_03"/>
    <d v="2020-12-03T17:05:37"/>
    <m/>
    <m/>
    <s v="מדלן"/>
    <s v=" הקמת 5 קומות מרתף                                                                                                                                                                                                                                                                                                                                                                                                                                                                                                                                                                                                                                                                                                                                                                                                                                                                                                                                                                                                                      "/>
    <n v="0"/>
    <s v="NULL"/>
    <s v="NULL"/>
    <s v="NULL"/>
    <m/>
    <m/>
    <m/>
    <m/>
    <m/>
    <m/>
    <m/>
    <m/>
    <m/>
    <m/>
    <m/>
    <m/>
    <m/>
    <m/>
    <s v="NULL"/>
    <s v="NULL"/>
    <s v="לפי גוש חלקה (מרץ 2021)"/>
    <n v="2020"/>
    <x v="1"/>
    <s v="בנייה"/>
    <m/>
    <m/>
    <n v="1"/>
    <m/>
    <m/>
    <m/>
    <n v="2"/>
    <s v="להיתר"/>
    <m/>
    <x v="1"/>
    <m/>
    <m/>
    <m/>
    <m/>
    <m/>
    <m/>
    <m/>
    <m/>
    <m/>
    <m/>
    <m/>
    <m/>
    <s v="מיצוי יח&quot;ד בפרויקט"/>
    <n v="0"/>
    <m/>
    <m/>
    <m/>
    <m/>
    <m/>
    <s v="לא היו החלטות בבקשה"/>
    <m/>
  </r>
  <r>
    <n v="1069"/>
    <m/>
    <m/>
    <m/>
    <s v="כפול למעט שוני קל ב תיאור הבקשה"/>
    <m/>
    <s v="כפול עם נתוני עבר"/>
    <m/>
    <m/>
    <m/>
    <m/>
    <n v="4071"/>
    <m/>
    <s v="תל אביב"/>
    <x v="6"/>
    <x v="21"/>
    <m/>
    <s v="מיסוי"/>
    <s v="פינוי-בינוי"/>
    <s v="בביצוע"/>
    <n v="7131431"/>
    <s v="502 20180807"/>
    <n v="502"/>
    <n v="20180807"/>
    <s v="בקשה להיתר-מסלול הקלות ושימוש חורג- 90 יום                                      "/>
    <s v="בניה חדשה                               "/>
    <n v="4289"/>
    <s v="בת ים"/>
    <n v="6200"/>
    <s v="רוטשילד                                                     "/>
    <n v="220"/>
    <n v="2"/>
    <n v="2"/>
    <m/>
    <d v="2018-07-01T00:00:00"/>
    <n v="0"/>
    <n v="135"/>
    <m/>
    <m/>
    <m/>
    <s v="2020_01"/>
    <d v="2020-11-01T21:02:44"/>
    <m/>
    <m/>
    <m/>
    <s v=" הקמת מבנה הכולל 30 קומות מגורים מעל 5 קומות מלון+ קומת קרקע הכוללת מסחר + גלריות + 5 קומות מרתף. סהכ 135 יחד.                                                                                                                                                                                                                                                                                                                                                                                                                                                                                                                                                                                                                                                                                                                                                                                                                                                                                                                        "/>
    <m/>
    <m/>
    <m/>
    <s v="NULL"/>
    <m/>
    <m/>
    <m/>
    <m/>
    <m/>
    <m/>
    <m/>
    <m/>
    <m/>
    <m/>
    <m/>
    <m/>
    <m/>
    <s v="NULL"/>
    <s v="NULL"/>
    <s v="NULL"/>
    <m/>
    <n v="2018"/>
    <x v="1"/>
    <s v="בנייה"/>
    <m/>
    <m/>
    <m/>
    <m/>
    <m/>
    <m/>
    <n v="4"/>
    <s v="להיתר"/>
    <m/>
    <x v="1"/>
    <m/>
    <m/>
    <m/>
    <m/>
    <m/>
    <m/>
    <m/>
    <m/>
    <m/>
    <m/>
    <m/>
    <m/>
    <s v="מיצוי יח&quot;ד בפרויקט"/>
    <n v="0"/>
    <m/>
    <m/>
    <m/>
    <m/>
    <m/>
    <s v="1. לעניין ההתנגדויות :_x000a_א. לענין התנגדות חברת אחוזה - הבניה המקורית שנרבעה על פי תב&quot;ע בי/474 ובי/_x000a_474/ 1 קובעת בניה במגדל גבוה הכוללת 26 קומות מגורים ו - 5 קומות למלון_x000a_מעל קומת קרקע וחניון תת קרקעי ; התב&quot;ע הקובעת אושרה עוד ביום 23.6.16_x000a_ובזמן אמת לא הוגשו התנגדויות מטעם הגובלים או גורמים נוספים לאישור_x000a_התב&quot;ע._x000a_ההקבלה המבוקשת היא ל- 4 קומות וכן ל 29 יח&quot;ד באופן שיתקבל מבנה בן 36_x000a_קומות במקום מבנה בן 32 קומות ו- 135 יח&quot;ד במקום 104;_x000a_הקלה המבוקשת אינה פורצת את העקרונות שנקבעו בתב&quot;ע מדובר בהקלה_x000a_שמביאה עימה שיפור תכנון משמעותי למבנה ואפשרות לניצולת של חניות_x000a_העירייה שהוחכרו ליזם._x000a_תוספת 4 קומות אין בה כדי להביא לפגיעה בבניינים הסמוכים שכן ההגבהה_x000a_המקורית של המבנה נעשתה באמצעות תב&quot;ע בי/ 474 וכאמור לתב&quot;ע זו לא_x000a_הוגשה התנגדות._x000a_בנוסף מבדיקה שנערכה עולה כי תכנית בי/ 663 המקודמת לטענת היזם אינה_x000a_תכנית מתקדמת אלא מדובר בטיוטא שהוגשה בעבר ולא קודמה על ידי היזמים._x000a_הערה: ערב דיון בועדת המליאה נמסרה על ידי המתנגדת הודעה כי היא מושכת_x000a_את הערר._x000a_ב. לענין התנגדות מר סרור – ההתנגדות אינה מנומקת ולכן דינה להידחות._x000a_ג. התנגדות דלי דליה דאלי דורון - עיקר ההתנגדות היא נוגעת לתב&quot;ע בי/ 474_x000a_המאושרת מזה שנים רבות וקובעת הקמת מגדל בין 32 קומות, הטענה לפגיעה_x000a_בנוף אינה רלבנטית לאור העובדה כי התב&quot;ע מאושרת ותוספת 4 קומות מ 32_x000a_קומות ל-36 מהווה תוספת שולית ביחס לדירת המבקשים המצויה בקומה נמוכה_x000a_יחסית ממילא למגדל ככל הנוגע להיבטים תנועתיים – התב&quot;ע כללה נספח תנועה_x000a_שנבחן על ידי יועץ תנועה אושר על ידי הועדה המחוזית ועל ידי יועץ תנועה של_x000a_הועדה המקומית ונמצא תקין כלל החניות של המבנה הינן תת קרקעיות ואינן_x000a_פוגעות במאזן החניות הציבוריות באיזור ההקלות המבוקשות בקווי בנין אינן_x000a_נוגעות במעברים במקרי חירום כגון שירותי הצלה וכיבוי אש._x000a_ככל הנוגע להקלה בקו 0 מערבי ההקלה היא לשטח פרטי פתוח ולא לשטח בו_x000a_נמצא המבנה בצד דרום מערבי בחלקה 154 ההקלה המבוקשת היא כדי לאפשר_x000a_תכנון מיטבי של המבנה בבקשה להיתר בניה בחלקה 142 לאחר ההקלה עד_x000a_לקומה 13 נשמר מרחק של 10.5 מטר מפינת הבנין בחלקה 154 מקומה 14 נשמר_x000a_מרחק של 9.3 מטר מפינת הבנין בחלקה 154._x000a_2. לאור האמור לעיל, יש לדחות את ההתנגדויות שהוגשו ולאשר את הבקשה כפי_x000a_שהוגשה בכפוף לתיקון הערות אגף הנדסה והערות טכניות._x000a_א. התייחסות היועצת המשפטית: תוכנית זו היא תוכנית שבעצם מאחדת_x000a_ומחלקת מחדש שני מגרשים. האחד המגרש של העירייה שהיה בעבר שב&quot;צ ונותר_x000a_שב&quot;צ ושטח לצורכי ציבור ושטח של היזם. בעבר המבנה היה מבנה מאוד מסוכן_x000a_ומט ליפול, שבעצם אנחנו דרשנו את פינוי הדיירים שהיו בסכנת חיים בכל רגע._x000a_הדיירים הם אלה שהיו צריכים לפנות את עצמם או לחזק את הבניין, אך בגלל_x000a_היעדר יכולת כלכלית שלהם היזם לקח את זה על עצמו. התוכנית נותנת להם את_x000a_השטח הציבורי של העיריה עם זכויות מועצמות יותר. זאת אומרת יש לעיריה_x000a_יותר זכויות לבנות, 800 מטר בנייה, ובנוסף יש לעיריה חניון תת קרקעי._x000a_במסגרת ההסכם שנכרת עם היזם שנמצא היום במשרד הפנים וטעון אישורם,_x000a_(ההיתר לא יכול לצאת לפני שיש אישור משרד הפנים, כי מעורבת כאן קרקע של_x000a_העירייה). אנחנו החכרנו ליזם חניות. יש הסכם שאושר במועצת העיר. העיריה_x000a_החכירה ל-49 פלוס 49, למעשה חלק מהסכם החכירה, הרציונל שלו היה שהעיריה_x000a_כרגע לא צריכים את החניון התת קרקעי הזה._x000a_באמצעות ההחכרה של החניות העיריה תקבל כסף לצורכי ציבור. החניות האלה_x000a_יכולות לשמש את הדיירים של הבניין כולל את אותן תוספות של הדירות_x000a_שהתבקשו על ידי היזם. בנוסף, היזם מפתח על חשבונו גינת משחקים בשלב זה_x000a_באזור שאמור להיות בניין ציבור עד שתתקבל החלטת הנהלת העיר מה לעשות_x000a_במקום של בנייני ציבור. יש שם תכליות רחבות מאוד._x000a_ב. יש לקבל אישור יועץ תנועה לבקשה._x000a_ג. לא פורסמה הקלה לגובה מרתף עליון בהתאם לתוכנית בי/403. יש לפרסם או_x000a_להתאים למותר._x000a_ד. לא פורסמה הקלה לגובה דירות בקומות עליונות בהתאם לתוכנית בי/2א'. יש_x000a_לפרסם או להתאים למותר._x000a_ה. יש לפרסם הקלה לבליטת עמוד מעבר לקו בנין מזרחי או להתאים למותר._x000a_ו. המבנה העל קרקעי בצד מערב אינו עומד בתקנון סעיף 4.4.2 ד'(3) מרחק של 3 מ'_x000a_מחדר הטרנספורמציה שבשפ&quot;פ הסמוך. יש להעתיק את חדר הטרנספורמציה_x000a_למקום חלופי ובמרחק גדול מ-3 מ'._x000a_ז. אין לנייד שטחי שרות שייעודם לחניה מתחת לקרקע למעל הקרקע._x000a_3. לאשר את הבקשה לרבות ההקלות._x000a_ההיתר יוצא לאחר תיקון הבקשה בהתאם להערות הבאות:_x000a_א. במהות הבקשה יש לרשום: בקשה למבנה משולב המכיל: 30 קומות מגורים_x000a_מעל 5 קומות מלון + קומת קרקע הכוללת מסחר וגלריה + 5 קומות מרתף._x000a_סה&quot;כ 135 יח&quot;ד._x000a_ב. במסגרת הבדיקה המרחבית לא התקבלה התייחסות:_x000a_- יועצת התנועה מטעם הרשות המקומית._x000a_- מחלקת איכות הסביבה._x000a_יש להשלים ולעמוד בכל תנאי הדרישות._x000a_ג. התקבלו התייחסויות מחלקות העירייה כדלקמן:_x000a_- מחלקת תברואה מיום 11.11.19._x000a_- מחלקת גנים ונוף מיום 12.11.19._x000a_- מחלקת שפ&quot;ע מיום 03.09.18 אושר בתנאים: בכפוף לאישור ועדת_x000a_תנועה._x000a_- תאגיד המים והביוב מיום 11.11.19._x000a_- מחלקת חשמל מיום 13.11.19._x000a_יש לעמוד בכל הוראות המחלקות שצוינו לעיל._x000a_ד. בטבלת השטחים בעמודה מרפסות המגורים יש להראות בסיכום את השטחים_x000a_המותרים ואת היתרה של 251.6 מ&quot;ר להוסיף בשורה נפרדת בעמודה של שטח_x000a_עיקרי מגורים._x000a_ה. בריכוז השטחים ולאור המצוין בתוכנית המפורטת, יש לעשות הבחנה בשטחי_x000a_השרות בין התכליות השונות בריכוז השטחים באופן ששטחי השרות יתאימו_x000a_למותר._x000a_ו. יש להכין טבלת תמהיל דירות מפורט המכיל: קומה/מספר דירה/טיפוס דירה/_x000a_שטח עיקרי דירה/שטח ממ&quot;ד/ סה&quot;כ שטח דירה/מרפסות-גזוזטרה, גג, מרפסת_x000a_מקורה/דירות קטנות עד 75 מ&quot;ר/דירות עד 120מ&quot;ר/ דירות נגישות._x000a_ז. יש להראות טבלת מחסנים קומה/מספר מחסן/ גודל מחסן, בתכניות יש_x000a_להראות את גודל המחסנים (שטח נטו- לא יעלה על 6.00 מ&quot;ר)._x000a_ח. לבטל מחסנים אופציונליים._x000a_ט. יש להראות טבלת מאזני חניות לכלל הקומות תוך סיכום החניות לכלל_x000a_השימושים._x000a_י. יש לדאוג לתכנית פיתוח נפרדת המכילה את כלל ההנחיות של תכניות הפיתוח_x000a_לרבות סימוני זיקות הנאה, סימון המדרכה ברח' רוטשילד כך שתהיה ברוחב_x000a_של 4.5 מ' לפחות ותכלול נטיעות, סימון מיקום ומרחק של ח. טרנספורמציה_x000a_שבשפ&quot;פ ._x000a_יא. יש להראות בתכנית קומת הקרקע מידות ברורות, קווי בניין, וכו'._x000a_יב. בקומת הקרקע לא מובן נושא המכולות המסומנות בתכנית – יש לבטלן._x000a_יג. בקומת המסחר אין התייחסות למרחב מוגן – לפי טבלת השטחים המרחב_x000a_המוגן בקומת המלון (קומה 1 ). יש להראות פתרון מיגון למסחר ולמלון_x000a_בקומה הראשונה._x000a_יד. בקומות המלון יש להראות טבלת המראה את מספר יחידות החדרים בכל_x000a_קומה וקומה, חישוב נפח המלון וחישוב נפח המסחר, בהתאם לפרוגרמה של_x000a_משרד התיירות במידה והמלון כפוף להנחיותיהם._x000a_טו. בקומות המלון יש לסגור את פתחי מעליות המגורים, כך שלא תהיה גישה_x000a_וערבוב בן היעודים השונים._x000a_טז. תכנית בינוי ועיצוב אדריכלי נדונה והוחלט לאשר בתנאים. יש להטמיע את כל_x000a_דרישות הוועדה בבקשה להיתר._x000a_יז. תשריטי חישוב השטחים יהיו ברורים וקריאים. יש לצרף חישובים ברורים_x000a_וקריאים + מקרא לצבעים._x000a_יח. על פי הוראות התוכנית החלה במקום וההקלה המבוקשת יש להראות 21_x000a_דירות קטנות מ-104 הדירות המותרות. יש לציין מיקום יחידות אלה ושטחם_x000a_לא יעלה על 80 מ&quot;ר כולל הממ&quot;ד. מיתרת היחידות המבוקשות על פי תקנות_x000a_כחלון – יש להראות דירות בשיעור של % 50 דירות קטנות = 16 יח&quot;ד. סה&quot;כ_x000a_37 יח&quot;ד קטנות._x000a_יצורף תרשים וטבלה ברורה של הקומות/היחידות בציון שטחם באופן_x000a_שיתאים למותר._x000a_יט. % 5 - % 10 יהיו דירות נגישות למוגבלים על פי הוראות התוכנית החלה_x000a_במקום סעיף 4.4.(ו). יש להראות מיקומם בתשריט ובטבלה._x000a_כ. כל הכיתוב בתוכניות ובקומות יהיה ברור וקריא לרבות במרפסות._x000a_כא. יש לרשום בכלל החללים המשותפים &quot;חלל משותף&quot; לרבות ציון המפלס._x000a_כב. שטחי הגלריה במסחר יחושבו במסגרת זכויות הבניה העיקריות המותרות. כל_x000a_שימוש אחר הנכלל במסגרת שטחי שירות, יש לפרט את ייעודם, בצרוף חתך_x000a_מקומי הכולל גבהים כחוק._x000a_כג. יש להראות אופן ניקוז מרפסות, מפלסים + גובה המעקות + קיר הפרדה בין_x000a_מרפסות צמודות בצרוף פרט תיקני._x000a_כד. מידות פתחים כולל גובהם._x000a_כה. מידות תאי שירותים ומידות אורך + רוחב כל חלל מבוקש ואופן איוורורם._x000a_כו. מיקום מסתורי הכביסה והמזגנים יהיו ללא רצפה. במידה ותתבקש רצפה,_x000a_תהיה מונמכת ולא ברצף אחד למשטח הפנימי + פרט תיקני._x000a_כז. על פי תוכנית בי/403 החלה במקום גובה מרתפים לא יעלה על 3.0 מ' נטו._x000a_הועדה המקומית תהא רשאית במידת ותמצא לנכון, לאשר גובה של עד 3.50 מ'_x000a_לקומת המרתף העליונה לצורך פריקה וטעינה, פינוי אשפה ויתר שרותי_x000a_המרתף. יש להתאים_x000a_כח. יש להשלים מידות, מפלסים בכל ההגשה (בנוסף לגובה אבסולוטי)._x000a_כט. יש לצרף פרט מסתורי כביסה ומערכות ולצבוע אותם בתכניות._x000a_ל. יש לבטל פרגולות מבטון ולהתאים לחומרי הגמר המותרים בתוכניות החלות_x000a_במקום, בצרוף פרט הכולל מידות וגבהים, חומרי גמר._x000a_לא. יש להשלים חתכים, לרבות מרתפים, תוך סימון גבול מגרש, קווי בניין_x000a_ומפלסים._x000a_לב. מחסני הדירות יירשמו בלשכת רישום המקרקעין כחלק בלתי נפרד מהדירה._x000a_לג. יש לעמוד בכל הוראות התוכנית החלה במקום ובתנאים למתן היתר בניה_x000a_(סעיף 6 בתקנון התוכנית)._x000a_לד. יש להראות הפרדה בין חניות המגורים לחניות מסחר ומלונאות._x000a_לה. אין לפתוח דלתות בקומת הקרקע לשטחים הציבוריים._x000a_לו. לא ברור אופן פינוי האשפה לרבות למגורים._x000a_לז. יש לבטל בורות חלחול וגישה לבורות שומן במדרכה הציבורית._x000a_לח. לשנות מיקום ברזי-שריפה והסנקה מחזית מבני ציבור._x000a_לט. בקומות 2-5 קיים חלל ליד ממ&quot;מ מלון שלא הוגדר השימוש בו._x000a_מ. בקומות 34,35 אין מסתורי כביסה לדירות._x000a_מא. אופן העמדת המדרגות בשטח בייעוד מבני ציבור לא מאפשר תכנון גמיש_x000a_ומעבר בין הצד המזרחי לצד המערבי של מבנה הציבור העתידי._x000a_מב. תותר הצמדת חניות ליח&quot;ד בלבד._x000a_מג. תנאי להוצאת היתר – אישור משרד הפנים לחוזה שבין הרשות ליזם._x000a_מד. להקמת מנופים ועגורנים נדרש בקשה להיתר בניה לרבות אישור רשות_x000a_התעופה האזרחית._x000a_מה. יש לעמוד בתנאים להיתר ע&quot;פ סעיף 6.4 בתקנון._x000a_מו. יש לעמוד בתנאים לאיכלוס ע&quot;פ סעיף 6.3 בתקנון._x000a_מז. נדרש אישור הועדה המקומית לנספח ניקוז ושימור מי נגר עילי כתנאי להיתר_x000a_בניה._x000a_מח. הבטחת ניהול ותחזוקת המבנה שיבנה בתא שטח 100a, כמפורט בסעיף_x000a_6.10.1._x000a_מט. יש לעמוד בסעיפים 6.10 בתקנון._x000a_נ. יש לעמוד בסעיף 7.1(2) בתקנון._x000a_נא. הגשת חוו&quot;ד יועץ קונסטרוקציה ליציבות המבנים הגובלים בזמן ההריסה_x000a_והבנייה._x000a_נב. הבטחת רישום זיקת הנאה למעבר רגלי בהתאם למסומן בתשריט ועל פי_x000a_המפורט בסעיף 4.2.2.ה._x000a_נג. בין שני תאי השטח 1001A ו-2001 תסומן בתשריט זיקת הנאה למעבר רכב_x000a_לכניסה לחניון ולרמפות הגישה לחניונים התת קרקעים._x000a_נד. תירשם הערה בלשכת המקרקעין כי לא ניתן למכור את היחידות המלונאיות_x000a_בנפרד, ולא יתאפשר בהן שימוש למגורים. השטחים לשימוש ציבורי במלון כגון_x000a_חדר אוכל, בריכה, מועדון ו/או חנויות לא יוצמדו ליחידת אירוח ספציפית._x000a_נה. לבניין המגורים לא יינתן טופס אכלוס, אלא לאחר שניהול הבניין נמסר_x000a_לחברת הניהול._x000a_נו. יש לרשום הערה ברישום המקרקעין לפי תקנה 27 לתקנות המקרקעין (ניהול_x000a_ורישום)בדבר החובה להקים חברת ניהול לצורך תחזוקת המבנה._x000a_נז. יש לרשום במרשם המקרקעין את כל הערות האזהרה כפי שמפורטות בתקנון_x000a_התוכנית ויהוו תנאים בהיתר הבניה._x000a_נח. אישורים הנדרשים לאחר הוועדה (במסגרת בקרת התכן):_x000a_1. אישור יועץ תנועה._x000a_2. אישור שפ&quot;ע סופי בהתאם להנחיות מחלקת שפ&quot;ע._x000a_3. דו&quot;ח ביסוס קרקע._x000a_4. חישובים סטטיים והצהרת מהנדס._x000a_5. חוזה התקשרות עם מעבדה מוסמכת._x000a_6. אישור רשות תעופה אזרחית._x000a_7. אישור רשות הכבאות._x000a_8. אישור חברת חשמל._x000a_9. אישור הג&quot;א._x000a_10. אישור חברת תקשורת (טלפון)._x000a_11. אישור חברת כבלים/ לווין._x000a_12. אישור משרד הביטחון._x000a_13. אישור מורשה נגישות מבנים תשתית וסביבה (מתו&quot;ס) . בהתייעצות_x000a_עם מורשה לנגישות שירות._x000a_14. אישור משרד התמ&quot;ת לפתרון הגז המוצע בבניין._x000a_15. אישור משרד הבריאות (עבור תכליות הדורשות אישור משרד הבריאות)._x000a_16. משרד התיירות – במידה וזה מלון מוכר, במידה ולא יש לעמוד_x000a_בתקנים הפיסיים למלונאות של משרד התיירות ולנושא מתקן האכסון_x000a_ואז ידרש אישור יועץ מלונאות._x000a_17. השלמת אישורים יחידה סביבתית, לרבות בניה ירוקה._x000a_18. אישור אדריכל נוף של הרשות._x000a_נט. תינתן התחייבות וערבות על סך 100,000 ₪ להחזרת המצב לקדמותו._x000a_ס. הערות אזהרה בטאבו יירשמו בהתאם להוראות התכניות החלות במקום._x000a_סא. אגרות והיטלים: תשלום אגרות, היטלים, היטל השבחה כחוק._x000a_סב. יש לתקן את הבקשה בהתאם להערות מחלקות אגף ההנדסה ולהשלים כל_x000a_האישורים והחתימות כחוק._x000a_ _x000a_הצבעה :_x000a_11 בעד+ 1 נמנע (לאה בם) +1 נגד (זיידן אריה)+ 1 לא הצביע (שמעון ועקנין)."/>
    <m/>
  </r>
  <r>
    <n v="133"/>
    <m/>
    <m/>
    <m/>
    <m/>
    <m/>
    <m/>
    <m/>
    <m/>
    <m/>
    <m/>
    <n v="4199"/>
    <m/>
    <s v="תל אביב"/>
    <x v="6"/>
    <x v="22"/>
    <m/>
    <s v="מיסוי"/>
    <s v="מיסוי - פינוי-בינוי"/>
    <s v="תכנית מאושרת עם פעילות יזמית"/>
    <n v="5315616"/>
    <s v="502 20171662"/>
    <n v="502"/>
    <n v="20171662"/>
    <s v="בקשה למידע"/>
    <s v="בניה חדשה"/>
    <n v="4286"/>
    <s v="בת ים"/>
    <n v="6200"/>
    <s v="סוקולוב"/>
    <n v="215"/>
    <n v="12"/>
    <n v="12"/>
    <m/>
    <d v="2017-09-10T00:00:00"/>
    <n v="0"/>
    <n v="220"/>
    <m/>
    <m/>
    <n v="220"/>
    <m/>
    <m/>
    <m/>
    <m/>
    <m/>
    <s v="הקמת שני בנייני מגורים בני 30 קומות ו-5 מרתפים, 110 יח&quot;ד בכל בניין, קומת הקרקע כוללת: 300 מ&quot;ר מסחר ו- 500 מ&quot;ר גן ילדים+ 2 חדרי טרפו+צובר גז פירוט לגבי הבניה המבוקשת  הקמת שני בנייני מגורים בני 30 קומות ו-5 מרתפים, 110 יח&quot;ד בכל בניין, קומת הקרקע כוללת: 30"/>
    <m/>
    <m/>
    <m/>
    <s v="NULL"/>
    <m/>
    <m/>
    <m/>
    <m/>
    <m/>
    <m/>
    <m/>
    <m/>
    <m/>
    <m/>
    <m/>
    <m/>
    <m/>
    <m/>
    <m/>
    <m/>
    <m/>
    <n v="2017"/>
    <x v="1"/>
    <s v="בנייה"/>
    <s v="בנייה"/>
    <m/>
    <n v="1"/>
    <n v="1"/>
    <n v="1"/>
    <m/>
    <n v="1"/>
    <s v="למידע"/>
    <m/>
    <x v="1"/>
    <m/>
    <m/>
    <m/>
    <m/>
    <m/>
    <m/>
    <m/>
    <m/>
    <m/>
    <m/>
    <m/>
    <m/>
    <s v="מיצוי יח&quot;ד בפרויקט"/>
    <n v="0"/>
    <m/>
    <m/>
    <m/>
    <m/>
    <m/>
    <m/>
    <m/>
  </r>
  <r>
    <n v="135"/>
    <m/>
    <m/>
    <m/>
    <m/>
    <m/>
    <m/>
    <m/>
    <m/>
    <m/>
    <m/>
    <n v="4199"/>
    <m/>
    <s v="תל אביב"/>
    <x v="6"/>
    <x v="22"/>
    <m/>
    <s v="מיסוי"/>
    <s v="מיסוי - פינוי-בינוי"/>
    <s v="תכנית מאושרת עם פעילות יזמית"/>
    <n v="6859403"/>
    <s v="502 20180796"/>
    <n v="502"/>
    <n v="20180796"/>
    <s v="בקשה להיתר - רישוי מלא"/>
    <s v="חפירה ודיפון"/>
    <n v="4286"/>
    <s v="בת ים"/>
    <n v="6200"/>
    <s v="סוקולוב"/>
    <n v="215"/>
    <n v="12"/>
    <n v="12"/>
    <m/>
    <d v="2018-06-28T00:00:00"/>
    <n v="0"/>
    <n v="0"/>
    <n v="51"/>
    <n v="169"/>
    <n v="220"/>
    <m/>
    <m/>
    <s v="טבלת מתחמים"/>
    <s v="טבלת מתחמים"/>
    <s v="בקשה המשכית"/>
    <s v="הריסת 4 מבנים  בשטח של 4,955 מ&quot;ר + חפירה ודיפון + עוגנים זמניים מחוץ לגבולות החלקה + וגידור זמני בגבולות החלקה."/>
    <m/>
    <m/>
    <m/>
    <n v="1926916"/>
    <n v="20180796"/>
    <m/>
    <d v="2019-03-24T00:00:00"/>
    <m/>
    <n v="0"/>
    <n v="0"/>
    <n v="51"/>
    <s v="טבלת מתחמים"/>
    <n v="169"/>
    <s v="טבלת מתחמים"/>
    <n v="220"/>
    <s v="היתר המשכי"/>
    <m/>
    <s v="הריסת 4 מבנים  בשטח של 4,955 מר + חפירה ודיפון + עוגנים זמניים מחוץ לגבולות החלקה + וגידור זמני בגבולות החלקה.&quot;"/>
    <m/>
    <m/>
    <m/>
    <n v="2018"/>
    <x v="5"/>
    <s v="הריסה + חפירה ודיפון"/>
    <s v="הריסה + חפירה ודיפון"/>
    <m/>
    <n v="1"/>
    <m/>
    <m/>
    <m/>
    <n v="1"/>
    <s v="להיתר"/>
    <m/>
    <x v="0"/>
    <m/>
    <m/>
    <m/>
    <n v="6859403"/>
    <n v="1926916"/>
    <m/>
    <s v="היתר ההריסה נספר. היתר הבנייה ייצא רק ב2021. יחידות הדיור נרשמו פיקטיבי להיתר הריסה."/>
    <m/>
    <m/>
    <m/>
    <m/>
    <m/>
    <s v="מיצוי יח&quot;ד בפרויקט"/>
    <n v="0"/>
    <m/>
    <m/>
    <m/>
    <m/>
    <m/>
    <m/>
    <m/>
  </r>
  <r>
    <n v="136"/>
    <m/>
    <m/>
    <m/>
    <m/>
    <m/>
    <m/>
    <m/>
    <m/>
    <m/>
    <m/>
    <n v="4199"/>
    <m/>
    <s v="תל אביב"/>
    <x v="6"/>
    <x v="22"/>
    <m/>
    <s v="מיסוי"/>
    <s v="מיסוי - פינוי-בינוי"/>
    <s v="תכנית מאושרת עם פעילות יזמית"/>
    <n v="5390745"/>
    <s v="502 20181256"/>
    <n v="502"/>
    <n v="20181256"/>
    <s v="בקשה למידע"/>
    <s v="פינוי בינוי - בניה חדשה"/>
    <n v="4286"/>
    <s v="בת ים"/>
    <n v="6200"/>
    <s v="סוקולוב"/>
    <n v="215"/>
    <n v="12"/>
    <n v="12"/>
    <m/>
    <d v="2018-09-13T00:00:00"/>
    <n v="0"/>
    <n v="220"/>
    <m/>
    <m/>
    <n v="220"/>
    <m/>
    <m/>
    <m/>
    <m/>
    <m/>
    <s v="הקמת 220 יח&quot;ד בשני בנייני מגורים , ק+30 קומות וגן ילדים+מסחר, מעל  5 קומות חניון תת קרקעי ושני חדרי טרפו. בניין בגובה 29 מ' ומעלה"/>
    <m/>
    <m/>
    <m/>
    <s v="NULL"/>
    <m/>
    <m/>
    <m/>
    <m/>
    <m/>
    <m/>
    <m/>
    <m/>
    <m/>
    <m/>
    <m/>
    <m/>
    <m/>
    <m/>
    <m/>
    <m/>
    <m/>
    <n v="2018"/>
    <x v="1"/>
    <s v="בנייה"/>
    <m/>
    <m/>
    <n v="1"/>
    <m/>
    <m/>
    <m/>
    <n v="2"/>
    <s v="למידע"/>
    <m/>
    <x v="1"/>
    <m/>
    <m/>
    <m/>
    <m/>
    <m/>
    <m/>
    <m/>
    <m/>
    <m/>
    <m/>
    <m/>
    <m/>
    <s v="מיצוי יח&quot;ד בפרויקט"/>
    <n v="0"/>
    <m/>
    <m/>
    <m/>
    <m/>
    <m/>
    <m/>
    <m/>
  </r>
  <r>
    <n v="137"/>
    <m/>
    <m/>
    <m/>
    <m/>
    <m/>
    <m/>
    <m/>
    <m/>
    <m/>
    <m/>
    <n v="4199"/>
    <m/>
    <s v="תל אביב"/>
    <x v="6"/>
    <x v="22"/>
    <m/>
    <s v="מיסוי"/>
    <s v="מיסוי - פינוי-בינוי"/>
    <s v="תכנית מאושרת עם פעילות יזמית"/>
    <n v="6859848"/>
    <s v="502 20181256"/>
    <n v="502"/>
    <n v="20181256"/>
    <s v="בקשה למידע"/>
    <s v="פינוי בינוי - בניה חדשה"/>
    <n v="4286"/>
    <s v="בת ים"/>
    <n v="6200"/>
    <s v="סוקולוב"/>
    <n v="215"/>
    <n v="12"/>
    <n v="12"/>
    <m/>
    <d v="2018-09-13T00:00:00"/>
    <n v="0"/>
    <n v="220"/>
    <m/>
    <m/>
    <n v="220"/>
    <m/>
    <m/>
    <m/>
    <m/>
    <m/>
    <s v="הקמת 220 יח&quot;ד בשני בנייני מגורים , ק+30 קומות וגן ילדים+מסחר, מעל  5 קומות חניון תת קרקעי ושני חדרי טרפו. בניין בגובה 29 מ' ומעלה"/>
    <m/>
    <m/>
    <m/>
    <s v="NULL"/>
    <m/>
    <m/>
    <m/>
    <m/>
    <m/>
    <m/>
    <m/>
    <m/>
    <m/>
    <m/>
    <m/>
    <m/>
    <m/>
    <m/>
    <m/>
    <m/>
    <m/>
    <n v="2018"/>
    <x v="1"/>
    <s v="בנייה"/>
    <m/>
    <m/>
    <n v="1"/>
    <n v="1"/>
    <n v="1"/>
    <m/>
    <n v="2"/>
    <s v="למידע"/>
    <m/>
    <x v="1"/>
    <m/>
    <m/>
    <m/>
    <m/>
    <m/>
    <m/>
    <m/>
    <m/>
    <m/>
    <m/>
    <m/>
    <m/>
    <s v="מיצוי יח&quot;ד בפרויקט"/>
    <n v="0"/>
    <m/>
    <m/>
    <m/>
    <m/>
    <m/>
    <m/>
    <m/>
  </r>
  <r>
    <n v="134"/>
    <m/>
    <m/>
    <m/>
    <m/>
    <m/>
    <m/>
    <m/>
    <m/>
    <m/>
    <m/>
    <n v="4199"/>
    <m/>
    <s v="תל אביב"/>
    <x v="6"/>
    <x v="22"/>
    <m/>
    <s v="מיסוי"/>
    <s v="מיסוי - פינוי-בינוי"/>
    <s v="תכנית מאושרת עם פעילות יזמית"/>
    <n v="5388868"/>
    <s v="502 20180796"/>
    <n v="502"/>
    <n v="20180796"/>
    <s v="בקשה להיתר - רישוי מלא"/>
    <s v="חפירה ודיפון"/>
    <n v="4286"/>
    <s v="בת ים"/>
    <n v="6200"/>
    <s v="סוקולוב"/>
    <n v="215"/>
    <n v="12"/>
    <n v="12"/>
    <m/>
    <d v="2018-06-28T00:00:00"/>
    <n v="0"/>
    <n v="0"/>
    <m/>
    <m/>
    <m/>
    <m/>
    <m/>
    <m/>
    <m/>
    <m/>
    <s v="הריסת 4 מבנים  בשטח של 4,955 מ&quot;ר +חפירה ודיפון+עוגנים זמניים מחוץ לגבולות החלקה + וגידור זמני"/>
    <m/>
    <m/>
    <m/>
    <s v="NULL"/>
    <m/>
    <m/>
    <m/>
    <m/>
    <m/>
    <m/>
    <m/>
    <m/>
    <m/>
    <m/>
    <m/>
    <m/>
    <m/>
    <m/>
    <m/>
    <m/>
    <m/>
    <n v="2018"/>
    <x v="1"/>
    <s v="הריסה + חפירה ודיפון"/>
    <m/>
    <m/>
    <m/>
    <m/>
    <m/>
    <m/>
    <n v="4"/>
    <s v="להיתר"/>
    <m/>
    <x v="1"/>
    <m/>
    <m/>
    <m/>
    <m/>
    <m/>
    <m/>
    <m/>
    <m/>
    <m/>
    <m/>
    <m/>
    <m/>
    <s v="מיצוי יח&quot;ד בפרויקט"/>
    <n v="0"/>
    <m/>
    <m/>
    <m/>
    <m/>
    <m/>
    <m/>
    <m/>
  </r>
  <r>
    <n v="138"/>
    <m/>
    <m/>
    <m/>
    <m/>
    <m/>
    <m/>
    <m/>
    <m/>
    <m/>
    <m/>
    <n v="4199"/>
    <m/>
    <s v="תל אביב"/>
    <x v="6"/>
    <x v="22"/>
    <m/>
    <s v="מיסוי"/>
    <s v="מיסוי - פינוי-בינוי"/>
    <s v="תכנית מאושרת עם פעילות יזמית"/>
    <n v="7021203"/>
    <s v="502 20191277"/>
    <n v="502"/>
    <n v="20191277"/>
    <s v="בקשה להיתר-מסלול הקלות ושימוש חורג- 90 יום"/>
    <s v="בניה רוויה יותר מבנין אחד"/>
    <n v="4286"/>
    <s v="בת ים"/>
    <n v="6200"/>
    <s v="סוקולוב"/>
    <n v="215"/>
    <n v="12"/>
    <n v="12"/>
    <m/>
    <d v="2019-07-22T00:00:00"/>
    <n v="0"/>
    <n v="220"/>
    <m/>
    <m/>
    <n v="220"/>
    <m/>
    <m/>
    <m/>
    <m/>
    <m/>
    <s v="הקמה 220 יחד ב-2 בניני מגורים  30 קומות , גן ילדים, מסחר."/>
    <m/>
    <m/>
    <m/>
    <s v="NULL"/>
    <m/>
    <m/>
    <m/>
    <m/>
    <m/>
    <m/>
    <m/>
    <m/>
    <m/>
    <m/>
    <m/>
    <m/>
    <m/>
    <m/>
    <m/>
    <m/>
    <m/>
    <n v="2019"/>
    <x v="1"/>
    <s v="בנייה"/>
    <m/>
    <m/>
    <n v="1"/>
    <m/>
    <m/>
    <m/>
    <n v="4"/>
    <s v="להיתר"/>
    <m/>
    <x v="1"/>
    <m/>
    <m/>
    <m/>
    <m/>
    <m/>
    <m/>
    <m/>
    <m/>
    <m/>
    <m/>
    <m/>
    <m/>
    <s v="מיצוי יח&quot;ד בפרויקט"/>
    <n v="0"/>
    <m/>
    <m/>
    <m/>
    <m/>
    <m/>
    <m/>
    <m/>
  </r>
  <r>
    <n v="1696"/>
    <s v="אוקטובר 2021 - טיוב בקשות ID כפולות"/>
    <s v="כן"/>
    <s v="כן"/>
    <m/>
    <s v="טויב"/>
    <m/>
    <m/>
    <m/>
    <m/>
    <m/>
    <n v="4199"/>
    <m/>
    <s v="תל אביב"/>
    <x v="6"/>
    <x v="22"/>
    <m/>
    <s v="מיסוי"/>
    <s v="פינוי בינוי"/>
    <s v="תכנית מאושרת עם פעילות יזמית"/>
    <n v="7454714"/>
    <s v="502 20191277"/>
    <n v="502"/>
    <n v="20191277"/>
    <s v="בקשה להיתר-מסלול הקלות ושימוש חורג- 90 יום                                      "/>
    <s v="בניה רוויה יותר מבנין אחד               "/>
    <n v="4286"/>
    <s v="בת ים"/>
    <n v="6200"/>
    <s v="סוקולוב                                                     "/>
    <n v="215"/>
    <n v="12"/>
    <n v="12"/>
    <s v="NULL"/>
    <d v="2019-07-22T00:00:00"/>
    <n v="0"/>
    <n v="220"/>
    <n v="51"/>
    <n v="169"/>
    <n v="220"/>
    <s v="2021_03"/>
    <d v="2021-07-15T12:02:09"/>
    <s v="טבלת מתחמים"/>
    <s v="טבלת מתחמים"/>
    <s v="מהות הבקשה"/>
    <s v=" הקמה 220 יחד ב-2 בניני מגורים  30 קומות מעל קומת קרקע ,הכולל  גן ילדים, מסחר וקומת גג לחדרים טכניים.                                                                                                                                                                                                                                                                                                                                                                                                                                                                                                                                                                                                                                                                                                                                                                                                                                                                                                                                  "/>
    <n v="20200011"/>
    <d v="2020-08-30T00:00:00"/>
    <s v="  לעיניין  התנגדויות ( החלטה מיום 13.08.20):  א. התנגדות של בעלי דירות ורוכשים בפרויקט:  לדחות את ההתנגדות - לעניין שינוי גובה קומה ל-3.20 במקום 3.40 מ'  הדיירים מקבלים מבנה יוקרה חדש, השינוי הינו מינורי.  לדחות את ההתנגדות לעניין הקטנת שטח  שטחי המרפסות לא קטנו, הם בהתאם לשטחים הקבועים בהוראות התכנית ואף בחלקן  גדולות יותר  לקבל את ההתנגדות בחלקה - התנגדות של גובלים בנושא הצללה:  גובה המבנה הינו בהתאם למותר עפי התכנית תקפה, יחד עם זאת על היזם להציע  פתרונות למגרשים הגובלים כתוצאה מהצללה בתאום עם היחידה הסביבתית ככל הניתן.     לדחות את ההתנגדות - התנגדות להקלה לתוספת קומה:  תוספת קומה מבוקשת תוך שמירת גובה המבנים המותרת בתכנית, ללא תוספת יחידות  דיור מעבר למאושר בתכנית.  בהתאם לדוח הצללות אין השפעה למבנה ברח' ירושלים 4 . לפי כך יש לדחות התנגדויות .     הוחלט לאשר בקשה לבניה 2 מגדלים בני 30 קומות מעל קומת קרקע וקומת גג טכנית,  סהכ 220 יחד, 3 כיתות גן ומסחר בקומת הקרקע בהתאם לחוות דעת מהנדסת העיר  ובכפוף:  1. הזזת צובר הגז כך שלא יופנה לחזית הקדמית  2. אוורורו המרתפים לא יופנה לרחוב ו"/>
    <n v="2131495"/>
    <n v="20191277"/>
    <s v="בקשה להיתר-מסלול הקלות ושימוש חורג- 90 יום                                      "/>
    <d v="2021-05-18T00:00:00"/>
    <s v="בית משותף                                                                                 "/>
    <n v="0"/>
    <n v="220"/>
    <n v="51"/>
    <s v="טבלת מתחמים"/>
    <n v="169"/>
    <s v="טבלת מתחמים"/>
    <n v="220"/>
    <s v="מהות ההיתר"/>
    <m/>
    <s v="הקמה 220 יחד ב-2 בניני מגורים 30 קומות מעל קומת קרקע, הכולל גן ילדים ,  מסחר וקומת גג לחדרים טכניים."/>
    <s v="2021_03"/>
    <d v="2021-07-15T12:02:11"/>
    <s v="תוכנית"/>
    <n v="2019"/>
    <x v="0"/>
    <s v="בנייה"/>
    <s v="בנייה"/>
    <m/>
    <n v="1"/>
    <m/>
    <m/>
    <m/>
    <n v="2"/>
    <s v="להיתר"/>
    <m/>
    <x v="2"/>
    <m/>
    <m/>
    <m/>
    <n v="7454714"/>
    <n v="2131495"/>
    <m/>
    <m/>
    <m/>
    <m/>
    <m/>
    <m/>
    <m/>
    <s v="מיצוי יח&quot;ד בפרויקט"/>
    <n v="0"/>
    <m/>
    <m/>
    <m/>
    <m/>
    <m/>
    <m/>
    <m/>
  </r>
  <r>
    <n v="139"/>
    <m/>
    <m/>
    <m/>
    <m/>
    <m/>
    <m/>
    <m/>
    <m/>
    <m/>
    <m/>
    <n v="4205"/>
    <m/>
    <s v="מרכז"/>
    <x v="7"/>
    <x v="23"/>
    <m/>
    <s v="מיסוי"/>
    <s v="מיסוי - פינוי-בינוי"/>
    <s v="תכנית מאושרת עם פעילות יזמית"/>
    <n v="5349770"/>
    <s v="427 2018041"/>
    <n v="427"/>
    <n v="2018041"/>
    <s v="בקשה להיתר"/>
    <s v="בניה חדשה, הריסה"/>
    <n v="940102800"/>
    <s v="גבעת שמואל"/>
    <n v="681"/>
    <s v="בן גוריון"/>
    <n v="162"/>
    <n v="2"/>
    <n v="2"/>
    <m/>
    <d v="2018-03-25T00:00:00"/>
    <n v="0"/>
    <n v="72"/>
    <n v="18"/>
    <n v="54"/>
    <n v="72"/>
    <m/>
    <m/>
    <m/>
    <m/>
    <s v="מהות הבקשה"/>
    <s v="הקומות של הבניין הנוסף בהיתר נפרד). הריסת 3 בניינים קיימים והקמת הניין מגורים בעל קומת כניסה כפולה, 14 קומות מגורים וקומת גג חלקית. בנוסף קומת קרקע לבניין נוסף בהם 200 מ&quot;ר מסחר, מעל 2 קומות מרתפי חניה משותפים. סה&quot;כ ה72 יח&quot;ד. (שאר"/>
    <m/>
    <m/>
    <m/>
    <n v="2089479"/>
    <n v="2018041"/>
    <m/>
    <d v="2021-05-02T00:00:00"/>
    <s v="בניה חדשה, הריסה"/>
    <m/>
    <n v="72"/>
    <n v="18"/>
    <m/>
    <n v="54"/>
    <m/>
    <n v="72"/>
    <m/>
    <m/>
    <s v="הריסת 3 בניינים קיימים והקמת בניין מגורים בעל קומת כניסה כפולה, 15 קומות מגורים וקומת גג חלקית. בנוסף קומת קרקע לבניין הנוסף, מהם 180 מ&quot;ר מסחר, מעל 2 קומות מרתפי חניה משותפים. סה&quot;כ 72 יח&quot;ד מתוכם 13 יח&quot;ד קטנות עד 80 מ&quot;ר כ&quot;א. (שאר הקומות של הבניין הנוסף בהיתר נפרד). "/>
    <m/>
    <m/>
    <m/>
    <n v="2018"/>
    <x v="0"/>
    <s v="הריסה + בנייה"/>
    <s v="הריסה + בנייה"/>
    <m/>
    <n v="1"/>
    <m/>
    <m/>
    <m/>
    <n v="1"/>
    <s v="להיתר"/>
    <m/>
    <x v="0"/>
    <m/>
    <m/>
    <m/>
    <n v="5349770"/>
    <n v="2089479"/>
    <m/>
    <m/>
    <m/>
    <m/>
    <m/>
    <m/>
    <m/>
    <s v="מיצוי יח&quot;ד בפרויקט"/>
    <n v="0"/>
    <m/>
    <m/>
    <m/>
    <m/>
    <s v="לא מופיע באתר העירייה. במדלן מופיע - היתר בתנאים"/>
    <s v="אישור בתנאים"/>
    <m/>
  </r>
  <r>
    <n v="1102"/>
    <m/>
    <m/>
    <m/>
    <m/>
    <m/>
    <s v="כפול רק מהנתונים החדשים"/>
    <m/>
    <m/>
    <m/>
    <m/>
    <n v="4205"/>
    <m/>
    <s v="מרכז"/>
    <x v="7"/>
    <x v="23"/>
    <m/>
    <s v="מיסוי"/>
    <s v="פינוי-בינוי"/>
    <s v="תכנית מאושרת עם פעילות יזמית"/>
    <n v="7067368"/>
    <s v="427 570446"/>
    <n v="427"/>
    <n v="570446"/>
    <s v="בקשה למידע להיתר סעיף 145"/>
    <s v="בנייה חדשה, הריסה"/>
    <n v="940102800"/>
    <s v="גבעת שמואל"/>
    <n v="681"/>
    <s v="בן גוריון"/>
    <n v="162"/>
    <n v="2"/>
    <n v="2"/>
    <s v="     "/>
    <d v="2020-06-07T00:00:00"/>
    <n v="0"/>
    <n v="0"/>
    <m/>
    <m/>
    <n v="144"/>
    <s v="2020_01"/>
    <d v="2020-11-01T21:00:40"/>
    <m/>
    <m/>
    <s v="מדלן"/>
    <m/>
    <s v="NULL"/>
    <s v="NULL"/>
    <s v="NULL"/>
    <s v="NULL"/>
    <m/>
    <m/>
    <m/>
    <m/>
    <m/>
    <m/>
    <m/>
    <m/>
    <m/>
    <m/>
    <m/>
    <m/>
    <m/>
    <m/>
    <s v="NULL"/>
    <s v="NULL"/>
    <s v="לפי גוש חלקה (מרץ 2021)"/>
    <n v="2020"/>
    <x v="1"/>
    <s v="הריסה"/>
    <m/>
    <m/>
    <s v="1,2"/>
    <n v="1"/>
    <n v="1"/>
    <m/>
    <n v="1"/>
    <s v="למידע"/>
    <m/>
    <x v="1"/>
    <m/>
    <m/>
    <m/>
    <m/>
    <m/>
    <m/>
    <m/>
    <m/>
    <m/>
    <m/>
    <m/>
    <m/>
    <s v="מיצוי יח&quot;ד בפרויקט"/>
    <n v="0"/>
    <m/>
    <m/>
    <m/>
    <m/>
    <m/>
    <s v="הבקשה לא נמצאה באתר העירייה"/>
    <m/>
  </r>
  <r>
    <n v="1103"/>
    <m/>
    <m/>
    <m/>
    <m/>
    <m/>
    <m/>
    <m/>
    <m/>
    <m/>
    <m/>
    <n v="4205"/>
    <m/>
    <s v="מרכז"/>
    <x v="7"/>
    <x v="23"/>
    <m/>
    <s v="מיסוי"/>
    <s v="פינוי-בינוי"/>
    <s v="תכנית מאושרת עם פעילות יזמית"/>
    <n v="7067664"/>
    <s v="427 2020042"/>
    <n v="427"/>
    <n v="2020042"/>
    <s v="בקשות מקוונות כולל הקלות"/>
    <s v="בנייה חדשה, הריסה"/>
    <n v="940102800"/>
    <s v="גבעת שמואל"/>
    <n v="681"/>
    <s v="בן גוריון"/>
    <n v="162"/>
    <n v="2"/>
    <n v="2"/>
    <s v="     "/>
    <d v="2020-08-06T00:00:00"/>
    <n v="0"/>
    <n v="0"/>
    <n v="18"/>
    <n v="54"/>
    <n v="72"/>
    <s v="2020_01"/>
    <d v="2020-11-01T21:00:40"/>
    <m/>
    <m/>
    <s v="מהות הבקשה"/>
    <s v="הוספת בנין מגורים בן 14 קומות מגורים וקומת גג חלקית, ע&quot;ג 2 קומות מרתף וקומת קרקע מסחרית,  שהוגשו בבקשה להיתר מספר 2018041. סה&quot;כ תוספת 72 יח&quot;ד. "/>
    <s v="NULL"/>
    <s v="NULL"/>
    <s v="NULL"/>
    <n v="2129112"/>
    <n v="2020042"/>
    <m/>
    <d v="2021-06-21T00:00:00"/>
    <s v="בנייה חדשה, הריסה"/>
    <m/>
    <n v="72"/>
    <n v="18"/>
    <m/>
    <n v="54"/>
    <m/>
    <n v="72"/>
    <m/>
    <m/>
    <s v="הוספת בנין מגורים בן 14 קומות מגורים וקומת גג חלקית, ע&quot;ג 2 קומות מרתף וקומת קרקע מסחרית,  שהוגשו בבקשה להיתר מספר 2018041. סה&quot;כ תוספת 72 יח&quot;ד. "/>
    <s v="NULL"/>
    <s v="NULL"/>
    <s v="לפי גוש חלקה (מרץ 2021)"/>
    <n v="2020"/>
    <x v="0"/>
    <s v="בנייה"/>
    <s v="בנייה"/>
    <m/>
    <n v="2"/>
    <m/>
    <m/>
    <m/>
    <n v="1"/>
    <s v="מקוונת (להיתר)"/>
    <m/>
    <x v="0"/>
    <m/>
    <m/>
    <m/>
    <n v="7067664"/>
    <n v="2129112"/>
    <m/>
    <m/>
    <m/>
    <m/>
    <m/>
    <m/>
    <m/>
    <s v="מיצוי יח&quot;ד בפרויקט"/>
    <n v="0"/>
    <m/>
    <m/>
    <m/>
    <m/>
    <m/>
    <s v="לא היו החלטות בבקשה"/>
    <m/>
  </r>
  <r>
    <n v="1705"/>
    <s v="אוקטובר 2021 - טיוב בקשה וסמל כפולים"/>
    <s v="כן הושלם"/>
    <m/>
    <m/>
    <s v="טויב"/>
    <m/>
    <m/>
    <m/>
    <m/>
    <m/>
    <n v="4207"/>
    <m/>
    <s v="מרכז"/>
    <x v="7"/>
    <x v="24"/>
    <m/>
    <s v="מיסוי"/>
    <s v="פינוי-בינוי"/>
    <s v="בתכנון"/>
    <n v="7325619"/>
    <s v="427 2021006"/>
    <n v="427"/>
    <n v="2021006"/>
    <s v="בקשות מקוונות כולל הקלות"/>
    <s v="בנייה חדשה"/>
    <n v="940180900"/>
    <s v="גבעת שמואל"/>
    <n v="681"/>
    <m/>
    <n v="0"/>
    <n v="0"/>
    <n v="0"/>
    <s v="     "/>
    <d v="2021-02-01T00:00:00"/>
    <n v="0"/>
    <n v="157"/>
    <s v="NULL"/>
    <s v="NULL"/>
    <n v="157"/>
    <s v="2021_02"/>
    <d v="2021-06-23T10:47:40"/>
    <s v="NULL"/>
    <s v="NULL"/>
    <s v="מהות הבקשה"/>
    <s v="בניין חדש 27 קומות מגורים סה&quot;כ 157 יח&quot;ד מעל 2 קומות מסחר, 4 קומות מרתפים חניה, גג טכני,חדר טרפו, 2 צוברי גז. "/>
    <s v="NULL"/>
    <s v="NULL"/>
    <s v="NULL"/>
    <s v="NULL"/>
    <m/>
    <s v="NULL"/>
    <m/>
    <m/>
    <m/>
    <m/>
    <m/>
    <m/>
    <m/>
    <m/>
    <m/>
    <m/>
    <m/>
    <m/>
    <m/>
    <m/>
    <s v="תוכנית"/>
    <n v="2021"/>
    <x v="1"/>
    <s v="בנייה"/>
    <m/>
    <m/>
    <n v="1"/>
    <m/>
    <m/>
    <m/>
    <n v="1"/>
    <s v="מקוונת (להיתר)"/>
    <m/>
    <x v="1"/>
    <m/>
    <m/>
    <m/>
    <m/>
    <m/>
    <m/>
    <m/>
    <m/>
    <m/>
    <m/>
    <m/>
    <m/>
    <m/>
    <n v="400"/>
    <m/>
    <m/>
    <m/>
    <m/>
    <m/>
    <m/>
    <m/>
  </r>
  <r>
    <n v="1707"/>
    <s v="אוקטובר 2021 - טיוב בקשה וסמל כפולים"/>
    <s v="כן הושלם"/>
    <m/>
    <m/>
    <s v="טויב"/>
    <m/>
    <m/>
    <m/>
    <m/>
    <m/>
    <n v="4207"/>
    <m/>
    <s v="מרכז"/>
    <x v="7"/>
    <x v="24"/>
    <m/>
    <s v="מיסוי"/>
    <s v="פינוי-בינוי"/>
    <s v="בתכנון"/>
    <n v="7325635"/>
    <s v="427 2021024"/>
    <n v="427"/>
    <n v="2021024"/>
    <s v="בקשה מקוונת ללא הקלות"/>
    <s v="בנייה חדשה"/>
    <n v="940180900"/>
    <s v="גבעת שמואל"/>
    <n v="681"/>
    <m/>
    <n v="0"/>
    <n v="0"/>
    <n v="0"/>
    <s v="     "/>
    <d v="2021-04-21T00:00:00"/>
    <n v="0"/>
    <n v="0"/>
    <s v="NULL"/>
    <s v="NULL"/>
    <s v="NULL"/>
    <s v="2021_02"/>
    <d v="2021-06-23T10:47:40"/>
    <s v="NULL"/>
    <s v="NULL"/>
    <s v="NULL"/>
    <s v="תכנית התארגנות חפירה ודיפון "/>
    <s v="NULL"/>
    <s v="NULL"/>
    <s v="NULL"/>
    <s v="NULL"/>
    <m/>
    <s v="NULL"/>
    <m/>
    <m/>
    <m/>
    <m/>
    <m/>
    <m/>
    <m/>
    <m/>
    <m/>
    <m/>
    <m/>
    <m/>
    <m/>
    <m/>
    <s v="תוכנית"/>
    <n v="2021"/>
    <x v="1"/>
    <s v="חפירה ודיפון"/>
    <m/>
    <m/>
    <n v="1"/>
    <m/>
    <m/>
    <m/>
    <n v="2"/>
    <s v="מקוונת (להיתר)"/>
    <m/>
    <x v="1"/>
    <m/>
    <m/>
    <m/>
    <m/>
    <m/>
    <m/>
    <m/>
    <m/>
    <m/>
    <m/>
    <m/>
    <m/>
    <m/>
    <n v="400"/>
    <m/>
    <m/>
    <m/>
    <m/>
    <m/>
    <m/>
    <m/>
  </r>
  <r>
    <n v="141"/>
    <m/>
    <m/>
    <m/>
    <m/>
    <m/>
    <m/>
    <m/>
    <m/>
    <m/>
    <m/>
    <n v="4230"/>
    <m/>
    <s v="תל אביב"/>
    <x v="8"/>
    <x v="25"/>
    <m/>
    <s v="מיסוי"/>
    <s v="מיסוי - פינוי-בינוי"/>
    <s v="תכנית מאושרת עם פעילות יזמית"/>
    <n v="5391373"/>
    <s v="503 20180242"/>
    <n v="503"/>
    <n v="20180242"/>
    <s v="בקשה להיתר"/>
    <s v="בניה חדשה"/>
    <n v="1597"/>
    <s v="גבעתיים"/>
    <n v="6300"/>
    <s v="בראשית"/>
    <n v="222"/>
    <n v="3"/>
    <n v="3"/>
    <m/>
    <d v="2018-11-18T00:00:00"/>
    <n v="24"/>
    <n v="51"/>
    <m/>
    <m/>
    <n v="75"/>
    <m/>
    <m/>
    <m/>
    <m/>
    <m/>
    <s v="הריסת 2 בנייני מגורים ובמקומת הקמת 2 בניינים חדשים  בני 8 קומות וקומת גג מעל קומות כניסה ו- 3 מרתפי חניה משותפים בהתאם לתכנית בינוי מס'  גב/594 לאיחוד 2 חלקות ופיצול לטובת  שביל הולכי רגל . והקצאת שטח לטובת מוסד ציבורי ולסה&quot;כ 75 יח&quot;ד."/>
    <m/>
    <m/>
    <m/>
    <s v="NULL"/>
    <m/>
    <m/>
    <m/>
    <m/>
    <m/>
    <m/>
    <m/>
    <m/>
    <m/>
    <m/>
    <m/>
    <m/>
    <m/>
    <m/>
    <m/>
    <m/>
    <m/>
    <n v="2018"/>
    <x v="1"/>
    <s v="הריסה + בנייה"/>
    <m/>
    <m/>
    <n v="1"/>
    <m/>
    <m/>
    <m/>
    <n v="1"/>
    <s v="להיתר"/>
    <m/>
    <x v="1"/>
    <m/>
    <m/>
    <m/>
    <m/>
    <m/>
    <m/>
    <m/>
    <m/>
    <m/>
    <m/>
    <m/>
    <m/>
    <m/>
    <n v="75"/>
    <m/>
    <m/>
    <m/>
    <m/>
    <m/>
    <s v="הבקשה לא נמצאה באתר העירייה"/>
    <m/>
  </r>
  <r>
    <n v="142"/>
    <m/>
    <m/>
    <m/>
    <m/>
    <m/>
    <m/>
    <m/>
    <m/>
    <m/>
    <m/>
    <n v="4230"/>
    <m/>
    <s v="תל אביב"/>
    <x v="8"/>
    <x v="25"/>
    <m/>
    <s v="מיסוי"/>
    <s v="מיסוי - פינוי-בינוי"/>
    <s v="תכנית מאושרת עם פעילות יזמית"/>
    <n v="6861887"/>
    <s v="503 20180242"/>
    <n v="503"/>
    <n v="20180242"/>
    <s v="בקשה להיתר"/>
    <s v="בניה חדשה"/>
    <n v="1597"/>
    <s v="גבעתיים"/>
    <n v="6300"/>
    <s v="בראשית"/>
    <n v="222"/>
    <n v="3"/>
    <n v="3"/>
    <m/>
    <d v="2018-11-18T00:00:00"/>
    <n v="24"/>
    <n v="51"/>
    <m/>
    <m/>
    <n v="75"/>
    <m/>
    <m/>
    <m/>
    <m/>
    <m/>
    <s v="הריסת 2 בנייני מגורים ובמקומת הקמת 2 בניינים חדשים  בני 8 קומות וקומת גג מעל קומות כניסה ו- 3 מרתפי חניה משותפים בהתאם לתכנית בינוי מס'  גב/594 לאיחוד 2 חלקות ופיצול לטובת  שביל הולכי רגל . והקצאת שטח לטובת מוסד ציבורי ולסה&quot;כ 75 יח&quot;ד."/>
    <m/>
    <m/>
    <m/>
    <s v="NULL"/>
    <m/>
    <m/>
    <m/>
    <m/>
    <m/>
    <m/>
    <m/>
    <m/>
    <m/>
    <m/>
    <m/>
    <m/>
    <m/>
    <m/>
    <m/>
    <m/>
    <m/>
    <n v="2018"/>
    <x v="1"/>
    <s v="הריסה + בנייה"/>
    <m/>
    <m/>
    <m/>
    <m/>
    <m/>
    <m/>
    <n v="4"/>
    <s v="להיתר"/>
    <m/>
    <x v="1"/>
    <m/>
    <m/>
    <m/>
    <m/>
    <m/>
    <m/>
    <m/>
    <m/>
    <m/>
    <m/>
    <m/>
    <m/>
    <m/>
    <n v="75"/>
    <m/>
    <m/>
    <m/>
    <m/>
    <m/>
    <s v="אישור בתנאים"/>
    <m/>
  </r>
  <r>
    <n v="1112"/>
    <m/>
    <m/>
    <m/>
    <m/>
    <m/>
    <m/>
    <m/>
    <m/>
    <m/>
    <m/>
    <n v="4230"/>
    <m/>
    <s v="תל אביב"/>
    <x v="8"/>
    <x v="25"/>
    <m/>
    <s v="מיסוי"/>
    <s v="פינוי-בינוי"/>
    <s v="תכנית מאושרת עם פעילות יזמית"/>
    <n v="7182024"/>
    <s v="503 20200024"/>
    <n v="503"/>
    <n v="20200024"/>
    <s v="בקשה מקדמית                                                                     "/>
    <s v="בניה חדשה                               "/>
    <n v="1597"/>
    <s v="גבעתיים"/>
    <n v="6300"/>
    <s v="בראשית                                                      "/>
    <n v="222"/>
    <n v="3"/>
    <n v="3"/>
    <m/>
    <d v="2020-02-02T00:00:00"/>
    <n v="24"/>
    <n v="51"/>
    <n v="24"/>
    <n v="51"/>
    <n v="75"/>
    <s v="2020_03"/>
    <d v="2020-12-03T17:05:37"/>
    <s v="נתוני העירייה"/>
    <s v="חישוב מתמטי"/>
    <s v="מהות הבקשה"/>
    <s v=" הריסת 2 בניינים ובהם 24 יחד ובניית 2 בניינים ובהם 75 יחד, מעל 3 מרתפים ובהם חניות ומחסנים. בקומת המדרון שטח למוסד ציבורי וגינה הצמודה לו.                                                                                                                                                                                                                                                                                                                                                                                                                                                                                                                                                                                                                                                                                                                                                                                                                                                                                            "/>
    <n v="0"/>
    <s v="NULL"/>
    <s v="NULL"/>
    <s v="NULL"/>
    <m/>
    <m/>
    <m/>
    <m/>
    <m/>
    <m/>
    <m/>
    <m/>
    <m/>
    <m/>
    <m/>
    <m/>
    <m/>
    <m/>
    <s v="NULL"/>
    <s v="NULL"/>
    <s v="לפי גוש חלקה (מרץ 2021)"/>
    <n v="2020"/>
    <x v="1"/>
    <s v="הריסה + בנייה"/>
    <m/>
    <m/>
    <n v="1"/>
    <n v="1"/>
    <m/>
    <m/>
    <n v="1"/>
    <s v="מקדמית"/>
    <m/>
    <x v="1"/>
    <m/>
    <m/>
    <m/>
    <m/>
    <m/>
    <m/>
    <m/>
    <m/>
    <m/>
    <m/>
    <m/>
    <m/>
    <m/>
    <n v="75"/>
    <m/>
    <m/>
    <m/>
    <m/>
    <m/>
    <s v="הבקשה לא נמצאה באתר העירייה"/>
    <m/>
  </r>
  <r>
    <n v="143"/>
    <m/>
    <m/>
    <m/>
    <m/>
    <m/>
    <m/>
    <m/>
    <m/>
    <m/>
    <m/>
    <n v="4333"/>
    <m/>
    <s v="תל אביב"/>
    <x v="8"/>
    <x v="26"/>
    <m/>
    <s v="מיסוי"/>
    <s v="פינוי-בינוי"/>
    <s v="תכנית מאושרת עם פעילות יזמית"/>
    <n v="7022429"/>
    <s v="503 20190193"/>
    <n v="503"/>
    <n v="20190193"/>
    <s v="בקשה מקדמית"/>
    <s v="תיקונים"/>
    <n v="6098"/>
    <s v="גבעתיים"/>
    <n v="6300"/>
    <s v="תפוצות ישראל"/>
    <n v="635"/>
    <n v="13"/>
    <n v="13"/>
    <m/>
    <d v="2019-09-03T00:00:00"/>
    <n v="0"/>
    <n v="0"/>
    <m/>
    <m/>
    <m/>
    <m/>
    <m/>
    <m/>
    <m/>
    <m/>
    <s v="דיפון, חפירה, ביסוס ועוגנים,עבור מגדל הכולל 34 קומות מעל הקרקע שכולל מסחר, תעסוקה, מגורים, שטח ציבורי ו 5- קומות מרתפי חניה."/>
    <m/>
    <m/>
    <m/>
    <s v="NULL"/>
    <m/>
    <m/>
    <m/>
    <m/>
    <m/>
    <m/>
    <m/>
    <m/>
    <m/>
    <m/>
    <m/>
    <m/>
    <m/>
    <m/>
    <m/>
    <m/>
    <s v="שליפת חלקה 0 (אוגוסט 2020)"/>
    <n v="2019"/>
    <x v="1"/>
    <s v="חפירה ודיפון"/>
    <m/>
    <m/>
    <m/>
    <m/>
    <m/>
    <m/>
    <s v="?"/>
    <s v="מקדמית"/>
    <s v="לאיזה מתחם שייך? הסתדרות דרום? א? ג-ה? הכתובת לא נופלת על מתחמים אלה"/>
    <x v="1"/>
    <m/>
    <m/>
    <m/>
    <m/>
    <m/>
    <m/>
    <m/>
    <m/>
    <m/>
    <m/>
    <m/>
    <s v="? כפול בין מתחמי ההסתדרות"/>
    <m/>
    <n v="2679"/>
    <m/>
    <m/>
    <m/>
    <m/>
    <m/>
    <m/>
    <m/>
  </r>
  <r>
    <n v="144"/>
    <m/>
    <m/>
    <m/>
    <m/>
    <m/>
    <m/>
    <m/>
    <m/>
    <m/>
    <m/>
    <n v="4333"/>
    <m/>
    <s v="תל אביב"/>
    <x v="8"/>
    <x v="26"/>
    <m/>
    <s v="מיסוי"/>
    <s v="פינוי-בינוי"/>
    <s v="תכנית מאושרת עם פעילות יזמית"/>
    <n v="6862035"/>
    <s v="503 20190075"/>
    <n v="503"/>
    <n v="20190075"/>
    <s v="בקשה למידע"/>
    <s v="בניה חדשה"/>
    <n v="6098"/>
    <s v="גבעתיים"/>
    <n v="6300"/>
    <s v="תפוצות ישראל"/>
    <n v="635"/>
    <n v="15"/>
    <n v="15"/>
    <m/>
    <d v="2019-03-24T00:00:00"/>
    <n v="0"/>
    <n v="0"/>
    <m/>
    <m/>
    <m/>
    <m/>
    <m/>
    <m/>
    <m/>
    <m/>
    <s v="פירוט לגבי הבניה המבוקשת דיפון, חפירה ,עוגנים וביסוס"/>
    <m/>
    <m/>
    <m/>
    <s v="NULL"/>
    <m/>
    <m/>
    <m/>
    <m/>
    <m/>
    <m/>
    <m/>
    <m/>
    <m/>
    <m/>
    <m/>
    <m/>
    <m/>
    <m/>
    <m/>
    <m/>
    <s v="שליפת חלקה 0 (אוגוסט 2020)"/>
    <n v="2019"/>
    <x v="1"/>
    <s v="חפירה ודיפון"/>
    <m/>
    <m/>
    <m/>
    <m/>
    <m/>
    <m/>
    <s v="?"/>
    <s v="למידע"/>
    <s v="לאיזה מתחם שייך? הסתדרות דרום? א? ג-ה? הכתובת לא נופלת על מתחמים אלה"/>
    <x v="1"/>
    <m/>
    <m/>
    <m/>
    <m/>
    <m/>
    <m/>
    <m/>
    <m/>
    <m/>
    <m/>
    <m/>
    <s v="? כפול בין מתחמי ההסתדרות"/>
    <m/>
    <n v="2679"/>
    <m/>
    <m/>
    <m/>
    <m/>
    <m/>
    <m/>
    <m/>
  </r>
  <r>
    <n v="1721"/>
    <s v="אוקטובר 2021 - טיוב בקשות ID כפולות"/>
    <s v="כן"/>
    <m/>
    <m/>
    <s v="לטייב - במתחם"/>
    <m/>
    <m/>
    <m/>
    <m/>
    <m/>
    <n v="4452"/>
    <n v="4333"/>
    <s v="תל אביב"/>
    <x v="8"/>
    <x v="27"/>
    <s v="ההסתדרות דרום"/>
    <s v="מיסוי"/>
    <s v="פינוי בינוי"/>
    <s v="תכנית מאושרת עם פעילות יזמית"/>
    <n v="7455467"/>
    <s v="503 20210151"/>
    <n v="503"/>
    <n v="20210151"/>
    <s v="בקשה למידע                                                                      "/>
    <s v="בניה חדשה                               "/>
    <n v="3571"/>
    <s v="גבעתיים"/>
    <n v="6300"/>
    <s v="מנורה                                                       "/>
    <n v="605"/>
    <n v="22"/>
    <n v="22"/>
    <s v="NULL"/>
    <d v="2021-05-09T00:00:00"/>
    <n v="0"/>
    <n v="333"/>
    <n v="119"/>
    <n v="214"/>
    <n v="333"/>
    <s v="2021_03"/>
    <d v="2021-07-15T12:02:09"/>
    <s v="טבלת המתחמים"/>
    <s v="חישוב מתמטי"/>
    <s v="מהות הבקשה"/>
    <s v=" פירוט העבודה המבוקשת: אחר (פינוי בינוי),הצבת מבנה ארעי, דרכים / שינוי בדרכים, מגרשי ספורט, גינות ושטחים פתוחים, תחנת שנאים, מבנה טכני פירוט לגבי הבניה המבוקשת  פינוי בינוי של 333 יחד הבקשה כוללת את אחת או יותר מהעבודות להלן:  חפירה, חניה מקורה, עבודות פיתוח,(פירוט: כל הקשור בעבודות פיתוח ), מתקני חוץ,(פירוט: כל הקשור במתקני חוץ ), גדרות ושערים, מבני עזר, שימושים נלווים,(פירוט: כל רלוונטי )                                                                                                                                                                                                                                                                                                                                                                                                                                                                                                                                                                                                                              "/>
    <n v="0"/>
    <s v="NULL"/>
    <s v="NULL"/>
    <s v="NULL"/>
    <m/>
    <s v="NULL"/>
    <m/>
    <m/>
    <m/>
    <m/>
    <m/>
    <m/>
    <m/>
    <m/>
    <m/>
    <m/>
    <m/>
    <m/>
    <m/>
    <m/>
    <s v="תוכנית"/>
    <n v="2021"/>
    <x v="1"/>
    <s v="חפירה + בנייה"/>
    <m/>
    <m/>
    <n v="1"/>
    <m/>
    <m/>
    <m/>
    <n v="1"/>
    <s v="למידע"/>
    <m/>
    <x v="1"/>
    <m/>
    <m/>
    <m/>
    <m/>
    <m/>
    <m/>
    <m/>
    <m/>
    <m/>
    <m/>
    <m/>
    <m/>
    <m/>
    <n v="333"/>
    <m/>
    <m/>
    <m/>
    <m/>
    <m/>
    <m/>
    <m/>
  </r>
  <r>
    <n v="1709"/>
    <s v="אוקטובר 2021 - טיוב בקשות ID כפולות"/>
    <s v="כן"/>
    <m/>
    <m/>
    <s v="לטייב - במתחם"/>
    <m/>
    <m/>
    <m/>
    <m/>
    <m/>
    <n v="4341"/>
    <n v="4333"/>
    <s v="תל אביב"/>
    <x v="8"/>
    <x v="28"/>
    <s v="ההסתדרות דרום"/>
    <s v="מיסוי"/>
    <s v="פינוי-בינוי"/>
    <s v="תכנית מאושרת עם פעילות יזמית"/>
    <n v="7455457"/>
    <s v="503 20210140"/>
    <n v="503"/>
    <n v="20210140"/>
    <s v="בקשה למידע                                                                      "/>
    <s v="בניה חדשה                               "/>
    <n v="3570"/>
    <s v="גבעתיים"/>
    <n v="6300"/>
    <s v="המאבק                                                       "/>
    <n v="609"/>
    <n v="15"/>
    <n v="15"/>
    <s v="NULL"/>
    <d v="2021-04-29T00:00:00"/>
    <n v="0"/>
    <n v="168"/>
    <n v="60"/>
    <n v="108"/>
    <n v="168"/>
    <s v="2021_03"/>
    <d v="2021-07-15T12:02:09"/>
    <s v="בקשה המשכית"/>
    <s v="חישוב מתמטי"/>
    <s v="בקשה המשכית"/>
    <s v=" פירוט לגבי הבניה המבוקשת מגדל מגורים ובו 25 קומות מרח המאבק + מיסחרי לאורך המאבק + 5 מרתפים/ חניונים + חניון תיפעולי תת קרקעי. _x000a_סהכ שטח עיקרי על קרקעי 16,800 + שטח שירות על קרקעי 7094.73_x000a_ יש 2 כניסות הבקשה כוללת את אחת או יותר מהעבודות להלן:  חפירה, עבודות פיתוח,(פירוט: חפירה לבניית 5 מרתפים עם רמפת כניסה לחניונים + אזור רחבה מרוצפת לאורך המיסחרי ושצפים בצפון ובדרום עם גינון וחצרות בכניסה ללובי מגורים ולגני ילדים ), גדרות ושערים                                                                                                                                                                                                                                                                                                                                                                                                                                                                                                                                                                                     "/>
    <n v="0"/>
    <s v="NULL"/>
    <s v="NULL"/>
    <s v="NULL"/>
    <m/>
    <s v="NULL"/>
    <m/>
    <m/>
    <m/>
    <m/>
    <m/>
    <m/>
    <m/>
    <m/>
    <m/>
    <m/>
    <m/>
    <m/>
    <m/>
    <m/>
    <s v="גוש חלקה"/>
    <n v="2021"/>
    <x v="1"/>
    <s v="חפירה + בנייה"/>
    <m/>
    <m/>
    <n v="1"/>
    <m/>
    <m/>
    <m/>
    <n v="1"/>
    <s v="למידע"/>
    <m/>
    <x v="1"/>
    <m/>
    <m/>
    <m/>
    <m/>
    <m/>
    <m/>
    <m/>
    <m/>
    <m/>
    <m/>
    <m/>
    <m/>
    <m/>
    <n v="168"/>
    <m/>
    <m/>
    <m/>
    <m/>
    <m/>
    <m/>
    <m/>
  </r>
  <r>
    <n v="1710"/>
    <s v="אוקטובר 2021 - טיוב בקשות ID כפולות"/>
    <s v="כן"/>
    <m/>
    <m/>
    <s v="לטייב - במתחם"/>
    <m/>
    <m/>
    <m/>
    <m/>
    <m/>
    <n v="4341"/>
    <n v="4333"/>
    <s v="תל אביב"/>
    <x v="8"/>
    <x v="28"/>
    <s v="ההסתדרות דרום"/>
    <s v="מיסוי"/>
    <s v="פינוי-בינוי"/>
    <s v="תכנית מאושרת עם פעילות יזמית"/>
    <n v="7493086"/>
    <s v="503 20210279"/>
    <n v="503"/>
    <n v="20210279"/>
    <s v="בקשה מקדמית                                                                     "/>
    <s v="בניה חדשה                               "/>
    <n v="3570"/>
    <s v="גבעתיים"/>
    <n v="6300"/>
    <s v="המאבק                                                       "/>
    <n v="609"/>
    <n v="15"/>
    <n v="15"/>
    <s v="NULL"/>
    <d v="2021-07-27T00:00:00"/>
    <n v="60"/>
    <n v="108"/>
    <n v="60"/>
    <n v="108"/>
    <n v="168"/>
    <s v="2021_04"/>
    <d v="2021-09-14T12:11:11"/>
    <s v="מהות הבקשה"/>
    <s v="חישוב מתמטי"/>
    <s v="מהות הבקשה"/>
    <s v=" הריסת 2 מבנים קיימים( 30 יחד דיור כל אחד) מתחם א' ההסתדרות תכנית מס' 503-0680546 התחדשות עירונית גב/מק/ -431/3 הקמת מגדל מגורים בן 25 קומות עם 168 יחד+קומת גלריה+וקומת גג טכנית מעל 5.5 קומות מרתפי חניה+מסחר בק.קרקע תחתונה הכולל חניון תפעולי וגני ילדים                                                                                                                                                                                                                                                                                                                                                                                                                                                                                                                                                                                                                                                                                                                                                                          "/>
    <n v="0"/>
    <s v="NULL"/>
    <s v="NULL"/>
    <s v="NULL"/>
    <m/>
    <s v="NULL"/>
    <m/>
    <m/>
    <m/>
    <m/>
    <m/>
    <m/>
    <m/>
    <m/>
    <m/>
    <m/>
    <m/>
    <m/>
    <m/>
    <m/>
    <s v="גוש חלקה"/>
    <n v="2021"/>
    <x v="1"/>
    <s v="הריסה + בנייה"/>
    <m/>
    <m/>
    <n v="1"/>
    <m/>
    <m/>
    <m/>
    <n v="2"/>
    <s v="מקדמית"/>
    <m/>
    <x v="1"/>
    <m/>
    <m/>
    <m/>
    <m/>
    <m/>
    <m/>
    <m/>
    <m/>
    <m/>
    <m/>
    <m/>
    <m/>
    <m/>
    <n v="168"/>
    <m/>
    <m/>
    <m/>
    <m/>
    <m/>
    <m/>
    <m/>
  </r>
  <r>
    <n v="1116"/>
    <s v="טיוב בקשות שאינן כפולות"/>
    <m/>
    <m/>
    <s v="תמ&quot;א אך הכתובת נמצאת בתוך המתחם ולכן פ&quot;ב"/>
    <m/>
    <m/>
    <s v="תמ&quot;א אך הכתובת נמצאת בתוך המתחם ולכן פ&quot;ב"/>
    <m/>
    <m/>
    <m/>
    <n v="4268"/>
    <m/>
    <s v="תל אביב"/>
    <x v="8"/>
    <x v="29"/>
    <m/>
    <s v="מיסוי"/>
    <s v="פינוי-בינוי"/>
    <s v="תכנית מאושרת עם פעילות יזמית"/>
    <n v="7193018"/>
    <s v="503 20200155"/>
    <n v="503"/>
    <n v="20200155"/>
    <s v="בקשה למידע                                                                      "/>
    <s v="תוספת למבנה קיים                        "/>
    <n v="4565"/>
    <s v="גבעתיים"/>
    <n v="6300"/>
    <s v="ילדי טהרן                                                   "/>
    <n v="636"/>
    <n v="6"/>
    <n v="6"/>
    <m/>
    <d v="2020-07-16T00:00:00"/>
    <n v="0"/>
    <n v="0"/>
    <m/>
    <m/>
    <m/>
    <s v="2020_03"/>
    <d v="2020-12-03T17:05:37"/>
    <m/>
    <m/>
    <m/>
    <s v=" פירוט התוספת המבוקשת: תוספת לבניין קיים לפי תבע גב 614 ילדי טהרן                                                                                                                                                                                                                                                                                                                                                                                                                                                                                                                                                                                                                                                                                                                                                                                                                                                                                                                                                                      "/>
    <n v="0"/>
    <s v="NULL"/>
    <s v="NULL"/>
    <s v="NULL"/>
    <m/>
    <m/>
    <m/>
    <m/>
    <m/>
    <m/>
    <m/>
    <m/>
    <m/>
    <m/>
    <m/>
    <m/>
    <m/>
    <m/>
    <s v="NULL"/>
    <s v="NULL"/>
    <s v="לפי גוש חלקה (מרץ 2021)"/>
    <n v="2020"/>
    <x v="1"/>
    <s v="בנייה (תוספת)"/>
    <m/>
    <m/>
    <n v="1"/>
    <m/>
    <m/>
    <m/>
    <n v="1"/>
    <s v="למידע"/>
    <m/>
    <x v="1"/>
    <m/>
    <m/>
    <m/>
    <m/>
    <m/>
    <m/>
    <m/>
    <m/>
    <m/>
    <m/>
    <m/>
    <m/>
    <m/>
    <n v="103"/>
    <m/>
    <m/>
    <m/>
    <m/>
    <m/>
    <s v="הבקשה לא נמצאה באתר העירייה"/>
    <m/>
  </r>
  <r>
    <n v="1114"/>
    <s v="טיוב בקשות שאינן כפולות"/>
    <m/>
    <m/>
    <s v="תמ&quot;א אך הכתובת נמצאת בתוך המתחם ולכן פ&quot;ב"/>
    <m/>
    <m/>
    <s v="תמ&quot;א אך הכתובת נמצאת בתוך המתחם ולכן פ&quot;ב"/>
    <m/>
    <m/>
    <s v="בקשה להיתר"/>
    <n v="4268"/>
    <m/>
    <s v="תל אביב"/>
    <x v="8"/>
    <x v="29"/>
    <m/>
    <s v="מיסוי"/>
    <s v="פינוי-בינוי"/>
    <s v="תכנית מאושרת עם פעילות יזמית"/>
    <n v="7193004"/>
    <s v="503 20200214"/>
    <n v="503"/>
    <n v="20200214"/>
    <s v="בקשה למידע                                                                      "/>
    <s v="תוספת למבנה קיים                        "/>
    <n v="4566"/>
    <s v="גבעתיים"/>
    <n v="6300"/>
    <s v="ילדי טהרן                                                   "/>
    <n v="636"/>
    <n v="12"/>
    <n v="12"/>
    <m/>
    <d v="2020-10-22T00:00:00"/>
    <n v="16"/>
    <n v="19"/>
    <n v="16"/>
    <n v="19"/>
    <n v="35"/>
    <s v="2020_03"/>
    <d v="2020-12-03T17:05:37"/>
    <s v="חישוב מתמטי"/>
    <s v="מהות הבקשה"/>
    <s v="מהות הבקשה"/>
    <s v=" פירוט התוספת המבוקשת: תוספת 3.5 קומות לבנין קיים מכוח תמא 38סגירת קומה מפולשת והרחבות מכוח תבע גב/614. חד קיימות + 19 יחד חדשות סהכ 35 יחד.                                                                                                                                                                                                                                                                                                                                                                                                                                                                                                                                                                                                                                                                                                                                                                                                                                                                                      "/>
    <n v="0"/>
    <s v="NULL"/>
    <s v="NULL"/>
    <s v="NULL"/>
    <m/>
    <m/>
    <m/>
    <m/>
    <m/>
    <m/>
    <m/>
    <m/>
    <m/>
    <m/>
    <m/>
    <m/>
    <m/>
    <m/>
    <s v="NULL"/>
    <s v="NULL"/>
    <s v="לפי גוש חלקה (מרץ 2021)"/>
    <n v="2020"/>
    <x v="1"/>
    <s v="בנייה (תוספת)"/>
    <m/>
    <m/>
    <n v="2"/>
    <m/>
    <m/>
    <m/>
    <n v="1"/>
    <s v="למידע"/>
    <m/>
    <x v="1"/>
    <m/>
    <m/>
    <m/>
    <m/>
    <m/>
    <m/>
    <m/>
    <m/>
    <m/>
    <m/>
    <m/>
    <m/>
    <m/>
    <n v="103"/>
    <m/>
    <m/>
    <m/>
    <m/>
    <m/>
    <s v="הבקשה לא נמצאה באתר העירייה"/>
    <m/>
  </r>
  <r>
    <n v="1115"/>
    <s v="טיוב בקשות שאינן כפולות"/>
    <m/>
    <m/>
    <s v="תמ&quot;א אך הכתובת נמצאת בתוך המתחם ולכן פ&quot;ב"/>
    <m/>
    <m/>
    <s v="תמ&quot;א אך הכתובת נמצאת בתוך המתחם ולכן פ&quot;ב"/>
    <m/>
    <m/>
    <s v="בקשה להיתר"/>
    <n v="4268"/>
    <m/>
    <s v="תל אביב"/>
    <x v="8"/>
    <x v="29"/>
    <m/>
    <s v="מיסוי"/>
    <s v="פינוי-בינוי"/>
    <s v="תכנית מאושרת עם פעילות יזמית"/>
    <n v="7193005"/>
    <s v="503 20200215"/>
    <n v="503"/>
    <n v="20200215"/>
    <s v="בקשה למידע                                                                      "/>
    <s v="בניה חדשה                               "/>
    <n v="4566"/>
    <s v="גבעתיים"/>
    <n v="6300"/>
    <s v="ילדי טהרן                                                   "/>
    <n v="636"/>
    <n v="12"/>
    <n v="12"/>
    <m/>
    <d v="2020-10-22T00:00:00"/>
    <n v="0"/>
    <n v="0"/>
    <m/>
    <m/>
    <m/>
    <s v="2020_03"/>
    <d v="2020-12-03T17:05:37"/>
    <m/>
    <m/>
    <m/>
    <s v=" פירוט לגבי הבניה המבוקשת תכנון כיכר עירונית וחפירת שלוש קומות מרתפי חניה ומבני עזר בהתאם לתבע הבקשה כוללת את אחת או יותר מהעבודות להלן:  חפירה, חניה מקורה, עבודות פיתוח,(פירוט: תכנון כיכר עירונית בהתאם לתבע ), מבני עזר                                                                                                                                                                                                                                                                                                                                                                                                                                                                                                                                                                                                                                                                                                                                                                                                             "/>
    <n v="0"/>
    <s v="NULL"/>
    <s v="NULL"/>
    <s v="NULL"/>
    <m/>
    <m/>
    <m/>
    <m/>
    <m/>
    <m/>
    <m/>
    <m/>
    <m/>
    <m/>
    <m/>
    <m/>
    <m/>
    <m/>
    <s v="NULL"/>
    <s v="NULL"/>
    <s v="לפי גוש חלקה (מרץ 2021)"/>
    <n v="2020"/>
    <x v="1"/>
    <s v="חפירה"/>
    <m/>
    <m/>
    <n v="2"/>
    <m/>
    <m/>
    <m/>
    <n v="2"/>
    <s v="למידע"/>
    <m/>
    <x v="1"/>
    <m/>
    <m/>
    <m/>
    <m/>
    <m/>
    <m/>
    <m/>
    <m/>
    <m/>
    <m/>
    <m/>
    <m/>
    <m/>
    <n v="103"/>
    <m/>
    <m/>
    <m/>
    <m/>
    <m/>
    <s v="הבקשה לא נמצאה באתר העירייה"/>
    <m/>
  </r>
  <r>
    <n v="150"/>
    <m/>
    <m/>
    <m/>
    <m/>
    <m/>
    <m/>
    <m/>
    <m/>
    <m/>
    <m/>
    <n v="4001"/>
    <m/>
    <s v="תל אביב"/>
    <x v="8"/>
    <x v="30"/>
    <m/>
    <s v="מיסוי"/>
    <s v="מיסוי - פינוי-בינוי"/>
    <s v="בביצוע + מבנים מאוכלסים"/>
    <n v="7022434"/>
    <s v="503 20190205"/>
    <n v="503"/>
    <n v="20190205"/>
    <s v="בקשה למידע"/>
    <s v="בניה חדשה"/>
    <n v="5501"/>
    <s v="גבעתיים"/>
    <n v="6300"/>
    <s v="ערבי נחל"/>
    <n v="103"/>
    <n v="1"/>
    <n v="1"/>
    <m/>
    <d v="2019-09-12T00:00:00"/>
    <n v="0"/>
    <n v="144"/>
    <m/>
    <m/>
    <m/>
    <m/>
    <m/>
    <m/>
    <m/>
    <m/>
    <s v="סוג המבנה המבוקש בניין בגובה 29 מ' ומעלה פירוט לגבי הבניה המבוקשת  הריסת 2 מבנים קיימים, ביצוע עבודות חפירה ודיפון, גידור האתר הבקשה כוללת את אחת או יותר מהעבודות להלן:  חפירה"/>
    <m/>
    <m/>
    <m/>
    <s v="NULL"/>
    <m/>
    <m/>
    <m/>
    <m/>
    <m/>
    <m/>
    <m/>
    <m/>
    <m/>
    <m/>
    <m/>
    <m/>
    <m/>
    <m/>
    <m/>
    <m/>
    <m/>
    <n v="2019"/>
    <x v="1"/>
    <s v="הריסה + חפירה ודיפון"/>
    <m/>
    <m/>
    <n v="3"/>
    <n v="1"/>
    <m/>
    <m/>
    <n v="1"/>
    <s v="למידע"/>
    <m/>
    <x v="1"/>
    <m/>
    <m/>
    <m/>
    <m/>
    <m/>
    <m/>
    <m/>
    <m/>
    <m/>
    <m/>
    <m/>
    <m/>
    <m/>
    <n v="301"/>
    <m/>
    <m/>
    <m/>
    <m/>
    <m/>
    <s v="אין מידע באתר העירייה"/>
    <m/>
  </r>
  <r>
    <n v="151"/>
    <m/>
    <m/>
    <m/>
    <m/>
    <m/>
    <m/>
    <m/>
    <m/>
    <m/>
    <m/>
    <n v="4001"/>
    <m/>
    <s v="תל אביב"/>
    <x v="8"/>
    <x v="30"/>
    <m/>
    <s v="מיסוי"/>
    <s v="מיסוי - פינוי-בינוי"/>
    <s v="בביצוע + מבנים מאוכלסים"/>
    <n v="772009"/>
    <s v="503 20160046"/>
    <n v="503"/>
    <n v="20160046"/>
    <s v="בקשה להיתר"/>
    <s v="בניה חדשה"/>
    <n v="8031"/>
    <s v="גבעתיים"/>
    <n v="6300"/>
    <s v="ערבי נחל"/>
    <n v="103"/>
    <n v="5"/>
    <n v="5"/>
    <m/>
    <d v="2016-03-31T00:00:00"/>
    <n v="0"/>
    <n v="119"/>
    <m/>
    <m/>
    <n v="119"/>
    <m/>
    <m/>
    <m/>
    <m/>
    <m/>
    <s v="הקמת בניין מגורים חדש 26 קומות מעל קומת קרקע כפולה, 2 קומות גג טכני, צובר גז בפיתוח, חדר שנאים סה&quot;כ 119 יח&quot;ד"/>
    <m/>
    <m/>
    <m/>
    <s v="NULL"/>
    <n v="20180006"/>
    <m/>
    <d v="2018-01-16T00:00:00"/>
    <m/>
    <m/>
    <m/>
    <m/>
    <m/>
    <m/>
    <m/>
    <n v="119"/>
    <s v="אתר העירייה"/>
    <m/>
    <m/>
    <m/>
    <m/>
    <m/>
    <n v="2016"/>
    <x v="3"/>
    <s v="בנייה"/>
    <s v="בנייה"/>
    <m/>
    <n v="2"/>
    <m/>
    <m/>
    <m/>
    <n v="1"/>
    <s v="להיתר"/>
    <m/>
    <x v="0"/>
    <m/>
    <m/>
    <s v="אתר העירייה"/>
    <n v="772009"/>
    <m/>
    <s v="היתר מאתר העירייה, לכן אין היתר ID"/>
    <m/>
    <m/>
    <m/>
    <m/>
    <m/>
    <m/>
    <m/>
    <n v="301"/>
    <m/>
    <m/>
    <m/>
    <m/>
    <m/>
    <s v="1.לאשר את הארכת תוקף ההחלטה עד ליום 25.5.18 בכפוף לכל ייתר תנאי ההחלטה ._x000a_ _x000a_2.לסעיף 1 -לדחות את הבקשה לרישום הערת אזהרה מאחר ומדובר במתן התחייבות_x000a_כתנאי להוצאת היתר הבניה ._x000a_לאשר את רישום זיקת ההנאה בפועל כתנאי לתעודת גמר כפי הנדרש בתב&quot;ע ._x000a_ההתייחייבות תנוסח ותאושר ע&quot;י היועצת המשפטית._x000a_ _x000a_3.לסעיף 23 - לאשר את רישום חדר הכושר ומועדון הדיירים כרכוש משותף כתנאי לתעודת_x000a_גמר בכפוף להמצאת התחייבות שתנוסח ע&quot; היועצת המשפטית ._x000a_ _x000a_4.-אישור ביטול מערכת סולרית ב-7 הקומות האחרונות ומענה ע&quot;י דודי חשמל בדירות ."/>
    <m/>
  </r>
  <r>
    <n v="152"/>
    <m/>
    <m/>
    <m/>
    <m/>
    <m/>
    <m/>
    <m/>
    <m/>
    <m/>
    <m/>
    <n v="4001"/>
    <m/>
    <s v="תל אביב"/>
    <x v="8"/>
    <x v="30"/>
    <m/>
    <s v="מיסוי"/>
    <s v="מיסוי - פינוי-בינוי"/>
    <s v="בביצוע + מבנים מאוכלסים"/>
    <n v="772016"/>
    <s v="503 20160053"/>
    <n v="503"/>
    <n v="20160053"/>
    <s v="בקשה להיתר"/>
    <s v="דיפון וחפירה"/>
    <n v="8031"/>
    <s v="גבעתיים"/>
    <n v="6300"/>
    <s v="ערבי נחל"/>
    <n v="103"/>
    <n v="5"/>
    <n v="5"/>
    <m/>
    <d v="2016-04-10T00:00:00"/>
    <n v="0"/>
    <n v="0"/>
    <m/>
    <m/>
    <m/>
    <m/>
    <m/>
    <m/>
    <m/>
    <m/>
    <s v="ביצוע עבודות חפירה ודיפון , הריסת 2 בניינים קיימים וביצוע גידור"/>
    <m/>
    <m/>
    <m/>
    <s v="NULL"/>
    <m/>
    <m/>
    <m/>
    <m/>
    <m/>
    <m/>
    <m/>
    <m/>
    <m/>
    <m/>
    <m/>
    <m/>
    <m/>
    <m/>
    <m/>
    <m/>
    <m/>
    <n v="2016"/>
    <x v="1"/>
    <s v="הריסה + חפירה ודיפון"/>
    <m/>
    <m/>
    <n v="2"/>
    <m/>
    <m/>
    <m/>
    <n v="2"/>
    <s v="להיתר"/>
    <m/>
    <x v="1"/>
    <m/>
    <m/>
    <m/>
    <m/>
    <m/>
    <m/>
    <m/>
    <m/>
    <m/>
    <m/>
    <m/>
    <m/>
    <m/>
    <n v="301"/>
    <m/>
    <m/>
    <m/>
    <m/>
    <m/>
    <m/>
    <m/>
  </r>
  <r>
    <n v="153"/>
    <m/>
    <m/>
    <m/>
    <m/>
    <m/>
    <m/>
    <m/>
    <m/>
    <m/>
    <m/>
    <n v="4001"/>
    <m/>
    <s v="תל אביב"/>
    <x v="8"/>
    <x v="30"/>
    <m/>
    <s v="מיסוי"/>
    <s v="מיסוי - פינוי-בינוי"/>
    <s v="בביצוע + מבנים מאוכלסים"/>
    <n v="771321"/>
    <s v="503 20120063"/>
    <n v="503"/>
    <n v="20120063"/>
    <s v="בקשה להיתר"/>
    <s v="בניה חדשה                               "/>
    <n v="5518"/>
    <s v="גבעתיים"/>
    <n v="6300"/>
    <s v="ערבי נחל"/>
    <n v="103"/>
    <n v="13"/>
    <n v="13"/>
    <m/>
    <d v="2012-04-15T00:00:00"/>
    <n v="0"/>
    <n v="136"/>
    <n v="36"/>
    <n v="100"/>
    <n v="136"/>
    <m/>
    <m/>
    <m/>
    <m/>
    <m/>
    <s v="דיון חוזר לצורך שינוי תנאים 1 ו-10 בהחלטת ועדת המשנה מס' 20120005 מתאריך  3.9.12 בדבר: הקמת בנין מגורים חדש הכולל 4 קומות מרתפי חניה , קומת קרקע בגובה כפול,24 קומות מגורים, 2 קומות גג טכני, פיתוח סביבתי, הטמנת צובר גז. סה&quot;כ 144 יח&quot;ד."/>
    <m/>
    <m/>
    <m/>
    <n v="222780"/>
    <n v="20130074"/>
    <m/>
    <d v="2013-10-21T00:00:00"/>
    <m/>
    <n v="0"/>
    <n v="136"/>
    <n v="0"/>
    <m/>
    <n v="0"/>
    <m/>
    <n v="100"/>
    <m/>
    <m/>
    <s v="גדרות ונטיעות.  הקמת בנין מגורים חדש הכולל 22 קומות מגורים מעל קומת כניסה וארבעה  מרתפי חניה , לסהכ 136 יח&quot;ד. על הגג: שתי קומות טכניות, בחצר: פיתוח שטח, שטחים מרוצפים, גינון&quot;"/>
    <m/>
    <m/>
    <m/>
    <n v="2012"/>
    <x v="10"/>
    <s v="בנייה"/>
    <s v="בנייה"/>
    <m/>
    <n v="1"/>
    <m/>
    <m/>
    <m/>
    <n v="1"/>
    <s v="להיתר"/>
    <m/>
    <x v="0"/>
    <m/>
    <m/>
    <m/>
    <n v="771321"/>
    <n v="222780"/>
    <m/>
    <s v="נספרו 100 יח&quot;ד בדוח, לכן נרשמו 100 יח&quot;ד מוצע ולא 136 כפי שכתוב במהות הבקשה."/>
    <m/>
    <m/>
    <m/>
    <m/>
    <m/>
    <m/>
    <n v="301"/>
    <m/>
    <m/>
    <m/>
    <m/>
    <m/>
    <m/>
    <m/>
  </r>
  <r>
    <n v="154"/>
    <m/>
    <m/>
    <m/>
    <m/>
    <m/>
    <m/>
    <m/>
    <m/>
    <m/>
    <m/>
    <n v="4001"/>
    <m/>
    <s v="תל אביב"/>
    <x v="8"/>
    <x v="30"/>
    <m/>
    <s v="מיסוי"/>
    <s v="מיסוי - פינוי-בינוי"/>
    <s v="בביצוע + מבנים מאוכלסים"/>
    <n v="771778"/>
    <s v="503 20140193"/>
    <n v="503"/>
    <n v="20140193"/>
    <s v="בקשה להיתר"/>
    <s v="תוספת למבנה קיים                        "/>
    <n v="5518"/>
    <s v="גבעתיים"/>
    <n v="6300"/>
    <s v="ערבי נחל"/>
    <n v="103"/>
    <n v="13"/>
    <n v="13"/>
    <m/>
    <d v="2014-11-12T00:00:00"/>
    <n v="130"/>
    <n v="14"/>
    <n v="0"/>
    <n v="8"/>
    <n v="8"/>
    <m/>
    <m/>
    <m/>
    <m/>
    <m/>
    <s v="שינויים לבניין קיים ,השלמת מס' יח&quot;ד ל-144 תוספת 2 קומות ומרפסות"/>
    <m/>
    <m/>
    <m/>
    <n v="223051"/>
    <n v="20150046"/>
    <m/>
    <d v="2015-06-29T00:00:00"/>
    <m/>
    <n v="130"/>
    <n v="14"/>
    <n v="136"/>
    <m/>
    <n v="8"/>
    <m/>
    <n v="8"/>
    <m/>
    <m/>
    <s v="שינויים לבניין קיים בזמן בנייה הכוללים: תוספת שתי קומות ל-8 יחד, שינויים בפיתוח- רמפה וגומחות לארונות, הריסת מבנים ללא היתר ,  לסה&quot;כ  144  יח&quot;ד&quot;"/>
    <m/>
    <m/>
    <m/>
    <n v="2014"/>
    <x v="4"/>
    <s v="בנייה"/>
    <s v="הריסה + בנייה"/>
    <m/>
    <n v="1"/>
    <m/>
    <m/>
    <m/>
    <n v="1"/>
    <s v="להיתר"/>
    <m/>
    <x v="0"/>
    <m/>
    <m/>
    <m/>
    <n v="771778"/>
    <n v="223051"/>
    <m/>
    <m/>
    <m/>
    <m/>
    <m/>
    <m/>
    <m/>
    <m/>
    <n v="301"/>
    <m/>
    <m/>
    <m/>
    <m/>
    <m/>
    <m/>
    <m/>
  </r>
  <r>
    <n v="1119"/>
    <m/>
    <m/>
    <m/>
    <m/>
    <m/>
    <m/>
    <m/>
    <m/>
    <m/>
    <m/>
    <n v="4001"/>
    <m/>
    <s v="תל אביב"/>
    <x v="8"/>
    <x v="30"/>
    <m/>
    <s v="מיסוי"/>
    <s v="פינוי-בינוי"/>
    <s v="בביצוע + מבנים מאוכלסים"/>
    <n v="7236086"/>
    <s v="503 20200277"/>
    <n v="503"/>
    <n v="20200277"/>
    <s v="בקשה מקדמית                                                                     "/>
    <s v="בניה חדשה                               "/>
    <n v="5501"/>
    <s v="גבעתיים"/>
    <n v="6300"/>
    <s v="ערבי נחל                                                    "/>
    <n v="103"/>
    <n v="1"/>
    <n v="1"/>
    <s v=" "/>
    <d v="2020-12-17T00:00:00"/>
    <n v="36"/>
    <n v="108"/>
    <m/>
    <m/>
    <n v="144"/>
    <s v="2020_04"/>
    <d v="2021-01-28T10:47:10"/>
    <m/>
    <m/>
    <s v="מהות הבקשה"/>
    <s v=" הריסת 2 מבנים קיימים. חפירה דיפון וביסוס מרתפים. בניין מגורים חדש - 144 יח&quot;ד, 3 קומות מרתפי חנייה, קומת קרקע בגובה כפול, 30 קומות מגורים, קומת גג טכני, צובר גז בפיתוח.                                                                                                                                                                                                                                                                                                                                                                                                                                                                                                                                                                                                                                                                                                                                                                                                                                                                "/>
    <n v="0"/>
    <s v="NULL"/>
    <s v="NULL"/>
    <s v="NULL"/>
    <m/>
    <m/>
    <m/>
    <m/>
    <m/>
    <m/>
    <m/>
    <m/>
    <m/>
    <m/>
    <m/>
    <m/>
    <m/>
    <m/>
    <s v="NULL"/>
    <s v="NULL"/>
    <s v="לפי גוש חלקה (מרץ 2021)"/>
    <n v="2020"/>
    <x v="1"/>
    <s v="הריסה + חפירה ודיפון + בנייה"/>
    <m/>
    <m/>
    <n v="3"/>
    <m/>
    <m/>
    <m/>
    <n v="1"/>
    <s v="מקדמית"/>
    <m/>
    <x v="1"/>
    <m/>
    <m/>
    <m/>
    <m/>
    <m/>
    <m/>
    <m/>
    <m/>
    <m/>
    <m/>
    <m/>
    <m/>
    <m/>
    <n v="301"/>
    <m/>
    <m/>
    <m/>
    <m/>
    <m/>
    <s v="הבקשה לא נמצאה באתר העירייה"/>
    <m/>
  </r>
  <r>
    <n v="1113"/>
    <m/>
    <m/>
    <m/>
    <m/>
    <m/>
    <m/>
    <m/>
    <m/>
    <m/>
    <m/>
    <n v="4001"/>
    <m/>
    <s v="תל אביב"/>
    <x v="8"/>
    <x v="30"/>
    <m/>
    <s v="מיסוי"/>
    <s v="פינוי-בינוי"/>
    <s v="בביצוע + מבנים מאוכלסים"/>
    <n v="7192992"/>
    <s v="503 20200191"/>
    <n v="503"/>
    <n v="20200191"/>
    <s v="בקשה למידע                                                                      "/>
    <s v="בניה חדשה                               "/>
    <n v="5501"/>
    <s v="גבעתיים"/>
    <n v="6300"/>
    <s v="ערבי נחל                                                    "/>
    <n v="103"/>
    <n v="1"/>
    <n v="1"/>
    <m/>
    <d v="2020-09-09T00:00:00"/>
    <n v="0"/>
    <n v="144"/>
    <m/>
    <m/>
    <n v="144"/>
    <s v="2020_03"/>
    <d v="2020-12-03T17:05:37"/>
    <m/>
    <m/>
    <s v="מהות הבקשה"/>
    <s v=" פירוט לגבי הבניה המבוקשת הריסת 2 מבנים קיימים. חפירה דיפון וביסוס מרתפים. בניי מגורים חדש - עד 169 יחד, 3 קומות מרתפי חנייה, רומת קרקע בגובה כפול, 30 קומות מגורים, קומת גג טכני, צובר גז בפיתוח. הקלה / שימוש חורג:  הקלה סוג ההקלה המבוקשת:  אחר תאור ההקלה המבוקשת:  1. בקשה לפטור מהתקנת מערכות לקלוטי שמש. חדרת עוגנים זמניים בזמן העבודה לחלקות גובלות. הבקשה כוללת את אחת או יותר מהעבודות להלן:  חפירה                                                                                                                                                                                                                                                                                                                                                                                                                                                                                                                                                                                                                        "/>
    <n v="0"/>
    <s v="NULL"/>
    <s v="NULL"/>
    <s v="NULL"/>
    <m/>
    <m/>
    <m/>
    <m/>
    <m/>
    <m/>
    <m/>
    <m/>
    <m/>
    <m/>
    <m/>
    <m/>
    <m/>
    <m/>
    <s v="NULL"/>
    <s v="NULL"/>
    <s v="לפי גוש חלקה (מרץ 2021)"/>
    <n v="2020"/>
    <x v="1"/>
    <s v="הריסה + חפירה ודיפון + בנייה"/>
    <m/>
    <m/>
    <n v="3"/>
    <m/>
    <m/>
    <m/>
    <n v="2"/>
    <s v="למידע"/>
    <m/>
    <x v="1"/>
    <m/>
    <m/>
    <m/>
    <m/>
    <m/>
    <m/>
    <m/>
    <m/>
    <m/>
    <m/>
    <m/>
    <m/>
    <m/>
    <n v="301"/>
    <m/>
    <m/>
    <m/>
    <m/>
    <m/>
    <s v="הבקשה לא נמצאה באתר העירייה"/>
    <m/>
  </r>
  <r>
    <n v="1118"/>
    <m/>
    <m/>
    <m/>
    <m/>
    <m/>
    <m/>
    <m/>
    <m/>
    <m/>
    <m/>
    <n v="4001"/>
    <m/>
    <s v="תל אביב"/>
    <x v="8"/>
    <x v="30"/>
    <m/>
    <s v="מיסוי"/>
    <s v="פינוי-בינוי"/>
    <s v="בביצוע + מבנים מאוכלסים"/>
    <n v="7234191"/>
    <s v="503 20200267"/>
    <n v="503"/>
    <n v="20200267"/>
    <s v="בקשה למידע                                                                      "/>
    <s v="בניה חדשה                               "/>
    <n v="5501"/>
    <s v="גבעתיים"/>
    <n v="6300"/>
    <s v="ערבי נחל                                                    "/>
    <n v="103"/>
    <n v="1"/>
    <n v="1"/>
    <s v=" "/>
    <d v="2020-12-03T00:00:00"/>
    <n v="0"/>
    <n v="144"/>
    <m/>
    <m/>
    <n v="144"/>
    <s v="2020_04"/>
    <d v="2021-01-28T10:47:10"/>
    <m/>
    <m/>
    <s v="מהות הבקשה"/>
    <s v=" פירוט לגבי הבניה המבוקשת הריסת 2 מבנים קיימים. חפירה דיפון וביסוס מרתפים. בניין מגורים חדש - 144 יח&quot;ד, 3 קומות מרתפי חנייה, קומת קרקע בגובה כפול, 30 קומות מגורים, קומת גג טכני, צובר גז בפיתוח. הקלה / שימוש חורג:  הקלה סוג ההקלה המבוקשת:  אחר תאור ההקלה המבוקשת:  1. בקשה לפטור מהתקנת מערכות לקולטי שמש. חדרת עוגנים זמניים בזמן העבודה לחלקות גובלות. הבקשה כוללת את אחת או יותר מהעבודות להלן:  חפירה                                                                                                                                                                                                                                                                                                                                                                                                                                                                                                                                                                                                                          "/>
    <n v="0"/>
    <s v="NULL"/>
    <s v="NULL"/>
    <s v="NULL"/>
    <m/>
    <m/>
    <m/>
    <m/>
    <m/>
    <m/>
    <m/>
    <m/>
    <m/>
    <m/>
    <m/>
    <m/>
    <m/>
    <m/>
    <s v="NULL"/>
    <s v="NULL"/>
    <s v="לפי גוש חלקה (מרץ 2021)"/>
    <n v="2020"/>
    <x v="1"/>
    <s v="הריסה + חפירה ודיפון + בנייה"/>
    <m/>
    <m/>
    <n v="3"/>
    <m/>
    <m/>
    <m/>
    <n v="2"/>
    <s v="למידע"/>
    <m/>
    <x v="1"/>
    <m/>
    <m/>
    <m/>
    <m/>
    <m/>
    <m/>
    <m/>
    <m/>
    <m/>
    <m/>
    <m/>
    <m/>
    <m/>
    <n v="301"/>
    <m/>
    <m/>
    <m/>
    <m/>
    <m/>
    <s v="הבקשה לא נמצאה באתר העירייה"/>
    <m/>
  </r>
  <r>
    <n v="1120"/>
    <m/>
    <m/>
    <m/>
    <m/>
    <m/>
    <s v="סמל לא כפול - לטייב רגיל"/>
    <m/>
    <m/>
    <m/>
    <m/>
    <n v="4001"/>
    <m/>
    <s v="תל אביב"/>
    <x v="8"/>
    <x v="30"/>
    <m/>
    <s v="מיסוי"/>
    <s v="פינוי-בינוי"/>
    <s v="בביצוע + מבנים מאוכלסים"/>
    <n v="7236219"/>
    <s v="503 20200271"/>
    <n v="503"/>
    <n v="20200271"/>
    <s v="בקשה למידע                                                                      "/>
    <s v="תוספת למבנה קיים                        "/>
    <n v="8031"/>
    <s v="גבעתיים"/>
    <n v="6300"/>
    <s v="ערבי נחל                                                    "/>
    <n v="103"/>
    <n v="5"/>
    <n v="5"/>
    <s v=" "/>
    <d v="2020-12-09T00:00:00"/>
    <n v="119"/>
    <n v="144"/>
    <m/>
    <m/>
    <n v="25"/>
    <s v="2020_04"/>
    <d v="2021-01-28T10:47:10"/>
    <s v="נתוני העירייה"/>
    <s v="חישוב מתמטי"/>
    <s v="נתוני העירייה"/>
    <s v=" פירוט התוספת המבוקשת: תוספת 5 קומות טיפוסיות ו-25 יח&quot;ד ללא תוספת שטחים מסך השטחים המותרים עפ&quot;י תב&quot;ע                                                                                                                                                                                                                                                                                                                                                                                                                                                                                                                                                                                                                                                                                                                                                                                                                                                                                                                                    "/>
    <n v="0"/>
    <s v="NULL"/>
    <s v="NULL"/>
    <s v="NULL"/>
    <m/>
    <m/>
    <m/>
    <m/>
    <m/>
    <m/>
    <m/>
    <m/>
    <m/>
    <m/>
    <m/>
    <m/>
    <m/>
    <m/>
    <s v="NULL"/>
    <s v="NULL"/>
    <s v="לפי גוש חלקה (מרץ 2021)"/>
    <n v="2020"/>
    <x v="1"/>
    <s v="בנייה"/>
    <m/>
    <m/>
    <n v="2"/>
    <n v="1"/>
    <n v="1"/>
    <m/>
    <n v="1"/>
    <s v="למידע"/>
    <s v="תוספת יחד ולכן מובילה"/>
    <x v="1"/>
    <m/>
    <m/>
    <m/>
    <m/>
    <m/>
    <m/>
    <m/>
    <m/>
    <m/>
    <m/>
    <m/>
    <m/>
    <m/>
    <n v="301"/>
    <m/>
    <m/>
    <m/>
    <m/>
    <m/>
    <s v="הבקשה לא נמצאה באתר העירייה"/>
    <m/>
  </r>
  <r>
    <n v="1117"/>
    <m/>
    <m/>
    <m/>
    <m/>
    <m/>
    <s v="סמל לא כפול - לטייב רגיל"/>
    <m/>
    <m/>
    <m/>
    <m/>
    <n v="4001"/>
    <m/>
    <s v="תל אביב"/>
    <x v="8"/>
    <x v="30"/>
    <m/>
    <s v="מיסוי"/>
    <s v="פינוי-בינוי"/>
    <s v="בביצוע + מבנים מאוכלסים"/>
    <n v="7219226"/>
    <s v="503 20200278"/>
    <n v="503"/>
    <n v="20200278"/>
    <s v="בקשה מקדמית                                                                     "/>
    <s v="תוספת למבנה קיים                        "/>
    <n v="8031"/>
    <s v="גבעתיים"/>
    <n v="6300"/>
    <s v="ערבי נחל                                                    "/>
    <n v="103"/>
    <n v="5"/>
    <n v="5"/>
    <s v=" "/>
    <d v="2020-12-21T00:00:00"/>
    <n v="119"/>
    <n v="25"/>
    <m/>
    <m/>
    <n v="25"/>
    <s v="2020_04"/>
    <d v="2021-01-28T10:47:10"/>
    <s v="חישוב מתמטי"/>
    <s v="מהות הבקשה"/>
    <s v="מהות הבקשה"/>
    <s v=" תוספת 5 קומות טיפוסיות ו-25 יח&quot;ד ושטחים בהתאם לבניין קיים בבניה לפי היתר מס' 20180006 סה&quot;כ 31 קומות מגורים 144 יח&quot;ד                                                                                                                                                                                                                                                                                                                                                                                                                                                                                                                                                                                                                                                                                                                                                                                                                                                                                                                    "/>
    <n v="0"/>
    <s v="NULL"/>
    <s v="NULL"/>
    <s v="NULL"/>
    <m/>
    <m/>
    <m/>
    <m/>
    <m/>
    <m/>
    <m/>
    <m/>
    <m/>
    <m/>
    <m/>
    <m/>
    <m/>
    <m/>
    <s v="NULL"/>
    <s v="NULL"/>
    <s v="לפי גוש חלקה (מרץ 2021)"/>
    <n v="2020"/>
    <x v="1"/>
    <s v="בנייה"/>
    <m/>
    <m/>
    <n v="2"/>
    <n v="1"/>
    <n v="1"/>
    <m/>
    <n v="1"/>
    <s v="מקדמית"/>
    <s v="תוספת יחד ולכן מובילה"/>
    <x v="1"/>
    <m/>
    <m/>
    <m/>
    <m/>
    <m/>
    <m/>
    <m/>
    <m/>
    <m/>
    <m/>
    <m/>
    <m/>
    <m/>
    <n v="301"/>
    <m/>
    <m/>
    <m/>
    <m/>
    <m/>
    <s v="הבקשה לא נמצאה באתר העירייה"/>
    <m/>
  </r>
  <r>
    <n v="155"/>
    <m/>
    <m/>
    <m/>
    <m/>
    <m/>
    <m/>
    <m/>
    <m/>
    <m/>
    <m/>
    <n v="4001"/>
    <m/>
    <s v="תל אביב"/>
    <x v="8"/>
    <x v="30"/>
    <m/>
    <s v="מיסוי"/>
    <s v="פינוי-בינוי"/>
    <s v="בביצוע + מבנים מאוכלסים"/>
    <n v="771478"/>
    <s v="503 20130031"/>
    <n v="503"/>
    <n v="20130031"/>
    <s v="בקשה להיתר"/>
    <s v="דיפון וחפירה"/>
    <n v="8022"/>
    <s v="גבעתיים"/>
    <n v="6300"/>
    <s v="שפע טל"/>
    <n v="133"/>
    <n v="0"/>
    <n v="0"/>
    <m/>
    <d v="2013-02-27T00:00:00"/>
    <n v="0"/>
    <n v="0"/>
    <m/>
    <m/>
    <m/>
    <m/>
    <m/>
    <m/>
    <m/>
    <m/>
    <s v="דיפון חפירה וגידור"/>
    <m/>
    <m/>
    <m/>
    <n v="222883"/>
    <n v="20130020"/>
    <m/>
    <d v="2013-03-03T00:00:00"/>
    <m/>
    <n v="0"/>
    <n v="0"/>
    <m/>
    <m/>
    <m/>
    <m/>
    <m/>
    <m/>
    <m/>
    <s v="הרחבת שטח חפירה דיפון כולל עוגנים זמניים ביסוס והשלמת גידור."/>
    <m/>
    <m/>
    <s v="שליפה לפי תבעות (אוגוסט 2020)"/>
    <n v="2013"/>
    <x v="10"/>
    <s v="חפירה ודיפון"/>
    <s v="חפירה ודיפון"/>
    <m/>
    <n v="1"/>
    <m/>
    <m/>
    <m/>
    <n v="2"/>
    <s v="להיתר"/>
    <m/>
    <x v="2"/>
    <m/>
    <m/>
    <m/>
    <m/>
    <m/>
    <m/>
    <m/>
    <m/>
    <m/>
    <m/>
    <m/>
    <m/>
    <m/>
    <n v="301"/>
    <m/>
    <m/>
    <m/>
    <m/>
    <m/>
    <m/>
    <m/>
  </r>
  <r>
    <n v="156"/>
    <m/>
    <m/>
    <m/>
    <m/>
    <m/>
    <m/>
    <m/>
    <m/>
    <m/>
    <m/>
    <n v="4253"/>
    <m/>
    <s v="תל אביב"/>
    <x v="9"/>
    <x v="31"/>
    <m/>
    <s v="מיסוי"/>
    <s v="מיסוי - פינוי-בינוי"/>
    <s v="תכנית מאושרת עם פעילות יזמית"/>
    <n v="6863845"/>
    <s v="504 20190129"/>
    <n v="504"/>
    <n v="20190129"/>
    <s v="בקשה לתיק מידע"/>
    <s v="הריסה ובניה חדשה"/>
    <n v="8956"/>
    <s v="הרצלייה"/>
    <n v="6400"/>
    <s v="בר-כוכבא"/>
    <n v="313"/>
    <n v="0"/>
    <n v="0"/>
    <m/>
    <d v="2019-06-30T00:00:00"/>
    <n v="0"/>
    <n v="0"/>
    <m/>
    <m/>
    <n v="400"/>
    <m/>
    <m/>
    <m/>
    <m/>
    <m/>
    <s v="הריסת בינוי קיים והקמת 8 בניני מגורים, בני 7,9 , ו- 14 קומות, מעל ק&quot;ק גבוהה, מסחר, מבני ציבור, קיוסקים, מעל 3 קומות מרתף משותף. 40965 מ&quot;ר, 400 יח&quot;ד."/>
    <m/>
    <m/>
    <m/>
    <s v="NULL"/>
    <m/>
    <m/>
    <m/>
    <m/>
    <m/>
    <m/>
    <m/>
    <m/>
    <m/>
    <m/>
    <m/>
    <m/>
    <m/>
    <m/>
    <m/>
    <m/>
    <m/>
    <n v="2019"/>
    <x v="1"/>
    <s v="הריסה + בנייה"/>
    <m/>
    <m/>
    <n v="1"/>
    <n v="1"/>
    <n v="1"/>
    <m/>
    <n v="1"/>
    <s v="למידע"/>
    <m/>
    <x v="1"/>
    <m/>
    <m/>
    <m/>
    <m/>
    <m/>
    <m/>
    <m/>
    <m/>
    <m/>
    <m/>
    <m/>
    <m/>
    <s v="מיצוי יח&quot;ד בפרויקט"/>
    <n v="0"/>
    <m/>
    <m/>
    <m/>
    <m/>
    <m/>
    <m/>
    <m/>
  </r>
  <r>
    <n v="157"/>
    <m/>
    <m/>
    <m/>
    <m/>
    <m/>
    <m/>
    <m/>
    <m/>
    <m/>
    <m/>
    <n v="4253"/>
    <m/>
    <s v="תל אביב"/>
    <x v="9"/>
    <x v="31"/>
    <m/>
    <s v="מיסוי"/>
    <s v="מיסוי - פינוי-בינוי"/>
    <s v="תכנית מאושרת עם פעילות יזמית"/>
    <n v="7023341"/>
    <s v="504 20200023"/>
    <n v="504"/>
    <n v="20200023"/>
    <s v="בקשה לרישוי מלא"/>
    <s v="חפירה ודיפון"/>
    <n v="8956"/>
    <s v="הרצלייה"/>
    <n v="6400"/>
    <s v="בר-כוכבא"/>
    <n v="313"/>
    <n v="0"/>
    <n v="0"/>
    <m/>
    <d v="2020-01-06T00:00:00"/>
    <n v="0"/>
    <n v="0"/>
    <m/>
    <m/>
    <n v="262"/>
    <m/>
    <m/>
    <m/>
    <m/>
    <s v="מנהלת"/>
    <s v="הריסת 6 מבנים קיימים, דיפון וחפירה + החדרת עוגני קרקע זמניים"/>
    <m/>
    <m/>
    <m/>
    <n v="2055030"/>
    <n v="20200023"/>
    <m/>
    <d v="2020-07-27T00:00:00"/>
    <m/>
    <m/>
    <m/>
    <m/>
    <m/>
    <m/>
    <m/>
    <n v="262"/>
    <s v="מנהלת"/>
    <m/>
    <s v="הריסת 6 מבנים קיימים + חפירה ודיפון  בפרויקט פינוי בינוי הר/מק/2266   תנאים לתחילת עבודות: -אישור תחילת העבודות מותנה באישור מנהל אגף ביטחון,פיקוח וסדר צבורי לשלביות ביצוע ברחוב. -אישור הסדרי תנועה. -איכות הסביבה."/>
    <m/>
    <m/>
    <m/>
    <n v="2020"/>
    <x v="2"/>
    <s v="הריסה + חפירה ודיפון "/>
    <s v="הריסה + חפירה ודיפון"/>
    <m/>
    <n v="1"/>
    <m/>
    <m/>
    <m/>
    <n v="1"/>
    <s v="להיתר"/>
    <m/>
    <x v="0"/>
    <m/>
    <m/>
    <s v="אתר העירייה ודטה"/>
    <n v="7023341"/>
    <n v="2055030"/>
    <m/>
    <m/>
    <m/>
    <m/>
    <m/>
    <m/>
    <m/>
    <s v="מיצוי יח&quot;ד בפרויקט"/>
    <n v="0"/>
    <m/>
    <m/>
    <m/>
    <m/>
    <m/>
    <s v="אושר בתנאים"/>
    <m/>
  </r>
  <r>
    <n v="1132"/>
    <m/>
    <m/>
    <m/>
    <m/>
    <m/>
    <m/>
    <m/>
    <m/>
    <m/>
    <m/>
    <n v="4253"/>
    <m/>
    <s v="תל אביב"/>
    <x v="9"/>
    <x v="31"/>
    <m/>
    <s v="מיסוי"/>
    <s v="פינוי-בינוי"/>
    <s v="תכנית מאושרת עם פעילות יזמית"/>
    <n v="7235304"/>
    <s v="504 20201306"/>
    <n v="504"/>
    <n v="20201306"/>
    <s v="בקשה לרישוי מלא                                                                 "/>
    <s v="הריסה                                   "/>
    <n v="8956"/>
    <s v="הרצלייה"/>
    <n v="6400"/>
    <s v="בר-כוכבא                                                    "/>
    <n v="313"/>
    <n v="0"/>
    <n v="0"/>
    <s v=" "/>
    <d v="2020-11-23T00:00:00"/>
    <n v="0"/>
    <n v="0"/>
    <m/>
    <m/>
    <m/>
    <s v="2020_04"/>
    <d v="2021-01-28T10:47:10"/>
    <m/>
    <m/>
    <m/>
    <s v=" הריסת 3 מבנים קיימים דיפון וחפירה + החדרת עוגני קרקע זמניים                                                                                                                                                                                                                                                                                                                                                                                                                                                                                                                                                                                                                                                                                                                                                                                                                                                                                                                                                                            "/>
    <n v="0"/>
    <s v="NULL"/>
    <s v="  לאשר את הבקשה בתנאים:                                                                                                                                                                                                                                                                                                                                                                                                                                                                                                                                                                                                                                                                                                                                                                                                                                                                                                                                                                                                                 "/>
    <n v="2132777"/>
    <n v="20201306"/>
    <m/>
    <d v="2021-05-25T00:00:00"/>
    <s v="בית מגורים משותף                                                                          "/>
    <m/>
    <m/>
    <m/>
    <m/>
    <m/>
    <m/>
    <n v="138"/>
    <m/>
    <m/>
    <s v="הריסת 3 מבנים קיימים דיפון וחפירה. תנאי בהיתר: אישור ניתוק חברת חשמל."/>
    <s v="NULL"/>
    <s v="NULL"/>
    <s v="לפי גוש חלקה (מרץ 2021)"/>
    <n v="2020"/>
    <x v="0"/>
    <s v="הריסה + חפירה ודיפון"/>
    <s v="הריסה + חפירה ודיפון"/>
    <m/>
    <n v="1"/>
    <m/>
    <m/>
    <m/>
    <n v="1"/>
    <s v="להיתר"/>
    <m/>
    <x v="0"/>
    <m/>
    <m/>
    <m/>
    <n v="7235304"/>
    <n v="2132777"/>
    <m/>
    <m/>
    <m/>
    <m/>
    <m/>
    <m/>
    <m/>
    <s v="מיצוי יח&quot;ד בפרויקט"/>
    <n v="0"/>
    <m/>
    <m/>
    <m/>
    <m/>
    <m/>
    <s v="אישור בתנאים"/>
    <m/>
  </r>
  <r>
    <n v="1123"/>
    <m/>
    <m/>
    <m/>
    <m/>
    <m/>
    <m/>
    <m/>
    <m/>
    <m/>
    <m/>
    <n v="4253"/>
    <m/>
    <s v="תל אביב"/>
    <x v="9"/>
    <x v="31"/>
    <m/>
    <s v="מיסוי"/>
    <s v="פינוי-בינוי"/>
    <s v="תכנית מאושרת עם פעילות יזמית"/>
    <n v="7144791"/>
    <s v="504 20200746"/>
    <n v="504"/>
    <n v="20200746"/>
    <s v="בקשה לרישוי מלא                                                                 "/>
    <s v="בניה חדשה                               "/>
    <n v="8956"/>
    <s v="הרצלייה"/>
    <n v="6400"/>
    <s v="בר-כוכבא                                                    "/>
    <n v="313"/>
    <n v="0"/>
    <n v="0"/>
    <m/>
    <d v="2020-07-07T00:00:00"/>
    <n v="0"/>
    <n v="68"/>
    <m/>
    <m/>
    <n v="68"/>
    <s v="2020_02"/>
    <d v="2020-11-24T10:27:21"/>
    <m/>
    <m/>
    <m/>
    <s v=" הקמת בניין מגורים בן 68 יחד ,  קומת קרקע -  2 גני ילדים , מבואת כניסה לגנים  ,לובי כניסה לבניין המגורים , חדר דחסנית , חדר מיחזור , מעליות ,פיתוח שטח ופיתוח הכיכר העירונית .  13 קומות מגורים - קומת פנטהאוז וקומה טכנית על הגג - סהכ 15 קומות + קומת טכנית . מגרשים :20,60,32A,32B                                                                                                                                                                                                                                                                                                                                                                                                                                                                                                                                                                                                                                                                                                                                                 "/>
    <n v="628"/>
    <d v="2020-10-21T00:00:00"/>
    <s v="  לאשר את הבקשה בתנאים:     - תנאי להיתר יהיה מתן כתב וויתור, התחייבות בלתי חוזרת ושיפוי של מבקש ההיתר, לפיו    הוא מודע לקיומה של בעיית החיבור לתשתית מערכת הביוב ולתנאי, כי הביאם לידיעת    הרוכשים ו/או שוכרים ו/או בעלי זכויות אחרים הממתינים לאכלוס המבנה, וכי הוא מוותר    על כל טענה בקשר לכך ומתחייב לשפות את העירייה על כל הוצאה או נזק.     - תנאי לאכלוס ולמתן תעודת גמר יהיה אישור התאגיד בדבר קיומו של פתרון חיבור    לתשתית הביוב העירוני."/>
    <s v="NULL"/>
    <m/>
    <m/>
    <m/>
    <m/>
    <m/>
    <m/>
    <m/>
    <m/>
    <m/>
    <m/>
    <m/>
    <m/>
    <m/>
    <m/>
    <s v="NULL"/>
    <s v="NULL"/>
    <s v="לפי גוש חלקה (מרץ 2021)"/>
    <n v="2020"/>
    <x v="1"/>
    <s v="בנייה"/>
    <m/>
    <m/>
    <n v="1"/>
    <m/>
    <m/>
    <m/>
    <n v="2"/>
    <s v="להיתר"/>
    <m/>
    <x v="1"/>
    <m/>
    <m/>
    <m/>
    <m/>
    <m/>
    <m/>
    <m/>
    <m/>
    <m/>
    <m/>
    <m/>
    <m/>
    <s v="מיצוי יח&quot;ד בפרויקט"/>
    <n v="0"/>
    <m/>
    <m/>
    <m/>
    <m/>
    <m/>
    <s v="אישור בתנאים"/>
    <m/>
  </r>
  <r>
    <n v="1131"/>
    <m/>
    <m/>
    <m/>
    <m/>
    <m/>
    <s v="כפול רק מהנתונים החדשים"/>
    <m/>
    <m/>
    <m/>
    <m/>
    <n v="4253"/>
    <m/>
    <s v="תל אביב"/>
    <x v="9"/>
    <x v="31"/>
    <m/>
    <s v="מיסוי"/>
    <s v="פינוי-בינוי"/>
    <s v="תכנית מאושרת עם פעילות יזמית"/>
    <n v="7235225"/>
    <s v="504 20200747"/>
    <n v="504"/>
    <n v="20200747"/>
    <s v="בקשה להקלה או שימוש חורג                                                        "/>
    <s v="בניה חדשה                               "/>
    <n v="8956"/>
    <s v="הרצלייה"/>
    <n v="6400"/>
    <s v="בר-כוכבא                                                    "/>
    <n v="313"/>
    <n v="0"/>
    <n v="0"/>
    <s v=" "/>
    <d v="2020-07-08T00:00:00"/>
    <n v="0"/>
    <n v="92"/>
    <m/>
    <m/>
    <n v="92"/>
    <s v="2020_04"/>
    <d v="2021-01-28T10:47:10"/>
    <m/>
    <m/>
    <s v="אתר העירייה"/>
    <s v=" הקמת 3 בנייני מגורים בני 92 יח&quot;ד , 7-9 קומות מגורים וקומה טכנית על הגג + קומה מסחרית גבוהה +3 מועדוני דיירים . העברת 3 יח&quot;ד ממגרשים 11(2 יח&quot;ד ) ו-12( 1 יח&quot;ד ) במסגרת 10% המותרים לניוד בין המגרשים . מגרש 13A                                                                                                                                                                                                                                                                                                                                                                                                                                                                                                                                                                                                                                                                                                                                                                                                                         "/>
    <n v="673"/>
    <d v="2020-12-23T00:00:00"/>
    <s v="  דיון בהקלות:  -לאשר הקלה בעומק חנויות - 4 מ' במקום 7 מ' באופן נקודתי בהתאם לתכנון המבוקש.  - לאשר הקלה בגובה קומה מסחרית - 4 מ' במקום 5 מ' באופן נקודתי בהתאם לתכנון  המבוקש.        לאשר את הבקשה בתנאים:        הצבעה:  פה אחד (4) - צבי וייס, יהונתן יסעור, דנה אורן-ינאי, איל פביאן."/>
    <s v="NULL"/>
    <m/>
    <m/>
    <m/>
    <m/>
    <m/>
    <m/>
    <m/>
    <m/>
    <m/>
    <m/>
    <m/>
    <m/>
    <m/>
    <m/>
    <s v="NULL"/>
    <s v="NULL"/>
    <s v="לפי גוש חלקה (מרץ 2021)"/>
    <n v="2020"/>
    <x v="1"/>
    <s v="בנייה"/>
    <m/>
    <m/>
    <n v="1"/>
    <m/>
    <m/>
    <m/>
    <n v="2"/>
    <s v="להיתר"/>
    <m/>
    <x v="1"/>
    <m/>
    <m/>
    <m/>
    <m/>
    <m/>
    <m/>
    <m/>
    <m/>
    <m/>
    <m/>
    <m/>
    <m/>
    <s v="מיצוי יח&quot;ד בפרויקט"/>
    <n v="0"/>
    <m/>
    <m/>
    <m/>
    <m/>
    <m/>
    <s v="אישור בתנאים"/>
    <m/>
  </r>
  <r>
    <n v="1133"/>
    <m/>
    <m/>
    <m/>
    <m/>
    <m/>
    <s v="כפול רק מהנתונים החדשים"/>
    <m/>
    <m/>
    <m/>
    <m/>
    <n v="4253"/>
    <m/>
    <s v="תל אביב"/>
    <x v="9"/>
    <x v="31"/>
    <m/>
    <s v="מיסוי"/>
    <s v="פינוי-בינוי"/>
    <s v="תכנית מאושרת עם פעילות יזמית"/>
    <n v="7236331"/>
    <s v="504 20200748"/>
    <n v="504"/>
    <n v="20200748"/>
    <s v="בקשה להקלה או שימוש חורג                                                        "/>
    <s v="בניה חדשה                               "/>
    <n v="8956"/>
    <s v="הרצלייה"/>
    <n v="6400"/>
    <s v="בר-כוכבא                                                    "/>
    <n v="313"/>
    <n v="0"/>
    <n v="0"/>
    <s v=" "/>
    <d v="2020-07-08T00:00:00"/>
    <n v="0"/>
    <n v="70"/>
    <m/>
    <m/>
    <n v="70"/>
    <s v="2020_04"/>
    <d v="2021-01-28T10:47:10"/>
    <m/>
    <m/>
    <s v="מהות הבקשה"/>
    <s v=" הקמת בניין מגורים בן 70 יח&quot;ד , 14 קומות + קומת טכנית על הגג + קומה מסחרית גבוהה + מעדון דיירים מגרש :12                                                                                                                                                                                                                                                                                                                                                                                                                                                                                                                                                                                                                                                                                                                                                                                                                                                                                                                                "/>
    <n v="673"/>
    <d v="2020-12-23T00:00:00"/>
    <s v="  דיון בהקלות:  - לאשר הקלה נקודתית עפי התכנית שנדונה בוועדה בעומק חנויות - 5.90 מ' במקום 7 מ'  כמוגדר סעיף 4.1.2 ד' בתבע .  - לאשר הקלה נקודתית עפי התכנית שנדונה בוועדה בגובה קומה מסחרית - 4.50 מ' במקום  5 מ' כמוגדר בסעיף 4.1.2 א'3 בתבע .     לאשר את הבקשה בתנאים:        הצבעה:  פה אחד (4) - צבי וייס, יהונתן יסעור, דנה אורן-ינאי, איל פביאן."/>
    <s v="NULL"/>
    <m/>
    <m/>
    <m/>
    <m/>
    <m/>
    <m/>
    <m/>
    <m/>
    <m/>
    <m/>
    <m/>
    <m/>
    <m/>
    <m/>
    <s v="NULL"/>
    <s v="NULL"/>
    <s v="לפי גוש חלקה (מרץ 2021)"/>
    <n v="2020"/>
    <x v="1"/>
    <s v="בנייה"/>
    <m/>
    <m/>
    <n v="1"/>
    <m/>
    <m/>
    <m/>
    <n v="2"/>
    <s v="להיתר"/>
    <m/>
    <x v="1"/>
    <m/>
    <m/>
    <m/>
    <m/>
    <m/>
    <m/>
    <m/>
    <m/>
    <m/>
    <m/>
    <m/>
    <m/>
    <s v="מיצוי יח&quot;ד בפרויקט"/>
    <n v="0"/>
    <m/>
    <m/>
    <m/>
    <m/>
    <m/>
    <s v="אישור בתנאים"/>
    <m/>
  </r>
  <r>
    <n v="1129"/>
    <m/>
    <m/>
    <m/>
    <m/>
    <m/>
    <m/>
    <m/>
    <m/>
    <m/>
    <m/>
    <n v="4253"/>
    <m/>
    <s v="תל אביב"/>
    <x v="9"/>
    <x v="31"/>
    <m/>
    <s v="מיסוי"/>
    <s v="פינוי-בינוי"/>
    <s v="תכנית מאושרת עם פעילות יזמית"/>
    <n v="7219239"/>
    <s v="504 20200896"/>
    <n v="504"/>
    <n v="20200896"/>
    <s v="בקשה להקלה או שימוש חורג                                                        "/>
    <s v="בניה חדשה                               "/>
    <n v="8956"/>
    <s v="הרצלייה"/>
    <n v="6400"/>
    <s v="בר-כוכבא                                                    "/>
    <n v="313"/>
    <n v="0"/>
    <n v="0"/>
    <s v=" "/>
    <d v="2020-08-05T00:00:00"/>
    <n v="0"/>
    <n v="34"/>
    <m/>
    <m/>
    <n v="34"/>
    <s v="2020_04"/>
    <d v="2021-01-28T10:47:10"/>
    <m/>
    <m/>
    <m/>
    <s v=" הקמת בניין מגורים בן 34 יח&quot;ד 9 קומות מעל קומת מסחר גבוהה וקומה טכנית על הגג מגרש :13B                                                                                                                                                                                                                                                                                                                                                                                                                                                                                                                                                                                                                                                                                                                                                                                                                                                                                                                                                  "/>
    <n v="671"/>
    <d v="2020-11-25T00:00:00"/>
    <s v="  דיון בהקלות :  - לאשר הקלה בעומק חנויות ל-3.80 מ' במקום 7.00 מ' כמוגדר בתכנית הר/2266  סעיף 4.1.2 ז' .  - לאשר הקה בגובה קומה מסחרית ל-4.00 מ' במקום 5.00 מ' כמוגדר בתכנית הר/2266  סעיף 4.1.2 א'3 .  - ההקלות מאושרות באופן מקומי בהתאם לתכנית שנדונה.        לאשר הבקשה בתנאים:        הצבעה:  פה אחד (3): צבי וייס, יהונתן יסעור, איל פביאן."/>
    <s v="NULL"/>
    <m/>
    <m/>
    <m/>
    <m/>
    <m/>
    <m/>
    <m/>
    <m/>
    <m/>
    <m/>
    <m/>
    <m/>
    <m/>
    <m/>
    <s v="NULL"/>
    <s v="NULL"/>
    <s v="לפי גוש חלקה (מרץ 2021)"/>
    <n v="2020"/>
    <x v="1"/>
    <s v="בנייה"/>
    <m/>
    <m/>
    <n v="1"/>
    <m/>
    <m/>
    <m/>
    <n v="2"/>
    <s v="להיתר"/>
    <m/>
    <x v="1"/>
    <m/>
    <m/>
    <m/>
    <m/>
    <m/>
    <m/>
    <m/>
    <m/>
    <m/>
    <m/>
    <m/>
    <m/>
    <s v="מיצוי יח&quot;ד בפרויקט"/>
    <n v="0"/>
    <m/>
    <m/>
    <m/>
    <m/>
    <m/>
    <s v="לא היו החלטות בבקשה"/>
    <s v="אישור"/>
  </r>
  <r>
    <n v="171"/>
    <m/>
    <m/>
    <m/>
    <m/>
    <m/>
    <m/>
    <m/>
    <m/>
    <m/>
    <m/>
    <n v="4253"/>
    <m/>
    <s v="תל אביב"/>
    <x v="9"/>
    <x v="31"/>
    <m/>
    <s v="מיסוי"/>
    <s v="פינוי-בינוי"/>
    <s v="תכנית מאושרת עם פעילות יזמית"/>
    <n v="28022"/>
    <s v="504 20070566"/>
    <n v="504"/>
    <n v="20070566"/>
    <s v="בקשה להיתר"/>
    <s v="בניה חדשה"/>
    <n v="2620"/>
    <s v="הרצלייה"/>
    <n v="6400"/>
    <s v="בר כוכבא"/>
    <n v="313"/>
    <n v="93"/>
    <n v="93"/>
    <m/>
    <d v="2007-10-29T00:00:00"/>
    <n v="0"/>
    <n v="84"/>
    <m/>
    <m/>
    <n v="84"/>
    <m/>
    <m/>
    <m/>
    <m/>
    <m/>
    <s v="שלושה בנייני מגורים בני 7,8,9 קומות, סה&quot;כ 84 יח&quot;ד מעל קומת קרקע מסחרית ושתי קומות מרתף"/>
    <m/>
    <m/>
    <m/>
    <s v="NULL"/>
    <m/>
    <m/>
    <m/>
    <m/>
    <m/>
    <m/>
    <m/>
    <m/>
    <m/>
    <m/>
    <m/>
    <m/>
    <m/>
    <m/>
    <m/>
    <m/>
    <s v="שליפת כתובות (אוגוסט 2020)"/>
    <n v="2007"/>
    <x v="1"/>
    <s v="בנייה"/>
    <m/>
    <m/>
    <n v="1"/>
    <m/>
    <m/>
    <s v="?"/>
    <n v="1"/>
    <s v="להיתר"/>
    <m/>
    <x v="1"/>
    <m/>
    <m/>
    <m/>
    <m/>
    <m/>
    <m/>
    <m/>
    <m/>
    <m/>
    <m/>
    <m/>
    <s v="לפי הכתובת נראה ששייך למתחם בזק (שהינו מבוטל)"/>
    <m/>
    <e v="#N/A"/>
    <m/>
    <m/>
    <m/>
    <m/>
    <m/>
    <s v="לאשר הארכת תוקף החלטת ועדה"/>
    <m/>
  </r>
  <r>
    <n v="159"/>
    <m/>
    <m/>
    <m/>
    <m/>
    <m/>
    <m/>
    <m/>
    <m/>
    <m/>
    <m/>
    <n v="4112"/>
    <m/>
    <s v="תל אביב"/>
    <x v="9"/>
    <x v="32"/>
    <m/>
    <s v="מיסוי"/>
    <s v="מיסוי - פינוי-בינוי"/>
    <s v="בביצוע"/>
    <n v="7022588"/>
    <s v="504 20180746"/>
    <n v="504"/>
    <n v="20180746"/>
    <s v="בקשה לרישוי מלא"/>
    <s v="בניה חדשה"/>
    <n v="8913"/>
    <s v="הרצלייה"/>
    <n v="6400"/>
    <s v="אבן-עזרא"/>
    <n v="542"/>
    <n v="36"/>
    <n v="36"/>
    <m/>
    <d v="2018-08-01T00:00:00"/>
    <n v="0"/>
    <n v="78"/>
    <n v="28"/>
    <n v="50"/>
    <n v="78"/>
    <m/>
    <m/>
    <m/>
    <m/>
    <m/>
    <s v="הקמת בניין מגורים אחד המכיל 78 יחד, קומת קרקע + 14 קומות"/>
    <m/>
    <m/>
    <m/>
    <n v="1987604"/>
    <n v="20180746"/>
    <m/>
    <d v="2019-11-10T00:00:00"/>
    <m/>
    <n v="0"/>
    <n v="78"/>
    <n v="28"/>
    <m/>
    <n v="50"/>
    <m/>
    <n v="78"/>
    <m/>
    <m/>
    <s v="הקמת בניין מגורים אחד המכיל 78 יחד, קומת קרקע + 14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n v="2018"/>
    <x v="5"/>
    <s v="בנייה"/>
    <s v="בנייה"/>
    <m/>
    <n v="1"/>
    <m/>
    <m/>
    <m/>
    <n v="1"/>
    <s v="להיתר"/>
    <m/>
    <x v="0"/>
    <m/>
    <m/>
    <m/>
    <n v="7022588"/>
    <n v="1987604"/>
    <m/>
    <m/>
    <m/>
    <m/>
    <m/>
    <m/>
    <m/>
    <s v="מיצוי יח&quot;ד בפרויקט"/>
    <n v="0"/>
    <m/>
    <m/>
    <m/>
    <m/>
    <m/>
    <m/>
    <m/>
  </r>
  <r>
    <n v="161"/>
    <m/>
    <m/>
    <m/>
    <m/>
    <m/>
    <m/>
    <m/>
    <m/>
    <m/>
    <m/>
    <n v="4112"/>
    <m/>
    <s v="תל אביב"/>
    <x v="9"/>
    <x v="32"/>
    <m/>
    <s v="מיסוי"/>
    <s v="מיסוי - פינוי-בינוי"/>
    <s v="בביצוע"/>
    <n v="7022590"/>
    <s v="504 20180748"/>
    <n v="504"/>
    <n v="20180748"/>
    <s v="בקשה לרישוי מלא"/>
    <s v="בניה חדשה"/>
    <n v="8913"/>
    <s v="הרצלייה"/>
    <n v="6400"/>
    <s v="אבן-עזרא"/>
    <n v="542"/>
    <n v="36"/>
    <n v="36"/>
    <m/>
    <d v="2018-08-01T00:00:00"/>
    <n v="0"/>
    <n v="94"/>
    <n v="28"/>
    <n v="66"/>
    <n v="94"/>
    <m/>
    <m/>
    <m/>
    <m/>
    <m/>
    <s v="הקמת בניין מגורים אחד המכיל 94 יחד, קומת קרקעי + 14 קומות"/>
    <m/>
    <m/>
    <m/>
    <n v="1987072"/>
    <n v="20180748"/>
    <m/>
    <d v="2019-10-03T00:00:00"/>
    <m/>
    <n v="0"/>
    <n v="94"/>
    <n v="28"/>
    <m/>
    <n v="66"/>
    <m/>
    <n v="94"/>
    <m/>
    <m/>
    <s v="הקמת בניין מגורים אחד המכיל 94 יחד, קומת קרקעי + 14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n v="2018"/>
    <x v="5"/>
    <s v="בנייה"/>
    <s v="בנייה"/>
    <m/>
    <n v="2"/>
    <m/>
    <m/>
    <m/>
    <n v="1"/>
    <s v="להיתר"/>
    <m/>
    <x v="0"/>
    <m/>
    <m/>
    <m/>
    <n v="7022590"/>
    <n v="1987072"/>
    <m/>
    <m/>
    <m/>
    <m/>
    <m/>
    <m/>
    <m/>
    <s v="מיצוי יח&quot;ד בפרויקט"/>
    <n v="0"/>
    <m/>
    <m/>
    <m/>
    <m/>
    <m/>
    <m/>
    <m/>
  </r>
  <r>
    <n v="158"/>
    <m/>
    <m/>
    <m/>
    <m/>
    <m/>
    <m/>
    <m/>
    <m/>
    <m/>
    <m/>
    <n v="4112"/>
    <m/>
    <s v="תל אביב"/>
    <x v="9"/>
    <x v="32"/>
    <m/>
    <s v="מיסוי"/>
    <s v="מיסוי - פינוי-בינוי"/>
    <s v="בביצוע"/>
    <n v="6863038"/>
    <s v="504 20180404"/>
    <n v="504"/>
    <n v="20180404"/>
    <s v="בקשה לתיק מידע"/>
    <s v="הריסה ובניה חדשה"/>
    <n v="8913"/>
    <s v="הרצלייה"/>
    <n v="6400"/>
    <s v="אבן-עזרא"/>
    <n v="542"/>
    <n v="36"/>
    <n v="36"/>
    <m/>
    <d v="2018-05-07T00:00:00"/>
    <n v="0"/>
    <n v="0"/>
    <n v="84"/>
    <n v="194"/>
    <n v="278"/>
    <m/>
    <m/>
    <m/>
    <m/>
    <m/>
    <s v="הריסת 5 מבנים בני 4 קומות המכילים 84 יח&quot;ד והקמת 4 בנייני מגורים המכילים 278 יח&quot;ד בני 12-15 קומות על גבי 3 קומות מרתף חניה משותף. וכן הקמת משרד מכירות לתקופת הבנייה."/>
    <m/>
    <m/>
    <m/>
    <s v="NULL"/>
    <m/>
    <m/>
    <m/>
    <m/>
    <m/>
    <m/>
    <m/>
    <m/>
    <m/>
    <m/>
    <m/>
    <m/>
    <m/>
    <m/>
    <m/>
    <m/>
    <m/>
    <n v="2018"/>
    <x v="1"/>
    <s v="הריסה + בנייה"/>
    <m/>
    <m/>
    <m/>
    <m/>
    <m/>
    <m/>
    <n v="4"/>
    <s v="למידע"/>
    <m/>
    <x v="1"/>
    <m/>
    <m/>
    <m/>
    <m/>
    <m/>
    <m/>
    <m/>
    <m/>
    <m/>
    <m/>
    <m/>
    <m/>
    <s v="מיצוי יח&quot;ד בפרויקט"/>
    <n v="0"/>
    <m/>
    <m/>
    <m/>
    <m/>
    <m/>
    <m/>
    <m/>
  </r>
  <r>
    <n v="160"/>
    <m/>
    <m/>
    <m/>
    <m/>
    <m/>
    <m/>
    <m/>
    <m/>
    <m/>
    <m/>
    <n v="4112"/>
    <m/>
    <s v="תל אביב"/>
    <x v="9"/>
    <x v="32"/>
    <m/>
    <s v="מיסוי"/>
    <s v="מיסוי - פינוי-בינוי"/>
    <s v="בביצוע"/>
    <n v="6863341"/>
    <s v="504 20180746"/>
    <n v="504"/>
    <n v="20180746"/>
    <s v="בקשה לרישוי מלא"/>
    <s v="בניה חדשה"/>
    <n v="8913"/>
    <s v="הרצלייה"/>
    <n v="6400"/>
    <s v="אבן-עזרא"/>
    <n v="542"/>
    <n v="36"/>
    <n v="36"/>
    <m/>
    <d v="2018-08-01T00:00:00"/>
    <n v="0"/>
    <n v="78"/>
    <m/>
    <m/>
    <n v="78"/>
    <m/>
    <m/>
    <m/>
    <m/>
    <m/>
    <s v="הקמת בניין מגורים אחד המכיל 78 יח&quot;ד, קומת קרקע + 14 קומות"/>
    <m/>
    <m/>
    <m/>
    <s v="NULL"/>
    <m/>
    <m/>
    <m/>
    <m/>
    <m/>
    <m/>
    <m/>
    <m/>
    <m/>
    <m/>
    <m/>
    <m/>
    <m/>
    <m/>
    <m/>
    <m/>
    <m/>
    <n v="2018"/>
    <x v="1"/>
    <s v="בנייה"/>
    <m/>
    <m/>
    <m/>
    <m/>
    <m/>
    <m/>
    <n v="4"/>
    <s v="להיתר"/>
    <m/>
    <x v="1"/>
    <m/>
    <m/>
    <m/>
    <m/>
    <m/>
    <m/>
    <m/>
    <m/>
    <m/>
    <m/>
    <m/>
    <m/>
    <s v="מיצוי יח&quot;ד בפרויקט"/>
    <n v="0"/>
    <m/>
    <m/>
    <m/>
    <m/>
    <m/>
    <m/>
    <m/>
  </r>
  <r>
    <n v="162"/>
    <m/>
    <m/>
    <m/>
    <m/>
    <m/>
    <m/>
    <m/>
    <m/>
    <m/>
    <m/>
    <n v="4112"/>
    <m/>
    <s v="תל אביב"/>
    <x v="9"/>
    <x v="32"/>
    <m/>
    <s v="מיסוי"/>
    <s v="מיסוי - פינוי-בינוי"/>
    <s v="בביצוע"/>
    <n v="6863343"/>
    <s v="504 20180748"/>
    <n v="504"/>
    <n v="20180748"/>
    <s v="בקשה לרישוי מלא"/>
    <s v="בניה חדשה"/>
    <n v="8913"/>
    <s v="הרצלייה"/>
    <n v="6400"/>
    <s v="אבן-עזרא"/>
    <n v="542"/>
    <n v="36"/>
    <n v="36"/>
    <m/>
    <d v="2018-08-01T00:00:00"/>
    <n v="0"/>
    <n v="94"/>
    <m/>
    <m/>
    <n v="94"/>
    <m/>
    <m/>
    <m/>
    <m/>
    <m/>
    <s v="הקמת בניין מגורים אחד המכיל 94 יח&quot;ד, קומת קרקעי + 14 קומות"/>
    <m/>
    <m/>
    <m/>
    <s v="NULL"/>
    <m/>
    <m/>
    <m/>
    <m/>
    <m/>
    <m/>
    <m/>
    <m/>
    <m/>
    <m/>
    <m/>
    <m/>
    <m/>
    <m/>
    <m/>
    <m/>
    <m/>
    <n v="2018"/>
    <x v="1"/>
    <s v="בנייה"/>
    <m/>
    <m/>
    <m/>
    <m/>
    <m/>
    <m/>
    <n v="4"/>
    <s v="להיתר"/>
    <m/>
    <x v="1"/>
    <m/>
    <m/>
    <m/>
    <m/>
    <m/>
    <m/>
    <m/>
    <m/>
    <m/>
    <m/>
    <m/>
    <m/>
    <s v="מיצוי יח&quot;ד בפרויקט"/>
    <n v="0"/>
    <m/>
    <m/>
    <m/>
    <m/>
    <m/>
    <m/>
    <m/>
  </r>
  <r>
    <n v="1125"/>
    <m/>
    <m/>
    <m/>
    <m/>
    <m/>
    <m/>
    <m/>
    <m/>
    <m/>
    <m/>
    <n v="4112"/>
    <m/>
    <s v="תל אביב"/>
    <x v="9"/>
    <x v="32"/>
    <m/>
    <s v="מיסוי"/>
    <s v="פינוי-בינוי"/>
    <s v="בביצוע"/>
    <n v="7144818"/>
    <s v="504 20200945"/>
    <n v="504"/>
    <n v="20200945"/>
    <s v="בקשה בסמכות מהנדס העיר                                                          "/>
    <s v="תוכ' שינויים ללא תוס' שטח               "/>
    <n v="8913"/>
    <s v="הרצלייה"/>
    <n v="6400"/>
    <s v="אבן-עזרא                                                    "/>
    <n v="542"/>
    <n v="36"/>
    <n v="36"/>
    <m/>
    <d v="2020-08-17T00:00:00"/>
    <n v="78"/>
    <n v="0"/>
    <m/>
    <m/>
    <n v="278"/>
    <s v="2020_02"/>
    <d v="2020-11-24T10:27:21"/>
    <m/>
    <m/>
    <s v="מדלן"/>
    <s v=" בקשה להיתר שינויים בגין שינוי חומרי גמר בחזיתות                                                                                                                                                                                                                                                                                                                                                                                                                                                                                                                                                                                                                                                                                                                                                                                                                                                                                                                                                                                        "/>
    <n v="322"/>
    <d v="2020-08-19T00:00:00"/>
    <s v="  לאשר את הבקשה בתנאים:"/>
    <n v="2055461"/>
    <n v="20200945"/>
    <s v="בקשה בסמכות מהנדס העיר                                                          "/>
    <d v="2020-09-03T00:00:00"/>
    <s v="בית מגורים משותף                                                                          "/>
    <n v="78"/>
    <n v="0"/>
    <m/>
    <m/>
    <m/>
    <m/>
    <n v="278"/>
    <s v="מדלן"/>
    <m/>
    <s v="שינוי חומרי גמר בחזיתות."/>
    <s v="2020_02"/>
    <d v="2020-11-24T10:27:22"/>
    <s v="לפי גוש חלקה (מרץ 2021)"/>
    <n v="2020"/>
    <x v="2"/>
    <s v="בנייה (שינויים)"/>
    <s v="בנייה (שינויים)"/>
    <m/>
    <s v="1,2"/>
    <m/>
    <m/>
    <m/>
    <n v="2"/>
    <s v="להיתר"/>
    <m/>
    <x v="2"/>
    <m/>
    <m/>
    <m/>
    <n v="7144818"/>
    <n v="2055461"/>
    <m/>
    <m/>
    <m/>
    <m/>
    <m/>
    <m/>
    <m/>
    <s v="מיצוי יח&quot;ד בפרויקט"/>
    <n v="0"/>
    <m/>
    <m/>
    <m/>
    <m/>
    <m/>
    <m/>
    <m/>
  </r>
  <r>
    <n v="1126"/>
    <m/>
    <m/>
    <m/>
    <m/>
    <m/>
    <m/>
    <m/>
    <m/>
    <m/>
    <m/>
    <n v="4112"/>
    <m/>
    <s v="תל אביב"/>
    <x v="9"/>
    <x v="32"/>
    <m/>
    <s v="מיסוי"/>
    <s v="פינוי-בינוי"/>
    <s v="בביצוע"/>
    <n v="7144819"/>
    <s v="504 20200946"/>
    <n v="504"/>
    <n v="20200946"/>
    <s v="בקשה בסמכות מהנדס העיר                                                          "/>
    <s v="תוכ' שינויים ללא תוס' שטח               "/>
    <n v="8913"/>
    <s v="הרצלייה"/>
    <n v="6400"/>
    <s v="אבן-עזרא                                                    "/>
    <n v="542"/>
    <n v="36"/>
    <n v="36"/>
    <m/>
    <d v="2020-08-17T00:00:00"/>
    <n v="94"/>
    <n v="0"/>
    <m/>
    <m/>
    <n v="278"/>
    <s v="2020_02"/>
    <d v="2020-11-24T10:27:21"/>
    <m/>
    <m/>
    <s v="מדלן"/>
    <s v=" בקשה להיתר שינויים בגין שינוי חומרי גמר בחזיתות                                                                                                                                                                                                                                                                                                                                                                                                                                                                                                                                                                                                                                                                                                                                                                                                                                                                                                                                                                                        "/>
    <n v="322"/>
    <d v="2020-08-19T00:00:00"/>
    <s v="  לאשר את הבקשה בתנאים:"/>
    <n v="2054595"/>
    <n v="20200946"/>
    <s v="בקשה בסמכות מהנדס העיר                                                          "/>
    <d v="2020-09-03T00:00:00"/>
    <s v="בית מגורים משותף                                                                          "/>
    <n v="94"/>
    <n v="0"/>
    <m/>
    <m/>
    <m/>
    <m/>
    <n v="278"/>
    <s v="מדלן"/>
    <m/>
    <s v="שינוי חומרי גמר בחזיתות."/>
    <s v="2020_02"/>
    <d v="2020-11-24T10:27:22"/>
    <s v="לפי גוש חלקה (מרץ 2021)"/>
    <n v="2020"/>
    <x v="2"/>
    <s v="בנייה (שינויים)"/>
    <s v="בנייה (שינויים)"/>
    <m/>
    <s v="1,2"/>
    <m/>
    <m/>
    <m/>
    <n v="2"/>
    <s v="להיתר"/>
    <m/>
    <x v="2"/>
    <m/>
    <m/>
    <m/>
    <n v="7144819"/>
    <n v="2054595"/>
    <m/>
    <m/>
    <m/>
    <m/>
    <m/>
    <m/>
    <m/>
    <s v="מיצוי יח&quot;ד בפרויקט"/>
    <n v="0"/>
    <m/>
    <m/>
    <m/>
    <m/>
    <m/>
    <m/>
    <m/>
  </r>
  <r>
    <n v="163"/>
    <m/>
    <m/>
    <m/>
    <m/>
    <m/>
    <m/>
    <m/>
    <m/>
    <m/>
    <m/>
    <n v="4112"/>
    <m/>
    <s v="תל אביב"/>
    <x v="9"/>
    <x v="32"/>
    <m/>
    <s v="מיסוי"/>
    <s v="מיסוי - פינוי-בינוי"/>
    <s v="בביצוע"/>
    <n v="5392708"/>
    <s v="504 20180404"/>
    <n v="504"/>
    <n v="20180404"/>
    <s v="בקשה לתיק מידע"/>
    <s v="הריסה ובניה חדשה"/>
    <n v="8913"/>
    <s v="הרצלייה"/>
    <n v="6400"/>
    <s v="אבן עזרא"/>
    <n v="542"/>
    <n v="36"/>
    <n v="36"/>
    <m/>
    <d v="2018-05-07T00:00:00"/>
    <n v="0"/>
    <n v="0"/>
    <n v="84"/>
    <n v="194"/>
    <n v="278"/>
    <m/>
    <m/>
    <m/>
    <m/>
    <m/>
    <s v="הריסת 5 מבנים בני 4 קומות המכילים 84 יח&quot;ד והקמת 4 בנייני מגורים המכילים 278 יח&quot;ד בני 12-15 קומות על גבי 3 קומות מרתף חניה משותף. וכן הקמת משרד מכירות לתקופת הבנייה."/>
    <m/>
    <m/>
    <m/>
    <s v="NULL"/>
    <m/>
    <m/>
    <m/>
    <m/>
    <m/>
    <m/>
    <m/>
    <m/>
    <m/>
    <m/>
    <m/>
    <m/>
    <m/>
    <m/>
    <m/>
    <m/>
    <m/>
    <n v="2018"/>
    <x v="1"/>
    <s v="הריסה + בנייה"/>
    <m/>
    <m/>
    <s v="1,2,3"/>
    <n v="1"/>
    <n v="1"/>
    <m/>
    <n v="1"/>
    <s v="למידע"/>
    <m/>
    <x v="1"/>
    <m/>
    <m/>
    <m/>
    <m/>
    <m/>
    <m/>
    <m/>
    <m/>
    <m/>
    <m/>
    <m/>
    <m/>
    <s v="מיצוי יח&quot;ד בפרויקט"/>
    <n v="0"/>
    <m/>
    <m/>
    <m/>
    <m/>
    <m/>
    <m/>
    <m/>
  </r>
  <r>
    <n v="164"/>
    <m/>
    <m/>
    <m/>
    <m/>
    <m/>
    <m/>
    <m/>
    <m/>
    <m/>
    <m/>
    <n v="4112"/>
    <m/>
    <s v="תל אביב"/>
    <x v="9"/>
    <x v="32"/>
    <m/>
    <s v="מיסוי"/>
    <s v="מיסוי - פינוי-בינוי"/>
    <s v="בביצוע"/>
    <n v="5392366"/>
    <s v="504 20180746"/>
    <n v="504"/>
    <n v="20180746"/>
    <s v="בקשה לרישוי מלא"/>
    <s v="בניה חדשה"/>
    <n v="8913"/>
    <s v="הרצלייה"/>
    <n v="6400"/>
    <s v="אבן עזרא"/>
    <n v="542"/>
    <n v="36"/>
    <n v="36"/>
    <m/>
    <d v="2018-08-01T00:00:00"/>
    <n v="0"/>
    <n v="78"/>
    <m/>
    <m/>
    <n v="78"/>
    <m/>
    <m/>
    <m/>
    <m/>
    <m/>
    <s v="הקמת בניין מגורים אחד המכיל 78 יח&quot;ד, קומת קרקע + 14 קומות"/>
    <m/>
    <m/>
    <m/>
    <s v="NULL"/>
    <m/>
    <m/>
    <m/>
    <m/>
    <m/>
    <m/>
    <m/>
    <m/>
    <m/>
    <m/>
    <m/>
    <m/>
    <m/>
    <m/>
    <m/>
    <m/>
    <m/>
    <n v="2018"/>
    <x v="1"/>
    <s v="בנייה"/>
    <m/>
    <m/>
    <m/>
    <m/>
    <m/>
    <m/>
    <n v="4"/>
    <s v="להיתר"/>
    <m/>
    <x v="1"/>
    <m/>
    <m/>
    <m/>
    <m/>
    <m/>
    <m/>
    <m/>
    <m/>
    <m/>
    <m/>
    <m/>
    <m/>
    <s v="מיצוי יח&quot;ד בפרויקט"/>
    <n v="0"/>
    <m/>
    <m/>
    <m/>
    <m/>
    <m/>
    <m/>
    <m/>
  </r>
  <r>
    <n v="165"/>
    <m/>
    <m/>
    <m/>
    <m/>
    <m/>
    <m/>
    <m/>
    <m/>
    <m/>
    <m/>
    <n v="4112"/>
    <m/>
    <s v="תל אביב"/>
    <x v="9"/>
    <x v="32"/>
    <m/>
    <s v="מיסוי"/>
    <s v="מיסוי - פינוי-בינוי"/>
    <s v="בביצוע"/>
    <n v="5392368"/>
    <s v="504 20180748"/>
    <n v="504"/>
    <n v="20180748"/>
    <s v="בקשה לרישוי מלא"/>
    <s v="בניה חדשה"/>
    <n v="8913"/>
    <s v="הרצלייה"/>
    <n v="6400"/>
    <s v="אבן עזרא"/>
    <n v="542"/>
    <n v="36"/>
    <n v="36"/>
    <m/>
    <d v="2018-08-01T00:00:00"/>
    <n v="0"/>
    <n v="94"/>
    <m/>
    <m/>
    <n v="94"/>
    <m/>
    <m/>
    <m/>
    <m/>
    <m/>
    <s v="הקמת בניין מגורים אחד המכיל 94 יח&quot;ד, קומת קרקעי + 14 קומות"/>
    <m/>
    <m/>
    <m/>
    <s v="NULL"/>
    <m/>
    <m/>
    <m/>
    <m/>
    <m/>
    <m/>
    <m/>
    <m/>
    <m/>
    <m/>
    <m/>
    <m/>
    <m/>
    <m/>
    <m/>
    <m/>
    <m/>
    <n v="2018"/>
    <x v="1"/>
    <s v="בנייה"/>
    <m/>
    <m/>
    <m/>
    <m/>
    <m/>
    <m/>
    <n v="4"/>
    <s v="להיתר"/>
    <m/>
    <x v="1"/>
    <m/>
    <m/>
    <m/>
    <m/>
    <m/>
    <m/>
    <m/>
    <m/>
    <m/>
    <m/>
    <m/>
    <m/>
    <s v="מיצוי יח&quot;ד בפרויקט"/>
    <n v="0"/>
    <m/>
    <m/>
    <m/>
    <m/>
    <m/>
    <m/>
    <m/>
  </r>
  <r>
    <n v="167"/>
    <m/>
    <m/>
    <m/>
    <m/>
    <m/>
    <m/>
    <m/>
    <m/>
    <m/>
    <m/>
    <n v="4112"/>
    <m/>
    <s v="תל אביב"/>
    <x v="9"/>
    <x v="32"/>
    <m/>
    <s v="מיסוי"/>
    <s v="מיסוי - פינוי-בינוי"/>
    <s v="בביצוע"/>
    <n v="7022589"/>
    <s v="504 20180747"/>
    <n v="504"/>
    <n v="20180747"/>
    <s v="בקשה לרישוי מלא"/>
    <s v="בניה חדשה"/>
    <n v="8913"/>
    <s v="הרצלייה"/>
    <n v="6400"/>
    <s v="מנדלבלט צבי"/>
    <n v="804"/>
    <n v="15"/>
    <n v="15"/>
    <m/>
    <d v="2018-08-01T00:00:00"/>
    <n v="0"/>
    <n v="106"/>
    <n v="28"/>
    <n v="78"/>
    <n v="106"/>
    <m/>
    <m/>
    <m/>
    <m/>
    <m/>
    <s v="הקמת 2 בנייני מגורים המכילים 106 יחד, קומת קרקע + 11 קומות"/>
    <m/>
    <m/>
    <m/>
    <n v="1990769"/>
    <n v="20180747"/>
    <m/>
    <d v="2019-10-03T00:00:00"/>
    <m/>
    <n v="0"/>
    <n v="106"/>
    <n v="28"/>
    <m/>
    <n v="78"/>
    <m/>
    <n v="106"/>
    <m/>
    <m/>
    <s v="הקמת 2 בנייני מגורים המכילים 106 יחד, קומת קרקע + 11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n v="2018"/>
    <x v="5"/>
    <s v="בנייה"/>
    <s v="בנייה"/>
    <m/>
    <n v="3"/>
    <m/>
    <m/>
    <m/>
    <n v="1"/>
    <s v="להיתר"/>
    <m/>
    <x v="0"/>
    <m/>
    <m/>
    <m/>
    <n v="7022589"/>
    <n v="1990769"/>
    <m/>
    <m/>
    <m/>
    <m/>
    <m/>
    <m/>
    <m/>
    <s v="מיצוי יח&quot;ד בפרויקט"/>
    <n v="0"/>
    <m/>
    <m/>
    <m/>
    <m/>
    <m/>
    <m/>
    <m/>
  </r>
  <r>
    <n v="169"/>
    <m/>
    <m/>
    <m/>
    <m/>
    <m/>
    <m/>
    <m/>
    <m/>
    <m/>
    <m/>
    <n v="4112"/>
    <m/>
    <s v="תל אביב"/>
    <x v="9"/>
    <x v="32"/>
    <m/>
    <s v="מיסוי"/>
    <s v="מיסוי - פינוי-בינוי"/>
    <s v="בביצוע"/>
    <n v="5392381"/>
    <s v="504 20180842"/>
    <n v="504"/>
    <n v="20180842"/>
    <s v="בקשה לרישוי מלא"/>
    <s v="בניה חדשה"/>
    <n v="8913"/>
    <s v="הרצלייה"/>
    <n v="6400"/>
    <s v="מנדלבלט צבי"/>
    <n v="804"/>
    <n v="15"/>
    <n v="15"/>
    <m/>
    <d v="2018-08-26T00:00:00"/>
    <n v="0"/>
    <n v="0"/>
    <m/>
    <m/>
    <m/>
    <m/>
    <m/>
    <m/>
    <m/>
    <m/>
    <s v="הריסת 5 מבנים בני 4 קומות והקמת מרתף חניה משותף על גבי 3 קומות עבור מגרשים 11A+ 12 + 13A + 14A צוברי גז משותפים 5000 גלון + חדר טרפו משותף"/>
    <m/>
    <m/>
    <m/>
    <s v="NULL"/>
    <m/>
    <m/>
    <m/>
    <m/>
    <m/>
    <m/>
    <m/>
    <m/>
    <m/>
    <m/>
    <m/>
    <m/>
    <m/>
    <m/>
    <m/>
    <m/>
    <m/>
    <n v="2018"/>
    <x v="1"/>
    <s v="הריסה + בנייה"/>
    <m/>
    <m/>
    <n v="3"/>
    <m/>
    <m/>
    <m/>
    <n v="2"/>
    <s v="להיתר"/>
    <m/>
    <x v="1"/>
    <m/>
    <m/>
    <m/>
    <m/>
    <m/>
    <m/>
    <m/>
    <m/>
    <m/>
    <m/>
    <m/>
    <m/>
    <s v="מיצוי יח&quot;ד בפרויקט"/>
    <n v="0"/>
    <m/>
    <m/>
    <m/>
    <m/>
    <m/>
    <m/>
    <m/>
  </r>
  <r>
    <n v="170"/>
    <m/>
    <m/>
    <m/>
    <m/>
    <m/>
    <m/>
    <m/>
    <m/>
    <m/>
    <m/>
    <n v="4112"/>
    <m/>
    <s v="תל אביב"/>
    <x v="9"/>
    <x v="32"/>
    <m/>
    <s v="מיסוי"/>
    <s v="מיסוי - פינוי-בינוי"/>
    <s v="בביצוע"/>
    <n v="6863428"/>
    <s v="504 20180842"/>
    <n v="504"/>
    <n v="20180842"/>
    <s v="בקשה לרישוי מלא"/>
    <s v="בניה חדשה"/>
    <n v="8913"/>
    <s v="הרצלייה"/>
    <n v="6400"/>
    <s v="מנדלבלט צבי"/>
    <n v="804"/>
    <n v="15"/>
    <n v="15"/>
    <m/>
    <d v="2018-08-26T00:00:00"/>
    <n v="0"/>
    <n v="0"/>
    <m/>
    <m/>
    <m/>
    <m/>
    <m/>
    <m/>
    <m/>
    <m/>
    <s v="לדיון חוזר - תיקון נפח צוברי גז משותפים ל- 4000 גלון במקום 5000 גלון במהות הבקשה לפי אישור משרד העבודה הריסת 5 מבנים בני 4 קומות והקמת מרתף חניה משותף על גבי 3 קומות עבור מגרשים 11A+ 12 + 13A + 14A צוברי גז משותפים 5000 גלון + חדר טרפו משותף"/>
    <m/>
    <m/>
    <m/>
    <s v="NULL"/>
    <m/>
    <m/>
    <m/>
    <m/>
    <m/>
    <m/>
    <m/>
    <m/>
    <m/>
    <m/>
    <m/>
    <m/>
    <m/>
    <m/>
    <m/>
    <m/>
    <m/>
    <n v="2018"/>
    <x v="1"/>
    <s v="הריסה + בנייה"/>
    <m/>
    <m/>
    <n v="3"/>
    <m/>
    <m/>
    <m/>
    <n v="2"/>
    <s v="להיתר"/>
    <m/>
    <x v="1"/>
    <m/>
    <m/>
    <m/>
    <m/>
    <m/>
    <m/>
    <m/>
    <m/>
    <m/>
    <m/>
    <m/>
    <m/>
    <s v="מיצוי יח&quot;ד בפרויקט"/>
    <n v="0"/>
    <m/>
    <m/>
    <m/>
    <m/>
    <m/>
    <m/>
    <m/>
  </r>
  <r>
    <n v="166"/>
    <m/>
    <m/>
    <m/>
    <m/>
    <m/>
    <m/>
    <m/>
    <m/>
    <m/>
    <m/>
    <n v="4112"/>
    <m/>
    <s v="תל אביב"/>
    <x v="9"/>
    <x v="32"/>
    <m/>
    <s v="מיסוי"/>
    <s v="מיסוי - פינוי-בינוי"/>
    <s v="בביצוע"/>
    <n v="5392367"/>
    <s v="504 20180747"/>
    <n v="504"/>
    <n v="20180747"/>
    <s v="בקשה לרישוי מלא"/>
    <s v="בניה חדשה"/>
    <n v="8913"/>
    <s v="הרצלייה"/>
    <n v="6400"/>
    <s v="מנדלבלט צבי"/>
    <n v="804"/>
    <n v="15"/>
    <n v="15"/>
    <m/>
    <d v="2018-08-01T00:00:00"/>
    <n v="0"/>
    <n v="106"/>
    <m/>
    <m/>
    <n v="106"/>
    <m/>
    <m/>
    <m/>
    <m/>
    <m/>
    <s v="הקמת 2 בנייני מגורים המכילים 106 יח&quot;ד, קומת קרקע + 11 קומות"/>
    <m/>
    <m/>
    <m/>
    <s v="NULL"/>
    <m/>
    <m/>
    <m/>
    <m/>
    <m/>
    <m/>
    <m/>
    <m/>
    <m/>
    <m/>
    <m/>
    <m/>
    <m/>
    <m/>
    <m/>
    <m/>
    <m/>
    <n v="2018"/>
    <x v="1"/>
    <s v="בנייה"/>
    <m/>
    <m/>
    <m/>
    <m/>
    <m/>
    <m/>
    <n v="4"/>
    <s v="להיתר"/>
    <m/>
    <x v="1"/>
    <m/>
    <m/>
    <m/>
    <m/>
    <m/>
    <m/>
    <m/>
    <m/>
    <m/>
    <m/>
    <m/>
    <m/>
    <s v="מיצוי יח&quot;ד בפרויקט"/>
    <n v="0"/>
    <m/>
    <m/>
    <m/>
    <m/>
    <m/>
    <m/>
    <m/>
  </r>
  <r>
    <n v="168"/>
    <m/>
    <m/>
    <m/>
    <m/>
    <m/>
    <m/>
    <m/>
    <m/>
    <m/>
    <m/>
    <n v="4112"/>
    <m/>
    <s v="תל אביב"/>
    <x v="9"/>
    <x v="32"/>
    <m/>
    <s v="מיסוי"/>
    <s v="מיסוי - פינוי-בינוי"/>
    <s v="בביצוע"/>
    <n v="6863342"/>
    <s v="504 20180747"/>
    <n v="504"/>
    <n v="20180747"/>
    <s v="בקשה לרישוי מלא"/>
    <s v="בניה חדשה"/>
    <n v="8913"/>
    <s v="הרצלייה"/>
    <n v="6400"/>
    <s v="מנדלבלט צבי"/>
    <n v="804"/>
    <n v="15"/>
    <n v="15"/>
    <m/>
    <d v="2018-08-01T00:00:00"/>
    <n v="0"/>
    <n v="106"/>
    <m/>
    <m/>
    <n v="106"/>
    <m/>
    <m/>
    <m/>
    <m/>
    <m/>
    <s v="הקמת 2 בנייני מגורים המכילים 106 יח&quot;ד, קומת קרקע + 11 קומות"/>
    <m/>
    <m/>
    <m/>
    <s v="NULL"/>
    <m/>
    <m/>
    <m/>
    <m/>
    <m/>
    <m/>
    <m/>
    <m/>
    <m/>
    <m/>
    <m/>
    <m/>
    <m/>
    <m/>
    <m/>
    <m/>
    <m/>
    <n v="2018"/>
    <x v="1"/>
    <s v="בנייה"/>
    <m/>
    <m/>
    <m/>
    <m/>
    <m/>
    <m/>
    <n v="4"/>
    <s v="להיתר"/>
    <m/>
    <x v="1"/>
    <m/>
    <m/>
    <m/>
    <m/>
    <m/>
    <m/>
    <m/>
    <m/>
    <m/>
    <m/>
    <m/>
    <m/>
    <s v="מיצוי יח&quot;ד בפרויקט"/>
    <n v="0"/>
    <m/>
    <m/>
    <m/>
    <m/>
    <m/>
    <m/>
    <m/>
  </r>
  <r>
    <n v="1124"/>
    <m/>
    <m/>
    <m/>
    <m/>
    <m/>
    <m/>
    <m/>
    <m/>
    <m/>
    <m/>
    <n v="4112"/>
    <m/>
    <s v="תל אביב"/>
    <x v="9"/>
    <x v="32"/>
    <m/>
    <s v="מיסוי"/>
    <s v="פינוי-בינוי"/>
    <s v="בביצוע"/>
    <n v="7144817"/>
    <s v="504 20200944"/>
    <n v="504"/>
    <n v="20200944"/>
    <s v="בקשה בסמכות מהנדס העיר                                                          "/>
    <s v="תוכ' שינויים ללא תוס' שטח               "/>
    <n v="8913"/>
    <s v="הרצלייה"/>
    <n v="6400"/>
    <s v="מנדלבלט צבי                                                 "/>
    <n v="804"/>
    <n v="15"/>
    <n v="15"/>
    <m/>
    <d v="2020-08-17T00:00:00"/>
    <n v="106"/>
    <n v="0"/>
    <m/>
    <m/>
    <m/>
    <s v="2020_02"/>
    <d v="2020-11-24T10:27:21"/>
    <m/>
    <m/>
    <m/>
    <s v=" בקשה להיתר שינויים בגין שינוי חומרי גמר בחזיתות                                                                                                                                                                                                                                                                                                                                                                                                                                                                                                                                                                                                                                                                                                                                                                                                                                                                                                                                                                                        "/>
    <n v="322"/>
    <d v="2020-08-19T00:00:00"/>
    <s v="  לאשר את הבקשה בתנאים:"/>
    <n v="2055197"/>
    <n v="20200944"/>
    <s v="בקשה בסמכות מהנדס העיר                                                          "/>
    <d v="2020-09-03T00:00:00"/>
    <s v="בית מגורים משותף                                                                          "/>
    <n v="106"/>
    <n v="0"/>
    <m/>
    <m/>
    <m/>
    <m/>
    <m/>
    <m/>
    <m/>
    <s v="שינוי חומרי גמר בחזיתות."/>
    <s v="2020_02"/>
    <d v="2020-11-24T10:27:22"/>
    <s v="לפי גוש חלקה (מרץ 2021)"/>
    <n v="2020"/>
    <x v="2"/>
    <s v="בנייה (שינויים)"/>
    <s v="בנייה (שינויים)"/>
    <m/>
    <n v="3"/>
    <m/>
    <m/>
    <m/>
    <n v="2"/>
    <s v="להיתר"/>
    <m/>
    <x v="2"/>
    <m/>
    <m/>
    <m/>
    <n v="7144817"/>
    <n v="2055197"/>
    <m/>
    <m/>
    <m/>
    <m/>
    <m/>
    <m/>
    <m/>
    <s v="מיצוי יח&quot;ד בפרויקט"/>
    <n v="0"/>
    <m/>
    <m/>
    <m/>
    <m/>
    <m/>
    <m/>
    <m/>
  </r>
  <r>
    <n v="172"/>
    <m/>
    <m/>
    <m/>
    <m/>
    <m/>
    <m/>
    <m/>
    <m/>
    <m/>
    <m/>
    <n v="4197"/>
    <m/>
    <s v="תל אביב"/>
    <x v="9"/>
    <x v="33"/>
    <m/>
    <s v="מיסוי"/>
    <s v="מיסוי - פינוי-בינוי"/>
    <s v="תכנית מאושרת עם פעילות יזמית"/>
    <n v="6863846"/>
    <s v="504 20190130"/>
    <n v="504"/>
    <n v="20190130"/>
    <s v="בקשה לתיק מידע"/>
    <s v="הריסה ובניה חדשה"/>
    <n v="8957"/>
    <s v="הרצלייה"/>
    <n v="6400"/>
    <s v="רמב''ם"/>
    <n v="417"/>
    <n v="3"/>
    <n v="3"/>
    <m/>
    <d v="2019-02-04T00:00:00"/>
    <n v="0"/>
    <n v="0"/>
    <m/>
    <m/>
    <n v="101"/>
    <m/>
    <m/>
    <m/>
    <m/>
    <m/>
    <s v="פרוייקט פינוי בינוי - הריסת 3 בניני מגורים קיימים , הקמת בניין מגורים חדש הכולל 22 קומות מגורים מעל קומת קרקע ו-3 קומות מרתף. הקלה לתוספת 17 יח&quot;ד, סה&quot;כ 101 יח&quot;ד."/>
    <m/>
    <m/>
    <m/>
    <s v="NULL"/>
    <m/>
    <m/>
    <m/>
    <m/>
    <m/>
    <m/>
    <m/>
    <m/>
    <m/>
    <m/>
    <m/>
    <m/>
    <m/>
    <m/>
    <m/>
    <m/>
    <m/>
    <n v="2019"/>
    <x v="1"/>
    <s v="הריסה + בנייה"/>
    <m/>
    <m/>
    <n v="1"/>
    <m/>
    <m/>
    <m/>
    <n v="1"/>
    <s v="למידע"/>
    <m/>
    <x v="1"/>
    <m/>
    <m/>
    <m/>
    <m/>
    <m/>
    <m/>
    <m/>
    <m/>
    <m/>
    <m/>
    <m/>
    <m/>
    <m/>
    <n v="101"/>
    <m/>
    <m/>
    <m/>
    <m/>
    <m/>
    <m/>
    <m/>
  </r>
  <r>
    <n v="173"/>
    <m/>
    <m/>
    <m/>
    <m/>
    <m/>
    <m/>
    <m/>
    <m/>
    <m/>
    <m/>
    <n v="33337"/>
    <m/>
    <s v="חיפה"/>
    <x v="10"/>
    <x v="34"/>
    <m/>
    <s v="רשויות"/>
    <s v="רשויות מקומיות - פינוי-בינוי"/>
    <s v="תכנית מאושרת עם פעילות יזמית"/>
    <n v="6807085"/>
    <s v="353 20190286"/>
    <n v="353"/>
    <n v="20190286"/>
    <s v="בקשה להיתר"/>
    <s v="בניה חדשה"/>
    <n v="502671"/>
    <s v="זכרון יעקב"/>
    <n v="9300"/>
    <s v=""/>
    <n v="0"/>
    <n v="0"/>
    <n v="0"/>
    <m/>
    <d v="2019-03-10T00:00:00"/>
    <n v="0"/>
    <n v="0"/>
    <m/>
    <m/>
    <n v="32"/>
    <m/>
    <m/>
    <m/>
    <m/>
    <m/>
    <s v="להקים מבנה מס' 4  ל-32 יחידות דיור  ב9 קומות מעל מרתף וח. יציאה לגג+ח. מכונות) במפלס 6.79- :ח. מדרגות,ח. משאבות,מאגר מים בשטח -73.26 מ&quot;ר בק. מרתף( חניה )  : חניות בשטח -701.64 מ&quot;ר                   ‏4 מחסנים בשטח - 21 מ&quot;ר                   מדרגות מבואה ומעלית בשטח - 24.03 מ&quot;ר בק. קרקע (4 יחידות): מגורים בשטח - 346.14 מ&quot;ר                  ‏4 ממ&quot;דים בשטח -48 מ&quot;ר                  ח. מדרגות ומבואה (שרות) בשטח - 52.83 מ&quot;ר                  שטח מקורה(שרות) -25.26 מ&quot;ר בק.1 (4 יחידות)    : מגורים בשטח - 332.3 מ&quot;ר                                ‏4 ממ&quot;דים בשטח -48 מ&quot;ר                             ח. מדרגות ומבואה (שרות) בשטח - 48.36 מ&quot;ר מרפסות בלתי מקורות בשטח - 43.08 מ&quot;ר בק.2(4 יחידות): מגורים בשטח -332.96  מ&quot;ר                           ח. מדרגות ומבואה(שרות) בשטח - 41.64 מ&quot;ר                           ‏4 ממ&quot;דים בשטח - 48 מ&quot;ר                           מרפסות בשטח -13.72 מ&quot;ר   בק.3(4 יחידות): מגורים בשטח -336.92  מ&quot;ר                           ח. מדרגות ומבואה(שרות) בשטח -  37.68 מ&quot;ר"/>
    <m/>
    <m/>
    <m/>
    <s v="NULL"/>
    <m/>
    <m/>
    <m/>
    <m/>
    <m/>
    <m/>
    <m/>
    <m/>
    <m/>
    <m/>
    <m/>
    <m/>
    <m/>
    <m/>
    <m/>
    <m/>
    <m/>
    <n v="2019"/>
    <x v="1"/>
    <s v="בנייה"/>
    <m/>
    <m/>
    <n v="4"/>
    <m/>
    <m/>
    <m/>
    <n v="1"/>
    <s v="להיתר"/>
    <m/>
    <x v="1"/>
    <m/>
    <m/>
    <m/>
    <m/>
    <m/>
    <m/>
    <m/>
    <m/>
    <m/>
    <m/>
    <m/>
    <m/>
    <m/>
    <n v="128"/>
    <m/>
    <m/>
    <m/>
    <m/>
    <m/>
    <s v="אושר בתנאים"/>
    <m/>
  </r>
  <r>
    <n v="174"/>
    <m/>
    <m/>
    <m/>
    <m/>
    <m/>
    <m/>
    <m/>
    <m/>
    <m/>
    <m/>
    <n v="33337"/>
    <m/>
    <s v="חיפה"/>
    <x v="10"/>
    <x v="34"/>
    <m/>
    <s v="רשויות"/>
    <s v="רשויות מקומיות - פינוי-בינוי"/>
    <s v="תכנית מאושרת עם פעילות יזמית"/>
    <n v="6806642"/>
    <s v="353 20190287"/>
    <n v="353"/>
    <n v="20190287"/>
    <s v="בקשה להיתר"/>
    <s v="בניה חדשה"/>
    <n v="502671"/>
    <s v="זכרון יעקב"/>
    <n v="9300"/>
    <s v=""/>
    <n v="0"/>
    <n v="0"/>
    <n v="0"/>
    <m/>
    <d v="2019-03-10T00:00:00"/>
    <n v="0"/>
    <n v="32"/>
    <m/>
    <m/>
    <n v="32"/>
    <m/>
    <m/>
    <m/>
    <m/>
    <m/>
    <s v="להקים מבנה מס' 3  ל-32 יחידות דיור  ב- 8 קומות מעל מרתף וח. יציאה לגג+ח. מכונות) במפלס 6.79- :ח. מדרגות,ח. משאבות,מאגר מים בשטח -73.26 מ&quot;ר בק. מרתף( חניה )  : חניות בשטח -701.64 מ&quot;ר                   ‏4 מחסנים בשטח - 21 מ&quot;ר                   מדרגות מבואה ומעלית בשטח - 24.03 מ&quot;ר בק. קרקע (4 יחידות): מגורים בשטח - 346.14 מ&quot;ר                  ‏4 ממ&quot;דים בשטח -48 מ&quot;ר                  ח. מדרגות ומבואה (שרות) בשטח - 52.83 מ&quot;ר                  שטח מקורה(שרות) -25.26 מ&quot;ר בק.1 (4 יחידות)    : מגורים בשטח - 332.3 מ&quot;ר                                ‏4 ממ&quot;דים בשטח -48 מ&quot;ר                             ח. מדרגות ומבואה (שרות) בשטח - 48.36 מ&quot;ר מרפסות בלתי מקורות בשטח - 43.08 מ&quot;ר בק.2(4 יחידות): מגורים בשטח -332.96  מ&quot;ר                           ח. מדרגות ומבואה(שרות) בשטח - 41.64 מ&quot;ר                           ‏4 ממ&quot;דים בשטח - 48 מ&quot;ר                           מרפסות בשטח -13.72 מ&quot;ר   בק.3(4 יחידות): מגורים בשטח -336.92  מ&quot;ר                           ח. מדרגות ומבואה(שרות) בשטח -  37.68 מ&quot;ר"/>
    <m/>
    <m/>
    <m/>
    <s v="NULL"/>
    <m/>
    <m/>
    <m/>
    <m/>
    <m/>
    <m/>
    <m/>
    <m/>
    <m/>
    <m/>
    <m/>
    <m/>
    <m/>
    <m/>
    <m/>
    <m/>
    <m/>
    <n v="2019"/>
    <x v="1"/>
    <s v="בנייה"/>
    <m/>
    <m/>
    <n v="3"/>
    <m/>
    <m/>
    <m/>
    <n v="1"/>
    <s v="להיתר"/>
    <m/>
    <x v="1"/>
    <m/>
    <m/>
    <m/>
    <m/>
    <m/>
    <m/>
    <m/>
    <m/>
    <m/>
    <m/>
    <m/>
    <m/>
    <m/>
    <n v="128"/>
    <m/>
    <m/>
    <m/>
    <m/>
    <m/>
    <s v="אושר בתנאים"/>
    <m/>
  </r>
  <r>
    <n v="177"/>
    <m/>
    <m/>
    <m/>
    <m/>
    <m/>
    <m/>
    <m/>
    <m/>
    <m/>
    <m/>
    <n v="33337"/>
    <m/>
    <s v="חיפה"/>
    <x v="10"/>
    <x v="34"/>
    <m/>
    <s v="רשויות"/>
    <s v="רשויות מקומיות - פינוי-בינוי"/>
    <s v="תכנית מאושרת עם פעילות יזמית"/>
    <n v="6807088"/>
    <s v="353 20190309"/>
    <n v="353"/>
    <n v="20190309"/>
    <s v="בקשה למידע/זכויות"/>
    <s v="בקשת מידע להיתר"/>
    <n v="502671"/>
    <s v="זכרון יעקב"/>
    <n v="9300"/>
    <s v=""/>
    <n v="0"/>
    <n v="0"/>
    <n v="0"/>
    <m/>
    <d v="2019-03-12T00:00:00"/>
    <n v="0"/>
    <n v="0"/>
    <m/>
    <m/>
    <m/>
    <m/>
    <m/>
    <m/>
    <m/>
    <m/>
    <s v="בנייה חדשה - פינוי בינוי."/>
    <m/>
    <m/>
    <m/>
    <s v="NULL"/>
    <m/>
    <m/>
    <m/>
    <m/>
    <m/>
    <m/>
    <m/>
    <m/>
    <m/>
    <m/>
    <m/>
    <m/>
    <m/>
    <m/>
    <m/>
    <m/>
    <m/>
    <n v="2019"/>
    <x v="1"/>
    <s v="בנייה"/>
    <m/>
    <m/>
    <n v="4"/>
    <n v="1"/>
    <m/>
    <m/>
    <n v="1"/>
    <s v="למידע"/>
    <m/>
    <x v="1"/>
    <m/>
    <m/>
    <m/>
    <m/>
    <m/>
    <m/>
    <m/>
    <m/>
    <m/>
    <m/>
    <m/>
    <m/>
    <m/>
    <n v="128"/>
    <m/>
    <m/>
    <m/>
    <m/>
    <m/>
    <s v="בקשה לא נמצאה באתר"/>
    <m/>
  </r>
  <r>
    <n v="178"/>
    <m/>
    <m/>
    <m/>
    <m/>
    <m/>
    <m/>
    <m/>
    <m/>
    <m/>
    <m/>
    <n v="33337"/>
    <m/>
    <s v="חיפה"/>
    <x v="10"/>
    <x v="34"/>
    <m/>
    <s v="רשויות"/>
    <s v="רשויות מקומיות - פינוי-בינוי"/>
    <s v="תכנית מאושרת עם פעילות יזמית"/>
    <n v="6807373"/>
    <s v="353 20190310"/>
    <n v="353"/>
    <n v="20190310"/>
    <s v="בקשה למידע/זכויות"/>
    <s v="בקשת מידע להיתר"/>
    <n v="502671"/>
    <s v="זכרון יעקב"/>
    <n v="9300"/>
    <s v=""/>
    <n v="0"/>
    <n v="0"/>
    <n v="0"/>
    <m/>
    <d v="2019-03-12T00:00:00"/>
    <n v="0"/>
    <n v="0"/>
    <m/>
    <m/>
    <m/>
    <m/>
    <m/>
    <m/>
    <m/>
    <m/>
    <s v="בנייה חדשה- פינוי בינוי."/>
    <m/>
    <m/>
    <m/>
    <s v="NULL"/>
    <m/>
    <m/>
    <m/>
    <m/>
    <m/>
    <m/>
    <m/>
    <m/>
    <m/>
    <m/>
    <m/>
    <m/>
    <m/>
    <m/>
    <m/>
    <m/>
    <m/>
    <n v="2019"/>
    <x v="1"/>
    <s v="בנייה"/>
    <m/>
    <m/>
    <n v="3"/>
    <n v="1"/>
    <m/>
    <m/>
    <n v="1"/>
    <s v="למידע"/>
    <m/>
    <x v="1"/>
    <m/>
    <m/>
    <m/>
    <m/>
    <m/>
    <m/>
    <m/>
    <m/>
    <m/>
    <m/>
    <m/>
    <m/>
    <m/>
    <n v="128"/>
    <m/>
    <m/>
    <m/>
    <m/>
    <m/>
    <m/>
    <m/>
  </r>
  <r>
    <n v="175"/>
    <m/>
    <m/>
    <m/>
    <m/>
    <m/>
    <m/>
    <m/>
    <m/>
    <m/>
    <m/>
    <n v="33337"/>
    <m/>
    <s v="חיפה"/>
    <x v="10"/>
    <x v="34"/>
    <m/>
    <s v="רשויות"/>
    <s v="רשויות מקומיות - פינוי-בינוי"/>
    <s v="תכנית מאושרת עם פעילות יזמית"/>
    <n v="6806643"/>
    <s v="353 20190288"/>
    <n v="353"/>
    <n v="20190288"/>
    <s v="בקשה להיתר"/>
    <s v="בניה חדשה"/>
    <n v="502672"/>
    <s v="זכרון יעקב"/>
    <n v="9300"/>
    <s v=""/>
    <n v="0"/>
    <n v="0"/>
    <n v="0"/>
    <m/>
    <d v="2019-03-10T00:00:00"/>
    <n v="0"/>
    <n v="32"/>
    <m/>
    <m/>
    <n v="32"/>
    <m/>
    <m/>
    <m/>
    <m/>
    <m/>
    <s v="להקים מבנה מס1  ל-32 יחידות דיור  ב- 8 קומות מעל מרתף וח. יציאה לגג+ח. מכונות) במפלס 6.79- :ח. מדרגות,ח. משאבות,מאגר מים בשטח -71.26 מ&quot;ר בק. מרתף( חניה )  : חניות בשטח -701.64 מ&quot;ר                   ‏4 מחסנים בשטח - 21 מ&quot;ר                   מדרגות מבואה ומעלית בשטח - 24.03 מ&quot;ר בק. קרקע (4 יחידות): מגורים בשטח - 336.26 מ&quot;ר                  ‏4 ממ&quot;דים בשטח -48 מ&quot;ר                  ח. מדרגות ומבואה (שרות) בשטח - 52.83 מ&quot;ר                  שטח מקורה(שרות) -25.26 מ&quot;ר בק.1 (4 יחידות)    : מגורים בשטח - 262.91 מ&quot;ר                                ‏4 ממ&quot;דים בשטח -48 מ&quot;ר                             ח. מדרגות ומבואה (שרות) בשטח - 46.39 מ&quot;ר מרפסות בלתי מקורות בשטח - 104.97 מ&quot;ר בק.2(4 יחידות): מגורים בשטח -226.29 מ&quot;ר                           ח. מדרגות ומבואה(שרות) בשטח - 41.64 מ&quot;ר                           ‏4 ממ&quot;דים בשטח - 48 מ&quot;ר                           מרפסות בשטח -49.96 מ&quot;ר   בק.3(4 יחידות): מגורים בשטח -296.09 מ&quot;ר                           ח. מדרגות ומבואה(שרות) בשטח -  37.68 מ&quot;ר"/>
    <m/>
    <m/>
    <m/>
    <s v="NULL"/>
    <m/>
    <m/>
    <m/>
    <m/>
    <m/>
    <m/>
    <m/>
    <m/>
    <m/>
    <m/>
    <m/>
    <m/>
    <m/>
    <m/>
    <m/>
    <m/>
    <m/>
    <n v="2019"/>
    <x v="1"/>
    <s v="בנייה"/>
    <m/>
    <m/>
    <n v="1"/>
    <m/>
    <m/>
    <m/>
    <n v="1"/>
    <s v="להיתר"/>
    <m/>
    <x v="1"/>
    <m/>
    <m/>
    <m/>
    <m/>
    <m/>
    <m/>
    <m/>
    <m/>
    <m/>
    <m/>
    <m/>
    <m/>
    <m/>
    <n v="128"/>
    <m/>
    <m/>
    <m/>
    <m/>
    <m/>
    <s v="אושר בתנאים"/>
    <m/>
  </r>
  <r>
    <n v="176"/>
    <m/>
    <m/>
    <m/>
    <m/>
    <m/>
    <m/>
    <m/>
    <m/>
    <m/>
    <m/>
    <n v="33337"/>
    <m/>
    <s v="חיפה"/>
    <x v="10"/>
    <x v="34"/>
    <m/>
    <s v="רשויות"/>
    <s v="רשויות מקומיות - פינוי-בינוי"/>
    <s v="תכנית מאושרת עם פעילות יזמית"/>
    <n v="6806644"/>
    <s v="353 20190289"/>
    <n v="353"/>
    <n v="20190289"/>
    <s v="בקשה להיתר"/>
    <s v="בניה חדשה"/>
    <n v="502672"/>
    <s v="זכרון יעקב"/>
    <n v="9300"/>
    <s v=""/>
    <n v="0"/>
    <n v="0"/>
    <n v="0"/>
    <m/>
    <d v="2019-03-10T00:00:00"/>
    <n v="0"/>
    <n v="32"/>
    <m/>
    <m/>
    <n v="32"/>
    <m/>
    <m/>
    <m/>
    <m/>
    <m/>
    <s v="להקים מבנה מס' 2   ל-32 יחידות דיור  ב- 8 קומות מעל מרתף וח. יציאה לגג+ח. מכונות) בק. מרתף( חניה )  : חניות בשטח -701.64 מ&quot;ר                   ‏4 מחסנים בשטח - 21 מ&quot;ר                   מדרגות מבואה ומעלית בשטח - 24.03 מ&quot;ר בק. קרקע (4 יחידות): מגורים בשטח - 336.26 מ&quot;ר                  ‏4 ממ&quot;דים בשטח -48 מ&quot;ר                  ח. מדרגות ומבואה (שרות) בשטח - 52.83 מ&quot;ר                  שטח מקורה(שרות) -25.26 מ&quot;ר בק.1 (4 יחידות)    : מגורים בשטח - 262.91 מ&quot;ר                                ‏4 ממ&quot;דים בשטח -48 מ&quot;ר                             ח. מדרגות ומבואה (שרות) בשטח - 46.39 מ&quot;ר מרפסות בלתי מקורות בשטח - 104.97 מ&quot;ר בק.2(4 יחידות): מגורים בשטח -226.29 מ&quot;ר                           ח. מדרגות ומבואה(שרות) בשטח - 41.64 מ&quot;ר                           ‏4 ממ&quot;דים בשטח - 48 מ&quot;ר                           מרפסות בשטח -49.96 מ&quot;ר   בק.3(4 יחידות): מגורים בשטח -296.09 מ&quot;ר                           ח. מדרגות ומבואה(שרות) בשטח -  37.68 מ&quot;ר                           ‏4 ממ&quot;דים בשטח - 48 מ&quot;ר מרפסות בלתי מקורות"/>
    <m/>
    <m/>
    <m/>
    <s v="NULL"/>
    <m/>
    <m/>
    <m/>
    <m/>
    <m/>
    <m/>
    <m/>
    <m/>
    <m/>
    <m/>
    <m/>
    <m/>
    <m/>
    <m/>
    <m/>
    <m/>
    <m/>
    <n v="2019"/>
    <x v="1"/>
    <s v="בנייה"/>
    <m/>
    <m/>
    <n v="2"/>
    <m/>
    <m/>
    <m/>
    <n v="1"/>
    <s v="להיתר"/>
    <m/>
    <x v="1"/>
    <m/>
    <m/>
    <m/>
    <m/>
    <m/>
    <m/>
    <m/>
    <m/>
    <m/>
    <m/>
    <m/>
    <m/>
    <m/>
    <n v="128"/>
    <m/>
    <m/>
    <m/>
    <m/>
    <m/>
    <s v="אושר בתנאים"/>
    <m/>
  </r>
  <r>
    <n v="179"/>
    <m/>
    <m/>
    <m/>
    <m/>
    <m/>
    <m/>
    <m/>
    <m/>
    <m/>
    <m/>
    <n v="33337"/>
    <m/>
    <s v="חיפה"/>
    <x v="10"/>
    <x v="34"/>
    <m/>
    <s v="רשויות"/>
    <s v="רשויות מקומיות - פינוי-בינוי"/>
    <s v="תכנית מאושרת עם פעילות יזמית"/>
    <n v="6806886"/>
    <s v="353 20190311"/>
    <n v="353"/>
    <n v="20190311"/>
    <s v="בקשה למידע/זכויות"/>
    <s v="בקשת מידע להיתר"/>
    <n v="502672"/>
    <s v="זכרון יעקב"/>
    <n v="9300"/>
    <s v=""/>
    <n v="0"/>
    <n v="0"/>
    <n v="0"/>
    <m/>
    <d v="2019-03-12T00:00:00"/>
    <n v="0"/>
    <n v="0"/>
    <m/>
    <m/>
    <m/>
    <m/>
    <m/>
    <m/>
    <m/>
    <m/>
    <s v="בניה חדשה - פנוי בינוי."/>
    <m/>
    <m/>
    <m/>
    <s v="NULL"/>
    <m/>
    <m/>
    <m/>
    <m/>
    <m/>
    <m/>
    <m/>
    <m/>
    <m/>
    <m/>
    <m/>
    <m/>
    <m/>
    <m/>
    <m/>
    <m/>
    <m/>
    <n v="2019"/>
    <x v="1"/>
    <s v="בנייה"/>
    <m/>
    <m/>
    <n v="2"/>
    <n v="1"/>
    <m/>
    <m/>
    <n v="1"/>
    <s v="למידע"/>
    <m/>
    <x v="1"/>
    <m/>
    <m/>
    <m/>
    <m/>
    <m/>
    <m/>
    <m/>
    <m/>
    <m/>
    <m/>
    <m/>
    <m/>
    <m/>
    <n v="128"/>
    <m/>
    <m/>
    <m/>
    <m/>
    <m/>
    <s v="בקשה לא נמצאה באתר"/>
    <m/>
  </r>
  <r>
    <n v="181"/>
    <m/>
    <m/>
    <m/>
    <m/>
    <m/>
    <m/>
    <m/>
    <m/>
    <m/>
    <m/>
    <n v="33337"/>
    <m/>
    <s v="חיפה"/>
    <x v="10"/>
    <x v="34"/>
    <m/>
    <s v="רשויות"/>
    <s v="רשויות מקומיות - פינוי-בינוי"/>
    <s v="תכנית מאושרת עם פעילות יזמית"/>
    <n v="6807302"/>
    <s v="353 20190370"/>
    <n v="353"/>
    <n v="20190370"/>
    <s v="בקשה להיתר"/>
    <s v="בניה חדשה + הריסה"/>
    <n v="502671"/>
    <s v="זכרון יעקב"/>
    <n v="9300"/>
    <s v=""/>
    <n v="0"/>
    <n v="0"/>
    <n v="0"/>
    <m/>
    <d v="2019-03-27T00:00:00"/>
    <n v="0"/>
    <n v="0"/>
    <m/>
    <m/>
    <n v="32"/>
    <m/>
    <m/>
    <m/>
    <m/>
    <m/>
    <s v="בניין מגורים 32 יחידות דיור  בניין מספר 3 ובנין  מס' 4. קומה  6.79- מבואות וחדרי מדרגות – 17.82  מ&quot;ר מאגר מים בחדר משאבות – 55.44  מ&quot;ר קומת מרתף - מפלס  3.83- אכסנה – 21.00  מ&quot;ר חניה מקורה  – 701.64  מ&quot;ר מבואות וחדרי מדרגות – 24.03  מ&quot;ר קומת קרקע - מפלס  0.00 מגורים – 336.26  מ&quot;ר ממד&quot;ים – 48.00  מ&quot;ר מבואות וחדרי מדרגות – 52.83  מ&quot;ר קומה 1 - מפלס  2.96+ מגורים – 332.30  מ&quot;ר ממד&quot;ים – 48.00  מ&quot;ר מבואות וחדרי מדרגות – 46.39  מ&quot;ר מרפסות – 43.08  מ&quot;ר קומה 2 - מפלס  5.92+ מגורים – 332.30  מ&quot;ר ממד&quot;ים – 48.00  מ&quot;ר מבואות וחדרי מדרגות – 46.39  מ&quot;ר מרפסות – 13.72  מ&quot;ר קומה 3 - מפלס  8.88+ מגורים – 336.92  מ&quot;ר ממד&quot;ים – 48.00  מ&quot;ר מבואות וחדרי מדרגות – 37.68  מ&quot;ר מרפסות – 43.08  מ&quot;ר קומה 4 - מפלס  11.84+ מגורים – 331.84  מ&quot;ר ממד&quot;ים – 48.00  מ&quot;ר מבואות וחדרי מדרגות – 37.15  מ&quot;ר מרפסות – 39.80  מ&quot;ר קומה 5 - מפלס  14.80+ מגורים – 331.84  מ&quot;ר ממד&quot;ים – 48.00  מ&quot;ר מבואות וחדרי מדרגות – 37.15  מ&quot;ר מרפסת – 43.0  מ&quot;ר קומה 6 - מפלס 17.76+ מגורים – 331.84  מ&quot;ר ממד&quot;ים – 48.00  מ&quot;ר מבואות וחדרי מדרגות – 37.15"/>
    <m/>
    <m/>
    <m/>
    <s v="NULL"/>
    <m/>
    <m/>
    <m/>
    <m/>
    <m/>
    <m/>
    <m/>
    <m/>
    <m/>
    <m/>
    <m/>
    <m/>
    <m/>
    <m/>
    <m/>
    <m/>
    <m/>
    <n v="2019"/>
    <x v="1"/>
    <s v="בנייה"/>
    <m/>
    <m/>
    <n v="3"/>
    <m/>
    <m/>
    <m/>
    <n v="2"/>
    <s v="להיתר"/>
    <m/>
    <x v="1"/>
    <m/>
    <m/>
    <m/>
    <m/>
    <m/>
    <m/>
    <m/>
    <m/>
    <m/>
    <m/>
    <m/>
    <m/>
    <m/>
    <n v="128"/>
    <m/>
    <m/>
    <m/>
    <m/>
    <m/>
    <m/>
    <m/>
  </r>
  <r>
    <n v="182"/>
    <m/>
    <m/>
    <m/>
    <m/>
    <m/>
    <m/>
    <m/>
    <m/>
    <m/>
    <m/>
    <n v="33337"/>
    <m/>
    <s v="חיפה"/>
    <x v="10"/>
    <x v="34"/>
    <m/>
    <s v="רשויות"/>
    <s v="פינוי-בינוי"/>
    <s v="תכנית מאושרת עם פעילות יזמית"/>
    <n v="4928898"/>
    <s v="353 20111990"/>
    <n v="353"/>
    <n v="20111990"/>
    <s v="בקשה להיתר"/>
    <s v="בניה חדשה"/>
    <n v="502671"/>
    <s v="זכרון יעקב"/>
    <n v="9300"/>
    <s v="???"/>
    <n v="0"/>
    <n v="0"/>
    <n v="0"/>
    <m/>
    <d v="2011-10-02T00:00:00"/>
    <n v="0"/>
    <n v="0"/>
    <m/>
    <m/>
    <n v="32"/>
    <m/>
    <m/>
    <m/>
    <m/>
    <m/>
    <s v="להקים מבנה  3(טיפוס A) -30 יחידות דיור(8 קומות מעל מרתף וח. יציאה לגג+ח. מכונות) במפלס 6.79- :ח. מדרגות,ח. משאבות,מאגר מים בשטח -73.26 מ&quot;ר בק. מרתף : חניות בשטח -711.73מ&quot;ר                   ‏4 מחסנים בשטח - 21 מ&quot;ר                   מדרגות מבואה ומעלית בשט"/>
    <m/>
    <m/>
    <m/>
    <s v="NULL"/>
    <m/>
    <m/>
    <m/>
    <m/>
    <m/>
    <m/>
    <m/>
    <m/>
    <m/>
    <m/>
    <m/>
    <m/>
    <m/>
    <m/>
    <m/>
    <m/>
    <s v="שליפה לפי תבעות (אוגוסט 2020)"/>
    <n v="2011"/>
    <x v="1"/>
    <s v="בנייה"/>
    <m/>
    <m/>
    <n v="3"/>
    <m/>
    <m/>
    <m/>
    <n v="3"/>
    <s v="להיתר"/>
    <m/>
    <x v="1"/>
    <m/>
    <m/>
    <m/>
    <m/>
    <m/>
    <m/>
    <m/>
    <m/>
    <m/>
    <m/>
    <m/>
    <m/>
    <m/>
    <n v="128"/>
    <m/>
    <m/>
    <m/>
    <m/>
    <m/>
    <s v="1-דיון חוזר מישיבת הועדה מס' 714 מיום 31/10/11,שבה נדונה הבקשה להקמת מבנה_x000a_מגורים המכיל 30 יחידות דיור ב-7 קומות מעל ק. מרתף וח. מכונות בק. הגג ושבה_x000a_החליטה הועדה להשהות את הבקשה עד להשלמות והתיקונים._x000a_2-לאחר החלטת הועדה פורסמו ההקלות לתוספת יחידות דיור -מוצע 119 יחידות במקום_x000a_99 יחידות,תוספת קומה שלמה במקום קומה חלקית,הקלה בקו בנין צדדי ואחורי בשיעור_x000a_של %10, קו בנין צדדי בשיעור עד 2.70 מ' בקיר אטום._x000a_3-מבדיקת הבקשה עולה,כי מתחת למרתף החניה הוגשה ק. שרות נוספת_x000a_שמהווה תוספת הקומות מעל המותר וכן שטח הקומה אינו נכלל בחישובי השטחים._x000a_4-טרם נתקבל אישור הרשות המקומית לבקשה וכן לא הוגשו הסכמי הפינוי חתומים ע&quot;י_x000a_הדיירים._x000a_5- בכפוף לאמור ,מחליטה הועדה לאשר את הבקשה"/>
    <m/>
  </r>
  <r>
    <n v="183"/>
    <m/>
    <m/>
    <m/>
    <m/>
    <m/>
    <m/>
    <m/>
    <m/>
    <m/>
    <m/>
    <n v="33337"/>
    <m/>
    <s v="חיפה"/>
    <x v="10"/>
    <x v="34"/>
    <m/>
    <s v="רשויות"/>
    <s v="פינוי-בינוי"/>
    <s v="תכנית מאושרת עם פעילות יזמית"/>
    <n v="4928902"/>
    <s v="353 20111992"/>
    <n v="353"/>
    <n v="20111992"/>
    <s v="בקשה להיתר"/>
    <s v="בניה חדשה"/>
    <n v="502671"/>
    <s v="זכרון יעקב"/>
    <n v="9300"/>
    <s v="???"/>
    <n v="0"/>
    <n v="0"/>
    <n v="0"/>
    <m/>
    <d v="2011-10-02T00:00:00"/>
    <n v="0"/>
    <n v="0"/>
    <m/>
    <m/>
    <n v="32"/>
    <m/>
    <m/>
    <m/>
    <m/>
    <m/>
    <s v="להקים מבנה  4(טיפוס 2-A)-29 יחידות דיור(8 קומות מעל מרתף וח. יציאה לגג+ח. מכונות) בק. מרתף : חניות בשטח -711.57מ&quot;ר                   ‏4 מחסנים בשטח - 21 מ&quot;ר                   מדרגות מבואה ומעלית בשטח - 25.83 מ&quot;ר       בק. קרקע (4 יחידות): מגורים בשטח - 34"/>
    <m/>
    <m/>
    <m/>
    <s v="NULL"/>
    <m/>
    <m/>
    <m/>
    <m/>
    <m/>
    <m/>
    <m/>
    <m/>
    <m/>
    <m/>
    <m/>
    <m/>
    <m/>
    <m/>
    <m/>
    <m/>
    <s v="שליפה לפי תבעות (אוגוסט 2020)"/>
    <n v="2011"/>
    <x v="1"/>
    <s v="בנייה"/>
    <m/>
    <m/>
    <n v="4"/>
    <m/>
    <m/>
    <m/>
    <n v="3"/>
    <s v="להיתר"/>
    <m/>
    <x v="1"/>
    <m/>
    <m/>
    <m/>
    <m/>
    <m/>
    <m/>
    <m/>
    <m/>
    <m/>
    <m/>
    <m/>
    <m/>
    <m/>
    <n v="128"/>
    <m/>
    <m/>
    <m/>
    <m/>
    <m/>
    <s v="אישור בתנאים"/>
    <m/>
  </r>
  <r>
    <n v="185"/>
    <m/>
    <m/>
    <m/>
    <m/>
    <m/>
    <m/>
    <m/>
    <m/>
    <m/>
    <m/>
    <n v="33337"/>
    <m/>
    <s v="חיפה"/>
    <x v="10"/>
    <x v="34"/>
    <m/>
    <s v="רשויות"/>
    <s v="רשויות מקומיות - פינוי-בינוי"/>
    <s v="תכנית מאושרת עם פעילות יזמית"/>
    <n v="4905845"/>
    <s v="353 20150846"/>
    <n v="353"/>
    <n v="20150846"/>
    <s v="בקשה להיתר"/>
    <s v="בניה חדשה + הריסה"/>
    <n v="502671"/>
    <s v="זכרון יעקב"/>
    <n v="9300"/>
    <s v="???"/>
    <n v="0"/>
    <n v="0"/>
    <n v="0"/>
    <m/>
    <d v="2015-11-16T00:00:00"/>
    <n v="0"/>
    <n v="0"/>
    <n v="0"/>
    <n v="0"/>
    <n v="32"/>
    <m/>
    <m/>
    <m/>
    <m/>
    <m/>
    <s v="בניין מגורים 32 יחידות דיור  בניין מספר 3 ובנין  מס' 4. קומה  6.79- מבואות וחדרי מדרגות – 17.82  מ&quot;ר מאגר מים בחדר משאבות – 55.44  מ&quot;ר קומת מרתף - מפלס  3.83- אכסנה – 21.00  מ&quot;ר חניה מקורה  – 701.64  מ&quot;ר מבואות וחדרי מדרגות – 24.03  מ&quot;ר קומת קרקע - מפלס  "/>
    <m/>
    <m/>
    <m/>
    <s v="NULL"/>
    <m/>
    <m/>
    <m/>
    <m/>
    <m/>
    <m/>
    <m/>
    <m/>
    <m/>
    <m/>
    <m/>
    <m/>
    <m/>
    <m/>
    <m/>
    <m/>
    <m/>
    <n v="2015"/>
    <x v="1"/>
    <s v="בנייה"/>
    <m/>
    <m/>
    <n v="3"/>
    <m/>
    <m/>
    <m/>
    <n v="3"/>
    <s v="להיתר"/>
    <m/>
    <x v="1"/>
    <m/>
    <m/>
    <m/>
    <m/>
    <m/>
    <m/>
    <m/>
    <m/>
    <m/>
    <m/>
    <m/>
    <m/>
    <m/>
    <n v="128"/>
    <m/>
    <m/>
    <m/>
    <m/>
    <m/>
    <m/>
    <m/>
  </r>
  <r>
    <n v="186"/>
    <m/>
    <m/>
    <m/>
    <m/>
    <m/>
    <m/>
    <m/>
    <m/>
    <m/>
    <m/>
    <n v="33337"/>
    <m/>
    <s v="חיפה"/>
    <x v="10"/>
    <x v="34"/>
    <m/>
    <s v="רשויות"/>
    <s v="רשויות מקומיות - פינוי-בינוי"/>
    <s v="תכנית מאושרת עם פעילות יזמית"/>
    <n v="4905846"/>
    <s v="353 20150847"/>
    <n v="353"/>
    <n v="20150847"/>
    <s v="בקשה להיתר"/>
    <s v="בניה חדשה + הריסה"/>
    <n v="502671"/>
    <s v="זכרון יעקב"/>
    <n v="9300"/>
    <s v="???"/>
    <n v="0"/>
    <n v="0"/>
    <n v="0"/>
    <m/>
    <d v="2015-11-16T00:00:00"/>
    <n v="0"/>
    <n v="0"/>
    <n v="0"/>
    <n v="0"/>
    <n v="32"/>
    <m/>
    <m/>
    <m/>
    <m/>
    <m/>
    <s v="בניין מגורים 32 יחידות דיור בניין מספר 4. קומת מרתף - מפלס  3.83- אכסנה – 21.00  מ&quot;ר חניה – 701.64  מ&quot;ר מבואות וחדרי מדרגות – 24.03  מ&quot;ר קומת כניסה -  0.00+ מגורים – 336.26  מ&quot;ר ממד&quot;ים – 48.00  מ&quot;ר מבואות וחדרי מדרגות – 52.83  מ&quot;ר קומה 1 – מפלס 2.96+ מגור"/>
    <m/>
    <m/>
    <m/>
    <s v="NULL"/>
    <m/>
    <m/>
    <m/>
    <m/>
    <m/>
    <m/>
    <m/>
    <m/>
    <m/>
    <m/>
    <m/>
    <m/>
    <m/>
    <m/>
    <m/>
    <m/>
    <m/>
    <n v="2015"/>
    <x v="1"/>
    <s v="בנייה"/>
    <m/>
    <m/>
    <n v="4"/>
    <m/>
    <m/>
    <m/>
    <n v="3"/>
    <s v="להיתר"/>
    <m/>
    <x v="1"/>
    <m/>
    <m/>
    <m/>
    <m/>
    <m/>
    <m/>
    <m/>
    <m/>
    <m/>
    <m/>
    <m/>
    <m/>
    <m/>
    <n v="128"/>
    <m/>
    <m/>
    <m/>
    <m/>
    <m/>
    <m/>
    <m/>
  </r>
  <r>
    <n v="184"/>
    <m/>
    <m/>
    <m/>
    <m/>
    <m/>
    <m/>
    <m/>
    <m/>
    <m/>
    <m/>
    <n v="33337"/>
    <m/>
    <s v="חיפה"/>
    <x v="10"/>
    <x v="34"/>
    <m/>
    <s v="רשויות"/>
    <s v="פינוי-בינוי"/>
    <s v="תכנית מאושרת עם פעילות יזמית"/>
    <n v="4928899"/>
    <s v="353 20111991"/>
    <n v="353"/>
    <n v="20111991"/>
    <s v="בקשה להיתר"/>
    <s v="בניה חדשה"/>
    <n v="502672"/>
    <s v="זכרון יעקב"/>
    <n v="9300"/>
    <s v="???"/>
    <n v="0"/>
    <n v="0"/>
    <n v="0"/>
    <m/>
    <d v="2011-10-02T00:00:00"/>
    <n v="0"/>
    <n v="0"/>
    <n v="0"/>
    <n v="0"/>
    <n v="64"/>
    <m/>
    <m/>
    <m/>
    <m/>
    <m/>
    <s v="להקים 2 מבני מגורים 60 יחידות  דיור(8 קומות מעל מרתף וח. יציאה לגג+ח. מכונות) בק. מרתף : חניות בשטח -711.57*2=1423. 14מ&quot;ר                   ‏8 מחסנים בשטח - 21*2=42 מ&quot;ר                   מדרגות מבואה ומעלית בשטח - 25.83*2=51.66 מ&quot;ר בק. קרקע (4 יחידות): מג"/>
    <m/>
    <m/>
    <m/>
    <s v="NULL"/>
    <m/>
    <m/>
    <m/>
    <m/>
    <m/>
    <m/>
    <m/>
    <m/>
    <m/>
    <m/>
    <m/>
    <m/>
    <m/>
    <m/>
    <m/>
    <m/>
    <s v="שליפה לפי תבעות (אוגוסט 2020)"/>
    <n v="2011"/>
    <x v="1"/>
    <s v="בנייה"/>
    <m/>
    <m/>
    <s v="1,2"/>
    <m/>
    <m/>
    <m/>
    <n v="3"/>
    <s v="להיתר"/>
    <m/>
    <x v="1"/>
    <m/>
    <m/>
    <m/>
    <m/>
    <m/>
    <m/>
    <m/>
    <m/>
    <m/>
    <m/>
    <m/>
    <m/>
    <m/>
    <n v="128"/>
    <m/>
    <m/>
    <m/>
    <m/>
    <m/>
    <s v="אושר בתנאים"/>
    <m/>
  </r>
  <r>
    <n v="187"/>
    <m/>
    <m/>
    <m/>
    <m/>
    <m/>
    <m/>
    <m/>
    <m/>
    <m/>
    <m/>
    <n v="33337"/>
    <m/>
    <s v="חיפה"/>
    <x v="10"/>
    <x v="34"/>
    <m/>
    <s v="רשויות"/>
    <s v="רשויות מקומיות - פינוי-בינוי"/>
    <s v="תכנית מאושרת עם פעילות יזמית"/>
    <n v="4905843"/>
    <s v="353 20150844"/>
    <n v="353"/>
    <n v="20150844"/>
    <s v="בקשה להיתר"/>
    <s v="בניה חדשה + הריסה"/>
    <n v="502672"/>
    <s v="זכרון יעקב"/>
    <n v="9300"/>
    <s v="???"/>
    <n v="0"/>
    <n v="0"/>
    <n v="0"/>
    <m/>
    <d v="2015-11-16T00:00:00"/>
    <n v="0"/>
    <n v="0"/>
    <n v="0"/>
    <n v="0"/>
    <n v="32"/>
    <m/>
    <m/>
    <m/>
    <m/>
    <m/>
    <s v="בניין  מגורים - 32 יחידות דיורX 2 בנינים. - בניין מספר 1. קומה  6.79- מבואות וחדרי מדרגות – 17.82  מ&quot;ר מאגר מים בחדר משאבות – 55.44  מ&quot;ר קומת מרתף – מפלס  3.83- אחסנה – 21.00  מ&quot;ר חניה – 701.64  מ&quot;ר מבואות וחדרי מדרגות – 24.03  מ&quot;ר קומת קרקע – מפלס 0.00+ "/>
    <m/>
    <m/>
    <m/>
    <s v="NULL"/>
    <m/>
    <m/>
    <m/>
    <m/>
    <m/>
    <m/>
    <m/>
    <m/>
    <m/>
    <m/>
    <m/>
    <m/>
    <m/>
    <m/>
    <m/>
    <m/>
    <m/>
    <n v="2015"/>
    <x v="1"/>
    <s v="בנייה"/>
    <m/>
    <m/>
    <n v="1"/>
    <m/>
    <m/>
    <m/>
    <n v="3"/>
    <s v="להיתר"/>
    <m/>
    <x v="1"/>
    <m/>
    <m/>
    <m/>
    <m/>
    <m/>
    <m/>
    <m/>
    <m/>
    <m/>
    <m/>
    <m/>
    <m/>
    <m/>
    <n v="128"/>
    <m/>
    <m/>
    <m/>
    <m/>
    <m/>
    <m/>
    <m/>
  </r>
  <r>
    <n v="188"/>
    <m/>
    <m/>
    <m/>
    <m/>
    <m/>
    <m/>
    <m/>
    <m/>
    <m/>
    <m/>
    <n v="33337"/>
    <m/>
    <s v="חיפה"/>
    <x v="10"/>
    <x v="34"/>
    <m/>
    <s v="רשויות"/>
    <s v="רשויות מקומיות - פינוי-בינוי"/>
    <s v="תכנית מאושרת עם פעילות יזמית"/>
    <n v="4905844"/>
    <s v="353 20150845"/>
    <n v="353"/>
    <n v="20150845"/>
    <s v="בקשה להיתר"/>
    <s v="בניה חדשה + הריסה"/>
    <n v="502672"/>
    <s v="זכרון יעקב"/>
    <n v="9300"/>
    <s v="???"/>
    <n v="0"/>
    <n v="0"/>
    <n v="0"/>
    <m/>
    <d v="2015-11-16T00:00:00"/>
    <n v="0"/>
    <n v="0"/>
    <n v="0"/>
    <n v="0"/>
    <n v="32"/>
    <m/>
    <m/>
    <m/>
    <m/>
    <m/>
    <s v="בניין מגורים - 32 יחידות דיור בניין מספר 2. קומת מרתף – מפלס 3.83- אחסנה – 21.00  מ&quot;ר חניה מקורה  – 701.64  מ&quot;ר מבואות וחדרי מדרגות – 24.03  מ&quot;ר קומת  קרקע – מפלס 0.00+ (4  יח&quot;ד) מגורים – 336.26  מ&quot;ר 4  ממד&quot;ים – 48.00  מ&quot;ר מבואות וחדרי מדרגות – 52.83  מ&quot;ר"/>
    <m/>
    <m/>
    <m/>
    <s v="NULL"/>
    <m/>
    <m/>
    <m/>
    <m/>
    <m/>
    <m/>
    <m/>
    <m/>
    <m/>
    <m/>
    <m/>
    <m/>
    <m/>
    <m/>
    <m/>
    <m/>
    <m/>
    <n v="2015"/>
    <x v="1"/>
    <s v="בנייה"/>
    <m/>
    <m/>
    <n v="2"/>
    <m/>
    <m/>
    <m/>
    <n v="3"/>
    <s v="להיתר"/>
    <m/>
    <x v="1"/>
    <m/>
    <m/>
    <m/>
    <m/>
    <m/>
    <m/>
    <m/>
    <m/>
    <m/>
    <m/>
    <m/>
    <m/>
    <m/>
    <n v="128"/>
    <m/>
    <m/>
    <m/>
    <m/>
    <m/>
    <m/>
    <m/>
  </r>
  <r>
    <n v="1646"/>
    <m/>
    <m/>
    <m/>
    <m/>
    <m/>
    <m/>
    <m/>
    <m/>
    <m/>
    <m/>
    <n v="4252"/>
    <m/>
    <s v="חיפה"/>
    <x v="11"/>
    <x v="35"/>
    <m/>
    <s v="מיסוי"/>
    <m/>
    <m/>
    <n v="7202167"/>
    <s v="302 20200460"/>
    <n v="302"/>
    <n v="20200460"/>
    <s v="בקשה למידע להיתר"/>
    <s v="בנייה חדשה"/>
    <n v="3822"/>
    <s v="חדרה"/>
    <n v="6500"/>
    <s v="הרב ניסים"/>
    <n v="20003"/>
    <n v="5"/>
    <n v="5"/>
    <m/>
    <d v="2020-11-30T00:00:00"/>
    <n v="0"/>
    <n v="274"/>
    <m/>
    <m/>
    <n v="274"/>
    <m/>
    <m/>
    <m/>
    <m/>
    <s v="מהות הבקשה"/>
    <s v=" הריסה של 3 מבני מגורים הכוללים 36 יח&quot;ד ובניית 2 בניינים רבי קומות בני 274 יח&quot;ד סה&quot;כ, כולל מסחר ושטחים לצרכי ציבור בקומת הקרקע ו- 2 גני ילדים בקומה הראשונה מעל חניון תת קרקעי משותף. "/>
    <s v="NULL"/>
    <s v="NULL"/>
    <s v="NULL"/>
    <s v="NULL"/>
    <m/>
    <m/>
    <m/>
    <m/>
    <m/>
    <m/>
    <m/>
    <m/>
    <m/>
    <m/>
    <m/>
    <m/>
    <m/>
    <m/>
    <m/>
    <m/>
    <m/>
    <n v="2020"/>
    <x v="1"/>
    <s v="הריסה + בנייה"/>
    <m/>
    <m/>
    <n v="1"/>
    <m/>
    <m/>
    <m/>
    <n v="1"/>
    <s v="למידע"/>
    <m/>
    <x v="1"/>
    <m/>
    <m/>
    <m/>
    <m/>
    <m/>
    <m/>
    <m/>
    <m/>
    <m/>
    <m/>
    <m/>
    <m/>
    <m/>
    <n v="274"/>
    <m/>
    <m/>
    <m/>
    <m/>
    <m/>
    <m/>
    <m/>
  </r>
  <r>
    <n v="190"/>
    <m/>
    <m/>
    <m/>
    <m/>
    <m/>
    <m/>
    <m/>
    <m/>
    <m/>
    <m/>
    <n v="4336"/>
    <m/>
    <s v="חיפה"/>
    <x v="11"/>
    <x v="36"/>
    <m/>
    <s v="מיסוי"/>
    <s v="מיסוי - פינוי-בינוי"/>
    <s v="תכנית מאושרת עם פעילות יזמית"/>
    <n v="5356356"/>
    <s v="302 20180292"/>
    <n v="302"/>
    <n v="20180292"/>
    <s v="בקשה מקוונת ללא הקלות"/>
    <s v="הריסה"/>
    <n v="360"/>
    <s v="חדרה"/>
    <n v="6500"/>
    <s v="הנשיא ויצמן"/>
    <n v="606"/>
    <n v="10"/>
    <n v="10"/>
    <m/>
    <d v="2018-12-06T00:00:00"/>
    <n v="0"/>
    <n v="0"/>
    <m/>
    <m/>
    <n v="120"/>
    <m/>
    <m/>
    <m/>
    <m/>
    <m/>
    <s v="הריסת מבנים קיימי;"/>
    <m/>
    <m/>
    <m/>
    <s v="NULL"/>
    <m/>
    <m/>
    <m/>
    <m/>
    <m/>
    <m/>
    <m/>
    <m/>
    <m/>
    <m/>
    <m/>
    <m/>
    <m/>
    <m/>
    <m/>
    <m/>
    <m/>
    <n v="2018"/>
    <x v="1"/>
    <s v="הריסה"/>
    <m/>
    <m/>
    <n v="1"/>
    <m/>
    <m/>
    <n v="1"/>
    <n v="1"/>
    <s v="מקוונת (להיתר)"/>
    <m/>
    <x v="1"/>
    <m/>
    <m/>
    <m/>
    <m/>
    <n v="1983328"/>
    <m/>
    <m/>
    <m/>
    <m/>
    <m/>
    <m/>
    <m/>
    <s v="מיצוי יח&quot;ד בפרויקט"/>
    <n v="0"/>
    <m/>
    <m/>
    <m/>
    <m/>
    <m/>
    <m/>
    <m/>
  </r>
  <r>
    <n v="191"/>
    <m/>
    <m/>
    <m/>
    <m/>
    <m/>
    <m/>
    <m/>
    <m/>
    <m/>
    <m/>
    <n v="4336"/>
    <m/>
    <s v="חיפה"/>
    <x v="11"/>
    <x v="36"/>
    <m/>
    <s v="מיסוי"/>
    <s v="מיסוי - פינוי-בינוי"/>
    <s v="תכנית מאושרת עם פעילות יזמית"/>
    <n v="6766077"/>
    <s v="302 20190030"/>
    <n v="302"/>
    <n v="20190030"/>
    <s v="בקשה מקוונת ללא הקלות"/>
    <s v="הריסה"/>
    <n v="360"/>
    <s v="חדרה"/>
    <n v="6500"/>
    <s v="הנשיא ויצמן"/>
    <n v="606"/>
    <n v="10"/>
    <n v="10"/>
    <m/>
    <d v="2019-01-17T00:00:00"/>
    <n v="0"/>
    <n v="0"/>
    <m/>
    <m/>
    <n v="120"/>
    <m/>
    <m/>
    <m/>
    <m/>
    <m/>
    <s v="הריסת מבנים קיימים, חפירה בנספח 29,717 מ&quot;ק. דיפון, ביסוס והתארגנות."/>
    <m/>
    <m/>
    <m/>
    <s v="NULL"/>
    <m/>
    <m/>
    <m/>
    <m/>
    <m/>
    <m/>
    <m/>
    <m/>
    <m/>
    <m/>
    <m/>
    <m/>
    <m/>
    <m/>
    <m/>
    <m/>
    <m/>
    <n v="2019"/>
    <x v="1"/>
    <s v="הריסה + חפירה ודיפון"/>
    <m/>
    <m/>
    <n v="1"/>
    <m/>
    <m/>
    <m/>
    <n v="2"/>
    <s v="מקוונת (להיתר)"/>
    <m/>
    <x v="1"/>
    <m/>
    <m/>
    <m/>
    <m/>
    <m/>
    <m/>
    <m/>
    <m/>
    <m/>
    <m/>
    <m/>
    <m/>
    <s v="מיצוי יח&quot;ד בפרויקט"/>
    <n v="0"/>
    <m/>
    <m/>
    <m/>
    <m/>
    <m/>
    <m/>
    <m/>
  </r>
  <r>
    <n v="193"/>
    <m/>
    <m/>
    <m/>
    <m/>
    <m/>
    <m/>
    <m/>
    <m/>
    <m/>
    <m/>
    <n v="4336"/>
    <m/>
    <s v="חיפה"/>
    <x v="11"/>
    <x v="36"/>
    <m/>
    <s v="מיסוי"/>
    <s v="מיסוי - פינוי-בינוי"/>
    <s v="תכנית מאושרת עם פעילות יזמית"/>
    <n v="6986887"/>
    <s v="302 20190078"/>
    <n v="302"/>
    <n v="20190078"/>
    <s v="בקשה מקוונת ללא הקלות"/>
    <s v="בנייה חדשה"/>
    <n v="360"/>
    <s v="חדרה"/>
    <n v="6500"/>
    <s v="הנשיא ויצמן"/>
    <n v="606"/>
    <n v="10"/>
    <n v="10"/>
    <m/>
    <d v="2019-02-26T00:00:00"/>
    <n v="0"/>
    <n v="120"/>
    <n v="29"/>
    <n v="91"/>
    <n v="120"/>
    <m/>
    <m/>
    <m/>
    <m/>
    <m/>
    <s v="120 יח&quot;ד מעל 3 מרתפי חניה, חדר טרפו וצובר גז. הקמת מבנה מרקמי בן 21 קומות הכולל בתוכו מסחר, משרדים, שטח למבנים, מוסדות ציבור ומגורים."/>
    <m/>
    <m/>
    <m/>
    <n v="1983328"/>
    <n v="20190186"/>
    <m/>
    <d v="2019-12-29T00:00:00"/>
    <m/>
    <n v="0"/>
    <n v="120"/>
    <n v="29"/>
    <m/>
    <n v="91"/>
    <m/>
    <n v="120"/>
    <m/>
    <m/>
    <s v="הקמת מבנה מרקמי בן 21 קומות הכולל בתוכו מסחר, משרדים, שטח למבנים ומוסדות ציבור ומגורים - 120 יח&quot;ד מעל 3 מרתפי חניה, חדר טרפו וצובר גז."/>
    <m/>
    <m/>
    <m/>
    <n v="2019"/>
    <x v="5"/>
    <s v="בנייה"/>
    <s v="בנייה"/>
    <m/>
    <n v="1"/>
    <m/>
    <m/>
    <m/>
    <n v="2"/>
    <s v="מקוונת (להיתר)"/>
    <m/>
    <x v="0"/>
    <m/>
    <m/>
    <m/>
    <n v="5356356"/>
    <m/>
    <m/>
    <m/>
    <m/>
    <m/>
    <m/>
    <m/>
    <m/>
    <s v="מיצוי יח&quot;ד בפרויקט"/>
    <n v="0"/>
    <m/>
    <m/>
    <m/>
    <m/>
    <m/>
    <m/>
    <m/>
  </r>
  <r>
    <n v="192"/>
    <m/>
    <m/>
    <m/>
    <m/>
    <m/>
    <m/>
    <m/>
    <m/>
    <m/>
    <m/>
    <n v="4336"/>
    <m/>
    <s v="חיפה"/>
    <x v="11"/>
    <x v="36"/>
    <m/>
    <s v="מיסוי"/>
    <s v="מיסוי - פינוי-בינוי"/>
    <s v="תכנית מאושרת עם פעילות יזמית"/>
    <n v="6766078"/>
    <s v="302 20190078"/>
    <n v="302"/>
    <n v="20190078"/>
    <s v="בקשה מקוונת ללא הקלות"/>
    <s v="בנייה חדשה"/>
    <n v="360"/>
    <s v="חדרה"/>
    <n v="6500"/>
    <s v="הנשיא ויצמן"/>
    <n v="606"/>
    <n v="10"/>
    <n v="10"/>
    <m/>
    <d v="2019-02-26T00:00:00"/>
    <n v="0"/>
    <n v="0"/>
    <m/>
    <m/>
    <n v="120"/>
    <m/>
    <m/>
    <m/>
    <m/>
    <m/>
    <s v="120 יח&quot;ד מעל 3 מרתפי חניה, חדר טרפו וצובר גז. הקמת מבנה מרקמי בן 21 קומות הכולל בתוכו מסחר, משרדים, שטח למבנים ומוסדות ציבור ומגורים."/>
    <m/>
    <m/>
    <m/>
    <s v="NULL"/>
    <m/>
    <m/>
    <m/>
    <m/>
    <m/>
    <m/>
    <m/>
    <m/>
    <m/>
    <m/>
    <m/>
    <m/>
    <m/>
    <m/>
    <m/>
    <m/>
    <m/>
    <n v="2019"/>
    <x v="1"/>
    <s v="בנייה"/>
    <m/>
    <m/>
    <m/>
    <m/>
    <m/>
    <m/>
    <n v="4"/>
    <s v="מקוונת (להיתר)"/>
    <m/>
    <x v="1"/>
    <m/>
    <m/>
    <m/>
    <m/>
    <m/>
    <m/>
    <m/>
    <m/>
    <m/>
    <m/>
    <m/>
    <m/>
    <s v="מיצוי יח&quot;ד בפרויקט"/>
    <n v="0"/>
    <m/>
    <m/>
    <m/>
    <m/>
    <m/>
    <m/>
    <m/>
  </r>
  <r>
    <n v="194"/>
    <m/>
    <m/>
    <m/>
    <m/>
    <m/>
    <m/>
    <m/>
    <m/>
    <m/>
    <m/>
    <n v="30766"/>
    <m/>
    <s v="חיפה"/>
    <x v="11"/>
    <x v="37"/>
    <m/>
    <s v="רשויות"/>
    <s v="רשויות מקומיות - פינוי-בינוי"/>
    <s v="בביצוע"/>
    <n v="606928"/>
    <s v="302 20130120"/>
    <n v="302"/>
    <n v="20130120"/>
    <s v="בקשה להיתר"/>
    <s v="בניה חדשה"/>
    <n v="7183"/>
    <s v="חדרה"/>
    <n v="6500"/>
    <s v="NULL"/>
    <n v="502"/>
    <n v="6"/>
    <n v="6"/>
    <m/>
    <d v="2013-03-06T00:00:00"/>
    <n v="0"/>
    <n v="0"/>
    <n v="28"/>
    <n v="84"/>
    <n v="112"/>
    <m/>
    <m/>
    <m/>
    <m/>
    <m/>
    <s v="בניין מגורים בן 18 קומות+ קומת קרקע+חדרים על הגג ומרתף חניה 2 קומות- סה&quot;כ 112 יח&quot;ד. "/>
    <m/>
    <m/>
    <m/>
    <s v="NULL"/>
    <m/>
    <m/>
    <m/>
    <m/>
    <m/>
    <m/>
    <m/>
    <m/>
    <m/>
    <m/>
    <m/>
    <m/>
    <m/>
    <m/>
    <m/>
    <m/>
    <m/>
    <n v="2013"/>
    <x v="1"/>
    <s v="בנייה"/>
    <m/>
    <m/>
    <n v="6"/>
    <m/>
    <m/>
    <m/>
    <n v="2"/>
    <s v="להיתר"/>
    <s v="מוביל או המשכי"/>
    <x v="1"/>
    <m/>
    <m/>
    <m/>
    <m/>
    <m/>
    <m/>
    <m/>
    <m/>
    <m/>
    <m/>
    <m/>
    <m/>
    <s v="מיצוי יח&quot;ד בפרויקט"/>
    <n v="0"/>
    <m/>
    <m/>
    <m/>
    <m/>
    <m/>
    <m/>
    <m/>
  </r>
  <r>
    <n v="195"/>
    <m/>
    <m/>
    <m/>
    <m/>
    <m/>
    <m/>
    <m/>
    <m/>
    <m/>
    <m/>
    <n v="30766"/>
    <m/>
    <s v="חיפה"/>
    <x v="11"/>
    <x v="37"/>
    <m/>
    <s v="רשויות"/>
    <s v="רשויות מקומיות - פינוי-בינוי"/>
    <s v="בביצוע"/>
    <n v="5355064"/>
    <s v="302 20180183"/>
    <n v="302"/>
    <n v="20180183"/>
    <s v="בקשה מקוונת ללא הקלות"/>
    <s v="בנייה חדשה"/>
    <n v="1219"/>
    <s v="חדרה"/>
    <n v="6500"/>
    <s v="אחד העם"/>
    <n v="701"/>
    <n v="0"/>
    <n v="0"/>
    <m/>
    <d v="2018-07-03T00:00:00"/>
    <n v="0"/>
    <n v="0"/>
    <m/>
    <m/>
    <m/>
    <m/>
    <m/>
    <m/>
    <m/>
    <m/>
    <s v="היתר להריסה - גדר בטיחות זמנית"/>
    <m/>
    <m/>
    <m/>
    <s v="NULL"/>
    <m/>
    <m/>
    <m/>
    <m/>
    <m/>
    <m/>
    <m/>
    <m/>
    <m/>
    <m/>
    <m/>
    <m/>
    <m/>
    <m/>
    <m/>
    <m/>
    <m/>
    <n v="2018"/>
    <x v="1"/>
    <s v="הריסה"/>
    <m/>
    <m/>
    <n v="2"/>
    <m/>
    <m/>
    <m/>
    <n v="2"/>
    <s v="מקוונת (להיתר)"/>
    <m/>
    <x v="1"/>
    <m/>
    <m/>
    <m/>
    <m/>
    <m/>
    <m/>
    <m/>
    <m/>
    <m/>
    <m/>
    <m/>
    <m/>
    <s v="מיצוי יח&quot;ד בפרויקט"/>
    <n v="0"/>
    <m/>
    <m/>
    <m/>
    <m/>
    <m/>
    <m/>
    <m/>
  </r>
  <r>
    <n v="196"/>
    <m/>
    <m/>
    <m/>
    <m/>
    <m/>
    <m/>
    <m/>
    <m/>
    <m/>
    <m/>
    <n v="30766"/>
    <m/>
    <s v="חיפה"/>
    <x v="11"/>
    <x v="37"/>
    <m/>
    <s v="רשויות"/>
    <s v="רשויות מקומיות - פינוי-בינוי"/>
    <s v="בביצוע"/>
    <n v="6990742"/>
    <s v="302 20190417"/>
    <n v="302"/>
    <n v="20190417"/>
    <s v="בקשה מקוונת כולל הקלות"/>
    <s v="בנייה חדשה"/>
    <n v="1219"/>
    <s v="חדרה"/>
    <n v="6500"/>
    <s v="אחד העם"/>
    <n v="701"/>
    <n v="0"/>
    <n v="0"/>
    <m/>
    <d v="2019-11-26T00:00:00"/>
    <n v="0"/>
    <n v="0"/>
    <m/>
    <m/>
    <n v="433"/>
    <m/>
    <m/>
    <m/>
    <m/>
    <m/>
    <s v="3 בניינים 22 קומות 97 יח&quot;ד כ&quot;א+ 1 בניין 26 קומות 142 יח&quot;ד - סה&quot;כ 4 מבנים 433 יח&quot;ד+ 4 קומות מרתף תת קרקעי+ צוברי גז."/>
    <m/>
    <m/>
    <m/>
    <s v="NULL"/>
    <m/>
    <m/>
    <m/>
    <m/>
    <m/>
    <m/>
    <m/>
    <m/>
    <m/>
    <m/>
    <m/>
    <m/>
    <m/>
    <m/>
    <m/>
    <m/>
    <m/>
    <n v="2019"/>
    <x v="1"/>
    <s v="בנייה"/>
    <m/>
    <m/>
    <n v="2"/>
    <m/>
    <m/>
    <m/>
    <n v="2"/>
    <s v="מקוונת (להיתר)"/>
    <m/>
    <x v="1"/>
    <m/>
    <m/>
    <m/>
    <m/>
    <m/>
    <m/>
    <m/>
    <m/>
    <m/>
    <m/>
    <m/>
    <m/>
    <s v="מיצוי יח&quot;ד בפרויקט"/>
    <n v="0"/>
    <m/>
    <m/>
    <m/>
    <m/>
    <m/>
    <m/>
    <m/>
  </r>
  <r>
    <n v="1729"/>
    <s v="אוקטובר 2021 - טיוב בקשות ID כפולות"/>
    <s v="כן"/>
    <m/>
    <m/>
    <s v="לטייב - כתובת חסרה"/>
    <m/>
    <m/>
    <s v="נראה כמו המשך לבקשה ברשומה שמעליה (שהיא בצבע לבן ולכן טוייבה כבר כפינוי בינוי), במהות יש פשוט תוספת מלל..._x000a_הבעיה שבחיפוש באתר עירייה לפי מס' בקשה, זה משייך לתיק בניין אחר (3567) שבכלל לא נראת במהות שלה כפינוי בינוי (&quot;תוספת מגורים בקומה א + שיפור מיגון + תוספת עליית גג&quot;)"/>
    <m/>
    <m/>
    <n v="30766"/>
    <m/>
    <s v="חיפה"/>
    <x v="11"/>
    <x v="37"/>
    <m/>
    <s v="רשויות"/>
    <s v="פינוי-בינוי"/>
    <s v="בביצוע"/>
    <n v="7324119"/>
    <s v="302 20210162"/>
    <n v="302"/>
    <n v="20210162"/>
    <s v="בקשה למידע להיתר"/>
    <s v="בנייה חדשה"/>
    <n v="1219"/>
    <s v="חדרה"/>
    <n v="6500"/>
    <s v="אחד העם"/>
    <n v="701"/>
    <n v="0"/>
    <n v="0"/>
    <s v="     "/>
    <d v="2021-06-08T00:00:00"/>
    <n v="0"/>
    <n v="433"/>
    <s v="NULL"/>
    <s v="NULL"/>
    <n v="433"/>
    <s v="2021_02"/>
    <d v="2021-06-23T10:47:40"/>
    <s v="NULL"/>
    <s v="NULL"/>
    <s v="מהות הבקשה"/>
    <s v="במגרש 2204 - הקלה בתוספת 5 קומות מעל מפלס הכניסה הקובעת (מעבר ל-21 בקומות המותרות לפי בקומות המותרות לפי חד/1212 (טבלה 5))- סה&quot;כ מבוקשות 22 קומות כולל קומת קרקע מעל מפלס הכניסה הקובעת. היתר בניה של 3 בנינים 22 קומות 97 יח&quot;ד כ&quot;א+1 בנין 26 קומות 142 יח&quot;ד .סה&quot;כ 4 מבינים 433 יח&quot;ד + 4 קומות מרתף תת קרקעי + צובר גז ,במגרש 2202- הקלה בתוספת 5 קומות מעל מפלס הכניסה הקובעת (מעבר ל-17 "/>
    <s v="NULL"/>
    <s v="NULL"/>
    <s v="NULL"/>
    <s v="NULL"/>
    <m/>
    <s v="NULL"/>
    <m/>
    <m/>
    <m/>
    <m/>
    <m/>
    <m/>
    <m/>
    <m/>
    <m/>
    <m/>
    <m/>
    <m/>
    <m/>
    <m/>
    <s v="גוש חלקה"/>
    <n v="2021"/>
    <x v="1"/>
    <s v="בנייה"/>
    <m/>
    <m/>
    <n v="2"/>
    <m/>
    <m/>
    <m/>
    <n v="2"/>
    <s v="למידע"/>
    <m/>
    <x v="1"/>
    <m/>
    <m/>
    <m/>
    <m/>
    <m/>
    <m/>
    <m/>
    <m/>
    <m/>
    <m/>
    <m/>
    <m/>
    <s v="מיצוי יח&quot;ד בפרויקט"/>
    <n v="0"/>
    <m/>
    <m/>
    <m/>
    <m/>
    <m/>
    <m/>
    <m/>
  </r>
  <r>
    <n v="197"/>
    <m/>
    <m/>
    <m/>
    <m/>
    <m/>
    <m/>
    <m/>
    <m/>
    <m/>
    <m/>
    <n v="30766"/>
    <m/>
    <s v="חיפה"/>
    <x v="11"/>
    <x v="37"/>
    <m/>
    <s v="רשויות"/>
    <s v="רשויות מקומיות - פינוי-בינוי"/>
    <s v="בביצוע"/>
    <n v="607169"/>
    <s v="302 20130296"/>
    <n v="302"/>
    <n v="20130296"/>
    <s v="בקשה להיתר"/>
    <s v="בניה חדשה"/>
    <n v="2514"/>
    <s v="חדרה"/>
    <n v="6500"/>
    <s v="אחד העם"/>
    <n v="701"/>
    <n v="9"/>
    <n v="9"/>
    <m/>
    <d v="2013-07-15T00:00:00"/>
    <n v="0"/>
    <n v="0"/>
    <n v="19"/>
    <n v="121"/>
    <n v="140"/>
    <m/>
    <m/>
    <m/>
    <m/>
    <m/>
    <s v="וחדרי מדרגות, קומת קרקע הכוללת חנויות ממ&quot;ק, חדרי אשפה וטרנספורמציה, מעליות,חדרי מדרגות ולובי כניסה קומות א-ז' הכוללות משרדים, ממ&quot;ק, מעליות וחדרי מדרגות. קומת גג הכוללת מבנה משולב - משרדים ומסחר. סה&quot;כ בבניין 4 מרתפי חניה הכוללים מאגר מים,מערכות טכניות,מעלי"/>
    <m/>
    <m/>
    <m/>
    <n v="156381"/>
    <n v="20150219"/>
    <m/>
    <d v="2015-10-14T00:00:00"/>
    <m/>
    <n v="0"/>
    <n v="0"/>
    <n v="19"/>
    <m/>
    <n v="121"/>
    <m/>
    <n v="140"/>
    <m/>
    <m/>
    <s v="מבנה משולב במשרדים ומסחר. סה&quot;כ בבניין 4 מרתפי חניה הכוללים מאגר מים,מערכות טכניות,מעליות וחדרי מדרגות. קומת קרקע תכיל: חנויות, ממ&quot;ק, חדרי אשפה וטרנספורמציה, מעליות, חדרי מדרגות ולובי כניסה. קומות א'-ז' יכילו: משרדים, ממ&quot;ק, מעליות וחדרי מדרגות. קומת גג תכיל: חדר מדרגות ומערכות טכניות. "/>
    <m/>
    <m/>
    <m/>
    <n v="2013"/>
    <x v="4"/>
    <s v="בנייה"/>
    <s v="בנייה"/>
    <m/>
    <n v="4"/>
    <m/>
    <m/>
    <m/>
    <n v="1"/>
    <s v="להיתר"/>
    <m/>
    <x v="0"/>
    <m/>
    <m/>
    <m/>
    <n v="607169"/>
    <n v="156381"/>
    <m/>
    <m/>
    <m/>
    <m/>
    <m/>
    <m/>
    <m/>
    <s v="מיצוי יח&quot;ד בפרויקט"/>
    <n v="0"/>
    <m/>
    <m/>
    <m/>
    <m/>
    <m/>
    <m/>
    <m/>
  </r>
  <r>
    <n v="198"/>
    <m/>
    <m/>
    <m/>
    <m/>
    <m/>
    <m/>
    <m/>
    <m/>
    <m/>
    <m/>
    <n v="30766"/>
    <m/>
    <s v="חיפה"/>
    <x v="11"/>
    <x v="37"/>
    <m/>
    <s v="רשויות"/>
    <s v="רשויות מקומיות - פינוי-בינוי"/>
    <s v="בביצוע"/>
    <n v="5352725"/>
    <s v="302 20180184"/>
    <n v="302"/>
    <n v="20180184"/>
    <s v="בקשה מקוונת ללא הקלות"/>
    <s v="בנייה חדשה"/>
    <n v="2482"/>
    <s v="חדרה"/>
    <n v="6500"/>
    <s v="הרברט סמואל"/>
    <n v="602"/>
    <n v="30"/>
    <n v="30"/>
    <m/>
    <d v="2018-07-03T00:00:00"/>
    <n v="0"/>
    <n v="0"/>
    <m/>
    <m/>
    <m/>
    <m/>
    <m/>
    <m/>
    <m/>
    <m/>
    <s v="תוכנית להריסה וגדר בטיחות זמנית במגרש 2204"/>
    <m/>
    <m/>
    <m/>
    <s v="NULL"/>
    <m/>
    <m/>
    <m/>
    <m/>
    <m/>
    <m/>
    <m/>
    <m/>
    <m/>
    <m/>
    <m/>
    <m/>
    <m/>
    <m/>
    <m/>
    <m/>
    <m/>
    <n v="2018"/>
    <x v="1"/>
    <s v="הריסה"/>
    <m/>
    <m/>
    <n v="3"/>
    <m/>
    <m/>
    <m/>
    <n v="2"/>
    <s v="מקוונת (להיתר)"/>
    <m/>
    <x v="1"/>
    <m/>
    <m/>
    <m/>
    <m/>
    <m/>
    <m/>
    <m/>
    <m/>
    <m/>
    <m/>
    <m/>
    <m/>
    <s v="מיצוי יח&quot;ד בפרויקט"/>
    <n v="0"/>
    <m/>
    <m/>
    <m/>
    <m/>
    <m/>
    <m/>
    <m/>
  </r>
  <r>
    <n v="200"/>
    <m/>
    <m/>
    <m/>
    <m/>
    <m/>
    <m/>
    <m/>
    <m/>
    <m/>
    <m/>
    <n v="30766"/>
    <m/>
    <s v="חיפה"/>
    <x v="11"/>
    <x v="37"/>
    <m/>
    <s v="רשויות"/>
    <s v="פינוי-בינוי"/>
    <s v="בביצוע"/>
    <n v="607149"/>
    <s v="302 20130276"/>
    <n v="302"/>
    <n v="20130276"/>
    <s v="בקשה להיתר"/>
    <s v="בניה חדשה"/>
    <n v="808"/>
    <s v="חדרה"/>
    <n v="6500"/>
    <s v="רמב&quot;ם"/>
    <n v="604"/>
    <n v="14"/>
    <n v="14"/>
    <m/>
    <d v="2013-07-07T00:00:00"/>
    <n v="0"/>
    <n v="57"/>
    <n v="1"/>
    <n v="56"/>
    <n v="57"/>
    <m/>
    <m/>
    <m/>
    <m/>
    <m/>
    <s v="בניין שני בן 11 קומות ו-40 יח' דיור ומרתף חניה משותף. בניית 2 בניני מגורים במסגרת תמ&quot;א 38,בנין אחד בעל 10  קומות ו- 17 יח' דיור."/>
    <m/>
    <m/>
    <m/>
    <s v="NULL"/>
    <m/>
    <m/>
    <m/>
    <m/>
    <m/>
    <m/>
    <m/>
    <m/>
    <m/>
    <m/>
    <m/>
    <m/>
    <m/>
    <m/>
    <m/>
    <m/>
    <s v="שליפת כתובות (אוגוסט 2020)"/>
    <n v="2013"/>
    <x v="1"/>
    <s v="בנייה"/>
    <m/>
    <m/>
    <n v="1"/>
    <m/>
    <m/>
    <m/>
    <n v="2"/>
    <s v="להיתר"/>
    <s v="מוביל או המשכי"/>
    <x v="1"/>
    <m/>
    <m/>
    <m/>
    <m/>
    <m/>
    <m/>
    <m/>
    <m/>
    <m/>
    <m/>
    <m/>
    <m/>
    <s v="מיצוי יח&quot;ד בפרויקט"/>
    <n v="0"/>
    <m/>
    <m/>
    <m/>
    <m/>
    <m/>
    <m/>
    <m/>
  </r>
  <r>
    <n v="1156"/>
    <m/>
    <m/>
    <m/>
    <s v="כפול"/>
    <m/>
    <s v="סמל לא כפול - לטייב רגיל"/>
    <m/>
    <m/>
    <m/>
    <m/>
    <n v="30766"/>
    <m/>
    <s v="חיפה"/>
    <x v="11"/>
    <x v="37"/>
    <m/>
    <s v="רשויות"/>
    <s v="פינוי-בינוי"/>
    <s v="בביצוע"/>
    <n v="7098684"/>
    <s v="302 20200205"/>
    <n v="302"/>
    <n v="20200205"/>
    <s v="בקשה למידע להיתר"/>
    <s v="בנייה חדשה, הריסה"/>
    <n v="808"/>
    <s v="חדרה"/>
    <n v="6500"/>
    <s v="רמב&quot;ם"/>
    <n v="604"/>
    <n v="14"/>
    <n v="14"/>
    <s v="     "/>
    <d v="2020-07-09T00:00:00"/>
    <n v="0"/>
    <n v="46"/>
    <m/>
    <m/>
    <n v="46"/>
    <s v="2020_01"/>
    <d v="2020-11-01T21:00:40"/>
    <m/>
    <m/>
    <s v="מהות הבקשה"/>
    <s v=" הריסת 2 מבנים קיימים והקמת בניין מגורים במסגרת תמ&quot;א 38.  הבניין כולל: סה&quot;כ 46 יח&quot;ד בבניין. הקלה בקו בנין צידי קומת מרתף + קומת קרקע (2 יח&quot;ד) + 9 קומות מגורים (44 יח&quot;ד). "/>
    <s v="NULL"/>
    <s v="NULL"/>
    <s v="NULL"/>
    <s v="NULL"/>
    <m/>
    <m/>
    <m/>
    <m/>
    <m/>
    <m/>
    <m/>
    <m/>
    <m/>
    <m/>
    <m/>
    <m/>
    <m/>
    <s v="NULL"/>
    <s v="NULL"/>
    <s v="NULL"/>
    <s v="לפי גוש חלקה (מרץ 2021)"/>
    <n v="2020"/>
    <x v="1"/>
    <s v="הריסה + בנייה"/>
    <m/>
    <m/>
    <n v="1"/>
    <m/>
    <m/>
    <m/>
    <n v="2"/>
    <s v="למידע"/>
    <m/>
    <x v="1"/>
    <m/>
    <m/>
    <m/>
    <m/>
    <m/>
    <m/>
    <m/>
    <m/>
    <m/>
    <m/>
    <m/>
    <m/>
    <s v="מיצוי יח&quot;ד בפרויקט"/>
    <n v="0"/>
    <m/>
    <m/>
    <m/>
    <m/>
    <m/>
    <s v="הבקשה לא נמצאה באתר העירייה"/>
    <m/>
  </r>
  <r>
    <n v="201"/>
    <m/>
    <m/>
    <m/>
    <m/>
    <m/>
    <m/>
    <m/>
    <m/>
    <m/>
    <m/>
    <n v="30766"/>
    <m/>
    <s v="חיפה"/>
    <x v="11"/>
    <x v="37"/>
    <m/>
    <s v="רשויות"/>
    <s v="פינוי-בינוי"/>
    <s v="בביצוע"/>
    <n v="605950"/>
    <s v="302 20110013"/>
    <n v="302"/>
    <n v="20110013"/>
    <s v="בקשה להיתר"/>
    <s v="בניה חדשה"/>
    <n v="3864"/>
    <s v="חדרה"/>
    <n v="6500"/>
    <s v="רמב&quot;ם"/>
    <n v="604"/>
    <n v="16"/>
    <n v="16"/>
    <m/>
    <d v="2011-01-19T00:00:00"/>
    <n v="0"/>
    <n v="37"/>
    <m/>
    <m/>
    <n v="37"/>
    <m/>
    <m/>
    <m/>
    <m/>
    <m/>
    <s v="הקמת בית מגורים שיכיל במפלס -5.74 -:חניון במפלס -3.22-:חניון. בקומת בקומות א' ב' ג' ד' ה' ו' ז' ח' :4 דירות בכל קומה. בקומה ט' וי':4 דירות דופלקס. הכניסה:דירה,מעליות,חדרי מדרגות ,מחסנים וחדרי עזר. על הגג:קולטי שמש. סה&quot;כ 37 יח' דיור."/>
    <m/>
    <m/>
    <m/>
    <s v="NULL"/>
    <m/>
    <m/>
    <m/>
    <m/>
    <m/>
    <m/>
    <m/>
    <m/>
    <m/>
    <m/>
    <m/>
    <m/>
    <m/>
    <m/>
    <m/>
    <m/>
    <s v="שליפת כתובות (אוגוסט 2020)"/>
    <n v="2011"/>
    <x v="1"/>
    <s v="בנייה"/>
    <m/>
    <m/>
    <n v="5"/>
    <m/>
    <m/>
    <m/>
    <n v="2"/>
    <s v="להיתר"/>
    <s v="מוביל או המשכי"/>
    <x v="1"/>
    <m/>
    <m/>
    <m/>
    <m/>
    <m/>
    <m/>
    <m/>
    <m/>
    <m/>
    <m/>
    <m/>
    <m/>
    <s v="מיצוי יח&quot;ד בפרויקט"/>
    <n v="0"/>
    <m/>
    <m/>
    <m/>
    <m/>
    <m/>
    <m/>
    <m/>
  </r>
  <r>
    <n v="204"/>
    <m/>
    <m/>
    <m/>
    <m/>
    <m/>
    <m/>
    <m/>
    <m/>
    <m/>
    <m/>
    <n v="30766"/>
    <m/>
    <s v="חיפה"/>
    <x v="11"/>
    <x v="37"/>
    <m/>
    <s v="רשויות"/>
    <s v="פינוי-בינוי"/>
    <s v="בביצוע"/>
    <n v="6988790"/>
    <s v="302 20190229"/>
    <n v="302"/>
    <n v="20190229"/>
    <s v="בקשה מקוונת ללא הקלות"/>
    <s v="בנייה חדשה"/>
    <n v="2482"/>
    <s v="חדרה"/>
    <n v="6500"/>
    <s v="רמב&quot;ם"/>
    <n v="604"/>
    <n v="20"/>
    <n v="20"/>
    <m/>
    <d v="2019-06-11T00:00:00"/>
    <n v="0"/>
    <n v="0"/>
    <n v="19"/>
    <n v="414"/>
    <n v="433"/>
    <m/>
    <m/>
    <m/>
    <m/>
    <m/>
    <s v="תכנית דיפון וחפירה בנפח משוער של כ- 151203.2 מ&quot;ק."/>
    <m/>
    <m/>
    <m/>
    <n v="1982445"/>
    <n v="20190147"/>
    <m/>
    <d v="2019-11-10T00:00:00"/>
    <m/>
    <n v="0"/>
    <n v="0"/>
    <n v="19"/>
    <m/>
    <n v="414"/>
    <m/>
    <n v="433"/>
    <m/>
    <m/>
    <s v="תכנית דיפון וחפירה בנפח משוער של כ- 151203.2 מ&quot;ק."/>
    <m/>
    <m/>
    <s v="שליפה לפי תבעות (אוגוסט 2020)"/>
    <n v="2019"/>
    <x v="5"/>
    <s v="חפירה ודיפון"/>
    <s v="חפירה ודיפון"/>
    <m/>
    <n v="3"/>
    <m/>
    <m/>
    <m/>
    <n v="1"/>
    <s v="מקוונת (להיתר)"/>
    <m/>
    <x v="0"/>
    <m/>
    <m/>
    <m/>
    <n v="6988790"/>
    <n v="1982445"/>
    <m/>
    <m/>
    <m/>
    <m/>
    <m/>
    <m/>
    <m/>
    <s v="מיצוי יח&quot;ד בפרויקט"/>
    <n v="0"/>
    <m/>
    <m/>
    <m/>
    <m/>
    <m/>
    <m/>
    <m/>
  </r>
  <r>
    <n v="202"/>
    <m/>
    <m/>
    <m/>
    <m/>
    <m/>
    <m/>
    <m/>
    <m/>
    <m/>
    <m/>
    <n v="30766"/>
    <m/>
    <s v="חיפה"/>
    <x v="11"/>
    <x v="37"/>
    <m/>
    <s v="רשויות"/>
    <s v="רשויות מקומיות - פינוי-בינוי"/>
    <s v="בביצוע"/>
    <n v="6768211"/>
    <s v="302 20190229"/>
    <n v="302"/>
    <n v="20190229"/>
    <s v="בקשה מקוונת ללא הקלות"/>
    <s v="בנייה חדשה"/>
    <n v="2482"/>
    <s v="חדרה"/>
    <n v="6500"/>
    <s v="רמב&quot;ם"/>
    <n v="604"/>
    <n v="20"/>
    <n v="20"/>
    <m/>
    <d v="2019-06-11T00:00:00"/>
    <n v="0"/>
    <n v="0"/>
    <m/>
    <m/>
    <m/>
    <m/>
    <m/>
    <m/>
    <m/>
    <m/>
    <s v="תכנית דיפון וחפירה בנפח משוער של כ- 157500 מ&quot;ק"/>
    <m/>
    <m/>
    <m/>
    <s v="NULL"/>
    <m/>
    <m/>
    <m/>
    <m/>
    <m/>
    <m/>
    <m/>
    <m/>
    <m/>
    <m/>
    <m/>
    <m/>
    <m/>
    <m/>
    <m/>
    <m/>
    <m/>
    <n v="2019"/>
    <x v="1"/>
    <s v="חפירה ודיפון"/>
    <m/>
    <m/>
    <n v="3"/>
    <m/>
    <m/>
    <m/>
    <n v="2"/>
    <s v="מקוונת (להיתר)"/>
    <m/>
    <x v="1"/>
    <m/>
    <m/>
    <m/>
    <m/>
    <m/>
    <m/>
    <m/>
    <m/>
    <m/>
    <m/>
    <m/>
    <m/>
    <s v="מיצוי יח&quot;ד בפרויקט"/>
    <n v="0"/>
    <m/>
    <m/>
    <m/>
    <m/>
    <m/>
    <m/>
    <m/>
  </r>
  <r>
    <n v="203"/>
    <m/>
    <m/>
    <m/>
    <m/>
    <m/>
    <m/>
    <m/>
    <m/>
    <m/>
    <m/>
    <n v="30766"/>
    <m/>
    <s v="חיפה"/>
    <x v="11"/>
    <x v="37"/>
    <m/>
    <s v="רשויות"/>
    <s v="רשויות מקומיות - פינוי-בינוי"/>
    <s v="בביצוע"/>
    <n v="6768212"/>
    <s v="302 20190230"/>
    <n v="302"/>
    <n v="20190230"/>
    <s v="בקשה מקוונת ללא הקלות"/>
    <s v="בנייה חדשה"/>
    <n v="2482"/>
    <s v="חדרה"/>
    <n v="6500"/>
    <s v="רמב&quot;ם"/>
    <n v="604"/>
    <n v="20"/>
    <n v="20"/>
    <m/>
    <d v="2019-06-11T00:00:00"/>
    <n v="0"/>
    <n v="0"/>
    <m/>
    <m/>
    <m/>
    <m/>
    <m/>
    <m/>
    <m/>
    <m/>
    <s v="תכנית דיפון וחפירה בנפח משוער של כ 28300 מ&quot;ק"/>
    <m/>
    <m/>
    <m/>
    <s v="NULL"/>
    <m/>
    <m/>
    <m/>
    <m/>
    <m/>
    <m/>
    <m/>
    <m/>
    <m/>
    <m/>
    <m/>
    <m/>
    <m/>
    <m/>
    <m/>
    <m/>
    <m/>
    <n v="2019"/>
    <x v="1"/>
    <s v="חפירה ודיפון"/>
    <m/>
    <m/>
    <n v="3"/>
    <m/>
    <m/>
    <m/>
    <n v="2"/>
    <s v="מקוונת (להיתר)"/>
    <m/>
    <x v="1"/>
    <m/>
    <m/>
    <m/>
    <m/>
    <m/>
    <m/>
    <m/>
    <m/>
    <m/>
    <m/>
    <m/>
    <m/>
    <s v="מיצוי יח&quot;ד בפרויקט"/>
    <n v="0"/>
    <m/>
    <m/>
    <m/>
    <m/>
    <m/>
    <m/>
    <m/>
  </r>
  <r>
    <n v="1134"/>
    <m/>
    <m/>
    <m/>
    <s v="הגיע היתר ומהות הבקשה זהה"/>
    <m/>
    <s v="כפול עם נתוני עבר"/>
    <m/>
    <m/>
    <m/>
    <m/>
    <n v="30766"/>
    <m/>
    <s v="חיפה"/>
    <x v="11"/>
    <x v="37"/>
    <m/>
    <s v="רשויות"/>
    <s v="פינוי-בינוי"/>
    <s v="בביצוע"/>
    <n v="6988791"/>
    <s v="302 20190230"/>
    <n v="302"/>
    <n v="20190230"/>
    <s v="בקשה מקוונת ללא הקלות"/>
    <s v="בנייה חדשה"/>
    <n v="2482"/>
    <s v="חדרה"/>
    <n v="6500"/>
    <s v="רמב&quot;ם"/>
    <n v="604"/>
    <n v="20"/>
    <n v="20"/>
    <s v="     "/>
    <d v="2019-06-11T00:00:00"/>
    <n v="0"/>
    <n v="0"/>
    <m/>
    <m/>
    <m/>
    <s v="2019_03"/>
    <d v="2020-01-09T13:13:16"/>
    <m/>
    <m/>
    <m/>
    <s v="תכנית דיפון וחפירה בנפח משוער של כ 29083.32 מ&quot;ק "/>
    <s v="NULL"/>
    <s v="NULL"/>
    <s v="NULL"/>
    <n v="1984772"/>
    <n v="20190146"/>
    <s v="בקשה מקוונת ללא הקלות"/>
    <d v="2019-11-10T00:00:00"/>
    <s v="בנייה חדשה"/>
    <n v="0"/>
    <n v="0"/>
    <m/>
    <m/>
    <m/>
    <m/>
    <m/>
    <m/>
    <m/>
    <s v="תכנית דיפון וחפירה בנפח משוער של כ 29083.32 מ&quot;ק. "/>
    <s v="2019_03"/>
    <d v="2020-01-09T13:13:18"/>
    <s v="לפי כתובת (מרץ 2021)"/>
    <n v="2019"/>
    <x v="5"/>
    <s v="חפירה ודיפון"/>
    <s v="חפירה ודיפון"/>
    <m/>
    <n v="3"/>
    <m/>
    <m/>
    <m/>
    <n v="2"/>
    <s v="מקוונת (להיתר)"/>
    <m/>
    <x v="2"/>
    <m/>
    <m/>
    <m/>
    <m/>
    <m/>
    <m/>
    <m/>
    <m/>
    <m/>
    <m/>
    <m/>
    <m/>
    <s v="מיצוי יח&quot;ד בפרויקט"/>
    <n v="0"/>
    <m/>
    <m/>
    <m/>
    <m/>
    <m/>
    <m/>
    <m/>
  </r>
  <r>
    <n v="1135"/>
    <m/>
    <m/>
    <m/>
    <m/>
    <m/>
    <s v="כפול רק מהנתונים החדשים"/>
    <s v="הכתובת במתחם. האם יצאו כל ההיתרים במתחם רמבם?"/>
    <m/>
    <m/>
    <m/>
    <n v="30766"/>
    <m/>
    <s v="חיפה"/>
    <x v="11"/>
    <x v="37"/>
    <m/>
    <s v="רשויות"/>
    <s v="פינוי-בינוי"/>
    <s v="בביצוע"/>
    <n v="7071193"/>
    <s v="302 20200094"/>
    <n v="302"/>
    <n v="20200094"/>
    <s v="בקשה מקוונת ללא הקלות"/>
    <m/>
    <n v="7268"/>
    <s v="חדרה"/>
    <n v="6500"/>
    <s v="ששת הימים"/>
    <n v="502"/>
    <n v="4"/>
    <n v="4"/>
    <m/>
    <d v="2020-04-21T00:00:00"/>
    <n v="0"/>
    <n v="0"/>
    <m/>
    <m/>
    <n v="80"/>
    <s v="2020_01"/>
    <d v="2020-11-01T21:00:40"/>
    <m/>
    <m/>
    <s v="אתר העיריה"/>
    <s v=" היתר שינויים להיתר מספר 20170292 הכולל תוספת מבנה צפוני בן 22 קומות ושמונים יחידות דיור מעל 2 חנינונים קיימים בהיתר. "/>
    <s v="NULL"/>
    <s v="NULL"/>
    <s v="NULL"/>
    <s v="NULL"/>
    <m/>
    <m/>
    <m/>
    <m/>
    <m/>
    <m/>
    <m/>
    <m/>
    <m/>
    <m/>
    <m/>
    <m/>
    <m/>
    <m/>
    <s v="NULL"/>
    <s v="NULL"/>
    <s v="לפי גוש חלקה (מרץ 2021)"/>
    <n v="2020"/>
    <x v="1"/>
    <s v="בנייה"/>
    <m/>
    <m/>
    <n v="7"/>
    <m/>
    <m/>
    <m/>
    <n v="2"/>
    <s v="מקוונת (להיתר)"/>
    <m/>
    <x v="1"/>
    <m/>
    <m/>
    <m/>
    <m/>
    <m/>
    <m/>
    <m/>
    <m/>
    <m/>
    <m/>
    <m/>
    <m/>
    <s v="מיצוי יח&quot;ד בפרויקט"/>
    <n v="0"/>
    <m/>
    <m/>
    <m/>
    <m/>
    <m/>
    <s v="לא היו החלטות בבקשה"/>
    <m/>
  </r>
  <r>
    <n v="205"/>
    <m/>
    <m/>
    <m/>
    <m/>
    <m/>
    <m/>
    <m/>
    <m/>
    <m/>
    <m/>
    <n v="30827"/>
    <m/>
    <s v="חיפה"/>
    <x v="11"/>
    <x v="38"/>
    <m/>
    <s v="רשויות"/>
    <s v="רשויות מקומיות - פינוי-בינוי"/>
    <s v="בביצוע"/>
    <n v="608089"/>
    <s v="302 20150394"/>
    <n v="302"/>
    <n v="20150394"/>
    <s v="בקשה להיתר"/>
    <s v="בניה חדשה"/>
    <n v="2337"/>
    <s v="חדרה"/>
    <n v="6500"/>
    <s v="ארלוזורוב"/>
    <n v="205"/>
    <n v="1"/>
    <n v="1"/>
    <m/>
    <d v="2015-12-08T00:00:00"/>
    <n v="0"/>
    <n v="132"/>
    <n v="14"/>
    <n v="118"/>
    <n v="132"/>
    <m/>
    <m/>
    <m/>
    <m/>
    <m/>
    <s v="3 בניני מגורים סה&quot;כ 132 יח'ד ,גג טכני,איזור מסחרי תחתון,2 מרתפים וצובר גז מוטמן. "/>
    <m/>
    <m/>
    <m/>
    <n v="1446082"/>
    <n v="20160249"/>
    <m/>
    <d v="2016-11-24T00:00:00"/>
    <m/>
    <n v="0"/>
    <n v="132"/>
    <n v="14"/>
    <m/>
    <n v="118"/>
    <m/>
    <n v="132"/>
    <m/>
    <m/>
    <s v="3 בניני מגורים - סה&quot;כ 132 יח&quot;ד , גג טכני, איזור מסחרי תחתון, 2 מרתפים  חדר טרפו וצוברי גז. "/>
    <m/>
    <m/>
    <m/>
    <n v="2015"/>
    <x v="8"/>
    <s v="בנייה"/>
    <s v="בנייה"/>
    <m/>
    <n v="1"/>
    <m/>
    <m/>
    <m/>
    <n v="1"/>
    <s v="להיתר"/>
    <m/>
    <x v="0"/>
    <m/>
    <m/>
    <m/>
    <n v="608089"/>
    <n v="1446082"/>
    <m/>
    <m/>
    <m/>
    <m/>
    <m/>
    <m/>
    <m/>
    <m/>
    <n v="512"/>
    <m/>
    <m/>
    <m/>
    <m/>
    <m/>
    <m/>
    <m/>
  </r>
  <r>
    <n v="206"/>
    <m/>
    <s v="לבדוק. לא בטוח שלא במתחם. אולי כן פינוי בינוי"/>
    <m/>
    <m/>
    <m/>
    <m/>
    <m/>
    <m/>
    <m/>
    <m/>
    <n v="30827"/>
    <m/>
    <s v="חיפה"/>
    <x v="11"/>
    <x v="38"/>
    <m/>
    <s v="רשויות"/>
    <s v="פינוי-בינוי"/>
    <s v="בביצוע"/>
    <n v="6985482"/>
    <s v="302 20190299"/>
    <n v="302"/>
    <n v="20190299"/>
    <s v="בקשה מקוונת כולל הקלות"/>
    <s v="תוספת למבנה קיים"/>
    <n v="2337"/>
    <s v="חדרה"/>
    <n v="6500"/>
    <s v="ארלוזורוב"/>
    <n v="205"/>
    <n v="1"/>
    <n v="1"/>
    <m/>
    <d v="2019-07-30T00:00:00"/>
    <n v="0"/>
    <n v="0"/>
    <m/>
    <m/>
    <n v="37"/>
    <m/>
    <m/>
    <m/>
    <m/>
    <m/>
    <s v="בניין מגורים חדש בן 7 קומות מעל קומת קרקע בגובה כפול, סה&quot;כ 37 יח&quot;ד, 1 קומת מרתף חניה, קומת גג טכני. מבנה קיים + פרגולה להריסה."/>
    <m/>
    <m/>
    <m/>
    <s v="NULL"/>
    <n v="20200149"/>
    <m/>
    <d v="2020-11-02T00:00:00"/>
    <m/>
    <m/>
    <m/>
    <m/>
    <m/>
    <m/>
    <m/>
    <n v="37"/>
    <s v="אתר העירייה"/>
    <m/>
    <m/>
    <m/>
    <m/>
    <s v="שליפה לפי תבעות (אוגוסט 2020)"/>
    <n v="2019"/>
    <x v="2"/>
    <s v="בנייה"/>
    <m/>
    <m/>
    <m/>
    <m/>
    <m/>
    <m/>
    <s v="?"/>
    <s v="מקוונת (להיתר)"/>
    <s v="האם פב?"/>
    <x v="6"/>
    <s v="?"/>
    <m/>
    <s v="אתר העירייה"/>
    <m/>
    <m/>
    <m/>
    <m/>
    <m/>
    <m/>
    <m/>
    <m/>
    <m/>
    <m/>
    <n v="512"/>
    <m/>
    <m/>
    <m/>
    <m/>
    <m/>
    <s v="אישור בתנאים"/>
    <m/>
  </r>
  <r>
    <n v="1138"/>
    <m/>
    <m/>
    <m/>
    <m/>
    <m/>
    <m/>
    <s v="הכתובת במתחם"/>
    <m/>
    <m/>
    <m/>
    <n v="30827"/>
    <m/>
    <s v="חיפה"/>
    <x v="11"/>
    <x v="38"/>
    <m/>
    <s v="רשויות"/>
    <s v="פינוי-בינוי"/>
    <s v="בביצוע"/>
    <n v="7071275"/>
    <s v="302 20200194"/>
    <n v="302"/>
    <n v="20200194"/>
    <s v="בקשה מקוונת כולל הקלות"/>
    <s v="בנייה חדשה"/>
    <n v="5525"/>
    <s v="חדרה"/>
    <n v="6500"/>
    <s v="ארלוזורוב"/>
    <n v="205"/>
    <n v="2"/>
    <n v="2"/>
    <s v="     "/>
    <d v="2020-08-02T00:00:00"/>
    <n v="0"/>
    <n v="0"/>
    <m/>
    <m/>
    <n v="34"/>
    <s v="2020_01"/>
    <d v="2020-11-01T21:00:40"/>
    <m/>
    <m/>
    <s v="אתר העירייה"/>
    <s v="מבנה מגורים חדש הכולל שני אגפי מגורים ובהם 34 יח&quot;ד ב- 9 קומות, חניה תת קרקעית וקומת מסחר במפלס הקרקע "/>
    <s v="NULL"/>
    <s v="NULL"/>
    <s v="NULL"/>
    <s v="NULL"/>
    <m/>
    <m/>
    <m/>
    <m/>
    <m/>
    <m/>
    <m/>
    <m/>
    <m/>
    <m/>
    <m/>
    <m/>
    <m/>
    <m/>
    <s v="NULL"/>
    <s v="NULL"/>
    <s v="לפי גוש חלקה (מרץ 2021)"/>
    <n v="2020"/>
    <x v="1"/>
    <s v="בנייה"/>
    <m/>
    <m/>
    <n v="3"/>
    <m/>
    <m/>
    <m/>
    <n v="1"/>
    <s v="מקוונת (להיתר)"/>
    <m/>
    <x v="1"/>
    <m/>
    <m/>
    <m/>
    <m/>
    <m/>
    <m/>
    <m/>
    <m/>
    <m/>
    <m/>
    <m/>
    <m/>
    <m/>
    <n v="512"/>
    <m/>
    <m/>
    <m/>
    <m/>
    <m/>
    <s v="לא היו החלטות בבקשה"/>
    <m/>
  </r>
  <r>
    <n v="1139"/>
    <m/>
    <m/>
    <m/>
    <m/>
    <m/>
    <s v="כפול רק מהנתונים החדשים"/>
    <m/>
    <m/>
    <m/>
    <m/>
    <n v="30827"/>
    <m/>
    <s v="חיפה"/>
    <x v="11"/>
    <x v="38"/>
    <m/>
    <s v="רשויות"/>
    <s v="פינוי-בינוי"/>
    <s v="בביצוע"/>
    <n v="7071279"/>
    <s v="302 20190399"/>
    <n v="302"/>
    <n v="20190399"/>
    <s v="בקשה למידע להיתר"/>
    <s v="בנייה חדשה"/>
    <n v="5525"/>
    <s v="חדרה"/>
    <n v="6500"/>
    <s v="ירושלים"/>
    <n v="202"/>
    <n v="24"/>
    <n v="24"/>
    <s v="     "/>
    <d v="2020-01-19T00:00:00"/>
    <n v="0"/>
    <n v="34"/>
    <n v="26"/>
    <n v="8"/>
    <n v="34"/>
    <s v="2020_01"/>
    <d v="2020-11-01T21:00:40"/>
    <s v="מהות הבקשה"/>
    <s v="חישוב מתמטי"/>
    <s v="מהות הבקשה"/>
    <s v="הוספת יח&quot;ד ע&quot;פ שבס (30%) מ-26 ל-34. הוספת שטח בניה (עיקרי) ע&quot;פ כחלון (20%) מ-2730 ל-3276. הוספת שתי קומות בסמכות הועדה. שני בנייני מגורים, בעלי קומת קרקע מסחרית משותפת וחניה תת קרקעית משותפת איזור פריקה וטעינה לשטח המסחרי, גינון ושבילי גישה הקלה בקו בנין למרפסות ב-2 מ' ע&quot;פ חוק התכנון והבניה (סטיה ניכרת מתכנית). "/>
    <s v="NULL"/>
    <s v="NULL"/>
    <s v="NULL"/>
    <s v="NULL"/>
    <m/>
    <m/>
    <m/>
    <m/>
    <m/>
    <m/>
    <m/>
    <m/>
    <m/>
    <m/>
    <m/>
    <m/>
    <m/>
    <m/>
    <s v="NULL"/>
    <s v="NULL"/>
    <s v="לפי גוש חלקה (מרץ 2021)"/>
    <n v="2020"/>
    <x v="1"/>
    <s v="בנייה"/>
    <m/>
    <m/>
    <n v="2"/>
    <m/>
    <m/>
    <m/>
    <n v="1"/>
    <s v="למידע"/>
    <m/>
    <x v="1"/>
    <m/>
    <m/>
    <m/>
    <m/>
    <m/>
    <m/>
    <m/>
    <m/>
    <m/>
    <m/>
    <m/>
    <m/>
    <m/>
    <n v="512"/>
    <m/>
    <m/>
    <m/>
    <m/>
    <m/>
    <s v="הבקשה לא נמצאה באתר העירייה"/>
    <m/>
  </r>
  <r>
    <n v="207"/>
    <m/>
    <m/>
    <m/>
    <m/>
    <m/>
    <m/>
    <m/>
    <m/>
    <m/>
    <m/>
    <n v="30827"/>
    <m/>
    <s v="חיפה"/>
    <x v="11"/>
    <x v="38"/>
    <m/>
    <s v="רשויות"/>
    <s v="פינוי-בינוי"/>
    <s v="בביצוע"/>
    <n v="5107070"/>
    <s v="302 20160291"/>
    <n v="302"/>
    <n v="20160291"/>
    <s v="בקשה להיתר"/>
    <s v="חפירה"/>
    <n v="2337"/>
    <s v="חדרה"/>
    <n v="0"/>
    <m/>
    <n v="0"/>
    <n v="0"/>
    <n v="0"/>
    <m/>
    <d v="2016-07-14T00:00:00"/>
    <n v="0"/>
    <n v="0"/>
    <m/>
    <m/>
    <m/>
    <m/>
    <m/>
    <m/>
    <m/>
    <m/>
    <s v="חפירה ודיפון"/>
    <m/>
    <m/>
    <m/>
    <n v="1446060"/>
    <n v="20160172"/>
    <m/>
    <d v="2016-07-31T00:00:00"/>
    <m/>
    <n v="0"/>
    <n v="0"/>
    <m/>
    <m/>
    <m/>
    <m/>
    <m/>
    <m/>
    <m/>
    <s v="חפירה ודיפון"/>
    <m/>
    <m/>
    <s v="שליפה לפי תבעות (אוגוסט 2020)"/>
    <n v="2016"/>
    <x v="8"/>
    <s v="חפירה ודיפון"/>
    <s v="חפירה ודיפון"/>
    <m/>
    <n v="1"/>
    <m/>
    <m/>
    <m/>
    <n v="2"/>
    <s v="להיתר"/>
    <m/>
    <x v="7"/>
    <m/>
    <m/>
    <m/>
    <m/>
    <m/>
    <m/>
    <m/>
    <m/>
    <m/>
    <m/>
    <m/>
    <m/>
    <m/>
    <n v="512"/>
    <m/>
    <m/>
    <m/>
    <m/>
    <m/>
    <m/>
    <m/>
  </r>
  <r>
    <n v="208"/>
    <m/>
    <m/>
    <m/>
    <m/>
    <m/>
    <m/>
    <m/>
    <m/>
    <m/>
    <m/>
    <n v="4342"/>
    <m/>
    <s v="תל אביב"/>
    <x v="12"/>
    <x v="39"/>
    <m/>
    <s v="מיסוי"/>
    <m/>
    <m/>
    <n v="7144978"/>
    <s v="505 20200048"/>
    <n v="505"/>
    <n v="20200048"/>
    <s v="בקשה להיתר"/>
    <s v="הריסה ועבודות עפר"/>
    <n v="9999900249"/>
    <s v="חולון"/>
    <n v="6600"/>
    <s v="ההסתדרות"/>
    <n v="304"/>
    <n v="62"/>
    <n v="62"/>
    <m/>
    <d v="2020-01-29T00:00:00"/>
    <m/>
    <m/>
    <n v="116"/>
    <n v="119"/>
    <n v="235"/>
    <m/>
    <m/>
    <m/>
    <m/>
    <s v="מנהלת"/>
    <s v=" בקשה להיתר בניה הכוללת: הריסה 3 בניינים, חפירה ודיפון.                                                                                                                                                                                                                                                                                                                                                                                                                                                                                                                                                                                                                                                                                                                                                                                                                                                                                                                                                                                 "/>
    <m/>
    <m/>
    <m/>
    <n v="2056066"/>
    <n v="20200048"/>
    <m/>
    <d v="2020-10-25T00:00:00"/>
    <m/>
    <m/>
    <m/>
    <n v="116"/>
    <m/>
    <n v="119"/>
    <m/>
    <n v="235"/>
    <s v="מנהלת"/>
    <m/>
    <s v="בקשה להיתר בניה הכוללת: - הריסה 3 בניינים קיימים בחלקה; - חפירה בעומק של כ18.50 מ', דיפון בהיקף המגרש ומיקום עוגנים זמניים;"/>
    <m/>
    <m/>
    <m/>
    <n v="2020"/>
    <x v="2"/>
    <s v="הריסה + חפירה ודיפון"/>
    <s v="הריסה + חפירה ודיפון"/>
    <m/>
    <n v="1"/>
    <m/>
    <m/>
    <m/>
    <n v="1"/>
    <s v="להיתר"/>
    <m/>
    <x v="0"/>
    <s v="היתר הריסה"/>
    <s v="אתר העירייה"/>
    <s v="אתר העירייה ודטה"/>
    <n v="7144978"/>
    <n v="2056066"/>
    <m/>
    <n v="1"/>
    <m/>
    <m/>
    <m/>
    <m/>
    <m/>
    <s v="מיצוי יח&quot;ד בפרויקט"/>
    <n v="0"/>
    <m/>
    <m/>
    <m/>
    <m/>
    <m/>
    <s v="אושרה"/>
    <m/>
  </r>
  <r>
    <n v="209"/>
    <m/>
    <m/>
    <m/>
    <m/>
    <m/>
    <m/>
    <m/>
    <m/>
    <m/>
    <m/>
    <n v="4342"/>
    <m/>
    <s v="תל אביב"/>
    <x v="12"/>
    <x v="39"/>
    <m/>
    <s v="מיסוי"/>
    <m/>
    <m/>
    <n v="88888896"/>
    <s v="505 20200064"/>
    <n v="505"/>
    <n v="20200064"/>
    <s v="בקשה להיתר"/>
    <s v="בניה חדשה"/>
    <n v="9999900249"/>
    <s v="חולון"/>
    <n v="6600"/>
    <s v="ההסתדרות"/>
    <m/>
    <n v="62"/>
    <n v="62"/>
    <m/>
    <d v="2020-02-09T00:00:00"/>
    <m/>
    <n v="235"/>
    <m/>
    <m/>
    <n v="235"/>
    <m/>
    <m/>
    <m/>
    <m/>
    <m/>
    <s v="פירוט לגבי הבניה המבוקשת הקמת 2 בנייני מגורים רבי קומות בעירוב שימושים, מסחר, ציבורי‏ 25 קומות מעל קומת כניס וקומת גג טכנ י+ 3 קומות מרתף והבקשה כוללת ‏ גדרות ושערים, עבודות פיתוח,(פירוט: פיתוח המגרש / זיקות הנאה / נוף )"/>
    <m/>
    <m/>
    <m/>
    <s v="NULL"/>
    <m/>
    <m/>
    <m/>
    <m/>
    <m/>
    <m/>
    <m/>
    <m/>
    <m/>
    <m/>
    <m/>
    <m/>
    <m/>
    <m/>
    <m/>
    <m/>
    <m/>
    <n v="2020"/>
    <x v="1"/>
    <s v="בנייה"/>
    <m/>
    <m/>
    <n v="1"/>
    <m/>
    <m/>
    <m/>
    <n v="2"/>
    <s v="להיתר"/>
    <m/>
    <x v="1"/>
    <m/>
    <s v="אתר העירייה"/>
    <m/>
    <m/>
    <m/>
    <m/>
    <m/>
    <m/>
    <m/>
    <m/>
    <m/>
    <m/>
    <s v="מיצוי יח&quot;ד בפרויקט"/>
    <n v="0"/>
    <m/>
    <m/>
    <m/>
    <m/>
    <m/>
    <m/>
    <m/>
  </r>
  <r>
    <n v="210"/>
    <m/>
    <m/>
    <m/>
    <m/>
    <m/>
    <m/>
    <m/>
    <m/>
    <m/>
    <m/>
    <n v="33338"/>
    <m/>
    <s v="חיפה"/>
    <x v="13"/>
    <x v="40"/>
    <m/>
    <s v="רשויות"/>
    <s v="רשויות מקומיות - פינוי-בינוי"/>
    <s v="בביצוע"/>
    <n v="748394"/>
    <s v="304 2014097500"/>
    <n v="304"/>
    <n v="2014097500"/>
    <s v="בקשה להיתר"/>
    <s v="פינוי ובינוי                            "/>
    <n v="20140975"/>
    <s v="חיפה"/>
    <n v="4000"/>
    <s v="ברל כצנלסון"/>
    <n v="1051"/>
    <n v="43"/>
    <n v="43"/>
    <m/>
    <d v="2014-11-12T00:00:00"/>
    <n v="0"/>
    <n v="156"/>
    <n v="36"/>
    <n v="120"/>
    <n v="156"/>
    <m/>
    <m/>
    <m/>
    <m/>
    <m/>
    <s v=" הריסת מבנה קיים הקמת שני מבני מ גורים בני 75 יח&quot;ד כל אחד - סה&quot;כ 156 יח&quot;ד חניום משותף לשנ המבנים ותחנת טרנספורמציה"/>
    <m/>
    <m/>
    <m/>
    <s v="NULL"/>
    <m/>
    <m/>
    <m/>
    <m/>
    <m/>
    <m/>
    <m/>
    <m/>
    <m/>
    <m/>
    <m/>
    <m/>
    <m/>
    <m/>
    <m/>
    <m/>
    <m/>
    <n v="2014"/>
    <x v="1"/>
    <s v="הריסה + בנייה"/>
    <m/>
    <m/>
    <n v="4"/>
    <m/>
    <m/>
    <n v="1"/>
    <n v="1"/>
    <s v="להיתר"/>
    <m/>
    <x v="1"/>
    <m/>
    <m/>
    <m/>
    <m/>
    <n v="1528761"/>
    <m/>
    <m/>
    <m/>
    <m/>
    <m/>
    <m/>
    <m/>
    <s v="מיצוי יח&quot;ד בפרויקט"/>
    <n v="0"/>
    <m/>
    <m/>
    <m/>
    <m/>
    <m/>
    <m/>
    <m/>
  </r>
  <r>
    <n v="211"/>
    <m/>
    <m/>
    <m/>
    <m/>
    <m/>
    <m/>
    <m/>
    <m/>
    <m/>
    <m/>
    <n v="33338"/>
    <m/>
    <s v="חיפה"/>
    <x v="13"/>
    <x v="40"/>
    <m/>
    <s v="רשויות"/>
    <s v="רשויות מקומיות - פינוי-בינוי"/>
    <s v="בביצוע"/>
    <n v="748395"/>
    <s v="304 2014097501"/>
    <n v="304"/>
    <n v="2014097501"/>
    <s v="בקשה להיתר"/>
    <s v="תכנית שינויים בנין חדש                  "/>
    <n v="20140975"/>
    <s v="חיפה"/>
    <n v="4000"/>
    <s v="ברל כצנלסון"/>
    <n v="1051"/>
    <n v="43"/>
    <n v="43"/>
    <m/>
    <d v="2016-04-06T00:00:00"/>
    <n v="0"/>
    <n v="0"/>
    <n v="0"/>
    <n v="156"/>
    <n v="156"/>
    <m/>
    <m/>
    <m/>
    <m/>
    <m/>
    <s v=" תכנית שינויים להריסה ובניית 156 יח&quot;ד"/>
    <m/>
    <m/>
    <m/>
    <s v="NULL"/>
    <m/>
    <m/>
    <m/>
    <m/>
    <m/>
    <m/>
    <m/>
    <m/>
    <m/>
    <m/>
    <m/>
    <m/>
    <m/>
    <m/>
    <m/>
    <m/>
    <m/>
    <n v="2016"/>
    <x v="1"/>
    <s v="הריסה"/>
    <m/>
    <m/>
    <n v="4"/>
    <m/>
    <m/>
    <m/>
    <n v="2"/>
    <s v="להיתר"/>
    <m/>
    <x v="1"/>
    <m/>
    <m/>
    <m/>
    <m/>
    <m/>
    <m/>
    <m/>
    <m/>
    <m/>
    <m/>
    <m/>
    <m/>
    <s v="מיצוי יח&quot;ד בפרויקט"/>
    <n v="0"/>
    <m/>
    <m/>
    <m/>
    <m/>
    <m/>
    <m/>
    <m/>
  </r>
  <r>
    <n v="212"/>
    <m/>
    <m/>
    <m/>
    <m/>
    <m/>
    <m/>
    <m/>
    <m/>
    <m/>
    <m/>
    <n v="33338"/>
    <m/>
    <s v="חיפה"/>
    <x v="13"/>
    <x v="40"/>
    <m/>
    <s v="רשויות"/>
    <s v="רשויות מקומיות - פינוי-בינוי"/>
    <s v="בביצוע"/>
    <n v="5273034"/>
    <s v="304 2014097502"/>
    <n v="304"/>
    <n v="2014097502"/>
    <s v="בקשה להיתר"/>
    <s v="פינוי ובינוי                            "/>
    <n v="20140975"/>
    <s v="חיפה"/>
    <n v="4000"/>
    <s v="ברל כצנלסון"/>
    <n v="1051"/>
    <n v="43"/>
    <n v="43"/>
    <m/>
    <d v="2017-06-26T00:00:00"/>
    <n v="0"/>
    <n v="0"/>
    <n v="36"/>
    <n v="120"/>
    <n v="156"/>
    <m/>
    <m/>
    <m/>
    <m/>
    <m/>
    <s v=" עקב דיון חוזר בעקבות הלטת ועדת ערר התיק עבר מ - 01 ל - 02 תכנית שינויים להריסה ובניית 156 יח&quot;ד                                                                                                                                                                "/>
    <m/>
    <m/>
    <m/>
    <n v="1528761"/>
    <n v="2014097502"/>
    <m/>
    <d v="2017-10-01T00:00:00"/>
    <m/>
    <n v="0"/>
    <n v="0"/>
    <n v="36"/>
    <m/>
    <n v="120"/>
    <m/>
    <n v="156"/>
    <m/>
    <m/>
    <s v="הריסת שני בניינים בני 36 יחד סה&quot;כ והקמת שני בניינים בני 78 יח&quot;ד כ&quot;א, סה&quot;כ 156 יח&quot;ד, 16 קומות מגורים + קומת חניה מעל לכניסה הקובעת, חניון תת קרקעי, תחנת טרפו' ( מגרש 41 ) כפוף לתב&quot;ע חפ/ 2281.&quot;"/>
    <m/>
    <m/>
    <m/>
    <n v="2017"/>
    <x v="6"/>
    <s v="הריסה + בנייה"/>
    <s v="הריסה + בנייה"/>
    <m/>
    <n v="4"/>
    <m/>
    <m/>
    <m/>
    <n v="2"/>
    <s v="להיתר"/>
    <m/>
    <x v="0"/>
    <m/>
    <m/>
    <m/>
    <n v="748394"/>
    <m/>
    <m/>
    <m/>
    <m/>
    <m/>
    <m/>
    <m/>
    <m/>
    <s v="מיצוי יח&quot;ד בפרויקט"/>
    <n v="0"/>
    <m/>
    <m/>
    <m/>
    <m/>
    <m/>
    <m/>
    <m/>
  </r>
  <r>
    <n v="213"/>
    <m/>
    <m/>
    <m/>
    <m/>
    <m/>
    <m/>
    <m/>
    <m/>
    <m/>
    <m/>
    <n v="33338"/>
    <m/>
    <s v="חיפה"/>
    <x v="13"/>
    <x v="40"/>
    <m/>
    <s v="רשויות"/>
    <s v="רשויות מקומיות - פינוי-בינוי"/>
    <s v="בביצוע"/>
    <n v="5424632"/>
    <s v="304 2014097503"/>
    <n v="304"/>
    <n v="2014097503"/>
    <s v="בקשה להיתר"/>
    <s v="פינוי ובינוי"/>
    <n v="20140975"/>
    <s v="חיפה"/>
    <n v="4000"/>
    <s v="ברל כצנלסון"/>
    <n v="1051"/>
    <n v="43"/>
    <n v="43"/>
    <m/>
    <d v="2018-07-30T00:00:00"/>
    <n v="0"/>
    <n v="156"/>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s v="NULL"/>
    <m/>
    <m/>
    <m/>
    <m/>
    <m/>
    <m/>
    <m/>
    <m/>
    <m/>
    <m/>
    <m/>
    <m/>
    <m/>
    <m/>
    <m/>
    <m/>
    <m/>
    <n v="2018"/>
    <x v="1"/>
    <s v="הריסה + בנייה (שינויים)"/>
    <m/>
    <m/>
    <m/>
    <m/>
    <m/>
    <m/>
    <n v="4"/>
    <s v="להיתר"/>
    <m/>
    <x v="1"/>
    <m/>
    <m/>
    <m/>
    <m/>
    <m/>
    <m/>
    <m/>
    <m/>
    <m/>
    <m/>
    <m/>
    <m/>
    <s v="מיצוי יח&quot;ד בפרויקט"/>
    <n v="0"/>
    <m/>
    <m/>
    <m/>
    <m/>
    <m/>
    <m/>
    <m/>
  </r>
  <r>
    <n v="214"/>
    <m/>
    <m/>
    <m/>
    <m/>
    <m/>
    <m/>
    <m/>
    <m/>
    <m/>
    <m/>
    <n v="33338"/>
    <m/>
    <s v="חיפה"/>
    <x v="13"/>
    <x v="40"/>
    <m/>
    <s v="רשויות"/>
    <s v="רשויות מקומיות - פינוי-בינוי"/>
    <s v="בביצוע"/>
    <n v="748398"/>
    <s v="304 2014097602"/>
    <n v="304"/>
    <n v="2014097602"/>
    <s v="בקשה להיתר"/>
    <s v="תכנית שינויים בנין חדש                  "/>
    <n v="20140976"/>
    <s v="חיפה"/>
    <n v="4000"/>
    <s v="ברל כצנלסון"/>
    <n v="1051"/>
    <n v="47"/>
    <n v="47"/>
    <m/>
    <d v="2016-05-16T00:00:00"/>
    <n v="0"/>
    <n v="0"/>
    <n v="36"/>
    <n v="120"/>
    <n v="156"/>
    <m/>
    <m/>
    <m/>
    <m/>
    <m/>
    <s v=" תכנית שינויים להריסה ובנית 156 דירות"/>
    <m/>
    <m/>
    <m/>
    <s v="NULL"/>
    <m/>
    <m/>
    <m/>
    <m/>
    <m/>
    <m/>
    <m/>
    <m/>
    <m/>
    <m/>
    <m/>
    <m/>
    <m/>
    <m/>
    <m/>
    <m/>
    <m/>
    <n v="2016"/>
    <x v="1"/>
    <s v="הריסה"/>
    <m/>
    <m/>
    <n v="5"/>
    <m/>
    <m/>
    <n v="1"/>
    <n v="1"/>
    <s v="להיתר"/>
    <m/>
    <x v="1"/>
    <m/>
    <m/>
    <m/>
    <m/>
    <n v="1931690"/>
    <m/>
    <m/>
    <m/>
    <m/>
    <m/>
    <m/>
    <m/>
    <s v="מיצוי יח&quot;ד בפרויקט"/>
    <n v="0"/>
    <m/>
    <m/>
    <m/>
    <m/>
    <m/>
    <m/>
    <m/>
  </r>
  <r>
    <n v="215"/>
    <m/>
    <m/>
    <m/>
    <m/>
    <m/>
    <m/>
    <m/>
    <m/>
    <m/>
    <m/>
    <n v="33338"/>
    <m/>
    <s v="חיפה"/>
    <x v="13"/>
    <x v="40"/>
    <m/>
    <s v="רשויות"/>
    <s v="רשויות מקומיות - פינוי-בינוי"/>
    <s v="בביצוע"/>
    <n v="5272266"/>
    <s v="304 2014097603"/>
    <n v="304"/>
    <n v="2014097603"/>
    <s v="בקשה להיתר"/>
    <s v="פינוי ובינוי                            "/>
    <n v="20140976"/>
    <s v="חיפה"/>
    <n v="4000"/>
    <s v="ברל כצנלסון"/>
    <n v="1051"/>
    <n v="47"/>
    <n v="47"/>
    <m/>
    <d v="2017-06-26T00:00:00"/>
    <n v="0"/>
    <n v="0"/>
    <n v="38"/>
    <n v="118"/>
    <n v="156"/>
    <m/>
    <m/>
    <m/>
    <m/>
    <m/>
    <s v=" עקב דיון חוזר בעקבות החלטת ועדת עררהתיק עבר מ - 02 ל - 03 תכנית שינויים להריסה ובנית 156 דירות                                                                                                                                                                "/>
    <m/>
    <m/>
    <m/>
    <s v="NULL"/>
    <m/>
    <m/>
    <m/>
    <m/>
    <m/>
    <m/>
    <m/>
    <m/>
    <m/>
    <m/>
    <m/>
    <m/>
    <m/>
    <m/>
    <m/>
    <m/>
    <m/>
    <n v="2017"/>
    <x v="1"/>
    <s v="הריסה + בנייה (שינויים)"/>
    <m/>
    <m/>
    <m/>
    <m/>
    <m/>
    <m/>
    <n v="4"/>
    <s v="להיתר"/>
    <m/>
    <x v="1"/>
    <m/>
    <m/>
    <m/>
    <m/>
    <m/>
    <m/>
    <m/>
    <m/>
    <m/>
    <m/>
    <m/>
    <m/>
    <s v="מיצוי יח&quot;ד בפרויקט"/>
    <n v="0"/>
    <m/>
    <m/>
    <m/>
    <m/>
    <m/>
    <m/>
    <m/>
  </r>
  <r>
    <n v="216"/>
    <m/>
    <m/>
    <m/>
    <m/>
    <m/>
    <m/>
    <m/>
    <m/>
    <m/>
    <m/>
    <n v="33338"/>
    <m/>
    <s v="חיפה"/>
    <x v="13"/>
    <x v="40"/>
    <m/>
    <s v="רשויות"/>
    <s v="רשויות מקומיות - פינוי-בינוי"/>
    <s v="בביצוע"/>
    <n v="5424634"/>
    <s v="304 2014097604"/>
    <n v="304"/>
    <n v="2014097604"/>
    <s v="בקשה להיתר"/>
    <s v="פינוי ובינוי"/>
    <n v="20140976"/>
    <s v="חיפה"/>
    <n v="4000"/>
    <s v="ברל כצנלסון"/>
    <n v="1051"/>
    <n v="47"/>
    <n v="47"/>
    <m/>
    <d v="2018-08-06T00:00:00"/>
    <n v="0"/>
    <n v="156"/>
    <m/>
    <m/>
    <m/>
    <m/>
    <m/>
    <m/>
    <m/>
    <m/>
    <s v="שינויים מהיתר עבור הריסתמבנה קיים"/>
    <m/>
    <m/>
    <m/>
    <s v="NULL"/>
    <m/>
    <m/>
    <m/>
    <m/>
    <m/>
    <m/>
    <m/>
    <m/>
    <m/>
    <m/>
    <m/>
    <m/>
    <m/>
    <m/>
    <m/>
    <m/>
    <m/>
    <n v="2018"/>
    <x v="1"/>
    <s v="הריסה (שינויים)"/>
    <m/>
    <m/>
    <m/>
    <m/>
    <m/>
    <m/>
    <n v="4"/>
    <s v="להיתר"/>
    <m/>
    <x v="1"/>
    <m/>
    <m/>
    <m/>
    <m/>
    <m/>
    <m/>
    <m/>
    <m/>
    <m/>
    <m/>
    <m/>
    <m/>
    <s v="מיצוי יח&quot;ד בפרויקט"/>
    <n v="0"/>
    <m/>
    <m/>
    <m/>
    <m/>
    <m/>
    <m/>
    <m/>
  </r>
  <r>
    <n v="218"/>
    <m/>
    <m/>
    <m/>
    <m/>
    <m/>
    <m/>
    <m/>
    <m/>
    <m/>
    <m/>
    <n v="33338"/>
    <m/>
    <s v="חיפה"/>
    <x v="13"/>
    <x v="40"/>
    <m/>
    <s v="רשויות"/>
    <s v="רשויות מקומיות - פינוי-בינוי"/>
    <s v="בביצוע"/>
    <n v="748388"/>
    <s v="304 2014097200"/>
    <n v="304"/>
    <n v="2014097200"/>
    <s v="בקשה להיתר"/>
    <s v="פינוי ובינוי                            "/>
    <n v="20140972"/>
    <s v="חיפה"/>
    <n v="4000"/>
    <s v="ברל כצנלסון"/>
    <n v="1051"/>
    <n v="66"/>
    <n v="66"/>
    <m/>
    <d v="2014-12-08T00:00:00"/>
    <n v="0"/>
    <n v="58"/>
    <n v="18"/>
    <n v="40"/>
    <n v="58"/>
    <m/>
    <m/>
    <m/>
    <m/>
    <m/>
    <s v=" הריסת מבנה קיים הקמת שני מבני מגורים בני 29 יח&quot;ד בכל אחד ( סה&quot;כ 58 יח&quot;ד ) וחניון משותף לשני המבנים"/>
    <m/>
    <m/>
    <m/>
    <s v="NULL"/>
    <m/>
    <m/>
    <m/>
    <m/>
    <m/>
    <m/>
    <m/>
    <m/>
    <m/>
    <m/>
    <m/>
    <m/>
    <m/>
    <m/>
    <m/>
    <m/>
    <m/>
    <n v="2014"/>
    <x v="1"/>
    <s v="הריסה + בנייה"/>
    <m/>
    <m/>
    <n v="1"/>
    <m/>
    <m/>
    <n v="1"/>
    <n v="1"/>
    <s v="להיתר"/>
    <m/>
    <x v="1"/>
    <m/>
    <m/>
    <m/>
    <m/>
    <n v="1532106"/>
    <m/>
    <m/>
    <m/>
    <m/>
    <m/>
    <m/>
    <m/>
    <s v="מיצוי יח&quot;ד בפרויקט"/>
    <n v="0"/>
    <m/>
    <m/>
    <m/>
    <m/>
    <m/>
    <m/>
    <m/>
  </r>
  <r>
    <n v="219"/>
    <m/>
    <m/>
    <m/>
    <m/>
    <m/>
    <m/>
    <m/>
    <m/>
    <m/>
    <m/>
    <n v="33338"/>
    <m/>
    <s v="חיפה"/>
    <x v="13"/>
    <x v="40"/>
    <m/>
    <s v="רשויות"/>
    <s v="רשויות מקומיות - פינוי-בינוי"/>
    <s v="בביצוע"/>
    <n v="748389"/>
    <s v="304 2014097201"/>
    <n v="304"/>
    <n v="2014097201"/>
    <s v="בקשה להיתר"/>
    <s v="תכנית שינויים בנין חדש                  "/>
    <n v="20140972"/>
    <s v="חיפה"/>
    <n v="4000"/>
    <s v="ברל כצנלסון"/>
    <n v="1051"/>
    <n v="66"/>
    <n v="66"/>
    <m/>
    <d v="2016-04-12T00:00:00"/>
    <n v="0"/>
    <n v="0"/>
    <n v="29"/>
    <n v="29"/>
    <n v="58"/>
    <m/>
    <m/>
    <m/>
    <m/>
    <m/>
    <s v="תכנית שינויים להריסת  מבנה קיים ובניית שני מבני מגורים בן 29 יח&quot;ד"/>
    <m/>
    <m/>
    <m/>
    <s v="NULL"/>
    <m/>
    <m/>
    <m/>
    <m/>
    <m/>
    <m/>
    <m/>
    <m/>
    <m/>
    <m/>
    <m/>
    <m/>
    <m/>
    <m/>
    <m/>
    <m/>
    <m/>
    <n v="2016"/>
    <x v="1"/>
    <s v="הריסה"/>
    <m/>
    <m/>
    <n v="1"/>
    <m/>
    <m/>
    <m/>
    <n v="2"/>
    <s v="להיתר"/>
    <m/>
    <x v="1"/>
    <m/>
    <m/>
    <m/>
    <m/>
    <m/>
    <m/>
    <m/>
    <m/>
    <m/>
    <m/>
    <m/>
    <m/>
    <s v="מיצוי יח&quot;ד בפרויקט"/>
    <n v="0"/>
    <m/>
    <m/>
    <m/>
    <m/>
    <m/>
    <m/>
    <m/>
  </r>
  <r>
    <n v="220"/>
    <m/>
    <m/>
    <m/>
    <m/>
    <m/>
    <m/>
    <m/>
    <m/>
    <m/>
    <m/>
    <n v="33338"/>
    <m/>
    <s v="חיפה"/>
    <x v="13"/>
    <x v="40"/>
    <m/>
    <s v="רשויות"/>
    <s v="רשויות מקומיות - פינוי-בינוי"/>
    <s v="בביצוע"/>
    <n v="5270959"/>
    <s v="304 2014097202"/>
    <n v="304"/>
    <n v="2014097202"/>
    <s v="בקשה להיתר"/>
    <s v="פינוי ובינוי                            "/>
    <n v="20140972"/>
    <s v="חיפה"/>
    <n v="4000"/>
    <s v="ברל כצנלסון"/>
    <n v="1051"/>
    <n v="66"/>
    <n v="66"/>
    <m/>
    <d v="2017-06-26T00:00:00"/>
    <n v="0"/>
    <n v="0"/>
    <n v="18"/>
    <n v="40"/>
    <n v="58"/>
    <m/>
    <m/>
    <m/>
    <m/>
    <m/>
    <s v=" עקב דיון חוזר בעקבות החלטת ועדת ערר התיק עבר מ - 01 ל - 02 תכנית שינויים להריסת  מבנה קיים ובניית שני מבני מגורים בן 29 יח&quot;ד                                                                                                                                  "/>
    <m/>
    <m/>
    <m/>
    <n v="1532106"/>
    <n v="2014097202"/>
    <m/>
    <d v="2017-10-01T00:00:00"/>
    <m/>
    <n v="0"/>
    <n v="0"/>
    <n v="18"/>
    <m/>
    <n v="40"/>
    <m/>
    <n v="58"/>
    <m/>
    <m/>
    <s v="מגורים עג חניון תת קרקעי ( מגרש 51 ) כפוף להוראות תכנית חפ/2281. ======================================================== ======================================================== הריסת בניין אחד בן 18 יח&quot;ד והקמת שני בניינים בני 29 יח&quot;ד כ&quot;א, סה&quot;כ 58 יח&quot;ד, "/>
    <m/>
    <m/>
    <m/>
    <n v="2017"/>
    <x v="6"/>
    <s v="הריסה + בנייה"/>
    <s v="הריסה + בנייה"/>
    <m/>
    <n v="1"/>
    <m/>
    <m/>
    <m/>
    <n v="2"/>
    <s v="להיתר"/>
    <m/>
    <x v="0"/>
    <m/>
    <m/>
    <m/>
    <n v="748388"/>
    <m/>
    <m/>
    <m/>
    <m/>
    <m/>
    <m/>
    <m/>
    <m/>
    <s v="מיצוי יח&quot;ד בפרויקט"/>
    <n v="0"/>
    <m/>
    <m/>
    <m/>
    <m/>
    <m/>
    <m/>
    <m/>
  </r>
  <r>
    <n v="221"/>
    <m/>
    <m/>
    <m/>
    <m/>
    <m/>
    <m/>
    <m/>
    <m/>
    <m/>
    <m/>
    <n v="33338"/>
    <m/>
    <s v="חיפה"/>
    <x v="13"/>
    <x v="40"/>
    <m/>
    <s v="רשויות"/>
    <s v="רשויות מקומיות - פינוי-בינוי"/>
    <s v="בביצוע"/>
    <n v="5424626"/>
    <s v="304 2014097203"/>
    <n v="304"/>
    <n v="2014097203"/>
    <s v="בקשה להיתר"/>
    <s v="פינוי ובינוי"/>
    <n v="20140972"/>
    <s v="חיפה"/>
    <n v="4000"/>
    <s v="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s v="NULL"/>
    <m/>
    <m/>
    <m/>
    <m/>
    <m/>
    <m/>
    <m/>
    <m/>
    <m/>
    <m/>
    <m/>
    <m/>
    <m/>
    <m/>
    <m/>
    <m/>
    <m/>
    <n v="2018"/>
    <x v="1"/>
    <s v="הריסה + בנייה (שינויים)"/>
    <m/>
    <m/>
    <m/>
    <m/>
    <m/>
    <m/>
    <n v="4"/>
    <s v="להיתר"/>
    <m/>
    <x v="1"/>
    <m/>
    <m/>
    <m/>
    <m/>
    <m/>
    <m/>
    <m/>
    <m/>
    <m/>
    <m/>
    <m/>
    <m/>
    <s v="מיצוי יח&quot;ד בפרויקט"/>
    <n v="0"/>
    <m/>
    <m/>
    <m/>
    <m/>
    <m/>
    <m/>
    <m/>
  </r>
  <r>
    <n v="222"/>
    <m/>
    <m/>
    <m/>
    <m/>
    <m/>
    <m/>
    <m/>
    <m/>
    <m/>
    <m/>
    <n v="33338"/>
    <m/>
    <s v="חיפה"/>
    <x v="13"/>
    <x v="40"/>
    <m/>
    <s v="רשויות"/>
    <s v="רשויות מקומיות - פינוי-בינוי"/>
    <s v="בביצוע"/>
    <n v="748390"/>
    <s v="304 2014097300"/>
    <n v="304"/>
    <n v="2014097300"/>
    <s v="בקשה להיתר"/>
    <s v="פינוי ובינוי                            "/>
    <n v="20140973"/>
    <s v="חיפה"/>
    <n v="4000"/>
    <s v="ברל כצנלסון"/>
    <n v="1051"/>
    <n v="70"/>
    <n v="70"/>
    <m/>
    <d v="2014-12-08T00:00:00"/>
    <n v="0"/>
    <n v="58"/>
    <n v="18"/>
    <n v="40"/>
    <n v="58"/>
    <m/>
    <m/>
    <m/>
    <m/>
    <m/>
    <s v=" הריסת מבנה קיים הקמת שני מבני מגורים בני 29 יח&quot;ד בכל אחד ( סה&quot;כ 58 יח&quot;ד ) וחניון משותםףלשני המבנים"/>
    <m/>
    <m/>
    <m/>
    <s v="NULL"/>
    <m/>
    <m/>
    <m/>
    <m/>
    <m/>
    <m/>
    <m/>
    <m/>
    <m/>
    <m/>
    <m/>
    <m/>
    <m/>
    <m/>
    <m/>
    <m/>
    <m/>
    <n v="2014"/>
    <x v="1"/>
    <s v="הריסה + בנייה"/>
    <m/>
    <m/>
    <n v="2"/>
    <m/>
    <m/>
    <n v="1"/>
    <n v="1"/>
    <s v="להיתר"/>
    <m/>
    <x v="1"/>
    <m/>
    <m/>
    <m/>
    <m/>
    <n v="1928654"/>
    <m/>
    <m/>
    <m/>
    <m/>
    <m/>
    <m/>
    <m/>
    <s v="מיצוי יח&quot;ד בפרויקט"/>
    <n v="0"/>
    <m/>
    <m/>
    <m/>
    <m/>
    <m/>
    <m/>
    <m/>
  </r>
  <r>
    <n v="223"/>
    <m/>
    <m/>
    <m/>
    <m/>
    <m/>
    <m/>
    <m/>
    <m/>
    <m/>
    <m/>
    <n v="33338"/>
    <m/>
    <s v="חיפה"/>
    <x v="13"/>
    <x v="40"/>
    <m/>
    <s v="רשויות"/>
    <s v="רשויות מקומיות - פינוי-בינוי"/>
    <s v="בביצוע"/>
    <n v="748391"/>
    <s v="304 2014097301"/>
    <n v="304"/>
    <n v="2014097301"/>
    <s v="בקשה להיתר"/>
    <s v="תכנית שינויים בנין חדש                  "/>
    <n v="20140973"/>
    <s v="חיפה"/>
    <n v="4000"/>
    <s v="ברל כצנלסון"/>
    <n v="1051"/>
    <n v="70"/>
    <n v="70"/>
    <m/>
    <d v="2016-05-30T00:00:00"/>
    <n v="0"/>
    <n v="0"/>
    <n v="29"/>
    <n v="29"/>
    <n v="58"/>
    <m/>
    <m/>
    <m/>
    <m/>
    <m/>
    <s v=" תכנית שינויים"/>
    <m/>
    <m/>
    <m/>
    <s v="NULL"/>
    <m/>
    <m/>
    <m/>
    <m/>
    <m/>
    <m/>
    <m/>
    <m/>
    <m/>
    <m/>
    <m/>
    <m/>
    <m/>
    <m/>
    <m/>
    <m/>
    <m/>
    <n v="2016"/>
    <x v="1"/>
    <s v="בנייה (שינויים)"/>
    <m/>
    <m/>
    <n v="2"/>
    <m/>
    <m/>
    <m/>
    <n v="2"/>
    <s v="להיתר"/>
    <m/>
    <x v="1"/>
    <m/>
    <m/>
    <m/>
    <m/>
    <m/>
    <m/>
    <m/>
    <m/>
    <m/>
    <m/>
    <m/>
    <m/>
    <s v="מיצוי יח&quot;ד בפרויקט"/>
    <n v="0"/>
    <m/>
    <m/>
    <m/>
    <m/>
    <m/>
    <m/>
    <m/>
  </r>
  <r>
    <n v="224"/>
    <m/>
    <m/>
    <m/>
    <m/>
    <m/>
    <m/>
    <m/>
    <m/>
    <m/>
    <m/>
    <n v="33338"/>
    <m/>
    <s v="חיפה"/>
    <x v="13"/>
    <x v="40"/>
    <m/>
    <s v="רשויות"/>
    <s v="רשויות מקומיות - פינוי-בינוי"/>
    <s v="בביצוע"/>
    <n v="5275112"/>
    <s v="304 2014097302"/>
    <n v="304"/>
    <n v="2014097302"/>
    <s v="בקשה להיתר"/>
    <s v="פינוי ובינוי"/>
    <n v="20140973"/>
    <s v="חיפה"/>
    <n v="4000"/>
    <s v="ברל כצנלסון"/>
    <n v="1051"/>
    <n v="70"/>
    <n v="70"/>
    <m/>
    <d v="2017-06-26T00:00:00"/>
    <n v="0"/>
    <n v="0"/>
    <n v="18"/>
    <n v="40"/>
    <n v="58"/>
    <m/>
    <m/>
    <m/>
    <m/>
    <m/>
    <s v="עקב דיון חוזר בעקבות החלטת ועדת ערר התיק עבר מ - 01 ל - 02 תכנית שינויים"/>
    <m/>
    <m/>
    <m/>
    <s v="NULL"/>
    <m/>
    <m/>
    <m/>
    <m/>
    <m/>
    <m/>
    <m/>
    <m/>
    <m/>
    <m/>
    <m/>
    <m/>
    <m/>
    <m/>
    <m/>
    <m/>
    <m/>
    <n v="2017"/>
    <x v="1"/>
    <m/>
    <m/>
    <m/>
    <m/>
    <m/>
    <m/>
    <m/>
    <n v="4"/>
    <s v="להיתר"/>
    <m/>
    <x v="1"/>
    <m/>
    <m/>
    <m/>
    <m/>
    <m/>
    <m/>
    <m/>
    <m/>
    <m/>
    <m/>
    <m/>
    <m/>
    <s v="מיצוי יח&quot;ד בפרויקט"/>
    <n v="0"/>
    <m/>
    <m/>
    <m/>
    <m/>
    <m/>
    <m/>
    <m/>
  </r>
  <r>
    <n v="225"/>
    <m/>
    <m/>
    <m/>
    <m/>
    <m/>
    <m/>
    <m/>
    <m/>
    <m/>
    <m/>
    <n v="33338"/>
    <m/>
    <s v="חיפה"/>
    <x v="13"/>
    <x v="40"/>
    <m/>
    <s v="רשויות"/>
    <s v="רשויות מקומיות - פינוי-בינוי"/>
    <s v="בביצוע"/>
    <n v="5424629"/>
    <s v="304 2014097304"/>
    <n v="304"/>
    <n v="2014097304"/>
    <s v="בקשה להיתר"/>
    <s v="פינוי ובינוי"/>
    <n v="20140973"/>
    <s v="חיפה"/>
    <n v="4000"/>
    <s v="ברל כצנלסון"/>
    <n v="1051"/>
    <n v="70"/>
    <n v="70"/>
    <m/>
    <d v="2018-08-06T00:00:00"/>
    <n v="0"/>
    <n v="58"/>
    <m/>
    <m/>
    <m/>
    <m/>
    <m/>
    <m/>
    <m/>
    <m/>
    <s v="תכנית שינויים מהיתר עבור הריסת מבנה קיים"/>
    <m/>
    <m/>
    <m/>
    <s v="NULL"/>
    <m/>
    <m/>
    <m/>
    <m/>
    <m/>
    <m/>
    <m/>
    <m/>
    <m/>
    <m/>
    <m/>
    <m/>
    <m/>
    <m/>
    <m/>
    <m/>
    <m/>
    <n v="2018"/>
    <x v="1"/>
    <s v="הריסה (שינויים)"/>
    <m/>
    <m/>
    <m/>
    <m/>
    <m/>
    <m/>
    <n v="4"/>
    <s v="להיתר"/>
    <m/>
    <x v="1"/>
    <m/>
    <m/>
    <m/>
    <m/>
    <m/>
    <m/>
    <m/>
    <m/>
    <m/>
    <m/>
    <m/>
    <m/>
    <s v="מיצוי יח&quot;ד בפרויקט"/>
    <n v="0"/>
    <m/>
    <m/>
    <m/>
    <m/>
    <m/>
    <m/>
    <m/>
  </r>
  <r>
    <n v="226"/>
    <m/>
    <m/>
    <m/>
    <m/>
    <m/>
    <m/>
    <m/>
    <m/>
    <m/>
    <m/>
    <n v="33338"/>
    <m/>
    <s v="חיפה"/>
    <x v="13"/>
    <x v="40"/>
    <m/>
    <s v="רשויות"/>
    <s v="רשויות מקומיות - פינוי-בינוי"/>
    <s v="בביצוע"/>
    <n v="748392"/>
    <s v="304 2014097400"/>
    <n v="304"/>
    <n v="2014097400"/>
    <s v="בקשה להיתר"/>
    <s v="פינוי ובינוי                            "/>
    <n v="20140974"/>
    <s v="חיפה"/>
    <n v="4000"/>
    <s v="ברל כצנלסון"/>
    <n v="1051"/>
    <n v="74"/>
    <n v="74"/>
    <m/>
    <d v="2014-12-08T00:00:00"/>
    <n v="0"/>
    <n v="58"/>
    <n v="18"/>
    <n v="40"/>
    <n v="58"/>
    <m/>
    <m/>
    <m/>
    <m/>
    <m/>
    <s v=" הריסת מבנה קיים הקמת שני מבני מגורים בני 29 יח&quot;ד בכל אחד ( סה&quot;כ 58 יח&quot;ד )  וחניון משותם לשני המבנים"/>
    <m/>
    <m/>
    <m/>
    <s v="NULL"/>
    <m/>
    <m/>
    <m/>
    <m/>
    <m/>
    <m/>
    <m/>
    <m/>
    <m/>
    <m/>
    <m/>
    <m/>
    <m/>
    <m/>
    <m/>
    <m/>
    <m/>
    <n v="2014"/>
    <x v="1"/>
    <s v="הריסה + בנייה"/>
    <m/>
    <m/>
    <n v="3"/>
    <m/>
    <m/>
    <n v="1"/>
    <n v="1"/>
    <s v="להיתר"/>
    <m/>
    <x v="1"/>
    <m/>
    <m/>
    <m/>
    <m/>
    <n v="1928655"/>
    <m/>
    <m/>
    <m/>
    <m/>
    <m/>
    <m/>
    <m/>
    <s v="מיצוי יח&quot;ד בפרויקט"/>
    <n v="0"/>
    <m/>
    <m/>
    <m/>
    <m/>
    <m/>
    <m/>
    <m/>
  </r>
  <r>
    <n v="227"/>
    <m/>
    <m/>
    <m/>
    <m/>
    <m/>
    <m/>
    <m/>
    <m/>
    <m/>
    <m/>
    <n v="33338"/>
    <m/>
    <s v="חיפה"/>
    <x v="13"/>
    <x v="40"/>
    <m/>
    <s v="רשויות"/>
    <s v="רשויות מקומיות - פינוי-בינוי"/>
    <s v="בביצוע"/>
    <n v="748393"/>
    <s v="304 2014097401"/>
    <n v="304"/>
    <n v="2014097401"/>
    <s v="בקשה להיתר"/>
    <s v="תכנית שינויים בנין חדש                  "/>
    <n v="20140974"/>
    <s v="חיפה"/>
    <n v="4000"/>
    <s v="ברל כצנלסון"/>
    <n v="1051"/>
    <n v="74"/>
    <n v="74"/>
    <m/>
    <d v="2016-05-30T00:00:00"/>
    <n v="0"/>
    <n v="0"/>
    <n v="29"/>
    <n v="29"/>
    <n v="58"/>
    <m/>
    <m/>
    <m/>
    <m/>
    <m/>
    <s v=" תכנית שינויים"/>
    <m/>
    <m/>
    <m/>
    <s v="NULL"/>
    <m/>
    <m/>
    <m/>
    <m/>
    <m/>
    <m/>
    <m/>
    <m/>
    <m/>
    <m/>
    <m/>
    <m/>
    <m/>
    <m/>
    <m/>
    <m/>
    <m/>
    <n v="2016"/>
    <x v="1"/>
    <s v="שינויים"/>
    <m/>
    <m/>
    <n v="3"/>
    <m/>
    <m/>
    <m/>
    <n v="2"/>
    <s v="להיתר"/>
    <m/>
    <x v="1"/>
    <m/>
    <m/>
    <m/>
    <m/>
    <m/>
    <m/>
    <m/>
    <m/>
    <m/>
    <m/>
    <m/>
    <m/>
    <s v="מיצוי יח&quot;ד בפרויקט"/>
    <n v="0"/>
    <m/>
    <m/>
    <m/>
    <m/>
    <m/>
    <m/>
    <m/>
  </r>
  <r>
    <n v="228"/>
    <m/>
    <m/>
    <m/>
    <m/>
    <m/>
    <m/>
    <m/>
    <m/>
    <m/>
    <m/>
    <n v="33338"/>
    <m/>
    <s v="חיפה"/>
    <x v="13"/>
    <x v="40"/>
    <m/>
    <s v="רשויות"/>
    <s v="רשויות מקומיות - פינוי-בינוי"/>
    <s v="בביצוע"/>
    <n v="5261117"/>
    <s v="304 2014097402"/>
    <n v="304"/>
    <n v="2014097402"/>
    <s v="בקשה להיתר"/>
    <s v="פינוי ובינוי"/>
    <n v="20140974"/>
    <s v="חיפה"/>
    <n v="4000"/>
    <s v="ברל כצנלסון"/>
    <n v="1051"/>
    <n v="74"/>
    <n v="74"/>
    <m/>
    <d v="2017-06-26T00:00:00"/>
    <n v="0"/>
    <n v="0"/>
    <n v="18"/>
    <n v="40"/>
    <n v="58"/>
    <m/>
    <m/>
    <m/>
    <m/>
    <m/>
    <s v="עקב דיון חוזר בעקבות החלטת ועדת ערר התיק עבר מ - 01  ל - 02 תכנית שינויים"/>
    <m/>
    <m/>
    <m/>
    <s v="NULL"/>
    <m/>
    <m/>
    <m/>
    <m/>
    <m/>
    <m/>
    <m/>
    <m/>
    <m/>
    <m/>
    <m/>
    <m/>
    <m/>
    <m/>
    <m/>
    <m/>
    <m/>
    <n v="2017"/>
    <x v="1"/>
    <m/>
    <m/>
    <m/>
    <m/>
    <m/>
    <m/>
    <m/>
    <n v="4"/>
    <s v="להיתר"/>
    <m/>
    <x v="1"/>
    <m/>
    <m/>
    <m/>
    <m/>
    <m/>
    <m/>
    <m/>
    <m/>
    <m/>
    <m/>
    <m/>
    <m/>
    <s v="מיצוי יח&quot;ד בפרויקט"/>
    <n v="0"/>
    <m/>
    <m/>
    <m/>
    <m/>
    <m/>
    <m/>
    <m/>
  </r>
  <r>
    <n v="1158"/>
    <m/>
    <m/>
    <m/>
    <s v="כפול. למעט שוני קטן בכתובת"/>
    <m/>
    <s v="כפול עם נתוני עבר"/>
    <m/>
    <m/>
    <m/>
    <m/>
    <n v="33338"/>
    <m/>
    <s v="חיפה"/>
    <x v="13"/>
    <x v="40"/>
    <m/>
    <s v="רשויות"/>
    <s v="פינוי-בינוי"/>
    <s v="בביצוע"/>
    <n v="5424630"/>
    <s v="304 2014097402"/>
    <n v="304"/>
    <n v="2014097402"/>
    <s v="בקשה להיתר                    "/>
    <s v="פינוי ובינוי                            "/>
    <n v="20140974"/>
    <s v="חיפה"/>
    <n v="4000"/>
    <s v="ברל כצנלסון"/>
    <n v="1051"/>
    <n v="74"/>
    <n v="74"/>
    <m/>
    <d v="2017-06-26T00:00:00"/>
    <n v="0"/>
    <n v="58"/>
    <m/>
    <m/>
    <m/>
    <s v="2019_01"/>
    <d v="2019-01-23T18:07:26"/>
    <m/>
    <m/>
    <m/>
    <s v=" עקב דיון חוזר בעקבות החלטת ועדת ערר התיק עבר מ - 01  ל - 02 תכנית שינויים בניינים A6  A5                                                                                                                                                                      "/>
    <s v="NULL"/>
    <s v="NULL"/>
    <s v="NULL"/>
    <n v="1562252"/>
    <n v="2014097402"/>
    <s v="בקשה להיתר                    "/>
    <d v="2018-08-09T00:00:00"/>
    <s v="מגורים                                                                                    "/>
    <n v="0"/>
    <n v="58"/>
    <m/>
    <m/>
    <m/>
    <m/>
    <m/>
    <m/>
    <m/>
    <s v="הריסת בניין בן 18 יחיד והקמת 2 בניינים בני 29 דירות , כא, סה&quot;כ 58 דירות 9 קומות מגורים ע&quot;ג חניון תת קרקעי חפ/2289&quot;"/>
    <s v="2019_01"/>
    <d v="2019-01-23T20:01:27"/>
    <s v="לפי כתובת (מרץ 2021)"/>
    <n v="2017"/>
    <x v="3"/>
    <m/>
    <s v="הריסה + בנייה"/>
    <m/>
    <m/>
    <m/>
    <m/>
    <m/>
    <n v="4"/>
    <s v="להיתר"/>
    <m/>
    <x v="1"/>
    <m/>
    <m/>
    <m/>
    <m/>
    <m/>
    <m/>
    <m/>
    <m/>
    <m/>
    <m/>
    <m/>
    <m/>
    <s v="מיצוי יח&quot;ד בפרויקט"/>
    <n v="0"/>
    <m/>
    <m/>
    <m/>
    <m/>
    <m/>
    <m/>
    <m/>
  </r>
  <r>
    <n v="229"/>
    <m/>
    <m/>
    <m/>
    <m/>
    <m/>
    <m/>
    <m/>
    <m/>
    <m/>
    <m/>
    <n v="33338"/>
    <m/>
    <s v="חיפה"/>
    <x v="13"/>
    <x v="40"/>
    <m/>
    <s v="רשויות"/>
    <s v="רשויות מקומיות - פינוי-בינוי"/>
    <s v="בביצוע"/>
    <n v="5424631"/>
    <s v="304 2014097403"/>
    <n v="304"/>
    <n v="2014097403"/>
    <s v="בקשה להיתר"/>
    <s v="פינוי ובינוי"/>
    <n v="20140974"/>
    <s v="חיפה"/>
    <n v="4000"/>
    <s v="ברל כצנלסון"/>
    <n v="1051"/>
    <n v="74"/>
    <n v="74"/>
    <m/>
    <d v="2018-08-06T00:00:00"/>
    <n v="0"/>
    <n v="58"/>
    <m/>
    <m/>
    <n v="58"/>
    <m/>
    <m/>
    <m/>
    <m/>
    <m/>
    <s v="תכנית שינויים עבור הריסת מבנה קיים הקמת שני סבבי מגורים בני 29 יחד בכל אחד"/>
    <m/>
    <m/>
    <m/>
    <s v="NULL"/>
    <m/>
    <m/>
    <m/>
    <m/>
    <m/>
    <m/>
    <m/>
    <m/>
    <m/>
    <m/>
    <m/>
    <m/>
    <m/>
    <m/>
    <m/>
    <m/>
    <m/>
    <n v="2018"/>
    <x v="1"/>
    <s v="הריסה + בנייה (שינויים)"/>
    <m/>
    <m/>
    <m/>
    <m/>
    <m/>
    <m/>
    <n v="4"/>
    <s v="להיתר"/>
    <m/>
    <x v="1"/>
    <m/>
    <m/>
    <m/>
    <m/>
    <m/>
    <m/>
    <m/>
    <m/>
    <m/>
    <m/>
    <m/>
    <m/>
    <s v="מיצוי יח&quot;ד בפרויקט"/>
    <n v="0"/>
    <m/>
    <m/>
    <m/>
    <m/>
    <m/>
    <m/>
    <m/>
  </r>
  <r>
    <n v="231"/>
    <m/>
    <m/>
    <m/>
    <m/>
    <m/>
    <m/>
    <m/>
    <m/>
    <m/>
    <m/>
    <n v="33338"/>
    <m/>
    <s v="חיפה"/>
    <x v="13"/>
    <x v="40"/>
    <m/>
    <s v="רשויות"/>
    <s v="רשויות מקומיות - פינוי-בינוי"/>
    <s v="בביצוע"/>
    <n v="7044432"/>
    <s v="304 2014097503"/>
    <n v="304"/>
    <n v="2014097503"/>
    <s v="בקשה להיתר"/>
    <s v="פינוי ובינוי"/>
    <n v="20140975"/>
    <s v="חיפה"/>
    <n v="4000"/>
    <s v="רח' ברל כצנלסון"/>
    <n v="1051"/>
    <n v="43"/>
    <n v="43"/>
    <m/>
    <d v="2018-07-30T00:00:00"/>
    <n v="0"/>
    <n v="0"/>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n v="1990427"/>
    <n v="2014097503"/>
    <m/>
    <d v="2019-11-10T00:00:00"/>
    <m/>
    <n v="0"/>
    <n v="0"/>
    <m/>
    <m/>
    <m/>
    <m/>
    <n v="156"/>
    <m/>
    <m/>
    <s v="תכנית שינויים מהיתר שניתן ביום 01/10/2017 ל- 156 יחד, 16 קומות מגורים + קומת חניה מעל לכניסה הקובעת, חניון תת קרקעי, תחנת טרפו' ומועדון דיירים, כפוף לחפ/2281 באותם התנאים של ההיתר המקורי"/>
    <m/>
    <m/>
    <m/>
    <n v="2018"/>
    <x v="5"/>
    <s v="הריסה + בנייה"/>
    <s v="הריסה + בנייה"/>
    <m/>
    <n v="4"/>
    <m/>
    <m/>
    <m/>
    <n v="2"/>
    <s v="להיתר"/>
    <m/>
    <x v="2"/>
    <m/>
    <m/>
    <m/>
    <m/>
    <m/>
    <m/>
    <m/>
    <m/>
    <m/>
    <m/>
    <m/>
    <m/>
    <s v="מיצוי יח&quot;ד בפרויקט"/>
    <n v="0"/>
    <m/>
    <m/>
    <m/>
    <m/>
    <m/>
    <m/>
    <m/>
  </r>
  <r>
    <n v="230"/>
    <m/>
    <m/>
    <m/>
    <m/>
    <m/>
    <m/>
    <m/>
    <m/>
    <m/>
    <m/>
    <n v="33338"/>
    <m/>
    <s v="חיפה"/>
    <x v="13"/>
    <x v="40"/>
    <m/>
    <s v="רשויות"/>
    <s v="רשויות מקומיות - פינוי-בינוי"/>
    <s v="בביצוע"/>
    <n v="6805111"/>
    <s v="304 2014097503"/>
    <n v="304"/>
    <n v="2014097503"/>
    <s v="בקשה להיתר"/>
    <s v="פינוי ובינוי"/>
    <n v="20140975"/>
    <s v="חיפה"/>
    <n v="4000"/>
    <s v="רח' ברל כצנלסון"/>
    <n v="1051"/>
    <n v="43"/>
    <n v="43"/>
    <m/>
    <d v="2018-07-30T00:00:00"/>
    <n v="0"/>
    <n v="156"/>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s v="NULL"/>
    <m/>
    <m/>
    <m/>
    <m/>
    <m/>
    <m/>
    <m/>
    <m/>
    <m/>
    <m/>
    <m/>
    <m/>
    <m/>
    <m/>
    <m/>
    <m/>
    <m/>
    <n v="2018"/>
    <x v="1"/>
    <s v="הריסה + בנייה (שינויים)"/>
    <m/>
    <m/>
    <m/>
    <m/>
    <m/>
    <m/>
    <n v="4"/>
    <s v="להיתר"/>
    <m/>
    <x v="1"/>
    <m/>
    <m/>
    <m/>
    <m/>
    <m/>
    <m/>
    <m/>
    <m/>
    <m/>
    <m/>
    <m/>
    <m/>
    <s v="מיצוי יח&quot;ד בפרויקט"/>
    <n v="0"/>
    <m/>
    <m/>
    <m/>
    <m/>
    <m/>
    <m/>
    <m/>
  </r>
  <r>
    <n v="232"/>
    <m/>
    <m/>
    <m/>
    <m/>
    <m/>
    <m/>
    <m/>
    <m/>
    <m/>
    <m/>
    <n v="33338"/>
    <m/>
    <s v="חיפה"/>
    <x v="13"/>
    <x v="40"/>
    <m/>
    <s v="רשויות"/>
    <s v="רשויות מקומיות - פינוי-בינוי"/>
    <s v="בביצוע"/>
    <n v="6805112"/>
    <s v="304 2014097603"/>
    <n v="304"/>
    <n v="2014097603"/>
    <s v="בקשה להיתר"/>
    <s v="פינוי ובינוי"/>
    <n v="20140976"/>
    <s v="חיפה"/>
    <n v="4000"/>
    <s v="רח' ברל כצנלסון"/>
    <n v="1051"/>
    <n v="47"/>
    <n v="47"/>
    <m/>
    <d v="2017-06-26T00:00:00"/>
    <n v="0"/>
    <n v="156"/>
    <n v="36"/>
    <n v="120"/>
    <n v="156"/>
    <m/>
    <m/>
    <m/>
    <m/>
    <m/>
    <s v="עקב דיון חוזר בעקבות החלטת ועדת עררהתיק עבר מ - 02 ל - 03 תכנית שינויים להריסה ובנית 156 דירות"/>
    <m/>
    <m/>
    <m/>
    <n v="1931690"/>
    <n v="2014097603"/>
    <m/>
    <d v="2018-08-09T00:00:00"/>
    <m/>
    <n v="0"/>
    <n v="156"/>
    <n v="36"/>
    <m/>
    <n v="120"/>
    <m/>
    <n v="156"/>
    <m/>
    <m/>
    <s v="הריסת 2 בנ' 36 יח' סהכ והקמת 2 בייניינים בני 156 דירות (78 כ&quot;א) 16 קומות מגורים +קומת חניה מעל הכניסה קובעת חניון תת קרקעי ,תחנת טרנספורמציה ומועדון דיירים.&quot;"/>
    <m/>
    <m/>
    <m/>
    <n v="2017"/>
    <x v="3"/>
    <s v="הריסה + בנייה"/>
    <s v="הריסה + בנייה"/>
    <m/>
    <n v="5"/>
    <m/>
    <m/>
    <m/>
    <n v="2"/>
    <s v="להיתר"/>
    <m/>
    <x v="0"/>
    <m/>
    <m/>
    <m/>
    <n v="748398"/>
    <m/>
    <m/>
    <m/>
    <m/>
    <m/>
    <m/>
    <m/>
    <m/>
    <s v="מיצוי יח&quot;ד בפרויקט"/>
    <n v="0"/>
    <m/>
    <m/>
    <m/>
    <m/>
    <m/>
    <m/>
    <m/>
  </r>
  <r>
    <n v="234"/>
    <m/>
    <m/>
    <m/>
    <m/>
    <m/>
    <m/>
    <m/>
    <m/>
    <m/>
    <m/>
    <n v="33338"/>
    <m/>
    <s v="חיפה"/>
    <x v="13"/>
    <x v="40"/>
    <m/>
    <s v="רשויות"/>
    <s v="רשויות מקומיות - פינוי-בינוי"/>
    <s v="בביצוע"/>
    <n v="7044438"/>
    <s v="304 2014097604"/>
    <n v="304"/>
    <n v="2014097604"/>
    <s v="בקשה להיתר"/>
    <s v="פינוי ובינוי"/>
    <n v="20140976"/>
    <s v="חיפה"/>
    <n v="4000"/>
    <s v="רח' ברל כצנלסון"/>
    <n v="1051"/>
    <n v="47"/>
    <n v="47"/>
    <m/>
    <d v="2018-08-06T00:00:00"/>
    <n v="0"/>
    <n v="0"/>
    <m/>
    <m/>
    <m/>
    <m/>
    <m/>
    <m/>
    <m/>
    <m/>
    <s v="שינויים מהיתר עבור הריסתמבנה קיים"/>
    <m/>
    <m/>
    <m/>
    <n v="1989344"/>
    <n v="2014097604"/>
    <m/>
    <d v="2019-11-10T00:00:00"/>
    <m/>
    <n v="0"/>
    <n v="0"/>
    <m/>
    <m/>
    <m/>
    <m/>
    <n v="156"/>
    <m/>
    <m/>
    <s v="תכנית שינויים מהיתר שניתן ביום 15/08/2018 ל- 156 יחד, 16 קומות מגורים + קומת חניה מעל לכניסה הקובעת, חניון תת קרקעי, תחנת טרפו' ומועדון דיירים, כפוף לחפ/2281 באותם התנאים של ההיתר המקורי"/>
    <m/>
    <m/>
    <m/>
    <n v="2018"/>
    <x v="5"/>
    <s v="הריסה "/>
    <s v="הריסה + בנייה"/>
    <m/>
    <n v="5"/>
    <m/>
    <m/>
    <m/>
    <n v="2"/>
    <s v="להיתר"/>
    <m/>
    <x v="2"/>
    <m/>
    <m/>
    <m/>
    <m/>
    <m/>
    <m/>
    <m/>
    <m/>
    <m/>
    <m/>
    <m/>
    <m/>
    <s v="מיצוי יח&quot;ד בפרויקט"/>
    <n v="0"/>
    <m/>
    <m/>
    <m/>
    <m/>
    <m/>
    <m/>
    <m/>
  </r>
  <r>
    <n v="233"/>
    <m/>
    <m/>
    <m/>
    <m/>
    <m/>
    <m/>
    <m/>
    <m/>
    <m/>
    <m/>
    <n v="33338"/>
    <m/>
    <s v="חיפה"/>
    <x v="13"/>
    <x v="40"/>
    <m/>
    <s v="רשויות"/>
    <s v="רשויות מקומיות - פינוי-בינוי"/>
    <s v="בביצוע"/>
    <n v="6805113"/>
    <s v="304 2014097604"/>
    <n v="304"/>
    <n v="2014097604"/>
    <s v="בקשה להיתר"/>
    <s v="פינוי ובינוי"/>
    <n v="20140976"/>
    <s v="חיפה"/>
    <n v="4000"/>
    <s v="רח' ברל כצנלסון"/>
    <n v="1051"/>
    <n v="47"/>
    <n v="47"/>
    <m/>
    <d v="2018-08-06T00:00:00"/>
    <n v="0"/>
    <n v="156"/>
    <m/>
    <m/>
    <m/>
    <m/>
    <m/>
    <m/>
    <m/>
    <m/>
    <s v="שינויים מהיתר עבור הריסתמבנה קיים"/>
    <m/>
    <m/>
    <m/>
    <s v="NULL"/>
    <m/>
    <m/>
    <m/>
    <m/>
    <m/>
    <m/>
    <m/>
    <m/>
    <m/>
    <m/>
    <m/>
    <m/>
    <m/>
    <m/>
    <m/>
    <m/>
    <m/>
    <n v="2018"/>
    <x v="1"/>
    <s v="הריסה (שינויים)"/>
    <m/>
    <m/>
    <m/>
    <m/>
    <m/>
    <m/>
    <n v="4"/>
    <s v="להיתר"/>
    <m/>
    <x v="1"/>
    <m/>
    <m/>
    <m/>
    <m/>
    <m/>
    <m/>
    <m/>
    <m/>
    <m/>
    <m/>
    <m/>
    <m/>
    <s v="מיצוי יח&quot;ד בפרויקט"/>
    <n v="0"/>
    <m/>
    <m/>
    <m/>
    <m/>
    <m/>
    <m/>
    <m/>
  </r>
  <r>
    <n v="236"/>
    <m/>
    <m/>
    <m/>
    <m/>
    <m/>
    <m/>
    <m/>
    <m/>
    <m/>
    <m/>
    <n v="33338"/>
    <m/>
    <s v="חיפה"/>
    <x v="13"/>
    <x v="40"/>
    <m/>
    <s v="רשויות"/>
    <s v="רשויות מקומיות - פינוי-בינוי"/>
    <s v="בביצוע"/>
    <n v="7044421"/>
    <s v="304 2014097203"/>
    <n v="304"/>
    <n v="2014097203"/>
    <s v="בקשה להיתר"/>
    <s v="פינוי ובינוי"/>
    <n v="20140972"/>
    <s v="חיפה"/>
    <n v="4000"/>
    <s v="רח' 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n v="1989343"/>
    <n v="2014097203"/>
    <m/>
    <d v="2019-11-10T00:00:00"/>
    <m/>
    <n v="0"/>
    <n v="29"/>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n v="2018"/>
    <x v="5"/>
    <s v="הריסה + בנייה"/>
    <s v="הריסה + בנייה"/>
    <m/>
    <n v="1"/>
    <m/>
    <m/>
    <m/>
    <n v="2"/>
    <s v="להיתר"/>
    <m/>
    <x v="2"/>
    <m/>
    <m/>
    <m/>
    <m/>
    <m/>
    <m/>
    <m/>
    <m/>
    <m/>
    <m/>
    <m/>
    <m/>
    <s v="מיצוי יח&quot;ד בפרויקט"/>
    <n v="0"/>
    <m/>
    <m/>
    <m/>
    <m/>
    <m/>
    <m/>
    <m/>
  </r>
  <r>
    <n v="235"/>
    <m/>
    <m/>
    <m/>
    <m/>
    <m/>
    <m/>
    <m/>
    <m/>
    <m/>
    <m/>
    <n v="33338"/>
    <m/>
    <s v="חיפה"/>
    <x v="13"/>
    <x v="40"/>
    <m/>
    <s v="רשויות"/>
    <s v="רשויות מקומיות - פינוי-בינוי"/>
    <s v="בביצוע"/>
    <n v="6805105"/>
    <s v="304 2014097203"/>
    <n v="304"/>
    <n v="2014097203"/>
    <s v="בקשה להיתר"/>
    <s v="פינוי ובינוי"/>
    <n v="20140972"/>
    <s v="חיפה"/>
    <n v="4000"/>
    <s v="רח' 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s v="NULL"/>
    <m/>
    <m/>
    <m/>
    <m/>
    <m/>
    <m/>
    <m/>
    <m/>
    <m/>
    <m/>
    <m/>
    <m/>
    <m/>
    <m/>
    <m/>
    <m/>
    <m/>
    <n v="2018"/>
    <x v="1"/>
    <s v="הריסה + בנייה (שינויים)"/>
    <m/>
    <m/>
    <m/>
    <m/>
    <m/>
    <m/>
    <n v="4"/>
    <s v="להיתר"/>
    <m/>
    <x v="1"/>
    <m/>
    <m/>
    <m/>
    <m/>
    <m/>
    <m/>
    <m/>
    <m/>
    <m/>
    <m/>
    <m/>
    <m/>
    <s v="מיצוי יח&quot;ד בפרויקט"/>
    <n v="0"/>
    <m/>
    <m/>
    <m/>
    <m/>
    <m/>
    <m/>
    <m/>
  </r>
  <r>
    <n v="237"/>
    <m/>
    <m/>
    <m/>
    <m/>
    <m/>
    <m/>
    <m/>
    <m/>
    <m/>
    <m/>
    <n v="33338"/>
    <m/>
    <s v="חיפה"/>
    <x v="13"/>
    <x v="40"/>
    <m/>
    <s v="רשויות"/>
    <s v="רשויות מקומיות - פינוי-בינוי"/>
    <s v="בביצוע"/>
    <n v="6805106"/>
    <s v="304 2014097302"/>
    <n v="304"/>
    <n v="2014097302"/>
    <s v="בקשה להיתר"/>
    <s v="פינוי ובינוי"/>
    <n v="20140973"/>
    <s v="חיפה"/>
    <n v="4000"/>
    <s v="רח' ברל כצנלסון"/>
    <n v="1051"/>
    <n v="70"/>
    <n v="70"/>
    <m/>
    <d v="2017-06-26T00:00:00"/>
    <n v="0"/>
    <n v="58"/>
    <n v="18"/>
    <n v="40"/>
    <n v="58"/>
    <m/>
    <m/>
    <m/>
    <m/>
    <m/>
    <s v="עקב דיון חוזר בעקבות החלטת ועדת ערר התיק עבר מ - 01 ל - 02 תכנית שינויים בניינים  A3  A 4"/>
    <m/>
    <m/>
    <m/>
    <n v="1928654"/>
    <n v="2014097302"/>
    <m/>
    <d v="2018-08-15T00:00:00"/>
    <m/>
    <n v="0"/>
    <n v="58"/>
    <n v="18"/>
    <m/>
    <n v="40"/>
    <m/>
    <n v="58"/>
    <m/>
    <m/>
    <s v="להריסת בניינים להקמת 2 בניינים בני 29 דירות כא סה&quot;כ 58 דירות כפוף להוראות תכנית חפ/2289&quot;"/>
    <m/>
    <m/>
    <m/>
    <n v="2017"/>
    <x v="3"/>
    <s v="שינויים"/>
    <s v="הריסה + בנייה"/>
    <m/>
    <n v="2"/>
    <m/>
    <m/>
    <m/>
    <n v="2"/>
    <s v="להיתר"/>
    <m/>
    <x v="0"/>
    <m/>
    <m/>
    <m/>
    <n v="748390"/>
    <m/>
    <m/>
    <m/>
    <m/>
    <m/>
    <m/>
    <m/>
    <m/>
    <s v="מיצוי יח&quot;ד בפרויקט"/>
    <n v="0"/>
    <m/>
    <m/>
    <m/>
    <m/>
    <m/>
    <m/>
    <m/>
  </r>
  <r>
    <n v="239"/>
    <m/>
    <m/>
    <m/>
    <m/>
    <m/>
    <m/>
    <m/>
    <m/>
    <m/>
    <m/>
    <n v="33338"/>
    <m/>
    <s v="חיפה"/>
    <x v="13"/>
    <x v="40"/>
    <m/>
    <s v="רשויות"/>
    <s v="רשויות מקומיות - פינוי-בינוי"/>
    <s v="בביצוע"/>
    <n v="7044422"/>
    <s v="304 2014097304"/>
    <n v="304"/>
    <n v="2014097304"/>
    <s v="בקשה להיתר"/>
    <s v="פינוי ובינוי"/>
    <n v="20140973"/>
    <s v="חיפה"/>
    <n v="4000"/>
    <s v="רח' ברל כצנלסון"/>
    <n v="1051"/>
    <n v="70"/>
    <n v="70"/>
    <m/>
    <d v="2018-08-06T00:00:00"/>
    <n v="0"/>
    <n v="0"/>
    <m/>
    <m/>
    <m/>
    <m/>
    <m/>
    <m/>
    <m/>
    <m/>
    <s v="תכנית שינויים מהיתר עבור הריסת מבנה קיים"/>
    <m/>
    <m/>
    <m/>
    <n v="1989233"/>
    <n v="2014097304"/>
    <m/>
    <d v="2019-11-10T00:00:00"/>
    <m/>
    <n v="0"/>
    <n v="0"/>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n v="2018"/>
    <x v="5"/>
    <s v="הריסה"/>
    <s v="הריסה + בנייה"/>
    <m/>
    <n v="2"/>
    <m/>
    <m/>
    <m/>
    <n v="2"/>
    <s v="להיתר"/>
    <m/>
    <x v="2"/>
    <m/>
    <m/>
    <m/>
    <m/>
    <m/>
    <m/>
    <m/>
    <m/>
    <m/>
    <m/>
    <m/>
    <m/>
    <s v="מיצוי יח&quot;ד בפרויקט"/>
    <n v="0"/>
    <m/>
    <m/>
    <m/>
    <m/>
    <m/>
    <m/>
    <m/>
  </r>
  <r>
    <n v="238"/>
    <m/>
    <m/>
    <m/>
    <m/>
    <m/>
    <m/>
    <m/>
    <m/>
    <m/>
    <m/>
    <n v="33338"/>
    <m/>
    <s v="חיפה"/>
    <x v="13"/>
    <x v="40"/>
    <m/>
    <s v="רשויות"/>
    <s v="רשויות מקומיות - פינוי-בינוי"/>
    <s v="בביצוע"/>
    <n v="6805108"/>
    <s v="304 2014097304"/>
    <n v="304"/>
    <n v="2014097304"/>
    <s v="בקשה להיתר"/>
    <s v="פינוי ובינוי"/>
    <n v="20140973"/>
    <s v="חיפה"/>
    <n v="4000"/>
    <s v="רח' ברל כצנלסון"/>
    <n v="1051"/>
    <n v="70"/>
    <n v="70"/>
    <m/>
    <d v="2018-08-06T00:00:00"/>
    <n v="0"/>
    <n v="58"/>
    <m/>
    <m/>
    <m/>
    <m/>
    <m/>
    <m/>
    <m/>
    <m/>
    <s v="תכנית שינויים מהיתר עבור הריסת מבנה קיים"/>
    <m/>
    <m/>
    <m/>
    <s v="NULL"/>
    <m/>
    <m/>
    <m/>
    <m/>
    <m/>
    <m/>
    <m/>
    <m/>
    <m/>
    <m/>
    <m/>
    <m/>
    <m/>
    <m/>
    <m/>
    <m/>
    <m/>
    <n v="2018"/>
    <x v="1"/>
    <s v="הריסה (שינויים)"/>
    <m/>
    <m/>
    <m/>
    <m/>
    <m/>
    <m/>
    <n v="4"/>
    <s v="להיתר"/>
    <m/>
    <x v="1"/>
    <m/>
    <m/>
    <m/>
    <m/>
    <m/>
    <m/>
    <m/>
    <m/>
    <m/>
    <m/>
    <m/>
    <m/>
    <s v="מיצוי יח&quot;ד בפרויקט"/>
    <n v="0"/>
    <m/>
    <m/>
    <m/>
    <m/>
    <m/>
    <m/>
    <m/>
  </r>
  <r>
    <n v="240"/>
    <m/>
    <m/>
    <m/>
    <m/>
    <m/>
    <m/>
    <m/>
    <m/>
    <m/>
    <m/>
    <n v="33338"/>
    <m/>
    <s v="חיפה"/>
    <x v="13"/>
    <x v="40"/>
    <m/>
    <s v="רשויות"/>
    <s v="רשויות מקומיות - פינוי-בינוי"/>
    <s v="בביצוע"/>
    <n v="6805109"/>
    <s v="304 2014097402"/>
    <n v="304"/>
    <n v="2014097402"/>
    <s v="בקשה להיתר"/>
    <s v="פינוי ובינוי"/>
    <n v="20140974"/>
    <s v="חיפה"/>
    <n v="4000"/>
    <s v="רח' ברל כצנלסון"/>
    <n v="1051"/>
    <n v="74"/>
    <n v="74"/>
    <m/>
    <d v="2017-06-26T00:00:00"/>
    <n v="0"/>
    <n v="58"/>
    <n v="18"/>
    <n v="40"/>
    <n v="58"/>
    <m/>
    <m/>
    <m/>
    <m/>
    <m/>
    <s v="עקב דיון חוזר בעקבות החלטת ועדת ערר התיק עבר מ - 01  ל - 02 תכנית שינויים בניינים A6  A5"/>
    <m/>
    <m/>
    <m/>
    <n v="1928655"/>
    <n v="2014097402"/>
    <m/>
    <d v="2018-08-09T00:00:00"/>
    <m/>
    <n v="0"/>
    <n v="58"/>
    <n v="18"/>
    <m/>
    <n v="40"/>
    <m/>
    <n v="58"/>
    <m/>
    <m/>
    <s v="הריסת בניין בן 18 יחיד והקמת 2 בניינים בני 29 דירות , כא, סה&quot;כ 58 דירות 9 קומות מגורים ע&quot;ג חניון תת קרקעי חפ/2289&quot;"/>
    <m/>
    <m/>
    <m/>
    <n v="2017"/>
    <x v="3"/>
    <s v="שינויים"/>
    <s v="הריסה + בנייה"/>
    <m/>
    <n v="3"/>
    <m/>
    <m/>
    <m/>
    <n v="2"/>
    <s v="להיתר"/>
    <m/>
    <x v="0"/>
    <m/>
    <m/>
    <m/>
    <n v="748392"/>
    <m/>
    <m/>
    <m/>
    <m/>
    <m/>
    <m/>
    <m/>
    <m/>
    <s v="מיצוי יח&quot;ד בפרויקט"/>
    <n v="0"/>
    <m/>
    <m/>
    <m/>
    <m/>
    <m/>
    <m/>
    <m/>
  </r>
  <r>
    <n v="242"/>
    <m/>
    <m/>
    <m/>
    <m/>
    <m/>
    <m/>
    <m/>
    <m/>
    <m/>
    <m/>
    <n v="33338"/>
    <m/>
    <s v="חיפה"/>
    <x v="13"/>
    <x v="40"/>
    <m/>
    <s v="רשויות"/>
    <s v="רשויות מקומיות - פינוי-בינוי"/>
    <s v="בביצוע"/>
    <n v="7044426"/>
    <s v="304 2014097403"/>
    <n v="304"/>
    <n v="2014097403"/>
    <s v="בקשה להיתר"/>
    <s v="פינוי ובינוי"/>
    <n v="20140974"/>
    <s v="חיפה"/>
    <n v="4000"/>
    <s v="רח' ברל כצנלסון"/>
    <n v="1051"/>
    <n v="74"/>
    <n v="74"/>
    <m/>
    <d v="2018-08-06T00:00:00"/>
    <n v="0"/>
    <n v="0"/>
    <m/>
    <m/>
    <n v="58"/>
    <m/>
    <m/>
    <m/>
    <m/>
    <m/>
    <s v="תכנית שינויים עבור הריסת מבנה קיים הקמת שני סבבי מגורים בני 29 יחד בכל אחד"/>
    <m/>
    <m/>
    <m/>
    <n v="1989432"/>
    <n v="2014097403"/>
    <m/>
    <d v="2019-11-10T00:00:00"/>
    <m/>
    <n v="0"/>
    <n v="0"/>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n v="2018"/>
    <x v="5"/>
    <s v="הריסה + בנייה"/>
    <s v="הריסה + בנייה"/>
    <m/>
    <n v="3"/>
    <m/>
    <m/>
    <m/>
    <n v="2"/>
    <s v="להיתר"/>
    <m/>
    <x v="2"/>
    <m/>
    <m/>
    <m/>
    <m/>
    <m/>
    <m/>
    <m/>
    <m/>
    <m/>
    <m/>
    <m/>
    <m/>
    <s v="מיצוי יח&quot;ד בפרויקט"/>
    <n v="0"/>
    <m/>
    <m/>
    <m/>
    <m/>
    <m/>
    <m/>
    <m/>
  </r>
  <r>
    <n v="241"/>
    <m/>
    <m/>
    <m/>
    <m/>
    <m/>
    <m/>
    <m/>
    <m/>
    <m/>
    <m/>
    <n v="33338"/>
    <m/>
    <s v="חיפה"/>
    <x v="13"/>
    <x v="40"/>
    <m/>
    <s v="רשויות"/>
    <s v="רשויות מקומיות - פינוי-בינוי"/>
    <s v="בביצוע"/>
    <n v="6805110"/>
    <s v="304 2014097403"/>
    <n v="304"/>
    <n v="2014097403"/>
    <s v="בקשה להיתר"/>
    <s v="פינוי ובינוי"/>
    <n v="20140974"/>
    <s v="חיפה"/>
    <n v="4000"/>
    <s v="רח' ברל כצנלסון"/>
    <n v="1051"/>
    <n v="74"/>
    <n v="74"/>
    <m/>
    <d v="2018-08-06T00:00:00"/>
    <n v="0"/>
    <n v="58"/>
    <m/>
    <m/>
    <n v="58"/>
    <m/>
    <m/>
    <m/>
    <m/>
    <m/>
    <s v="תכנית שינויים עבור הריסת מבנה קיים הקמת שני סבבי מגורים בני 29 יחד בכל אחד"/>
    <m/>
    <m/>
    <m/>
    <s v="NULL"/>
    <m/>
    <m/>
    <m/>
    <m/>
    <m/>
    <m/>
    <m/>
    <m/>
    <m/>
    <m/>
    <m/>
    <m/>
    <m/>
    <m/>
    <m/>
    <m/>
    <m/>
    <n v="2018"/>
    <x v="1"/>
    <s v="הריסה + בנייה (שינויים)"/>
    <m/>
    <m/>
    <m/>
    <m/>
    <m/>
    <m/>
    <n v="4"/>
    <s v="להיתר"/>
    <m/>
    <x v="1"/>
    <m/>
    <m/>
    <m/>
    <m/>
    <m/>
    <m/>
    <m/>
    <m/>
    <m/>
    <m/>
    <m/>
    <m/>
    <s v="מיצוי יח&quot;ד בפרויקט"/>
    <n v="0"/>
    <m/>
    <m/>
    <m/>
    <m/>
    <m/>
    <m/>
    <m/>
  </r>
  <r>
    <n v="243"/>
    <m/>
    <m/>
    <m/>
    <m/>
    <m/>
    <m/>
    <m/>
    <m/>
    <m/>
    <m/>
    <n v="30768"/>
    <m/>
    <s v="חיפה"/>
    <x v="13"/>
    <x v="41"/>
    <m/>
    <s v="רשויות"/>
    <s v="רשויות מקומיות - פינוי-בינוי"/>
    <s v="תכנית מאושרת עם פעילות יזמית"/>
    <n v="5275996"/>
    <s v="304 2017004400"/>
    <n v="304"/>
    <n v="2017004400"/>
    <s v="בקשה להיתר"/>
    <s v="חדש על הריסה                            "/>
    <n v="20170044"/>
    <s v="חיפה"/>
    <n v="4000"/>
    <s v="אמציהו המלך"/>
    <n v="785"/>
    <n v="3"/>
    <n v="3"/>
    <m/>
    <d v="2017-08-30T00:00:00"/>
    <n v="0"/>
    <n v="161"/>
    <n v="28"/>
    <n v="133"/>
    <n v="161"/>
    <m/>
    <m/>
    <m/>
    <m/>
    <m/>
    <s v=" הקמת מבנה מגורים 161 יח&quot;ד                                                                                                                                                                                                                                     "/>
    <m/>
    <m/>
    <m/>
    <s v="NULL"/>
    <m/>
    <m/>
    <m/>
    <m/>
    <m/>
    <m/>
    <m/>
    <m/>
    <m/>
    <m/>
    <m/>
    <m/>
    <m/>
    <m/>
    <m/>
    <m/>
    <m/>
    <n v="2017"/>
    <x v="1"/>
    <s v="בנייה"/>
    <m/>
    <m/>
    <m/>
    <m/>
    <m/>
    <m/>
    <n v="4"/>
    <s v="להיתר"/>
    <m/>
    <x v="1"/>
    <m/>
    <m/>
    <m/>
    <m/>
    <m/>
    <m/>
    <m/>
    <m/>
    <m/>
    <m/>
    <m/>
    <m/>
    <m/>
    <n v="276"/>
    <m/>
    <m/>
    <m/>
    <m/>
    <m/>
    <m/>
    <m/>
  </r>
  <r>
    <n v="244"/>
    <m/>
    <m/>
    <m/>
    <m/>
    <m/>
    <m/>
    <m/>
    <m/>
    <m/>
    <m/>
    <n v="30768"/>
    <m/>
    <s v="חיפה"/>
    <x v="13"/>
    <x v="41"/>
    <m/>
    <s v="רשויות"/>
    <s v="רשויות מקומיות - פינוי-בינוי"/>
    <s v="תכנית מאושרת עם פעילות יזמית"/>
    <n v="5323066"/>
    <s v="304 2017005400"/>
    <n v="304"/>
    <n v="2017005400"/>
    <s v="בקשה לתיק מידע (היתר)"/>
    <s v="בניה חדשה"/>
    <n v="20170054"/>
    <s v="חיפה"/>
    <n v="4000"/>
    <s v="אמציהו המלך"/>
    <n v="785"/>
    <n v="5"/>
    <n v="5"/>
    <m/>
    <d v="2017-10-26T00:00:00"/>
    <n v="0"/>
    <n v="161"/>
    <n v="24"/>
    <n v="137"/>
    <n v="161"/>
    <m/>
    <m/>
    <m/>
    <m/>
    <m/>
    <s v="מגדל מגורים מעל חניון תת קרקעי-161 יח&quot;ד,הקיף בניה מוצע:16607 מ&quot;ר, 38 קומות כולל 9 קומות מרתף"/>
    <m/>
    <m/>
    <m/>
    <s v="NULL"/>
    <m/>
    <m/>
    <m/>
    <m/>
    <m/>
    <m/>
    <m/>
    <m/>
    <m/>
    <m/>
    <m/>
    <m/>
    <m/>
    <m/>
    <m/>
    <m/>
    <m/>
    <n v="2017"/>
    <x v="1"/>
    <s v="בנייה"/>
    <m/>
    <m/>
    <n v="3"/>
    <m/>
    <m/>
    <m/>
    <n v="2"/>
    <s v="למידע"/>
    <m/>
    <x v="1"/>
    <m/>
    <m/>
    <m/>
    <m/>
    <m/>
    <m/>
    <m/>
    <m/>
    <m/>
    <m/>
    <m/>
    <m/>
    <m/>
    <n v="276"/>
    <m/>
    <m/>
    <m/>
    <m/>
    <m/>
    <m/>
    <m/>
  </r>
  <r>
    <n v="245"/>
    <m/>
    <m/>
    <m/>
    <m/>
    <m/>
    <m/>
    <m/>
    <m/>
    <m/>
    <m/>
    <n v="30768"/>
    <m/>
    <s v="חיפה"/>
    <x v="13"/>
    <x v="41"/>
    <m/>
    <s v="רשויות"/>
    <s v="רשויות מקומיות - פינוי-בינוי"/>
    <s v="תכנית מאושרת עם פעילות יזמית"/>
    <n v="5425999"/>
    <s v="304 2018000900"/>
    <n v="304"/>
    <n v="2018000900"/>
    <s v="בקשה לתיק מידע (היתר)"/>
    <s v="בניה חדשה"/>
    <n v="20180009"/>
    <s v="חיפה"/>
    <n v="4000"/>
    <s v="אמציהו המלך"/>
    <n v="785"/>
    <n v="36"/>
    <n v="36"/>
    <m/>
    <d v="2018-03-05T00:00:00"/>
    <n v="0"/>
    <n v="161"/>
    <n v="24"/>
    <n v="137"/>
    <n v="161"/>
    <m/>
    <m/>
    <m/>
    <m/>
    <m/>
    <s v="הריסת שלושה מבנים קיימים (24 יח&quot;ד) ובניית מגדל מגורים מעל חניון משותף וחדר טרפו בהתאם לתב&quot;ע חפ/מק/2188א. סה&quot;כ תוספת 161 יח&quot;ד , 16607 מ&quot;ר, 38 קומות כולל מרתף עפ&quot;י חפ/מק/2188 א"/>
    <m/>
    <m/>
    <m/>
    <s v="NULL"/>
    <m/>
    <m/>
    <m/>
    <m/>
    <m/>
    <m/>
    <m/>
    <m/>
    <m/>
    <m/>
    <m/>
    <m/>
    <m/>
    <m/>
    <m/>
    <m/>
    <m/>
    <n v="2018"/>
    <x v="1"/>
    <s v="הריסה + בנייה"/>
    <m/>
    <m/>
    <n v="3"/>
    <n v="1"/>
    <n v="1"/>
    <m/>
    <n v="1"/>
    <s v="למידע"/>
    <m/>
    <x v="1"/>
    <m/>
    <m/>
    <m/>
    <m/>
    <m/>
    <m/>
    <m/>
    <m/>
    <m/>
    <m/>
    <m/>
    <m/>
    <m/>
    <n v="276"/>
    <m/>
    <m/>
    <m/>
    <m/>
    <m/>
    <m/>
    <m/>
  </r>
  <r>
    <n v="246"/>
    <m/>
    <m/>
    <m/>
    <m/>
    <m/>
    <m/>
    <m/>
    <m/>
    <m/>
    <m/>
    <n v="30768"/>
    <m/>
    <s v="חיפה"/>
    <x v="13"/>
    <x v="41"/>
    <m/>
    <s v="רשויות"/>
    <s v="רשויות מקומיות - פינוי-בינוי"/>
    <s v="תכנית מאושרת עם פעילות יזמית"/>
    <n v="7044471"/>
    <s v="304 2017004400"/>
    <n v="304"/>
    <n v="2017004400"/>
    <s v="בקשה להיתר"/>
    <s v="חדש על הריסה"/>
    <n v="20170044"/>
    <s v="חיפה"/>
    <n v="4000"/>
    <s v="רח' אמציה המלך"/>
    <n v="785"/>
    <n v="3"/>
    <n v="3"/>
    <m/>
    <d v="2017-08-30T00:00:00"/>
    <n v="0"/>
    <n v="161"/>
    <n v="24"/>
    <n v="137"/>
    <n v="161"/>
    <m/>
    <m/>
    <m/>
    <m/>
    <m/>
    <s v="הקמת מבנה מגורים 161 יחד"/>
    <m/>
    <m/>
    <m/>
    <n v="1989236"/>
    <n v="2017004400"/>
    <m/>
    <d v="2019-07-23T00:00:00"/>
    <m/>
    <n v="0"/>
    <n v="161"/>
    <n v="24"/>
    <m/>
    <n v="137"/>
    <m/>
    <n v="161"/>
    <m/>
    <m/>
    <s v="הקמת מבנה מגורים חדש במגרש 2001 בן 28 קומות מגורים מעל קומת לובי ו-5 קומות חניה מתחת לפני הדרך הכולל 161 יח''ד , פיתוח שצ''פ והקמת תחנת טרנספורמציה במגרש 3002 כפוף לחפ/ 2188 א"/>
    <m/>
    <m/>
    <m/>
    <n v="2017"/>
    <x v="5"/>
    <s v="בנייה"/>
    <s v="בנייה"/>
    <m/>
    <n v="3"/>
    <m/>
    <m/>
    <m/>
    <n v="1"/>
    <s v="להיתר"/>
    <m/>
    <x v="0"/>
    <m/>
    <m/>
    <m/>
    <n v="7044471"/>
    <n v="1989236"/>
    <m/>
    <m/>
    <m/>
    <m/>
    <m/>
    <m/>
    <m/>
    <m/>
    <n v="276"/>
    <m/>
    <m/>
    <m/>
    <m/>
    <m/>
    <m/>
    <m/>
  </r>
  <r>
    <n v="247"/>
    <m/>
    <m/>
    <m/>
    <m/>
    <m/>
    <m/>
    <m/>
    <m/>
    <m/>
    <m/>
    <n v="30768"/>
    <m/>
    <s v="חיפה"/>
    <x v="13"/>
    <x v="41"/>
    <m/>
    <s v="רשויות"/>
    <s v="רשויות מקומיות - פינוי-בינוי"/>
    <s v="תכנית מאושרת עם פעילות יזמית"/>
    <n v="6805250"/>
    <s v="304 2018000900"/>
    <n v="304"/>
    <n v="2018000900"/>
    <s v="בקשה לתיק מידע (היתר)"/>
    <s v="בניה חדשה"/>
    <n v="20180009"/>
    <s v="חיפה"/>
    <n v="4000"/>
    <s v="רח' אמציה המלך"/>
    <n v="785"/>
    <n v="36"/>
    <n v="36"/>
    <m/>
    <d v="2018-03-05T00:00:00"/>
    <n v="0"/>
    <n v="161"/>
    <n v="24"/>
    <n v="137"/>
    <n v="161"/>
    <m/>
    <m/>
    <m/>
    <m/>
    <m/>
    <s v="הריסת שלושה מבנים קיימים (24 יח&quot;ד) ובניית מגדל מגורים מעל חניון משותף וחדר טרפו בהתאם לתב&quot;ע חפ/מק/2188א. סה&quot;כ תוספת 161 יח&quot;ד , 16607 מ&quot;ר, 38 קומות כולל מרתף עפ&quot;י חפ/מק/2188 א"/>
    <m/>
    <m/>
    <m/>
    <s v="NULL"/>
    <m/>
    <m/>
    <m/>
    <m/>
    <m/>
    <m/>
    <m/>
    <m/>
    <m/>
    <m/>
    <m/>
    <m/>
    <m/>
    <m/>
    <m/>
    <m/>
    <m/>
    <n v="2018"/>
    <x v="1"/>
    <s v="הריסה + בנייה"/>
    <m/>
    <m/>
    <m/>
    <m/>
    <m/>
    <m/>
    <n v="4"/>
    <s v="למידע"/>
    <m/>
    <x v="1"/>
    <m/>
    <m/>
    <m/>
    <m/>
    <m/>
    <m/>
    <m/>
    <m/>
    <m/>
    <m/>
    <m/>
    <m/>
    <m/>
    <n v="276"/>
    <m/>
    <m/>
    <m/>
    <m/>
    <m/>
    <m/>
    <m/>
  </r>
  <r>
    <n v="1174"/>
    <m/>
    <m/>
    <m/>
    <m/>
    <m/>
    <m/>
    <m/>
    <m/>
    <m/>
    <m/>
    <n v="30768"/>
    <m/>
    <s v="חיפה"/>
    <x v="13"/>
    <x v="41"/>
    <m/>
    <s v="רשויות"/>
    <s v="פינוי-בינוי"/>
    <s v="תכנית מאושרת עם פעילות יזמית"/>
    <n v="7230583"/>
    <s v="304 71043303"/>
    <n v="304"/>
    <n v="71043303"/>
    <s v="בקשה לתיק מידע (היתר)                                                           "/>
    <s v="בניה חדשה                               "/>
    <n v="710433"/>
    <s v="חיפה"/>
    <n v="4000"/>
    <s v="רח' אמציה המלך                                              "/>
    <n v="785"/>
    <n v="0"/>
    <n v="0"/>
    <s v=" "/>
    <d v="2020-11-10T00:00:00"/>
    <n v="0"/>
    <n v="166"/>
    <m/>
    <m/>
    <n v="166"/>
    <s v="2020_04"/>
    <d v="2021-01-28T10:47:10"/>
    <m/>
    <m/>
    <s v="מהות הבקשה"/>
    <s v="  מבניה פינוי בינוי של 166 יחדות דיור כלל חניה תת קרקעית                                                                                                                                                                                                                                                                                                                                                                                                                                                                                                                                                                                                                                                                                                                                                                                                                                                                                                                                                                                "/>
    <n v="0"/>
    <s v="NULL"/>
    <s v="NULL"/>
    <s v="NULL"/>
    <m/>
    <m/>
    <m/>
    <m/>
    <m/>
    <m/>
    <m/>
    <m/>
    <m/>
    <m/>
    <m/>
    <m/>
    <m/>
    <m/>
    <s v="NULL"/>
    <s v="NULL"/>
    <s v="לפי גוש חלקה (מרץ 2021)"/>
    <n v="2020"/>
    <x v="1"/>
    <s v="בנייה"/>
    <m/>
    <m/>
    <n v="2"/>
    <m/>
    <m/>
    <m/>
    <n v="1"/>
    <s v="למידע"/>
    <m/>
    <x v="1"/>
    <m/>
    <m/>
    <m/>
    <m/>
    <m/>
    <m/>
    <m/>
    <m/>
    <m/>
    <m/>
    <m/>
    <m/>
    <m/>
    <n v="276"/>
    <m/>
    <m/>
    <m/>
    <m/>
    <m/>
    <s v="לא היו החלטות בבקשה"/>
    <m/>
  </r>
  <r>
    <n v="1176"/>
    <m/>
    <m/>
    <m/>
    <m/>
    <m/>
    <m/>
    <m/>
    <m/>
    <m/>
    <m/>
    <n v="30768"/>
    <m/>
    <s v="חיפה"/>
    <x v="13"/>
    <x v="41"/>
    <m/>
    <s v="רשויות"/>
    <s v="פינוי-בינוי"/>
    <s v="תכנית מאושרת עם פעילות יזמית"/>
    <n v="7230986"/>
    <s v="304 55159951"/>
    <n v="304"/>
    <n v="55159951"/>
    <s v="בקשה לתיק מידע (היתר)                                                           "/>
    <s v="בניה חדשה                               "/>
    <n v="551599"/>
    <s v="חיפה"/>
    <n v="4000"/>
    <s v="רח' אמציה המלך                                              "/>
    <n v="785"/>
    <n v="2"/>
    <n v="2"/>
    <s v="א"/>
    <d v="2020-11-10T00:00:00"/>
    <n v="0"/>
    <n v="110"/>
    <m/>
    <m/>
    <n v="110"/>
    <s v="2020_04"/>
    <d v="2021-01-28T10:47:10"/>
    <m/>
    <m/>
    <m/>
    <s v=" מבנה פינוי בנוי 110 יחדות כולל 6 קומות חניה                                                                                                                                                                                                                                                                                                                                                                                                                                                                                                                                                                                                                                                                                                                                                                                                                                                                                                                                                                                            "/>
    <n v="0"/>
    <s v="NULL"/>
    <s v="NULL"/>
    <s v="NULL"/>
    <m/>
    <m/>
    <m/>
    <m/>
    <m/>
    <m/>
    <m/>
    <m/>
    <m/>
    <m/>
    <m/>
    <m/>
    <m/>
    <m/>
    <s v="NULL"/>
    <s v="NULL"/>
    <s v="לפי גוש חלקה (מרץ 2021)"/>
    <n v="2020"/>
    <x v="1"/>
    <s v="בנייה"/>
    <m/>
    <m/>
    <n v="1"/>
    <m/>
    <m/>
    <m/>
    <n v="1"/>
    <s v="למידע"/>
    <m/>
    <x v="1"/>
    <m/>
    <m/>
    <m/>
    <m/>
    <m/>
    <m/>
    <m/>
    <m/>
    <m/>
    <m/>
    <m/>
    <m/>
    <m/>
    <n v="276"/>
    <m/>
    <m/>
    <m/>
    <m/>
    <m/>
    <s v="לא היו החלטות בבקשה"/>
    <m/>
  </r>
  <r>
    <n v="248"/>
    <m/>
    <m/>
    <m/>
    <m/>
    <m/>
    <m/>
    <m/>
    <m/>
    <m/>
    <m/>
    <n v="31140"/>
    <m/>
    <s v="חיפה"/>
    <x v="13"/>
    <x v="42"/>
    <m/>
    <s v="רשויות"/>
    <s v="רשויות מקומיות - עיבוי"/>
    <s v="בביצוע + מבנים מאוכלסים"/>
    <n v="748463"/>
    <s v="304 2015104700"/>
    <n v="304"/>
    <n v="2015104700"/>
    <s v="בקשה להיתר"/>
    <s v="פינוי ובינוי                            "/>
    <n v="20151047"/>
    <s v="חיפה                          "/>
    <n v="4000"/>
    <s v="חביבה"/>
    <n v="1040"/>
    <n v="13"/>
    <n v="13"/>
    <m/>
    <d v="2015-09-16T00:00:00"/>
    <n v="0"/>
    <n v="68"/>
    <n v="24"/>
    <n v="44"/>
    <n v="68"/>
    <m/>
    <m/>
    <m/>
    <m/>
    <m/>
    <s v=" הקמת שני בניני מגורים 68 יח&quot;ד סה&quot;כ תחנת טרנספורמציה תוך הריסת הבניין הקיים"/>
    <m/>
    <m/>
    <m/>
    <n v="217362"/>
    <n v="2015104700"/>
    <m/>
    <d v="2016-04-07T00:00:00"/>
    <m/>
    <n v="0"/>
    <n v="68"/>
    <n v="24"/>
    <m/>
    <n v="44"/>
    <m/>
    <n v="68"/>
    <m/>
    <m/>
    <s v="בני 68 דירות כפוף להוראות תכנית חפ/ 2187 א', חפ/2187 הריסת בנין קיים והקמת 2 מבנים בני 68 דירות מעל חנייה משותפת+חדר טרנספורמציה"/>
    <m/>
    <m/>
    <m/>
    <n v="2015"/>
    <x v="8"/>
    <s v="הריסה + בנייה"/>
    <s v="הריסה + בנייה"/>
    <m/>
    <n v="2"/>
    <m/>
    <m/>
    <m/>
    <n v="1"/>
    <s v="להיתר"/>
    <m/>
    <x v="0"/>
    <m/>
    <m/>
    <m/>
    <n v="748463"/>
    <n v="217362"/>
    <m/>
    <m/>
    <m/>
    <m/>
    <m/>
    <m/>
    <m/>
    <m/>
    <n v="72"/>
    <m/>
    <m/>
    <m/>
    <m/>
    <m/>
    <m/>
    <m/>
  </r>
  <r>
    <n v="250"/>
    <m/>
    <m/>
    <m/>
    <m/>
    <m/>
    <m/>
    <m/>
    <m/>
    <m/>
    <m/>
    <n v="31140"/>
    <m/>
    <s v="חיפה"/>
    <x v="13"/>
    <x v="42"/>
    <m/>
    <s v="רשויות"/>
    <s v="רשויות מקומיות - עיבוי"/>
    <s v="בביצוע + מבנים מאוכלסים"/>
    <n v="748354"/>
    <s v="304 2014094300"/>
    <n v="304"/>
    <n v="2014094300"/>
    <s v="בקשה להיתר"/>
    <s v="פינוי ובינוי                            "/>
    <n v="20140943"/>
    <s v="חיפה"/>
    <n v="4000"/>
    <s v="חביבה"/>
    <n v="1040"/>
    <n v="21"/>
    <n v="21"/>
    <m/>
    <d v="2014-04-02T00:00:00"/>
    <n v="0"/>
    <n v="52"/>
    <n v="18"/>
    <n v="34"/>
    <n v="52"/>
    <m/>
    <m/>
    <m/>
    <m/>
    <m/>
    <s v=" עיבוי מבנה מ 18 דירות ל - 52 דירות כולל הריסה ותוספת 6 קומות למבנה בניית חדר טרנפורמציה"/>
    <m/>
    <m/>
    <m/>
    <n v="217315"/>
    <n v="2014094300"/>
    <m/>
    <d v="2014-11-17T00:00:00"/>
    <m/>
    <n v="0"/>
    <n v="52"/>
    <n v="18"/>
    <m/>
    <n v="34"/>
    <m/>
    <n v="52"/>
    <m/>
    <m/>
    <s v="הריסת בניין קיים והקמת בנין חדש בן 52 דירות כפוף לתבע 2187 וכפוף להוראות תמ&quot;א 38 + חדר טרנספורמציה&quot;"/>
    <m/>
    <m/>
    <m/>
    <n v="2014"/>
    <x v="7"/>
    <s v="הריסה + בנייה"/>
    <s v="הריסה + בנייה"/>
    <m/>
    <n v="3"/>
    <m/>
    <m/>
    <m/>
    <n v="1"/>
    <s v="להיתר"/>
    <m/>
    <x v="0"/>
    <m/>
    <m/>
    <m/>
    <n v="748354"/>
    <n v="217315"/>
    <m/>
    <m/>
    <m/>
    <m/>
    <m/>
    <m/>
    <m/>
    <m/>
    <n v="72"/>
    <m/>
    <m/>
    <m/>
    <m/>
    <m/>
    <m/>
    <m/>
  </r>
  <r>
    <n v="249"/>
    <m/>
    <m/>
    <m/>
    <m/>
    <m/>
    <m/>
    <m/>
    <m/>
    <m/>
    <m/>
    <n v="31140"/>
    <m/>
    <s v="חיפה"/>
    <x v="13"/>
    <x v="42"/>
    <m/>
    <s v="רשויות"/>
    <s v="עיבוי"/>
    <s v="בביצוע + מבנים מאוכלסים"/>
    <n v="726043"/>
    <s v="304 54128928"/>
    <n v="304"/>
    <n v="54128928"/>
    <s v="בקשה להיתר"/>
    <s v="בניה חדשה"/>
    <n v="541289"/>
    <s v="חיפה"/>
    <n v="4000"/>
    <s v="חביבה"/>
    <n v="1040"/>
    <n v="21"/>
    <n v="21"/>
    <m/>
    <d v="2012-09-05T00:00:00"/>
    <n v="0"/>
    <n v="44"/>
    <n v="18"/>
    <n v="26"/>
    <n v="44"/>
    <m/>
    <m/>
    <m/>
    <m/>
    <m/>
    <s v="עיבוי מבנה קיים בן 18 דירות ל-44 דירות הכולל תוספת של 5 קומות על מבנה קיים"/>
    <m/>
    <m/>
    <m/>
    <s v="NULL"/>
    <m/>
    <m/>
    <m/>
    <m/>
    <m/>
    <m/>
    <m/>
    <m/>
    <m/>
    <m/>
    <m/>
    <m/>
    <m/>
    <m/>
    <m/>
    <m/>
    <s v="שליפת כתובות (אוגוסט 2020)"/>
    <n v="2012"/>
    <x v="1"/>
    <s v="בנייה"/>
    <m/>
    <m/>
    <n v="3"/>
    <m/>
    <m/>
    <m/>
    <n v="2"/>
    <s v="להיתר"/>
    <m/>
    <x v="1"/>
    <m/>
    <m/>
    <m/>
    <m/>
    <m/>
    <m/>
    <m/>
    <m/>
    <m/>
    <m/>
    <m/>
    <m/>
    <m/>
    <n v="72"/>
    <m/>
    <m/>
    <m/>
    <m/>
    <m/>
    <m/>
    <m/>
  </r>
  <r>
    <n v="251"/>
    <m/>
    <m/>
    <m/>
    <m/>
    <m/>
    <m/>
    <m/>
    <m/>
    <m/>
    <m/>
    <n v="31140"/>
    <m/>
    <s v="חיפה"/>
    <x v="13"/>
    <x v="42"/>
    <m/>
    <s v="רשויות"/>
    <s v="עיבוי"/>
    <s v="בביצוע + מבנים מאוכלסים"/>
    <n v="4905918"/>
    <s v="304 2014094301"/>
    <n v="304"/>
    <n v="2014094301"/>
    <s v="בקשה להיתר"/>
    <s v="פינוי ובינוי"/>
    <n v="20140943"/>
    <s v="חיפה"/>
    <n v="4000"/>
    <s v="חביבה"/>
    <n v="1040"/>
    <n v="21"/>
    <n v="21"/>
    <m/>
    <d v="2016-11-28T00:00:00"/>
    <n v="0"/>
    <n v="0"/>
    <n v="0"/>
    <n v="0"/>
    <n v="52"/>
    <m/>
    <m/>
    <m/>
    <m/>
    <m/>
    <s v="מצב סופי - עיבוי מבנה דירות ל 52 דירות כולל הריסה ותוספת 6 קומות למבנה בניית חדר טרנספורמציה"/>
    <m/>
    <m/>
    <m/>
    <n v="1492126"/>
    <n v="2014094301"/>
    <m/>
    <d v="2017-03-01T00:00:00"/>
    <m/>
    <n v="0"/>
    <n v="0"/>
    <m/>
    <m/>
    <m/>
    <m/>
    <n v="52"/>
    <m/>
    <m/>
    <s v="מצב סופי לתכנית להקמת בנין בן 52 יחד כפוף לחפ/2187 הכוללת הוספת חדר משאבות תת קרקעי במרווח צדדי צפוני תוספת מכפילי חניה, שטחים עיקריים ושינויים פנימיים הבקשה אושרה בועדת רישוי מתאריך 12/01/2017, באותם התנאים של ההיתר המקורי&quot;"/>
    <m/>
    <m/>
    <s v="שליפת כתובות (אוגוסט 2020)"/>
    <n v="2016"/>
    <x v="6"/>
    <s v="בנייה"/>
    <s v="בנייה"/>
    <m/>
    <n v="3"/>
    <m/>
    <m/>
    <m/>
    <n v="2"/>
    <s v="להיתר"/>
    <m/>
    <x v="2"/>
    <m/>
    <m/>
    <m/>
    <m/>
    <m/>
    <m/>
    <m/>
    <m/>
    <m/>
    <m/>
    <m/>
    <m/>
    <m/>
    <n v="72"/>
    <m/>
    <m/>
    <m/>
    <m/>
    <m/>
    <m/>
    <m/>
  </r>
  <r>
    <n v="252"/>
    <m/>
    <m/>
    <m/>
    <m/>
    <m/>
    <m/>
    <m/>
    <m/>
    <m/>
    <m/>
    <n v="31140"/>
    <m/>
    <s v="חיפה"/>
    <x v="13"/>
    <x v="42"/>
    <m/>
    <s v="רשויות"/>
    <s v="רשויות מקומיות - עיבוי"/>
    <s v="בביצוע + מבנים מאוכלסים"/>
    <n v="726040"/>
    <s v="304 54128924"/>
    <n v="304"/>
    <n v="54128924"/>
    <s v="בקשה להיתר"/>
    <s v="פינוי ובינוי                            "/>
    <n v="541289"/>
    <s v="חיפה"/>
    <n v="4000"/>
    <s v="חביבה"/>
    <n v="1040"/>
    <n v="27"/>
    <n v="27"/>
    <m/>
    <d v="2010-10-13T00:00:00"/>
    <n v="0"/>
    <n v="48"/>
    <n v="18"/>
    <n v="24"/>
    <n v="42"/>
    <m/>
    <m/>
    <m/>
    <m/>
    <m/>
    <s v=" פרויקט פינוי בינוי הכולל תוספת כ-2800 מ&quot;ר"/>
    <m/>
    <m/>
    <m/>
    <n v="206080"/>
    <n v="110540"/>
    <m/>
    <d v="2011-08-15T00:00:00"/>
    <m/>
    <n v="0"/>
    <n v="48"/>
    <n v="18"/>
    <m/>
    <n v="24"/>
    <m/>
    <n v="42"/>
    <m/>
    <m/>
    <m/>
    <m/>
    <m/>
    <m/>
    <n v="2010"/>
    <x v="11"/>
    <s v="בנייה"/>
    <s v="בנייה"/>
    <m/>
    <n v="4"/>
    <m/>
    <m/>
    <m/>
    <n v="1"/>
    <s v="להיתר"/>
    <m/>
    <x v="0"/>
    <m/>
    <m/>
    <m/>
    <n v="726040"/>
    <n v="206080"/>
    <m/>
    <m/>
    <m/>
    <m/>
    <m/>
    <m/>
    <m/>
    <m/>
    <n v="72"/>
    <m/>
    <m/>
    <m/>
    <m/>
    <m/>
    <m/>
    <m/>
  </r>
  <r>
    <n v="253"/>
    <m/>
    <m/>
    <m/>
    <m/>
    <m/>
    <m/>
    <m/>
    <m/>
    <m/>
    <m/>
    <n v="31140"/>
    <m/>
    <s v="חיפה"/>
    <x v="13"/>
    <x v="42"/>
    <m/>
    <s v="רשויות"/>
    <s v="עיבוי"/>
    <s v="בביצוע + מבנים מאוכלסים"/>
    <n v="726046"/>
    <s v="304 54128931"/>
    <n v="304"/>
    <n v="54128931"/>
    <s v="בקשה להיתר"/>
    <s v="פינוי ובינוי"/>
    <n v="541289"/>
    <s v="חיפה"/>
    <n v="4000"/>
    <s v="חביבה"/>
    <n v="1040"/>
    <n v="27"/>
    <n v="27"/>
    <m/>
    <d v="2013-02-04T00:00:00"/>
    <n v="0"/>
    <n v="0"/>
    <n v="18"/>
    <n v="24"/>
    <n v="42"/>
    <m/>
    <m/>
    <m/>
    <m/>
    <m/>
    <s v="עיבוי מבנה מ- 18 דירות ל- 42 דירות כולל תוספת 3 קומות על מבנה קיים- מצב סופי"/>
    <m/>
    <m/>
    <m/>
    <n v="206085"/>
    <n v="54128931"/>
    <m/>
    <d v="2013-06-04T00:00:00"/>
    <m/>
    <n v="0"/>
    <n v="0"/>
    <n v="18"/>
    <m/>
    <n v="24"/>
    <m/>
    <n v="42"/>
    <m/>
    <m/>
    <s v="מצב סופי לעיבוי מבנה מ-18 דירות ל42 דירות כולל תוספת 3 קומות על מבנה קיים באותם התנאים של ההיתר המקורי. הבקשה אושרה בישיבת ועדת הרישוי מתאריך 13.03.2013"/>
    <m/>
    <m/>
    <s v="שליפת כתובות (אוגוסט 2020)"/>
    <n v="2013"/>
    <x v="10"/>
    <s v="בנייה"/>
    <s v="בנייה"/>
    <m/>
    <n v="4"/>
    <m/>
    <m/>
    <m/>
    <n v="2"/>
    <s v="להיתר"/>
    <m/>
    <x v="2"/>
    <m/>
    <m/>
    <m/>
    <m/>
    <m/>
    <m/>
    <m/>
    <m/>
    <m/>
    <m/>
    <m/>
    <m/>
    <m/>
    <n v="72"/>
    <m/>
    <m/>
    <m/>
    <m/>
    <m/>
    <m/>
    <m/>
  </r>
  <r>
    <n v="254"/>
    <m/>
    <m/>
    <m/>
    <m/>
    <m/>
    <m/>
    <m/>
    <m/>
    <m/>
    <m/>
    <n v="31140"/>
    <m/>
    <s v="חיפה"/>
    <x v="13"/>
    <x v="42"/>
    <m/>
    <s v="רשויות"/>
    <s v="רשויות מקומיות - עיבוי"/>
    <s v="בביצוע + מבנים מאוכלסים"/>
    <n v="727520"/>
    <s v="304 57214105"/>
    <n v="304"/>
    <n v="57214105"/>
    <s v="בקשה להיתר"/>
    <s v="פינוי ובינוי                            "/>
    <n v="572141"/>
    <s v="חיפה"/>
    <n v="4000"/>
    <s v="חביבה"/>
    <n v="1040"/>
    <n v="33"/>
    <n v="33"/>
    <m/>
    <d v="2013-06-05T00:00:00"/>
    <n v="0"/>
    <n v="58"/>
    <n v="24"/>
    <n v="38"/>
    <n v="62"/>
    <m/>
    <m/>
    <m/>
    <m/>
    <m/>
    <s v=" הריסת בניין קיים 24 יחידות דיור ובניית חדש 58 יחידות דיור לפי חפ/2187"/>
    <m/>
    <m/>
    <m/>
    <n v="206862"/>
    <n v="57214105"/>
    <m/>
    <d v="2014-02-03T00:00:00"/>
    <m/>
    <n v="0"/>
    <n v="58"/>
    <n v="24"/>
    <m/>
    <n v="38"/>
    <m/>
    <n v="62"/>
    <m/>
    <m/>
    <s v="הריסת בניין קיים והקמת בניין חדש בן 58 דירות, כפוף לתכנית חפ/ 2187."/>
    <m/>
    <m/>
    <m/>
    <n v="2013"/>
    <x v="7"/>
    <s v="הריסה + בנייה"/>
    <s v="הריסה + בנייה"/>
    <m/>
    <n v="5"/>
    <m/>
    <m/>
    <m/>
    <n v="1"/>
    <s v="להיתר"/>
    <m/>
    <x v="0"/>
    <m/>
    <m/>
    <m/>
    <n v="727520"/>
    <n v="206862"/>
    <m/>
    <m/>
    <m/>
    <m/>
    <m/>
    <m/>
    <m/>
    <m/>
    <n v="72"/>
    <m/>
    <m/>
    <m/>
    <m/>
    <m/>
    <m/>
    <m/>
  </r>
  <r>
    <n v="255"/>
    <m/>
    <m/>
    <m/>
    <m/>
    <m/>
    <m/>
    <m/>
    <m/>
    <m/>
    <m/>
    <n v="31140"/>
    <m/>
    <s v="חיפה"/>
    <x v="13"/>
    <x v="42"/>
    <m/>
    <s v="רשויות"/>
    <s v="רשויות מקומיות - עיבוי"/>
    <s v="בביצוע + מבנים מאוכלסים"/>
    <n v="727523"/>
    <s v="304 57214108"/>
    <n v="304"/>
    <n v="57214108"/>
    <s v="בקשה להיתר"/>
    <s v="תכנית בינוי                             "/>
    <n v="572141"/>
    <s v="חיפה"/>
    <n v="4000"/>
    <s v="חביבה"/>
    <n v="1040"/>
    <n v="36"/>
    <n v="36"/>
    <m/>
    <d v="2015-12-21T00:00:00"/>
    <n v="0"/>
    <n v="71"/>
    <n v="25"/>
    <n v="46"/>
    <n v="71"/>
    <m/>
    <m/>
    <m/>
    <m/>
    <m/>
    <s v=" הקמת מבנה בן 71 יח&quot;ד על בסיס תכניות עיבוי תוך הריסת בניין קיים בן 25 יח&quot;ד"/>
    <m/>
    <m/>
    <m/>
    <s v="NULL"/>
    <m/>
    <m/>
    <m/>
    <m/>
    <m/>
    <m/>
    <m/>
    <m/>
    <m/>
    <m/>
    <m/>
    <m/>
    <m/>
    <m/>
    <m/>
    <m/>
    <m/>
    <n v="2015"/>
    <x v="1"/>
    <s v="הריסה + בנייה"/>
    <m/>
    <m/>
    <n v="6"/>
    <m/>
    <m/>
    <n v="1"/>
    <n v="1"/>
    <s v="להיתר"/>
    <m/>
    <x v="1"/>
    <m/>
    <m/>
    <m/>
    <m/>
    <n v="1512601"/>
    <m/>
    <m/>
    <m/>
    <m/>
    <m/>
    <m/>
    <m/>
    <m/>
    <n v="72"/>
    <m/>
    <m/>
    <m/>
    <m/>
    <m/>
    <m/>
    <m/>
  </r>
  <r>
    <n v="256"/>
    <m/>
    <m/>
    <m/>
    <m/>
    <m/>
    <m/>
    <m/>
    <m/>
    <m/>
    <m/>
    <n v="31140"/>
    <m/>
    <s v="חיפה"/>
    <x v="13"/>
    <x v="42"/>
    <m/>
    <s v="רשויות"/>
    <s v="רשויות מקומיות - עיבוי"/>
    <s v="בביצוע + מבנים מאוכלסים"/>
    <n v="4919303"/>
    <s v="304 57214113"/>
    <n v="304"/>
    <n v="57214113"/>
    <s v="בקשה להיתר"/>
    <s v="תכנית בינוי"/>
    <n v="572141"/>
    <s v="חיפה"/>
    <n v="4000"/>
    <s v="חביבה"/>
    <n v="1040"/>
    <n v="36"/>
    <n v="36"/>
    <m/>
    <d v="2016-07-26T00:00:00"/>
    <n v="0"/>
    <n v="0"/>
    <n v="25"/>
    <n v="46"/>
    <n v="71"/>
    <m/>
    <m/>
    <m/>
    <m/>
    <m/>
    <s v="עקב עדכון שטח בניה התיק עבר מ - 08 - ל - 013 הקמת מבנה בן 71 יח&quot;ד על בסיס תכניות עיבוי תוך הריסת בניין קיים בן 25 יח&quot;ד"/>
    <m/>
    <m/>
    <m/>
    <n v="1512601"/>
    <n v="57214113"/>
    <m/>
    <d v="2017-05-29T00:00:00"/>
    <m/>
    <n v="0"/>
    <n v="0"/>
    <n v="25"/>
    <m/>
    <n v="46"/>
    <m/>
    <n v="71"/>
    <m/>
    <m/>
    <s v="תכנית שינויים בשטחים , בקונטור המבנה ובמיקומי מרפסת לתכנית להריסת בנין הקמת בנין חדש בן 71 יחד כפוף לתכנית 2187 ותמ&quot;א 38/3 הבקשה אושרה בועדת רישוי מתאריך 04/12/2016 באותם התנאים של בקשה 08&quot;"/>
    <m/>
    <m/>
    <m/>
    <n v="2016"/>
    <x v="6"/>
    <s v="הריסה + בנייה"/>
    <s v="הריסה + בנייה"/>
    <m/>
    <n v="6"/>
    <m/>
    <m/>
    <m/>
    <n v="2"/>
    <s v="להיתר"/>
    <m/>
    <x v="0"/>
    <m/>
    <m/>
    <m/>
    <n v="727523"/>
    <m/>
    <m/>
    <m/>
    <m/>
    <m/>
    <m/>
    <m/>
    <m/>
    <m/>
    <n v="72"/>
    <m/>
    <m/>
    <m/>
    <m/>
    <m/>
    <m/>
    <m/>
  </r>
  <r>
    <n v="259"/>
    <m/>
    <m/>
    <m/>
    <m/>
    <m/>
    <m/>
    <m/>
    <m/>
    <m/>
    <m/>
    <n v="31140"/>
    <m/>
    <s v="חיפה"/>
    <x v="13"/>
    <x v="42"/>
    <m/>
    <s v="רשויות"/>
    <s v="רשויות מקומיות - עיבוי"/>
    <s v="בביצוע + מבנים מאוכלסים"/>
    <n v="5319810"/>
    <s v="304 57214115"/>
    <n v="304"/>
    <n v="57214115"/>
    <s v="בקשה להיתר"/>
    <s v="תכ' שנויים תוס' לבנין קים"/>
    <n v="572141"/>
    <s v="חיפה"/>
    <n v="4000"/>
    <s v="חביבה"/>
    <n v="1040"/>
    <n v="36"/>
    <n v="36"/>
    <m/>
    <d v="2017-10-02T00:00:00"/>
    <n v="0"/>
    <n v="0"/>
    <n v="25"/>
    <n v="46"/>
    <n v="71"/>
    <m/>
    <m/>
    <m/>
    <m/>
    <m/>
    <s v="תכנית שינויים - הקמת מבנה בן 71 יח&quot;ד על בסיס תכנית עיבוי תוך הריסת בניין קים בן 25 יח&quot;ד"/>
    <m/>
    <m/>
    <m/>
    <s v="NULL"/>
    <m/>
    <m/>
    <m/>
    <m/>
    <m/>
    <m/>
    <m/>
    <m/>
    <m/>
    <m/>
    <m/>
    <m/>
    <m/>
    <m/>
    <m/>
    <m/>
    <m/>
    <n v="2017"/>
    <x v="1"/>
    <s v="הריסה + בנייה"/>
    <m/>
    <m/>
    <n v="6"/>
    <m/>
    <m/>
    <m/>
    <n v="2"/>
    <s v="להיתר"/>
    <m/>
    <x v="1"/>
    <m/>
    <m/>
    <m/>
    <m/>
    <m/>
    <m/>
    <m/>
    <m/>
    <m/>
    <m/>
    <m/>
    <m/>
    <m/>
    <n v="72"/>
    <m/>
    <m/>
    <m/>
    <m/>
    <m/>
    <m/>
    <m/>
  </r>
  <r>
    <n v="257"/>
    <m/>
    <m/>
    <m/>
    <m/>
    <m/>
    <m/>
    <m/>
    <m/>
    <m/>
    <m/>
    <n v="31140"/>
    <m/>
    <s v="חיפה"/>
    <x v="13"/>
    <x v="42"/>
    <m/>
    <s v="רשויות"/>
    <s v="רשויות מקומיות - עיבוי"/>
    <s v="בביצוע + מבנים מאוכלסים"/>
    <n v="5261041"/>
    <s v="304 57214114"/>
    <n v="304"/>
    <n v="57214114"/>
    <s v="בקשה להיתר"/>
    <s v="תכנית שינויים בנין חדש"/>
    <n v="572141"/>
    <s v="חיפה"/>
    <n v="4000"/>
    <s v="חביבה"/>
    <n v="1040"/>
    <n v="36"/>
    <n v="36"/>
    <m/>
    <d v="2017-06-28T00:00:00"/>
    <n v="0"/>
    <n v="0"/>
    <n v="25"/>
    <n v="46"/>
    <n v="71"/>
    <m/>
    <m/>
    <m/>
    <m/>
    <m/>
    <s v="תכנית שינויים - הקמת מבנה בן 71 יחד על בסיס תוכנית עיבוי תוך הריסת בניין קיים בן 25 יחד"/>
    <m/>
    <m/>
    <m/>
    <s v="NULL"/>
    <m/>
    <m/>
    <m/>
    <m/>
    <m/>
    <m/>
    <m/>
    <m/>
    <m/>
    <m/>
    <m/>
    <m/>
    <m/>
    <m/>
    <m/>
    <m/>
    <m/>
    <n v="2017"/>
    <x v="1"/>
    <s v="הריסה + בנייה (שינויים)"/>
    <m/>
    <m/>
    <m/>
    <m/>
    <m/>
    <m/>
    <n v="4"/>
    <s v="להיתר"/>
    <m/>
    <x v="1"/>
    <m/>
    <m/>
    <m/>
    <m/>
    <m/>
    <m/>
    <m/>
    <m/>
    <m/>
    <m/>
    <m/>
    <m/>
    <m/>
    <n v="72"/>
    <m/>
    <m/>
    <m/>
    <m/>
    <m/>
    <m/>
    <m/>
  </r>
  <r>
    <n v="258"/>
    <m/>
    <m/>
    <m/>
    <m/>
    <m/>
    <m/>
    <m/>
    <m/>
    <m/>
    <m/>
    <n v="31140"/>
    <m/>
    <s v="חיפה"/>
    <x v="13"/>
    <x v="42"/>
    <m/>
    <s v="רשויות"/>
    <s v="עיבוי"/>
    <s v="בביצוע + מבנים מאוכלסים"/>
    <n v="5423970"/>
    <s v="304 57214114"/>
    <n v="304"/>
    <n v="57214114"/>
    <s v="בקשה להיתר"/>
    <s v="תכנית שינויים בנין חדש"/>
    <n v="572141"/>
    <s v="חיפה"/>
    <n v="4000"/>
    <s v="חביבה"/>
    <n v="1040"/>
    <n v="36"/>
    <n v="36"/>
    <m/>
    <d v="2017-06-28T00:00:00"/>
    <n v="0"/>
    <n v="0"/>
    <n v="25"/>
    <n v="46"/>
    <n v="71"/>
    <m/>
    <m/>
    <m/>
    <m/>
    <m/>
    <s v="תכנית שינויים - הקמת מבנה בן 71 יחד על בסיס תוכנית עיבוי תוך הריסת בניין קיים בן 25 יחד"/>
    <m/>
    <m/>
    <m/>
    <n v="1561875"/>
    <n v="57214114"/>
    <m/>
    <d v="2018-03-27T00:00:00"/>
    <m/>
    <n v="0"/>
    <n v="0"/>
    <m/>
    <m/>
    <m/>
    <m/>
    <m/>
    <m/>
    <m/>
    <s v="תכנית שינויים להיתר מס' 57/2141/13 עבור בנין מגורים בן 71 יחד כפוף לחפ/2187 הבקשה אושרה בועדת רישוי מתאריך 14/11/2017 באותם התנאים של בקשות 07 ו - 13&quot;"/>
    <m/>
    <m/>
    <s v="שליפת כתובות (אוגוסט 2020)"/>
    <n v="2017"/>
    <x v="3"/>
    <m/>
    <m/>
    <m/>
    <m/>
    <m/>
    <m/>
    <m/>
    <n v="4"/>
    <s v="להיתר"/>
    <m/>
    <x v="1"/>
    <m/>
    <m/>
    <m/>
    <m/>
    <m/>
    <m/>
    <m/>
    <m/>
    <m/>
    <m/>
    <m/>
    <m/>
    <m/>
    <n v="72"/>
    <m/>
    <m/>
    <m/>
    <m/>
    <m/>
    <m/>
    <m/>
  </r>
  <r>
    <n v="260"/>
    <m/>
    <m/>
    <m/>
    <m/>
    <m/>
    <m/>
    <m/>
    <m/>
    <m/>
    <m/>
    <n v="31140"/>
    <m/>
    <s v="חיפה"/>
    <x v="13"/>
    <x v="42"/>
    <m/>
    <s v="רשויות"/>
    <s v="רשויות מקומיות - עיבוי"/>
    <s v="בביצוע + מבנים מאוכלסים"/>
    <n v="726042"/>
    <s v="304 54128927"/>
    <n v="304"/>
    <n v="54128927"/>
    <s v="בקשה להיתר"/>
    <s v="פינוי ובינוי                            "/>
    <n v="541289"/>
    <s v="חיפה"/>
    <n v="4000"/>
    <s v="חביבה"/>
    <n v="1040"/>
    <n v="41"/>
    <n v="41"/>
    <m/>
    <d v="2012-06-25T00:00:00"/>
    <n v="0"/>
    <n v="43"/>
    <n v="18"/>
    <n v="25"/>
    <n v="43"/>
    <m/>
    <m/>
    <m/>
    <m/>
    <m/>
    <s v=" עיבוי מבנה מ-18 יח&quot;ד ל-43 דירות כולל תוספת        5 קומות על מבנה קיים"/>
    <m/>
    <m/>
    <m/>
    <n v="206082"/>
    <n v="54128927"/>
    <m/>
    <d v="2015-06-28T00:00:00"/>
    <m/>
    <n v="0"/>
    <n v="43"/>
    <n v="18"/>
    <m/>
    <n v="25"/>
    <m/>
    <n v="43"/>
    <m/>
    <m/>
    <s v="הקמת בנין חדש תוך הריסת בנין קיים בן 8 קומות סהכ 43 דירות לפי תכנית חפ/2187 וחידוש אישור בועדת רישוי הבניה בתאריך 25/8/13 ובתאריך 16/09/14&quot;"/>
    <m/>
    <m/>
    <m/>
    <n v="2012"/>
    <x v="4"/>
    <s v="בנייה"/>
    <s v="הריסה + בנייה"/>
    <m/>
    <n v="7"/>
    <m/>
    <m/>
    <m/>
    <n v="1"/>
    <s v="להיתר"/>
    <m/>
    <x v="0"/>
    <m/>
    <m/>
    <m/>
    <n v="726042"/>
    <n v="206082"/>
    <m/>
    <m/>
    <m/>
    <m/>
    <m/>
    <m/>
    <m/>
    <m/>
    <n v="72"/>
    <m/>
    <m/>
    <m/>
    <m/>
    <m/>
    <m/>
    <m/>
  </r>
  <r>
    <n v="261"/>
    <m/>
    <m/>
    <m/>
    <m/>
    <m/>
    <m/>
    <m/>
    <m/>
    <m/>
    <m/>
    <n v="31140"/>
    <m/>
    <s v="חיפה"/>
    <x v="13"/>
    <x v="42"/>
    <m/>
    <s v="רשויות"/>
    <s v="רשויות מקומיות - עיבוי"/>
    <s v="בביצוע + מבנים מאוכלסים"/>
    <n v="748424"/>
    <s v="304 2015099900"/>
    <n v="304"/>
    <n v="2015099900"/>
    <s v="בקשה להיתר"/>
    <s v="תמא 38&quot;                                 "/>
    <n v="20150999"/>
    <s v="חיפה"/>
    <n v="4000"/>
    <s v="חביבה"/>
    <n v="1040"/>
    <n v="42"/>
    <n v="42"/>
    <m/>
    <d v="2015-04-20T00:00:00"/>
    <n v="0"/>
    <n v="64"/>
    <n v="26"/>
    <n v="38"/>
    <n v="64"/>
    <m/>
    <m/>
    <m/>
    <m/>
    <m/>
    <s v=" הריסת מבנה מגורים קיים בן 26 דירות לפי תמ&quot;א 38 הקמת מבנה מגורים חדש בן 64 דירות לפי תמ&quot;א 38"/>
    <m/>
    <m/>
    <m/>
    <n v="217343"/>
    <n v="2015099900"/>
    <m/>
    <d v="2016-02-29T00:00:00"/>
    <m/>
    <n v="0"/>
    <n v="64"/>
    <n v="26"/>
    <m/>
    <n v="38"/>
    <m/>
    <n v="64"/>
    <m/>
    <m/>
    <s v="====================================================== הריסת בנין והקמת בניין חדש בן 64 דירות כפוף לחפ/2187 ותמ''א 38/3 ======================================================"/>
    <m/>
    <m/>
    <m/>
    <n v="2015"/>
    <x v="8"/>
    <s v="הריסה + בנייה"/>
    <s v="הריסה + בנייה"/>
    <m/>
    <n v="8"/>
    <m/>
    <m/>
    <m/>
    <n v="1"/>
    <s v="להיתר"/>
    <m/>
    <x v="0"/>
    <m/>
    <m/>
    <m/>
    <n v="748424"/>
    <n v="217343"/>
    <m/>
    <m/>
    <m/>
    <m/>
    <m/>
    <m/>
    <m/>
    <m/>
    <n v="72"/>
    <m/>
    <m/>
    <m/>
    <m/>
    <m/>
    <m/>
    <m/>
  </r>
  <r>
    <n v="262"/>
    <m/>
    <m/>
    <m/>
    <m/>
    <m/>
    <m/>
    <m/>
    <m/>
    <m/>
    <m/>
    <n v="31140"/>
    <m/>
    <s v="חיפה"/>
    <x v="13"/>
    <x v="42"/>
    <m/>
    <s v="רשויות"/>
    <s v="רשויות מקומיות - עיבוי"/>
    <s v="בביצוע + מבנים מאוכלסים"/>
    <n v="4906710"/>
    <s v="304 2015099901"/>
    <n v="304"/>
    <n v="2015099901"/>
    <s v="בקשה להיתר"/>
    <s v="תמא 38 הריסה ובניה&quot;"/>
    <n v="20150999"/>
    <s v="חיפה"/>
    <n v="4000"/>
    <s v="חביבה"/>
    <n v="1040"/>
    <n v="42"/>
    <n v="42"/>
    <m/>
    <d v="2016-11-14T00:00:00"/>
    <n v="0"/>
    <n v="0"/>
    <m/>
    <m/>
    <m/>
    <m/>
    <m/>
    <m/>
    <m/>
    <m/>
    <s v="תכנית שינויים לבקשה 2015099900 1. הגדלת מרפסות בקומה 9 ושינויים גיאומטריים במרפסות בצד דרום 2. שינוי גמר של החזית האחורית מחיפוי אבן לשליכט פיגמנטי 3. תוספת של שצי דירות קטנות על ידי פיתול דירות"/>
    <m/>
    <m/>
    <m/>
    <n v="1513149"/>
    <n v="2015099901"/>
    <m/>
    <d v="2017-08-07T00:00:00"/>
    <m/>
    <n v="0"/>
    <n v="0"/>
    <m/>
    <m/>
    <m/>
    <m/>
    <n v="64"/>
    <m/>
    <m/>
    <s v="====================================================== מצב סופי לתכנית להקמת בניין בן 64 יחד, כפוף לחפ/2187, כוללת: שינויים בגודל ובשטחי המרפסות הזיזיות ======================================================&quot;"/>
    <m/>
    <m/>
    <m/>
    <n v="2016"/>
    <x v="6"/>
    <s v="בנייה"/>
    <s v="בנייה"/>
    <m/>
    <n v="8"/>
    <m/>
    <m/>
    <m/>
    <n v="2"/>
    <s v="להיתר"/>
    <m/>
    <x v="2"/>
    <m/>
    <m/>
    <m/>
    <m/>
    <m/>
    <m/>
    <m/>
    <m/>
    <m/>
    <m/>
    <m/>
    <m/>
    <m/>
    <n v="72"/>
    <m/>
    <m/>
    <m/>
    <m/>
    <m/>
    <m/>
    <m/>
  </r>
  <r>
    <n v="263"/>
    <m/>
    <m/>
    <m/>
    <m/>
    <m/>
    <m/>
    <m/>
    <m/>
    <m/>
    <m/>
    <n v="31140"/>
    <m/>
    <s v="חיפה"/>
    <x v="13"/>
    <x v="42"/>
    <m/>
    <s v="רשויות"/>
    <s v="רשויות מקומיות - עיבוי"/>
    <s v="בביצוע + מבנים מאוכלסים"/>
    <n v="726044"/>
    <s v="304 54128929"/>
    <n v="304"/>
    <n v="54128929"/>
    <s v="בקשה להיתר"/>
    <s v="פינוי ובינוי                            "/>
    <n v="541289"/>
    <s v="חיפה                          "/>
    <n v="4000"/>
    <s v="חביבה"/>
    <n v="1040"/>
    <n v="47"/>
    <n v="47"/>
    <m/>
    <d v="2013-01-16T00:00:00"/>
    <n v="0"/>
    <n v="43"/>
    <n v="18"/>
    <n v="14"/>
    <n v="43"/>
    <m/>
    <m/>
    <m/>
    <m/>
    <m/>
    <s v=" הריסת בניין בן 18 דירות והקמת בניין בן 43 דירות במתחם עיבוי חביבה רייך"/>
    <m/>
    <m/>
    <m/>
    <n v="206083"/>
    <n v="54128929"/>
    <m/>
    <d v="2013-06-16T00:00:00"/>
    <m/>
    <n v="0"/>
    <n v="43"/>
    <n v="18"/>
    <m/>
    <n v="14"/>
    <m/>
    <n v="43"/>
    <m/>
    <m/>
    <s v="עיבוי מבנה קיים בן 18 דירות תוך הריסתו והקמת מבנה חדש בן 43 דירות כפוף להוראות תבע ח.פ 2187.&quot;"/>
    <m/>
    <m/>
    <m/>
    <n v="2013"/>
    <x v="10"/>
    <s v="הריסה + בנייה"/>
    <s v="הריסה + בנייה"/>
    <m/>
    <n v="9"/>
    <m/>
    <m/>
    <m/>
    <n v="1"/>
    <s v="להיתר"/>
    <m/>
    <x v="0"/>
    <m/>
    <m/>
    <m/>
    <n v="726044"/>
    <n v="206083"/>
    <m/>
    <m/>
    <m/>
    <m/>
    <m/>
    <m/>
    <m/>
    <m/>
    <n v="72"/>
    <m/>
    <m/>
    <m/>
    <m/>
    <m/>
    <m/>
    <m/>
  </r>
  <r>
    <n v="264"/>
    <m/>
    <m/>
    <m/>
    <m/>
    <m/>
    <m/>
    <m/>
    <m/>
    <m/>
    <m/>
    <n v="31140"/>
    <m/>
    <s v="חיפה"/>
    <x v="13"/>
    <x v="42"/>
    <m/>
    <s v="רשויות"/>
    <s v="רשויות מקומיות - עיבוי"/>
    <s v="בביצוע + מבנים מאוכלסים"/>
    <n v="736556"/>
    <s v="304 86082001"/>
    <n v="304"/>
    <n v="86082001"/>
    <s v="בקשה להיתר"/>
    <s v="בניה חדשה                               "/>
    <n v="860820"/>
    <s v="חיפה"/>
    <n v="4000"/>
    <s v="חביבה"/>
    <n v="1040"/>
    <n v="50"/>
    <n v="50"/>
    <m/>
    <d v="2015-03-11T00:00:00"/>
    <n v="0"/>
    <n v="140"/>
    <n v="48"/>
    <n v="92"/>
    <n v="140"/>
    <m/>
    <m/>
    <s v="אתר העירייה"/>
    <s v="חישוב מתמטי"/>
    <s v="אתר העירייה"/>
    <s v=" הקמת שני מבנים ע&quot;ב תוכנית עיבוי , כל מבנה מ- 24 יח&quot;ד ל- 70 יח&quot;ד כולל הריסה ותוספת 5 קומות למבנה סה&quot;כ - 140 יח&quot;ד                                                                                                                                               "/>
    <m/>
    <m/>
    <m/>
    <n v="1502079"/>
    <n v="86082001"/>
    <m/>
    <d v="2017-01-30T00:00:00"/>
    <m/>
    <n v="0"/>
    <n v="140"/>
    <n v="48"/>
    <s v="אתר העירייה"/>
    <n v="92"/>
    <s v="חישוב מתמטי"/>
    <n v="140"/>
    <s v="אתר העירייה"/>
    <m/>
    <s v="==================================================== הריסת 2 בניינים והקמת 2 בניינים עג חניון תת קרקעי סה&quot;כ 140 דירות עפ&quot;י הוראות חפ/2187 ותמ&quot;א 38 ======================================================&quot;"/>
    <m/>
    <m/>
    <m/>
    <n v="2015"/>
    <x v="6"/>
    <s v="הריסה + בנייה"/>
    <s v="הריסה + בנייה"/>
    <m/>
    <n v="10"/>
    <m/>
    <m/>
    <m/>
    <n v="1"/>
    <s v="להיתר"/>
    <m/>
    <x v="0"/>
    <m/>
    <m/>
    <m/>
    <n v="736556"/>
    <n v="1502079"/>
    <m/>
    <m/>
    <m/>
    <m/>
    <m/>
    <m/>
    <m/>
    <m/>
    <n v="72"/>
    <m/>
    <m/>
    <m/>
    <m/>
    <m/>
    <m/>
    <m/>
  </r>
  <r>
    <n v="265"/>
    <m/>
    <m/>
    <m/>
    <m/>
    <m/>
    <m/>
    <m/>
    <m/>
    <m/>
    <m/>
    <n v="31140"/>
    <m/>
    <s v="חיפה"/>
    <x v="13"/>
    <x v="42"/>
    <m/>
    <s v="רשויות"/>
    <s v="רשויות מקומיות - עיבוי"/>
    <s v="בביצוע + מבנים מאוכלסים"/>
    <n v="5425562"/>
    <s v="304 54128951"/>
    <n v="304"/>
    <n v="54128951"/>
    <s v="בקשה לתיק מידע (היתר)"/>
    <s v="בניה חדשה"/>
    <n v="541289"/>
    <s v="חיפה"/>
    <n v="4000"/>
    <s v="חביבה"/>
    <n v="1040"/>
    <n v="55"/>
    <n v="55"/>
    <m/>
    <d v="2018-12-20T00:00:00"/>
    <n v="0"/>
    <n v="80"/>
    <n v="24"/>
    <n v="56"/>
    <n v="80"/>
    <m/>
    <m/>
    <m/>
    <m/>
    <m/>
    <s v="זכויות עפ&quot;י תמ&quot;א 38 -הריסת בנין קיים בן 24 יח&quot;ד, ובנית בנין חדש בן 80 יח&quot;ד , 9 קומות ע&quot;ג 2 קומות חנייה היקף בניה מוצע כ 7700 מ&quot;ר,"/>
    <m/>
    <m/>
    <m/>
    <s v="NULL"/>
    <m/>
    <m/>
    <m/>
    <m/>
    <m/>
    <m/>
    <m/>
    <m/>
    <m/>
    <m/>
    <m/>
    <m/>
    <m/>
    <m/>
    <m/>
    <m/>
    <m/>
    <n v="2018"/>
    <x v="1"/>
    <s v="הריסה + בנייה"/>
    <m/>
    <m/>
    <n v="11"/>
    <m/>
    <m/>
    <m/>
    <n v="1"/>
    <s v="למידע"/>
    <m/>
    <x v="1"/>
    <m/>
    <m/>
    <m/>
    <m/>
    <m/>
    <m/>
    <m/>
    <m/>
    <m/>
    <m/>
    <m/>
    <m/>
    <m/>
    <n v="72"/>
    <m/>
    <m/>
    <m/>
    <m/>
    <m/>
    <m/>
    <m/>
  </r>
  <r>
    <n v="266"/>
    <m/>
    <m/>
    <m/>
    <m/>
    <m/>
    <m/>
    <m/>
    <m/>
    <m/>
    <m/>
    <n v="31140"/>
    <m/>
    <s v="חיפה"/>
    <x v="13"/>
    <x v="42"/>
    <m/>
    <s v="רשויות"/>
    <s v="רשויות מקומיות - עיבוי"/>
    <s v="בביצוע + מבנים מאוכלסים"/>
    <n v="726057"/>
    <s v="304 54128943"/>
    <n v="304"/>
    <n v="54128943"/>
    <s v="בקשה להיתר"/>
    <s v="פינוי ובינוי                            "/>
    <n v="541289"/>
    <s v="חיפה"/>
    <n v="4000"/>
    <s v="חביבה"/>
    <n v="1040"/>
    <n v="57"/>
    <n v="57"/>
    <m/>
    <d v="2015-07-06T00:00:00"/>
    <n v="0"/>
    <n v="0"/>
    <n v="24"/>
    <n v="48"/>
    <n v="72"/>
    <m/>
    <m/>
    <m/>
    <m/>
    <m/>
    <s v=" הריסת בניין קיים 24 יח&quot;ד ובניית בניין חדש 72 יח&quot;ד לפי חפ 2187"/>
    <m/>
    <m/>
    <m/>
    <s v="NULL"/>
    <m/>
    <m/>
    <m/>
    <m/>
    <m/>
    <m/>
    <m/>
    <m/>
    <m/>
    <m/>
    <m/>
    <m/>
    <m/>
    <m/>
    <m/>
    <m/>
    <m/>
    <n v="2015"/>
    <x v="1"/>
    <s v="הריסה + בנייה"/>
    <m/>
    <m/>
    <n v="12"/>
    <m/>
    <m/>
    <m/>
    <n v="1"/>
    <s v="להיתר"/>
    <m/>
    <x v="1"/>
    <m/>
    <m/>
    <m/>
    <m/>
    <m/>
    <m/>
    <m/>
    <m/>
    <m/>
    <m/>
    <m/>
    <m/>
    <m/>
    <n v="72"/>
    <m/>
    <m/>
    <m/>
    <m/>
    <m/>
    <s v="לא היו החלטות בבקשה"/>
    <m/>
  </r>
  <r>
    <n v="267"/>
    <m/>
    <m/>
    <m/>
    <m/>
    <m/>
    <m/>
    <m/>
    <m/>
    <m/>
    <m/>
    <n v="31140"/>
    <m/>
    <s v="חיפה"/>
    <x v="13"/>
    <x v="42"/>
    <m/>
    <s v="רשויות"/>
    <s v="רשויות מקומיות - עיבוי"/>
    <s v="בביצוע + מבנים מאוכלסים"/>
    <n v="748447"/>
    <s v="304 2015102900"/>
    <n v="304"/>
    <n v="2015102900"/>
    <s v="בקשה להיתר"/>
    <s v="פינוי ובינוי                            "/>
    <n v="20151029"/>
    <s v="חיפה"/>
    <n v="4000"/>
    <s v="חביבה"/>
    <n v="1040"/>
    <n v="62"/>
    <n v="62"/>
    <m/>
    <d v="2015-06-29T00:00:00"/>
    <n v="0"/>
    <n v="69"/>
    <n v="24"/>
    <n v="45"/>
    <n v="69"/>
    <m/>
    <m/>
    <m/>
    <m/>
    <m/>
    <s v=" הריסת בניין קיים 24 יח&quot;ד ובניי בניין חדש 69 יח&quot;ד לפי חפ/2187"/>
    <m/>
    <m/>
    <m/>
    <n v="217357"/>
    <n v="2015102900"/>
    <m/>
    <d v="2016-05-19T00:00:00"/>
    <m/>
    <n v="0"/>
    <n v="69"/>
    <n v="24"/>
    <m/>
    <n v="45"/>
    <m/>
    <n v="69"/>
    <m/>
    <m/>
    <s v="====================================================== הריסת בנין קיים בן 24 דירות והקמת בנין חדש בן 69 דירות, כפוף לתב''ע חפ/2187 ולתמא 38 ======================================================&quot;"/>
    <m/>
    <m/>
    <m/>
    <n v="2015"/>
    <x v="8"/>
    <s v="הריסה + בנייה"/>
    <s v="הריסה + בנייה"/>
    <m/>
    <n v="13"/>
    <m/>
    <m/>
    <m/>
    <n v="1"/>
    <s v="להיתר"/>
    <m/>
    <x v="0"/>
    <m/>
    <m/>
    <m/>
    <n v="748447"/>
    <n v="217357"/>
    <m/>
    <m/>
    <m/>
    <m/>
    <m/>
    <m/>
    <m/>
    <m/>
    <n v="72"/>
    <m/>
    <m/>
    <m/>
    <m/>
    <m/>
    <m/>
    <m/>
  </r>
  <r>
    <n v="268"/>
    <m/>
    <m/>
    <m/>
    <m/>
    <m/>
    <m/>
    <m/>
    <m/>
    <m/>
    <m/>
    <n v="31140"/>
    <m/>
    <s v="חיפה"/>
    <x v="13"/>
    <x v="42"/>
    <m/>
    <s v="רשויות"/>
    <s v="רשויות מקומיות - עיבוי"/>
    <s v="בביצוע + מבנים מאוכלסים"/>
    <n v="748448"/>
    <s v="304 2015102901"/>
    <n v="304"/>
    <n v="2015102901"/>
    <s v="בקשה להיתר"/>
    <s v="פינוי ובינוי"/>
    <n v="20151029"/>
    <s v="חיפה"/>
    <n v="4000"/>
    <s v="חביבה"/>
    <n v="1040"/>
    <n v="62"/>
    <n v="62"/>
    <m/>
    <d v="2016-02-16T00:00:00"/>
    <n v="0"/>
    <n v="0"/>
    <n v="0"/>
    <n v="0"/>
    <n v="69"/>
    <m/>
    <m/>
    <m/>
    <m/>
    <m/>
    <s v="עקב דיון חוזר לשינוי תנאי בנושא מרפסות זיזיות במרווח האחורי -  הריסת בניין קיים 24 יח&quot;ד ובניי בניין חדש 69 יח&quot;ד לפי חפ/2187"/>
    <m/>
    <m/>
    <m/>
    <s v="NULL"/>
    <m/>
    <m/>
    <m/>
    <m/>
    <m/>
    <m/>
    <m/>
    <m/>
    <m/>
    <m/>
    <m/>
    <m/>
    <m/>
    <m/>
    <m/>
    <m/>
    <m/>
    <n v="2016"/>
    <x v="1"/>
    <s v="הריסה + בנייה"/>
    <m/>
    <m/>
    <n v="13"/>
    <m/>
    <m/>
    <m/>
    <n v="2"/>
    <s v="להיתר"/>
    <m/>
    <x v="1"/>
    <m/>
    <m/>
    <m/>
    <m/>
    <m/>
    <m/>
    <m/>
    <m/>
    <m/>
    <m/>
    <m/>
    <m/>
    <m/>
    <n v="72"/>
    <m/>
    <m/>
    <m/>
    <m/>
    <m/>
    <m/>
    <m/>
  </r>
  <r>
    <n v="269"/>
    <m/>
    <m/>
    <m/>
    <m/>
    <m/>
    <m/>
    <m/>
    <m/>
    <m/>
    <m/>
    <n v="31140"/>
    <m/>
    <s v="חיפה"/>
    <x v="13"/>
    <x v="42"/>
    <m/>
    <s v="רשויות"/>
    <s v="עיבוי"/>
    <s v="בביצוע + מבנים מאוכלסים"/>
    <n v="748449"/>
    <s v="304 2015102902"/>
    <n v="304"/>
    <n v="2015102902"/>
    <s v="בקשה להיתר"/>
    <s v="חפירה"/>
    <n v="20151029"/>
    <s v="חיפה"/>
    <n v="4000"/>
    <s v="חביבה"/>
    <n v="1040"/>
    <n v="62"/>
    <n v="62"/>
    <m/>
    <d v="2016-03-14T00:00:00"/>
    <n v="0"/>
    <n v="0"/>
    <n v="0"/>
    <n v="0"/>
    <n v="0"/>
    <m/>
    <m/>
    <m/>
    <m/>
    <m/>
    <s v="חפירה"/>
    <m/>
    <m/>
    <m/>
    <n v="217358"/>
    <n v="2015102902"/>
    <m/>
    <d v="2016-04-18T00:00:00"/>
    <m/>
    <n v="0"/>
    <n v="0"/>
    <n v="24"/>
    <m/>
    <m/>
    <m/>
    <m/>
    <m/>
    <m/>
    <s v="הריסת בנין בן 24 דירות ועבודות חפירה במגרש כפוף לתבע חפ/2187 הבקשה אושרה בועדת רישוי מתאריך 04/04/2016&quot;"/>
    <m/>
    <m/>
    <s v="שליפת כתובות (אוגוסט 2020)"/>
    <n v="2016"/>
    <x v="8"/>
    <s v="חפירה"/>
    <s v="הריסה + חפירה"/>
    <m/>
    <n v="13"/>
    <m/>
    <m/>
    <m/>
    <n v="2"/>
    <s v="להיתר"/>
    <m/>
    <x v="7"/>
    <m/>
    <m/>
    <m/>
    <m/>
    <m/>
    <m/>
    <m/>
    <m/>
    <m/>
    <m/>
    <m/>
    <m/>
    <m/>
    <n v="72"/>
    <m/>
    <m/>
    <m/>
    <m/>
    <m/>
    <m/>
    <m/>
  </r>
  <r>
    <n v="270"/>
    <m/>
    <m/>
    <m/>
    <m/>
    <m/>
    <m/>
    <m/>
    <m/>
    <m/>
    <m/>
    <n v="31140"/>
    <m/>
    <s v="חיפה"/>
    <x v="13"/>
    <x v="42"/>
    <m/>
    <s v="רשויות"/>
    <s v="רשויות מקומיות - עיבוי"/>
    <s v="בביצוע + מבנים מאוכלסים"/>
    <n v="4906711"/>
    <s v="304 2015102903"/>
    <n v="304"/>
    <n v="2015102903"/>
    <s v="בקשה להיתר"/>
    <s v="תכנית שינויים בנין חדש"/>
    <n v="20151029"/>
    <s v="חיפה"/>
    <n v="4000"/>
    <s v="חביבה"/>
    <n v="1040"/>
    <n v="62"/>
    <n v="62"/>
    <m/>
    <d v="2016-08-01T00:00:00"/>
    <n v="0"/>
    <n v="0"/>
    <n v="0"/>
    <n v="0"/>
    <n v="67"/>
    <m/>
    <m/>
    <m/>
    <m/>
    <m/>
    <s v="תכנית שינויים להריסת בנין קיים 24 יח&quot;ד ובניית בנין חדש 67 יח&quot;ד"/>
    <m/>
    <m/>
    <m/>
    <s v="NULL"/>
    <m/>
    <m/>
    <m/>
    <m/>
    <m/>
    <m/>
    <m/>
    <m/>
    <m/>
    <m/>
    <m/>
    <m/>
    <m/>
    <m/>
    <m/>
    <m/>
    <m/>
    <n v="2016"/>
    <x v="1"/>
    <s v="הריסה "/>
    <m/>
    <m/>
    <n v="13"/>
    <m/>
    <m/>
    <m/>
    <n v="2"/>
    <s v="להיתר"/>
    <m/>
    <x v="1"/>
    <m/>
    <m/>
    <m/>
    <m/>
    <m/>
    <m/>
    <m/>
    <m/>
    <m/>
    <m/>
    <m/>
    <m/>
    <m/>
    <n v="72"/>
    <m/>
    <m/>
    <m/>
    <m/>
    <m/>
    <m/>
    <m/>
  </r>
  <r>
    <n v="271"/>
    <m/>
    <m/>
    <m/>
    <m/>
    <m/>
    <m/>
    <m/>
    <m/>
    <m/>
    <m/>
    <n v="31140"/>
    <m/>
    <s v="חיפה"/>
    <x v="13"/>
    <x v="42"/>
    <m/>
    <s v="רשויות"/>
    <s v="עיבוי"/>
    <s v="בביצוע + מבנים מאוכלסים"/>
    <n v="5424647"/>
    <s v="304 2015102904"/>
    <n v="304"/>
    <n v="2015102904"/>
    <s v="בקשה להיתר"/>
    <s v="תכנית שינויים בנין חדש"/>
    <n v="20151029"/>
    <s v="חיפה"/>
    <n v="4000"/>
    <s v="חביבה"/>
    <n v="1040"/>
    <n v="62"/>
    <n v="62"/>
    <m/>
    <d v="2017-02-13T00:00:00"/>
    <n v="0"/>
    <n v="2"/>
    <n v="24"/>
    <n v="47"/>
    <n v="71"/>
    <m/>
    <m/>
    <m/>
    <m/>
    <m/>
    <s v="תכנית שינויים תוספת 2 יח&quot;ד"/>
    <m/>
    <m/>
    <m/>
    <n v="1562264"/>
    <n v="2015102904"/>
    <m/>
    <d v="2017-11-23T00:00:00"/>
    <m/>
    <n v="0"/>
    <n v="2"/>
    <m/>
    <m/>
    <m/>
    <m/>
    <n v="69"/>
    <m/>
    <m/>
    <s v="תכנית שינויים המגדילה את יחד מ 67 ל - 69 עפ&quot;י החלטת הועדה המקומית ותיקון תמ&quot;א 38/3 א' הבקשה אושרה בועדת רישוי מתאריך 24/04/2017&quot;"/>
    <m/>
    <m/>
    <s v="שליפת כתובות (אוגוסט 2020)"/>
    <n v="2017"/>
    <x v="6"/>
    <s v="שינויים"/>
    <s v="שינויים"/>
    <m/>
    <n v="13"/>
    <m/>
    <m/>
    <m/>
    <n v="2"/>
    <s v="להיתר"/>
    <m/>
    <x v="2"/>
    <m/>
    <m/>
    <m/>
    <m/>
    <m/>
    <m/>
    <m/>
    <m/>
    <m/>
    <m/>
    <m/>
    <m/>
    <m/>
    <n v="72"/>
    <m/>
    <m/>
    <m/>
    <m/>
    <m/>
    <m/>
    <m/>
  </r>
  <r>
    <n v="272"/>
    <m/>
    <m/>
    <m/>
    <m/>
    <m/>
    <m/>
    <m/>
    <m/>
    <m/>
    <m/>
    <n v="31140"/>
    <m/>
    <s v="חיפה"/>
    <x v="13"/>
    <x v="42"/>
    <m/>
    <s v="רשויות"/>
    <s v="רשויות מקומיות - עיבוי"/>
    <s v="בביצוע + מבנים מאוכלסים"/>
    <n v="726050"/>
    <s v="304 54128936"/>
    <n v="304"/>
    <n v="54128936"/>
    <s v="בקשה להיתר"/>
    <s v="פינוי ובינוי                            "/>
    <n v="541289"/>
    <s v="חיפה"/>
    <n v="4000"/>
    <s v="חביבה"/>
    <n v="1040"/>
    <n v="72"/>
    <n v="72"/>
    <m/>
    <d v="2014-04-30T00:00:00"/>
    <n v="0"/>
    <n v="63"/>
    <n v="20"/>
    <n v="43"/>
    <n v="63"/>
    <m/>
    <m/>
    <m/>
    <m/>
    <m/>
    <s v=" עיבוי מבנה מ - 20 דירות ל - 63 כולל הריסה ותוספת של 6 קומות למבנה"/>
    <m/>
    <m/>
    <m/>
    <n v="206087"/>
    <n v="54128936"/>
    <m/>
    <d v="2014-11-17T00:00:00"/>
    <m/>
    <n v="0"/>
    <n v="63"/>
    <n v="20"/>
    <m/>
    <n v="43"/>
    <m/>
    <n v="63"/>
    <m/>
    <m/>
    <s v="====================================================== הריסת בניין קיים ובניית בנין חדש בן 63 דירות כפוף להוראות חפ/2187 ותמא 38 ======================================================&quot;"/>
    <m/>
    <m/>
    <m/>
    <n v="2014"/>
    <x v="7"/>
    <s v="הריסה + בנייה"/>
    <s v="הריסה + בנייה"/>
    <m/>
    <n v="14"/>
    <m/>
    <m/>
    <m/>
    <n v="1"/>
    <s v="להיתר"/>
    <m/>
    <x v="0"/>
    <m/>
    <m/>
    <m/>
    <n v="726050"/>
    <n v="206087"/>
    <m/>
    <m/>
    <m/>
    <m/>
    <m/>
    <m/>
    <m/>
    <m/>
    <n v="72"/>
    <m/>
    <m/>
    <m/>
    <m/>
    <m/>
    <m/>
    <m/>
  </r>
  <r>
    <n v="273"/>
    <m/>
    <m/>
    <m/>
    <m/>
    <m/>
    <m/>
    <m/>
    <m/>
    <m/>
    <m/>
    <n v="31140"/>
    <m/>
    <s v="חיפה"/>
    <x v="13"/>
    <x v="42"/>
    <m/>
    <s v="רשויות"/>
    <s v="רשויות מקומיות - עיבוי"/>
    <s v="בביצוע + מבנים מאוכלסים"/>
    <n v="4909687"/>
    <s v="304 54128946"/>
    <n v="304"/>
    <n v="54128946"/>
    <s v="בקשה להיתר"/>
    <s v="פינוי ובינוי"/>
    <n v="541289"/>
    <s v="חיפה"/>
    <n v="4000"/>
    <s v="חביבה"/>
    <n v="1040"/>
    <n v="78"/>
    <n v="78"/>
    <m/>
    <d v="2016-09-14T00:00:00"/>
    <n v="0"/>
    <n v="69"/>
    <n v="24"/>
    <n v="45"/>
    <n v="69"/>
    <m/>
    <m/>
    <m/>
    <m/>
    <m/>
    <s v="הקמת מבנה בין 69 יח&quot;ד על בסיס תכניות עיבוי תוך הריסת בניין בין 24 יח&quot;ד כולל הקמת חדר טרנספורמציה"/>
    <m/>
    <m/>
    <m/>
    <s v="NULL"/>
    <m/>
    <m/>
    <m/>
    <m/>
    <m/>
    <m/>
    <m/>
    <m/>
    <m/>
    <m/>
    <m/>
    <m/>
    <m/>
    <m/>
    <m/>
    <m/>
    <m/>
    <n v="2016"/>
    <x v="1"/>
    <s v="הריסה + בנייה"/>
    <m/>
    <m/>
    <m/>
    <m/>
    <m/>
    <m/>
    <n v="4"/>
    <s v="להיתר"/>
    <m/>
    <x v="1"/>
    <m/>
    <m/>
    <m/>
    <m/>
    <m/>
    <m/>
    <m/>
    <m/>
    <m/>
    <m/>
    <m/>
    <m/>
    <m/>
    <n v="72"/>
    <m/>
    <m/>
    <m/>
    <m/>
    <m/>
    <m/>
    <m/>
  </r>
  <r>
    <n v="274"/>
    <m/>
    <m/>
    <m/>
    <m/>
    <m/>
    <m/>
    <m/>
    <m/>
    <m/>
    <m/>
    <n v="31140"/>
    <m/>
    <s v="חיפה"/>
    <x v="13"/>
    <x v="42"/>
    <m/>
    <s v="רשויות"/>
    <s v="רשויות מקומיות - עיבוי"/>
    <s v="בביצוע + מבנים מאוכלסים"/>
    <n v="726056"/>
    <s v="304 54128942"/>
    <n v="304"/>
    <n v="54128942"/>
    <s v="בקשה להיתר"/>
    <s v="פינוי ובינוי                            "/>
    <n v="541289"/>
    <s v="חיפה"/>
    <n v="4000"/>
    <s v="יחזקאל"/>
    <n v="1042"/>
    <n v="7"/>
    <n v="7"/>
    <m/>
    <d v="2014-12-22T00:00:00"/>
    <n v="0"/>
    <n v="72"/>
    <n v="24"/>
    <n v="48"/>
    <n v="72"/>
    <m/>
    <m/>
    <m/>
    <m/>
    <m/>
    <s v=" הריסת בניין קיים 24 יחידות דיור ובניית בניין חדש 72 יחידות דיור לפי חפ/2187"/>
    <m/>
    <m/>
    <m/>
    <n v="1492677"/>
    <n v="54128942"/>
    <m/>
    <d v="2017-04-19T00:00:00"/>
    <m/>
    <n v="0"/>
    <n v="72"/>
    <m/>
    <m/>
    <m/>
    <m/>
    <n v="72"/>
    <m/>
    <m/>
    <s v="====================================================== ====================================================== הריסת בניין קיים והקמת בנין חדש בן 72 יחד כפוף לחפ/ 2187 ותמ&quot;א 38/3&quot;"/>
    <m/>
    <m/>
    <m/>
    <n v="2014"/>
    <x v="6"/>
    <s v="הריסה + בנייה"/>
    <s v="הריסה + בנייה"/>
    <m/>
    <n v="1"/>
    <m/>
    <m/>
    <m/>
    <n v="1"/>
    <s v="להיתר"/>
    <m/>
    <x v="0"/>
    <m/>
    <m/>
    <m/>
    <n v="726056"/>
    <n v="1492677"/>
    <m/>
    <m/>
    <m/>
    <m/>
    <m/>
    <m/>
    <m/>
    <m/>
    <n v="72"/>
    <m/>
    <m/>
    <m/>
    <m/>
    <m/>
    <m/>
    <m/>
  </r>
  <r>
    <n v="275"/>
    <m/>
    <m/>
    <m/>
    <m/>
    <m/>
    <m/>
    <m/>
    <m/>
    <m/>
    <m/>
    <n v="31140"/>
    <m/>
    <s v="חיפה"/>
    <x v="13"/>
    <x v="42"/>
    <m/>
    <s v="רשויות"/>
    <s v="רשויות מקומיות - עיבוי"/>
    <s v="בביצוע + מבנים מאוכלסים"/>
    <n v="5423919"/>
    <s v="304 54128950"/>
    <n v="304"/>
    <n v="54128950"/>
    <s v="בקשה להיתר"/>
    <s v="תכנית שינויים בנין חדש"/>
    <n v="541289"/>
    <s v="חיפה"/>
    <n v="4000"/>
    <s v="יחזקאל"/>
    <n v="1042"/>
    <n v="7"/>
    <n v="7"/>
    <m/>
    <d v="2018-04-30T00:00:00"/>
    <n v="0"/>
    <n v="72"/>
    <m/>
    <m/>
    <n v="72"/>
    <m/>
    <m/>
    <m/>
    <m/>
    <m/>
    <s v="תכנית שינויים לבניית בנין חדש 72 יחד לפי חפ 2187"/>
    <m/>
    <m/>
    <m/>
    <s v="NULL"/>
    <m/>
    <m/>
    <m/>
    <m/>
    <m/>
    <m/>
    <m/>
    <m/>
    <m/>
    <m/>
    <m/>
    <m/>
    <m/>
    <m/>
    <m/>
    <m/>
    <m/>
    <n v="2018"/>
    <x v="1"/>
    <s v="בנייה (שינויים)"/>
    <m/>
    <m/>
    <m/>
    <m/>
    <m/>
    <m/>
    <n v="4"/>
    <s v="להיתר"/>
    <m/>
    <x v="1"/>
    <m/>
    <m/>
    <m/>
    <m/>
    <m/>
    <m/>
    <m/>
    <m/>
    <m/>
    <m/>
    <m/>
    <m/>
    <m/>
    <n v="72"/>
    <m/>
    <m/>
    <m/>
    <m/>
    <m/>
    <m/>
    <m/>
  </r>
  <r>
    <n v="276"/>
    <m/>
    <m/>
    <m/>
    <m/>
    <m/>
    <m/>
    <m/>
    <m/>
    <m/>
    <m/>
    <n v="31140"/>
    <m/>
    <s v="חיפה"/>
    <x v="13"/>
    <x v="42"/>
    <m/>
    <s v="רשויות"/>
    <s v="עיבוי"/>
    <s v="בביצוע + מבנים מאוכלסים"/>
    <n v="6805142"/>
    <s v="304 2015104700"/>
    <n v="304"/>
    <n v="2015104700"/>
    <s v="בקשה להיתר"/>
    <s v="פינוי ובינוי"/>
    <n v="20151047"/>
    <s v="חיפה"/>
    <n v="4000"/>
    <s v="רח' חביבה רייך"/>
    <n v="1040"/>
    <n v="13"/>
    <n v="13"/>
    <m/>
    <d v="2015-09-16T00:00:00"/>
    <n v="0"/>
    <n v="68"/>
    <m/>
    <m/>
    <n v="68"/>
    <m/>
    <m/>
    <m/>
    <m/>
    <m/>
    <s v="הקמת שני בניני מגורים 68 יח&quot;ד סה&quot;כ תחנת טרנספורמציה תוך הריסת הבניין הקיים"/>
    <m/>
    <m/>
    <m/>
    <n v="1929387"/>
    <n v="2015104700"/>
    <m/>
    <d v="2016-04-07T00:00:00"/>
    <m/>
    <n v="0"/>
    <n v="68"/>
    <m/>
    <m/>
    <m/>
    <m/>
    <n v="68"/>
    <m/>
    <m/>
    <s v="בני 68 דירות כפוף להוראות תכנית חפ/ 2187 א', חפ/2187 הריסת בנין קיים והקמת 2 מבנים בני 68 דירות מעל חנייה משותפת+חדר טרנספורמציה"/>
    <m/>
    <m/>
    <s v="שליפה לפי תבעות (אוגוסט 2020)"/>
    <n v="2015"/>
    <x v="8"/>
    <s v="הריסה + בנייה"/>
    <s v="הריסה + בנייה"/>
    <m/>
    <m/>
    <m/>
    <m/>
    <m/>
    <n v="4"/>
    <s v="להיתר"/>
    <m/>
    <x v="1"/>
    <m/>
    <m/>
    <m/>
    <m/>
    <m/>
    <m/>
    <m/>
    <m/>
    <m/>
    <m/>
    <m/>
    <m/>
    <m/>
    <n v="72"/>
    <m/>
    <m/>
    <m/>
    <m/>
    <m/>
    <m/>
    <m/>
  </r>
  <r>
    <n v="277"/>
    <m/>
    <m/>
    <m/>
    <m/>
    <m/>
    <m/>
    <m/>
    <m/>
    <m/>
    <m/>
    <n v="31140"/>
    <m/>
    <s v="חיפה"/>
    <x v="13"/>
    <x v="42"/>
    <m/>
    <s v="רשויות"/>
    <s v="רשויות מקומיות - עיבוי"/>
    <s v="בביצוע + מבנים מאוכלסים"/>
    <n v="6803210"/>
    <s v="304 57214114"/>
    <n v="304"/>
    <n v="57214114"/>
    <s v="בקשה להיתר"/>
    <s v="תכנית שינויים בנין חדש"/>
    <n v="572141"/>
    <s v="חיפה"/>
    <n v="4000"/>
    <s v="רח' חביבה רייך"/>
    <n v="1040"/>
    <n v="36"/>
    <n v="36"/>
    <m/>
    <d v="2017-06-28T00:00:00"/>
    <n v="0"/>
    <n v="0"/>
    <n v="25"/>
    <n v="46"/>
    <n v="71"/>
    <m/>
    <m/>
    <m/>
    <m/>
    <m/>
    <s v="תכנית שינויים - הקמת מבנה בן 71 יחד על בסיס תוכנית עיבוי תוך הריסת בניין קיים בן 25 יחד"/>
    <m/>
    <m/>
    <m/>
    <n v="1931393"/>
    <n v="57214114"/>
    <m/>
    <d v="2018-03-27T00:00:00"/>
    <m/>
    <n v="0"/>
    <n v="0"/>
    <m/>
    <m/>
    <m/>
    <m/>
    <n v="71"/>
    <m/>
    <m/>
    <s v="תכנית שינויים להיתר מס' 57/2141/13 עבור בנין מגורים בן 71 יחד כפוף לחפ/2187 הבקשה אושרה בועדת רישוי מתאריך 14/11/2017 באותם התנאים של בקשות 07 ו - 13&quot;"/>
    <m/>
    <m/>
    <m/>
    <n v="2017"/>
    <x v="3"/>
    <s v="הריסה + בנייה"/>
    <s v="הריסה + בנייה"/>
    <m/>
    <n v="6"/>
    <m/>
    <m/>
    <m/>
    <n v="2"/>
    <s v="להיתר"/>
    <m/>
    <x v="2"/>
    <m/>
    <m/>
    <m/>
    <m/>
    <m/>
    <m/>
    <m/>
    <m/>
    <m/>
    <m/>
    <m/>
    <m/>
    <m/>
    <n v="72"/>
    <m/>
    <m/>
    <m/>
    <m/>
    <m/>
    <m/>
    <m/>
  </r>
  <r>
    <n v="278"/>
    <m/>
    <m/>
    <m/>
    <m/>
    <m/>
    <m/>
    <m/>
    <m/>
    <m/>
    <m/>
    <n v="31140"/>
    <m/>
    <s v="חיפה"/>
    <x v="13"/>
    <x v="42"/>
    <m/>
    <s v="רשויות"/>
    <s v="עיבוי"/>
    <s v="בביצוע + מבנים מאוכלסים"/>
    <n v="6805133"/>
    <s v="304 2015102904"/>
    <n v="304"/>
    <n v="2015102904"/>
    <s v="בקשה להיתר"/>
    <s v="תכנית שינויים בנין חדש"/>
    <n v="20151029"/>
    <s v="חיפה"/>
    <n v="4000"/>
    <s v="רח' חביבה רייך"/>
    <n v="1040"/>
    <n v="62"/>
    <n v="62"/>
    <s v=""/>
    <d v="2017-02-13T00:00:00"/>
    <n v="0"/>
    <n v="2"/>
    <m/>
    <m/>
    <m/>
    <m/>
    <m/>
    <m/>
    <m/>
    <m/>
    <s v="תכנית שינויים תוספת 2 יח&quot;ד"/>
    <m/>
    <m/>
    <m/>
    <n v="1929385"/>
    <n v="2015102904"/>
    <m/>
    <d v="2017-11-23T00:00:00"/>
    <m/>
    <n v="0"/>
    <n v="2"/>
    <m/>
    <m/>
    <m/>
    <m/>
    <m/>
    <m/>
    <m/>
    <s v="תכנית שינויים המגדילה את יחד מ 67 ל - 69 עפ&quot;י החלטת הועדה המקומית ותיקון תמ&quot;א 38/3 א' הבקשה אושרה בועדת רישוי מתאריך 24/04/2017&quot;"/>
    <m/>
    <m/>
    <s v="שליפת כתובות (אוגוסט 2020)"/>
    <n v="2017"/>
    <x v="6"/>
    <m/>
    <m/>
    <m/>
    <m/>
    <m/>
    <m/>
    <m/>
    <n v="4"/>
    <s v="להיתר"/>
    <m/>
    <x v="1"/>
    <m/>
    <m/>
    <m/>
    <m/>
    <m/>
    <m/>
    <m/>
    <m/>
    <m/>
    <m/>
    <m/>
    <m/>
    <m/>
    <n v="72"/>
    <m/>
    <m/>
    <m/>
    <m/>
    <m/>
    <m/>
    <m/>
  </r>
  <r>
    <n v="279"/>
    <m/>
    <m/>
    <m/>
    <m/>
    <m/>
    <m/>
    <m/>
    <m/>
    <m/>
    <m/>
    <n v="31140"/>
    <m/>
    <s v="חיפה"/>
    <x v="13"/>
    <x v="42"/>
    <m/>
    <s v="רשויות"/>
    <s v="עיבוי"/>
    <s v="בביצוע + מבנים מאוכלסים"/>
    <n v="7043417"/>
    <s v="304 54128946"/>
    <n v="304"/>
    <n v="54128946"/>
    <s v="בקשה להיתר"/>
    <s v="פינוי ובינוי"/>
    <n v="541289"/>
    <s v="חיפה"/>
    <n v="4000"/>
    <s v="רח' חביבה רייך"/>
    <n v="1040"/>
    <n v="78"/>
    <n v="78"/>
    <m/>
    <d v="2016-09-14T00:00:00"/>
    <n v="0"/>
    <n v="69"/>
    <n v="24"/>
    <n v="45"/>
    <n v="69"/>
    <m/>
    <m/>
    <m/>
    <m/>
    <m/>
    <s v="הקמת מבנה בין 69 יחד על בסיס תכניות עיבוי תוך הריסת בניין בין 24 יחד כולל הקמת חדר טרנספורמציה"/>
    <m/>
    <m/>
    <m/>
    <n v="1988811"/>
    <n v="54128946"/>
    <m/>
    <d v="2019-10-27T00:00:00"/>
    <m/>
    <n v="0"/>
    <n v="69"/>
    <n v="24"/>
    <m/>
    <n v="45"/>
    <m/>
    <n v="69"/>
    <m/>
    <m/>
    <s v="הקמת בניין בן 69 יחד, 11 קומות ,הכוללות קומת חניה על קרקעית מעל קומת חניה תת קרקעית,  תוך הריסת בניין קיים בן 24  יחד בכפוף לחפ/2187 ותמא  38/3/א ."/>
    <m/>
    <m/>
    <s v="שליפת כתובות (אוגוסט 2020)"/>
    <n v="2016"/>
    <x v="5"/>
    <s v="הריסה + בנייה"/>
    <s v="הריסה + בנייה"/>
    <m/>
    <n v="15"/>
    <m/>
    <m/>
    <m/>
    <n v="1"/>
    <s v="להיתר"/>
    <m/>
    <x v="0"/>
    <m/>
    <m/>
    <m/>
    <n v="7043417"/>
    <n v="1988811"/>
    <m/>
    <m/>
    <m/>
    <m/>
    <m/>
    <m/>
    <m/>
    <m/>
    <n v="72"/>
    <m/>
    <m/>
    <m/>
    <m/>
    <m/>
    <m/>
    <m/>
  </r>
  <r>
    <n v="1747"/>
    <s v="אוקטובר 2021 - טיוב בקשות שאינן כפולות"/>
    <s v="כן"/>
    <s v="כן"/>
    <m/>
    <s v="טויב"/>
    <m/>
    <m/>
    <m/>
    <m/>
    <m/>
    <n v="31140"/>
    <m/>
    <s v="חיפה"/>
    <x v="13"/>
    <x v="42"/>
    <m/>
    <s v="רשויות"/>
    <s v="עיבוי"/>
    <s v="בביצוע + מבנים מאוכלסים"/>
    <n v="7446661"/>
    <s v="304 86082002"/>
    <n v="304"/>
    <n v="86082002"/>
    <s v="בקשה להיתר                                                                      "/>
    <s v="תוספת בניה                              "/>
    <n v="860820"/>
    <s v="חיפה"/>
    <n v="4000"/>
    <s v="רח' חביבה רייך                                              "/>
    <n v="1040"/>
    <n v="50"/>
    <n v="50"/>
    <s v="NULL"/>
    <d v="2020-03-09T00:00:00"/>
    <n v="0"/>
    <n v="0"/>
    <n v="48"/>
    <n v="92"/>
    <n v="140"/>
    <s v="2021_03"/>
    <d v="2021-07-15T12:02:09"/>
    <s v="אתר העירייה"/>
    <s v="חישוב מתמטי"/>
    <s v="אתר העירייה"/>
    <s v=" היתר שינויים הכולל שינוי באגף מחסנים בחניון ותוספת שטחים בשיעור של 1.10 מר                                                                                                                                                                                                                                                                                                                                                                                                                                                                                                                                                                                                                                                                                                                                                                                                                                                                                                                                                             "/>
    <n v="498"/>
    <d v="2020-06-25T00:00:00"/>
    <s v="  לאישור הבקשה בתנאי מילוי דרישות התכן כולל אישור קונסטרוקטור עדכני , אישור הגא  עדכני ואישור מכבי אש  עדכני.  תוגש תכנית שיקום לאיזור הדרומי והואדי בתאום עם מהנדס העיר.                                                                                                                                                                                                                                                                                                                                                                                                                                                                                                                                                                                                                                                                                                                                                                                                                                                              "/>
    <n v="2132944"/>
    <n v="86082002"/>
    <s v="בקשה להיתר                                                                      "/>
    <d v="2021-05-11T00:00:00"/>
    <s v="מגורים                                                                                    "/>
    <n v="0"/>
    <n v="0"/>
    <n v="48"/>
    <s v="אתר העירייה"/>
    <n v="92"/>
    <s v="חישוב מתמטי"/>
    <n v="140"/>
    <s v="אתר העירייה"/>
    <s v="NULL"/>
    <s v="סה''כ 140 דירות לפי חפ/ 2187 ותמ''א 38/3 הכוללת שינויים פנימיים ותוספת שטחים באותם התנאים של ההיתר המקורי מצב סופי  מהיתר מס' 86082001 עבור 2 בניינים מעל חניון תת קרקעי המשותף ל-2 הבניינים"/>
    <s v="2021_03"/>
    <d v="2021-07-15T12:02:11"/>
    <s v="גוש חלקה"/>
    <n v="2020"/>
    <x v="0"/>
    <s v="בנייה (שינויים)"/>
    <s v="בנייה (שינויים)"/>
    <m/>
    <n v="10"/>
    <m/>
    <m/>
    <m/>
    <n v="2"/>
    <s v="להיתר"/>
    <m/>
    <x v="2"/>
    <m/>
    <m/>
    <m/>
    <n v="7446661"/>
    <n v="2132944"/>
    <m/>
    <m/>
    <m/>
    <m/>
    <m/>
    <m/>
    <m/>
    <m/>
    <n v="72"/>
    <m/>
    <m/>
    <m/>
    <m/>
    <m/>
    <m/>
    <m/>
  </r>
  <r>
    <n v="1159"/>
    <m/>
    <m/>
    <m/>
    <s v="תמ&quot;א אך הכתובת נמצאת בתוך המתחם ולכן פ&quot;ב"/>
    <m/>
    <m/>
    <m/>
    <m/>
    <m/>
    <m/>
    <n v="31140"/>
    <m/>
    <s v="חיפה"/>
    <x v="13"/>
    <x v="42"/>
    <m/>
    <s v="רשויות"/>
    <s v="עיבוי"/>
    <s v="בביצוע + מבנים מאוכלסים"/>
    <n v="7044451"/>
    <s v="304 2015102905"/>
    <n v="304"/>
    <n v="2015102905"/>
    <s v="בקשה להיתר                                                                      "/>
    <s v="תמא 38/3א' - הריסה ובניה                "/>
    <n v="20151029"/>
    <s v="חיפה"/>
    <n v="4000"/>
    <s v="רח' חביבה רייך                                              "/>
    <n v="1040"/>
    <n v="62"/>
    <n v="62"/>
    <m/>
    <d v="2018-04-09T00:00:00"/>
    <n v="24"/>
    <n v="71"/>
    <m/>
    <m/>
    <n v="71"/>
    <s v="2019_04"/>
    <d v="2020-01-28T11:17:17"/>
    <m/>
    <m/>
    <s v="מדלן"/>
    <s v=" מצב סופי תמא הריסה                                                                                                                                                                                                                                                                                                                                                                                                                                                                                                                                                                                                                                                                                                                                                                                                                                                                                                                                                                                                                     "/>
    <n v="8"/>
    <d v="2019-03-25T00:00:00"/>
    <s v="  הועדה רואה בחומרה את העובדה שבוצעה בניה בהיקף משמעותי בקידום להיתר ומנחה  את התביעה שלא לראות באישור הבקשה שיקול מקל לנושא האכיפה.     לאישור הבקשה בתנאים הבאים:  1. התכניות תתוקנה כך ש:  א. מספר המחסנים לא יעלה על מספר הדירות בבניין. יש להתאים את המצב בשטח  בהתאם.  ב. יוראה פתרון קולטי שמש.  יש להתאים את המצב בשטח בהתאם.  2. יובא אישור מטעם הגורמים הבאים:  א. אישור קונסטרוקטור בצירוף חישובים סטטיים לתכנית המצב הסופי המוצעת.  ב. אישור קונסטרוקטור עירוני לתכנית המצב הסופי המוצעת.  ג. אישור מורשה נגישות לתכנית המצב הסופי המוצעת. עקב השינויים שהוצעו ביחס  להיתר המקורי לעניין ביטול מבנה מעלית באגף ג' ועקב השינויים במפלס קומת  המחסנים.  ד. אישור אגוד ערים לשרותי כבאות והצלה לתכנית המצב הסופי המוצעת.  ה. יובא אישור יועץ בטיחות בטרם הפעלת המעליות.  3. יותקנו מעקות תקניים ובגובה בטיחותי בכל המקומות הנדרשים עפ''י התקן.  חומר, גוון ועיצוב המעקות יהיה אחיד.  4. במידה ונגרם נזק כלשהו לחלקות הגובלות, בעקבות ו/או כתוצאה מהבניה הנדונה,  הנזק יתוקן על ידי ועל חשבון מבקשי ההיתר.  5. יש להתאים את המצב"/>
    <n v="1987692"/>
    <n v="2015102905"/>
    <s v="בקשה להיתר                                                                      "/>
    <d v="2020-01-01T00:00:00"/>
    <s v="מגורים                                                                                    "/>
    <n v="24"/>
    <n v="71"/>
    <m/>
    <m/>
    <m/>
    <m/>
    <n v="69"/>
    <s v="מהות ההיתר"/>
    <m/>
    <s v="הכוללת: תוספת בטח עיקרי, מחסנים, בליטת מרפסות זיזיות למרווח אחורי לכיוון שצ''פ ובאותם התנאים של ההיתר המקורי מצב סופי להקמת בניין בן 69 יחד ו9 קומות מגורים מעל 2 קומות חניון תת קרקעי, כפוף לחפ/2187, ולתמא 38/3/א"/>
    <s v="2019_04"/>
    <d v="2020-01-28T11:17:21"/>
    <s v="לפי גוש חלקה (מרץ 2021)"/>
    <n v="2018"/>
    <x v="2"/>
    <s v="בנייה"/>
    <s v="בנייה"/>
    <m/>
    <n v="13"/>
    <m/>
    <m/>
    <m/>
    <n v="2"/>
    <s v="להיתר"/>
    <m/>
    <x v="2"/>
    <m/>
    <m/>
    <m/>
    <m/>
    <m/>
    <m/>
    <m/>
    <m/>
    <m/>
    <m/>
    <m/>
    <m/>
    <m/>
    <n v="72"/>
    <m/>
    <m/>
    <m/>
    <m/>
    <m/>
    <m/>
    <m/>
  </r>
  <r>
    <n v="1748"/>
    <s v="אוקטובר 2021 - טיוב בקשות שאינן כפולות"/>
    <s v="כן"/>
    <m/>
    <m/>
    <s v="טויב"/>
    <m/>
    <m/>
    <s v="הבקשה ריקה, אך הבניין נמצא במתחם חביבה רייך. כתובות נוספות - חביבה רייך 76,78"/>
    <m/>
    <m/>
    <n v="31140"/>
    <m/>
    <s v="חיפה"/>
    <x v="13"/>
    <x v="42"/>
    <m/>
    <s v="רשויות"/>
    <s v="עיבוי"/>
    <s v="בביצוע + מבנים מאוכלסים"/>
    <n v="7488472"/>
    <s v="304 54128958"/>
    <n v="304"/>
    <n v="54128958"/>
    <s v="בקשה למידע                                                                      "/>
    <s v="בקשה למידע - אזרחים                     "/>
    <n v="541289"/>
    <s v="חיפה"/>
    <n v="4000"/>
    <s v="רח' חביבה רייך                                              "/>
    <n v="1040"/>
    <n v="74"/>
    <n v="74"/>
    <m/>
    <d v="2021-08-23T00:00:00"/>
    <n v="0"/>
    <n v="0"/>
    <n v="24"/>
    <n v="45"/>
    <n v="69"/>
    <s v="2021_04"/>
    <d v="2021-09-14T12:11:11"/>
    <s v="אתר העירייה"/>
    <s v="חישוב מתמטי"/>
    <s v="אתר העירייה"/>
    <s v="NULL"/>
    <n v="0"/>
    <s v="NULL"/>
    <s v="NULL"/>
    <s v="NULL"/>
    <m/>
    <s v="NULL"/>
    <m/>
    <m/>
    <m/>
    <m/>
    <m/>
    <m/>
    <m/>
    <m/>
    <m/>
    <m/>
    <m/>
    <m/>
    <m/>
    <m/>
    <s v="כתובת"/>
    <n v="2021"/>
    <x v="1"/>
    <m/>
    <m/>
    <s v="במהות הבקשה באתר העירייה לא כתוב כלום, לכן אי אפשר לדעת את סוג הבקשה"/>
    <n v="15"/>
    <n v="1"/>
    <n v="1"/>
    <m/>
    <n v="2"/>
    <s v="למידע"/>
    <m/>
    <x v="1"/>
    <m/>
    <m/>
    <m/>
    <m/>
    <m/>
    <m/>
    <m/>
    <m/>
    <m/>
    <m/>
    <m/>
    <m/>
    <m/>
    <n v="72"/>
    <m/>
    <m/>
    <m/>
    <m/>
    <m/>
    <m/>
    <m/>
  </r>
  <r>
    <n v="280"/>
    <m/>
    <m/>
    <m/>
    <m/>
    <m/>
    <m/>
    <m/>
    <m/>
    <m/>
    <m/>
    <n v="31140"/>
    <m/>
    <s v="חיפה"/>
    <x v="13"/>
    <x v="42"/>
    <m/>
    <s v="רשויות"/>
    <s v="רשויות מקומיות - עיבוי"/>
    <s v="בביצוע + מבנים מאוכלסים"/>
    <n v="6802989"/>
    <s v="304 54128950"/>
    <n v="304"/>
    <n v="54128950"/>
    <s v="בקשה להיתר"/>
    <s v="תכנית שינויים בנין חדש"/>
    <n v="541289"/>
    <s v="חיפה"/>
    <n v="4000"/>
    <s v="רח' יחזקאל"/>
    <n v="1042"/>
    <n v="7"/>
    <n v="7"/>
    <m/>
    <d v="2018-04-30T00:00:00"/>
    <n v="0"/>
    <n v="72"/>
    <m/>
    <m/>
    <n v="72"/>
    <m/>
    <m/>
    <m/>
    <m/>
    <m/>
    <s v="תכנית שינויים לבניית בנין חדש 72 יחד לפי חפ 2187"/>
    <m/>
    <m/>
    <m/>
    <n v="1928675"/>
    <n v="54128950"/>
    <m/>
    <d v="2019-06-25T00:00:00"/>
    <m/>
    <n v="0"/>
    <n v="72"/>
    <m/>
    <m/>
    <m/>
    <m/>
    <n v="69"/>
    <m/>
    <m/>
    <s v="תכנית שינויים לבקשה עבור הריסת בניין קיים בן 24 יחד, והקמת בנין בן 72 דירות, בכפוף להוראות תכנית חפ/2187 ותמ''א 38/3/א, השינוי הינו : תוספת שטח מכוח תיקון תמ&quot;א 38/3א, שינויים בקונטור המבנה ובמרפסות הזיזיות, ושינויים פנימיים. בכפוף לאישור המקורי&quot;"/>
    <m/>
    <m/>
    <m/>
    <n v="2018"/>
    <x v="5"/>
    <s v="בנייה"/>
    <s v="הריסה + בנייה"/>
    <m/>
    <n v="1"/>
    <m/>
    <m/>
    <m/>
    <n v="2"/>
    <s v="להיתר"/>
    <m/>
    <x v="2"/>
    <m/>
    <m/>
    <m/>
    <m/>
    <m/>
    <m/>
    <s v="בטבלה דוח 19 מופיע 69 היתרים ולא 72"/>
    <m/>
    <m/>
    <m/>
    <m/>
    <m/>
    <m/>
    <n v="72"/>
    <m/>
    <m/>
    <m/>
    <m/>
    <m/>
    <m/>
    <m/>
  </r>
  <r>
    <n v="1160"/>
    <m/>
    <m/>
    <m/>
    <s v="כפול. מתווה שונה"/>
    <m/>
    <s v="כפול עם נתוני עבר"/>
    <m/>
    <m/>
    <m/>
    <m/>
    <n v="31140"/>
    <m/>
    <s v="חיפה"/>
    <x v="13"/>
    <x v="42"/>
    <m/>
    <s v="רשויות"/>
    <s v="עיבוי"/>
    <s v="בביצוע + מבנים מאוכלסים"/>
    <n v="7125386"/>
    <s v="304 54128950"/>
    <n v="304"/>
    <n v="54128950"/>
    <s v="בקשה להיתר                                                                      "/>
    <s v="תכנית שינויים בנין חדש                  "/>
    <n v="541289"/>
    <s v="חיפה"/>
    <n v="4000"/>
    <s v="רח' יחזקאל                                                  "/>
    <n v="1042"/>
    <n v="7"/>
    <n v="7"/>
    <m/>
    <d v="2018-04-30T00:00:00"/>
    <n v="0"/>
    <n v="72"/>
    <m/>
    <m/>
    <m/>
    <s v="2020_01"/>
    <d v="2020-11-01T21:02:44"/>
    <m/>
    <m/>
    <m/>
    <s v=" תכנית שינויים לבניית בנין חדש 72 יחד לפי חפ 2187                                                                                                                                                                                                                                                                                                                                                                                                                                                                                                                                                                                                                                                                                                                                                                                                                                                                                                                                                                                       "/>
    <n v="3"/>
    <d v="2019-01-15T00:00:00"/>
    <s v="  לאישור הבקשה בתנאים הבאים:  1. יוספו 10 מקומות חניה (נוספים) בתחומי המגרש, מעבר לאישור המקורי, זאת מאחר  והדירות מורחבות באופן שיגביר את ביקוש החניה.  2. התכניות תתוקנה בהתאם להערות אגף הפיקוח מיום 06.05.2018  כך ש:  תוצגנה באופן ברור הקומות הקיימות שכבר נבנו בפועל כשהן צבועות בשחור ובצבעים  הקומות החדשות שטרם נבנו לרבות השינויים המבוקשים ביחס להיתר.  3. יש למלא אחר כל הנחיות מח' התנועה באגף דרכים ותנועה במסגרת אישור החניה  המעודכן שניתן מיום  23.4.18. בתוך כך נקבע:  מתקני החניה כולל רוחבם, גובהם ותקינותם הינם באחריות היזם והחברה המתקינה.  4. תוגש תכנית פיתוח עדכנית מפורטת בקנ''מ 1:100 ערוכה על ידי אדריכל נוף עפ''י  הנחיות ובאישור היחידה לתכנון נופי.  5. יובאו אישורים עדכניים מטעם הגורמים הבאים:  א. אגף התברואה - לשינוי המתוכנן במיקום ותכנון מבנה אחסון האשפה.  ב. אישור מהנדס בטיחות לפני תפעול המעלית בבנין.  ג. אישור מורשה נגישות מתוס.  ד. אישור קונסטרוקטור בצירוף חישובים סטטיים לתכנית המוצעת.  החישוב יערך גם לפי תקן ישראלי 413 בפני רעידות אדמה.  ה. אישור פקיד היערות לנושא עצים ( במס"/>
    <n v="2049523"/>
    <n v="54128950"/>
    <s v="בקשה להיתר                                                                      "/>
    <d v="2019-06-25T00:00:00"/>
    <s v="מגורים                                                                                    "/>
    <n v="0"/>
    <n v="72"/>
    <m/>
    <m/>
    <m/>
    <m/>
    <m/>
    <m/>
    <m/>
    <s v="תכנית שינויים לבקשה עבור הריסת בניין קיים בן 24 יחד, והקמת בנין בן 72 דירות, בכפוף להוראות תכנית חפ/2187 ותמ''א 38/3/א, השינוי הינו : תוספת שטח מכוח תיקון תמא 38/3א, שינויים בקונטור המבנה ובמרפסות הזיזיות, ושינויים פנימיים. בכפוף לאישור המקורי"/>
    <s v="2020_01"/>
    <d v="2020-11-01T21:02:45"/>
    <s v="לפי גוש חלקה (מרץ 2021)"/>
    <n v="2018"/>
    <x v="5"/>
    <s v="בנייה (שינויים)"/>
    <s v="הריסה + בנייה"/>
    <m/>
    <m/>
    <m/>
    <m/>
    <m/>
    <n v="4"/>
    <s v="להיתר"/>
    <m/>
    <x v="5"/>
    <m/>
    <m/>
    <m/>
    <m/>
    <m/>
    <m/>
    <m/>
    <m/>
    <m/>
    <m/>
    <m/>
    <m/>
    <m/>
    <n v="72"/>
    <m/>
    <m/>
    <m/>
    <m/>
    <m/>
    <m/>
    <m/>
  </r>
  <r>
    <n v="281"/>
    <m/>
    <m/>
    <m/>
    <m/>
    <m/>
    <m/>
    <m/>
    <m/>
    <m/>
    <m/>
    <n v="33339"/>
    <m/>
    <s v="חיפה"/>
    <x v="13"/>
    <x v="43"/>
    <m/>
    <s v="רשויות"/>
    <s v="רשויות מקומיות - פינוי-בינוי"/>
    <s v="בביצוע"/>
    <n v="748403"/>
    <s v="304 2015097900"/>
    <n v="304"/>
    <n v="2015097900"/>
    <s v="בקשה להיתר"/>
    <s v="פינוי ובינוי                            "/>
    <n v="20150979"/>
    <s v="חיפה"/>
    <n v="4000"/>
    <s v="יציאת אירופה"/>
    <n v="748"/>
    <n v="4"/>
    <n v="4"/>
    <m/>
    <d v="2015-01-14T00:00:00"/>
    <n v="0"/>
    <n v="126"/>
    <n v="26"/>
    <n v="100"/>
    <n v="126"/>
    <m/>
    <m/>
    <m/>
    <m/>
    <m/>
    <s v=" פרוייקט פינוי בינוי אשר במסגרתו יהרסו 2 מבנים בעלי 26 יח&quot;ד ובמקומם יוקם מבנה מגורים בן 22 קומות ובו 126 יח&quot;ד תוספת שלושה וחצי מרתפים ובהם 227 חניות"/>
    <m/>
    <m/>
    <m/>
    <n v="1531314"/>
    <n v="2015097901"/>
    <m/>
    <d v="2017-12-03T00:00:00"/>
    <m/>
    <n v="0"/>
    <n v="0"/>
    <n v="26"/>
    <m/>
    <n v="100"/>
    <m/>
    <n v="126"/>
    <m/>
    <m/>
    <s v="הריסת 2בניינים של סהכ 26 דירות והקמת בנין בן 126 דירות לפי חפ/2280 הבקשה אושרה בועדת רישוי מתאריך 12/01/2017&quot;"/>
    <m/>
    <m/>
    <m/>
    <n v="2015"/>
    <x v="6"/>
    <s v="הריסה + בנייה"/>
    <s v="הריסה + בנייה"/>
    <m/>
    <n v="1"/>
    <m/>
    <m/>
    <m/>
    <n v="1"/>
    <s v="להיתר"/>
    <m/>
    <x v="0"/>
    <m/>
    <m/>
    <m/>
    <n v="748403"/>
    <n v="1531314"/>
    <m/>
    <m/>
    <m/>
    <m/>
    <m/>
    <m/>
    <m/>
    <s v="מיצוי יח&quot;ד בפרויקט"/>
    <n v="0"/>
    <m/>
    <m/>
    <m/>
    <m/>
    <m/>
    <m/>
    <m/>
  </r>
  <r>
    <n v="282"/>
    <m/>
    <m/>
    <m/>
    <m/>
    <m/>
    <m/>
    <m/>
    <m/>
    <m/>
    <m/>
    <n v="33339"/>
    <m/>
    <s v="חיפה"/>
    <x v="13"/>
    <x v="43"/>
    <m/>
    <s v="רשויות"/>
    <s v="רשויות מקומיות - פינוי-בינוי"/>
    <s v="בביצוע"/>
    <n v="5227698"/>
    <s v="304 2015097901"/>
    <n v="304"/>
    <n v="2015097901"/>
    <s v="בקשה להיתר"/>
    <s v="בניה חדשה                               "/>
    <n v="20150979"/>
    <s v="חיפה"/>
    <n v="4000"/>
    <s v="יציאת אירופה"/>
    <n v="748"/>
    <n v="4"/>
    <n v="4"/>
    <m/>
    <d v="2017-01-11T00:00:00"/>
    <n v="0"/>
    <n v="0"/>
    <n v="52"/>
    <n v="74"/>
    <n v="126"/>
    <m/>
    <m/>
    <m/>
    <m/>
    <m/>
    <s v=" עקב חידוש בקשה התיק עבר מ - 00 ל - 01 פרוייקט פינוי בינוי אשר במסגרתו יהרסו 2 מבנים בעלי 26 יח&quot;ד ובמקומם יוקם מבנה מגורים בן 22 קומות ובו 126 יח&quot;ד תוספת שלושה וחצי מרתפים ובהם 227 חניות                                                                     "/>
    <m/>
    <m/>
    <m/>
    <s v="NULL"/>
    <m/>
    <m/>
    <m/>
    <m/>
    <m/>
    <m/>
    <m/>
    <m/>
    <m/>
    <m/>
    <m/>
    <m/>
    <m/>
    <m/>
    <m/>
    <m/>
    <m/>
    <n v="2017"/>
    <x v="1"/>
    <s v="הריסה + בנייה"/>
    <m/>
    <m/>
    <n v="1"/>
    <m/>
    <m/>
    <m/>
    <n v="2"/>
    <s v="להיתר"/>
    <m/>
    <x v="1"/>
    <m/>
    <m/>
    <m/>
    <m/>
    <m/>
    <m/>
    <m/>
    <m/>
    <m/>
    <m/>
    <m/>
    <m/>
    <s v="מיצוי יח&quot;ד בפרויקט"/>
    <n v="0"/>
    <m/>
    <m/>
    <m/>
    <m/>
    <m/>
    <m/>
    <m/>
  </r>
  <r>
    <n v="283"/>
    <m/>
    <m/>
    <m/>
    <m/>
    <m/>
    <m/>
    <m/>
    <m/>
    <m/>
    <m/>
    <n v="33339"/>
    <m/>
    <s v="חיפה"/>
    <x v="13"/>
    <x v="43"/>
    <m/>
    <s v="רשויות"/>
    <s v="פינוי-בינוי"/>
    <s v="בביצוע"/>
    <n v="5227978"/>
    <s v="304 2015097902"/>
    <n v="304"/>
    <n v="2015097902"/>
    <s v="בקשה להיתר"/>
    <s v="הריסה"/>
    <n v="20150979"/>
    <s v="חיפה"/>
    <n v="4000"/>
    <s v="יציאת אירופה"/>
    <n v="748"/>
    <n v="4"/>
    <n v="4"/>
    <m/>
    <d v="2017-02-22T00:00:00"/>
    <n v="0"/>
    <n v="0"/>
    <n v="52"/>
    <m/>
    <m/>
    <m/>
    <m/>
    <m/>
    <m/>
    <m/>
    <s v="תכנית הריסה - פרוייקט פינוי בינוי שבסגרתו יהרסו 2 מבנים בעלי 26 יח&quot;ד"/>
    <m/>
    <m/>
    <m/>
    <n v="1500172"/>
    <n v="2015097902"/>
    <m/>
    <d v="2017-03-13T00:00:00"/>
    <m/>
    <n v="0"/>
    <n v="0"/>
    <m/>
    <m/>
    <m/>
    <m/>
    <m/>
    <m/>
    <m/>
    <s v="הריסת 2 מבנים הבקשה אושרה בועדת רישוי מתאריך 28/02/2017"/>
    <m/>
    <m/>
    <s v="שליפת כתובות (אוגוסט 2020)"/>
    <n v="2017"/>
    <x v="6"/>
    <s v="הריסה"/>
    <s v="הריסה"/>
    <m/>
    <n v="1"/>
    <m/>
    <m/>
    <m/>
    <n v="2"/>
    <s v="להיתר"/>
    <m/>
    <x v="2"/>
    <m/>
    <m/>
    <m/>
    <m/>
    <m/>
    <m/>
    <m/>
    <m/>
    <m/>
    <m/>
    <m/>
    <m/>
    <s v="מיצוי יח&quot;ד בפרויקט"/>
    <n v="0"/>
    <m/>
    <m/>
    <m/>
    <m/>
    <m/>
    <m/>
    <m/>
  </r>
  <r>
    <n v="1169"/>
    <m/>
    <m/>
    <m/>
    <m/>
    <m/>
    <s v="כפול רק מהנתונים החדשים"/>
    <m/>
    <m/>
    <m/>
    <m/>
    <n v="33339"/>
    <m/>
    <s v="חיפה"/>
    <x v="13"/>
    <x v="43"/>
    <m/>
    <s v="רשויות"/>
    <s v="פינוי-בינוי"/>
    <s v="בביצוע"/>
    <n v="7168052"/>
    <s v="304 2015097905"/>
    <n v="304"/>
    <n v="2015097905"/>
    <s v="בקשה להיתר                                                                      "/>
    <s v="מצב סופי                                "/>
    <n v="20150979"/>
    <s v="חיפה"/>
    <n v="4000"/>
    <s v="רח' יציאת אירופה                                            "/>
    <n v="748"/>
    <n v="4"/>
    <n v="4"/>
    <m/>
    <d v="2020-02-09T00:00:00"/>
    <n v="0"/>
    <n v="0"/>
    <m/>
    <m/>
    <n v="126"/>
    <s v="2020_03"/>
    <d v="2020-12-03T17:05:37"/>
    <m/>
    <m/>
    <s v="מדלן"/>
    <s v=" תוכנית מצב סופי                                                                                                                                                                                                                                                                                                                                                                                                                                                                                                                                                                                                                                                                                                                                                                                                                                                                                                                                                                                                                        "/>
    <n v="0"/>
    <s v="NULL"/>
    <s v="NULL"/>
    <s v="NULL"/>
    <m/>
    <m/>
    <m/>
    <m/>
    <m/>
    <m/>
    <m/>
    <m/>
    <m/>
    <m/>
    <m/>
    <m/>
    <m/>
    <m/>
    <s v="NULL"/>
    <s v="NULL"/>
    <s v="לפי גוש חלקה (מרץ 2021)"/>
    <n v="2020"/>
    <x v="1"/>
    <m/>
    <m/>
    <s v="ממהות הבקשה באתר העירייה לא ברור באיזו סוג בקשה מדובר, אולי ההיתר מדבר על שינויים בחניון, אבל אין מלל ברור לפיו אפשר להבין את סוג הבקשה"/>
    <n v="1"/>
    <m/>
    <m/>
    <m/>
    <n v="2"/>
    <s v="להיתר"/>
    <m/>
    <x v="1"/>
    <m/>
    <m/>
    <m/>
    <m/>
    <m/>
    <m/>
    <m/>
    <m/>
    <m/>
    <m/>
    <m/>
    <m/>
    <s v="מיצוי יח&quot;ד בפרויקט"/>
    <n v="0"/>
    <m/>
    <m/>
    <m/>
    <m/>
    <m/>
    <s v="לא היו החלטות בבקשה"/>
    <m/>
  </r>
  <r>
    <n v="1749"/>
    <s v="אוקטובר 2021 - טיוב בקשה וסמל כפולים"/>
    <s v="כן"/>
    <s v="כן"/>
    <m/>
    <s v="טויב"/>
    <m/>
    <m/>
    <m/>
    <m/>
    <m/>
    <n v="33339"/>
    <m/>
    <s v="חיפה"/>
    <x v="13"/>
    <x v="43"/>
    <m/>
    <s v="רשויות"/>
    <s v="פינוי-בינוי"/>
    <s v="בביצוע"/>
    <n v="7488738"/>
    <s v="304 2015097905"/>
    <n v="304"/>
    <n v="2015097905"/>
    <s v="בקשה להיתר                                                                      "/>
    <s v="שנוי יעוד                               "/>
    <n v="20150979"/>
    <s v="חיפה"/>
    <n v="4000"/>
    <s v="רח' יציאת אירופה                                            "/>
    <n v="748"/>
    <n v="4"/>
    <n v="4"/>
    <s v="NULL"/>
    <d v="2020-02-09T00:00:00"/>
    <n v="0"/>
    <n v="0"/>
    <n v="52"/>
    <n v="74"/>
    <n v="126"/>
    <s v="2021_04"/>
    <d v="2021-09-14T12:11:11"/>
    <s v="אתר העירייה"/>
    <s v="חישוב מתמטי"/>
    <s v="מהות הבקשה"/>
    <s v=" מצב סופי לבניין בן 22 קומות מעל מפלס הרחוב ,שכולל 126 יחידות דיור בכפוף להוראות התוכנית חפ/2280 מהיתר מס' 2015697901 ,עבור שינויים בחניון.                                                                                                                                                                                                                                                                                                                                                                                                                                                                                                                                                                                                                                                                                                                                                                                                                                                                                             "/>
    <n v="524"/>
    <d v="2021-01-06T00:00:00"/>
    <s v="  לאישור הבקשה :    - יש לבטל את החלטת ועדת הרישוי מיום 23.12.2020 , ישיבה מס' 522 אשר בשל בעיה    טכנית שורבבה בטעות לבקשה הנוכחית ומתיחסת לבקשה שנדונה באותה ישיבה .    - לאישור הבקשה בתנאי בשלמת דרישות התכן ובתנאים:  - אישור כבאות  - התחייבות יזם עבור המכפילים+התחייבות יצרן המתקנים  - הצהרת עו''ד בכך שמכפילים וחניות כלואות יוצמדו לאותה דירה .חניית נכים לא תוצמד    לדירות.  - יובא אישור יועץ נגישות על גבי התוכנית לרבות חניית נכים                                                                                                                                                                                                                                                                                                                                                                                                                                                                                                                                                                                      "/>
    <n v="2139214"/>
    <n v="2015097905"/>
    <s v="בקשה להיתר                                                                      "/>
    <d v="2021-08-10T00:00:00"/>
    <s v="מגורים                                                                                    "/>
    <n v="0"/>
    <n v="0"/>
    <n v="52"/>
    <s v="אתר העירייה"/>
    <n v="74"/>
    <s v="חישוב מתמטי"/>
    <n v="126"/>
    <s v="מהות ההיתר"/>
    <m/>
    <s v="מצב סופי עבור הקמת בניין בן 22 קומות ו-126 דירות בכפוף להוראות תוכנית חפ/2280  מהיתר מס' 2015097901  מיום 10.12.17 הבקשה כוללת שינויים בחניון"/>
    <s v="2021_04"/>
    <d v="2021-09-14T12:11:12"/>
    <s v="גוש חלקה"/>
    <n v="2020"/>
    <x v="0"/>
    <s v="בנייה"/>
    <s v="בנייה"/>
    <m/>
    <n v="1"/>
    <m/>
    <m/>
    <m/>
    <n v="2"/>
    <s v="להיתר"/>
    <m/>
    <x v="2"/>
    <m/>
    <m/>
    <m/>
    <n v="7488738"/>
    <n v="2139214"/>
    <m/>
    <m/>
    <m/>
    <m/>
    <m/>
    <m/>
    <m/>
    <s v="מיצוי יח&quot;ד בפרויקט"/>
    <n v="0"/>
    <m/>
    <m/>
    <m/>
    <m/>
    <m/>
    <m/>
    <m/>
  </r>
  <r>
    <n v="284"/>
    <m/>
    <m/>
    <m/>
    <m/>
    <m/>
    <m/>
    <m/>
    <m/>
    <m/>
    <m/>
    <n v="32949"/>
    <m/>
    <s v="חיפה"/>
    <x v="13"/>
    <x v="44"/>
    <m/>
    <s v="רשויות"/>
    <s v="רשויות מקומיות - עיבוי"/>
    <s v="תכנית מאושרת עם פעילות יזמית"/>
    <n v="4922605"/>
    <s v="304 58244002"/>
    <n v="304"/>
    <n v="58244002"/>
    <s v="בקשה להיתר"/>
    <s v="תמא 38 תוספות&quot;"/>
    <n v="582440"/>
    <s v="חיפה"/>
    <n v="4000"/>
    <s v="מרסיי"/>
    <n v="786"/>
    <n v="9"/>
    <n v="9"/>
    <m/>
    <d v="2016-09-07T00:00:00"/>
    <n v="0"/>
    <n v="40"/>
    <n v="33"/>
    <n v="40"/>
    <n v="73"/>
    <m/>
    <m/>
    <m/>
    <m/>
    <m/>
    <s v="חיזוק מבנה קיים בן 4 קומות + מרתף 33 יח&quot;ד על&quot;פ תכנית חפ/2276 הוספת 4 קומות + 40 יח&quot;ד סה&quot;כ במבנה 73 יח&quot;ד"/>
    <m/>
    <m/>
    <m/>
    <s v="NULL"/>
    <m/>
    <m/>
    <m/>
    <m/>
    <m/>
    <m/>
    <m/>
    <m/>
    <m/>
    <m/>
    <m/>
    <m/>
    <m/>
    <m/>
    <m/>
    <m/>
    <m/>
    <n v="2016"/>
    <x v="1"/>
    <s v="בנייה"/>
    <m/>
    <m/>
    <n v="1"/>
    <m/>
    <m/>
    <m/>
    <n v="1"/>
    <s v="להיתר"/>
    <m/>
    <x v="1"/>
    <m/>
    <m/>
    <m/>
    <m/>
    <m/>
    <m/>
    <m/>
    <m/>
    <m/>
    <m/>
    <m/>
    <m/>
    <m/>
    <n v="694"/>
    <m/>
    <m/>
    <m/>
    <m/>
    <m/>
    <s v="אושר בתנאים"/>
    <m/>
  </r>
  <r>
    <n v="285"/>
    <m/>
    <m/>
    <m/>
    <m/>
    <m/>
    <m/>
    <m/>
    <m/>
    <m/>
    <m/>
    <n v="32949"/>
    <m/>
    <s v="חיפה"/>
    <x v="13"/>
    <x v="44"/>
    <m/>
    <s v="רשויות"/>
    <s v="עיבוי"/>
    <s v="תכנית מאושרת עם פעילות יזמית"/>
    <n v="5423994"/>
    <s v="304 58244002"/>
    <n v="304"/>
    <n v="58244002"/>
    <s v="בקשה להיתר"/>
    <s v="עיבוי בינוי"/>
    <n v="582440"/>
    <s v="חיפה"/>
    <n v="4000"/>
    <s v="מרסיי"/>
    <n v="786"/>
    <n v="9"/>
    <n v="9"/>
    <m/>
    <d v="2016-09-07T00:00:00"/>
    <n v="0"/>
    <n v="40"/>
    <m/>
    <m/>
    <n v="73"/>
    <m/>
    <m/>
    <m/>
    <m/>
    <m/>
    <s v="חיזוק מבנה קיים בן 4 קומות + מרתף 33 יח&quot;ד על&quot;פ תכנית חפ/2276 הוספת 4 קומות + 40 יח&quot;ד סה&quot;כ במבנה 73 יח&quot;ד"/>
    <m/>
    <m/>
    <m/>
    <s v="NULL"/>
    <m/>
    <m/>
    <m/>
    <m/>
    <m/>
    <m/>
    <m/>
    <m/>
    <m/>
    <m/>
    <m/>
    <m/>
    <m/>
    <m/>
    <m/>
    <m/>
    <s v="שליפת כתובות (אוגוסט 2020)"/>
    <n v="2016"/>
    <x v="1"/>
    <m/>
    <m/>
    <m/>
    <m/>
    <m/>
    <m/>
    <m/>
    <n v="4"/>
    <s v="להיתר"/>
    <m/>
    <x v="1"/>
    <m/>
    <m/>
    <m/>
    <m/>
    <m/>
    <m/>
    <m/>
    <m/>
    <m/>
    <m/>
    <m/>
    <m/>
    <m/>
    <n v="694"/>
    <m/>
    <m/>
    <m/>
    <m/>
    <m/>
    <m/>
    <m/>
  </r>
  <r>
    <n v="286"/>
    <m/>
    <m/>
    <m/>
    <m/>
    <m/>
    <m/>
    <m/>
    <m/>
    <m/>
    <m/>
    <n v="32949"/>
    <m/>
    <s v="חיפה"/>
    <x v="13"/>
    <x v="44"/>
    <m/>
    <s v="רשויות"/>
    <s v="רשויות מקומיות - עיבוי"/>
    <s v="תכנית מאושרת עם פעילות יזמית"/>
    <n v="6803292"/>
    <s v="304 58244002"/>
    <n v="304"/>
    <n v="58244002"/>
    <s v="בקשה להיתר"/>
    <s v="עיבוי בינוי"/>
    <n v="582440"/>
    <s v="חיפה"/>
    <n v="4000"/>
    <s v="רח' מרסיי"/>
    <n v="786"/>
    <n v="9"/>
    <n v="9"/>
    <m/>
    <d v="2016-09-07T00:00:00"/>
    <n v="0"/>
    <n v="40"/>
    <n v="33"/>
    <n v="40"/>
    <n v="73"/>
    <m/>
    <m/>
    <m/>
    <m/>
    <m/>
    <s v="חיזוק מבנה קיים בן 4 קומות + מרתף 33 יח&quot;ד על&quot;פ תכנית חפ/2276 הוספת 4 קומות + 40 יח&quot;ד סה&quot;כ במבנה 73 יח&quot;ד"/>
    <m/>
    <m/>
    <m/>
    <s v="NULL"/>
    <m/>
    <m/>
    <m/>
    <m/>
    <m/>
    <m/>
    <m/>
    <m/>
    <m/>
    <m/>
    <m/>
    <m/>
    <m/>
    <m/>
    <m/>
    <m/>
    <m/>
    <n v="2016"/>
    <x v="1"/>
    <s v="בנייה"/>
    <m/>
    <m/>
    <m/>
    <m/>
    <m/>
    <m/>
    <n v="4"/>
    <s v="להיתר"/>
    <m/>
    <x v="1"/>
    <m/>
    <m/>
    <m/>
    <m/>
    <m/>
    <m/>
    <m/>
    <m/>
    <m/>
    <m/>
    <m/>
    <m/>
    <m/>
    <n v="694"/>
    <m/>
    <m/>
    <m/>
    <m/>
    <m/>
    <s v="אישור בתנאים"/>
    <m/>
  </r>
  <r>
    <n v="1163"/>
    <m/>
    <m/>
    <m/>
    <m/>
    <m/>
    <s v="כפול רק מהנתונים החדשים"/>
    <m/>
    <m/>
    <m/>
    <m/>
    <n v="32949"/>
    <m/>
    <s v="חיפה"/>
    <x v="13"/>
    <x v="44"/>
    <m/>
    <s v="רשויות"/>
    <s v="עיבוי"/>
    <s v="תכנית מאושרת עם פעילות יזמית"/>
    <n v="7141461"/>
    <s v="304 58244003"/>
    <n v="304"/>
    <n v="58244003"/>
    <s v="בקשה להיתר                                                                      "/>
    <s v="פינוי ובינוי                            "/>
    <n v="582440"/>
    <s v="חיפה"/>
    <n v="4000"/>
    <s v="רח' מרסיי                                                   "/>
    <n v="786"/>
    <n v="9"/>
    <n v="9"/>
    <m/>
    <d v="2020-06-24T00:00:00"/>
    <n v="0"/>
    <n v="0"/>
    <n v="33"/>
    <n v="40"/>
    <n v="73"/>
    <s v="2020_02"/>
    <d v="2020-11-24T10:27:21"/>
    <s v="חישוב מתמטי"/>
    <s v="אתר העיריה"/>
    <s v="מדלן"/>
    <s v=" חיזוק מבנה קיים בן 4 קומות + מרתף, 33 יח''ד ע''פ תכנית חפ/ 2278 תוספת 4 קומות, 40 יח''ד. סה''כ במבנה 73 יח''ד                                                                                                                                                                                                                                                                                                                                                                                                                                                                                                                                                                                                                                                                                                                                                                                                                                                                                                                          "/>
    <n v="41"/>
    <d v="2020-09-23T00:00:00"/>
    <s v="    לאישור הבקשה בתנאים הבאים:  1. התכניות תתוקנה כך ש:  א. היזם התחייב להקים 16 חניות במרחב הציבורי חלף תשלום כופר חנייה ובהתאם  להנחיות האגף לתכנון דרכים תנועה ונוף (ייחתם מסמך הבנות בנושא).  ב.  במסגרת ההיתר ידרש היזם לביצוע בפועל של 16 חניות ברחוב מרסיי, ויקבל פטור  מכופר חניה.  ג. ביצוע החניות יעשה בהתאם לתכנון שהוכן על ידי היזם, בתיאום ואישור אגף לתכנון  דרכים תנועה ונוף.  ד. ביצוע כל החניות בהתאם לתכנית שתאושר, יהווה תנאי לקבלת טופס איכלוס.  ה. טרם תחילת עבודות העיבוי בבנין  ברח' מרסי 9-15, יבוצעו החניות בחלקה 192,  וזאת  כדי לא ליצור מצוקת חניה ברח' מרסיי בתקופת הבניה.  ו. תושלמנה החתימות של כל הגורמים הנדרשים עפ''י תקנות התכנון והבניה על גבי  הבקשה להיתר.  ז. יושלמו מפלסים, לרבות מפלסי הפיתוח בכל התכניות, בחתכים ובחזיתות.  ח. כמו כן יושלמו אלמנטי הפיתוח בכל החתכים והחזיתות.  ט. יסומן פק''ט בחתכים ובחזיתות.  י.  הדוודים יותקנו בתוך הדירות או לחילופין יותקן חדר דוודים.  יא. יסומנו קווי הבניין והרחוב בכל התכניות עפ''י הנקבע בתכנית חפ/2278.  יב. תושלם תכנית פיתוח מפורטת בקנ''מ 1:1"/>
    <s v="NULL"/>
    <m/>
    <m/>
    <m/>
    <m/>
    <m/>
    <m/>
    <m/>
    <m/>
    <m/>
    <m/>
    <m/>
    <m/>
    <m/>
    <m/>
    <s v="NULL"/>
    <s v="NULL"/>
    <s v="לפי גוש חלקה (מרץ 2021)"/>
    <n v="2020"/>
    <x v="1"/>
    <s v="בנייה"/>
    <m/>
    <m/>
    <n v="1"/>
    <m/>
    <m/>
    <m/>
    <n v="2"/>
    <s v="להיתר"/>
    <m/>
    <x v="1"/>
    <m/>
    <m/>
    <m/>
    <m/>
    <m/>
    <m/>
    <m/>
    <m/>
    <m/>
    <m/>
    <m/>
    <m/>
    <m/>
    <n v="694"/>
    <m/>
    <m/>
    <m/>
    <m/>
    <m/>
    <s v="אישור בתנאים"/>
    <m/>
  </r>
  <r>
    <n v="287"/>
    <m/>
    <m/>
    <m/>
    <m/>
    <m/>
    <m/>
    <m/>
    <m/>
    <m/>
    <m/>
    <n v="31862"/>
    <m/>
    <s v="חיפה"/>
    <x v="13"/>
    <x v="45"/>
    <m/>
    <s v="רשויות"/>
    <s v="רשויות מקומיות - עיבוי"/>
    <s v="בביצוע"/>
    <n v="6803708"/>
    <s v="304 64408203"/>
    <n v="304"/>
    <n v="64408203"/>
    <s v="בקשה להיתר"/>
    <s v="עיבוי בינוי"/>
    <n v="644082"/>
    <s v="חיפה"/>
    <n v="4000"/>
    <s v="שד' מחל&quot;"/>
    <n v="228"/>
    <n v="27"/>
    <n v="27"/>
    <m/>
    <d v="2017-03-29T00:00:00"/>
    <n v="24"/>
    <n v="30"/>
    <n v="24"/>
    <n v="30"/>
    <n v="54"/>
    <m/>
    <m/>
    <m/>
    <m/>
    <m/>
    <s v="עיבוי מבנה מ - 24 דירות קיימות ל - 30 דירות נוספות כולל חדר טראפו למחל 27 29 31 33 36 37      בחלקה 601/1"/>
    <m/>
    <m/>
    <m/>
    <s v="NULL"/>
    <m/>
    <m/>
    <m/>
    <m/>
    <m/>
    <m/>
    <m/>
    <m/>
    <m/>
    <m/>
    <m/>
    <m/>
    <m/>
    <m/>
    <m/>
    <m/>
    <m/>
    <n v="2017"/>
    <x v="1"/>
    <s v="בנייה"/>
    <m/>
    <m/>
    <m/>
    <m/>
    <m/>
    <m/>
    <n v="4"/>
    <s v="להיתר"/>
    <m/>
    <x v="1"/>
    <m/>
    <m/>
    <m/>
    <m/>
    <m/>
    <m/>
    <m/>
    <m/>
    <m/>
    <m/>
    <m/>
    <m/>
    <m/>
    <n v="874"/>
    <m/>
    <m/>
    <m/>
    <m/>
    <m/>
    <s v="החלטה מוועדת ערר -- אין מידע מהי ההחלטה"/>
    <m/>
  </r>
  <r>
    <n v="288"/>
    <m/>
    <m/>
    <m/>
    <m/>
    <m/>
    <m/>
    <m/>
    <m/>
    <m/>
    <m/>
    <n v="31862"/>
    <m/>
    <s v="חיפה"/>
    <x v="13"/>
    <x v="45"/>
    <m/>
    <s v="רשויות"/>
    <s v="רשויות מקומיות - עיבוי"/>
    <s v="בביצוע"/>
    <n v="6803709"/>
    <s v="304 64408204"/>
    <n v="304"/>
    <n v="64408204"/>
    <s v="בקשה להיתר"/>
    <s v="עיבוי בינוי"/>
    <n v="644082"/>
    <s v="חיפה"/>
    <n v="4000"/>
    <s v="שד' מחל&quot;"/>
    <n v="228"/>
    <n v="27"/>
    <n v="27"/>
    <m/>
    <d v="2018-10-17T00:00:00"/>
    <n v="0"/>
    <n v="0"/>
    <n v="24"/>
    <n v="30"/>
    <n v="54"/>
    <m/>
    <m/>
    <m/>
    <m/>
    <m/>
    <s v="עקב ביטול תנאי החלטת ועדה התיק עבר מ - 03 ל - 04 עיבוי מבנה מ - 24 דירות קיימות ל - 30 דירות נוספות כולל חדר טראפו למחל 27 29 31 33 36 37      בחלקה 601/1"/>
    <m/>
    <m/>
    <m/>
    <s v="NULL"/>
    <m/>
    <m/>
    <m/>
    <m/>
    <m/>
    <m/>
    <m/>
    <m/>
    <m/>
    <m/>
    <m/>
    <m/>
    <m/>
    <m/>
    <m/>
    <m/>
    <m/>
    <n v="2018"/>
    <x v="1"/>
    <s v="בנייה"/>
    <m/>
    <m/>
    <m/>
    <m/>
    <m/>
    <m/>
    <n v="4"/>
    <s v="להיתר"/>
    <m/>
    <x v="1"/>
    <m/>
    <m/>
    <m/>
    <m/>
    <m/>
    <m/>
    <m/>
    <m/>
    <m/>
    <m/>
    <m/>
    <m/>
    <m/>
    <n v="874"/>
    <m/>
    <m/>
    <m/>
    <m/>
    <m/>
    <m/>
    <m/>
  </r>
  <r>
    <n v="289"/>
    <m/>
    <m/>
    <m/>
    <m/>
    <m/>
    <m/>
    <m/>
    <m/>
    <m/>
    <m/>
    <n v="31862"/>
    <m/>
    <s v="חיפה"/>
    <x v="13"/>
    <x v="45"/>
    <m/>
    <s v="רשויות"/>
    <s v="רשויות מקומיות - עיבוי"/>
    <s v="בביצוע"/>
    <n v="6803706"/>
    <s v="304 64408101"/>
    <n v="304"/>
    <n v="64408101"/>
    <s v="בקשה להיתר"/>
    <s v="עיבוי בינוי"/>
    <n v="644081"/>
    <s v="חיפה"/>
    <n v="4000"/>
    <s v="שד' מחל&quot;"/>
    <n v="228"/>
    <n v="29"/>
    <n v="29"/>
    <m/>
    <d v="2017-03-29T00:00:00"/>
    <n v="24"/>
    <n v="30"/>
    <n v="24"/>
    <n v="30"/>
    <n v="54"/>
    <m/>
    <m/>
    <m/>
    <m/>
    <m/>
    <s v="עיבוי מבנה מ - 24 דירות קיימות ל - 30 דירות נוספות"/>
    <m/>
    <m/>
    <m/>
    <s v="NULL"/>
    <m/>
    <m/>
    <m/>
    <m/>
    <m/>
    <m/>
    <m/>
    <m/>
    <m/>
    <m/>
    <m/>
    <m/>
    <m/>
    <m/>
    <m/>
    <m/>
    <m/>
    <n v="2017"/>
    <x v="1"/>
    <s v="בנייה"/>
    <m/>
    <m/>
    <m/>
    <m/>
    <m/>
    <m/>
    <n v="4"/>
    <s v="להיתר"/>
    <m/>
    <x v="1"/>
    <m/>
    <m/>
    <m/>
    <m/>
    <m/>
    <m/>
    <m/>
    <m/>
    <m/>
    <m/>
    <m/>
    <m/>
    <m/>
    <n v="874"/>
    <m/>
    <m/>
    <m/>
    <m/>
    <m/>
    <s v="החלטה מוועדת ערר -- אין מידע מהי ההחלטה"/>
    <m/>
  </r>
  <r>
    <n v="290"/>
    <m/>
    <m/>
    <m/>
    <m/>
    <m/>
    <m/>
    <m/>
    <m/>
    <m/>
    <m/>
    <n v="31862"/>
    <m/>
    <s v="חיפה"/>
    <x v="13"/>
    <x v="45"/>
    <m/>
    <s v="רשויות"/>
    <s v="רשויות מקומיות - עיבוי"/>
    <s v="בביצוע"/>
    <n v="6803707"/>
    <s v="304 64408102"/>
    <n v="304"/>
    <n v="64408102"/>
    <s v="בקשה להיתר"/>
    <s v="עיבוי בינוי"/>
    <n v="644081"/>
    <s v="חיפה"/>
    <n v="4000"/>
    <s v="שד' מחל&quot;"/>
    <n v="228"/>
    <n v="29"/>
    <n v="29"/>
    <m/>
    <d v="2018-10-17T00:00:00"/>
    <n v="0"/>
    <n v="0"/>
    <n v="24"/>
    <n v="30"/>
    <n v="54"/>
    <m/>
    <m/>
    <m/>
    <m/>
    <m/>
    <s v="עקב ביטול תנאי החלטת ועדה התיק עבר מ - 01 ל - 02 עיבוי מבנה מ - 24 דירות קיימות ל - 30 דירות נוספות"/>
    <m/>
    <m/>
    <m/>
    <s v="NULL"/>
    <m/>
    <m/>
    <m/>
    <m/>
    <m/>
    <m/>
    <m/>
    <m/>
    <m/>
    <m/>
    <m/>
    <m/>
    <m/>
    <m/>
    <m/>
    <m/>
    <m/>
    <n v="2018"/>
    <x v="1"/>
    <s v="בנייה"/>
    <m/>
    <m/>
    <m/>
    <m/>
    <m/>
    <m/>
    <n v="4"/>
    <s v="להיתר"/>
    <m/>
    <x v="1"/>
    <m/>
    <m/>
    <m/>
    <m/>
    <m/>
    <m/>
    <m/>
    <m/>
    <m/>
    <m/>
    <m/>
    <m/>
    <m/>
    <n v="874"/>
    <m/>
    <m/>
    <m/>
    <m/>
    <m/>
    <m/>
    <m/>
  </r>
  <r>
    <n v="292"/>
    <m/>
    <m/>
    <m/>
    <m/>
    <m/>
    <m/>
    <m/>
    <m/>
    <m/>
    <m/>
    <n v="31862"/>
    <m/>
    <s v="חיפה"/>
    <x v="13"/>
    <x v="45"/>
    <m/>
    <s v="רשויות"/>
    <s v="רשויות מקומיות - עיבוי"/>
    <s v="בביצוע"/>
    <n v="6803703"/>
    <s v="304 64407903"/>
    <n v="304"/>
    <n v="64407903"/>
    <s v="בקשה להיתר - כולל הקלות ושימושים חורגים"/>
    <s v="עיבוי בינוי"/>
    <n v="644079"/>
    <s v="חיפה"/>
    <n v="4000"/>
    <s v="שד' מחל&quot;"/>
    <n v="228"/>
    <n v="33"/>
    <n v="33"/>
    <s v="א"/>
    <d v="2019-04-07T00:00:00"/>
    <n v="24"/>
    <n v="30"/>
    <n v="24"/>
    <n v="30"/>
    <n v="54"/>
    <m/>
    <m/>
    <m/>
    <m/>
    <m/>
    <s v="עיבוי מבנה 24 דירות קיימות ל - 30 דירות נוספות"/>
    <m/>
    <m/>
    <m/>
    <s v="NULL"/>
    <m/>
    <m/>
    <m/>
    <m/>
    <m/>
    <m/>
    <m/>
    <m/>
    <m/>
    <m/>
    <m/>
    <m/>
    <m/>
    <m/>
    <m/>
    <m/>
    <m/>
    <n v="2019"/>
    <x v="1"/>
    <s v="בנייה"/>
    <m/>
    <m/>
    <n v="5"/>
    <m/>
    <m/>
    <m/>
    <n v="1"/>
    <s v="להיתר"/>
    <m/>
    <x v="1"/>
    <m/>
    <m/>
    <m/>
    <m/>
    <m/>
    <m/>
    <m/>
    <m/>
    <m/>
    <m/>
    <m/>
    <m/>
    <m/>
    <n v="874"/>
    <m/>
    <m/>
    <m/>
    <m/>
    <m/>
    <s v="לא היו החלטות בבקשה"/>
    <m/>
  </r>
  <r>
    <n v="291"/>
    <m/>
    <m/>
    <m/>
    <m/>
    <m/>
    <m/>
    <m/>
    <m/>
    <m/>
    <m/>
    <n v="31862"/>
    <m/>
    <s v="חיפה"/>
    <x v="13"/>
    <x v="45"/>
    <m/>
    <s v="רשויות"/>
    <s v="רשויות מקומיות - עיבוי"/>
    <s v="בביצוע"/>
    <n v="6803702"/>
    <s v="304 64407902"/>
    <n v="304"/>
    <n v="64407902"/>
    <s v="בקשה לתיק מידע (היתר)"/>
    <s v="תוספת בניה"/>
    <n v="644079"/>
    <s v="חיפה"/>
    <n v="4000"/>
    <s v="שד' מחל&quot;"/>
    <n v="228"/>
    <n v="33"/>
    <n v="33"/>
    <s v="א"/>
    <d v="2018-03-19T00:00:00"/>
    <n v="24"/>
    <n v="30"/>
    <n v="24"/>
    <n v="30"/>
    <n v="54"/>
    <m/>
    <m/>
    <m/>
    <m/>
    <m/>
    <s v="תוספת 6 קומות מעל גג קיים של 30 יח&quot;ד דיור ל 24 יח&quot;ד קיימות, ממ&quot;דים, מרפסות, מעלית ,מדרגות, מוגשת במסגרת ת.ב.ע. 2218. כ-4000 מ&quot;ר."/>
    <m/>
    <m/>
    <m/>
    <s v="NULL"/>
    <m/>
    <m/>
    <m/>
    <m/>
    <m/>
    <m/>
    <m/>
    <m/>
    <m/>
    <m/>
    <m/>
    <m/>
    <m/>
    <m/>
    <m/>
    <m/>
    <m/>
    <n v="2018"/>
    <x v="1"/>
    <s v="בנייה"/>
    <m/>
    <m/>
    <m/>
    <m/>
    <m/>
    <m/>
    <n v="4"/>
    <s v="למידע"/>
    <m/>
    <x v="1"/>
    <m/>
    <m/>
    <m/>
    <m/>
    <m/>
    <m/>
    <m/>
    <m/>
    <m/>
    <m/>
    <m/>
    <m/>
    <m/>
    <n v="874"/>
    <m/>
    <m/>
    <m/>
    <m/>
    <m/>
    <m/>
    <m/>
  </r>
  <r>
    <n v="294"/>
    <m/>
    <m/>
    <m/>
    <m/>
    <m/>
    <m/>
    <m/>
    <m/>
    <m/>
    <m/>
    <n v="31862"/>
    <m/>
    <s v="חיפה"/>
    <x v="13"/>
    <x v="45"/>
    <m/>
    <s v="רשויות"/>
    <s v="רשויות מקומיות - עיבוי"/>
    <s v="בביצוע"/>
    <n v="6803700"/>
    <s v="304 64407803"/>
    <n v="304"/>
    <n v="64407803"/>
    <s v="בקשה להיתר - כולל הקלות ושימושים חורגים"/>
    <s v="עיבוי בינוי"/>
    <n v="644078"/>
    <s v="חיפה"/>
    <n v="4000"/>
    <s v="שד' מחל&quot;"/>
    <n v="228"/>
    <n v="35"/>
    <n v="35"/>
    <s v="א"/>
    <d v="2019-04-07T00:00:00"/>
    <n v="26"/>
    <n v="30"/>
    <n v="24"/>
    <n v="30"/>
    <n v="54"/>
    <m/>
    <m/>
    <m/>
    <m/>
    <m/>
    <s v="עיבוי מבנה מ - 24 דירות קיימות ל - 30 דירות נוספות"/>
    <m/>
    <m/>
    <m/>
    <s v="NULL"/>
    <m/>
    <m/>
    <m/>
    <m/>
    <m/>
    <m/>
    <m/>
    <m/>
    <m/>
    <m/>
    <m/>
    <m/>
    <m/>
    <m/>
    <m/>
    <m/>
    <m/>
    <n v="2019"/>
    <x v="1"/>
    <s v="בנייה"/>
    <m/>
    <m/>
    <n v="4"/>
    <m/>
    <m/>
    <m/>
    <n v="1"/>
    <s v="להיתר"/>
    <m/>
    <x v="1"/>
    <m/>
    <m/>
    <m/>
    <m/>
    <m/>
    <m/>
    <m/>
    <m/>
    <m/>
    <m/>
    <m/>
    <m/>
    <m/>
    <n v="874"/>
    <m/>
    <m/>
    <m/>
    <m/>
    <m/>
    <s v="לא היו החלטות בבקשה"/>
    <m/>
  </r>
  <r>
    <n v="293"/>
    <m/>
    <m/>
    <m/>
    <m/>
    <m/>
    <m/>
    <m/>
    <m/>
    <m/>
    <m/>
    <n v="31862"/>
    <m/>
    <s v="חיפה"/>
    <x v="13"/>
    <x v="45"/>
    <m/>
    <s v="רשויות"/>
    <s v="רשויות מקומיות - עיבוי"/>
    <s v="בביצוע"/>
    <n v="6803699"/>
    <s v="304 64407802"/>
    <n v="304"/>
    <n v="64407802"/>
    <s v="בקשה לתיק מידע (היתר)"/>
    <s v="תוספת בניה"/>
    <n v="644078"/>
    <s v="חיפה"/>
    <n v="4000"/>
    <s v="שד' מחל&quot;"/>
    <n v="228"/>
    <n v="35"/>
    <n v="35"/>
    <s v="א"/>
    <d v="2018-03-19T00:00:00"/>
    <n v="24"/>
    <n v="30"/>
    <m/>
    <n v="30"/>
    <m/>
    <m/>
    <m/>
    <m/>
    <m/>
    <m/>
    <s v="תוספת של 30 יח&quot;ד ,תוספת של 6 קומות 4000 מ&quot;ר,מעלית ,ממדים,מוגשת במסגרת ת.ב.ע. 2218. (מעל למבנה קיים.)"/>
    <m/>
    <m/>
    <m/>
    <s v="NULL"/>
    <m/>
    <m/>
    <m/>
    <m/>
    <m/>
    <m/>
    <m/>
    <m/>
    <m/>
    <m/>
    <m/>
    <m/>
    <m/>
    <m/>
    <m/>
    <m/>
    <m/>
    <n v="2018"/>
    <x v="1"/>
    <s v="בנייה"/>
    <m/>
    <m/>
    <m/>
    <m/>
    <m/>
    <m/>
    <n v="4"/>
    <s v="למידע"/>
    <m/>
    <x v="1"/>
    <m/>
    <m/>
    <m/>
    <m/>
    <m/>
    <m/>
    <m/>
    <m/>
    <m/>
    <m/>
    <m/>
    <m/>
    <m/>
    <n v="874"/>
    <m/>
    <m/>
    <m/>
    <m/>
    <m/>
    <m/>
    <m/>
  </r>
  <r>
    <n v="295"/>
    <m/>
    <m/>
    <m/>
    <m/>
    <m/>
    <m/>
    <m/>
    <m/>
    <m/>
    <m/>
    <n v="31862"/>
    <m/>
    <s v="חיפה"/>
    <x v="13"/>
    <x v="45"/>
    <m/>
    <s v="רשויות"/>
    <s v="רשויות מקומיות - עיבוי"/>
    <s v="בביצוע"/>
    <n v="6803697"/>
    <s v="304 64407703"/>
    <n v="304"/>
    <n v="64407703"/>
    <s v="בקשה להיתר"/>
    <s v="עיבוי בינוי"/>
    <n v="644077"/>
    <s v="חיפה"/>
    <n v="4000"/>
    <s v="שד' מחל&quot;"/>
    <n v="228"/>
    <n v="37"/>
    <n v="37"/>
    <m/>
    <d v="2017-03-29T00:00:00"/>
    <n v="24"/>
    <n v="30"/>
    <n v="24"/>
    <n v="30"/>
    <n v="54"/>
    <m/>
    <m/>
    <m/>
    <m/>
    <m/>
    <s v="עיבוי מבנה מ - 24 דירות קיימות ל - 30 דירות נוספות"/>
    <m/>
    <m/>
    <m/>
    <s v="NULL"/>
    <m/>
    <m/>
    <m/>
    <m/>
    <m/>
    <m/>
    <m/>
    <m/>
    <m/>
    <m/>
    <m/>
    <m/>
    <m/>
    <m/>
    <m/>
    <m/>
    <m/>
    <n v="2017"/>
    <x v="1"/>
    <s v="בנייה"/>
    <m/>
    <m/>
    <m/>
    <m/>
    <m/>
    <m/>
    <n v="4"/>
    <s v="להיתר"/>
    <m/>
    <x v="1"/>
    <m/>
    <m/>
    <m/>
    <m/>
    <m/>
    <m/>
    <m/>
    <m/>
    <m/>
    <m/>
    <m/>
    <m/>
    <m/>
    <n v="874"/>
    <m/>
    <m/>
    <m/>
    <m/>
    <m/>
    <s v="אישור בתנאים"/>
    <m/>
  </r>
  <r>
    <n v="296"/>
    <m/>
    <m/>
    <m/>
    <m/>
    <m/>
    <m/>
    <m/>
    <m/>
    <m/>
    <m/>
    <n v="31862"/>
    <m/>
    <s v="חיפה"/>
    <x v="13"/>
    <x v="45"/>
    <m/>
    <s v="רשויות"/>
    <s v="רשויות מקומיות - עיבוי"/>
    <s v="בביצוע"/>
    <n v="6803695"/>
    <s v="304 64407501"/>
    <n v="304"/>
    <n v="64407501"/>
    <s v="בקשה לתיק מידע (היתר)"/>
    <s v="בניה חדשה"/>
    <n v="644075"/>
    <s v="חיפה"/>
    <n v="4000"/>
    <s v="שד' מחל&quot;"/>
    <n v="228"/>
    <n v="39"/>
    <n v="39"/>
    <s v="א"/>
    <d v="2018-08-09T00:00:00"/>
    <n v="40"/>
    <n v="50"/>
    <n v="40"/>
    <n v="50"/>
    <n v="90"/>
    <m/>
    <m/>
    <m/>
    <m/>
    <m/>
    <s v="50 יח דיור חדשות תוספת ל40 יח דיור קיימות במסגרת תב&quot;ע נקודתית חפ/2218 הכוללת הוספת 5039 מ&quot;ר ,ממדים ,מרפסות ,מעלית,חדר מדרגות ב2 בניינים שעל החלקה. ומתקן פוטו וולטאי על הקרקע.."/>
    <m/>
    <m/>
    <m/>
    <s v="NULL"/>
    <m/>
    <m/>
    <m/>
    <m/>
    <m/>
    <m/>
    <m/>
    <m/>
    <m/>
    <m/>
    <m/>
    <m/>
    <m/>
    <m/>
    <m/>
    <m/>
    <m/>
    <n v="2018"/>
    <x v="1"/>
    <s v="בנייה"/>
    <m/>
    <m/>
    <m/>
    <m/>
    <m/>
    <m/>
    <n v="4"/>
    <s v="למידע"/>
    <m/>
    <x v="1"/>
    <m/>
    <m/>
    <m/>
    <m/>
    <m/>
    <m/>
    <m/>
    <m/>
    <m/>
    <m/>
    <m/>
    <m/>
    <m/>
    <n v="874"/>
    <m/>
    <m/>
    <m/>
    <m/>
    <m/>
    <s v="בנייה (תוספת)"/>
    <m/>
  </r>
  <r>
    <n v="297"/>
    <m/>
    <m/>
    <m/>
    <m/>
    <m/>
    <m/>
    <m/>
    <m/>
    <m/>
    <m/>
    <n v="31862"/>
    <m/>
    <s v="חיפה"/>
    <x v="13"/>
    <x v="45"/>
    <m/>
    <s v="רשויות"/>
    <s v="רשויות מקומיות - עיבוי"/>
    <s v="בביצוע"/>
    <n v="5228819"/>
    <s v="304 64408203"/>
    <n v="304"/>
    <n v="64408203"/>
    <s v="בקשה להיתר"/>
    <s v="עיבוי בינוי"/>
    <n v="644082"/>
    <s v="חיפה"/>
    <n v="4000"/>
    <s v="שד מח&quot;ל"/>
    <n v="228"/>
    <n v="27"/>
    <n v="27"/>
    <m/>
    <d v="2017-03-29T00:00:00"/>
    <n v="0"/>
    <n v="30"/>
    <n v="24"/>
    <n v="30"/>
    <n v="54"/>
    <m/>
    <m/>
    <m/>
    <m/>
    <m/>
    <s v="עיבוי מבנה מ - 24 דירות קיימות ל - 30 דירות נוספות כולל חדר טראפו למחל 27 29 31 33 36 37      בחלקה 601/1"/>
    <m/>
    <m/>
    <m/>
    <s v="NULL"/>
    <m/>
    <m/>
    <m/>
    <m/>
    <m/>
    <m/>
    <m/>
    <m/>
    <m/>
    <m/>
    <m/>
    <m/>
    <m/>
    <m/>
    <m/>
    <m/>
    <m/>
    <n v="2017"/>
    <x v="1"/>
    <s v="בנייה"/>
    <m/>
    <m/>
    <n v="8"/>
    <m/>
    <m/>
    <m/>
    <n v="1"/>
    <s v="להיתר"/>
    <m/>
    <x v="1"/>
    <m/>
    <m/>
    <m/>
    <m/>
    <m/>
    <m/>
    <m/>
    <m/>
    <m/>
    <m/>
    <m/>
    <m/>
    <m/>
    <n v="874"/>
    <m/>
    <m/>
    <m/>
    <m/>
    <s v="לא מופיע באתר העירייה. במדלן מופיע - היתר בתנאים"/>
    <s v="אישור בתנאים"/>
    <m/>
  </r>
  <r>
    <n v="299"/>
    <m/>
    <m/>
    <m/>
    <m/>
    <m/>
    <m/>
    <m/>
    <m/>
    <m/>
    <m/>
    <n v="31862"/>
    <m/>
    <s v="חיפה"/>
    <x v="13"/>
    <x v="45"/>
    <m/>
    <s v="רשויות"/>
    <s v="רשויות מקומיות - עיבוי"/>
    <s v="בביצוע"/>
    <n v="5424114"/>
    <s v="304 64408204"/>
    <n v="304"/>
    <n v="64408204"/>
    <s v="בקשה להיתר"/>
    <s v="עיבוי בינוי"/>
    <n v="644082"/>
    <s v="חיפה"/>
    <n v="4000"/>
    <s v="שד מח&quot;ל"/>
    <n v="228"/>
    <n v="27"/>
    <n v="27"/>
    <m/>
    <d v="2018-10-17T00:00:00"/>
    <n v="0"/>
    <n v="0"/>
    <n v="24"/>
    <n v="30"/>
    <n v="54"/>
    <m/>
    <m/>
    <m/>
    <m/>
    <m/>
    <s v="עקב ביטול תנאי החלטת ועדה התיק עבר מ - 03 ל - 04 עיבוי מבנה מ - 24 דירות קיימות ל - 30 דירות נוספות כולל חדר טראפו למחל 27 29 31 33 36 37      בחלקה 601/1"/>
    <m/>
    <m/>
    <m/>
    <s v="NULL"/>
    <m/>
    <m/>
    <m/>
    <m/>
    <m/>
    <m/>
    <m/>
    <m/>
    <m/>
    <m/>
    <m/>
    <m/>
    <m/>
    <m/>
    <m/>
    <m/>
    <m/>
    <n v="2018"/>
    <x v="1"/>
    <s v="בנייה"/>
    <m/>
    <m/>
    <n v="8"/>
    <m/>
    <m/>
    <m/>
    <n v="2"/>
    <s v="להיתר"/>
    <m/>
    <x v="1"/>
    <m/>
    <m/>
    <m/>
    <m/>
    <m/>
    <m/>
    <m/>
    <m/>
    <m/>
    <m/>
    <m/>
    <m/>
    <m/>
    <n v="874"/>
    <m/>
    <m/>
    <m/>
    <m/>
    <m/>
    <m/>
    <m/>
  </r>
  <r>
    <n v="298"/>
    <m/>
    <m/>
    <m/>
    <m/>
    <m/>
    <m/>
    <m/>
    <m/>
    <m/>
    <m/>
    <n v="31862"/>
    <m/>
    <s v="חיפה"/>
    <x v="13"/>
    <x v="45"/>
    <m/>
    <s v="רשויות"/>
    <s v="עיבוי"/>
    <s v="בביצוע"/>
    <n v="5424113"/>
    <s v="304 64408203"/>
    <n v="304"/>
    <n v="64408203"/>
    <s v="בקשה להיתר"/>
    <s v="עיבוי בינוי"/>
    <n v="644082"/>
    <s v="חיפה"/>
    <n v="4000"/>
    <s v="שד מח&quot;ל"/>
    <n v="228"/>
    <n v="27"/>
    <n v="27"/>
    <m/>
    <d v="2017-03-29T00:00:00"/>
    <n v="24"/>
    <n v="30"/>
    <n v="24"/>
    <n v="30"/>
    <n v="54"/>
    <m/>
    <m/>
    <m/>
    <m/>
    <m/>
    <s v="עיבוי מבנה מ - 24 דירות קיימות ל - 30 דירות נוספות כולל חדר טראפו למחל 27 29 31 33 36 37      בחלקה 601/1"/>
    <m/>
    <m/>
    <m/>
    <s v="NULL"/>
    <m/>
    <m/>
    <m/>
    <m/>
    <m/>
    <m/>
    <m/>
    <m/>
    <m/>
    <m/>
    <m/>
    <m/>
    <m/>
    <m/>
    <m/>
    <m/>
    <s v="שליפת כתובות (אוגוסט 2020)"/>
    <n v="2017"/>
    <x v="1"/>
    <m/>
    <m/>
    <m/>
    <m/>
    <m/>
    <m/>
    <m/>
    <n v="4"/>
    <s v="להיתר"/>
    <m/>
    <x v="1"/>
    <m/>
    <m/>
    <m/>
    <m/>
    <m/>
    <m/>
    <m/>
    <m/>
    <m/>
    <m/>
    <m/>
    <m/>
    <m/>
    <n v="874"/>
    <m/>
    <m/>
    <m/>
    <m/>
    <m/>
    <m/>
    <m/>
  </r>
  <r>
    <n v="302"/>
    <m/>
    <m/>
    <m/>
    <m/>
    <m/>
    <m/>
    <m/>
    <m/>
    <m/>
    <m/>
    <n v="31862"/>
    <m/>
    <s v="חיפה"/>
    <x v="13"/>
    <x v="45"/>
    <m/>
    <s v="רשויות"/>
    <s v="רשויות מקומיות - עיבוי"/>
    <s v="בביצוע"/>
    <n v="5424112"/>
    <s v="304 64408102"/>
    <n v="304"/>
    <n v="64408102"/>
    <s v="בקשה להיתר"/>
    <s v="עיבוי בינוי"/>
    <n v="644081"/>
    <s v="חיפה"/>
    <n v="4000"/>
    <s v="שד מח&quot;ל"/>
    <n v="228"/>
    <n v="29"/>
    <n v="29"/>
    <m/>
    <d v="2018-10-17T00:00:00"/>
    <n v="0"/>
    <n v="0"/>
    <n v="24"/>
    <n v="30"/>
    <n v="54"/>
    <m/>
    <m/>
    <m/>
    <m/>
    <m/>
    <s v="עקב ביטול תנאי החלטת ועדה התיק עבר מ - 01 ל - 02 עיבוי מבנה מ - 24 דירות קיימות ל - 30 דירות נוספות"/>
    <m/>
    <m/>
    <m/>
    <s v="NULL"/>
    <m/>
    <m/>
    <m/>
    <m/>
    <m/>
    <m/>
    <m/>
    <m/>
    <m/>
    <m/>
    <m/>
    <m/>
    <m/>
    <m/>
    <m/>
    <m/>
    <m/>
    <n v="2018"/>
    <x v="1"/>
    <s v="בנייה"/>
    <m/>
    <m/>
    <n v="7"/>
    <m/>
    <m/>
    <m/>
    <n v="1"/>
    <s v="להיתר"/>
    <m/>
    <x v="1"/>
    <m/>
    <m/>
    <m/>
    <m/>
    <m/>
    <m/>
    <m/>
    <m/>
    <m/>
    <m/>
    <m/>
    <m/>
    <m/>
    <n v="874"/>
    <m/>
    <m/>
    <m/>
    <m/>
    <m/>
    <s v="אישור"/>
    <m/>
  </r>
  <r>
    <n v="300"/>
    <m/>
    <m/>
    <m/>
    <m/>
    <m/>
    <m/>
    <m/>
    <m/>
    <m/>
    <m/>
    <n v="31862"/>
    <m/>
    <s v="חיפה"/>
    <x v="13"/>
    <x v="45"/>
    <m/>
    <s v="רשויות"/>
    <s v="רשויות מקומיות - עיבוי"/>
    <s v="בביצוע"/>
    <n v="5228755"/>
    <s v="304 64408101"/>
    <n v="304"/>
    <n v="64408101"/>
    <s v="בקשה להיתר"/>
    <s v="בניה חדשה"/>
    <n v="644081"/>
    <s v="חיפה"/>
    <n v="4000"/>
    <s v="שד מח&quot;ל"/>
    <n v="228"/>
    <n v="29"/>
    <n v="29"/>
    <m/>
    <d v="2017-03-29T00:00:00"/>
    <n v="0"/>
    <n v="0"/>
    <n v="24"/>
    <n v="30"/>
    <n v="54"/>
    <m/>
    <m/>
    <m/>
    <m/>
    <m/>
    <s v="עיבוי מבנה מ - 24 דירות קיימות ל - 30 דירות נוספות"/>
    <m/>
    <m/>
    <m/>
    <s v="NULL"/>
    <m/>
    <m/>
    <m/>
    <m/>
    <m/>
    <m/>
    <m/>
    <m/>
    <m/>
    <m/>
    <m/>
    <m/>
    <m/>
    <m/>
    <m/>
    <m/>
    <m/>
    <n v="2017"/>
    <x v="1"/>
    <s v="בנייה"/>
    <m/>
    <m/>
    <m/>
    <m/>
    <m/>
    <m/>
    <n v="4"/>
    <s v="להיתר"/>
    <m/>
    <x v="1"/>
    <m/>
    <m/>
    <m/>
    <m/>
    <m/>
    <m/>
    <m/>
    <m/>
    <m/>
    <m/>
    <m/>
    <m/>
    <m/>
    <n v="874"/>
    <m/>
    <m/>
    <m/>
    <m/>
    <m/>
    <s v="החלטה מוועדת ערר -- אין מידע מהי ההחלטה"/>
    <m/>
  </r>
  <r>
    <n v="301"/>
    <m/>
    <m/>
    <m/>
    <m/>
    <m/>
    <m/>
    <m/>
    <m/>
    <m/>
    <m/>
    <n v="31862"/>
    <m/>
    <s v="חיפה"/>
    <x v="13"/>
    <x v="45"/>
    <m/>
    <s v="רשויות"/>
    <s v="עיבוי"/>
    <s v="בביצוע"/>
    <n v="5424111"/>
    <s v="304 64408101"/>
    <n v="304"/>
    <n v="64408101"/>
    <s v="בקשה להיתר"/>
    <s v="עיבוי בינוי"/>
    <n v="644081"/>
    <s v="חיפה"/>
    <n v="4000"/>
    <s v="שד מח&quot;ל"/>
    <n v="228"/>
    <n v="29"/>
    <n v="29"/>
    <m/>
    <d v="2017-03-29T00:00:00"/>
    <n v="24"/>
    <n v="30"/>
    <n v="24"/>
    <n v="30"/>
    <n v="54"/>
    <m/>
    <m/>
    <m/>
    <m/>
    <m/>
    <s v="עיבוי מבנה מ - 24 דירות קיימות ל - 30 דירות נוספות"/>
    <m/>
    <m/>
    <m/>
    <s v="NULL"/>
    <m/>
    <m/>
    <m/>
    <m/>
    <m/>
    <m/>
    <m/>
    <m/>
    <m/>
    <m/>
    <m/>
    <m/>
    <m/>
    <m/>
    <m/>
    <m/>
    <s v="שליפת כתובות (אוגוסט 2020)"/>
    <n v="2017"/>
    <x v="1"/>
    <m/>
    <m/>
    <m/>
    <m/>
    <m/>
    <m/>
    <m/>
    <n v="4"/>
    <s v="להיתר"/>
    <m/>
    <x v="1"/>
    <m/>
    <m/>
    <m/>
    <m/>
    <m/>
    <m/>
    <m/>
    <m/>
    <m/>
    <m/>
    <m/>
    <m/>
    <m/>
    <n v="874"/>
    <m/>
    <m/>
    <m/>
    <m/>
    <m/>
    <m/>
    <m/>
  </r>
  <r>
    <n v="303"/>
    <m/>
    <m/>
    <m/>
    <m/>
    <m/>
    <m/>
    <m/>
    <m/>
    <m/>
    <m/>
    <n v="31862"/>
    <m/>
    <s v="חיפה"/>
    <x v="13"/>
    <x v="45"/>
    <m/>
    <s v="רשויות"/>
    <s v="רשויות מקומיות - עיבוי"/>
    <s v="בביצוע"/>
    <n v="730779"/>
    <s v="304 64408001"/>
    <n v="304"/>
    <n v="64408001"/>
    <s v="בקשה להיתר"/>
    <s v="תוספת בניה                              "/>
    <n v="644080"/>
    <s v="חיפה"/>
    <n v="4000"/>
    <s v="שד מח&quot;ל"/>
    <n v="228"/>
    <n v="31"/>
    <n v="31"/>
    <m/>
    <d v="2013-07-08T00:00:00"/>
    <n v="0"/>
    <n v="0"/>
    <n v="24"/>
    <n v="30"/>
    <n v="54"/>
    <m/>
    <m/>
    <m/>
    <m/>
    <m/>
    <s v=" עיבוי מבנה מ- 18 דירות קיימות ל- 24 דירות נוספות"/>
    <m/>
    <m/>
    <m/>
    <n v="208576"/>
    <n v="64408001"/>
    <m/>
    <d v="2015-11-18T00:00:00"/>
    <m/>
    <n v="0"/>
    <n v="0"/>
    <n v="24"/>
    <m/>
    <n v="26"/>
    <m/>
    <n v="54"/>
    <m/>
    <m/>
    <s v="חידוש אישור עד 17/2/16 עבור מבנה מ-24  יחד  ל-50  יח&quot;ד כפוף להחלטת ועדה מיום 17/2/14&quot;"/>
    <m/>
    <m/>
    <m/>
    <n v="2013"/>
    <x v="4"/>
    <s v="בנייה"/>
    <s v="בנייה"/>
    <m/>
    <n v="6"/>
    <m/>
    <m/>
    <m/>
    <n v="1"/>
    <s v="להיתר"/>
    <m/>
    <x v="0"/>
    <m/>
    <m/>
    <m/>
    <n v="730779"/>
    <n v="208576"/>
    <m/>
    <s v="נספרו 54 יח&quot;ד בדוח, לכן נרשמו 54 יח&quot;ד מוצע ולא 50 כפי שמופיע במהות הבקשה."/>
    <m/>
    <m/>
    <m/>
    <m/>
    <m/>
    <m/>
    <n v="874"/>
    <m/>
    <m/>
    <m/>
    <m/>
    <m/>
    <m/>
    <m/>
  </r>
  <r>
    <n v="304"/>
    <m/>
    <m/>
    <m/>
    <m/>
    <m/>
    <m/>
    <m/>
    <m/>
    <m/>
    <m/>
    <n v="31862"/>
    <m/>
    <s v="חיפה"/>
    <x v="13"/>
    <x v="45"/>
    <m/>
    <s v="רשויות"/>
    <s v="רשויות מקומיות - עיבוי"/>
    <s v="בביצוע"/>
    <n v="5425738"/>
    <s v="304 64407902"/>
    <n v="304"/>
    <n v="64407902"/>
    <s v="בקשה לתיק מידע (היתר)"/>
    <s v="תוספת בניה"/>
    <n v="644079"/>
    <s v="חיפה"/>
    <n v="4000"/>
    <s v="שד מח&quot;ל"/>
    <n v="228"/>
    <n v="33"/>
    <n v="33"/>
    <s v="א"/>
    <d v="2018-03-19T00:00:00"/>
    <n v="24"/>
    <n v="30"/>
    <n v="24"/>
    <n v="30"/>
    <n v="54"/>
    <m/>
    <m/>
    <m/>
    <m/>
    <m/>
    <s v="תוספת 6 קומות מעל גג קיים של 30 יח&quot;ד דיור ל 24 יח&quot;ד קיימות, ממ&quot;דים, מרפסות, מעלית ,מדרגות, מוגשת במסגרת ת.ב.ע. 2218. כ-4000 מ&quot;ר."/>
    <m/>
    <m/>
    <m/>
    <s v="NULL"/>
    <m/>
    <m/>
    <m/>
    <m/>
    <m/>
    <m/>
    <m/>
    <m/>
    <m/>
    <m/>
    <m/>
    <m/>
    <m/>
    <m/>
    <m/>
    <m/>
    <m/>
    <n v="2018"/>
    <x v="1"/>
    <s v="בנייה"/>
    <m/>
    <m/>
    <n v="5"/>
    <n v="1"/>
    <m/>
    <m/>
    <n v="1"/>
    <s v="למידע"/>
    <m/>
    <x v="1"/>
    <m/>
    <m/>
    <m/>
    <m/>
    <m/>
    <m/>
    <m/>
    <m/>
    <m/>
    <m/>
    <m/>
    <m/>
    <m/>
    <n v="874"/>
    <m/>
    <m/>
    <m/>
    <m/>
    <m/>
    <m/>
    <m/>
  </r>
  <r>
    <n v="305"/>
    <m/>
    <m/>
    <m/>
    <m/>
    <m/>
    <m/>
    <m/>
    <m/>
    <m/>
    <m/>
    <n v="31862"/>
    <m/>
    <s v="חיפה"/>
    <x v="13"/>
    <x v="45"/>
    <m/>
    <s v="רשויות"/>
    <s v="רשויות מקומיות - עיבוי"/>
    <s v="בביצוע"/>
    <n v="5425737"/>
    <s v="304 64407802"/>
    <n v="304"/>
    <n v="64407802"/>
    <s v="בקשה לתיק מידע (היתר)"/>
    <s v="תוספת בניה"/>
    <n v="644078"/>
    <s v="חיפה"/>
    <n v="4000"/>
    <s v="שד מח&quot;ל"/>
    <n v="228"/>
    <n v="35"/>
    <n v="35"/>
    <s v="א"/>
    <d v="2018-03-19T00:00:00"/>
    <n v="24"/>
    <n v="30"/>
    <n v="24"/>
    <n v="30"/>
    <n v="54"/>
    <m/>
    <m/>
    <m/>
    <m/>
    <m/>
    <s v="תוספת של 30 יח&quot;ד ,תוספת של 6 קומות 4000 מ&quot;ר,מעלית ,ממדים,מוגשת במסגרת ת.ב.ע. 2218. (מעל למבנה קיים.)"/>
    <m/>
    <m/>
    <m/>
    <s v="NULL"/>
    <m/>
    <m/>
    <m/>
    <m/>
    <m/>
    <m/>
    <m/>
    <m/>
    <m/>
    <m/>
    <m/>
    <m/>
    <m/>
    <m/>
    <m/>
    <m/>
    <m/>
    <n v="2018"/>
    <x v="1"/>
    <s v="בנייה"/>
    <m/>
    <m/>
    <n v="4"/>
    <n v="1"/>
    <m/>
    <m/>
    <n v="1"/>
    <s v="למידע"/>
    <m/>
    <x v="1"/>
    <m/>
    <m/>
    <m/>
    <m/>
    <m/>
    <m/>
    <m/>
    <m/>
    <m/>
    <m/>
    <m/>
    <m/>
    <m/>
    <n v="874"/>
    <m/>
    <m/>
    <m/>
    <m/>
    <m/>
    <m/>
    <m/>
  </r>
  <r>
    <n v="306"/>
    <m/>
    <m/>
    <m/>
    <m/>
    <m/>
    <m/>
    <m/>
    <m/>
    <m/>
    <m/>
    <n v="31862"/>
    <m/>
    <s v="חיפה"/>
    <x v="13"/>
    <x v="45"/>
    <m/>
    <s v="רשויות"/>
    <s v="רשויות מקומיות - עיבוי"/>
    <s v="בביצוע"/>
    <n v="5228738"/>
    <s v="304 64407703"/>
    <n v="304"/>
    <n v="64407703"/>
    <s v="בקשה להיתר"/>
    <s v="עיבוי בינוי"/>
    <n v="644077"/>
    <s v="חיפה"/>
    <n v="4000"/>
    <s v="שד מח&quot;ל"/>
    <n v="228"/>
    <n v="37"/>
    <n v="37"/>
    <m/>
    <d v="2017-03-29T00:00:00"/>
    <n v="0"/>
    <n v="30"/>
    <n v="24"/>
    <n v="30"/>
    <n v="54"/>
    <m/>
    <m/>
    <m/>
    <m/>
    <m/>
    <s v="עיבוי מבנה מ - 24 דירות קיימות ל - 30 דירות נוספות"/>
    <m/>
    <m/>
    <m/>
    <n v="2056188"/>
    <n v="64407703"/>
    <m/>
    <d v="2020-09-30T00:00:00"/>
    <m/>
    <m/>
    <m/>
    <n v="24"/>
    <m/>
    <n v="30"/>
    <m/>
    <n v="54"/>
    <m/>
    <m/>
    <s v="בקשה לתוספת קומות ויחד למבנה קיים, הבקשה כוללת הוספת 30 יחד, 6 קומות, אגפי ממדים, מעלית, תוספת שטחים, תוספת מרפסות זיזיות למבנה קיים בן 24 יחד, 4 קומות, סהכ מוצעות 10 קומות ו - 54 יחד בכפוף לחפ/2218 - עיבוי בינוי."/>
    <m/>
    <m/>
    <m/>
    <n v="2017"/>
    <x v="2"/>
    <s v="בנייה"/>
    <s v="בנייה"/>
    <m/>
    <n v="3"/>
    <m/>
    <m/>
    <m/>
    <n v="1"/>
    <s v="להיתר"/>
    <m/>
    <x v="0"/>
    <m/>
    <m/>
    <m/>
    <n v="5228738"/>
    <n v="2056188"/>
    <m/>
    <m/>
    <m/>
    <m/>
    <m/>
    <m/>
    <m/>
    <m/>
    <n v="874"/>
    <m/>
    <m/>
    <m/>
    <m/>
    <m/>
    <s v="אישור בתנאים"/>
    <m/>
  </r>
  <r>
    <n v="307"/>
    <m/>
    <m/>
    <m/>
    <m/>
    <m/>
    <m/>
    <m/>
    <m/>
    <m/>
    <m/>
    <n v="31862"/>
    <m/>
    <s v="חיפה"/>
    <x v="13"/>
    <x v="45"/>
    <m/>
    <s v="רשויות"/>
    <s v="עיבוי"/>
    <s v="בביצוע"/>
    <n v="5424109"/>
    <s v="304 64407703"/>
    <n v="304"/>
    <n v="64407703"/>
    <s v="בקשה להיתר"/>
    <s v="עיבוי בינוי"/>
    <n v="644077"/>
    <s v="חיפה"/>
    <n v="4000"/>
    <s v="שד מח&quot;ל"/>
    <n v="228"/>
    <n v="37"/>
    <n v="37"/>
    <m/>
    <d v="2017-03-29T00:00:00"/>
    <n v="24"/>
    <n v="30"/>
    <n v="24"/>
    <n v="30"/>
    <n v="54"/>
    <m/>
    <m/>
    <m/>
    <m/>
    <m/>
    <s v="עיבוי מבנה מ - 24 דירות קיימות ל - 30 דירות נוספות"/>
    <m/>
    <m/>
    <m/>
    <s v="NULL"/>
    <m/>
    <m/>
    <m/>
    <m/>
    <m/>
    <m/>
    <m/>
    <m/>
    <m/>
    <m/>
    <m/>
    <m/>
    <m/>
    <m/>
    <m/>
    <m/>
    <s v="שליפת כתובות (אוגוסט 2020)"/>
    <n v="2017"/>
    <x v="1"/>
    <m/>
    <m/>
    <m/>
    <m/>
    <m/>
    <m/>
    <m/>
    <n v="4"/>
    <s v="להיתר"/>
    <m/>
    <x v="1"/>
    <m/>
    <m/>
    <m/>
    <m/>
    <m/>
    <m/>
    <m/>
    <m/>
    <m/>
    <m/>
    <m/>
    <m/>
    <m/>
    <n v="874"/>
    <m/>
    <m/>
    <m/>
    <m/>
    <m/>
    <m/>
    <m/>
  </r>
  <r>
    <n v="308"/>
    <m/>
    <m/>
    <m/>
    <m/>
    <m/>
    <m/>
    <m/>
    <m/>
    <m/>
    <m/>
    <n v="31862"/>
    <m/>
    <s v="חיפה"/>
    <x v="13"/>
    <x v="45"/>
    <m/>
    <s v="רשויות"/>
    <s v="רשויות מקומיות - עיבוי"/>
    <s v="בביצוע"/>
    <n v="5425736"/>
    <s v="304 64407501"/>
    <n v="304"/>
    <n v="64407501"/>
    <s v="בקשה לתיק מידע (היתר)"/>
    <s v="בניה חדשה"/>
    <n v="644075"/>
    <s v="חיפה"/>
    <n v="4000"/>
    <s v="שד מח&quot;ל"/>
    <n v="228"/>
    <n v="39"/>
    <n v="39"/>
    <s v="א"/>
    <d v="2018-08-09T00:00:00"/>
    <n v="40"/>
    <n v="50"/>
    <n v="40"/>
    <n v="50"/>
    <n v="90"/>
    <m/>
    <m/>
    <m/>
    <m/>
    <m/>
    <s v="50 יח דיור חדשות תוספת ל40 יח דיור קיימות במסגרת תב&quot;ע נקודתית חפ/2218 הכוללת הוספת 5039 מ&quot;ר ,ממדים ,מרפסות ,מעלית,חדר מדרגות ב2 בניינים שעל החלקה. ומתקן פוטו וולטאי על הקרקע.."/>
    <m/>
    <m/>
    <m/>
    <s v="NULL"/>
    <m/>
    <m/>
    <m/>
    <m/>
    <m/>
    <m/>
    <m/>
    <m/>
    <m/>
    <m/>
    <m/>
    <m/>
    <m/>
    <m/>
    <m/>
    <m/>
    <m/>
    <n v="2018"/>
    <x v="1"/>
    <s v="בנייה"/>
    <m/>
    <m/>
    <n v="2"/>
    <m/>
    <m/>
    <m/>
    <n v="1"/>
    <s v="למידע"/>
    <m/>
    <x v="1"/>
    <m/>
    <m/>
    <m/>
    <m/>
    <m/>
    <m/>
    <m/>
    <m/>
    <m/>
    <m/>
    <m/>
    <m/>
    <m/>
    <n v="874"/>
    <m/>
    <m/>
    <m/>
    <m/>
    <m/>
    <s v="בנייה (תוספת)"/>
    <m/>
  </r>
  <r>
    <n v="309"/>
    <m/>
    <m/>
    <m/>
    <m/>
    <m/>
    <m/>
    <m/>
    <m/>
    <m/>
    <m/>
    <n v="31862"/>
    <m/>
    <s v="חיפה"/>
    <x v="13"/>
    <x v="45"/>
    <m/>
    <s v="רשויות"/>
    <s v="רשויות מקומיות - עיבוי"/>
    <s v="בביצוע"/>
    <n v="5425735"/>
    <s v="304 64407402"/>
    <n v="304"/>
    <n v="64407402"/>
    <s v="בקשה לתיק מידע (היתר)"/>
    <s v="בניה חדשה"/>
    <n v="644074"/>
    <s v="חיפה"/>
    <n v="4000"/>
    <s v="שד מח&quot;ל"/>
    <n v="228"/>
    <n v="41"/>
    <n v="41"/>
    <s v="ג"/>
    <d v="2018-08-09T00:00:00"/>
    <n v="40"/>
    <n v="50"/>
    <n v="40"/>
    <n v="50"/>
    <n v="90"/>
    <m/>
    <m/>
    <m/>
    <m/>
    <m/>
    <s v="50 יח דיור חדשים תוספת ל40 יח' דיור קיימים במסגרת תבע 2218 להיתחדשות עירונית, הכוללת תוספת כ 5039 מ&quot;ר ,ממדים,מרפסות,מעלית,חדר מדרגות. תוספת מתקן פוטו וולטאי על הקרקע."/>
    <m/>
    <m/>
    <m/>
    <s v="NULL"/>
    <m/>
    <m/>
    <m/>
    <m/>
    <m/>
    <m/>
    <m/>
    <m/>
    <m/>
    <m/>
    <m/>
    <m/>
    <m/>
    <m/>
    <m/>
    <m/>
    <m/>
    <n v="2018"/>
    <x v="1"/>
    <s v="בנייה"/>
    <m/>
    <m/>
    <n v="1"/>
    <m/>
    <m/>
    <m/>
    <n v="1"/>
    <s v="למידע"/>
    <m/>
    <x v="1"/>
    <m/>
    <m/>
    <m/>
    <m/>
    <m/>
    <m/>
    <m/>
    <m/>
    <m/>
    <m/>
    <m/>
    <m/>
    <m/>
    <n v="874"/>
    <m/>
    <m/>
    <m/>
    <m/>
    <m/>
    <m/>
    <m/>
  </r>
  <r>
    <n v="1164"/>
    <m/>
    <m/>
    <m/>
    <m/>
    <m/>
    <m/>
    <s v="הכתובת חצי בתוך המתחם וחצי מחוצה לו"/>
    <m/>
    <m/>
    <m/>
    <n v="30809"/>
    <m/>
    <s v="חיפה"/>
    <x v="13"/>
    <x v="46"/>
    <m/>
    <s v="רשויות"/>
    <s v="פינוי-בינוי"/>
    <s v="תכנית מאושרת ללא יזם"/>
    <n v="7164953"/>
    <s v="304 48278503"/>
    <n v="304"/>
    <n v="48278503"/>
    <s v="בקשה לתיק מידע (היתר)                                                           "/>
    <s v="הריסה                                   "/>
    <n v="482785"/>
    <s v="חיפה"/>
    <n v="4000"/>
    <s v="רח' מאי                                                     "/>
    <n v="359"/>
    <n v="2"/>
    <n v="2"/>
    <m/>
    <d v="2020-10-20T00:00:00"/>
    <n v="0"/>
    <n v="0"/>
    <m/>
    <m/>
    <m/>
    <s v="2020_03"/>
    <d v="2020-12-03T17:05:37"/>
    <m/>
    <m/>
    <m/>
    <s v="NULL"/>
    <n v="0"/>
    <s v="NULL"/>
    <s v="NULL"/>
    <s v="NULL"/>
    <m/>
    <m/>
    <m/>
    <m/>
    <m/>
    <m/>
    <m/>
    <m/>
    <m/>
    <m/>
    <m/>
    <m/>
    <m/>
    <m/>
    <s v="NULL"/>
    <s v="NULL"/>
    <s v="לפי גוש חלקה (מרץ 2021)"/>
    <n v="2020"/>
    <x v="1"/>
    <s v="הריסה"/>
    <m/>
    <m/>
    <n v="1"/>
    <n v="1"/>
    <m/>
    <m/>
    <n v="1"/>
    <s v="למידע"/>
    <m/>
    <x v="1"/>
    <m/>
    <m/>
    <m/>
    <m/>
    <m/>
    <m/>
    <m/>
    <m/>
    <m/>
    <m/>
    <m/>
    <m/>
    <m/>
    <n v="128"/>
    <m/>
    <m/>
    <m/>
    <m/>
    <m/>
    <s v="לא היו החלטות בבקשה"/>
    <m/>
  </r>
  <r>
    <n v="1819"/>
    <s v="אוקטובר 2021 - טיוב בקשות שאינן כפולות"/>
    <s v="כן"/>
    <m/>
    <m/>
    <s v="טויב"/>
    <m/>
    <m/>
    <s v="לא כתוב בשום מקום שזה פינוי בינוי, אך נופל על מתחם פינוי בינוי._x000a_אין יח&quot;ד."/>
    <m/>
    <m/>
    <n v="30809"/>
    <m/>
    <s v="חיפה"/>
    <x v="13"/>
    <x v="46"/>
    <m/>
    <s v="רשויות"/>
    <s v="פינוי-בינוי"/>
    <s v="תכנית מאושרת ללא יזם"/>
    <n v="7446213"/>
    <s v="304 48278504"/>
    <n v="304"/>
    <n v="48278504"/>
    <s v="בקשה להיתר - ללא הקלות                                                          "/>
    <s v="הריסה                                   "/>
    <n v="482785"/>
    <s v="חיפה"/>
    <n v="4000"/>
    <s v="רח' מאי                                                     "/>
    <n v="359"/>
    <n v="10"/>
    <n v="10"/>
    <m/>
    <d v="2021-06-22T00:00:00"/>
    <n v="0"/>
    <n v="0"/>
    <m/>
    <m/>
    <m/>
    <s v="2021_03"/>
    <d v="2021-07-15T12:02:09"/>
    <m/>
    <m/>
    <m/>
    <s v=" הריסה של מבנים קיימים בנוסף הריסת סככות. הריסה של קירות פיתוח, ניתוק תשתיות ופינוי כל הקיים במגרש. הקמת חניון זמני במגרש                                                                                                                                                                                                                                                                                                                                                                                                                                                                                                                                                                                                                                                                                                                                                                                                                                                                                                               "/>
    <n v="0"/>
    <s v="NULL"/>
    <s v="NULL"/>
    <s v="NULL"/>
    <m/>
    <s v="NULL"/>
    <m/>
    <m/>
    <m/>
    <m/>
    <m/>
    <m/>
    <m/>
    <m/>
    <m/>
    <m/>
    <m/>
    <m/>
    <s v="NULL"/>
    <s v="NULL"/>
    <s v="גוש חלקה"/>
    <n v="2021"/>
    <x v="1"/>
    <s v="הריסה"/>
    <m/>
    <m/>
    <n v="1"/>
    <m/>
    <m/>
    <m/>
    <n v="1"/>
    <s v="להיתר"/>
    <m/>
    <x v="1"/>
    <m/>
    <m/>
    <m/>
    <m/>
    <m/>
    <m/>
    <m/>
    <m/>
    <m/>
    <m/>
    <m/>
    <m/>
    <m/>
    <n v="128"/>
    <m/>
    <m/>
    <m/>
    <m/>
    <m/>
    <m/>
    <m/>
  </r>
  <r>
    <n v="310"/>
    <m/>
    <m/>
    <m/>
    <m/>
    <m/>
    <m/>
    <m/>
    <m/>
    <m/>
    <m/>
    <n v="32339"/>
    <m/>
    <s v="מרכז"/>
    <x v="14"/>
    <x v="47"/>
    <m/>
    <s v="רשויות"/>
    <s v="רשויות מקומיות - פינוי-בינוי"/>
    <s v="תכנית מאושרת עם פעילות יזמית"/>
    <n v="4964558"/>
    <s v="404 20110427"/>
    <n v="404"/>
    <n v="20110427"/>
    <s v="בקשה להיתר"/>
    <s v="פינוי בינוי"/>
    <n v="36010"/>
    <s v="יבנה"/>
    <n v="2660"/>
    <s v="האלון"/>
    <n v="211"/>
    <n v="0"/>
    <n v="0"/>
    <m/>
    <d v="2011-09-19T00:00:00"/>
    <n v="0"/>
    <n v="0"/>
    <n v="0"/>
    <n v="0"/>
    <n v="96"/>
    <m/>
    <m/>
    <m/>
    <m/>
    <m/>
    <s v="בניית 2 בניינים  בני 12 קומות מעל קומת הקרקע+חדר על הגג  48 יח&quot;ד לכל בנין סה&quot;כ מבקשים 96 יח&quot;ד."/>
    <m/>
    <m/>
    <m/>
    <s v="NULL"/>
    <m/>
    <m/>
    <m/>
    <m/>
    <m/>
    <m/>
    <m/>
    <m/>
    <m/>
    <m/>
    <m/>
    <m/>
    <m/>
    <m/>
    <m/>
    <m/>
    <m/>
    <n v="2011"/>
    <x v="1"/>
    <s v="בנייה"/>
    <m/>
    <m/>
    <n v="1"/>
    <m/>
    <m/>
    <m/>
    <n v="3"/>
    <s v="להיתר"/>
    <m/>
    <x v="1"/>
    <m/>
    <m/>
    <m/>
    <m/>
    <m/>
    <m/>
    <m/>
    <m/>
    <m/>
    <m/>
    <m/>
    <m/>
    <m/>
    <n v="872"/>
    <m/>
    <m/>
    <m/>
    <m/>
    <m/>
    <m/>
    <m/>
  </r>
  <r>
    <n v="311"/>
    <m/>
    <m/>
    <m/>
    <m/>
    <m/>
    <m/>
    <m/>
    <m/>
    <m/>
    <m/>
    <n v="32339"/>
    <m/>
    <s v="מרכז"/>
    <x v="14"/>
    <x v="47"/>
    <m/>
    <s v="רשויות"/>
    <s v="רשויות מקומיות - פינוי-בינוי"/>
    <s v="תכנית מאושרת עם פעילות יזמית"/>
    <n v="5226202"/>
    <s v="404 20170430"/>
    <n v="404"/>
    <n v="20170430"/>
    <s v="בקשה להיתר"/>
    <s v="פינוי בינוי                             "/>
    <n v="36700"/>
    <s v="יבנה"/>
    <n v="2660"/>
    <s v="האלון"/>
    <n v="211"/>
    <n v="6"/>
    <n v="6"/>
    <m/>
    <d v="2017-04-06T00:00:00"/>
    <n v="0"/>
    <n v="0"/>
    <m/>
    <m/>
    <n v="136"/>
    <m/>
    <m/>
    <m/>
    <m/>
    <m/>
    <s v=" בניית 2 בניינים למגורים בעלי 68 יח&quot;ד הכולל: מתקנים ומחסנים, קומת לובי, קומות מגורים, ממ&quot;דים, 3 קומות חניה, עבודות פיתוח וגידור.                                                                                                                               "/>
    <m/>
    <m/>
    <m/>
    <s v="NULL"/>
    <m/>
    <m/>
    <m/>
    <m/>
    <m/>
    <m/>
    <m/>
    <m/>
    <m/>
    <m/>
    <m/>
    <m/>
    <m/>
    <m/>
    <m/>
    <m/>
    <m/>
    <n v="2017"/>
    <x v="1"/>
    <s v="בנייה"/>
    <m/>
    <m/>
    <n v="3"/>
    <m/>
    <m/>
    <m/>
    <n v="1"/>
    <s v="להיתר"/>
    <m/>
    <x v="1"/>
    <m/>
    <m/>
    <m/>
    <m/>
    <m/>
    <m/>
    <m/>
    <m/>
    <m/>
    <m/>
    <m/>
    <m/>
    <m/>
    <n v="872"/>
    <m/>
    <m/>
    <m/>
    <m/>
    <m/>
    <s v="לא היו החלטות בבקשה"/>
    <m/>
  </r>
  <r>
    <n v="312"/>
    <m/>
    <m/>
    <m/>
    <m/>
    <m/>
    <m/>
    <m/>
    <m/>
    <m/>
    <m/>
    <n v="32339"/>
    <m/>
    <s v="מרכז"/>
    <x v="14"/>
    <x v="47"/>
    <m/>
    <s v="רשויות"/>
    <s v="רשויות מקומיות - פינוי-בינוי"/>
    <s v="תכנית מאושרת עם פעילות יזמית"/>
    <n v="7012686"/>
    <s v="404 20191115"/>
    <n v="404"/>
    <n v="20191115"/>
    <s v="בקשה להיתר"/>
    <s v="פינוי בינוי"/>
    <n v="36200"/>
    <s v="יבנה"/>
    <n v="2660"/>
    <s v="האלון"/>
    <n v="211"/>
    <n v="16"/>
    <n v="16"/>
    <m/>
    <d v="2019-08-13T00:00:00"/>
    <n v="0"/>
    <n v="0"/>
    <m/>
    <m/>
    <n v="136"/>
    <m/>
    <m/>
    <m/>
    <m/>
    <m/>
    <s v="הריסת בניין מגורים קיים ובניית 2 מבני מגורים בני 18 קומות כל אחד, מעל קומות כניסה ושלוש קומות מרתף. הבקשה כוללת עבודות הריסה, חפירה ודיפון ועבודות פיתוח. הבקשה כוללת את אחת או יותר מהעבודות להלן: חפירה, חניה מקורה, עבודות פיתוח,(פירוט: גינון במגרש ), גדרות ושערים."/>
    <m/>
    <m/>
    <m/>
    <s v="NULL"/>
    <m/>
    <m/>
    <m/>
    <m/>
    <m/>
    <m/>
    <m/>
    <m/>
    <m/>
    <m/>
    <m/>
    <m/>
    <m/>
    <m/>
    <m/>
    <m/>
    <m/>
    <n v="2019"/>
    <x v="1"/>
    <s v="הריסה + חפירה ודיפון + בנייה"/>
    <m/>
    <m/>
    <n v="2"/>
    <m/>
    <m/>
    <m/>
    <n v="1"/>
    <s v="להיתר"/>
    <m/>
    <x v="1"/>
    <m/>
    <m/>
    <m/>
    <m/>
    <m/>
    <m/>
    <m/>
    <m/>
    <m/>
    <m/>
    <m/>
    <m/>
    <m/>
    <n v="872"/>
    <m/>
    <m/>
    <m/>
    <m/>
    <m/>
    <s v="לא היו החלטות בבקשה"/>
    <m/>
  </r>
  <r>
    <n v="313"/>
    <m/>
    <m/>
    <m/>
    <m/>
    <m/>
    <m/>
    <m/>
    <m/>
    <m/>
    <m/>
    <n v="32339"/>
    <m/>
    <s v="מרכז"/>
    <x v="14"/>
    <x v="47"/>
    <m/>
    <s v="רשויות"/>
    <s v="רשויות מקומיות - פינוי-בינוי"/>
    <s v="תכנית מאושרת עם פעילות יזמית"/>
    <n v="5225282"/>
    <s v="404 20170429"/>
    <n v="404"/>
    <n v="20170429"/>
    <s v="בקשה להיתר"/>
    <s v="פינוי בינוי                             "/>
    <n v="36000"/>
    <s v="יבנה"/>
    <n v="2660"/>
    <s v="האלון"/>
    <n v="211"/>
    <n v="20"/>
    <n v="20"/>
    <m/>
    <d v="2017-04-06T00:00:00"/>
    <n v="0"/>
    <n v="0"/>
    <m/>
    <m/>
    <n v="136"/>
    <m/>
    <m/>
    <m/>
    <m/>
    <m/>
    <s v=" בניית 2 בניינים למגורים בעלי 68 יח&quot;ד הכולל: מתקנים ומחסנים, קומת לובי, קומות מגורים, ממ&quot;דים, 3 קומות חניה, עבודות פיתוח וגידור.                                                                                                                               "/>
    <m/>
    <m/>
    <m/>
    <s v="NULL"/>
    <m/>
    <m/>
    <m/>
    <m/>
    <m/>
    <m/>
    <m/>
    <m/>
    <m/>
    <m/>
    <m/>
    <m/>
    <m/>
    <m/>
    <m/>
    <m/>
    <m/>
    <n v="2017"/>
    <x v="1"/>
    <s v="בנייה"/>
    <m/>
    <m/>
    <n v="1"/>
    <m/>
    <m/>
    <m/>
    <n v="2"/>
    <s v="להיתר"/>
    <m/>
    <x v="1"/>
    <m/>
    <m/>
    <m/>
    <m/>
    <m/>
    <m/>
    <m/>
    <m/>
    <m/>
    <m/>
    <m/>
    <m/>
    <m/>
    <n v="872"/>
    <m/>
    <m/>
    <m/>
    <m/>
    <m/>
    <m/>
    <m/>
  </r>
  <r>
    <n v="314"/>
    <m/>
    <m/>
    <m/>
    <m/>
    <m/>
    <m/>
    <m/>
    <m/>
    <m/>
    <m/>
    <n v="32339"/>
    <m/>
    <s v="מרכז"/>
    <x v="14"/>
    <x v="47"/>
    <m/>
    <s v="רשויות"/>
    <s v="רשויות מקומיות - פינוי-בינוי"/>
    <s v="תכנית מאושרת עם פעילות יזמית"/>
    <n v="3516916"/>
    <s v="404 20160585"/>
    <n v="404"/>
    <n v="20160585"/>
    <s v="בקשה להיתר"/>
    <s v="תוספת בניה                              "/>
    <n v="36000"/>
    <s v="יבנה"/>
    <n v="2660"/>
    <s v="האלון"/>
    <n v="211"/>
    <n v="22"/>
    <n v="22"/>
    <m/>
    <d v="2016-06-21T00:00:00"/>
    <n v="0"/>
    <n v="0"/>
    <n v="0"/>
    <n v="0"/>
    <n v="136"/>
    <m/>
    <m/>
    <m/>
    <m/>
    <m/>
    <s v=" בניית שני בניינים למגורים בעלי 68 יח&quot;ד הכוללת: מתקנים ומחסנים, קומת לובי, קומות מגורים, ממ&quot;דים, 3 קומות חניה, עבודות פיתוח וגידור."/>
    <m/>
    <m/>
    <m/>
    <s v="NULL"/>
    <m/>
    <m/>
    <m/>
    <m/>
    <m/>
    <m/>
    <m/>
    <m/>
    <m/>
    <m/>
    <m/>
    <m/>
    <m/>
    <m/>
    <m/>
    <m/>
    <m/>
    <n v="2016"/>
    <x v="1"/>
    <s v="בנייה"/>
    <m/>
    <m/>
    <n v="1"/>
    <m/>
    <m/>
    <n v="1"/>
    <n v="1"/>
    <s v="להיתר"/>
    <m/>
    <x v="1"/>
    <m/>
    <m/>
    <m/>
    <m/>
    <n v="2130004"/>
    <m/>
    <m/>
    <m/>
    <m/>
    <m/>
    <m/>
    <m/>
    <m/>
    <n v="872"/>
    <m/>
    <m/>
    <m/>
    <m/>
    <m/>
    <s v="לא היו החלטות בבקשה"/>
    <m/>
  </r>
  <r>
    <n v="1750"/>
    <s v="אוקטובר 2021 - טיוב בקשות ID כפולות"/>
    <s v="כן"/>
    <s v="כן"/>
    <m/>
    <s v="טויב"/>
    <m/>
    <m/>
    <m/>
    <m/>
    <m/>
    <n v="32339"/>
    <m/>
    <s v="מרכז"/>
    <x v="14"/>
    <x v="47"/>
    <m/>
    <s v="רשויות"/>
    <s v="פינוי-בינוי"/>
    <s v="תכנית מאושרת עם פעילות יזמית"/>
    <n v="7448894"/>
    <s v="404 20170429"/>
    <n v="404"/>
    <n v="20170429"/>
    <s v="בקשה להיתר                                                                      "/>
    <s v="פינוי בינוי                             "/>
    <n v="36000"/>
    <s v="יבנה"/>
    <n v="2660"/>
    <s v="האלון                                                       "/>
    <n v="211"/>
    <n v="20"/>
    <n v="20"/>
    <s v="NULL"/>
    <d v="2017-04-06T00:00:00"/>
    <n v="0"/>
    <n v="0"/>
    <m/>
    <m/>
    <n v="136"/>
    <s v="2021_03"/>
    <d v="2021-07-15T12:02:09"/>
    <m/>
    <m/>
    <s v="מהות הבקשה"/>
    <s v=" פרויקט פינוי בנוי הכולל הריסת 2 בניינים והקמת 2 מבנים בגובה 19 קומות הכולל :מתקנים ומחסנים, קומת לובי, קומות מגורים,ממדים, 3 קומות חניה, עבודות פיתוח וגידור.סהכ 136 יחידות דיור ב-2 המבנים(68 יחד לכל מבנה).                                                                                                                                                                                                                                                                                                                                                                                                                                                                                                                                                                                                                                                                                                                                                                                                                       "/>
    <n v="201806"/>
    <d v="2018-06-05T00:00:00"/>
    <s v="  לדיון נכנסו:מתנגדים:שמואל סבג מרחוב הנחל , מר פרדי כחלון מרחוב הנחל ומיטל שמחי  נג'אתי רחוב הנחל.   בעד:אבי זוזוט האלון 18 יבנה, מיכאל בןשטרית האלון 16/3 יבנה,רינה אידו האלון 16/1  יבנה.  היזמים:אורן פלוטקין ובהרי אייל.  נציגי היזמים:הגב' תמר מיארה ושלומי ארז מרחוב האלון יבנה.     נערכה הצבעה והוחלט פה אחד:  לאשר הבקשה להוצאת היתר עבור 2 מבנים בגובה של 19  קומות 68 יחד לכל מבנה הכולל 3 קומות מרתפי חניה ובתנאים הבאים:  א.מילוי דרישות התכן.  ב. כפוף לבדיקה כלכלית תחבורתית ועמידה בתקן 21 למבנים האחרים.  ג. תשלום אגרות והיטלים.  ד. הפקדת ערבות בנקאית.                                                                                                                                                                                                                                                                                                                                                                                                                                                            "/>
    <n v="2130004"/>
    <n v="20170429"/>
    <s v="בקשה להיתר                                                                      "/>
    <d v="2021-06-03T00:00:00"/>
    <s v="בית משותף                                                                                 "/>
    <n v="0"/>
    <n v="0"/>
    <m/>
    <m/>
    <m/>
    <m/>
    <n v="136"/>
    <s v="מהות ההיתר"/>
    <m/>
    <s v="פרויקט פינוי בנוי הכולל הריסת 2 בניינים והקמת 2 מבנים בגובה 19 קומות הכולל :מתקנים ומחסנים, קומת לובי, קומות מגורים,ממדים, 3 קומות חניה, עבודות פיתוח וגידור.סהכ 136  יחידות דיור ב-2 המבנים(68 יחד לכל מבנה)."/>
    <s v="2021_03"/>
    <d v="2021-07-15T12:02:11"/>
    <s v="גוש חלקה"/>
    <n v="2017"/>
    <x v="0"/>
    <s v="הריסה + בנייה"/>
    <s v="הריסה + בנייה"/>
    <m/>
    <n v="1"/>
    <m/>
    <m/>
    <m/>
    <n v="2"/>
    <s v="להיתר"/>
    <m/>
    <x v="0"/>
    <m/>
    <m/>
    <m/>
    <n v="3516916"/>
    <m/>
    <m/>
    <m/>
    <m/>
    <m/>
    <m/>
    <m/>
    <m/>
    <m/>
    <n v="872"/>
    <m/>
    <m/>
    <m/>
    <m/>
    <m/>
    <m/>
    <m/>
  </r>
  <r>
    <n v="316"/>
    <m/>
    <m/>
    <m/>
    <m/>
    <m/>
    <m/>
    <m/>
    <m/>
    <m/>
    <m/>
    <n v="32339"/>
    <m/>
    <s v="מרכז"/>
    <x v="14"/>
    <x v="47"/>
    <m/>
    <s v="רשויות"/>
    <s v="רשויות מקומיות - פינוי-בינוי"/>
    <s v="תכנית מאושרת עם פעילות יזמית"/>
    <n v="6815879"/>
    <s v="404 20190658"/>
    <n v="404"/>
    <n v="20190658"/>
    <s v="בקשה למידע"/>
    <s v="עבודות עפר"/>
    <n v="36200"/>
    <s v="יבנה"/>
    <n v="2660"/>
    <m/>
    <n v="0"/>
    <n v="18"/>
    <n v="18"/>
    <m/>
    <d v="2019-05-23T00:00:00"/>
    <n v="0"/>
    <n v="136"/>
    <m/>
    <m/>
    <n v="136"/>
    <m/>
    <m/>
    <m/>
    <m/>
    <m/>
    <s v="הריסת בניין מגורים קיים ובניית 2 מבני מגורים בני 18 קומות כל אחד, מעל קומות כניסה ושלוש קומות מרתף. הבקשה כוללת עבודות הריסה, חפירה ודיפון ועבודות פיתוח. הבקשה כוללת את אחת או יותר מהעבודות להלן:  חפירה, חניה מקורה, עבודות פיתוח,(פירוט: גינון במגרש ), גדרות ושערים"/>
    <m/>
    <m/>
    <m/>
    <s v="NULL"/>
    <m/>
    <m/>
    <m/>
    <m/>
    <m/>
    <m/>
    <m/>
    <m/>
    <m/>
    <m/>
    <m/>
    <m/>
    <m/>
    <m/>
    <m/>
    <m/>
    <m/>
    <n v="2019"/>
    <x v="1"/>
    <s v="הריסה + חפירה ודיפון + בנייה"/>
    <m/>
    <m/>
    <n v="2"/>
    <n v="1"/>
    <m/>
    <m/>
    <n v="1"/>
    <s v="למידע"/>
    <m/>
    <x v="1"/>
    <m/>
    <m/>
    <m/>
    <m/>
    <m/>
    <m/>
    <m/>
    <m/>
    <m/>
    <m/>
    <m/>
    <m/>
    <m/>
    <n v="872"/>
    <m/>
    <m/>
    <m/>
    <m/>
    <m/>
    <s v="אין מידע באתר העירייה"/>
    <m/>
  </r>
  <r>
    <n v="315"/>
    <m/>
    <m/>
    <m/>
    <m/>
    <m/>
    <m/>
    <m/>
    <m/>
    <m/>
    <m/>
    <n v="32339"/>
    <m/>
    <s v="מרכז"/>
    <x v="14"/>
    <x v="47"/>
    <m/>
    <s v="רשויות"/>
    <s v="רשויות מקומיות - פינוי-בינוי"/>
    <s v="תכנית מאושרת עם פעילות יזמית"/>
    <n v="5309758"/>
    <s v="404 20171475"/>
    <n v="404"/>
    <n v="20171475"/>
    <s v="בקשה למידע"/>
    <s v="בניה חדשה"/>
    <n v="36000"/>
    <s v="יבנה"/>
    <n v="2660"/>
    <m/>
    <n v="0"/>
    <n v="22"/>
    <n v="22"/>
    <m/>
    <d v="2017-10-19T00:00:00"/>
    <n v="0"/>
    <n v="136"/>
    <m/>
    <m/>
    <n v="136"/>
    <m/>
    <m/>
    <m/>
    <m/>
    <m/>
    <s v="פירוט לגבי הבניה המבוקשת 2 מבני מגורים 18 קומות מעל קומות כניסה ושלוש קומות מרתף כל אחד כולל עבודות פיתוח הריסה, חפירה ודיפון"/>
    <m/>
    <m/>
    <m/>
    <s v="NULL"/>
    <m/>
    <m/>
    <m/>
    <m/>
    <m/>
    <m/>
    <m/>
    <m/>
    <m/>
    <m/>
    <m/>
    <m/>
    <m/>
    <m/>
    <m/>
    <m/>
    <m/>
    <n v="2017"/>
    <x v="1"/>
    <s v="הריסה + חפירה ודיפון + בנייה"/>
    <m/>
    <m/>
    <n v="1"/>
    <n v="1"/>
    <n v="1"/>
    <m/>
    <n v="1"/>
    <s v="למידע"/>
    <m/>
    <x v="1"/>
    <m/>
    <m/>
    <m/>
    <m/>
    <m/>
    <m/>
    <m/>
    <m/>
    <m/>
    <m/>
    <m/>
    <m/>
    <m/>
    <n v="872"/>
    <m/>
    <m/>
    <m/>
    <m/>
    <m/>
    <s v="אין מידע באתר העירייה"/>
    <m/>
  </r>
  <r>
    <n v="317"/>
    <m/>
    <m/>
    <m/>
    <m/>
    <m/>
    <m/>
    <m/>
    <m/>
    <m/>
    <m/>
    <n v="4193"/>
    <m/>
    <s v="מרכז"/>
    <x v="14"/>
    <x v="48"/>
    <m/>
    <s v="מיסוי"/>
    <s v="מיסוי - פינוי-בינוי"/>
    <s v="בביצוע"/>
    <n v="6814095"/>
    <s v="404 20170360"/>
    <n v="404"/>
    <n v="20170360"/>
    <s v="בקשה להיתר"/>
    <s v="עבודות עפר"/>
    <n v="25501"/>
    <s v="יבנה"/>
    <n v="2660"/>
    <s v="חרמון"/>
    <n v="185"/>
    <n v="0"/>
    <n v="0"/>
    <m/>
    <d v="2017-03-20T00:00:00"/>
    <n v="0"/>
    <n v="0"/>
    <m/>
    <m/>
    <n v="188"/>
    <m/>
    <m/>
    <m/>
    <m/>
    <m/>
    <s v="בקשה לדיפון וחפירה הכוללים הסדרת תנועה זמניים. נפח חפירה : 46,425.8  m3."/>
    <m/>
    <m/>
    <m/>
    <n v="1919834"/>
    <n v="20170360"/>
    <m/>
    <d v="2018-02-21T00:00:00"/>
    <m/>
    <n v="0"/>
    <n v="0"/>
    <m/>
    <m/>
    <m/>
    <m/>
    <n v="188"/>
    <m/>
    <m/>
    <s v="בקשה לדיפון וחפירה הכוללים הסדרת תנועה זמניים. נפח חפירה : 46,425.8  m3."/>
    <m/>
    <m/>
    <m/>
    <n v="2017"/>
    <x v="3"/>
    <s v="חפירה ודיפון"/>
    <s v="חפירה ודיפון "/>
    <m/>
    <n v="2"/>
    <m/>
    <m/>
    <m/>
    <n v="1"/>
    <s v="להיתר"/>
    <s v="מגרש 102,103"/>
    <x v="0"/>
    <m/>
    <m/>
    <m/>
    <n v="6814095"/>
    <n v="1919834"/>
    <m/>
    <m/>
    <m/>
    <m/>
    <m/>
    <m/>
    <m/>
    <m/>
    <n v="298"/>
    <m/>
    <m/>
    <m/>
    <m/>
    <m/>
    <m/>
    <m/>
  </r>
  <r>
    <n v="319"/>
    <m/>
    <m/>
    <m/>
    <m/>
    <m/>
    <m/>
    <m/>
    <m/>
    <m/>
    <m/>
    <n v="4193"/>
    <m/>
    <s v="מרכז"/>
    <x v="14"/>
    <x v="48"/>
    <m/>
    <s v="מיסוי"/>
    <s v="מיסוי - פינוי-בינוי"/>
    <s v="בביצוע"/>
    <n v="5274040"/>
    <s v="404 20170657"/>
    <n v="404"/>
    <n v="20170657"/>
    <s v="בקשה למידע"/>
    <s v="בניה חדשה"/>
    <n v="25501"/>
    <s v="יבנה"/>
    <n v="2660"/>
    <s v="חרמון"/>
    <n v="185"/>
    <n v="0"/>
    <n v="0"/>
    <m/>
    <d v="2017-05-25T00:00:00"/>
    <n v="0"/>
    <n v="0"/>
    <m/>
    <m/>
    <n v="188"/>
    <m/>
    <m/>
    <m/>
    <m/>
    <m/>
    <s v="חפירה ודיפון"/>
    <m/>
    <m/>
    <m/>
    <s v="NULL"/>
    <m/>
    <m/>
    <m/>
    <m/>
    <m/>
    <m/>
    <m/>
    <m/>
    <m/>
    <m/>
    <m/>
    <m/>
    <m/>
    <m/>
    <m/>
    <m/>
    <m/>
    <n v="2017"/>
    <x v="1"/>
    <s v="חפירה ודיפון"/>
    <m/>
    <m/>
    <n v="2"/>
    <n v="1"/>
    <n v="1"/>
    <m/>
    <n v="1"/>
    <s v="למידע"/>
    <s v="מגרש 102,103"/>
    <x v="1"/>
    <m/>
    <m/>
    <m/>
    <m/>
    <m/>
    <m/>
    <m/>
    <m/>
    <m/>
    <m/>
    <m/>
    <m/>
    <m/>
    <n v="298"/>
    <m/>
    <m/>
    <m/>
    <m/>
    <m/>
    <m/>
    <m/>
  </r>
  <r>
    <n v="322"/>
    <m/>
    <m/>
    <m/>
    <m/>
    <m/>
    <m/>
    <m/>
    <m/>
    <m/>
    <m/>
    <n v="4193"/>
    <m/>
    <s v="מרכז"/>
    <x v="14"/>
    <x v="48"/>
    <m/>
    <s v="מיסוי"/>
    <s v="מיסוי - פינוי-בינוי"/>
    <s v="בביצוע"/>
    <n v="7012575"/>
    <s v="404 20190142"/>
    <n v="404"/>
    <n v="20190142"/>
    <s v="בקשה להיתר"/>
    <s v="בניה חדשה"/>
    <n v="25400"/>
    <s v="יבנה"/>
    <n v="2660"/>
    <s v="חרמון"/>
    <n v="185"/>
    <n v="0"/>
    <n v="0"/>
    <m/>
    <d v="2019-01-31T00:00:00"/>
    <n v="0"/>
    <n v="94"/>
    <m/>
    <m/>
    <n v="94"/>
    <m/>
    <m/>
    <m/>
    <m/>
    <m/>
    <s v="הקמת בניין  מגורים במגרש 103 , בן 23 קומות  כולל קומת קרקע, גלריה , 20 קומות מגורים קומה גג  טכנית +פיתוח שצפ במגרש 602 סהכ 94 יחד."/>
    <m/>
    <m/>
    <m/>
    <n v="1989398"/>
    <n v="20190142"/>
    <m/>
    <d v="2019-11-04T00:00:00"/>
    <m/>
    <n v="0"/>
    <n v="94"/>
    <m/>
    <m/>
    <m/>
    <m/>
    <n v="94"/>
    <m/>
    <m/>
    <s v="הקמת בניין מגורים בן 23 קומות על קרקעיות במגרש 103 ופיתוח שצפ במגרש 602 סהכ 94 יחד."/>
    <m/>
    <m/>
    <m/>
    <n v="2019"/>
    <x v="5"/>
    <s v="בנייה"/>
    <s v="בנייה"/>
    <m/>
    <n v="2"/>
    <m/>
    <m/>
    <m/>
    <n v="2"/>
    <s v="להיתר"/>
    <s v="מגרש 103"/>
    <x v="2"/>
    <m/>
    <m/>
    <m/>
    <m/>
    <m/>
    <m/>
    <s v="שנת ההיתר 2019 אך בדוח נספר לשנת 2018"/>
    <m/>
    <m/>
    <m/>
    <m/>
    <m/>
    <m/>
    <n v="298"/>
    <m/>
    <m/>
    <m/>
    <m/>
    <m/>
    <m/>
    <m/>
  </r>
  <r>
    <n v="318"/>
    <m/>
    <m/>
    <m/>
    <m/>
    <m/>
    <m/>
    <m/>
    <m/>
    <m/>
    <m/>
    <n v="4193"/>
    <m/>
    <s v="מרכז"/>
    <x v="14"/>
    <x v="48"/>
    <m/>
    <s v="מיסוי"/>
    <s v="מיסוי - פינוי-בינוי"/>
    <s v="בביצוע"/>
    <n v="6814107"/>
    <s v="404 20170553"/>
    <n v="404"/>
    <n v="20170553"/>
    <s v="בקשה להיתר"/>
    <s v="בניה חדשה"/>
    <n v="25600"/>
    <s v="יבנה"/>
    <n v="2660"/>
    <s v="חרמון"/>
    <n v="185"/>
    <n v="0"/>
    <n v="0"/>
    <m/>
    <d v="2017-05-08T00:00:00"/>
    <n v="0"/>
    <n v="0"/>
    <m/>
    <m/>
    <n v="94"/>
    <m/>
    <m/>
    <m/>
    <m/>
    <m/>
    <s v="  תאור הבקשה:  הקמת בניין מגורים בן 23 קומות על קרקעיות בסה&quot;כ 94 יח&quot;ד במגרש 102  כולל בניית 4 קומות מרתף במגרשים 102,602,103  וחדר טרפו במגרש 102.                                                                                                                                                                                                                                                                                                                                                                                                                                                                                                                                                                                                                                                                                                                                                                                                                                                                                      "/>
    <m/>
    <m/>
    <m/>
    <n v="1921212"/>
    <n v="20170553"/>
    <m/>
    <d v="2019-01-03T00:00:00"/>
    <m/>
    <n v="0"/>
    <n v="0"/>
    <m/>
    <m/>
    <m/>
    <m/>
    <n v="94"/>
    <m/>
    <m/>
    <s v="תאור הבקשה:  הקמת בניין מגורים בן 23 קומות על קרקעיות בסהכ 94 יח&quot;ד במגרש 102  כולל בניית 4 קומות מרתף במגרשים 102,602,103+חדר טרנספומציה במגרש 102&quot;"/>
    <m/>
    <m/>
    <m/>
    <n v="2017"/>
    <x v="5"/>
    <s v="בנייה"/>
    <s v="בנייה"/>
    <m/>
    <n v="2"/>
    <m/>
    <m/>
    <m/>
    <n v="2"/>
    <s v="להיתר"/>
    <s v="מגרש 102"/>
    <x v="2"/>
    <m/>
    <m/>
    <m/>
    <m/>
    <m/>
    <m/>
    <s v="שנת ההיתר 2019 אך בדוח נספר לשנת 2018"/>
    <m/>
    <m/>
    <m/>
    <m/>
    <m/>
    <m/>
    <n v="298"/>
    <m/>
    <m/>
    <m/>
    <m/>
    <m/>
    <m/>
    <m/>
  </r>
  <r>
    <n v="320"/>
    <m/>
    <m/>
    <m/>
    <m/>
    <m/>
    <m/>
    <m/>
    <m/>
    <m/>
    <m/>
    <n v="4193"/>
    <m/>
    <s v="מרכז"/>
    <x v="14"/>
    <x v="48"/>
    <m/>
    <s v="מיסוי"/>
    <s v="מיסוי - פינוי-בינוי"/>
    <s v="בביצוע"/>
    <n v="5268332"/>
    <s v="404 20170699"/>
    <n v="404"/>
    <n v="20170699"/>
    <s v="בקשה למידע"/>
    <s v="בניה חדשה"/>
    <n v="25600"/>
    <s v="יבנה"/>
    <n v="2660"/>
    <s v="חרמון"/>
    <n v="185"/>
    <n v="0"/>
    <n v="0"/>
    <m/>
    <d v="2017-06-01T00:00:00"/>
    <n v="0"/>
    <n v="0"/>
    <m/>
    <m/>
    <m/>
    <m/>
    <m/>
    <m/>
    <m/>
    <m/>
    <s v="בניה חדשה במתחם הכולל 4 בניינים נפרדים זהים עם חניון משותף"/>
    <m/>
    <m/>
    <m/>
    <s v="NULL"/>
    <m/>
    <m/>
    <m/>
    <m/>
    <m/>
    <m/>
    <m/>
    <m/>
    <m/>
    <m/>
    <m/>
    <m/>
    <m/>
    <m/>
    <m/>
    <m/>
    <m/>
    <n v="2017"/>
    <x v="1"/>
    <s v="בנייה"/>
    <m/>
    <m/>
    <n v="2"/>
    <m/>
    <m/>
    <m/>
    <n v="2"/>
    <s v="למידע"/>
    <s v="מגרש 102,103"/>
    <x v="1"/>
    <m/>
    <m/>
    <m/>
    <m/>
    <m/>
    <m/>
    <m/>
    <m/>
    <m/>
    <m/>
    <m/>
    <m/>
    <m/>
    <n v="298"/>
    <m/>
    <m/>
    <m/>
    <m/>
    <m/>
    <m/>
    <m/>
  </r>
  <r>
    <n v="321"/>
    <m/>
    <m/>
    <m/>
    <m/>
    <m/>
    <m/>
    <m/>
    <m/>
    <m/>
    <m/>
    <n v="4193"/>
    <m/>
    <s v="מרכז"/>
    <x v="14"/>
    <x v="48"/>
    <m/>
    <s v="מיסוי"/>
    <s v="מיסוי - פינוי-בינוי"/>
    <s v="בביצוע"/>
    <n v="6814396"/>
    <s v="404 20190142"/>
    <n v="404"/>
    <n v="20190142"/>
    <s v="בקשה להיתר"/>
    <s v="בניה חדשה"/>
    <n v="25400"/>
    <s v="יבנה"/>
    <n v="2660"/>
    <s v="חרמון"/>
    <n v="185"/>
    <n v="0"/>
    <n v="0"/>
    <m/>
    <d v="2019-01-31T00:00:00"/>
    <n v="0"/>
    <n v="94"/>
    <m/>
    <m/>
    <n v="94"/>
    <m/>
    <m/>
    <m/>
    <m/>
    <m/>
    <s v="הקמת בניין  מגורים במגרש 103 , בן 23 קומות  כולל קומת קרקע, גלריה , 20 קומות מגורים קומה גג  טכנית +פיתוח שצ&quot;פ במגרש 602 סה&quot;כ 94 יח&quot;ד."/>
    <m/>
    <m/>
    <m/>
    <s v="NULL"/>
    <m/>
    <m/>
    <m/>
    <m/>
    <m/>
    <m/>
    <m/>
    <m/>
    <m/>
    <m/>
    <m/>
    <m/>
    <m/>
    <m/>
    <m/>
    <m/>
    <m/>
    <n v="2019"/>
    <x v="1"/>
    <s v="בנייה"/>
    <m/>
    <m/>
    <m/>
    <m/>
    <m/>
    <m/>
    <n v="4"/>
    <s v="להיתר"/>
    <m/>
    <x v="1"/>
    <m/>
    <m/>
    <m/>
    <m/>
    <m/>
    <m/>
    <m/>
    <m/>
    <m/>
    <m/>
    <m/>
    <m/>
    <m/>
    <n v="298"/>
    <m/>
    <m/>
    <m/>
    <m/>
    <m/>
    <m/>
    <m/>
  </r>
  <r>
    <n v="1195"/>
    <m/>
    <m/>
    <m/>
    <m/>
    <m/>
    <m/>
    <m/>
    <m/>
    <m/>
    <m/>
    <n v="4193"/>
    <m/>
    <s v="מרכז"/>
    <x v="14"/>
    <x v="48"/>
    <m/>
    <s v="מיסוי"/>
    <s v="פינוי-בינוי"/>
    <s v="בביצוע"/>
    <n v="7231995"/>
    <s v="404 20200637"/>
    <n v="404"/>
    <n v="20200637"/>
    <s v="בקשה למידע                                                                      "/>
    <s v="הריסה + בניה חדשה                       "/>
    <n v="25300"/>
    <s v="יבנה"/>
    <n v="2660"/>
    <s v="חרמון                                                       "/>
    <n v="185"/>
    <n v="12"/>
    <n v="12"/>
    <s v=" "/>
    <d v="2020-12-13T00:00:00"/>
    <n v="0"/>
    <n v="94"/>
    <m/>
    <m/>
    <n v="94"/>
    <s v="2020_04"/>
    <d v="2021-01-28T10:47:10"/>
    <m/>
    <m/>
    <s v="מהות הבקשה"/>
    <s v=" פירוט לגבי הבניה המבוקשת מגרש 104 - בניין מגורים בן 23 קומות מעל הכניסה הקובעת ו-5 קומות מתחת לכניסה הקובעת, 94 יח&quot;ד. בקומת הקרקע 150 מ&quot;ר למבנה ציבור. כולל צובר גז. מגרש 603 - חניון תת קרקעי מתחת לשצ&quot; הבקשה כוללת את אחת או יותר מהעבודות להלן:  חפירה, חניה מקורה, עבודות פיתוח,(פירוט: עבודות פיתוח סביב הבניין בתחום המגרש ), גדרות ושערים                                                                                                                                                                                                                                                                                                                                                                                                                                                                                                                                                                                                                                                                                       "/>
    <n v="0"/>
    <s v="NULL"/>
    <s v="NULL"/>
    <s v="NULL"/>
    <m/>
    <m/>
    <m/>
    <m/>
    <m/>
    <m/>
    <m/>
    <m/>
    <m/>
    <m/>
    <m/>
    <m/>
    <m/>
    <m/>
    <s v="NULL"/>
    <s v="NULL"/>
    <s v="לפי גוש חלקה (מרץ 2021)"/>
    <n v="2020"/>
    <x v="1"/>
    <s v="חפירה + בנייה"/>
    <m/>
    <m/>
    <n v="1"/>
    <n v="1"/>
    <m/>
    <m/>
    <n v="1"/>
    <s v="למידע"/>
    <s v="מגרש 104"/>
    <x v="1"/>
    <m/>
    <m/>
    <m/>
    <m/>
    <m/>
    <m/>
    <m/>
    <m/>
    <s v="כן"/>
    <m/>
    <m/>
    <s v="מתחם רלוונטי לפי כתובת"/>
    <m/>
    <n v="298"/>
    <m/>
    <m/>
    <m/>
    <m/>
    <m/>
    <s v="הבקשה לא נמצאה באתר העירייה"/>
    <m/>
  </r>
  <r>
    <n v="1193"/>
    <m/>
    <m/>
    <m/>
    <m/>
    <m/>
    <m/>
    <m/>
    <m/>
    <m/>
    <m/>
    <n v="4193"/>
    <m/>
    <s v="מרכז"/>
    <x v="14"/>
    <x v="48"/>
    <m/>
    <s v="מיסוי"/>
    <s v="פינוי-בינוי"/>
    <s v="בביצוע"/>
    <n v="7231914"/>
    <s v="404 20200635"/>
    <n v="404"/>
    <n v="20200635"/>
    <s v="בקשה למידע                                                                      "/>
    <s v="הריסה + בניה חדשה                       "/>
    <n v="25700"/>
    <s v="יבנה"/>
    <n v="2660"/>
    <s v="חרמון                                                       "/>
    <n v="185"/>
    <n v="26"/>
    <n v="26"/>
    <s v=" "/>
    <d v="2020-12-13T00:00:00"/>
    <n v="0"/>
    <n v="94"/>
    <m/>
    <m/>
    <n v="94"/>
    <s v="2020_04"/>
    <d v="2021-01-28T10:47:10"/>
    <m/>
    <m/>
    <s v="מהות הבקשה"/>
    <s v=" פירוט לגבי הבניה המבוקשת מגרש 101 - בניין מגורים בן 23 קומות מעל הכניסה הקובעת, ו-5 קומות מתחת לכניסה הקובעת, 94 יח&quot;ד. כולל צובר גז. מגרש 601 - חניון תת קרקעי מתחת לשצ&quot;פ. הבקשה כוללת את אחת או יותר מהעבודות להלן:  חפירה, חניה מקורה, עבודות פיתוח,(פירוט: עבודות פיתוח סביב הבניין בתחום המגרש ), גדרות ושערים                                                                                                                                                                                                                                                                                                                                                                                                                                                                                                                                                                                                                                                                                                                     "/>
    <n v="0"/>
    <s v="NULL"/>
    <s v="NULL"/>
    <s v="NULL"/>
    <m/>
    <m/>
    <m/>
    <m/>
    <m/>
    <m/>
    <m/>
    <m/>
    <m/>
    <m/>
    <m/>
    <m/>
    <m/>
    <m/>
    <s v="NULL"/>
    <s v="NULL"/>
    <s v="לפי גוש חלקה (מרץ 2021)"/>
    <n v="2020"/>
    <x v="1"/>
    <s v="חפירה + בנייה"/>
    <m/>
    <m/>
    <n v="3"/>
    <n v="1"/>
    <m/>
    <m/>
    <n v="1"/>
    <s v="למידע"/>
    <s v="מגרש 101"/>
    <x v="1"/>
    <m/>
    <m/>
    <m/>
    <m/>
    <m/>
    <m/>
    <m/>
    <m/>
    <s v="כן"/>
    <m/>
    <m/>
    <s v="מתחם רלוונטי לפי כתובת"/>
    <m/>
    <n v="298"/>
    <m/>
    <m/>
    <m/>
    <m/>
    <m/>
    <s v="הבקשה לא נמצאה באתר העירייה"/>
    <m/>
  </r>
  <r>
    <n v="1752"/>
    <s v="אוקטובר 2021 - טיוב בקשות ID כפולות"/>
    <s v="כן"/>
    <m/>
    <m/>
    <s v="לטייב - הכתובת במתחם"/>
    <m/>
    <m/>
    <m/>
    <m/>
    <m/>
    <n v="4193"/>
    <m/>
    <s v="מרכז"/>
    <x v="14"/>
    <x v="49"/>
    <m/>
    <s v="מיסוי"/>
    <s v="פינוי-בינוי"/>
    <s v="בביצוע"/>
    <n v="7448939"/>
    <s v="404 20210106"/>
    <n v="404"/>
    <n v="20210106"/>
    <s v="בקשה להיתר                                                                      "/>
    <s v="פינוי בינוי                             "/>
    <n v="25300"/>
    <s v="יבנה"/>
    <n v="2660"/>
    <s v="חרמון                                                       "/>
    <n v="185"/>
    <n v="12"/>
    <n v="12"/>
    <s v="NULL"/>
    <d v="2021-04-22T00:00:00"/>
    <n v="0"/>
    <n v="94"/>
    <m/>
    <m/>
    <n v="94"/>
    <s v="2021_03"/>
    <d v="2021-07-15T12:02:09"/>
    <m/>
    <m/>
    <s v="מהות הבקשה"/>
    <s v="  הריסת מבנה מגורים קיים. מגרש 104 - בניין מגורים בן 23 קומות מעל הכניסה הקובעת ו-3 קומות מתחת לכניסה הקובעת, 94 יחד ומבנה ציבור. כולל צובר גז. מגרש 603 - חניון תת קרקעי מתחת לשצפ. פירוט נוסף מרישוי זמין:  מגרש 104 - בניין מגורים בן 23 קומות מעל הכניסה הקובעת ו-3 קומות מתחת לכניסה הקובעת, 94 יחד ומבנה ציבור. כולל צובר גז.מגרש 603 - חניון תת קרקעי מתחת לשצפ.                                                                                                                                                                                                                                                                                                                                                                                                                                                                                                                                                                                                                                                             "/>
    <n v="0"/>
    <s v="NULL"/>
    <s v="NULL"/>
    <s v="NULL"/>
    <m/>
    <s v="NULL"/>
    <m/>
    <m/>
    <m/>
    <m/>
    <m/>
    <m/>
    <m/>
    <m/>
    <m/>
    <m/>
    <m/>
    <m/>
    <m/>
    <m/>
    <s v="גוש חלקה"/>
    <n v="2021"/>
    <x v="1"/>
    <s v="הריסה +בנייה"/>
    <m/>
    <m/>
    <n v="1"/>
    <m/>
    <m/>
    <m/>
    <n v="1"/>
    <s v="להיתר"/>
    <s v="מגרש 104, 603"/>
    <x v="1"/>
    <m/>
    <m/>
    <m/>
    <m/>
    <m/>
    <m/>
    <m/>
    <m/>
    <m/>
    <m/>
    <m/>
    <m/>
    <m/>
    <n v="298"/>
    <m/>
    <m/>
    <m/>
    <m/>
    <m/>
    <m/>
    <m/>
  </r>
  <r>
    <n v="1753"/>
    <s v="אוקטובר 2021 - טיוב בקשות שאינן כפולות"/>
    <s v="כן"/>
    <m/>
    <m/>
    <m/>
    <m/>
    <m/>
    <s v="5 בניינים בני 21 עד 24 קומות מגורים, סה&quot;כ 487 דירות"/>
    <m/>
    <m/>
    <n v="4193"/>
    <m/>
    <s v="מרכז"/>
    <x v="14"/>
    <x v="49"/>
    <m/>
    <s v="מיסוי"/>
    <s v="פינוי-בינוי"/>
    <s v="בביצוע"/>
    <n v="7361197"/>
    <s v="404 20210039"/>
    <n v="404"/>
    <n v="20210039"/>
    <s v="בקשה למידע                                                                      "/>
    <s v="הריסה + בניה חדשה                       "/>
    <n v="24800"/>
    <s v="יבנה"/>
    <n v="2660"/>
    <s v="חרמון                                                       "/>
    <n v="185"/>
    <n v="19"/>
    <n v="19"/>
    <s v=" "/>
    <d v="2021-02-18T00:00:00"/>
    <n v="0"/>
    <n v="111"/>
    <s v="NULL"/>
    <s v="NULL"/>
    <n v="111"/>
    <s v="2021_02"/>
    <d v="2021-06-23T10:48:05"/>
    <s v="NULL"/>
    <s v="NULL"/>
    <s v="מהות הבקשה"/>
    <s v=" מגרש 201 - בניין מגורים בן 26 קומות מעל הכניסה הקובעת (קומת קרקע + 24 קומות מגורים + קומה טכנית גבוהה) ו-7 קומות מתחת לכניסה הקובעת. 111 יח&quot;ד. כולל צובר גז. מסחר בקומת הקרקע ו הבקשה כוללת את אחת או יותר מהעבודות להלן:  חפירה, חניה מקורה, עבודות פיתוח,(פירוט: עבודות פיתוח סביב הבניין בתחום המגרש ), גדרות ושערים                                                                                                                                                                                                                                                                                                                                                                                                                                                                                                                                                                                                                                                                                                                "/>
    <n v="0"/>
    <s v="NULL"/>
    <s v="NULL"/>
    <s v="NULL"/>
    <m/>
    <s v="NULL"/>
    <m/>
    <m/>
    <m/>
    <m/>
    <m/>
    <m/>
    <m/>
    <m/>
    <m/>
    <m/>
    <m/>
    <m/>
    <m/>
    <m/>
    <s v="גוש חלקה"/>
    <n v="2021"/>
    <x v="1"/>
    <s v="הריסה + חפירה + בנייה"/>
    <m/>
    <m/>
    <n v="4"/>
    <m/>
    <m/>
    <m/>
    <n v="1"/>
    <s v="למידע"/>
    <s v="מגרש 201"/>
    <x v="1"/>
    <m/>
    <m/>
    <m/>
    <m/>
    <m/>
    <m/>
    <m/>
    <m/>
    <m/>
    <m/>
    <m/>
    <m/>
    <m/>
    <n v="298"/>
    <m/>
    <m/>
    <m/>
    <m/>
    <m/>
    <m/>
    <m/>
  </r>
  <r>
    <n v="1754"/>
    <s v="אוקטובר 2021 - טיוב בקשות ID כפולות"/>
    <s v="כן"/>
    <m/>
    <m/>
    <s v="לטייב - הכתובת במתחם"/>
    <m/>
    <m/>
    <s v="כתוב באתר העירייה שזה תמ&quot;א"/>
    <m/>
    <m/>
    <n v="4193"/>
    <m/>
    <s v="מרכז"/>
    <x v="14"/>
    <x v="49"/>
    <m/>
    <s v="מיסוי"/>
    <s v="פינוי-בינוי"/>
    <s v="בביצוע"/>
    <n v="7448952"/>
    <s v="404 20210217"/>
    <n v="404"/>
    <n v="20210217"/>
    <s v="בקשה להיתר                                                                      "/>
    <s v="תמא 38                                  "/>
    <n v="25700"/>
    <s v="יבנה"/>
    <n v="2660"/>
    <s v="חרמון                                                       "/>
    <n v="185"/>
    <n v="26"/>
    <n v="26"/>
    <s v="NULL"/>
    <d v="2021-05-05T00:00:00"/>
    <n v="0"/>
    <n v="94"/>
    <s v="NULL"/>
    <s v="NULL"/>
    <n v="94"/>
    <s v="2021_03"/>
    <d v="2021-07-15T12:02:09"/>
    <s v="NULL"/>
    <s v="NULL"/>
    <s v="מהות הבקשה"/>
    <s v="  הריסת מבנה מגורים קיים. מגרש 101 - בניין מגורים בן 23 קומות מעל הכניסה  הקובעת ו-3 קומות מתחת לכניסה הקובעת, 94 יחד ומבנה ציבור. כולל צובר גז. מגרש 601 - חניון תת קרקעי מתחת לשצפ.                                                                                                                                                                                                                                                                                                                                                                                                                                                                                                                                                                                                                                                                                                                                                                                                                                                 "/>
    <n v="0"/>
    <s v="NULL"/>
    <s v="NULL"/>
    <s v="NULL"/>
    <m/>
    <s v="NULL"/>
    <m/>
    <m/>
    <m/>
    <m/>
    <m/>
    <m/>
    <m/>
    <m/>
    <m/>
    <m/>
    <m/>
    <m/>
    <m/>
    <m/>
    <s v="גוש חלקה"/>
    <n v="2021"/>
    <x v="1"/>
    <s v="הריסה + בנייה"/>
    <m/>
    <m/>
    <n v="3"/>
    <m/>
    <m/>
    <m/>
    <n v="1"/>
    <s v="להיתר"/>
    <s v="מגרש 101, 601"/>
    <x v="1"/>
    <m/>
    <m/>
    <m/>
    <m/>
    <m/>
    <m/>
    <m/>
    <m/>
    <m/>
    <m/>
    <m/>
    <m/>
    <m/>
    <n v="298"/>
    <m/>
    <m/>
    <m/>
    <m/>
    <m/>
    <m/>
    <m/>
  </r>
  <r>
    <n v="323"/>
    <m/>
    <m/>
    <m/>
    <m/>
    <m/>
    <m/>
    <m/>
    <m/>
    <m/>
    <m/>
    <n v="4269"/>
    <m/>
    <s v="מרכז"/>
    <x v="14"/>
    <x v="50"/>
    <m/>
    <s v="מיסוי"/>
    <s v="מיסוי - פינוי-בינוי"/>
    <s v="בביצוע"/>
    <n v="5302887"/>
    <s v="404 20171570"/>
    <n v="404"/>
    <n v="20171570"/>
    <s v="בקשה למידע"/>
    <s v="בניה חדשה"/>
    <n v="26002"/>
    <s v="יבנה"/>
    <n v="2660"/>
    <s v=""/>
    <n v="0"/>
    <n v="1"/>
    <n v="1"/>
    <m/>
    <d v="2017-11-07T00:00:00"/>
    <n v="0"/>
    <n v="105"/>
    <m/>
    <m/>
    <n v="105"/>
    <m/>
    <m/>
    <m/>
    <m/>
    <m/>
    <s v="פירוט לגבי הבניה המבוקשת בניית מגדל בן 26 קומות"/>
    <m/>
    <m/>
    <m/>
    <s v="NULL"/>
    <m/>
    <m/>
    <m/>
    <m/>
    <m/>
    <m/>
    <m/>
    <m/>
    <m/>
    <m/>
    <m/>
    <m/>
    <m/>
    <m/>
    <m/>
    <m/>
    <m/>
    <n v="2017"/>
    <x v="1"/>
    <s v="בנייה"/>
    <m/>
    <m/>
    <n v="1"/>
    <n v="1"/>
    <n v="1"/>
    <m/>
    <n v="1"/>
    <s v="למידע"/>
    <m/>
    <x v="1"/>
    <m/>
    <m/>
    <m/>
    <m/>
    <m/>
    <m/>
    <m/>
    <m/>
    <m/>
    <m/>
    <m/>
    <m/>
    <m/>
    <n v="146"/>
    <m/>
    <m/>
    <m/>
    <m/>
    <m/>
    <m/>
    <m/>
  </r>
  <r>
    <n v="1192"/>
    <m/>
    <m/>
    <m/>
    <m/>
    <m/>
    <m/>
    <m/>
    <m/>
    <m/>
    <m/>
    <n v="4269"/>
    <m/>
    <s v="מרכז"/>
    <x v="14"/>
    <x v="50"/>
    <m/>
    <s v="מיסוי"/>
    <s v="פינוי-בינוי"/>
    <s v="בביצוע"/>
    <n v="7175626"/>
    <s v="404 20200524"/>
    <n v="404"/>
    <n v="20200524"/>
    <s v="בקשות הכוללות הקלות/שימוש חורג                                                  "/>
    <s v="פינוי בינוי                             "/>
    <n v="26000"/>
    <s v="יבנה"/>
    <n v="2660"/>
    <s v="הגלבוע                                                      "/>
    <n v="160"/>
    <n v="0"/>
    <n v="0"/>
    <m/>
    <d v="2020-09-21T00:00:00"/>
    <n v="0"/>
    <n v="68"/>
    <m/>
    <m/>
    <n v="68"/>
    <s v="2020_03"/>
    <d v="2020-12-03T17:05:37"/>
    <m/>
    <m/>
    <m/>
    <s v=" מגרש 2 - בניין מגורים בן 19 קומות ו68 יחד + 4 קומות חניה מתחת לקרקע + קומה טכנית מגרש 3 - 4 קומות חניה מתחת לקרקע                                                                                                                                                                                                                                                                                                                                                                                                                                                                                                                                                                                                                                                                                                                                                                                                                                                                                                                     "/>
    <n v="0"/>
    <s v="NULL"/>
    <s v="NULL"/>
    <s v="NULL"/>
    <m/>
    <m/>
    <m/>
    <m/>
    <m/>
    <m/>
    <m/>
    <m/>
    <m/>
    <m/>
    <m/>
    <m/>
    <m/>
    <m/>
    <s v="NULL"/>
    <s v="NULL"/>
    <s v="לפי גוש חלקה (מרץ 2021)"/>
    <n v="2020"/>
    <x v="1"/>
    <s v="בנייה"/>
    <m/>
    <m/>
    <n v="3"/>
    <m/>
    <m/>
    <m/>
    <n v="1"/>
    <s v="להיתר"/>
    <m/>
    <x v="1"/>
    <m/>
    <m/>
    <m/>
    <m/>
    <m/>
    <m/>
    <m/>
    <m/>
    <m/>
    <m/>
    <m/>
    <m/>
    <m/>
    <n v="146"/>
    <m/>
    <m/>
    <m/>
    <m/>
    <m/>
    <s v="אישור בתנאים"/>
    <m/>
  </r>
  <r>
    <n v="324"/>
    <m/>
    <m/>
    <m/>
    <m/>
    <m/>
    <m/>
    <m/>
    <m/>
    <m/>
    <m/>
    <n v="4269"/>
    <m/>
    <s v="מרכז"/>
    <x v="14"/>
    <x v="50"/>
    <m/>
    <s v="מיסוי"/>
    <s v="מיסוי - פינוי-בינוי"/>
    <s v="בביצוע"/>
    <n v="5306184"/>
    <s v="404 20171569"/>
    <n v="404"/>
    <n v="20171569"/>
    <s v="בקשה להיתר"/>
    <s v="פינוי בינוי"/>
    <n v="26003"/>
    <s v="יבנה"/>
    <n v="2660"/>
    <s v="הכרמל"/>
    <n v="155"/>
    <n v="0"/>
    <n v="0"/>
    <m/>
    <d v="2017-11-07T00:00:00"/>
    <n v="0"/>
    <n v="0"/>
    <n v="56"/>
    <n v="230"/>
    <n v="286"/>
    <m/>
    <m/>
    <m/>
    <m/>
    <m/>
    <s v="פינוי והריסת 3 מבני מגורים הכוללים 56 יח&quot;ד, סה&quot;כ 6 חנויות בקומת הקרקע והריסת קיוסק ומקלט ציבורי. בניית 4 מגדלים חדשים בני 16,18,20,26 קומות הכוללים 286 יח&quot;ד + 8 חנויות בקומת הקרקע של בנין מס' 3._x000a_תכנית בינוי בשלבים:_x000a_‏שלב א' מבנה מספר אחד 105 יח&quot;ד קרקע+22 קומות וגג טכני._x000a_‏שלב ב' הריסת 2 מבנים+מקלט+קיוסקים והקמת 2 מבנים,מבנה אחד 68 יח&quot;ד קרקע+18_x000a_‏קומות וגג טכני. מבנה שני 61 יח&quot;ד קרקע+16 קומות וגג טכני משולב עם מסחר._x000a_‏שלב ג'-הריסת מבנה והקמת 2 מבנים ,בניין מגורים 52 יח&quot;ד משולב עם מסחר קרקע+14_x000a_‏קומות וגג טכני הבניין הנוסף ישמש כמבנה ציבורי."/>
    <m/>
    <m/>
    <m/>
    <s v="NULL"/>
    <m/>
    <m/>
    <m/>
    <m/>
    <m/>
    <m/>
    <m/>
    <m/>
    <m/>
    <m/>
    <m/>
    <m/>
    <m/>
    <m/>
    <m/>
    <m/>
    <m/>
    <n v="2017"/>
    <x v="1"/>
    <s v="הריסה + בנייה"/>
    <m/>
    <m/>
    <s v="1,2,3,4"/>
    <m/>
    <m/>
    <m/>
    <n v="3"/>
    <s v="להיתר"/>
    <m/>
    <x v="1"/>
    <m/>
    <m/>
    <m/>
    <m/>
    <m/>
    <m/>
    <m/>
    <m/>
    <m/>
    <m/>
    <m/>
    <s v="רלוונטי"/>
    <m/>
    <n v="146"/>
    <m/>
    <m/>
    <m/>
    <m/>
    <m/>
    <s v="אישור בתנאים"/>
    <m/>
  </r>
  <r>
    <n v="327"/>
    <m/>
    <m/>
    <m/>
    <m/>
    <m/>
    <m/>
    <m/>
    <m/>
    <m/>
    <m/>
    <n v="4269"/>
    <m/>
    <s v="מרכז"/>
    <x v="14"/>
    <x v="50"/>
    <m/>
    <s v="מיסוי"/>
    <s v="מיסוי - פינוי-בינוי"/>
    <s v="בביצוע"/>
    <n v="6814069"/>
    <s v="404 20170266"/>
    <n v="404"/>
    <n v="20170266"/>
    <s v="בקשה להיתר"/>
    <s v="פינוי בינוי"/>
    <n v="26002"/>
    <s v="יבנה"/>
    <n v="2660"/>
    <s v="הכרמל"/>
    <n v="155"/>
    <n v="1"/>
    <n v="1"/>
    <m/>
    <d v="2017-03-05T00:00:00"/>
    <n v="0"/>
    <n v="105"/>
    <m/>
    <m/>
    <n v="105"/>
    <m/>
    <m/>
    <m/>
    <m/>
    <m/>
    <s v="בניית מבנה מגורים בן- ק. קרקע + גלריה +22 קומות מגורים + ק. טכני, ( סה&quot;כ 24 קומות מעל כניסה הקובעת+ גג טכני )  הכולל 105 יח&quot;ד +מרתף 3 קומות."/>
    <m/>
    <m/>
    <m/>
    <n v="1920702"/>
    <n v="20170266"/>
    <m/>
    <d v="2018-10-25T00:00:00"/>
    <m/>
    <n v="0"/>
    <n v="105"/>
    <m/>
    <m/>
    <m/>
    <m/>
    <n v="105"/>
    <m/>
    <m/>
    <s v="בניית מבנה מגורים בן- 22 קומות +4 קומות מרתף חניון +קומת קרקע +גלריה + קומה טכנית במסגרת פרויקט בינוי פינוי  שלב א' כחלק מכלל הפרויקט-סהכ 105 יח&quot;ד. ( סה&quot;כ 24 קומות מעל כניסה הקובעת+ גג טכני )&quot;"/>
    <m/>
    <m/>
    <m/>
    <n v="2017"/>
    <x v="3"/>
    <s v="בנייה"/>
    <s v="בנייה"/>
    <m/>
    <n v="1"/>
    <m/>
    <m/>
    <m/>
    <n v="1"/>
    <s v="להיתר"/>
    <m/>
    <x v="0"/>
    <m/>
    <m/>
    <m/>
    <n v="6814069"/>
    <n v="1920702"/>
    <m/>
    <s v="יח&quot;ד שונה מנתוני הדוח"/>
    <m/>
    <m/>
    <m/>
    <m/>
    <m/>
    <m/>
    <n v="146"/>
    <m/>
    <m/>
    <m/>
    <m/>
    <m/>
    <m/>
    <m/>
  </r>
  <r>
    <n v="326"/>
    <m/>
    <m/>
    <m/>
    <m/>
    <m/>
    <m/>
    <m/>
    <m/>
    <m/>
    <m/>
    <n v="4269"/>
    <m/>
    <s v="מרכז"/>
    <x v="14"/>
    <x v="50"/>
    <m/>
    <s v="מיסוי"/>
    <s v="מיסוי - פינוי-בינוי"/>
    <s v="בביצוע"/>
    <n v="5224964"/>
    <s v="404 20170266"/>
    <n v="404"/>
    <n v="20170266"/>
    <s v="בקשה להיתר"/>
    <s v="פינוי בינוי"/>
    <n v="26002"/>
    <s v="יבנה"/>
    <n v="2660"/>
    <s v="הכרמל"/>
    <n v="155"/>
    <n v="1"/>
    <n v="1"/>
    <m/>
    <d v="2017-03-05T00:00:00"/>
    <n v="0"/>
    <n v="0"/>
    <m/>
    <m/>
    <n v="105"/>
    <m/>
    <m/>
    <m/>
    <m/>
    <m/>
    <s v="בניית מבנה מגורים בן- ק. קרקע + 24 קומות מגורים + ק. טכני, הכולל 105 יח&quot;ד מעל 4 קומות חניון."/>
    <m/>
    <m/>
    <m/>
    <s v="NULL"/>
    <m/>
    <m/>
    <m/>
    <m/>
    <m/>
    <m/>
    <m/>
    <m/>
    <m/>
    <m/>
    <m/>
    <m/>
    <m/>
    <m/>
    <m/>
    <m/>
    <m/>
    <n v="2017"/>
    <x v="1"/>
    <s v="בנייה"/>
    <m/>
    <m/>
    <m/>
    <m/>
    <m/>
    <m/>
    <n v="4"/>
    <s v="להיתר"/>
    <m/>
    <x v="1"/>
    <m/>
    <m/>
    <m/>
    <m/>
    <m/>
    <m/>
    <m/>
    <m/>
    <m/>
    <m/>
    <m/>
    <m/>
    <m/>
    <n v="146"/>
    <m/>
    <m/>
    <m/>
    <m/>
    <m/>
    <m/>
    <m/>
  </r>
  <r>
    <n v="325"/>
    <m/>
    <m/>
    <m/>
    <m/>
    <m/>
    <m/>
    <m/>
    <m/>
    <m/>
    <m/>
    <n v="4269"/>
    <m/>
    <s v="מרכז"/>
    <x v="14"/>
    <x v="50"/>
    <m/>
    <s v="מיסוי"/>
    <s v="פינוי-בינוי"/>
    <s v="בביצוע"/>
    <n v="5432585"/>
    <s v="404 20170266"/>
    <n v="404"/>
    <n v="20170266"/>
    <s v="בקשה להיתר"/>
    <s v="פינוי בינוי"/>
    <n v="26002"/>
    <s v="יבנה"/>
    <n v="2660"/>
    <s v="הכרמל"/>
    <n v="155"/>
    <n v="1"/>
    <n v="1"/>
    <m/>
    <d v="2017-03-05T00:00:00"/>
    <n v="0"/>
    <n v="0"/>
    <m/>
    <m/>
    <n v="105"/>
    <m/>
    <m/>
    <m/>
    <m/>
    <m/>
    <s v="בניית מבנה מגורים בן- ק. קרקע + גלריה +22 קומות מגורים + ק. טכני, ( סה&quot;כ 24 קומות מעל כניסה הקובעת+ גג טכני )  הכולל 105 יח&quot;ד +מרתף 3 קומות."/>
    <m/>
    <m/>
    <m/>
    <n v="1564200"/>
    <n v="20170266"/>
    <m/>
    <d v="2018-10-25T00:00:00"/>
    <m/>
    <n v="0"/>
    <n v="0"/>
    <m/>
    <m/>
    <m/>
    <m/>
    <n v="105"/>
    <m/>
    <m/>
    <s v="בניית מבנה מגורים בן- 22 קומות +4 קומות מרתף חניון +קומת קרקע +גלריה + קומה טכנית במסגרת פרויקט בינוי פינוי  שלב א' כחלק מכלל הפרויקט-סהכ 105 יח&quot;ד. ( סה&quot;כ 24 קומות מעל כניסה הקובעת+ גג טכני )&quot;"/>
    <m/>
    <m/>
    <s v="שליפת כתובות (אוגוסט 2020)"/>
    <n v="2017"/>
    <x v="3"/>
    <s v="בנייה"/>
    <s v="בנייה"/>
    <m/>
    <m/>
    <m/>
    <m/>
    <m/>
    <n v="4"/>
    <s v="להיתר"/>
    <m/>
    <x v="1"/>
    <m/>
    <m/>
    <m/>
    <m/>
    <m/>
    <m/>
    <m/>
    <m/>
    <m/>
    <m/>
    <m/>
    <m/>
    <m/>
    <n v="146"/>
    <m/>
    <m/>
    <m/>
    <m/>
    <m/>
    <m/>
    <m/>
  </r>
  <r>
    <n v="1188"/>
    <m/>
    <m/>
    <m/>
    <m/>
    <m/>
    <m/>
    <m/>
    <m/>
    <m/>
    <m/>
    <n v="4269"/>
    <m/>
    <s v="מרכז"/>
    <x v="14"/>
    <x v="50"/>
    <m/>
    <s v="מיסוי"/>
    <s v="פינוי-בינוי"/>
    <s v="בביצוע"/>
    <n v="7172800"/>
    <s v="404 20200137"/>
    <n v="404"/>
    <n v="20200137"/>
    <s v="בקשה למידע                                                                      "/>
    <s v="הריסה + בניה חדשה                       "/>
    <n v="26003"/>
    <s v="יבנה"/>
    <n v="2660"/>
    <s v="הכרמל                                                       "/>
    <n v="155"/>
    <n v="0"/>
    <n v="0"/>
    <m/>
    <d v="2020-01-29T00:00:00"/>
    <n v="0"/>
    <n v="61"/>
    <m/>
    <m/>
    <n v="61"/>
    <s v="2020_03"/>
    <d v="2020-12-03T17:05:37"/>
    <m/>
    <m/>
    <s v="אתר העירייה לפי 20171569"/>
    <s v=" פינוי בינוי - הריסה ובנייה חדשה הבקשה כוללת את אחת או יותר מהעבודות להלן:  חניה מקורה, חפירה                                                                                                                                                                                                                                                                                                                                                                                                                                                                                                                                                                                                                                                                                                                                                                                                                                                                                                                                           "/>
    <n v="0"/>
    <s v="NULL"/>
    <s v="NULL"/>
    <s v="NULL"/>
    <m/>
    <m/>
    <m/>
    <m/>
    <m/>
    <m/>
    <m/>
    <m/>
    <m/>
    <m/>
    <m/>
    <m/>
    <m/>
    <m/>
    <s v="NULL"/>
    <s v="NULL"/>
    <s v="לפי גוש חלקה (מרץ 2021)"/>
    <n v="2020"/>
    <x v="1"/>
    <s v="הריסה + בנייה"/>
    <m/>
    <m/>
    <n v="2"/>
    <n v="1"/>
    <m/>
    <m/>
    <n v="1"/>
    <s v="למידע"/>
    <m/>
    <x v="1"/>
    <m/>
    <m/>
    <m/>
    <m/>
    <m/>
    <m/>
    <m/>
    <m/>
    <m/>
    <m/>
    <m/>
    <m/>
    <m/>
    <n v="146"/>
    <m/>
    <m/>
    <m/>
    <m/>
    <m/>
    <s v="הבקשה לא נמצאה באתר העירייה"/>
    <m/>
  </r>
  <r>
    <n v="1190"/>
    <m/>
    <m/>
    <m/>
    <m/>
    <m/>
    <m/>
    <m/>
    <m/>
    <m/>
    <m/>
    <n v="4269"/>
    <m/>
    <s v="מרכז"/>
    <x v="14"/>
    <x v="50"/>
    <m/>
    <s v="מיסוי"/>
    <s v="פינוי-בינוי"/>
    <s v="בביצוע"/>
    <n v="7172889"/>
    <s v="404 20200138"/>
    <n v="404"/>
    <n v="20200138"/>
    <s v="בקשה למידע                                                                      "/>
    <s v="הריסה + בניה חדשה                       "/>
    <n v="26003"/>
    <s v="יבנה"/>
    <n v="2660"/>
    <s v="הכרמל                                                       "/>
    <n v="155"/>
    <n v="0"/>
    <n v="0"/>
    <m/>
    <d v="2020-01-29T00:00:00"/>
    <n v="0"/>
    <n v="68"/>
    <m/>
    <m/>
    <n v="68"/>
    <s v="2020_03"/>
    <d v="2020-12-03T17:05:37"/>
    <m/>
    <m/>
    <s v="אתר העירייה לפי 20171569"/>
    <s v=" פינוי בינוי - הריסה ובנייה חדשה  בניין רב קומות - 20 קומות ובן 68 יחד . הבקשה כוללת את אחת או יותר מהעבודות להלן:  חניה מקורה, חפירה                                                                                                                                                                                                                                                                                                                                                                                                                                                                                                                                                                                                                                                                                                                                                                                                                                                                                                  "/>
    <n v="0"/>
    <s v="NULL"/>
    <s v="NULL"/>
    <s v="NULL"/>
    <m/>
    <m/>
    <m/>
    <m/>
    <m/>
    <m/>
    <m/>
    <m/>
    <m/>
    <m/>
    <m/>
    <m/>
    <m/>
    <m/>
    <s v="NULL"/>
    <s v="NULL"/>
    <s v="לפי גוש חלקה (מרץ 2021)"/>
    <n v="2020"/>
    <x v="1"/>
    <s v="הריסה + בנייה"/>
    <m/>
    <m/>
    <n v="3"/>
    <n v="1"/>
    <m/>
    <m/>
    <n v="1"/>
    <s v="למידע"/>
    <m/>
    <x v="1"/>
    <m/>
    <m/>
    <m/>
    <m/>
    <m/>
    <m/>
    <m/>
    <m/>
    <m/>
    <m/>
    <m/>
    <m/>
    <m/>
    <n v="146"/>
    <m/>
    <m/>
    <m/>
    <m/>
    <m/>
    <s v="הבקשה לא נמצאה באתר העירייה"/>
    <m/>
  </r>
  <r>
    <n v="1191"/>
    <m/>
    <m/>
    <m/>
    <m/>
    <m/>
    <m/>
    <m/>
    <m/>
    <m/>
    <m/>
    <n v="4269"/>
    <m/>
    <s v="מרכז"/>
    <x v="14"/>
    <x v="50"/>
    <m/>
    <s v="מיסוי"/>
    <s v="פינוי-בינוי"/>
    <s v="בביצוע"/>
    <n v="7175625"/>
    <s v="404 20200523"/>
    <n v="404"/>
    <n v="20200523"/>
    <s v="בקשות הכוללות הקלות/שימוש חורג                                                  "/>
    <s v="פינוי בינוי                             "/>
    <n v="25800"/>
    <s v="יבנה"/>
    <n v="2660"/>
    <s v="הכרמל                                                       "/>
    <n v="155"/>
    <n v="1"/>
    <n v="1"/>
    <m/>
    <d v="2020-09-21T00:00:00"/>
    <n v="0"/>
    <n v="61"/>
    <m/>
    <m/>
    <n v="61"/>
    <s v="2020_03"/>
    <d v="2020-12-03T17:05:37"/>
    <m/>
    <m/>
    <s v="מהות הבקשה"/>
    <s v="  בניין מגורים בן 18 קומות ו61 יחד + מסחר פירוט נוסף מרישוי זמין:                                                                                                                                                                                                                                                                                                                                                                                                                                                                                                                                                                                                                                                                                                                                                                                                                                                                                                                                                                      "/>
    <n v="0"/>
    <s v="NULL"/>
    <s v="NULL"/>
    <s v="NULL"/>
    <m/>
    <m/>
    <m/>
    <m/>
    <m/>
    <m/>
    <m/>
    <m/>
    <m/>
    <m/>
    <m/>
    <m/>
    <m/>
    <m/>
    <s v="NULL"/>
    <s v="NULL"/>
    <s v="לפי גוש חלקה (מרץ 2021)"/>
    <n v="2020"/>
    <x v="1"/>
    <s v="בנייה"/>
    <m/>
    <m/>
    <n v="2"/>
    <m/>
    <m/>
    <m/>
    <n v="1"/>
    <s v="להיתר"/>
    <m/>
    <x v="1"/>
    <m/>
    <m/>
    <m/>
    <m/>
    <m/>
    <m/>
    <m/>
    <m/>
    <m/>
    <m/>
    <m/>
    <m/>
    <m/>
    <n v="146"/>
    <m/>
    <m/>
    <m/>
    <m/>
    <m/>
    <s v="אישור בתנאים"/>
    <m/>
  </r>
  <r>
    <n v="328"/>
    <m/>
    <m/>
    <m/>
    <m/>
    <m/>
    <m/>
    <m/>
    <m/>
    <m/>
    <m/>
    <n v="4269"/>
    <m/>
    <s v="מרכז"/>
    <x v="14"/>
    <x v="50"/>
    <m/>
    <s v="מיסוי"/>
    <s v="מיסוי - פינוי-בינוי"/>
    <s v="בביצוע"/>
    <n v="88888886"/>
    <s v="404"/>
    <n v="404"/>
    <m/>
    <m/>
    <m/>
    <m/>
    <s v="יבנה"/>
    <n v="2660"/>
    <m/>
    <s v="NULL"/>
    <m/>
    <s v="NULL"/>
    <m/>
    <d v="2015-12-31T00:00:00"/>
    <m/>
    <m/>
    <m/>
    <m/>
    <n v="35"/>
    <m/>
    <m/>
    <m/>
    <m/>
    <m/>
    <m/>
    <m/>
    <m/>
    <m/>
    <s v="NULL"/>
    <m/>
    <m/>
    <d v="2018-12-31T00:00:00"/>
    <m/>
    <m/>
    <m/>
    <m/>
    <m/>
    <m/>
    <m/>
    <n v="35"/>
    <m/>
    <m/>
    <m/>
    <m/>
    <m/>
    <m/>
    <n v="2015"/>
    <x v="3"/>
    <m/>
    <m/>
    <m/>
    <n v="4"/>
    <m/>
    <m/>
    <m/>
    <n v="1"/>
    <s v="להיתר"/>
    <s v="ידנית. לפי אתר העירייה לא התקבל היתר ל35 יח&quot;ד. אלא צפויה לצאת בעתיד בקשה לעוד 52 יחד."/>
    <x v="0"/>
    <s v="ידנית - יש למצוא את ההיתר"/>
    <m/>
    <s v="מודיעין אנושי - מבוסס נתוני אלון"/>
    <n v="88888886"/>
    <m/>
    <s v="בקשה איי די  ידנית -- יש לבצע בדיקה האם קיים בדטה, במידה ולא - יש להכניס את הבקשה וההיתר לדטה "/>
    <m/>
    <m/>
    <m/>
    <m/>
    <m/>
    <m/>
    <m/>
    <n v="146"/>
    <m/>
    <m/>
    <m/>
    <m/>
    <m/>
    <m/>
    <m/>
  </r>
  <r>
    <n v="1776"/>
    <s v="אוקטובר 2021 - טיוב בקשות ID כפולות"/>
    <s v="ספק"/>
    <m/>
    <m/>
    <s v="לטייב - האם המתחם שוק אשכנזי או הגבעה או מרכז יהוד"/>
    <m/>
    <m/>
    <s v="הכתובת ב-GIS נופלת בין כמה מתחמים אבל לא באף אחד מהם בדיוק, "/>
    <m/>
    <m/>
    <n v="4279"/>
    <m/>
    <s v="מרכז"/>
    <x v="15"/>
    <x v="51"/>
    <m/>
    <s v="מיסוי"/>
    <s v="פינוי-בינוי"/>
    <s v="בביצוע"/>
    <n v="7273995"/>
    <s v="411 20210047"/>
    <n v="411"/>
    <n v="20210047"/>
    <s v="בקשה למידע להיתר"/>
    <s v="הריסה"/>
    <n v="956"/>
    <s v="יהוד"/>
    <n v="9400"/>
    <s v="טורצ'ין ניסן"/>
    <n v="142"/>
    <n v="10"/>
    <n v="10"/>
    <s v="     "/>
    <d v="2021-04-14T00:00:00"/>
    <n v="0"/>
    <n v="0"/>
    <m/>
    <m/>
    <m/>
    <s v="2021_01"/>
    <d v="2021-06-14T12:45:52"/>
    <s v="NULL"/>
    <s v="NULL"/>
    <s v="NULL"/>
    <m/>
    <s v="NULL"/>
    <s v="NULL"/>
    <s v="NULL"/>
    <s v="NULL"/>
    <m/>
    <s v="NULL"/>
    <m/>
    <m/>
    <m/>
    <m/>
    <m/>
    <m/>
    <m/>
    <m/>
    <m/>
    <m/>
    <m/>
    <m/>
    <m/>
    <m/>
    <s v="גוש חלקה"/>
    <n v="2021"/>
    <x v="1"/>
    <s v="הריסה"/>
    <m/>
    <s v="במהות הבקשה באתר העירייה לא כתוב כלום, אל בתיאור הבקשה כתוב: &quot;הריסה&quot;"/>
    <m/>
    <m/>
    <m/>
    <m/>
    <s v="?"/>
    <s v="למידע"/>
    <s v="האם במתחם הגבעה או מרכז יהוד + האם פב?"/>
    <x v="1"/>
    <m/>
    <m/>
    <m/>
    <m/>
    <m/>
    <m/>
    <m/>
    <m/>
    <m/>
    <m/>
    <m/>
    <m/>
    <m/>
    <n v="314"/>
    <m/>
    <m/>
    <m/>
    <m/>
    <m/>
    <m/>
    <m/>
  </r>
  <r>
    <n v="1777"/>
    <s v="אוקטובר 2021 - טיוב בקשות ID כפולות"/>
    <s v="ספק"/>
    <m/>
    <m/>
    <s v="לטייב - האם המתחם הגבעה או מרכז יהוד"/>
    <m/>
    <m/>
    <s v="הכתובת ב-GIS נופלת בין כמה מתחמים אבל לא באף אחד מהם בדיוק, "/>
    <m/>
    <m/>
    <n v="4279"/>
    <m/>
    <s v="מרכז"/>
    <x v="15"/>
    <x v="51"/>
    <m/>
    <s v="מיסוי"/>
    <s v="פינוי-בינוי"/>
    <s v="בביצוע"/>
    <n v="7273997"/>
    <s v="411 20210114"/>
    <n v="411"/>
    <n v="20210114"/>
    <s v="בקשה מקוונת ללא הקלות"/>
    <s v="הריסה"/>
    <n v="956"/>
    <s v="יהוד"/>
    <n v="9400"/>
    <s v="טורצ'ין ניסן"/>
    <n v="142"/>
    <n v="10"/>
    <n v="10"/>
    <s v="     "/>
    <d v="2021-04-28T00:00:00"/>
    <n v="0"/>
    <n v="0"/>
    <m/>
    <m/>
    <m/>
    <s v="2021_01"/>
    <d v="2021-06-14T12:45:52"/>
    <s v="NULL"/>
    <s v="NULL"/>
    <s v="NULL"/>
    <s v=" הריסת מבנים קיימים וגידור-בניינים 1,3 "/>
    <s v="NULL"/>
    <s v="NULL"/>
    <s v="NULL"/>
    <s v="NULL"/>
    <m/>
    <s v="NULL"/>
    <m/>
    <m/>
    <m/>
    <m/>
    <m/>
    <m/>
    <m/>
    <m/>
    <m/>
    <m/>
    <m/>
    <m/>
    <m/>
    <m/>
    <s v="גוש חלקה"/>
    <n v="2021"/>
    <x v="1"/>
    <s v="הריסה"/>
    <m/>
    <m/>
    <m/>
    <m/>
    <m/>
    <m/>
    <s v="?"/>
    <s v="מקוונת (להיתר)"/>
    <s v="האם במתחם הגבעה או מרכז יהוד + האם פב?"/>
    <x v="1"/>
    <m/>
    <m/>
    <m/>
    <m/>
    <m/>
    <m/>
    <m/>
    <m/>
    <m/>
    <m/>
    <m/>
    <m/>
    <m/>
    <n v="314"/>
    <m/>
    <m/>
    <m/>
    <m/>
    <m/>
    <m/>
    <m/>
  </r>
  <r>
    <n v="334"/>
    <m/>
    <m/>
    <m/>
    <m/>
    <m/>
    <m/>
    <m/>
    <m/>
    <m/>
    <m/>
    <n v="4279"/>
    <n v="30828"/>
    <s v="מרכז"/>
    <x v="15"/>
    <x v="51"/>
    <s v="מרכז יהוד"/>
    <s v="מיסוי"/>
    <s v="מיסוי - פינוי-בינוי"/>
    <s v="בביצוע"/>
    <n v="712923"/>
    <s v="411 20150183"/>
    <n v="411"/>
    <n v="20150183"/>
    <s v="בקשה להיתר"/>
    <s v="בניה חדשה"/>
    <n v="5015"/>
    <s v="יהוד"/>
    <n v="9400"/>
    <s v="צבי ישי"/>
    <n v="145"/>
    <n v="24"/>
    <n v="24"/>
    <m/>
    <d v="2015-10-21T00:00:00"/>
    <n v="0"/>
    <n v="0"/>
    <n v="0"/>
    <n v="0"/>
    <n v="50"/>
    <m/>
    <m/>
    <m/>
    <m/>
    <m/>
    <s v="הקמת בנין מגורים 50 יח&quot;ד הכולל קומת כניסה+ 13 קומות +גג מערכות +2 קומות מרתף לחניה ,וחדרים טכניים. הריסת מבנים קיימים."/>
    <m/>
    <m/>
    <m/>
    <s v="NULL"/>
    <m/>
    <m/>
    <m/>
    <m/>
    <m/>
    <m/>
    <m/>
    <m/>
    <m/>
    <m/>
    <m/>
    <m/>
    <m/>
    <m/>
    <m/>
    <m/>
    <m/>
    <n v="2015"/>
    <x v="1"/>
    <s v="הריסה + בנייה"/>
    <m/>
    <m/>
    <n v="1"/>
    <m/>
    <m/>
    <m/>
    <n v="1"/>
    <s v="להיתר"/>
    <m/>
    <x v="1"/>
    <m/>
    <m/>
    <m/>
    <m/>
    <m/>
    <m/>
    <m/>
    <m/>
    <m/>
    <m/>
    <m/>
    <s v="רלוונטי"/>
    <m/>
    <n v="314"/>
    <m/>
    <m/>
    <m/>
    <m/>
    <m/>
    <s v="אושר"/>
    <m/>
  </r>
  <r>
    <n v="335"/>
    <m/>
    <m/>
    <m/>
    <m/>
    <m/>
    <m/>
    <m/>
    <m/>
    <m/>
    <m/>
    <n v="4279"/>
    <n v="30828"/>
    <s v="מרכז"/>
    <x v="15"/>
    <x v="51"/>
    <s v="מרכז יהוד"/>
    <s v="מיסוי"/>
    <s v="מיסוי - פינוי-בינוי"/>
    <s v="בביצוע"/>
    <n v="712932"/>
    <s v="411 20150228"/>
    <n v="411"/>
    <n v="20150228"/>
    <s v="בקשה להיתר"/>
    <s v="בניה חדשה"/>
    <n v="5116"/>
    <s v="יהוד"/>
    <n v="9400"/>
    <s v="צבי ישי"/>
    <n v="145"/>
    <n v="24"/>
    <n v="24"/>
    <m/>
    <d v="2015-12-06T00:00:00"/>
    <n v="0"/>
    <n v="0"/>
    <n v="15"/>
    <n v="35"/>
    <n v="50"/>
    <m/>
    <m/>
    <m/>
    <m/>
    <m/>
    <s v="הקמת בנין מגורים 50 יח&quot;ד הכולל קומת כניסה+ 13 קומות +גג מערכות +2 קומות מרתף לחניה ,וחדרים טכניים. הריסת מבנים קיימים."/>
    <m/>
    <m/>
    <m/>
    <s v="NULL"/>
    <m/>
    <m/>
    <m/>
    <m/>
    <m/>
    <m/>
    <m/>
    <m/>
    <m/>
    <m/>
    <m/>
    <m/>
    <m/>
    <m/>
    <m/>
    <m/>
    <m/>
    <n v="2015"/>
    <x v="1"/>
    <s v="הריסה + בנייה"/>
    <m/>
    <m/>
    <n v="2"/>
    <m/>
    <m/>
    <m/>
    <n v="1"/>
    <s v="להיתר"/>
    <m/>
    <x v="1"/>
    <m/>
    <m/>
    <m/>
    <m/>
    <m/>
    <m/>
    <m/>
    <m/>
    <m/>
    <m/>
    <m/>
    <s v="רלוונטי"/>
    <m/>
    <n v="314"/>
    <m/>
    <m/>
    <m/>
    <m/>
    <m/>
    <s v="אישור בתנאים"/>
    <m/>
  </r>
  <r>
    <n v="329"/>
    <m/>
    <m/>
    <m/>
    <m/>
    <m/>
    <m/>
    <m/>
    <m/>
    <m/>
    <m/>
    <n v="4279"/>
    <n v="30828"/>
    <s v="מרכז"/>
    <x v="15"/>
    <x v="51"/>
    <s v="מרכז יהוד"/>
    <s v="מיסוי"/>
    <s v="מיסוי - פינוי-בינוי"/>
    <s v="בביצוע"/>
    <n v="5300109"/>
    <s v="411 20170269"/>
    <n v="411"/>
    <n v="20170269"/>
    <s v="בקשה להיתר"/>
    <s v="בניה חדשה"/>
    <n v="5015"/>
    <s v="יהוד"/>
    <n v="0"/>
    <s v="צבי ישי"/>
    <n v="0"/>
    <n v="24"/>
    <n v="24"/>
    <m/>
    <d v="2017-11-09T00:00:00"/>
    <n v="0"/>
    <n v="0"/>
    <m/>
    <m/>
    <n v="50"/>
    <m/>
    <m/>
    <m/>
    <m/>
    <m/>
    <s v="תוספת בנין מגורים הכולל קומת כניסה + 13 קומות + קומת גג למערכות סה&quot;כ 50 יח&quot;ד מעל 2 קומות מרתפים קיימים"/>
    <m/>
    <m/>
    <m/>
    <s v="NULL"/>
    <m/>
    <m/>
    <m/>
    <m/>
    <m/>
    <m/>
    <m/>
    <m/>
    <m/>
    <m/>
    <m/>
    <m/>
    <m/>
    <m/>
    <m/>
    <m/>
    <m/>
    <n v="2017"/>
    <x v="1"/>
    <s v="בנייה"/>
    <m/>
    <m/>
    <n v="1"/>
    <m/>
    <m/>
    <m/>
    <n v="2"/>
    <s v="להיתר"/>
    <m/>
    <x v="1"/>
    <m/>
    <m/>
    <m/>
    <m/>
    <m/>
    <m/>
    <m/>
    <m/>
    <m/>
    <m/>
    <m/>
    <s v="רלוונטי. הושלמה הכתובת"/>
    <m/>
    <n v="314"/>
    <n v="6729"/>
    <s v="35,36,37"/>
    <m/>
    <m/>
    <m/>
    <m/>
    <m/>
  </r>
  <r>
    <n v="330"/>
    <m/>
    <m/>
    <m/>
    <m/>
    <m/>
    <m/>
    <m/>
    <m/>
    <m/>
    <m/>
    <n v="4279"/>
    <n v="30828"/>
    <s v="מרכז"/>
    <x v="15"/>
    <x v="51"/>
    <s v="מרכז יהוד"/>
    <s v="מיסוי"/>
    <s v="מיסוי - פינוי-בינוי"/>
    <s v="בביצוע"/>
    <n v="5300110"/>
    <s v="411 20170270"/>
    <n v="411"/>
    <n v="20170270"/>
    <s v="בקשה להיתר"/>
    <s v="בניה חדשה"/>
    <n v="5116"/>
    <s v="יהוד"/>
    <n v="0"/>
    <s v="צבי ישי"/>
    <n v="0"/>
    <n v="24"/>
    <n v="24"/>
    <m/>
    <d v="2017-11-09T00:00:00"/>
    <n v="0"/>
    <n v="0"/>
    <m/>
    <m/>
    <n v="50"/>
    <m/>
    <m/>
    <m/>
    <m/>
    <m/>
    <s v="תוספת בנין מגורים הכולל קומת כניסה + 13 קומות + קומת גג למערכות סה&quot;כ 50 יח&quot;ד מעל 2 קומות מרתפים קיימים"/>
    <m/>
    <m/>
    <m/>
    <s v="NULL"/>
    <m/>
    <m/>
    <m/>
    <m/>
    <m/>
    <m/>
    <m/>
    <m/>
    <m/>
    <m/>
    <m/>
    <m/>
    <m/>
    <m/>
    <m/>
    <m/>
    <m/>
    <n v="2017"/>
    <x v="1"/>
    <s v="בנייה"/>
    <m/>
    <m/>
    <n v="2"/>
    <m/>
    <m/>
    <m/>
    <n v="2"/>
    <s v="להיתר"/>
    <m/>
    <x v="1"/>
    <m/>
    <m/>
    <m/>
    <m/>
    <m/>
    <m/>
    <m/>
    <m/>
    <m/>
    <m/>
    <m/>
    <s v="רלוונטי. הושלמה הכתובת"/>
    <m/>
    <n v="314"/>
    <n v="6693"/>
    <s v="61,37"/>
    <n v="6729"/>
    <s v="35,61"/>
    <m/>
    <m/>
    <m/>
  </r>
  <r>
    <n v="331"/>
    <m/>
    <m/>
    <m/>
    <m/>
    <m/>
    <m/>
    <m/>
    <m/>
    <m/>
    <m/>
    <n v="4279"/>
    <n v="30828"/>
    <s v="מרכז"/>
    <x v="15"/>
    <x v="51"/>
    <s v="מרכז יהוד"/>
    <s v="מיסוי"/>
    <s v="מיסוי - פינוי-בינוי"/>
    <s v="בביצוע"/>
    <n v="711778"/>
    <s v="411 20080117"/>
    <n v="411"/>
    <n v="20080117"/>
    <s v="בקשה להיתר"/>
    <s v="בניה חדשה"/>
    <n v="5015"/>
    <s v="יהוד"/>
    <n v="9400"/>
    <s v="צבי ישי"/>
    <n v="145"/>
    <n v="24"/>
    <n v="24"/>
    <m/>
    <d v="2008-07-06T00:00:00"/>
    <n v="0"/>
    <n v="100"/>
    <n v="20"/>
    <n v="80"/>
    <n v="100"/>
    <m/>
    <m/>
    <m/>
    <m/>
    <m/>
    <s v="הקמת 2 בנינים בגובה של 14 קומות- 100 יח&quot;ד"/>
    <m/>
    <m/>
    <m/>
    <s v="NULL"/>
    <m/>
    <m/>
    <m/>
    <m/>
    <m/>
    <m/>
    <m/>
    <m/>
    <m/>
    <m/>
    <m/>
    <m/>
    <m/>
    <m/>
    <m/>
    <m/>
    <m/>
    <n v="2008"/>
    <x v="1"/>
    <s v="בנייה"/>
    <m/>
    <m/>
    <s v="1,2"/>
    <m/>
    <m/>
    <m/>
    <n v="3"/>
    <s v="להיתר"/>
    <s v="קדומה. נספרות שתי הבקשות מ2015"/>
    <x v="1"/>
    <m/>
    <m/>
    <m/>
    <m/>
    <m/>
    <m/>
    <m/>
    <m/>
    <m/>
    <m/>
    <m/>
    <s v="רלוונטי"/>
    <m/>
    <n v="314"/>
    <m/>
    <m/>
    <m/>
    <m/>
    <m/>
    <m/>
    <m/>
  </r>
  <r>
    <n v="332"/>
    <m/>
    <m/>
    <m/>
    <m/>
    <m/>
    <m/>
    <m/>
    <m/>
    <m/>
    <m/>
    <n v="4279"/>
    <n v="30828"/>
    <s v="מרכז"/>
    <x v="15"/>
    <x v="51"/>
    <s v="מרכז יהוד"/>
    <s v="מיסוי"/>
    <s v="פינוי-בינוי"/>
    <s v="בביצוע"/>
    <n v="712182"/>
    <s v="411 20100239"/>
    <n v="411"/>
    <n v="20100239"/>
    <s v="בקשה להיתר"/>
    <s v="בניה חדשה"/>
    <n v="5116"/>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x v="1"/>
    <s v="בנייה"/>
    <m/>
    <m/>
    <n v="2"/>
    <m/>
    <m/>
    <m/>
    <n v="3"/>
    <s v="להיתר"/>
    <m/>
    <x v="1"/>
    <m/>
    <m/>
    <m/>
    <m/>
    <m/>
    <m/>
    <m/>
    <m/>
    <m/>
    <m/>
    <m/>
    <s v="?"/>
    <m/>
    <n v="314"/>
    <m/>
    <m/>
    <m/>
    <m/>
    <m/>
    <m/>
    <m/>
  </r>
  <r>
    <n v="333"/>
    <m/>
    <m/>
    <m/>
    <m/>
    <m/>
    <m/>
    <m/>
    <m/>
    <m/>
    <m/>
    <n v="4279"/>
    <n v="30828"/>
    <s v="מרכז"/>
    <x v="15"/>
    <x v="51"/>
    <s v="מרכז יהוד"/>
    <s v="מיסוי"/>
    <s v="פינוי-בינוי"/>
    <s v="בביצוע"/>
    <n v="712398"/>
    <s v="411 20110216"/>
    <n v="411"/>
    <n v="20110216"/>
    <s v="בקשה להיתר"/>
    <s v="בניה חדשה"/>
    <n v="5116"/>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x v="1"/>
    <s v="בנייה"/>
    <m/>
    <m/>
    <n v="2"/>
    <m/>
    <m/>
    <m/>
    <n v="3"/>
    <s v="להיתר"/>
    <m/>
    <x v="1"/>
    <m/>
    <m/>
    <m/>
    <m/>
    <m/>
    <m/>
    <m/>
    <m/>
    <m/>
    <m/>
    <m/>
    <s v="?"/>
    <m/>
    <n v="314"/>
    <m/>
    <m/>
    <m/>
    <m/>
    <m/>
    <m/>
    <m/>
  </r>
  <r>
    <n v="336"/>
    <m/>
    <m/>
    <m/>
    <m/>
    <m/>
    <m/>
    <m/>
    <m/>
    <m/>
    <m/>
    <n v="30781"/>
    <m/>
    <s v="מרכז"/>
    <x v="15"/>
    <x v="52"/>
    <m/>
    <s v="רשויות"/>
    <s v="רשויות מקומיות - פינוי-בינוי"/>
    <s v="בביצוע"/>
    <n v="712803"/>
    <s v="411 20140148"/>
    <n v="411"/>
    <n v="20140148"/>
    <s v="בקשה להיתר"/>
    <s v="בניה חדשה"/>
    <n v="5334"/>
    <s v="יהוד"/>
    <n v="9400"/>
    <s v="אשכנזי"/>
    <n v="125"/>
    <n v="2"/>
    <n v="2"/>
    <m/>
    <d v="2014-08-20T00:00:00"/>
    <n v="0"/>
    <n v="0"/>
    <n v="6"/>
    <n v="85"/>
    <n v="91"/>
    <m/>
    <m/>
    <m/>
    <m/>
    <m/>
    <s v="בניין מגורים הכולל קומת כניסה+15 קומות +2 קומות מרתף לחניה ,מחסנים דירתיים וחדרים טכניים ,סה&quot;כ 91 יח&quot;ד . "/>
    <m/>
    <m/>
    <m/>
    <s v="NULL"/>
    <n v="20140148"/>
    <m/>
    <d v="2017-04-05T00:00:00"/>
    <m/>
    <m/>
    <m/>
    <m/>
    <m/>
    <m/>
    <m/>
    <n v="91"/>
    <m/>
    <m/>
    <s v="בניין מגורים הכולל קומת כניסה+15 קומות +2 קומות מרתף לחניה ,מחסנים דירתיים וחדרים טכניים ,סה&quot;כ 91 יח&quot;ד . "/>
    <m/>
    <m/>
    <m/>
    <n v="2014"/>
    <x v="6"/>
    <s v="בנייה"/>
    <s v="בנייה"/>
    <m/>
    <n v="1"/>
    <m/>
    <m/>
    <m/>
    <n v="1"/>
    <s v="להיתר"/>
    <m/>
    <x v="0"/>
    <m/>
    <m/>
    <s v="אתר העירייה"/>
    <n v="712803"/>
    <m/>
    <s v="היתר מאתר העירייה, לכן אין היתר ID"/>
    <m/>
    <m/>
    <m/>
    <m/>
    <m/>
    <m/>
    <m/>
    <n v="33"/>
    <m/>
    <m/>
    <m/>
    <m/>
    <m/>
    <m/>
    <m/>
  </r>
  <r>
    <n v="337"/>
    <m/>
    <m/>
    <m/>
    <m/>
    <m/>
    <m/>
    <m/>
    <m/>
    <m/>
    <m/>
    <n v="30781"/>
    <m/>
    <s v="מרכז"/>
    <x v="15"/>
    <x v="52"/>
    <m/>
    <s v="רשויות"/>
    <s v="רשויות מקומיות - פינוי-בינוי"/>
    <s v="בביצוע"/>
    <n v="712449"/>
    <s v="411 20110273"/>
    <n v="411"/>
    <n v="20110273"/>
    <s v="בקשה להיתר"/>
    <s v="בניה חדשה"/>
    <n v="5195"/>
    <s v="יהוד"/>
    <n v="9400"/>
    <s v="דרך העצמאות"/>
    <n v="126"/>
    <n v="27"/>
    <n v="27"/>
    <m/>
    <d v="2011-12-13T00:00:00"/>
    <n v="0"/>
    <n v="64"/>
    <n v="0"/>
    <n v="0"/>
    <n v="64"/>
    <m/>
    <m/>
    <m/>
    <m/>
    <m/>
    <s v="הריסת מבניים קימיים והקמת 15 קומות 64 יח&quot;ד (הקלות 4 יח&quot;ד) +2 קומות מרתף. "/>
    <m/>
    <m/>
    <m/>
    <n v="1462786"/>
    <n v="20110273"/>
    <m/>
    <d v="2016-07-31T00:00:00"/>
    <m/>
    <n v="0"/>
    <n v="64"/>
    <n v="0"/>
    <m/>
    <n v="0"/>
    <m/>
    <n v="64"/>
    <m/>
    <m/>
    <s v="     6. באם ידרשו עוגנים לקירות הדיפון יש לתאם זאת עם חברת החשמל,התאגיד ,משרדי התקשורת והרשויות.  יתר התנאים ראה בנספח א' להיתר הבניה.  תנאים בהיתר : 1. אישור מאגף איכות הסביבה על ביצוע עבודות נטיעת עצים. 1. הגשת מינוי אחראי לביקורת ומינוי אחראי לביצוע  ."/>
    <m/>
    <m/>
    <m/>
    <n v="2011"/>
    <x v="8"/>
    <s v="הריסה + בנייה"/>
    <s v="הריסה + בנייה"/>
    <m/>
    <n v="2"/>
    <m/>
    <m/>
    <m/>
    <n v="1"/>
    <s v="להיתר"/>
    <m/>
    <x v="0"/>
    <m/>
    <m/>
    <m/>
    <n v="712449"/>
    <n v="1462786"/>
    <m/>
    <m/>
    <m/>
    <m/>
    <m/>
    <m/>
    <s v="רלוונטי"/>
    <m/>
    <n v="33"/>
    <m/>
    <m/>
    <m/>
    <m/>
    <m/>
    <m/>
    <m/>
  </r>
  <r>
    <n v="338"/>
    <m/>
    <m/>
    <m/>
    <m/>
    <m/>
    <m/>
    <m/>
    <m/>
    <m/>
    <m/>
    <n v="30781"/>
    <m/>
    <s v="מרכז"/>
    <x v="15"/>
    <x v="52"/>
    <m/>
    <s v="רשויות"/>
    <s v="רשויות מקומיות - פינוי-בינוי"/>
    <s v="בביצוע"/>
    <n v="5379270"/>
    <s v="411 20180230"/>
    <n v="411"/>
    <n v="20180230"/>
    <s v="בקשה להיתר"/>
    <s v="תוכ' שינויים - תוס' שטח"/>
    <n v="5195"/>
    <s v="יהוד"/>
    <n v="9400"/>
    <s v="דרך העצמאות"/>
    <n v="126"/>
    <n v="27"/>
    <n v="27"/>
    <m/>
    <d v="2018-10-08T00:00:00"/>
    <n v="0"/>
    <n v="0"/>
    <n v="64"/>
    <n v="2"/>
    <n v="66"/>
    <m/>
    <m/>
    <m/>
    <m/>
    <m/>
    <s v="(יחידת דיור אחת בקומת קרקע. הוספת חדר שנאים במפלס 1-. הוספת קומת מרתף מינוס 3. שתי יחידות דיור בקומה א' ואיחוד 2 יח&quot;ד בקומה 4 ליחידה אחת) תוספת 2 יחידות דיור: תכנית שינויים לבקשה מספר 20110273:"/>
    <m/>
    <m/>
    <m/>
    <s v="NULL"/>
    <m/>
    <m/>
    <m/>
    <m/>
    <m/>
    <m/>
    <m/>
    <m/>
    <m/>
    <m/>
    <m/>
    <m/>
    <m/>
    <m/>
    <m/>
    <m/>
    <m/>
    <n v="2018"/>
    <x v="1"/>
    <s v="בנייה"/>
    <m/>
    <m/>
    <n v="2"/>
    <m/>
    <m/>
    <m/>
    <n v="2"/>
    <s v="להיתר"/>
    <s v="המשכית. הוסיפו עוד 2 יחד - לספור...."/>
    <x v="1"/>
    <m/>
    <m/>
    <m/>
    <m/>
    <m/>
    <m/>
    <m/>
    <m/>
    <m/>
    <m/>
    <m/>
    <m/>
    <m/>
    <n v="33"/>
    <m/>
    <m/>
    <m/>
    <m/>
    <m/>
    <m/>
    <m/>
  </r>
  <r>
    <n v="339"/>
    <m/>
    <m/>
    <m/>
    <m/>
    <m/>
    <m/>
    <m/>
    <m/>
    <m/>
    <m/>
    <n v="30781"/>
    <m/>
    <s v="מרכז"/>
    <x v="15"/>
    <x v="52"/>
    <m/>
    <s v="רשויות"/>
    <s v="רשויות מקומיות - פינוי-בינוי"/>
    <s v="בביצוע"/>
    <n v="7007400"/>
    <s v="411 20190156"/>
    <n v="411"/>
    <n v="20190156"/>
    <s v="בקשה להיתר"/>
    <s v="תוספת לבנין משותף"/>
    <n v="5195"/>
    <s v="יהוד"/>
    <n v="9400"/>
    <s v="דרך העצמאות"/>
    <n v="126"/>
    <n v="27"/>
    <n v="27"/>
    <m/>
    <d v="2019-09-09T00:00:00"/>
    <n v="0"/>
    <n v="0"/>
    <m/>
    <m/>
    <m/>
    <m/>
    <m/>
    <m/>
    <m/>
    <m/>
    <s v="עדכון היתר בנייה לבקשה מספר: 20112073 ע&quot;פ סעיף 60 לחוק התכנון והבנייה -"/>
    <m/>
    <m/>
    <m/>
    <n v="1983291"/>
    <n v="20190156"/>
    <m/>
    <d v="2019-09-24T00:00:00"/>
    <m/>
    <n v="0"/>
    <n v="0"/>
    <m/>
    <m/>
    <m/>
    <m/>
    <m/>
    <m/>
    <m/>
    <s v="עדכון היתר בנייה לבקשה מספר: 20112073 ע&quot;פ סעיף 60 לחוק התכנון והבנייה -"/>
    <m/>
    <m/>
    <m/>
    <n v="2019"/>
    <x v="5"/>
    <s v="בנייה"/>
    <s v="בנייה"/>
    <m/>
    <n v="2"/>
    <m/>
    <m/>
    <m/>
    <n v="2"/>
    <s v="להיתר"/>
    <m/>
    <x v="2"/>
    <m/>
    <m/>
    <m/>
    <m/>
    <m/>
    <m/>
    <m/>
    <m/>
    <m/>
    <m/>
    <m/>
    <m/>
    <m/>
    <n v="33"/>
    <m/>
    <m/>
    <m/>
    <m/>
    <m/>
    <m/>
    <m/>
  </r>
  <r>
    <n v="1223"/>
    <m/>
    <m/>
    <m/>
    <s v="כנראה בקשה המשכית. עם 133 יח&quot;ד מוצעות לפי מדלן. לא מכינסה את היחד כי מהות הבקשה מדברת על בית 1 ספציפי ושינויים מינוריים אז לא היה נשמע לי הגיוני לשים ככ הרבה יחד לבקשה כזה"/>
    <m/>
    <s v="כפול רק מהנתונים החדשים"/>
    <m/>
    <m/>
    <m/>
    <m/>
    <n v="30781"/>
    <m/>
    <s v="מרכז"/>
    <x v="15"/>
    <x v="52"/>
    <m/>
    <s v="רשויות"/>
    <s v="פינוי-בינוי"/>
    <s v="בביצוע"/>
    <n v="7091757"/>
    <s v="411 20180226"/>
    <n v="411"/>
    <n v="20180226"/>
    <s v="בקשה להיתר"/>
    <s v="תוספת למבנה קיים, תוכ' שינויים - תוס' שט"/>
    <n v="5194"/>
    <s v="יהוד"/>
    <n v="9400"/>
    <s v="דרך העצמאות"/>
    <n v="126"/>
    <n v="29"/>
    <n v="29"/>
    <s v="     "/>
    <d v="2018-10-03T00:00:00"/>
    <n v="0"/>
    <n v="0"/>
    <m/>
    <m/>
    <m/>
    <s v="2020_01"/>
    <d v="2020-11-01T21:00:40"/>
    <m/>
    <m/>
    <m/>
    <s v="תכנית שינויים לבקשה מספר 20110272: תוספת יח&quot;ד אחת בקומת הקרקע, יח&quot;ד אחת בקומה א', סה&quot;כ תוספת של 2 יח&quot;ד וכן הוספת מרתף -3, ושינוי מיקום חדר שנאים/גנרטור מקומה א' אל מפלס חניון -1. "/>
    <s v="NULL"/>
    <s v="NULL"/>
    <s v="NULL"/>
    <s v="NULL"/>
    <m/>
    <m/>
    <m/>
    <m/>
    <m/>
    <m/>
    <m/>
    <m/>
    <m/>
    <m/>
    <m/>
    <m/>
    <m/>
    <m/>
    <s v="NULL"/>
    <s v="NULL"/>
    <s v="לפי כתובת (מרץ 2021)"/>
    <n v="2018"/>
    <x v="1"/>
    <s v="בנייה"/>
    <m/>
    <m/>
    <n v="3"/>
    <m/>
    <m/>
    <m/>
    <n v="2"/>
    <s v="להיתר"/>
    <m/>
    <x v="1"/>
    <m/>
    <m/>
    <m/>
    <m/>
    <m/>
    <m/>
    <m/>
    <m/>
    <m/>
    <m/>
    <m/>
    <m/>
    <m/>
    <n v="33"/>
    <m/>
    <m/>
    <m/>
    <m/>
    <m/>
    <s v="אישור בתנאים"/>
    <m/>
  </r>
  <r>
    <n v="340"/>
    <m/>
    <m/>
    <m/>
    <m/>
    <m/>
    <m/>
    <m/>
    <m/>
    <m/>
    <m/>
    <n v="30781"/>
    <m/>
    <s v="מרכז"/>
    <x v="15"/>
    <x v="52"/>
    <m/>
    <s v="רשויות"/>
    <s v="רשויות מקומיות - פינוי-בינוי"/>
    <s v="בביצוע"/>
    <n v="7007401"/>
    <s v="411 20190158"/>
    <n v="411"/>
    <n v="20190158"/>
    <s v="בקשה להיתר"/>
    <s v="תוכ' שינויים - תוס' שטח"/>
    <n v="5194"/>
    <s v="יהוד"/>
    <n v="9400"/>
    <s v="דרך העצמאות"/>
    <n v="126"/>
    <n v="29"/>
    <n v="29"/>
    <m/>
    <d v="2019-09-09T00:00:00"/>
    <n v="0"/>
    <n v="0"/>
    <m/>
    <m/>
    <m/>
    <m/>
    <m/>
    <m/>
    <m/>
    <m/>
    <s v="עידכון היתר על פי סעיף 60 לחוק התכנון והבנייה לבקשה מספר : 20112072."/>
    <m/>
    <m/>
    <m/>
    <n v="1982342"/>
    <n v="20190158"/>
    <m/>
    <d v="2019-09-24T00:00:00"/>
    <m/>
    <n v="0"/>
    <n v="0"/>
    <m/>
    <m/>
    <m/>
    <m/>
    <m/>
    <m/>
    <m/>
    <s v="עידכון היתר על פי סעיף 60 לחוק התכנון והבנייה לבקשה מספר : 20112072."/>
    <m/>
    <m/>
    <m/>
    <n v="2019"/>
    <x v="5"/>
    <s v="בנייה"/>
    <s v="בנייה"/>
    <m/>
    <n v="3"/>
    <m/>
    <m/>
    <m/>
    <n v="2"/>
    <s v="להיתר"/>
    <m/>
    <x v="2"/>
    <m/>
    <m/>
    <m/>
    <m/>
    <m/>
    <m/>
    <m/>
    <m/>
    <m/>
    <m/>
    <m/>
    <m/>
    <m/>
    <n v="33"/>
    <m/>
    <m/>
    <m/>
    <m/>
    <m/>
    <m/>
    <m/>
  </r>
  <r>
    <n v="1765"/>
    <s v="אוקטובר 2021 - טיוב בקשה וסמל כפולים"/>
    <s v="כן"/>
    <m/>
    <m/>
    <s v="לטייב"/>
    <m/>
    <m/>
    <m/>
    <m/>
    <m/>
    <n v="30781"/>
    <m/>
    <s v="מרכז"/>
    <x v="15"/>
    <x v="52"/>
    <m/>
    <s v="רשויות"/>
    <s v="פינוי-בינוי"/>
    <s v="בביצוע"/>
    <n v="7478787"/>
    <s v="411 20210245"/>
    <n v="411"/>
    <n v="20210245"/>
    <s v="בקשה מקוונת ללא הקלות"/>
    <s v="תוספת למבנה קיים, שינויים"/>
    <n v="5194"/>
    <s v="יהוד"/>
    <n v="9400"/>
    <s v="דרך העצמאות"/>
    <n v="126"/>
    <n v="29"/>
    <n v="29"/>
    <s v="     "/>
    <d v="2021-07-08T00:00:00"/>
    <n v="0"/>
    <n v="65"/>
    <m/>
    <m/>
    <n v="65"/>
    <s v="2021_04"/>
    <d v="2021-09-14T12:11:07"/>
    <m/>
    <m/>
    <s v="מהות הבקשה"/>
    <s v="קומת מרתף 3- ובקומה 1 תכנית שינויים למספר בקשה 20112072, תוספת יח&quot;ד אחת במקום 1, סה&quot;כ 65 יח&quot;ד מיקום מועדון דיירים בקומת הקרקע, הוספת קומת מרתף 3- מבנה מגורים עם 15 קומות תוספת קומת מרתף 3- ותוספת דירה בקומה 1 אחר תוספת "/>
    <s v="NULL"/>
    <s v="NULL"/>
    <s v="NULL"/>
    <s v="NULL"/>
    <m/>
    <s v="NULL"/>
    <m/>
    <m/>
    <m/>
    <m/>
    <m/>
    <m/>
    <m/>
    <m/>
    <m/>
    <m/>
    <m/>
    <m/>
    <m/>
    <m/>
    <s v="תוכנית"/>
    <n v="2021"/>
    <x v="1"/>
    <s v="בנייה"/>
    <m/>
    <m/>
    <n v="3"/>
    <m/>
    <m/>
    <m/>
    <n v="2"/>
    <s v="מקוונת (להיתר)"/>
    <m/>
    <x v="1"/>
    <m/>
    <m/>
    <m/>
    <m/>
    <m/>
    <m/>
    <m/>
    <m/>
    <m/>
    <m/>
    <m/>
    <m/>
    <m/>
    <n v="33"/>
    <m/>
    <m/>
    <m/>
    <m/>
    <m/>
    <m/>
    <m/>
  </r>
  <r>
    <n v="341"/>
    <m/>
    <m/>
    <m/>
    <m/>
    <m/>
    <m/>
    <m/>
    <m/>
    <m/>
    <m/>
    <n v="30781"/>
    <m/>
    <s v="מרכז"/>
    <x v="15"/>
    <x v="52"/>
    <m/>
    <s v="רשויות"/>
    <s v="רשויות מקומיות - פינוי-בינוי"/>
    <s v="בביצוע"/>
    <n v="712448"/>
    <s v="411 20110272"/>
    <n v="411"/>
    <n v="20110272"/>
    <s v="בקשה להיתר"/>
    <s v="בניה חדשה"/>
    <n v="5194"/>
    <s v="יהוד"/>
    <n v="9400"/>
    <s v="דרך העצמאות"/>
    <n v="126"/>
    <n v="31"/>
    <n v="31"/>
    <m/>
    <d v="2011-12-13T00:00:00"/>
    <n v="0"/>
    <n v="64"/>
    <m/>
    <m/>
    <n v="65"/>
    <m/>
    <m/>
    <m/>
    <m/>
    <s v="בקשה המשכית"/>
    <s v="הקמת מבנה 15 קומות 64 יח&quot;ד (הקלות 4 יח&quot;ד)+מרתף ולא התקבלו התנגדויות. פורסמה הקלה לתוספת של 4 יח&quot;ד דיור סה&quot;כ:64 יח&quot;ד "/>
    <m/>
    <m/>
    <m/>
    <n v="1462785"/>
    <n v="20110272"/>
    <m/>
    <d v="2016-07-31T00:00:00"/>
    <m/>
    <n v="0"/>
    <n v="64"/>
    <n v="0"/>
    <m/>
    <n v="0"/>
    <m/>
    <n v="64"/>
    <m/>
    <m/>
    <s v="     6. באם ידרשו עוגנים לקירות הדיפון יש לתאם זאת עם חברת החשמל,התאגיד ,משרדי התקשורת והרשויות.  יתר התנאים ראה בנספח א' להיתר הבניה. 1. אישור מאגף איכות הסביבה על ביצוע עבודות נטיעת עצים. 1. הגשת מינוי אחראי לביקורת ומינוי אחראי לביצוע  . 2. התקשרות עם "/>
    <m/>
    <m/>
    <m/>
    <n v="2011"/>
    <x v="8"/>
    <s v="בנייה"/>
    <s v="בנייה"/>
    <m/>
    <n v="3"/>
    <m/>
    <m/>
    <m/>
    <n v="1"/>
    <s v="להיתר"/>
    <m/>
    <x v="0"/>
    <m/>
    <m/>
    <m/>
    <n v="712448"/>
    <n v="1462785"/>
    <m/>
    <m/>
    <m/>
    <m/>
    <m/>
    <m/>
    <m/>
    <m/>
    <n v="33"/>
    <m/>
    <m/>
    <m/>
    <m/>
    <m/>
    <m/>
    <m/>
  </r>
  <r>
    <n v="344"/>
    <m/>
    <m/>
    <m/>
    <m/>
    <m/>
    <m/>
    <m/>
    <m/>
    <m/>
    <m/>
    <n v="30781"/>
    <m/>
    <s v="מרכז"/>
    <x v="15"/>
    <x v="52"/>
    <m/>
    <s v="רשויות"/>
    <s v="רשויות מקומיות - פינוי-בינוי"/>
    <s v="בביצוע"/>
    <n v="712699"/>
    <s v="411 20130230"/>
    <n v="411"/>
    <n v="20130230"/>
    <s v="בקשה להיתר"/>
    <s v="בניה חדשה"/>
    <n v="5289"/>
    <s v="יהוד"/>
    <n v="9400"/>
    <s v="דרך העצמאות"/>
    <n v="126"/>
    <n v="31"/>
    <n v="31"/>
    <m/>
    <d v="2013-10-15T00:00:00"/>
    <n v="0"/>
    <n v="0"/>
    <n v="0"/>
    <n v="0"/>
    <n v="69"/>
    <m/>
    <m/>
    <m/>
    <m/>
    <m/>
    <s v="הריסת מבנה קיים ובנית בניין מגורים חדש 15 קומות +ק.קרקע +2 קומות מרתף חניה, סה&quot;כ 69 יח&quot;ד. "/>
    <m/>
    <m/>
    <m/>
    <n v="1462797"/>
    <n v="20130230"/>
    <m/>
    <d v="2016-09-11T00:00:00"/>
    <m/>
    <n v="0"/>
    <n v="0"/>
    <n v="0"/>
    <m/>
    <n v="0"/>
    <m/>
    <n v="69"/>
    <m/>
    <m/>
    <s v="      יתר התנאים ראה בנספח א' להיתר הבניה.    תנאי לטופס 4 :  הערות לפיתוח 1. אישור מאגף איכות הסביבה על ביצוע עבודות נטיעת עצים. 1. הגשת מינוי אחראי לביקורת ומינוי אחראי לביצוע  . 1. הפיתוח יהיה עפ&quot;י תוכנית פיתוח מאושרת שהינה חלק בלתי נפרד מהיתר זה-תאום "/>
    <m/>
    <m/>
    <m/>
    <n v="2013"/>
    <x v="8"/>
    <s v="הריסה + בנייה"/>
    <s v="הריסה + בנייה"/>
    <m/>
    <n v="5"/>
    <m/>
    <m/>
    <m/>
    <n v="1"/>
    <s v="להיתר"/>
    <m/>
    <x v="0"/>
    <m/>
    <m/>
    <m/>
    <n v="712699"/>
    <n v="1462797"/>
    <m/>
    <m/>
    <m/>
    <m/>
    <m/>
    <m/>
    <m/>
    <m/>
    <n v="33"/>
    <m/>
    <m/>
    <m/>
    <m/>
    <m/>
    <m/>
    <m/>
  </r>
  <r>
    <n v="342"/>
    <m/>
    <m/>
    <m/>
    <m/>
    <m/>
    <m/>
    <m/>
    <m/>
    <m/>
    <m/>
    <n v="30781"/>
    <m/>
    <s v="מרכז"/>
    <x v="15"/>
    <x v="52"/>
    <m/>
    <s v="רשויות"/>
    <s v="פינוי-בינוי"/>
    <s v="בביצוע"/>
    <n v="6787614"/>
    <s v="411 20130230"/>
    <n v="411"/>
    <n v="20130230"/>
    <s v="בקשה להיתר"/>
    <s v="בניה חדשה"/>
    <n v="5289"/>
    <s v="יהוד"/>
    <n v="9400"/>
    <s v="דרך העצמאות"/>
    <n v="126"/>
    <n v="31"/>
    <n v="31"/>
    <s v=""/>
    <d v="2013-10-15T00:00:00"/>
    <n v="0"/>
    <n v="0"/>
    <m/>
    <m/>
    <n v="69"/>
    <m/>
    <m/>
    <m/>
    <m/>
    <m/>
    <s v="הריסת מבנה קיים ובנית בניין מגורים חדש 15 קומות +ק.קרקע +2 קומות מרתף חניה, סה&quot;כ 69 יח&quot;ד."/>
    <m/>
    <m/>
    <m/>
    <s v="NULL"/>
    <m/>
    <m/>
    <m/>
    <m/>
    <m/>
    <m/>
    <m/>
    <m/>
    <m/>
    <m/>
    <m/>
    <m/>
    <m/>
    <m/>
    <m/>
    <m/>
    <s v="שליפת כתובות (אוגוסט 2020)"/>
    <n v="2013"/>
    <x v="1"/>
    <s v="הריסה + בנייה"/>
    <m/>
    <m/>
    <m/>
    <m/>
    <m/>
    <m/>
    <n v="4"/>
    <s v="להיתר"/>
    <m/>
    <x v="1"/>
    <m/>
    <m/>
    <m/>
    <m/>
    <m/>
    <m/>
    <m/>
    <m/>
    <m/>
    <m/>
    <m/>
    <m/>
    <m/>
    <n v="33"/>
    <m/>
    <m/>
    <m/>
    <m/>
    <m/>
    <m/>
    <m/>
  </r>
  <r>
    <n v="343"/>
    <m/>
    <m/>
    <m/>
    <m/>
    <m/>
    <m/>
    <m/>
    <m/>
    <m/>
    <m/>
    <n v="30781"/>
    <m/>
    <s v="מרכז"/>
    <x v="15"/>
    <x v="52"/>
    <m/>
    <s v="רשויות"/>
    <s v="רשויות מקומיות - פינוי-בינוי"/>
    <s v="בביצוע"/>
    <n v="712700"/>
    <s v="411 20130231"/>
    <n v="411"/>
    <n v="20130231"/>
    <s v="בקשה להיתר"/>
    <s v="בניה חדשה"/>
    <n v="5253"/>
    <s v="יהוד"/>
    <n v="9400"/>
    <s v="דרך העצמאות"/>
    <n v="126"/>
    <n v="33"/>
    <n v="33"/>
    <m/>
    <d v="2013-10-15T00:00:00"/>
    <n v="0"/>
    <n v="0"/>
    <n v="0"/>
    <n v="0"/>
    <n v="70"/>
    <m/>
    <m/>
    <m/>
    <m/>
    <m/>
    <s v="הריסת מבנה קיים ובנית בניין משותף חדש 14 קומות+קרקע+ שתי קומות מרתף, 70 יח&quot;ד. "/>
    <m/>
    <m/>
    <m/>
    <s v="NULL"/>
    <n v="20130231"/>
    <m/>
    <d v="2017-05-28T00:00:00"/>
    <m/>
    <m/>
    <m/>
    <m/>
    <m/>
    <m/>
    <m/>
    <n v="70"/>
    <m/>
    <m/>
    <s v="בניין משותף חדש 14 קומות+קרקע+שתי קומות מרתף, 70 יח&quot;ד הכולל הקלה במספר יחידות הדיור."/>
    <m/>
    <m/>
    <m/>
    <n v="2013"/>
    <x v="6"/>
    <s v="הריסה + בנייה"/>
    <s v="הריסה + בנייה"/>
    <m/>
    <n v="4"/>
    <m/>
    <m/>
    <m/>
    <n v="1"/>
    <s v="להיתר"/>
    <m/>
    <x v="0"/>
    <m/>
    <m/>
    <s v="אתר העירייה"/>
    <n v="712700"/>
    <m/>
    <s v="היתר מאתר העירייה, לכן אין היתר ID"/>
    <m/>
    <m/>
    <m/>
    <m/>
    <m/>
    <s v="רלוונטי"/>
    <m/>
    <n v="33"/>
    <m/>
    <m/>
    <m/>
    <m/>
    <m/>
    <m/>
    <m/>
  </r>
  <r>
    <n v="345"/>
    <m/>
    <m/>
    <m/>
    <m/>
    <m/>
    <m/>
    <m/>
    <m/>
    <m/>
    <m/>
    <n v="30781"/>
    <m/>
    <s v="מרכז"/>
    <x v="15"/>
    <x v="52"/>
    <m/>
    <s v="רשויות"/>
    <s v="רשויות מקומיות - פינוי-בינוי"/>
    <s v="בביצוע"/>
    <n v="712045"/>
    <s v="411 20100051"/>
    <n v="411"/>
    <n v="20100051"/>
    <s v="בקשה להיתר"/>
    <s v="בניה חדשה"/>
    <n v="5100"/>
    <s v="יהוד"/>
    <n v="9400"/>
    <s v="דרך העצמאות"/>
    <n v="126"/>
    <n v="43"/>
    <n v="43"/>
    <m/>
    <d v="2010-02-22T00:00:00"/>
    <n v="0"/>
    <n v="0"/>
    <n v="18"/>
    <n v="73"/>
    <n v="91"/>
    <m/>
    <m/>
    <m/>
    <m/>
    <m/>
    <s v="הקמת בנין מגורים הכולל 16 קומות  +2 קומות מרתף לחניה,מחסנים דירתיים וחדרים טכניים סך הכל 91 יחידות דיור. "/>
    <m/>
    <m/>
    <m/>
    <n v="195274"/>
    <n v="20100051"/>
    <m/>
    <d v="2013-10-20T00:00:00"/>
    <m/>
    <n v="0"/>
    <n v="0"/>
    <n v="18"/>
    <m/>
    <n v="73"/>
    <m/>
    <n v="91"/>
    <m/>
    <m/>
    <s v="הקמת בנין מגורים הכולל 16 קומות  +2 קומות מרתף לחניה,מחסנים דירתיים וחדרים טכניים סך הכל 91 יחידות דיור. "/>
    <m/>
    <m/>
    <m/>
    <n v="2010"/>
    <x v="10"/>
    <s v="בנייה"/>
    <s v="בנייה"/>
    <m/>
    <n v="6"/>
    <m/>
    <m/>
    <m/>
    <n v="1"/>
    <s v="להיתר"/>
    <m/>
    <x v="0"/>
    <m/>
    <m/>
    <m/>
    <n v="712045"/>
    <n v="195274"/>
    <m/>
    <m/>
    <m/>
    <m/>
    <m/>
    <m/>
    <m/>
    <m/>
    <n v="33"/>
    <m/>
    <m/>
    <m/>
    <m/>
    <m/>
    <m/>
    <m/>
  </r>
  <r>
    <n v="346"/>
    <m/>
    <m/>
    <m/>
    <m/>
    <m/>
    <m/>
    <m/>
    <m/>
    <m/>
    <m/>
    <n v="30781"/>
    <m/>
    <s v="מרכז"/>
    <x v="15"/>
    <x v="52"/>
    <m/>
    <s v="רשויות"/>
    <s v="פינוי-בינוי"/>
    <s v="בביצוע"/>
    <n v="712668"/>
    <s v="411 20130162"/>
    <n v="411"/>
    <n v="20130162"/>
    <s v="בקשה להיתר"/>
    <s v="בניה חדשה"/>
    <n v="5100"/>
    <s v="יהוד"/>
    <n v="9400"/>
    <s v="דרך העצמאות"/>
    <n v="126"/>
    <n v="43"/>
    <n v="43"/>
    <m/>
    <d v="2013-07-17T00:00:00"/>
    <n v="0"/>
    <n v="0"/>
    <m/>
    <m/>
    <n v="91"/>
    <m/>
    <m/>
    <m/>
    <m/>
    <m/>
    <s v="בניין מגורים חדש בן 15 קומות מעל קומת כניסה+2 קומות מרתף חניה הכולל מחסנים דירתיים וחדרים טכניים, סה&quot;כ 91 יח&quot;ד."/>
    <m/>
    <m/>
    <m/>
    <s v="NULL"/>
    <m/>
    <m/>
    <m/>
    <m/>
    <m/>
    <m/>
    <m/>
    <m/>
    <m/>
    <m/>
    <m/>
    <m/>
    <m/>
    <m/>
    <m/>
    <m/>
    <s v="שליפה לפי תבעות (אוגוסט 2020)"/>
    <n v="2013"/>
    <x v="1"/>
    <s v="בנייה"/>
    <m/>
    <m/>
    <n v="6"/>
    <m/>
    <m/>
    <m/>
    <n v="2"/>
    <s v="להיתר"/>
    <m/>
    <x v="1"/>
    <m/>
    <m/>
    <m/>
    <m/>
    <m/>
    <m/>
    <m/>
    <m/>
    <m/>
    <m/>
    <m/>
    <m/>
    <m/>
    <n v="33"/>
    <m/>
    <m/>
    <m/>
    <m/>
    <m/>
    <m/>
    <m/>
  </r>
  <r>
    <n v="347"/>
    <m/>
    <m/>
    <m/>
    <m/>
    <m/>
    <m/>
    <m/>
    <m/>
    <m/>
    <m/>
    <n v="4120"/>
    <m/>
    <s v="מרכז"/>
    <x v="15"/>
    <x v="53"/>
    <m/>
    <s v="מיסוי"/>
    <s v="פינוי-בינוי"/>
    <s v="תכנית מאושרת עם פעילות יזמית"/>
    <n v="712694"/>
    <s v="411 20130217"/>
    <n v="411"/>
    <n v="20130217"/>
    <s v="בקשה להיתר"/>
    <s v="בניה חדשה"/>
    <n v="5285"/>
    <s v="יהוד"/>
    <n v="9400"/>
    <s v="השלושה"/>
    <n v="0"/>
    <n v="0"/>
    <n v="0"/>
    <m/>
    <d v="2013-10-01T00:00:00"/>
    <n v="0"/>
    <n v="0"/>
    <m/>
    <m/>
    <n v="53"/>
    <m/>
    <m/>
    <m/>
    <m/>
    <m/>
    <s v="בניין מגורים בן 13 קומות ע&quot;ג קומת קרקע ומרתף חניה. סה&quot;כ 53 יח&quot;ד."/>
    <m/>
    <m/>
    <m/>
    <s v="NULL"/>
    <m/>
    <m/>
    <m/>
    <m/>
    <m/>
    <m/>
    <m/>
    <m/>
    <m/>
    <m/>
    <m/>
    <m/>
    <m/>
    <m/>
    <m/>
    <m/>
    <s v="שליפה לפי תבעות (אוגוסט 2020)"/>
    <n v="2013"/>
    <x v="1"/>
    <s v="בנייה"/>
    <m/>
    <m/>
    <n v="1"/>
    <m/>
    <m/>
    <m/>
    <n v="3"/>
    <s v="להיתר"/>
    <m/>
    <x v="1"/>
    <m/>
    <m/>
    <m/>
    <m/>
    <m/>
    <m/>
    <m/>
    <m/>
    <m/>
    <m/>
    <m/>
    <m/>
    <m/>
    <n v="333"/>
    <m/>
    <m/>
    <m/>
    <m/>
    <m/>
    <m/>
    <m/>
  </r>
  <r>
    <n v="1766"/>
    <s v="אוקטובר 2021 - טיוב בקשות שאינן כפולות"/>
    <s v="שינויים"/>
    <m/>
    <m/>
    <m/>
    <m/>
    <m/>
    <m/>
    <m/>
    <m/>
    <n v="4120"/>
    <m/>
    <s v="מרכז"/>
    <x v="15"/>
    <x v="53"/>
    <m/>
    <s v="מיסוי"/>
    <s v="בינוי פינוי"/>
    <s v="תכנית מאושרת עם פעילות יזמית"/>
    <n v="7324909"/>
    <s v="411 20210157"/>
    <n v="411"/>
    <n v="20210157"/>
    <s v="בקשה מקוונת ללא הקלות"/>
    <s v="רישוי קצר"/>
    <n v="5285"/>
    <s v="יהוד"/>
    <n v="9400"/>
    <s v="השלושה"/>
    <n v="159"/>
    <n v="2"/>
    <n v="2"/>
    <s v="     "/>
    <d v="2021-06-01T00:00:00"/>
    <n v="0"/>
    <n v="0"/>
    <m/>
    <m/>
    <n v="53"/>
    <s v="2021_02"/>
    <d v="2021-06-23T10:47:40"/>
    <m/>
    <m/>
    <s v="מהות הבקשה"/>
    <s v="שינוי במחסנים בחניון, עדכון מפלסים בפיתוח. שינויים בבניין מגורים בן 13 קומות ע&quot;ג קומת קרקע ומעל מרתף חניה בהיתרים קודמים. סה&quot;כ 53 יח&quot;ד. מהות השינויים: הרחבת מרפסות בקומה 12, שינוי במערכות טכניות בגג, שינויי דיירים, שינוי בחלונות קומה 13, "/>
    <s v="NULL"/>
    <s v="NULL"/>
    <s v="NULL"/>
    <s v="NULL"/>
    <m/>
    <s v="NULL"/>
    <m/>
    <m/>
    <m/>
    <m/>
    <m/>
    <m/>
    <m/>
    <m/>
    <m/>
    <m/>
    <m/>
    <m/>
    <m/>
    <m/>
    <s v="תוכנית"/>
    <n v="2021"/>
    <x v="1"/>
    <s v="שינויים"/>
    <m/>
    <m/>
    <n v="1"/>
    <m/>
    <m/>
    <m/>
    <n v="2"/>
    <s v="מקוונת (להיתר)"/>
    <m/>
    <x v="1"/>
    <m/>
    <m/>
    <m/>
    <m/>
    <m/>
    <m/>
    <m/>
    <m/>
    <m/>
    <m/>
    <m/>
    <m/>
    <m/>
    <n v="333"/>
    <m/>
    <m/>
    <m/>
    <m/>
    <m/>
    <m/>
    <m/>
  </r>
  <r>
    <n v="1240"/>
    <m/>
    <m/>
    <m/>
    <m/>
    <m/>
    <m/>
    <m/>
    <m/>
    <m/>
    <m/>
    <n v="4120"/>
    <m/>
    <s v="מרכז"/>
    <x v="15"/>
    <x v="53"/>
    <m/>
    <s v="מיסוי"/>
    <s v="פינוי-בינוי"/>
    <s v="תכנית מאושרת עם פעילות יזמית"/>
    <n v="7216017"/>
    <s v="411 20200112"/>
    <n v="411"/>
    <n v="20200112"/>
    <s v="בקשה למידע להיתר"/>
    <s v="בנייה חדשה"/>
    <n v="5447"/>
    <s v="יהוד"/>
    <n v="9400"/>
    <s v="השלושה"/>
    <n v="159"/>
    <n v="4"/>
    <n v="4"/>
    <s v="     "/>
    <d v="2020-10-25T00:00:00"/>
    <n v="0"/>
    <n v="53"/>
    <m/>
    <m/>
    <n v="53"/>
    <s v="2020_04"/>
    <d v="2021-01-28T10:43:04"/>
    <m/>
    <m/>
    <s v="מהות הבקשה"/>
    <s v=" תוספת בניין מס' 2 למבנה מס' 1 בהיתר מס' 2017088 , התוספת כוללת בניין בן 13 קומות ע&quot;ג קומת קרקע ובו 53 יח&quot;ד. "/>
    <s v="NULL"/>
    <s v="NULL"/>
    <s v="NULL"/>
    <s v="NULL"/>
    <m/>
    <m/>
    <m/>
    <m/>
    <m/>
    <m/>
    <m/>
    <m/>
    <m/>
    <m/>
    <m/>
    <m/>
    <m/>
    <m/>
    <s v="NULL"/>
    <s v="NULL"/>
    <s v="לפי תכנית (מרץ 2021)"/>
    <n v="2020"/>
    <x v="1"/>
    <s v="בנייה"/>
    <m/>
    <m/>
    <n v="2"/>
    <m/>
    <m/>
    <m/>
    <n v="1"/>
    <s v="למידע"/>
    <m/>
    <x v="1"/>
    <m/>
    <m/>
    <m/>
    <m/>
    <m/>
    <m/>
    <m/>
    <m/>
    <m/>
    <m/>
    <m/>
    <m/>
    <m/>
    <n v="333"/>
    <m/>
    <m/>
    <m/>
    <m/>
    <m/>
    <s v="לא היו החלטות בבקשה"/>
    <m/>
  </r>
  <r>
    <n v="348"/>
    <m/>
    <m/>
    <m/>
    <m/>
    <m/>
    <m/>
    <m/>
    <m/>
    <m/>
    <m/>
    <n v="4120"/>
    <m/>
    <s v="מרכז"/>
    <x v="15"/>
    <x v="53"/>
    <m/>
    <s v="מיסוי"/>
    <s v="מיסוי - פינוי-בינוי"/>
    <s v="תכנית מאושרת עם פעילות יזמית"/>
    <n v="7007775"/>
    <s v="411 20190147"/>
    <n v="411"/>
    <n v="20190147"/>
    <s v="בקשה להיתר"/>
    <s v="בניה חדשה"/>
    <n v="5518"/>
    <s v="יהוד"/>
    <n v="9400"/>
    <s v="השלושה"/>
    <n v="159"/>
    <n v="6"/>
    <n v="6"/>
    <m/>
    <d v="2019-09-02T00:00:00"/>
    <n v="0"/>
    <n v="0"/>
    <m/>
    <m/>
    <n v="53"/>
    <m/>
    <m/>
    <m/>
    <m/>
    <m/>
    <s v="בניין מגורים בן 13 קומות לא כולל קומת קרקע. סה&quot;כ 53 יח&quot;ד."/>
    <m/>
    <m/>
    <m/>
    <s v="NULL"/>
    <m/>
    <m/>
    <d v="2019-12-31T00:00:00"/>
    <m/>
    <m/>
    <m/>
    <m/>
    <m/>
    <m/>
    <m/>
    <n v="53"/>
    <m/>
    <m/>
    <m/>
    <m/>
    <m/>
    <m/>
    <n v="2019"/>
    <x v="5"/>
    <s v="בנייה"/>
    <m/>
    <m/>
    <n v="1"/>
    <m/>
    <m/>
    <m/>
    <n v="1"/>
    <s v="להיתר"/>
    <m/>
    <x v="0"/>
    <m/>
    <m/>
    <s v="מודיעין אנושי - מבוסס נתוני אלון"/>
    <n v="7007775"/>
    <m/>
    <s v="היתר ממודיעין אנושי, לכן אין היתר ID"/>
    <m/>
    <m/>
    <m/>
    <m/>
    <m/>
    <m/>
    <m/>
    <n v="333"/>
    <m/>
    <m/>
    <m/>
    <m/>
    <m/>
    <s v="לא היו החלטות בבקשה"/>
    <m/>
  </r>
  <r>
    <n v="349"/>
    <m/>
    <m/>
    <m/>
    <m/>
    <m/>
    <m/>
    <m/>
    <m/>
    <m/>
    <m/>
    <n v="33115"/>
    <m/>
    <s v="מרכז"/>
    <x v="15"/>
    <x v="54"/>
    <m/>
    <s v="רשויות"/>
    <s v="מיסוי - פינוי-בינוי"/>
    <s v="בביצוע + מבנים מאוכלסים"/>
    <n v="712756"/>
    <s v="411 20150221"/>
    <n v="411"/>
    <n v="20150221"/>
    <s v="בקשה להיתר"/>
    <s v="בניה חדשה"/>
    <n v="5374"/>
    <s v="יהוד"/>
    <n v="9400"/>
    <s v="היובל"/>
    <n v="198"/>
    <n v="11"/>
    <n v="11"/>
    <m/>
    <d v="2015-11-26T00:00:00"/>
    <n v="0"/>
    <n v="0"/>
    <n v="16"/>
    <n v="46"/>
    <n v="62"/>
    <m/>
    <m/>
    <m/>
    <m/>
    <m/>
    <s v="בנין מגורים 16 קומות + קומת קרקע. 62 יח&quot;ד"/>
    <m/>
    <m/>
    <m/>
    <n v="1557919"/>
    <n v="20150221"/>
    <m/>
    <d v="2018-01-10T00:00:00"/>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נין מגורים קומת קרקע ו-16 קומות  מגורים  , 62 יח&quot;ד . תנאי לתחילת עבודות:"/>
    <m/>
    <m/>
    <m/>
    <n v="2015"/>
    <x v="3"/>
    <s v="בנייה"/>
    <s v="בנייה"/>
    <m/>
    <n v="5"/>
    <m/>
    <m/>
    <m/>
    <n v="1"/>
    <s v="להיתר"/>
    <m/>
    <x v="0"/>
    <m/>
    <m/>
    <s v="דטה ידנית"/>
    <n v="712756"/>
    <n v="1557919"/>
    <m/>
    <m/>
    <m/>
    <m/>
    <m/>
    <m/>
    <m/>
    <s v="מיצוי יח&quot;ד בפרויקט"/>
    <n v="0"/>
    <m/>
    <m/>
    <m/>
    <m/>
    <m/>
    <m/>
    <m/>
  </r>
  <r>
    <n v="350"/>
    <m/>
    <m/>
    <m/>
    <m/>
    <m/>
    <m/>
    <m/>
    <m/>
    <m/>
    <m/>
    <n v="33115"/>
    <m/>
    <s v="מרכז"/>
    <x v="15"/>
    <x v="54"/>
    <m/>
    <s v="רשויות"/>
    <s v="מיסוי - פינוי-בינוי"/>
    <s v="בביצוע + מבנים מאוכלסים"/>
    <n v="5379344"/>
    <s v="411 20180145"/>
    <n v="411"/>
    <n v="20180145"/>
    <s v="בקשה להיתר"/>
    <s v="בניה חדשה"/>
    <n v="5464"/>
    <s v="יהוד"/>
    <n v="9400"/>
    <s v="היובל"/>
    <n v="198"/>
    <n v="13"/>
    <n v="13"/>
    <m/>
    <d v="2018-06-10T00:00:00"/>
    <n v="0"/>
    <n v="0"/>
    <m/>
    <m/>
    <n v="62"/>
    <m/>
    <m/>
    <m/>
    <m/>
    <m/>
    <s v="בנין מגורים.  62 יח&quot;ד. 16 קומות מעל קומת הקרקע ומעל 2 קומות מרתף + צובר גז."/>
    <m/>
    <m/>
    <m/>
    <s v="NULL"/>
    <n v="20180145"/>
    <m/>
    <d v="2019-01-03T00:00:00"/>
    <m/>
    <m/>
    <m/>
    <m/>
    <m/>
    <m/>
    <m/>
    <n v="62"/>
    <m/>
    <m/>
    <s v="בניין מס 4. 62 יח&quot;ד. 16 קומות מעל קומת הקרקע והריסת בנינים קיימים "/>
    <m/>
    <m/>
    <m/>
    <n v="2018"/>
    <x v="5"/>
    <s v="בנייה"/>
    <s v="הריסה + בנייה"/>
    <m/>
    <n v="1"/>
    <m/>
    <m/>
    <m/>
    <n v="2"/>
    <s v="להיתר"/>
    <s v="מוביל אבל יחידות הדיור נספרו בבקשה אחרת"/>
    <x v="2"/>
    <s v="מוביל אבל יחידות הדיור נספרו בהיתר אחר"/>
    <m/>
    <s v="אתר העירייה"/>
    <m/>
    <m/>
    <m/>
    <s v="שנת ההיתר 2019 אך בדוח נספר לשנת 2018"/>
    <m/>
    <m/>
    <m/>
    <m/>
    <m/>
    <s v="מיצוי יח&quot;ד בפרויקט"/>
    <n v="0"/>
    <m/>
    <m/>
    <m/>
    <m/>
    <m/>
    <m/>
    <m/>
  </r>
  <r>
    <n v="1782"/>
    <s v="אוקטובר 2021 - טיוב בקשות ID כפולות"/>
    <s v="כן"/>
    <s v="כן"/>
    <m/>
    <s v="טויב"/>
    <m/>
    <m/>
    <m/>
    <m/>
    <m/>
    <n v="4003"/>
    <m/>
    <s v="מרכז"/>
    <x v="15"/>
    <x v="54"/>
    <m/>
    <s v="מיסוי"/>
    <s v="פינוי-בינוי"/>
    <s v="בביצוע + מבנים מאוכלסים"/>
    <n v="7271286"/>
    <s v="411 20200041"/>
    <n v="411"/>
    <n v="20200041"/>
    <s v="בקשה מקוונת ללא הקלות"/>
    <s v="שינויים ללא תוספת"/>
    <n v="5361"/>
    <s v="יהוד"/>
    <n v="9400"/>
    <s v="התמר"/>
    <n v="198"/>
    <n v="2"/>
    <n v="2"/>
    <s v="     "/>
    <d v="2020-05-03T00:00:00"/>
    <n v="0"/>
    <n v="62"/>
    <s v="NULL"/>
    <s v="NULL"/>
    <s v="NULL"/>
    <s v="2021_01"/>
    <d v="2021-06-14T12:45:52"/>
    <s v="NULL"/>
    <s v="NULL"/>
    <s v="NULL"/>
    <s v=" בניין 1 קומות-שינויים פנימיים להיתר מס' 20150219-ללא תוספת שטח(שינוי קירות הגנה לממ&quot;ד מבטון לקיר בלוקים, ובמקום מעקה זכוכית בין מרפסת למרפסת-ביצוע קיר בנוי עד גובה 180 ס&quot;מ) "/>
    <s v="NULL"/>
    <s v="NULL"/>
    <s v="NULL"/>
    <n v="2095315"/>
    <n v="20200041"/>
    <s v="בקשה מקוונת ללא הקלות"/>
    <d v="2021-04-22T00:00:00"/>
    <s v="שינויים ללא תוספת"/>
    <n v="0"/>
    <n v="62"/>
    <s v="NULL"/>
    <s v="NULL"/>
    <s v="NULL"/>
    <s v="NULL"/>
    <s v="NULL"/>
    <s v="NULL"/>
    <s v="NULL"/>
    <s v="בניין 1 קומות-שינויים פנימיים להיתר מס' 20150219-ללא תוספת שטח(שינוי קירות הגנה לממ&quot;ד מבטון לקיר בלוקים, ובמקום מעקה זכוכית בין מרפסת למרפסת-ביצוע קיר בנוי עד גובה 180 ס&quot;מ) "/>
    <s v="2021_01"/>
    <d v="2021-06-14T12:45:55"/>
    <s v="גוש חלקה"/>
    <n v="2020"/>
    <x v="0"/>
    <s v="בנייה"/>
    <s v="בנייה"/>
    <m/>
    <n v="8"/>
    <m/>
    <m/>
    <m/>
    <n v="2"/>
    <s v="להיתר"/>
    <m/>
    <x v="2"/>
    <m/>
    <m/>
    <m/>
    <m/>
    <m/>
    <m/>
    <m/>
    <m/>
    <m/>
    <m/>
    <m/>
    <m/>
    <s v="מיצוי יח&quot;ד בפרויקט"/>
    <s v="0_x000a_כל יחידות הדיור נספרו במתחם האב במסלול רשויות"/>
    <m/>
    <m/>
    <m/>
    <m/>
    <m/>
    <m/>
    <m/>
  </r>
  <r>
    <n v="352"/>
    <m/>
    <m/>
    <m/>
    <m/>
    <m/>
    <m/>
    <m/>
    <m/>
    <m/>
    <m/>
    <n v="33115"/>
    <m/>
    <s v="מרכז"/>
    <x v="15"/>
    <x v="54"/>
    <m/>
    <s v="רשויות"/>
    <s v="מיסוי - פינוי-בינוי"/>
    <s v="בביצוע + מבנים מאוכלסים"/>
    <n v="712948"/>
    <s v="411 20160011"/>
    <n v="411"/>
    <n v="20160011"/>
    <s v="בקשה להיתר"/>
    <s v="בניה חדשה"/>
    <n v="5385"/>
    <s v="יהוד-מונוסון"/>
    <n v="9400"/>
    <s v="התמר"/>
    <n v="0"/>
    <n v="4"/>
    <n v="4"/>
    <m/>
    <d v="2016-01-07T00:00:00"/>
    <n v="0"/>
    <n v="0"/>
    <n v="16"/>
    <n v="46"/>
    <n v="62"/>
    <m/>
    <m/>
    <m/>
    <m/>
    <m/>
    <s v="בית משותף חדש הכולל קומת קרקע+16 קומות מגורים, 62 יח&quot;ד."/>
    <m/>
    <m/>
    <m/>
    <n v="1557926"/>
    <n v="20160011"/>
    <m/>
    <d v="2018-01-10T00:00:00"/>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ית משותף חדש הכולל קומת קרקע+16 קומות מגורים, 62 יח&quot;ד. תנאי לתחילת עבודות:"/>
    <m/>
    <m/>
    <m/>
    <n v="2016"/>
    <x v="3"/>
    <s v="בנייה"/>
    <s v="בנייה"/>
    <m/>
    <n v="4"/>
    <m/>
    <m/>
    <m/>
    <n v="1"/>
    <s v="להיתר"/>
    <m/>
    <x v="0"/>
    <m/>
    <m/>
    <s v="דטה ידנית"/>
    <n v="712948"/>
    <n v="1557926"/>
    <m/>
    <m/>
    <m/>
    <m/>
    <m/>
    <m/>
    <m/>
    <s v="מיצוי יח&quot;ד בפרויקט"/>
    <n v="0"/>
    <m/>
    <m/>
    <m/>
    <m/>
    <m/>
    <m/>
    <m/>
  </r>
  <r>
    <n v="353"/>
    <m/>
    <m/>
    <m/>
    <m/>
    <m/>
    <m/>
    <m/>
    <m/>
    <m/>
    <m/>
    <n v="33115"/>
    <m/>
    <s v="מרכז"/>
    <x v="15"/>
    <x v="54"/>
    <m/>
    <s v="רשויות"/>
    <s v="מיסוי - פינוי-בינוי"/>
    <s v="בביצוע + מבנים מאוכלסים"/>
    <n v="5379343"/>
    <s v="411 20180144"/>
    <n v="411"/>
    <n v="20180144"/>
    <s v="בקשה להיתר"/>
    <s v="בניה חדשה"/>
    <n v="5463"/>
    <s v="יהוד"/>
    <n v="9400"/>
    <s v="התמר"/>
    <n v="0"/>
    <n v="15"/>
    <n v="15"/>
    <m/>
    <d v="2018-06-10T00:00:00"/>
    <n v="0"/>
    <n v="62"/>
    <n v="16"/>
    <n v="46"/>
    <n v="62"/>
    <m/>
    <m/>
    <m/>
    <m/>
    <m/>
    <s v="בנין מגורים 62 יח&quot;ד. 16 קומות מעל קומת קרקע ומעל שתי קומות מרתף. לרבות צובר גז"/>
    <m/>
    <m/>
    <m/>
    <s v="NULL"/>
    <n v="20180144"/>
    <m/>
    <d v="2019-01-03T00:00:00"/>
    <m/>
    <m/>
    <m/>
    <n v="16"/>
    <m/>
    <n v="46"/>
    <m/>
    <n v="62"/>
    <m/>
    <m/>
    <s v="בניין 3 - מגורים 62 י&quot;חד. 16 קומות קומת קרקע 2 קומות מרתף. הריסת בנינים קיימים "/>
    <m/>
    <m/>
    <m/>
    <n v="2018"/>
    <x v="5"/>
    <s v="בנייה"/>
    <s v="הריסה + בנייה"/>
    <m/>
    <n v="6"/>
    <m/>
    <m/>
    <m/>
    <n v="1"/>
    <s v="להיתר"/>
    <m/>
    <x v="0"/>
    <m/>
    <m/>
    <s v="אתר העירייה"/>
    <n v="5379343"/>
    <m/>
    <s v="היתר מאתר העירייה, לכן אין היתר ID"/>
    <s v="שנת ההיתר 2019 אך בדוח נספר לשנת 2018"/>
    <m/>
    <m/>
    <m/>
    <m/>
    <m/>
    <s v="מיצוי יח&quot;ד בפרויקט"/>
    <n v="0"/>
    <m/>
    <m/>
    <m/>
    <m/>
    <m/>
    <m/>
    <m/>
  </r>
  <r>
    <n v="351"/>
    <m/>
    <m/>
    <m/>
    <m/>
    <m/>
    <m/>
    <m/>
    <m/>
    <m/>
    <m/>
    <n v="33115"/>
    <m/>
    <s v="מרכז"/>
    <x v="15"/>
    <x v="54"/>
    <m/>
    <s v="רשויות"/>
    <s v="מיסוי - פינוי-בינוי"/>
    <s v="בביצוע + מבנים מאוכלסים"/>
    <n v="712755"/>
    <s v="411 20150219"/>
    <n v="411"/>
    <n v="20150219"/>
    <s v="בקשה להיתר"/>
    <s v="בניה חדשה"/>
    <n v="5361"/>
    <s v="יהוד-מונוסון"/>
    <n v="0"/>
    <s v="התמר"/>
    <n v="0"/>
    <n v="19"/>
    <n v="19"/>
    <m/>
    <d v="2015-11-26T00:00:00"/>
    <n v="0"/>
    <n v="0"/>
    <n v="16"/>
    <n v="46"/>
    <n v="62"/>
    <m/>
    <m/>
    <m/>
    <m/>
    <m/>
    <s v="בנין מגורים 16 קומות + קומת קרקע. 62 יח&quot;ד"/>
    <m/>
    <m/>
    <m/>
    <n v="1557918"/>
    <n v="20150219"/>
    <m/>
    <d v="2018-01-11T00:00:00"/>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נין מגורים 16 קומות + קומת קרקע. 62 יח&quot;ד מעל 2 קומות מרתף קיימות (היתר מספר 2015013"/>
    <m/>
    <m/>
    <m/>
    <n v="2015"/>
    <x v="3"/>
    <s v="בנייה"/>
    <s v="בנייה"/>
    <m/>
    <n v="8"/>
    <m/>
    <m/>
    <m/>
    <n v="1"/>
    <s v="להיתר"/>
    <m/>
    <x v="0"/>
    <m/>
    <m/>
    <s v="דטה ידנית"/>
    <n v="712755"/>
    <n v="1557918"/>
    <m/>
    <m/>
    <m/>
    <m/>
    <m/>
    <m/>
    <m/>
    <s v="מיצוי יח&quot;ד בפרויקט"/>
    <n v="0"/>
    <m/>
    <m/>
    <m/>
    <m/>
    <m/>
    <m/>
    <m/>
  </r>
  <r>
    <n v="354"/>
    <m/>
    <m/>
    <m/>
    <m/>
    <m/>
    <m/>
    <m/>
    <m/>
    <m/>
    <m/>
    <n v="33115"/>
    <m/>
    <s v="מרכז"/>
    <x v="15"/>
    <x v="54"/>
    <m/>
    <s v="רשויות"/>
    <s v="רשויות מקומיות - פינוי-בינוי"/>
    <s v="בביצוע + מבנים מאוכלסים"/>
    <n v="711801"/>
    <s v="411 20080165"/>
    <n v="411"/>
    <n v="20080165"/>
    <s v="בקשה להיתר"/>
    <s v="בניה חדשה"/>
    <n v="3340"/>
    <s v="יהוד"/>
    <n v="9400"/>
    <s v="וינהויז זאב"/>
    <n v="166"/>
    <n v="1"/>
    <n v="1"/>
    <m/>
    <d v="2008-09-01T00:00:00"/>
    <n v="0"/>
    <n v="0"/>
    <n v="48"/>
    <n v="72"/>
    <n v="120"/>
    <m/>
    <m/>
    <m/>
    <m/>
    <m/>
    <s v="הבקשה תואמת תב&quot;ע יד/6156    ו- יד/מק/6156/א מספרי החלקות נקלטו עפ&quot;י תב&quot;ע יד/במ/2001 הקמת  2 בנינים    ‏120 יח&quot;ד במגרשים    10א'   ו-10 ב' ולא עפ&quot;י התבעו&quot;ת התקפות . "/>
    <m/>
    <m/>
    <m/>
    <n v="195146"/>
    <n v="20080165"/>
    <m/>
    <d v="2009-01-05T00:00:00"/>
    <m/>
    <n v="0"/>
    <n v="0"/>
    <n v="48"/>
    <m/>
    <n v="72"/>
    <m/>
    <n v="120"/>
    <m/>
    <m/>
    <s v="הבקשה תואמת תב&quot;ע יד/6156    ו- יד/מק/6156/א הקמת  2 בנינים    ‏120 יח&quot;ד במגרשים    10א'   ו-10 ב' "/>
    <m/>
    <m/>
    <m/>
    <n v="2008"/>
    <x v="12"/>
    <s v="בנייה"/>
    <s v="בנייה"/>
    <m/>
    <n v="1"/>
    <m/>
    <m/>
    <m/>
    <n v="1"/>
    <s v="להיתר"/>
    <m/>
    <x v="0"/>
    <m/>
    <m/>
    <m/>
    <n v="711801"/>
    <n v="195146"/>
    <m/>
    <m/>
    <m/>
    <m/>
    <m/>
    <m/>
    <s v="כתובת לא שייכת למתחם התמר אבל ההיתר נספר בעבר למתחם זה"/>
    <s v="מיצוי יח&quot;ד בפרויקט"/>
    <n v="0"/>
    <m/>
    <m/>
    <m/>
    <m/>
    <m/>
    <m/>
    <m/>
  </r>
  <r>
    <n v="355"/>
    <m/>
    <m/>
    <m/>
    <m/>
    <m/>
    <m/>
    <m/>
    <m/>
    <m/>
    <m/>
    <n v="33115"/>
    <m/>
    <s v="מרכז"/>
    <x v="15"/>
    <x v="54"/>
    <m/>
    <s v="רשויות"/>
    <s v="פינוי-בינוי"/>
    <s v="בביצוע + מבנים מאוכלסים"/>
    <n v="712555"/>
    <s v="411 20120162"/>
    <n v="411"/>
    <n v="20120162"/>
    <s v="בקשה להיתר"/>
    <s v="בניה חדשה"/>
    <n v="5189"/>
    <s v="יהוד"/>
    <n v="9400"/>
    <s v="תמר נוה אפרים"/>
    <n v="3116"/>
    <n v="0"/>
    <n v="0"/>
    <m/>
    <d v="2012-07-17T00:00:00"/>
    <n v="0"/>
    <n v="117"/>
    <m/>
    <m/>
    <n v="117"/>
    <m/>
    <m/>
    <m/>
    <m/>
    <m/>
    <s v="דיור מוגן 117 יח&quot;ד לרבות קומת קרקע המיועדת לכלל ציבור דירי הבניין +מחסנים בקומת הקרקע מרתף תת קרקעי חניה וטרפו' בתחום השצפ +הקלות."/>
    <m/>
    <m/>
    <m/>
    <s v="NULL"/>
    <m/>
    <m/>
    <m/>
    <m/>
    <m/>
    <m/>
    <m/>
    <m/>
    <m/>
    <m/>
    <m/>
    <m/>
    <m/>
    <m/>
    <m/>
    <m/>
    <s v="שליפה לפי תבעות (אוגוסט 2020)"/>
    <n v="2012"/>
    <x v="1"/>
    <s v="בנייה"/>
    <m/>
    <m/>
    <n v="1"/>
    <m/>
    <m/>
    <m/>
    <n v="3"/>
    <s v="להיתר"/>
    <m/>
    <x v="1"/>
    <m/>
    <m/>
    <m/>
    <m/>
    <m/>
    <m/>
    <m/>
    <m/>
    <m/>
    <m/>
    <m/>
    <m/>
    <s v="מיצוי יח&quot;ד בפרויקט"/>
    <n v="0"/>
    <m/>
    <m/>
    <m/>
    <m/>
    <m/>
    <m/>
    <m/>
  </r>
  <r>
    <n v="357"/>
    <m/>
    <m/>
    <m/>
    <m/>
    <m/>
    <m/>
    <m/>
    <m/>
    <m/>
    <m/>
    <n v="33115"/>
    <m/>
    <s v="מרכז"/>
    <x v="15"/>
    <x v="54"/>
    <m/>
    <s v="רשויות"/>
    <s v="רשויות מקומיות - פינוי-בינוי"/>
    <s v="בביצוע + מבנים מאוכלסים"/>
    <n v="712042"/>
    <s v="411 20100048"/>
    <n v="411"/>
    <n v="20100048"/>
    <s v="בקשה להיתר"/>
    <s v="בניה חדשה"/>
    <n v="5034"/>
    <s v="יהוד"/>
    <n v="9400"/>
    <s v="תמר נוה אפרים"/>
    <n v="3116"/>
    <n v="1"/>
    <n v="1"/>
    <m/>
    <d v="2010-02-21T00:00:00"/>
    <n v="0"/>
    <n v="32"/>
    <n v="16"/>
    <n v="46"/>
    <n v="62"/>
    <m/>
    <m/>
    <m/>
    <m/>
    <m/>
    <s v="בנין 8+9   2 קומות מרתף לחניה,מחסנים דירתיים וחדרים טכניים בנין 9        62 יח&quot;ד  16 קומות "/>
    <m/>
    <m/>
    <m/>
    <n v="195271"/>
    <n v="20100048"/>
    <m/>
    <d v="2010-08-01T00:00:00"/>
    <m/>
    <n v="0"/>
    <n v="32"/>
    <n v="16"/>
    <m/>
    <n v="46"/>
    <m/>
    <n v="62"/>
    <m/>
    <m/>
    <s v="      ‏160 מ&quot;ר לבנין.      בכל  בנין בתחום התוכנית אל מתחת לפני הקרקע בשטח של מקסימום 170 מ&quot;ר לבנין. בנין 9        62 יח&quot;ד  16 קומות +קומות מרתף לחניה,מחסנים דירתיין וחדרים טכניים ולא התקבלו התנגדויות. פורסמה הקלה מתוכנית יד/6185 ותוכנית יד/מק/6185/א מתחם התמר ‏1.  העברת שטחים עיקריים מעל מפלס הקרקע בכל בנין בתחום התוכנית אל מתחת לפני הקרקע ‏2.  העברת שטחי שירות שמתחת לפני הקרקע  אל מעל מפלס הקרקע בשטח של מקסימום "/>
    <m/>
    <m/>
    <m/>
    <n v="2010"/>
    <x v="13"/>
    <s v="בנייה"/>
    <s v="בנייה"/>
    <m/>
    <n v="2"/>
    <m/>
    <m/>
    <m/>
    <n v="1"/>
    <s v="להיתר"/>
    <m/>
    <x v="0"/>
    <m/>
    <m/>
    <m/>
    <n v="712042"/>
    <n v="195271"/>
    <m/>
    <m/>
    <m/>
    <m/>
    <m/>
    <m/>
    <m/>
    <s v="מיצוי יח&quot;ד בפרויקט"/>
    <n v="0"/>
    <m/>
    <m/>
    <m/>
    <m/>
    <m/>
    <m/>
    <m/>
  </r>
  <r>
    <n v="359"/>
    <m/>
    <m/>
    <m/>
    <m/>
    <m/>
    <m/>
    <m/>
    <m/>
    <m/>
    <m/>
    <n v="33115"/>
    <m/>
    <s v="מרכז"/>
    <x v="15"/>
    <x v="54"/>
    <m/>
    <s v="רשויות"/>
    <s v="רשויות מקומיות - פינוי-בינוי"/>
    <s v="בביצוע + מבנים מאוכלסים"/>
    <n v="712041"/>
    <s v="411 20100047"/>
    <n v="411"/>
    <n v="20100047"/>
    <s v="בקשה להיתר"/>
    <s v="בניה חדשה"/>
    <m/>
    <s v="יהוד-מונוסון"/>
    <n v="9400"/>
    <s v="תמר נוה אפרים"/>
    <n v="3116"/>
    <n v="3"/>
    <n v="3"/>
    <m/>
    <d v="2010-02-21T00:00:00"/>
    <n v="0"/>
    <n v="0"/>
    <n v="24"/>
    <n v="38"/>
    <n v="62"/>
    <m/>
    <m/>
    <m/>
    <m/>
    <m/>
    <s v="בנין 10  -     62 יח&quot;ד 16 קומות+2 קומות מרתף למחסנים דירתיים וחדרים טכניים . "/>
    <m/>
    <m/>
    <m/>
    <n v="195270"/>
    <n v="20100047"/>
    <m/>
    <d v="2010-08-01T00:00:00"/>
    <m/>
    <n v="0"/>
    <n v="0"/>
    <n v="24"/>
    <m/>
    <n v="38"/>
    <m/>
    <n v="62"/>
    <m/>
    <m/>
    <s v="     לבנין.     בשטח של מקסימום 170 מ&quot;ר לבנין. 1.  העברת שטחים עיקריים מעל מפלס הקרקע בכל בנין בתחום התוכנית אל מתחת לפני הקרקע 2.  העברת שטחי שירות שמתחת לפני הקרקע אל מעל מפלס הקרקע בשטח מקסימום 160 מ&quot;ר בנין 10  -     62 יח&quot;ד 16 קומות+2 קומות מרתף למחסנים דירתיים וחדרים טכניים . ולא התקבלו התנגדויות. פורסמה הקלה מתוכנית יד/6185  ותוכנית יד/מק/6185/א מתחם התמר. "/>
    <m/>
    <m/>
    <m/>
    <n v="2010"/>
    <x v="13"/>
    <s v="בנייה"/>
    <s v="בנייה"/>
    <m/>
    <n v="3"/>
    <m/>
    <m/>
    <m/>
    <n v="1"/>
    <s v="להיתר"/>
    <m/>
    <x v="0"/>
    <m/>
    <s v="דטה מהעבר"/>
    <s v="דטה מהעבר"/>
    <n v="712041"/>
    <n v="195270"/>
    <m/>
    <m/>
    <m/>
    <m/>
    <m/>
    <m/>
    <m/>
    <s v="מיצוי יח&quot;ד בפרויקט"/>
    <n v="0"/>
    <m/>
    <m/>
    <m/>
    <m/>
    <m/>
    <m/>
    <m/>
  </r>
  <r>
    <n v="358"/>
    <m/>
    <m/>
    <m/>
    <m/>
    <m/>
    <m/>
    <m/>
    <m/>
    <m/>
    <m/>
    <n v="33115"/>
    <m/>
    <s v="מרכז"/>
    <x v="15"/>
    <x v="54"/>
    <m/>
    <s v="רשויות"/>
    <s v="פינוי-בינוי"/>
    <s v="בביצוע + מבנים מאוכלסים"/>
    <n v="711811"/>
    <s v="411 20080175"/>
    <n v="411"/>
    <n v="20080175"/>
    <s v="בקשה להיתר"/>
    <s v="בניה חדשה"/>
    <n v="5038"/>
    <s v="יהוד"/>
    <n v="9400"/>
    <s v="תמר נוה אפרים"/>
    <n v="3116"/>
    <n v="3"/>
    <n v="3"/>
    <m/>
    <d v="2008-09-16T00:00:00"/>
    <n v="0"/>
    <n v="0"/>
    <m/>
    <m/>
    <n v="62"/>
    <m/>
    <m/>
    <m/>
    <m/>
    <m/>
    <s v="בנין 10  -     62 יח&quot;ד 15 קומות"/>
    <m/>
    <m/>
    <m/>
    <s v="NULL"/>
    <m/>
    <m/>
    <m/>
    <m/>
    <m/>
    <m/>
    <m/>
    <m/>
    <m/>
    <m/>
    <m/>
    <m/>
    <m/>
    <m/>
    <m/>
    <m/>
    <s v="שליפת כתובות (אוגוסט 2020)"/>
    <n v="2008"/>
    <x v="1"/>
    <s v="בנייה"/>
    <m/>
    <m/>
    <n v="3"/>
    <m/>
    <m/>
    <m/>
    <n v="2"/>
    <s v="להיתר"/>
    <m/>
    <x v="1"/>
    <m/>
    <m/>
    <m/>
    <m/>
    <m/>
    <m/>
    <m/>
    <m/>
    <m/>
    <m/>
    <m/>
    <s v="?"/>
    <s v="מיצוי יח&quot;ד בפרויקט"/>
    <n v="0"/>
    <m/>
    <m/>
    <m/>
    <m/>
    <m/>
    <m/>
    <m/>
  </r>
  <r>
    <n v="360"/>
    <m/>
    <m/>
    <m/>
    <m/>
    <m/>
    <m/>
    <m/>
    <m/>
    <m/>
    <m/>
    <n v="33115"/>
    <m/>
    <s v="מרכז"/>
    <x v="15"/>
    <x v="54"/>
    <m/>
    <s v="רשויות"/>
    <s v="רשויות מקומיות - פינוי-בינוי"/>
    <s v="בביצוע + מבנים מאוכלסים"/>
    <n v="711394"/>
    <s v="411 20120036"/>
    <n v="411"/>
    <n v="20120036"/>
    <s v="בקשה להיתר"/>
    <s v="בניה חדשה"/>
    <m/>
    <s v="יהוד-מונוסון"/>
    <n v="9400"/>
    <s v="תמר נוה אפרים"/>
    <n v="3116"/>
    <n v="16"/>
    <n v="16"/>
    <m/>
    <d v="2012-02-21T00:00:00"/>
    <n v="0"/>
    <n v="62"/>
    <n v="16"/>
    <n v="46"/>
    <n v="62"/>
    <m/>
    <m/>
    <m/>
    <m/>
    <m/>
    <s v="בנין 7 -הקמת בנין 16 קומות +קומת קרקע 62 יח&quot;ד "/>
    <m/>
    <m/>
    <m/>
    <n v="195520"/>
    <n v="20120036"/>
    <m/>
    <d v="2013-10-14T00:00:00"/>
    <m/>
    <n v="0"/>
    <n v="0"/>
    <n v="16"/>
    <m/>
    <n v="46"/>
    <m/>
    <n v="62"/>
    <m/>
    <m/>
    <s v="בנין 7 -הקמת בנין 16 קומות +קומת קרקע 62 יח&quot;ד "/>
    <m/>
    <m/>
    <m/>
    <n v="2012"/>
    <x v="10"/>
    <s v="בנייה"/>
    <s v="בנייה"/>
    <m/>
    <n v="7"/>
    <m/>
    <m/>
    <m/>
    <n v="1"/>
    <s v="להיתר"/>
    <m/>
    <x v="0"/>
    <m/>
    <s v="דטה מהעבר"/>
    <s v="דטה מהעבר"/>
    <n v="711394"/>
    <n v="195520"/>
    <m/>
    <m/>
    <m/>
    <m/>
    <m/>
    <m/>
    <m/>
    <s v="מיצוי יח&quot;ד בפרויקט"/>
    <n v="0"/>
    <m/>
    <m/>
    <m/>
    <m/>
    <m/>
    <m/>
    <m/>
  </r>
  <r>
    <n v="361"/>
    <m/>
    <m/>
    <m/>
    <m/>
    <m/>
    <m/>
    <m/>
    <m/>
    <m/>
    <m/>
    <n v="33115"/>
    <m/>
    <s v="מרכז"/>
    <x v="15"/>
    <x v="54"/>
    <m/>
    <s v="רשויות"/>
    <s v="רשויות מקומיות - פינוי-בינוי"/>
    <s v="בביצוע + מבנים מאוכלסים"/>
    <n v="711393"/>
    <s v="411 20120035"/>
    <n v="411"/>
    <n v="20120035"/>
    <s v="בקשה להיתר"/>
    <s v="בניה חדשה"/>
    <m/>
    <s v="יהוד-מונוסון"/>
    <n v="9400"/>
    <s v="תמר נוה אפרים"/>
    <n v="3116"/>
    <n v="22"/>
    <n v="22"/>
    <m/>
    <d v="2012-02-21T00:00:00"/>
    <n v="0"/>
    <n v="0"/>
    <n v="16"/>
    <n v="46"/>
    <n v="62"/>
    <m/>
    <m/>
    <m/>
    <m/>
    <m/>
    <s v="בנין 6 -בנין מגורים 16 קומות +קומת קרקע   62 יח&quot;ד. "/>
    <m/>
    <m/>
    <m/>
    <n v="195519"/>
    <n v="20120035"/>
    <m/>
    <d v="2013-10-14T00:00:00"/>
    <m/>
    <n v="0"/>
    <n v="0"/>
    <n v="16"/>
    <m/>
    <n v="46"/>
    <m/>
    <n v="62"/>
    <m/>
    <m/>
    <s v="בנין 6 -בנין מגורים 16 קומות +קומת קרקע   62 יח&quot;ד. "/>
    <m/>
    <m/>
    <m/>
    <n v="2012"/>
    <x v="10"/>
    <s v="בנייה"/>
    <s v="בנייה"/>
    <m/>
    <n v="9"/>
    <m/>
    <m/>
    <m/>
    <n v="1"/>
    <s v="להיתר"/>
    <m/>
    <x v="0"/>
    <m/>
    <s v="דטה מהעבר"/>
    <s v="דטה מהעבר"/>
    <n v="711393"/>
    <n v="195519"/>
    <m/>
    <m/>
    <m/>
    <m/>
    <m/>
    <m/>
    <m/>
    <s v="מיצוי יח&quot;ד בפרויקט"/>
    <n v="0"/>
    <m/>
    <m/>
    <m/>
    <m/>
    <m/>
    <m/>
    <m/>
  </r>
  <r>
    <n v="362"/>
    <m/>
    <m/>
    <m/>
    <m/>
    <m/>
    <m/>
    <m/>
    <m/>
    <m/>
    <m/>
    <n v="33115"/>
    <m/>
    <s v="מרכז"/>
    <x v="15"/>
    <x v="54"/>
    <m/>
    <s v="רשויות"/>
    <s v="רשויות מקומיות - פינוי-בינוי"/>
    <s v="בביצוע + מבנים מאוכלסים"/>
    <n v="712212"/>
    <s v="411 20100276"/>
    <n v="411"/>
    <n v="20100276"/>
    <s v="בקשה להיתר"/>
    <s v="בניה חדשה"/>
    <m/>
    <s v="יהוד-מונוסון"/>
    <n v="9400"/>
    <s v="תמר נוה אפרים"/>
    <n v="3116"/>
    <n v="32"/>
    <n v="32"/>
    <m/>
    <d v="2010-10-26T00:00:00"/>
    <n v="0"/>
    <n v="62"/>
    <n v="16"/>
    <n v="46"/>
    <n v="62"/>
    <m/>
    <m/>
    <m/>
    <m/>
    <m/>
    <s v="הקמת 62 יח&quot;ד (16 קומות) "/>
    <m/>
    <m/>
    <m/>
    <n v="195361"/>
    <n v="20100276"/>
    <m/>
    <d v="2011-05-24T00:00:00"/>
    <m/>
    <n v="0"/>
    <n v="0"/>
    <n v="16"/>
    <m/>
    <n v="46"/>
    <m/>
    <n v="62"/>
    <m/>
    <m/>
    <s v="(בנין  8  )הקמת 62 יח&quot;ד (16 קומות) "/>
    <m/>
    <m/>
    <m/>
    <n v="2010"/>
    <x v="11"/>
    <s v="בנייה"/>
    <s v="בנייה"/>
    <m/>
    <n v="10"/>
    <m/>
    <m/>
    <m/>
    <n v="1"/>
    <s v="להיתר"/>
    <m/>
    <x v="0"/>
    <m/>
    <s v="דטה מהעבר"/>
    <s v="דטה מהעבר"/>
    <n v="712212"/>
    <n v="195361"/>
    <m/>
    <m/>
    <m/>
    <m/>
    <m/>
    <m/>
    <m/>
    <s v="מיצוי יח&quot;ד בפרויקט"/>
    <n v="0"/>
    <m/>
    <m/>
    <m/>
    <m/>
    <m/>
    <m/>
    <m/>
  </r>
  <r>
    <n v="363"/>
    <m/>
    <m/>
    <m/>
    <m/>
    <m/>
    <m/>
    <m/>
    <m/>
    <m/>
    <m/>
    <n v="33115"/>
    <m/>
    <s v="מרכז"/>
    <x v="15"/>
    <x v="54"/>
    <m/>
    <s v="רשויות"/>
    <s v="פינוי-בינוי"/>
    <s v="בביצוע + מבנים מאוכלסים"/>
    <n v="712887"/>
    <s v="411 20150103"/>
    <n v="411"/>
    <n v="20150103"/>
    <s v="בקשה להיתר"/>
    <s v="הריסת מבנה"/>
    <n v="5361"/>
    <s v="יהוד"/>
    <n v="0"/>
    <m/>
    <n v="0"/>
    <n v="0"/>
    <n v="0"/>
    <m/>
    <d v="2015-06-09T00:00:00"/>
    <n v="0"/>
    <n v="48"/>
    <m/>
    <m/>
    <m/>
    <m/>
    <m/>
    <m/>
    <m/>
    <m/>
    <s v="- בניין מגורים בחלקה 265,263 - הריסת חלק מגדר - בניין מגורים מס' 2 16 דירות - קומת עמודים ו-4 קומות מגורים להריסה. - בניין מגורים מס' 4 16 דירות - קומת עמודים ו-4 קומות מגורים להריסה. - בניין מגורים מס' 6 16 דירות - קומות עמודים ו-4 קומות מגורים להריסה. -"/>
    <m/>
    <m/>
    <m/>
    <n v="194155"/>
    <n v="20150103"/>
    <m/>
    <d v="2016-01-31T00:00:00"/>
    <m/>
    <n v="0"/>
    <n v="0"/>
    <m/>
    <m/>
    <m/>
    <m/>
    <m/>
    <m/>
    <m/>
    <s v="תנאי בהיתר הבניה (יתר התנאים ראה נספח א' בהיתר ): - בניין מגורים בחלקה 265,263 - הריסת חלק מגדר. - בניין מגורים מס' 2 16 דירות - קומת עמודים ו-4 קומות מגורים להריסה. - בניין מגורים מס' 4 16 דירות - קומת עמודים ו-4 קומות מגורים להריסה. - בניין מגורים מס' 6 16 דירות - קומות עמודים ו-4 קומות מגורים להריסה. - גידור מגרשים 103,102,101 חדש - לפי תכנית יד/מק/6185 תכנית הבטיחות החתומה ע&quot;י יועץ הבטיחות הינה חלק בלתי ניפרד מהיתר זה תנאי לביצוע ההריסה לווי צמוד של ממונה בטיחות בעבודה מטעם בעל ההיתר וקיום כל דרישות החוק לרבות חוק ארגון הפיקוח ופקודת הבטיחות בעבודה ."/>
    <m/>
    <m/>
    <s v="שליפה לפי תבעות (אוגוסט 2020)"/>
    <n v="2015"/>
    <x v="8"/>
    <s v="הריסה"/>
    <s v="הריסה"/>
    <m/>
    <n v="9"/>
    <m/>
    <m/>
    <m/>
    <n v="2"/>
    <s v="להיתר"/>
    <m/>
    <x v="2"/>
    <m/>
    <m/>
    <m/>
    <m/>
    <m/>
    <m/>
    <m/>
    <m/>
    <m/>
    <m/>
    <m/>
    <m/>
    <s v="מיצוי יח&quot;ד בפרויקט"/>
    <n v="0"/>
    <m/>
    <m/>
    <m/>
    <m/>
    <m/>
    <m/>
    <m/>
  </r>
  <r>
    <n v="364"/>
    <m/>
    <m/>
    <m/>
    <m/>
    <m/>
    <m/>
    <m/>
    <m/>
    <m/>
    <m/>
    <n v="30788"/>
    <m/>
    <s v="מרכז"/>
    <x v="15"/>
    <x v="55"/>
    <m/>
    <s v="רשויות"/>
    <s v="פינוי-בינוי"/>
    <s v="תכנית מאושרת עם פעילות יזמית"/>
    <n v="711480"/>
    <s v="411 20060055"/>
    <n v="411"/>
    <n v="20060055"/>
    <s v="בקשה להיתר"/>
    <s v="בניה חדשה"/>
    <n v="3925"/>
    <s v="יהוד"/>
    <n v="9400"/>
    <s v="מקלב אורי"/>
    <n v="131"/>
    <n v="7"/>
    <n v="7"/>
    <m/>
    <d v="2006-03-29T00:00:00"/>
    <n v="0"/>
    <n v="0"/>
    <m/>
    <m/>
    <n v="67"/>
    <m/>
    <m/>
    <m/>
    <m/>
    <m/>
    <s v="בנין משותף 67 יחידות דיור."/>
    <m/>
    <m/>
    <m/>
    <s v="NULL"/>
    <m/>
    <m/>
    <m/>
    <m/>
    <m/>
    <m/>
    <m/>
    <m/>
    <m/>
    <m/>
    <m/>
    <m/>
    <m/>
    <m/>
    <m/>
    <m/>
    <s v="שליפת כתובות (אוגוסט 2020)"/>
    <n v="2006"/>
    <x v="1"/>
    <s v="בנייה"/>
    <m/>
    <m/>
    <n v="1"/>
    <m/>
    <m/>
    <m/>
    <n v="1"/>
    <s v="להיתר"/>
    <m/>
    <x v="1"/>
    <m/>
    <m/>
    <m/>
    <m/>
    <m/>
    <m/>
    <m/>
    <m/>
    <m/>
    <m/>
    <m/>
    <m/>
    <m/>
    <n v="72"/>
    <m/>
    <m/>
    <m/>
    <m/>
    <m/>
    <s v="אישור בתנאים"/>
    <m/>
  </r>
  <r>
    <n v="365"/>
    <m/>
    <m/>
    <m/>
    <m/>
    <m/>
    <m/>
    <m/>
    <m/>
    <m/>
    <m/>
    <n v="30828"/>
    <m/>
    <s v="מרכז"/>
    <x v="15"/>
    <x v="56"/>
    <m/>
    <s v="רשויות"/>
    <s v="רשויות מקומיות - פינוי-בינוי"/>
    <s v="בביצוע + מבנים מאוכלסים"/>
    <n v="711679"/>
    <s v="411 20070128"/>
    <n v="411"/>
    <n v="20070128"/>
    <s v="בקשה להיתר"/>
    <s v="בניה חדשה"/>
    <n v="1212"/>
    <s v="יהוד"/>
    <n v="9400"/>
    <s v="הרצל"/>
    <n v="116"/>
    <n v="10"/>
    <n v="10"/>
    <m/>
    <d v="2007-07-12T00:00:00"/>
    <n v="0"/>
    <n v="100"/>
    <n v="20"/>
    <n v="80"/>
    <n v="100"/>
    <m/>
    <m/>
    <m/>
    <m/>
    <m/>
    <s v="2 בנינים 100 יח&quot;ד (יד/מק/6156/א  מגרש 9(א) 9 (ב)) בגובה 12 קומות. "/>
    <m/>
    <m/>
    <m/>
    <n v="195076"/>
    <n v="20070128"/>
    <m/>
    <d v="2007-12-30T00:00:00"/>
    <m/>
    <n v="0"/>
    <n v="100"/>
    <n v="0"/>
    <m/>
    <n v="0"/>
    <m/>
    <n v="100"/>
    <m/>
    <m/>
    <s v="קומות. ‏2 בנינים 100 יח&quot;ד (יד/6156) מגרש 9(א) 9 (ב)) בגובה 12 "/>
    <m/>
    <m/>
    <m/>
    <n v="2007"/>
    <x v="14"/>
    <s v="בנייה"/>
    <s v="בנייה"/>
    <m/>
    <n v="21"/>
    <m/>
    <m/>
    <m/>
    <n v="1"/>
    <s v="להיתר"/>
    <m/>
    <x v="0"/>
    <m/>
    <m/>
    <m/>
    <n v="711679"/>
    <n v="195076"/>
    <m/>
    <m/>
    <m/>
    <m/>
    <m/>
    <m/>
    <m/>
    <m/>
    <n v="354"/>
    <m/>
    <m/>
    <m/>
    <m/>
    <m/>
    <m/>
    <m/>
  </r>
  <r>
    <n v="366"/>
    <m/>
    <m/>
    <m/>
    <m/>
    <m/>
    <m/>
    <m/>
    <m/>
    <m/>
    <m/>
    <n v="30828"/>
    <m/>
    <s v="מרכז"/>
    <x v="15"/>
    <x v="56"/>
    <m/>
    <s v="רשויות"/>
    <s v="רשויות מקומיות - פינוי-בינוי"/>
    <s v="בביצוע + מבנים מאוכלסים"/>
    <n v="711750"/>
    <s v="411 20080059"/>
    <n v="411"/>
    <n v="20080059"/>
    <s v="בקשה להיתר"/>
    <s v="תוספת למבנה קיים"/>
    <n v="1212"/>
    <s v="יהוד"/>
    <n v="9400"/>
    <s v="הרצל"/>
    <n v="116"/>
    <n v="10"/>
    <n v="10"/>
    <m/>
    <d v="2008-03-25T00:00:00"/>
    <n v="0"/>
    <n v="40"/>
    <n v="0"/>
    <n v="20"/>
    <n v="20"/>
    <m/>
    <m/>
    <m/>
    <m/>
    <m/>
    <s v="תוספת 3 קומות למגרש 9 א 9 ב' סה&quot;כ: 20 יח&quot;ד (יד/מק/6156/א) "/>
    <m/>
    <m/>
    <m/>
    <n v="195121"/>
    <n v="20080059"/>
    <m/>
    <d v="2008-05-15T00:00:00"/>
    <m/>
    <n v="0"/>
    <n v="40"/>
    <n v="0"/>
    <m/>
    <n v="20"/>
    <m/>
    <n v="20"/>
    <m/>
    <m/>
    <s v="הקמת 2 בנינים 120 יח&quot;ד במגרשים 10 א'  ו-10ב'. "/>
    <m/>
    <m/>
    <m/>
    <n v="2008"/>
    <x v="15"/>
    <s v="בנייה"/>
    <s v="בנייה"/>
    <m/>
    <n v="21"/>
    <m/>
    <m/>
    <m/>
    <n v="1"/>
    <s v="להיתר"/>
    <m/>
    <x v="0"/>
    <m/>
    <m/>
    <m/>
    <n v="711750"/>
    <n v="195121"/>
    <m/>
    <s v="יחד שונה במוצע לעומת מהות"/>
    <m/>
    <m/>
    <m/>
    <m/>
    <m/>
    <m/>
    <n v="354"/>
    <m/>
    <m/>
    <m/>
    <m/>
    <m/>
    <m/>
    <m/>
  </r>
  <r>
    <n v="367"/>
    <m/>
    <m/>
    <m/>
    <m/>
    <m/>
    <m/>
    <m/>
    <m/>
    <m/>
    <m/>
    <n v="30828"/>
    <m/>
    <s v="מרכז"/>
    <x v="15"/>
    <x v="56"/>
    <m/>
    <s v="רשויות"/>
    <s v="רשויות מקומיות - פינוי-בינוי"/>
    <s v="בביצוע + מבנים מאוכלסים"/>
    <n v="712584"/>
    <s v="411 20120227"/>
    <n v="411"/>
    <n v="20120227"/>
    <s v="בקשה להיתר"/>
    <s v="בניה חדשה"/>
    <n v="633"/>
    <s v="יהוד"/>
    <n v="9400"/>
    <s v="הרצל"/>
    <n v="116"/>
    <n v="14"/>
    <n v="14"/>
    <m/>
    <d v="2011-05-17T00:00:00"/>
    <n v="0"/>
    <n v="100"/>
    <n v="20"/>
    <n v="80"/>
    <n v="100"/>
    <m/>
    <m/>
    <m/>
    <m/>
    <m/>
    <s v="הקמת 2 בנינים בגובה 13 קומות סה&quot;כ: 100 יחידות דיור. "/>
    <m/>
    <m/>
    <m/>
    <n v="195583"/>
    <n v="20120227"/>
    <m/>
    <d v="2012-12-30T00:00:00"/>
    <m/>
    <n v="0"/>
    <n v="100"/>
    <n v="0"/>
    <m/>
    <n v="0"/>
    <m/>
    <n v="100"/>
    <m/>
    <m/>
    <s v="הקמת 2 בנינים בגובה 13 קומות סה&quot;כ: 100 יחידות דיור. "/>
    <m/>
    <m/>
    <m/>
    <n v="2011"/>
    <x v="9"/>
    <s v="בנייה"/>
    <s v="בנייה"/>
    <m/>
    <n v="24"/>
    <m/>
    <m/>
    <m/>
    <n v="1"/>
    <s v="להיתר"/>
    <m/>
    <x v="0"/>
    <m/>
    <m/>
    <m/>
    <n v="712584"/>
    <n v="195583"/>
    <m/>
    <m/>
    <m/>
    <m/>
    <m/>
    <m/>
    <m/>
    <m/>
    <n v="354"/>
    <m/>
    <m/>
    <m/>
    <m/>
    <m/>
    <m/>
    <m/>
  </r>
  <r>
    <n v="369"/>
    <m/>
    <m/>
    <m/>
    <m/>
    <m/>
    <m/>
    <m/>
    <m/>
    <m/>
    <m/>
    <n v="30828"/>
    <m/>
    <s v="מרכז"/>
    <x v="15"/>
    <x v="56"/>
    <m/>
    <s v="רשויות"/>
    <s v="פינוי-בינוי"/>
    <s v="בביצוע + מבנים מאוכלסים"/>
    <n v="712330"/>
    <s v="411 20110127"/>
    <n v="411"/>
    <n v="20110127"/>
    <s v="בקשה להיתר"/>
    <s v="הריסת מבנה"/>
    <n v="633"/>
    <s v="יהוד"/>
    <n v="9400"/>
    <s v="הרצל"/>
    <n v="116"/>
    <n v="14"/>
    <n v="14"/>
    <m/>
    <d v="2011-07-05T00:00:00"/>
    <n v="0"/>
    <n v="0"/>
    <m/>
    <m/>
    <m/>
    <m/>
    <m/>
    <m/>
    <m/>
    <m/>
    <s v="הריסת מבנים קיימים מעל פני הקרקע ללא פירוק קווי ביוב קיימים"/>
    <m/>
    <m/>
    <m/>
    <s v="NULL"/>
    <m/>
    <m/>
    <m/>
    <m/>
    <m/>
    <m/>
    <m/>
    <m/>
    <m/>
    <m/>
    <m/>
    <m/>
    <m/>
    <m/>
    <m/>
    <m/>
    <s v="שליפת חלקה 0 (אוגוסט 2020)"/>
    <n v="2011"/>
    <x v="1"/>
    <s v="הריסה"/>
    <m/>
    <m/>
    <n v="24"/>
    <m/>
    <m/>
    <m/>
    <n v="2"/>
    <s v="להיתר"/>
    <m/>
    <x v="1"/>
    <m/>
    <m/>
    <m/>
    <m/>
    <m/>
    <m/>
    <m/>
    <m/>
    <m/>
    <m/>
    <m/>
    <s v="רלוונטי לפי כתובת ולפי אלון "/>
    <m/>
    <n v="354"/>
    <m/>
    <m/>
    <m/>
    <m/>
    <m/>
    <m/>
    <m/>
  </r>
  <r>
    <n v="368"/>
    <m/>
    <m/>
    <m/>
    <m/>
    <m/>
    <m/>
    <m/>
    <m/>
    <m/>
    <m/>
    <n v="30828"/>
    <m/>
    <s v="מרכז"/>
    <x v="15"/>
    <x v="56"/>
    <m/>
    <s v="רשויות"/>
    <s v="פינוי-בינוי"/>
    <s v="בביצוע + מבנים מאוכלסים"/>
    <n v="712306"/>
    <s v="411 20110098"/>
    <n v="411"/>
    <n v="20110098"/>
    <s v="בקשה להיתר"/>
    <s v="בניה חדשה"/>
    <n v="633"/>
    <s v="יהוד"/>
    <n v="9400"/>
    <s v="הרצל"/>
    <n v="116"/>
    <n v="14"/>
    <n v="14"/>
    <m/>
    <d v="2011-05-17T00:00:00"/>
    <n v="0"/>
    <n v="0"/>
    <m/>
    <m/>
    <n v="100"/>
    <m/>
    <m/>
    <m/>
    <m/>
    <m/>
    <s v="הקמת 2 בנינים בגובה 13 קומות סה&quot;כ: 100 יחידות דיור."/>
    <m/>
    <m/>
    <m/>
    <s v="NULL"/>
    <m/>
    <m/>
    <m/>
    <m/>
    <m/>
    <m/>
    <m/>
    <m/>
    <m/>
    <m/>
    <m/>
    <m/>
    <m/>
    <m/>
    <m/>
    <m/>
    <s v="שליפת חלקה 0 (אוגוסט 2020)"/>
    <n v="2011"/>
    <x v="1"/>
    <s v="בנייה"/>
    <m/>
    <m/>
    <m/>
    <m/>
    <m/>
    <m/>
    <n v="4"/>
    <s v="להיתר"/>
    <m/>
    <x v="1"/>
    <m/>
    <m/>
    <m/>
    <m/>
    <m/>
    <m/>
    <m/>
    <m/>
    <m/>
    <m/>
    <m/>
    <s v="רלוונטי לפי כתובת ולפי אלון "/>
    <m/>
    <n v="354"/>
    <m/>
    <m/>
    <m/>
    <m/>
    <m/>
    <m/>
    <m/>
  </r>
  <r>
    <n v="370"/>
    <m/>
    <m/>
    <m/>
    <m/>
    <m/>
    <m/>
    <m/>
    <m/>
    <m/>
    <m/>
    <n v="30828"/>
    <m/>
    <s v="מרכז"/>
    <x v="15"/>
    <x v="56"/>
    <m/>
    <s v="רשויות"/>
    <s v="פינוי-בינוי"/>
    <s v="בביצוע + מבנים מאוכלסים"/>
    <n v="712298"/>
    <s v="411 20110084"/>
    <n v="411"/>
    <n v="20110084"/>
    <s v="בקשה להיתר"/>
    <s v="בניה חדשה"/>
    <n v="5147"/>
    <s v="יהוד"/>
    <n v="9400"/>
    <s v="הרצל"/>
    <n v="116"/>
    <n v="18"/>
    <n v="18"/>
    <m/>
    <d v="2011-05-01T00:00:00"/>
    <n v="0"/>
    <n v="0"/>
    <m/>
    <m/>
    <n v="104"/>
    <m/>
    <m/>
    <m/>
    <m/>
    <m/>
    <s v="הקמת 2 בנינים של 13   ו-14 קומות  סה&quot;כ 104 יחידות דיור"/>
    <m/>
    <m/>
    <m/>
    <s v="NULL"/>
    <m/>
    <m/>
    <m/>
    <m/>
    <m/>
    <m/>
    <m/>
    <m/>
    <m/>
    <m/>
    <m/>
    <m/>
    <m/>
    <m/>
    <m/>
    <m/>
    <s v="שליפת חלקה 0 (אוגוסט 2020)"/>
    <n v="2011"/>
    <x v="1"/>
    <s v="בנייה"/>
    <m/>
    <m/>
    <n v="25"/>
    <m/>
    <m/>
    <n v="1"/>
    <n v="1"/>
    <s v="להיתר"/>
    <m/>
    <x v="1"/>
    <m/>
    <m/>
    <m/>
    <m/>
    <n v="195457"/>
    <m/>
    <m/>
    <m/>
    <m/>
    <m/>
    <m/>
    <s v="?"/>
    <m/>
    <n v="354"/>
    <m/>
    <m/>
    <m/>
    <m/>
    <m/>
    <s v="אישור בתנאים"/>
    <m/>
  </r>
  <r>
    <n v="371"/>
    <m/>
    <m/>
    <m/>
    <m/>
    <m/>
    <m/>
    <m/>
    <m/>
    <m/>
    <m/>
    <n v="30828"/>
    <m/>
    <s v="מרכז"/>
    <x v="15"/>
    <x v="56"/>
    <m/>
    <s v="רשויות"/>
    <s v="פינוי-בינוי"/>
    <s v="בביצוע + מבנים מאוכלסים"/>
    <n v="712331"/>
    <s v="411 20110128"/>
    <n v="411"/>
    <n v="20110128"/>
    <s v="בקשה להיתר"/>
    <s v="הריסת מבנה"/>
    <n v="5147"/>
    <s v="יהוד"/>
    <n v="9400"/>
    <s v="הרצל"/>
    <n v="116"/>
    <n v="18"/>
    <n v="18"/>
    <m/>
    <d v="2011-07-05T00:00:00"/>
    <n v="0"/>
    <n v="0"/>
    <m/>
    <m/>
    <m/>
    <m/>
    <m/>
    <m/>
    <m/>
    <m/>
    <s v="הריסת מבנים קיימים מעל פני הקרקע ללא פירוק קווי ביוב קיימים."/>
    <m/>
    <m/>
    <m/>
    <n v="195430"/>
    <n v="20110128"/>
    <m/>
    <d v="2011-08-11T00:00:00"/>
    <m/>
    <n v="0"/>
    <n v="0"/>
    <m/>
    <m/>
    <m/>
    <m/>
    <m/>
    <m/>
    <m/>
    <m/>
    <m/>
    <m/>
    <s v="שליפת חלקה 0 (אוגוסט 2020)"/>
    <n v="2011"/>
    <x v="11"/>
    <s v="הריסה"/>
    <s v="הריסה"/>
    <m/>
    <n v="25"/>
    <m/>
    <m/>
    <m/>
    <n v="2"/>
    <s v="להיתר"/>
    <m/>
    <x v="7"/>
    <m/>
    <m/>
    <m/>
    <m/>
    <m/>
    <m/>
    <m/>
    <m/>
    <m/>
    <m/>
    <m/>
    <s v="?"/>
    <m/>
    <n v="354"/>
    <m/>
    <m/>
    <m/>
    <m/>
    <m/>
    <m/>
    <m/>
  </r>
  <r>
    <n v="372"/>
    <m/>
    <m/>
    <m/>
    <m/>
    <m/>
    <m/>
    <m/>
    <m/>
    <m/>
    <m/>
    <n v="30828"/>
    <m/>
    <s v="מרכז"/>
    <x v="15"/>
    <x v="56"/>
    <m/>
    <s v="רשויות"/>
    <s v="רשויות מקומיות - פינוי-בינוי"/>
    <s v="בביצוע + מבנים מאוכלסים"/>
    <n v="712380"/>
    <s v="411 20110191"/>
    <n v="411"/>
    <n v="20110191"/>
    <s v="בקשה להיתר"/>
    <s v="תוכ' שינויים - תוס' שטח"/>
    <n v="5147"/>
    <s v="יהוד"/>
    <n v="9400"/>
    <s v="הרצל"/>
    <n v="116"/>
    <n v="18"/>
    <n v="18"/>
    <m/>
    <d v="2011-09-18T00:00:00"/>
    <n v="0"/>
    <n v="0"/>
    <m/>
    <m/>
    <n v="104"/>
    <m/>
    <m/>
    <m/>
    <m/>
    <m/>
    <s v="תוכנית שינויים- הקמת 2 בנינים בגובה של 13 ו-14 קומות סה&quot;כ 104 יח&quot;ד+חדר שנאים תת קרקעי. "/>
    <m/>
    <m/>
    <m/>
    <n v="195457"/>
    <n v="20110191"/>
    <m/>
    <d v="2011-10-30T00:00:00"/>
    <m/>
    <n v="0"/>
    <n v="0"/>
    <m/>
    <m/>
    <m/>
    <m/>
    <n v="104"/>
    <m/>
    <m/>
    <s v="תוכנית שינויים- הקמת 2 בנינים בגובה של 13 -14 קומות סה&quot;כ:104 יח&quot;ד +חדר שנאים תת קרקעי "/>
    <m/>
    <m/>
    <m/>
    <n v="2011"/>
    <x v="11"/>
    <s v="בנייה"/>
    <s v="בנייה"/>
    <m/>
    <n v="25"/>
    <m/>
    <m/>
    <m/>
    <n v="2"/>
    <s v="להיתר"/>
    <m/>
    <x v="0"/>
    <m/>
    <m/>
    <m/>
    <n v="712298"/>
    <m/>
    <m/>
    <m/>
    <m/>
    <m/>
    <m/>
    <m/>
    <s v="רלוונטי"/>
    <m/>
    <n v="354"/>
    <m/>
    <m/>
    <m/>
    <m/>
    <m/>
    <m/>
    <m/>
  </r>
  <r>
    <n v="373"/>
    <m/>
    <m/>
    <m/>
    <m/>
    <m/>
    <m/>
    <m/>
    <m/>
    <m/>
    <m/>
    <n v="30828"/>
    <m/>
    <s v="מרכז"/>
    <x v="15"/>
    <x v="56"/>
    <m/>
    <s v="רשויות"/>
    <s v="פינוי-בינוי"/>
    <s v="בביצוע + מבנים מאוכלסים"/>
    <n v="712835"/>
    <s v="411 20140218"/>
    <n v="411"/>
    <n v="20140218"/>
    <s v="בקשה להיתר"/>
    <s v="גדר"/>
    <n v="5344"/>
    <s v="יהוד"/>
    <n v="9400"/>
    <s v="וינהויז זאב"/>
    <n v="166"/>
    <n v="0"/>
    <n v="0"/>
    <m/>
    <d v="2014-12-23T00:00:00"/>
    <n v="0"/>
    <n v="0"/>
    <m/>
    <m/>
    <m/>
    <m/>
    <m/>
    <m/>
    <m/>
    <m/>
    <s v="הריסת מבנה קיים במסגרת תכנית פינוי. גידור מגרשים 7 ו-16 לקראת בניה  ."/>
    <m/>
    <m/>
    <m/>
    <n v="193700"/>
    <n v="20140218"/>
    <m/>
    <d v="2015-02-16T00:00:00"/>
    <m/>
    <n v="0"/>
    <n v="0"/>
    <m/>
    <m/>
    <m/>
    <m/>
    <m/>
    <m/>
    <m/>
    <s v="הריסת מבנה קיים במסגרת תכנית פינוי. גידור מגרשים 7 ו-16 לקראת בניה חדשה"/>
    <m/>
    <m/>
    <s v="שליפה לפי תבעות (אוגוסט 2020)"/>
    <n v="2014"/>
    <x v="4"/>
    <s v="הריסה"/>
    <s v="הריסה"/>
    <m/>
    <n v="14"/>
    <m/>
    <m/>
    <m/>
    <n v="3"/>
    <s v="להיתר"/>
    <m/>
    <x v="7"/>
    <s v="קדום"/>
    <m/>
    <m/>
    <m/>
    <m/>
    <m/>
    <m/>
    <m/>
    <m/>
    <m/>
    <m/>
    <m/>
    <m/>
    <n v="354"/>
    <m/>
    <m/>
    <m/>
    <m/>
    <m/>
    <m/>
    <m/>
  </r>
  <r>
    <n v="375"/>
    <m/>
    <m/>
    <m/>
    <m/>
    <m/>
    <m/>
    <m/>
    <m/>
    <m/>
    <m/>
    <n v="30828"/>
    <m/>
    <s v="מרכז"/>
    <x v="15"/>
    <x v="56"/>
    <m/>
    <s v="רשויות"/>
    <s v="רשויות מקומיות - פינוי-בינוי"/>
    <s v="בביצוע + מבנים מאוכלסים"/>
    <n v="712837"/>
    <s v="411 20140226"/>
    <n v="411"/>
    <n v="20140226"/>
    <s v="בקשה להיתר"/>
    <s v="בית במקום בית להריסה"/>
    <n v="5345"/>
    <s v="יהוד"/>
    <n v="9400"/>
    <s v="וינהויז זאב"/>
    <n v="166"/>
    <n v="2"/>
    <n v="2"/>
    <m/>
    <d v="2014-12-30T00:00:00"/>
    <n v="0"/>
    <n v="0"/>
    <n v="10"/>
    <n v="44"/>
    <n v="54"/>
    <m/>
    <m/>
    <m/>
    <m/>
    <m/>
    <s v="הריסת מבנה קיים במסגרת תכנית פינוי והקמת בניין משותף הכולל: 54 יח&quot;ד,14 קומות מעל קומת קרקע+מרתף. "/>
    <m/>
    <m/>
    <m/>
    <n v="1462802"/>
    <n v="20140226"/>
    <m/>
    <d v="2016-11-29T00:00:00"/>
    <m/>
    <n v="0"/>
    <n v="0"/>
    <n v="0"/>
    <m/>
    <n v="0"/>
    <m/>
    <n v="54"/>
    <m/>
    <m/>
    <s v="      יתר התנאים ראה בנספח א' להיתר הבניה.       לא תוקם גדר בגבול הצפוני של       לרבות  גדר,שבילים ,סוג ריצוף גופי תאורה שילוט וגינון בשפ&quot;פ והמשכיים לשטחים ציבוריים (מדרכות ושצ&quot;פ ) ייערך בטרם יחלו בעבודות הפיתוח בשטחים אלה בתאום עם אגף הנדסה ומהנדס העיר"/>
    <m/>
    <m/>
    <m/>
    <n v="2014"/>
    <x v="8"/>
    <s v="הריסה + בנייה"/>
    <s v="הריסה + בנייה"/>
    <m/>
    <n v="10"/>
    <m/>
    <m/>
    <m/>
    <n v="1"/>
    <s v="להיתר"/>
    <m/>
    <x v="0"/>
    <m/>
    <m/>
    <m/>
    <n v="712837"/>
    <n v="1462802"/>
    <m/>
    <m/>
    <m/>
    <m/>
    <m/>
    <m/>
    <m/>
    <m/>
    <n v="354"/>
    <m/>
    <m/>
    <m/>
    <m/>
    <m/>
    <m/>
    <m/>
  </r>
  <r>
    <n v="374"/>
    <m/>
    <m/>
    <m/>
    <m/>
    <m/>
    <m/>
    <m/>
    <m/>
    <m/>
    <m/>
    <n v="30828"/>
    <m/>
    <s v="מרכז"/>
    <x v="15"/>
    <x v="56"/>
    <m/>
    <s v="רשויות"/>
    <s v="רשויות מקומיות - פינוי-בינוי"/>
    <s v="בביצוע + מבנים מאוכלסים"/>
    <n v="712838"/>
    <s v="411 20140227"/>
    <n v="411"/>
    <n v="20140227"/>
    <s v="בקשה להיתר"/>
    <s v="בית במקום בית להריסה"/>
    <n v="5344"/>
    <s v="יהוד"/>
    <n v="9400"/>
    <s v="וינהויז זאב"/>
    <n v="166"/>
    <n v="4"/>
    <n v="4"/>
    <m/>
    <d v="2014-12-30T00:00:00"/>
    <n v="0"/>
    <n v="0"/>
    <n v="3"/>
    <n v="51"/>
    <n v="54"/>
    <m/>
    <m/>
    <m/>
    <m/>
    <m/>
    <s v=" הקמת בניין משותף הכולל: 54 יח&quot;ד,14 קומות מעל קומת קרקע+קומת מרתף. "/>
    <m/>
    <m/>
    <m/>
    <n v="1462801"/>
    <n v="20140227"/>
    <m/>
    <d v="2016-08-16T00:00:00"/>
    <m/>
    <n v="0"/>
    <n v="0"/>
    <n v="3"/>
    <m/>
    <n v="51"/>
    <m/>
    <n v="54"/>
    <m/>
    <m/>
    <s v="        במידה ובנין זה יאוכלס לפני בנין מספר 16, יובטח שלמותו של החניון וכל השטחים הציבוריים   הנלווים , לרבות אישור יועץ תנועה ובטיחות לשלבי האכלוס.         רישום תצ''ר - תנאי לאכלוס.  הערות לפיתוח 1.  הפיתוח יהיה עפ&quot;י תוכנית פיתוח מאושרת שהינה חלק בלתי "/>
    <m/>
    <m/>
    <m/>
    <n v="2014"/>
    <x v="8"/>
    <s v="בנייה"/>
    <s v="בנייה"/>
    <m/>
    <n v="14"/>
    <m/>
    <m/>
    <m/>
    <n v="1"/>
    <s v="להיתר"/>
    <m/>
    <x v="0"/>
    <m/>
    <m/>
    <m/>
    <n v="712838"/>
    <n v="1462801"/>
    <m/>
    <m/>
    <m/>
    <m/>
    <m/>
    <m/>
    <s v="רלוונטי"/>
    <m/>
    <n v="354"/>
    <m/>
    <m/>
    <m/>
    <m/>
    <m/>
    <m/>
    <m/>
  </r>
  <r>
    <n v="377"/>
    <m/>
    <m/>
    <m/>
    <m/>
    <m/>
    <m/>
    <m/>
    <m/>
    <m/>
    <m/>
    <n v="30828"/>
    <m/>
    <s v="מרכז"/>
    <x v="15"/>
    <x v="56"/>
    <m/>
    <s v="רשויות"/>
    <s v="רשויות מקומיות - פינוי-בינוי"/>
    <s v="בביצוע + מבנים מאוכלסים"/>
    <n v="712447"/>
    <s v="411 20110271"/>
    <n v="411"/>
    <n v="20110271"/>
    <s v="בקשה להיתר"/>
    <s v="בניה חדשה"/>
    <n v="5170"/>
    <s v="יהוד"/>
    <n v="9400"/>
    <s v="וינהויז זאב"/>
    <n v="166"/>
    <n v="5"/>
    <n v="5"/>
    <m/>
    <d v="2011-12-07T00:00:00"/>
    <n v="0"/>
    <n v="11"/>
    <n v="0"/>
    <n v="0"/>
    <n v="11"/>
    <m/>
    <m/>
    <m/>
    <m/>
    <m/>
    <s v="בנין  5 קומות -קומת מסחר 3 חנויות +גלריה  ו 4 קומות מגורים 11 סה&quot;כ  יחידות דיור. "/>
    <m/>
    <m/>
    <m/>
    <n v="195503"/>
    <n v="20110271"/>
    <m/>
    <d v="2013-04-18T00:00:00"/>
    <m/>
    <n v="0"/>
    <n v="11"/>
    <n v="0"/>
    <m/>
    <n v="0"/>
    <m/>
    <n v="11"/>
    <m/>
    <m/>
    <s v="בנין  5 קומות -קומת מסחר+גלריה  ו 4 קומות מגורים 8 סה&quot;כ  יחידות דיור. "/>
    <m/>
    <m/>
    <m/>
    <n v="2011"/>
    <x v="10"/>
    <s v="בנייה"/>
    <s v="בנייה"/>
    <m/>
    <n v="17"/>
    <m/>
    <m/>
    <m/>
    <n v="1"/>
    <s v="להיתר"/>
    <m/>
    <x v="0"/>
    <m/>
    <m/>
    <m/>
    <n v="712447"/>
    <n v="195503"/>
    <m/>
    <m/>
    <m/>
    <m/>
    <m/>
    <m/>
    <m/>
    <m/>
    <n v="354"/>
    <m/>
    <m/>
    <m/>
    <m/>
    <m/>
    <m/>
    <m/>
  </r>
  <r>
    <n v="378"/>
    <m/>
    <m/>
    <m/>
    <m/>
    <m/>
    <m/>
    <m/>
    <m/>
    <m/>
    <m/>
    <n v="30828"/>
    <m/>
    <s v="מרכז"/>
    <x v="15"/>
    <x v="56"/>
    <m/>
    <s v="רשויות"/>
    <s v="רשויות מקומיות - פינוי-בינוי"/>
    <s v="בביצוע + מבנים מאוכלסים"/>
    <n v="712862"/>
    <s v="411 20150032"/>
    <n v="411"/>
    <n v="20150032"/>
    <s v="בקשה להיתר"/>
    <s v="תוספת למבנה קיים"/>
    <n v="5170"/>
    <s v="יהוד"/>
    <n v="9400"/>
    <s v="וינהויז זאב"/>
    <n v="166"/>
    <n v="5"/>
    <n v="5"/>
    <m/>
    <d v="2015-02-12T00:00:00"/>
    <n v="0"/>
    <n v="0"/>
    <n v="0"/>
    <n v="0"/>
    <n v="14"/>
    <m/>
    <m/>
    <m/>
    <m/>
    <m/>
    <s v="תוספת קומה לבניין קיים בן 5 קומות+תוספת של 3 יח&quot;ד סה&quot;כ 14 יח&quot;ד וסה&quot;כ 6 קומות. "/>
    <m/>
    <m/>
    <m/>
    <n v="195667"/>
    <n v="20150032"/>
    <m/>
    <d v="2016-01-17T00:00:00"/>
    <m/>
    <n v="0"/>
    <n v="0"/>
    <n v="0"/>
    <m/>
    <n v="0"/>
    <m/>
    <n v="14"/>
    <m/>
    <m/>
    <s v="יש לקבל אישור תוכנית צמחיה ופיתוח רחבות מרכזיות לפני ביצוע ,ע&quot;י מתכנון נוף של הרשות ואו מהנדס העיר . תוספת קומה לבניין קיים בן 5 קומות+תוספת של 3 יח&quot;ד סה&quot;כ 14 יח&quot;ד וסה&quot;כ 6 קומות. תנאי בהיתר (יתר התנאים ראה נספח א ' ): "/>
    <m/>
    <m/>
    <m/>
    <n v="2015"/>
    <x v="8"/>
    <s v="בנייה"/>
    <s v="בנייה"/>
    <m/>
    <n v="17"/>
    <m/>
    <m/>
    <m/>
    <n v="1"/>
    <s v="להיתר"/>
    <m/>
    <x v="0"/>
    <m/>
    <m/>
    <m/>
    <n v="712862"/>
    <n v="195667"/>
    <m/>
    <m/>
    <m/>
    <m/>
    <m/>
    <m/>
    <m/>
    <m/>
    <n v="354"/>
    <m/>
    <m/>
    <m/>
    <m/>
    <m/>
    <m/>
    <m/>
  </r>
  <r>
    <n v="376"/>
    <m/>
    <m/>
    <m/>
    <m/>
    <m/>
    <m/>
    <m/>
    <m/>
    <m/>
    <m/>
    <n v="30828"/>
    <m/>
    <s v="מרכז"/>
    <x v="15"/>
    <x v="56"/>
    <m/>
    <s v="רשויות"/>
    <s v="פינוי-בינוי"/>
    <s v="בביצוע + מבנים מאוכלסים"/>
    <n v="712422"/>
    <s v="411 20110246"/>
    <n v="411"/>
    <n v="20110246"/>
    <s v="בקשה להיתר"/>
    <s v="הריסת מבנה"/>
    <n v="3902"/>
    <s v="יהוד"/>
    <n v="9400"/>
    <s v="וינהויז זאב"/>
    <n v="166"/>
    <n v="5"/>
    <n v="5"/>
    <m/>
    <d v="2011-11-29T00:00:00"/>
    <n v="0"/>
    <n v="0"/>
    <m/>
    <m/>
    <m/>
    <m/>
    <m/>
    <m/>
    <m/>
    <m/>
    <s v="הריסת 2 מבנים"/>
    <m/>
    <m/>
    <m/>
    <n v="195482"/>
    <n v="20110246"/>
    <m/>
    <d v="2011-12-01T00:00:00"/>
    <m/>
    <n v="0"/>
    <n v="0"/>
    <m/>
    <m/>
    <m/>
    <m/>
    <m/>
    <m/>
    <m/>
    <s v="הריסת 2 מבנים ללא פגיעה בתשתיות"/>
    <m/>
    <m/>
    <s v="שליפה לפי תבעות (אוגוסט 2020)"/>
    <n v="2011"/>
    <x v="11"/>
    <s v="הריסה"/>
    <s v="הריסה"/>
    <m/>
    <n v="17"/>
    <m/>
    <m/>
    <m/>
    <n v="3"/>
    <s v="להיתר"/>
    <m/>
    <x v="7"/>
    <s v="קדום"/>
    <m/>
    <m/>
    <m/>
    <m/>
    <m/>
    <m/>
    <m/>
    <m/>
    <m/>
    <m/>
    <m/>
    <m/>
    <n v="354"/>
    <m/>
    <m/>
    <m/>
    <m/>
    <m/>
    <m/>
    <m/>
  </r>
  <r>
    <n v="380"/>
    <m/>
    <m/>
    <m/>
    <m/>
    <m/>
    <m/>
    <m/>
    <m/>
    <m/>
    <m/>
    <n v="30828"/>
    <m/>
    <s v="מרכז"/>
    <x v="15"/>
    <x v="56"/>
    <m/>
    <s v="רשויות"/>
    <s v="רשויות מקומיות - פינוי-בינוי"/>
    <s v="בביצוע + מבנים מאוכלסים"/>
    <n v="712446"/>
    <s v="411 20110270"/>
    <n v="411"/>
    <n v="20110270"/>
    <s v="בקשה להיתר"/>
    <s v="בניה חדשה"/>
    <n v="5169"/>
    <s v="יהוד"/>
    <n v="9400"/>
    <s v="וינהויז זאב"/>
    <n v="166"/>
    <n v="7"/>
    <n v="7"/>
    <m/>
    <d v="2011-12-07T00:00:00"/>
    <n v="0"/>
    <n v="8"/>
    <n v="0"/>
    <n v="0"/>
    <n v="8"/>
    <m/>
    <m/>
    <m/>
    <m/>
    <m/>
    <s v="בנין  5 קומות -קומת מסחר+גלריה  ו 4 קומות מגורים 8 סה&quot;כ  יחידות דיור. "/>
    <m/>
    <m/>
    <m/>
    <n v="195502"/>
    <n v="20110270"/>
    <m/>
    <d v="2013-04-18T00:00:00"/>
    <m/>
    <n v="0"/>
    <n v="8"/>
    <n v="0"/>
    <m/>
    <n v="0"/>
    <m/>
    <n v="8"/>
    <m/>
    <m/>
    <s v="בנין  5 קומות -קומת מסחר+גלריה  ו 4 קומות מגורים 8 סה&quot;כ  יחידות דיור. "/>
    <m/>
    <m/>
    <m/>
    <n v="2011"/>
    <x v="10"/>
    <s v="בנייה"/>
    <s v="בנייה"/>
    <m/>
    <n v="18"/>
    <m/>
    <m/>
    <m/>
    <n v="1"/>
    <s v="להיתר"/>
    <m/>
    <x v="0"/>
    <m/>
    <m/>
    <m/>
    <n v="712446"/>
    <n v="195502"/>
    <m/>
    <m/>
    <m/>
    <m/>
    <m/>
    <n v="1"/>
    <m/>
    <m/>
    <n v="354"/>
    <m/>
    <m/>
    <m/>
    <m/>
    <m/>
    <m/>
    <m/>
  </r>
  <r>
    <n v="381"/>
    <m/>
    <m/>
    <m/>
    <m/>
    <m/>
    <m/>
    <m/>
    <m/>
    <m/>
    <m/>
    <n v="30828"/>
    <m/>
    <s v="מרכז"/>
    <x v="15"/>
    <x v="56"/>
    <m/>
    <s v="רשויות"/>
    <s v="רשויות מקומיות - פינוי-בינוי"/>
    <s v="בביצוע + מבנים מאוכלסים"/>
    <n v="712445"/>
    <s v="411 20110269"/>
    <n v="411"/>
    <n v="20110269"/>
    <s v="בקשה להיתר"/>
    <s v="בניה חדשה"/>
    <n v="5168"/>
    <s v="יהוד"/>
    <n v="9400"/>
    <s v="וינהויז זאב"/>
    <n v="166"/>
    <n v="9"/>
    <n v="9"/>
    <m/>
    <d v="2011-12-07T00:00:00"/>
    <n v="0"/>
    <n v="6"/>
    <n v="0"/>
    <n v="0"/>
    <n v="6"/>
    <m/>
    <m/>
    <m/>
    <m/>
    <m/>
    <s v="בנין 4 קומות -קומת מסחר-3 חנויות +גלריה , 3 קומות מגורים 6סה&quot;כ  יחידות דיור . "/>
    <m/>
    <m/>
    <m/>
    <n v="195500"/>
    <n v="20110269"/>
    <m/>
    <d v="2013-04-18T00:00:00"/>
    <m/>
    <n v="0"/>
    <n v="6"/>
    <n v="0"/>
    <m/>
    <n v="0"/>
    <m/>
    <n v="6"/>
    <m/>
    <m/>
    <s v="בנין 4 קומות -קומת מסחר+גלריה , 3 קומות מגורים 6סה&quot;כ  יחידות דיור . "/>
    <m/>
    <m/>
    <m/>
    <n v="2011"/>
    <x v="10"/>
    <s v="בנייה"/>
    <s v="בנייה"/>
    <m/>
    <n v="20"/>
    <m/>
    <m/>
    <m/>
    <n v="1"/>
    <s v="להיתר"/>
    <m/>
    <x v="0"/>
    <m/>
    <m/>
    <m/>
    <n v="712445"/>
    <n v="195500"/>
    <m/>
    <m/>
    <m/>
    <m/>
    <m/>
    <m/>
    <m/>
    <m/>
    <n v="354"/>
    <m/>
    <m/>
    <m/>
    <m/>
    <m/>
    <m/>
    <m/>
  </r>
  <r>
    <n v="382"/>
    <m/>
    <m/>
    <m/>
    <m/>
    <m/>
    <m/>
    <m/>
    <m/>
    <m/>
    <m/>
    <n v="30828"/>
    <m/>
    <s v="מרכז"/>
    <x v="15"/>
    <x v="56"/>
    <m/>
    <s v="רשויות"/>
    <s v="רשויות מקומיות - פינוי-בינוי"/>
    <s v="בביצוע + מבנים מאוכלסים"/>
    <n v="712861"/>
    <s v="411 20150031"/>
    <n v="411"/>
    <n v="20150031"/>
    <s v="בקשה להיתר"/>
    <s v="תוספת למבנה קיים"/>
    <n v="5168"/>
    <s v="יהוד"/>
    <n v="9400"/>
    <s v="וינהויז זאב"/>
    <n v="166"/>
    <n v="9"/>
    <n v="9"/>
    <m/>
    <d v="2015-02-12T00:00:00"/>
    <n v="0"/>
    <n v="0"/>
    <n v="0"/>
    <n v="0"/>
    <n v="8"/>
    <m/>
    <m/>
    <m/>
    <m/>
    <m/>
    <s v="תוספת קומה לבניין קיים בן 4 קומות ותוספת 2 יח&quot;ד סה&quot; 8 יח&quot;ד ו-5 קומות. "/>
    <m/>
    <m/>
    <m/>
    <n v="195666"/>
    <n v="20150031"/>
    <m/>
    <d v="2016-01-17T00:00:00"/>
    <m/>
    <n v="0"/>
    <n v="0"/>
    <n v="0"/>
    <m/>
    <n v="0"/>
    <m/>
    <n v="8"/>
    <m/>
    <m/>
    <s v="יש לקבל אישור תוכנית צמחיה ופיתוח רחבות מרכזיות לפני ביצוע ,ע&quot;י מתכנון נוף של הרשות ואו מהנדס העיר . תוספת קומה לבניין קיים בן 4 קומות ותוספת 2 יח&quot;ד סה&quot; 8 יח&quot;ד ו-5 קומות. תנאי בהיתר (יתר התנאים ראה נספח א ' ): "/>
    <m/>
    <m/>
    <m/>
    <n v="2015"/>
    <x v="8"/>
    <s v="בנייה"/>
    <s v="בנייה"/>
    <m/>
    <n v="20"/>
    <m/>
    <m/>
    <m/>
    <n v="1"/>
    <s v="להיתר"/>
    <m/>
    <x v="0"/>
    <m/>
    <m/>
    <m/>
    <n v="712861"/>
    <n v="195666"/>
    <m/>
    <m/>
    <m/>
    <m/>
    <m/>
    <m/>
    <m/>
    <m/>
    <n v="354"/>
    <m/>
    <m/>
    <m/>
    <m/>
    <m/>
    <m/>
    <m/>
  </r>
  <r>
    <n v="383"/>
    <m/>
    <m/>
    <m/>
    <m/>
    <m/>
    <m/>
    <m/>
    <m/>
    <m/>
    <m/>
    <n v="30828"/>
    <m/>
    <s v="מרכז"/>
    <x v="15"/>
    <x v="56"/>
    <m/>
    <s v="רשויות"/>
    <s v="רשויות מקומיות - פינוי-בינוי"/>
    <s v="בביצוע + מבנים מאוכלסים"/>
    <n v="712442"/>
    <s v="411 20110266"/>
    <n v="411"/>
    <n v="20110266"/>
    <s v="בקשה להיתר"/>
    <s v="בניה חדשה"/>
    <n v="5165"/>
    <s v="יהוד"/>
    <n v="9400"/>
    <s v="וינהויז זאב"/>
    <n v="166"/>
    <n v="11"/>
    <n v="11"/>
    <m/>
    <d v="2011-12-07T00:00:00"/>
    <n v="0"/>
    <n v="8"/>
    <n v="0"/>
    <n v="0"/>
    <n v="8"/>
    <m/>
    <m/>
    <m/>
    <m/>
    <m/>
    <s v="בנין  5 קומות -קומת מסחר-3 חנויות +גלריה , ו4 קומות מגורים סה&quot;כ 8 יחידות דיור  . "/>
    <m/>
    <m/>
    <m/>
    <n v="195497"/>
    <n v="20110266"/>
    <m/>
    <d v="2013-04-18T00:00:00"/>
    <m/>
    <n v="0"/>
    <n v="8"/>
    <n v="0"/>
    <m/>
    <n v="0"/>
    <m/>
    <n v="8"/>
    <m/>
    <m/>
    <s v="בנין  5 קומות -קומת מסחר+גלריה , ו4 קומות מגורים סה&quot;כ 8 יחידות דיור  . "/>
    <m/>
    <m/>
    <m/>
    <n v="2011"/>
    <x v="10"/>
    <s v="בנייה"/>
    <s v="בנייה"/>
    <m/>
    <n v="22"/>
    <m/>
    <m/>
    <m/>
    <n v="1"/>
    <s v="להיתר"/>
    <m/>
    <x v="0"/>
    <m/>
    <m/>
    <m/>
    <n v="712442"/>
    <n v="195497"/>
    <m/>
    <m/>
    <m/>
    <m/>
    <m/>
    <m/>
    <m/>
    <m/>
    <n v="354"/>
    <m/>
    <m/>
    <m/>
    <m/>
    <m/>
    <m/>
    <m/>
  </r>
  <r>
    <n v="384"/>
    <m/>
    <m/>
    <m/>
    <m/>
    <m/>
    <m/>
    <m/>
    <m/>
    <m/>
    <m/>
    <n v="30828"/>
    <m/>
    <s v="מרכז"/>
    <x v="15"/>
    <x v="56"/>
    <m/>
    <s v="רשויות"/>
    <s v="רשויות מקומיות - פינוי-בינוי"/>
    <s v="בביצוע + מבנים מאוכלסים"/>
    <n v="712863"/>
    <s v="411 20150033"/>
    <n v="411"/>
    <n v="20150033"/>
    <s v="בקשה להיתר"/>
    <s v="תוספת למבנה קיים"/>
    <n v="5165"/>
    <s v="יהוד"/>
    <n v="9400"/>
    <s v="וינהויז זאב"/>
    <n v="166"/>
    <n v="11"/>
    <n v="11"/>
    <m/>
    <d v="2015-02-12T00:00:00"/>
    <n v="0"/>
    <n v="0"/>
    <n v="0"/>
    <n v="0"/>
    <n v="10"/>
    <m/>
    <m/>
    <m/>
    <m/>
    <m/>
    <s v="תוספת קומה לבניין קיים בן 5 קומות ותוספת של 2 יח&quot;ד סה&quot;כ 10 יח&quot;ד וסה&quot;כ 6 קומות. "/>
    <m/>
    <m/>
    <m/>
    <n v="195668"/>
    <n v="20150033"/>
    <m/>
    <d v="2016-01-17T00:00:00"/>
    <m/>
    <n v="0"/>
    <n v="0"/>
    <n v="0"/>
    <m/>
    <n v="0"/>
    <m/>
    <n v="10"/>
    <m/>
    <m/>
    <s v="יש לקבל אישור תוכנית צמחיה ופיתוח רחבות מרכזיות לפני ביצוע ,ע&quot;י מתכנון נוף של הרשות ואו מהנדס העיר . תוספת קומה לבניין קיים בן 5 קומות ותוספת של 2 יח&quot;ד סה&quot;כ 10 יח&quot;ד וסה&quot;כ 6 קומות. תנאי בהיתר (יתר התנאים ראה נספח א ' ): "/>
    <m/>
    <m/>
    <m/>
    <n v="2015"/>
    <x v="8"/>
    <s v="בנייה"/>
    <s v="בנייה"/>
    <m/>
    <n v="22"/>
    <m/>
    <m/>
    <m/>
    <n v="1"/>
    <s v="להיתר"/>
    <m/>
    <x v="0"/>
    <m/>
    <m/>
    <m/>
    <n v="712863"/>
    <n v="195668"/>
    <m/>
    <m/>
    <m/>
    <m/>
    <m/>
    <m/>
    <m/>
    <m/>
    <n v="354"/>
    <m/>
    <m/>
    <m/>
    <m/>
    <m/>
    <m/>
    <m/>
  </r>
  <r>
    <n v="385"/>
    <m/>
    <m/>
    <m/>
    <m/>
    <m/>
    <m/>
    <m/>
    <m/>
    <m/>
    <m/>
    <n v="30828"/>
    <m/>
    <s v="מרכז"/>
    <x v="15"/>
    <x v="56"/>
    <m/>
    <s v="רשויות"/>
    <s v="רשויות מקומיות - פינוי-בינוי"/>
    <s v="בביצוע + מבנים מאוכלסים"/>
    <n v="712443"/>
    <s v="411 20110267"/>
    <n v="411"/>
    <n v="20110267"/>
    <s v="בקשה להיתר"/>
    <s v="בניה חדשה"/>
    <n v="5166"/>
    <s v="יהוד"/>
    <n v="9400"/>
    <s v="וינהויז זאב"/>
    <n v="166"/>
    <n v="13"/>
    <n v="13"/>
    <m/>
    <d v="2011-12-07T00:00:00"/>
    <n v="0"/>
    <n v="10"/>
    <n v="0"/>
    <n v="0"/>
    <n v="10"/>
    <m/>
    <m/>
    <m/>
    <m/>
    <m/>
    <s v="בנין  6 קומות -קומת מסחר 3 חנויות +גלריה , ו5 קומות מגורים סה&quot;כ 10 יחידות דיור  . "/>
    <m/>
    <m/>
    <m/>
    <n v="195498"/>
    <n v="20110267"/>
    <m/>
    <d v="2013-04-18T00:00:00"/>
    <m/>
    <n v="0"/>
    <n v="10"/>
    <n v="0"/>
    <m/>
    <n v="0"/>
    <m/>
    <n v="10"/>
    <m/>
    <m/>
    <s v="בנין  6 קומות -קומת מסחר+גלריה , ו5 קומות מגורים סה&quot;כ 10 יחידות דיור  . "/>
    <m/>
    <m/>
    <m/>
    <n v="2011"/>
    <x v="10"/>
    <s v="בנייה"/>
    <s v="בנייה"/>
    <m/>
    <n v="23"/>
    <m/>
    <m/>
    <m/>
    <n v="1"/>
    <s v="להיתר"/>
    <m/>
    <x v="0"/>
    <m/>
    <m/>
    <m/>
    <n v="712443"/>
    <n v="195498"/>
    <m/>
    <m/>
    <m/>
    <m/>
    <m/>
    <m/>
    <m/>
    <m/>
    <n v="354"/>
    <m/>
    <m/>
    <m/>
    <m/>
    <m/>
    <m/>
    <m/>
  </r>
  <r>
    <n v="1214"/>
    <s v="טיוב בקשותID כפולות"/>
    <m/>
    <m/>
    <m/>
    <m/>
    <m/>
    <s v="הכתובת במתחם"/>
    <m/>
    <m/>
    <m/>
    <n v="1003"/>
    <n v="30828"/>
    <s v="מרכז"/>
    <x v="15"/>
    <x v="56"/>
    <s v="מרכז יהוד"/>
    <s v="מיסוי"/>
    <s v="פינוי-בינוי"/>
    <s v="בביצוע + מבנים מאוכלסים"/>
    <n v="7091679"/>
    <s v="411 20200089"/>
    <n v="411"/>
    <n v="20200089"/>
    <s v="בקשה מקוונת ללא הקלות"/>
    <m/>
    <n v="5543"/>
    <s v="יהוד"/>
    <n v="9400"/>
    <s v="וינהויז זאב"/>
    <n v="166"/>
    <n v="21"/>
    <n v="21"/>
    <s v="     "/>
    <d v="2020-06-24T00:00:00"/>
    <n v="0"/>
    <n v="0"/>
    <m/>
    <m/>
    <n v="11"/>
    <s v="2020_01"/>
    <d v="2020-11-01T21:00:40"/>
    <m/>
    <m/>
    <s v="מהות הבקשה"/>
    <s v="בניין בן 4 קומות ועליית גג מעל קומת מסחר הכוללת גלריה, מעל מרתף משותף (בהיתר נפרד) סה&quot;כ 11 יח&quot;ד "/>
    <s v="NULL"/>
    <s v="NULL"/>
    <s v="NULL"/>
    <s v="NULL"/>
    <m/>
    <m/>
    <m/>
    <m/>
    <m/>
    <m/>
    <m/>
    <m/>
    <m/>
    <m/>
    <m/>
    <m/>
    <m/>
    <m/>
    <s v="NULL"/>
    <s v="NULL"/>
    <s v="לפי גוש חלקה (מרץ 2021)"/>
    <n v="2020"/>
    <x v="1"/>
    <s v="בנייה"/>
    <m/>
    <m/>
    <n v="26"/>
    <m/>
    <m/>
    <m/>
    <n v="1"/>
    <s v="מקוונת (להיתר)"/>
    <m/>
    <x v="1"/>
    <m/>
    <m/>
    <m/>
    <m/>
    <m/>
    <m/>
    <m/>
    <m/>
    <m/>
    <s v="כן"/>
    <m/>
    <s v="מתחם רלוונטי מסלול מיסוי (המשכי)"/>
    <m/>
    <s v="354 במתחם האב"/>
    <m/>
    <m/>
    <m/>
    <m/>
    <m/>
    <s v="אישור בתנאים"/>
    <m/>
  </r>
  <r>
    <n v="386"/>
    <m/>
    <m/>
    <m/>
    <m/>
    <m/>
    <m/>
    <m/>
    <m/>
    <m/>
    <m/>
    <n v="30828"/>
    <m/>
    <s v="מרכז"/>
    <x v="15"/>
    <x v="56"/>
    <m/>
    <s v="רשויות"/>
    <s v="רשויות מקומיות - פינוי-בינוי"/>
    <s v="בביצוע + מבנים מאוכלסים"/>
    <n v="712439"/>
    <s v="411 20110263"/>
    <n v="411"/>
    <n v="20110263"/>
    <s v="בקשה להיתר"/>
    <s v="בניה חדשה"/>
    <n v="5162"/>
    <s v="יהוד"/>
    <n v="9400"/>
    <s v="וינהויז זאב"/>
    <n v="166"/>
    <n v="23"/>
    <n v="23"/>
    <m/>
    <d v="2011-12-07T00:00:00"/>
    <n v="0"/>
    <n v="8"/>
    <n v="0"/>
    <n v="0"/>
    <n v="8"/>
    <m/>
    <m/>
    <m/>
    <m/>
    <m/>
    <s v="בנין 5 קומות -קומת מסחר 3 חנויות +גלריה , 4 קומות מגורים 8 יחידות דיור ומרתף . "/>
    <m/>
    <m/>
    <m/>
    <n v="195494"/>
    <n v="20110263"/>
    <m/>
    <d v="2013-04-18T00:00:00"/>
    <m/>
    <n v="0"/>
    <n v="8"/>
    <n v="0"/>
    <m/>
    <n v="0"/>
    <m/>
    <n v="8"/>
    <m/>
    <m/>
    <s v="בנין 5 קומות -קומת מסחר+גלריה , 4 קומות מגורים 8 יחידות דיור "/>
    <m/>
    <m/>
    <m/>
    <n v="2011"/>
    <x v="10"/>
    <s v="בנייה"/>
    <s v="בנייה"/>
    <m/>
    <n v="27"/>
    <m/>
    <m/>
    <m/>
    <n v="1"/>
    <s v="להיתר"/>
    <m/>
    <x v="0"/>
    <m/>
    <m/>
    <m/>
    <n v="712439"/>
    <n v="195494"/>
    <m/>
    <m/>
    <m/>
    <m/>
    <m/>
    <m/>
    <m/>
    <m/>
    <n v="354"/>
    <m/>
    <m/>
    <m/>
    <m/>
    <m/>
    <m/>
    <m/>
  </r>
  <r>
    <n v="387"/>
    <m/>
    <m/>
    <m/>
    <m/>
    <m/>
    <m/>
    <m/>
    <m/>
    <m/>
    <m/>
    <n v="30828"/>
    <m/>
    <s v="מרכז"/>
    <x v="15"/>
    <x v="56"/>
    <m/>
    <s v="רשויות"/>
    <s v="רשויות מקומיות - פינוי-בינוי"/>
    <s v="בביצוע + מבנים מאוכלסים"/>
    <n v="712440"/>
    <s v="411 20110264"/>
    <n v="411"/>
    <n v="20110264"/>
    <s v="בקשה להיתר"/>
    <s v="בניה חדשה"/>
    <n v="5163"/>
    <s v="יהוד"/>
    <n v="9400"/>
    <s v="וינהויז זאב"/>
    <n v="166"/>
    <n v="25"/>
    <n v="25"/>
    <m/>
    <d v="2011-12-07T00:00:00"/>
    <n v="0"/>
    <n v="10"/>
    <n v="0"/>
    <n v="0"/>
    <n v="10"/>
    <m/>
    <m/>
    <m/>
    <m/>
    <m/>
    <s v="בנין 6 קומות -קומת מסחר 3 חנויות  +גלריה, 5 קומות מגורים 10 יחידות דיור ומרתף . "/>
    <m/>
    <m/>
    <m/>
    <n v="195495"/>
    <n v="20110264"/>
    <m/>
    <d v="2013-04-18T00:00:00"/>
    <m/>
    <n v="0"/>
    <n v="10"/>
    <n v="0"/>
    <m/>
    <n v="0"/>
    <m/>
    <n v="10"/>
    <m/>
    <m/>
    <s v="בנין 6 קומות -קומת מסחר +גלריה, 5 קומות מגורים 10 יחידות דיור "/>
    <m/>
    <m/>
    <m/>
    <n v="2011"/>
    <x v="10"/>
    <s v="בנייה"/>
    <s v="בנייה"/>
    <m/>
    <n v="30"/>
    <m/>
    <m/>
    <m/>
    <n v="1"/>
    <s v="להיתר"/>
    <m/>
    <x v="0"/>
    <m/>
    <m/>
    <m/>
    <n v="712440"/>
    <n v="195495"/>
    <m/>
    <m/>
    <m/>
    <m/>
    <m/>
    <m/>
    <m/>
    <m/>
    <n v="354"/>
    <m/>
    <m/>
    <m/>
    <m/>
    <m/>
    <m/>
    <m/>
  </r>
  <r>
    <n v="388"/>
    <m/>
    <m/>
    <m/>
    <m/>
    <m/>
    <m/>
    <m/>
    <m/>
    <m/>
    <m/>
    <n v="30828"/>
    <m/>
    <s v="מרכז"/>
    <x v="15"/>
    <x v="56"/>
    <m/>
    <s v="רשויות"/>
    <s v="רשויות מקומיות - פינוי-בינוי"/>
    <s v="בביצוע + מבנים מאוכלסים"/>
    <n v="712441"/>
    <s v="411 20110265"/>
    <n v="411"/>
    <n v="20110265"/>
    <s v="בקשה להיתר"/>
    <s v="בניה חדשה"/>
    <n v="5164"/>
    <s v="יהוד"/>
    <n v="9400"/>
    <s v="וינהויז זאב"/>
    <n v="166"/>
    <n v="27"/>
    <n v="27"/>
    <m/>
    <d v="2011-12-07T00:00:00"/>
    <n v="0"/>
    <n v="11"/>
    <n v="0"/>
    <n v="0"/>
    <n v="11"/>
    <m/>
    <m/>
    <m/>
    <m/>
    <m/>
    <s v="בנין  5 קומות -קומת מסחר-4 חנויות +גלריה  ו 4 קומות מגורים סה&quot;כ  11 יחידות דיור. "/>
    <m/>
    <m/>
    <m/>
    <n v="195496"/>
    <n v="20110265"/>
    <m/>
    <d v="2013-04-18T00:00:00"/>
    <m/>
    <n v="0"/>
    <n v="11"/>
    <n v="0"/>
    <m/>
    <n v="0"/>
    <m/>
    <n v="11"/>
    <m/>
    <m/>
    <s v="בנין  5 קומות -קומת מסחר+גלריה  ו 4 קומות מגורים סה&quot;כ  8 יחידות דיור. "/>
    <m/>
    <m/>
    <m/>
    <n v="2011"/>
    <x v="10"/>
    <s v="בנייה"/>
    <s v="בנייה"/>
    <m/>
    <n v="28"/>
    <m/>
    <m/>
    <m/>
    <n v="1"/>
    <s v="להיתר"/>
    <m/>
    <x v="0"/>
    <m/>
    <m/>
    <m/>
    <n v="712441"/>
    <n v="195496"/>
    <m/>
    <m/>
    <m/>
    <m/>
    <m/>
    <m/>
    <m/>
    <m/>
    <n v="354"/>
    <m/>
    <m/>
    <m/>
    <m/>
    <m/>
    <m/>
    <m/>
  </r>
  <r>
    <n v="389"/>
    <m/>
    <m/>
    <m/>
    <m/>
    <m/>
    <m/>
    <m/>
    <m/>
    <m/>
    <m/>
    <n v="30828"/>
    <m/>
    <s v="מרכז"/>
    <x v="15"/>
    <x v="56"/>
    <m/>
    <s v="רשויות"/>
    <s v="רשויות מקומיות - פינוי-בינוי"/>
    <s v="בביצוע + מבנים מאוכלסים"/>
    <n v="712438"/>
    <s v="411 20110262"/>
    <n v="411"/>
    <n v="20110262"/>
    <s v="בקשה להיתר"/>
    <s v="בניה חדשה"/>
    <n v="5161"/>
    <s v="יהוד"/>
    <n v="9400"/>
    <s v="וינהויז זאב"/>
    <n v="166"/>
    <n v="29"/>
    <n v="29"/>
    <m/>
    <d v="2011-12-07T00:00:00"/>
    <n v="0"/>
    <n v="6"/>
    <n v="0"/>
    <n v="0"/>
    <n v="6"/>
    <m/>
    <m/>
    <m/>
    <m/>
    <m/>
    <s v="בנין 4 קומות -קומת מסחר 3 חנויות +גלריה , 3 קומות מגורים 6סה&quot;כ  יחידות דיור . "/>
    <m/>
    <m/>
    <m/>
    <n v="195493"/>
    <n v="20110262"/>
    <m/>
    <d v="2013-04-18T00:00:00"/>
    <m/>
    <n v="0"/>
    <n v="6"/>
    <n v="0"/>
    <m/>
    <n v="0"/>
    <m/>
    <n v="6"/>
    <m/>
    <m/>
    <s v="  בנין 4 קומות -קומת מסחר+גלריה , 3 קומות מגורים 6 יחידות דיור "/>
    <m/>
    <m/>
    <m/>
    <n v="2011"/>
    <x v="10"/>
    <s v="בנייה"/>
    <s v="בנייה"/>
    <m/>
    <n v="29"/>
    <m/>
    <m/>
    <m/>
    <n v="1"/>
    <s v="להיתר"/>
    <m/>
    <x v="0"/>
    <m/>
    <m/>
    <m/>
    <n v="712438"/>
    <n v="195493"/>
    <m/>
    <m/>
    <m/>
    <m/>
    <m/>
    <m/>
    <m/>
    <m/>
    <n v="354"/>
    <m/>
    <m/>
    <m/>
    <m/>
    <m/>
    <m/>
    <m/>
  </r>
  <r>
    <n v="390"/>
    <m/>
    <m/>
    <m/>
    <m/>
    <m/>
    <m/>
    <m/>
    <m/>
    <m/>
    <m/>
    <n v="30828"/>
    <m/>
    <s v="מרכז"/>
    <x v="15"/>
    <x v="56"/>
    <m/>
    <s v="רשויות"/>
    <s v="רשויות מקומיות - פינוי-בינוי"/>
    <s v="בביצוע + מבנים מאוכלסים"/>
    <n v="712911"/>
    <s v="411 20150154"/>
    <n v="411"/>
    <n v="20150154"/>
    <s v="בקשה להיתר"/>
    <s v="תוספת למבנה קיים"/>
    <n v="5161"/>
    <s v="יהוד"/>
    <n v="9400"/>
    <s v="וינהויז זאב"/>
    <n v="166"/>
    <n v="29"/>
    <n v="29"/>
    <m/>
    <d v="2015-08-24T00:00:00"/>
    <n v="0"/>
    <n v="0"/>
    <n v="0"/>
    <n v="0"/>
    <n v="8"/>
    <m/>
    <m/>
    <m/>
    <m/>
    <m/>
    <s v="תוספת קומה לבניין קיים בן 4 קומות ותוספת של 2 יח&quot;ד סה&quot;כ 8 יח&quot;ד וסה&quot;כ 5 קומות . "/>
    <m/>
    <m/>
    <m/>
    <n v="194167"/>
    <n v="20150154"/>
    <m/>
    <d v="2016-01-17T00:00:00"/>
    <m/>
    <n v="0"/>
    <n v="0"/>
    <n v="0"/>
    <m/>
    <n v="0"/>
    <m/>
    <n v="8"/>
    <m/>
    <m/>
    <s v="יש לקבל אישור תוכנית צמחיה ופיתוח רחבות מרכזיות לפני ביצוע ,ע&quot;י מתכנון נוף של הרשות ואו מהנדס העיר . תוספת קומה לבניין קיים בן 4 קומות ותוספת של 2 יח&quot;ד סה&quot;כ 8 יח&quot;ד וסה&quot;כ 5 קומות . תנאי בהיתר (יתר התנאים ראה נספח א ' ): "/>
    <m/>
    <m/>
    <m/>
    <n v="2015"/>
    <x v="8"/>
    <s v="בנייה"/>
    <s v="בנייה"/>
    <m/>
    <n v="29"/>
    <m/>
    <m/>
    <m/>
    <n v="1"/>
    <s v="להיתר"/>
    <m/>
    <x v="0"/>
    <m/>
    <m/>
    <m/>
    <n v="712911"/>
    <n v="194167"/>
    <m/>
    <m/>
    <m/>
    <m/>
    <m/>
    <m/>
    <m/>
    <m/>
    <n v="354"/>
    <m/>
    <m/>
    <m/>
    <m/>
    <m/>
    <m/>
    <m/>
  </r>
  <r>
    <n v="391"/>
    <m/>
    <m/>
    <m/>
    <m/>
    <m/>
    <m/>
    <m/>
    <m/>
    <m/>
    <m/>
    <n v="30828"/>
    <m/>
    <s v="מרכז"/>
    <x v="15"/>
    <x v="56"/>
    <m/>
    <s v="רשויות"/>
    <s v="רשויות מקומיות - פינוי-בינוי"/>
    <s v="בביצוע + מבנים מאוכלסים"/>
    <n v="712437"/>
    <s v="411 20110261"/>
    <n v="411"/>
    <n v="20110261"/>
    <s v="בקשה להיתר"/>
    <s v="בניה חדשה"/>
    <n v="5160"/>
    <s v="יהוד"/>
    <n v="9400"/>
    <s v="וינהויז זאב"/>
    <n v="166"/>
    <n v="31"/>
    <n v="31"/>
    <m/>
    <d v="2011-12-07T00:00:00"/>
    <n v="0"/>
    <n v="8"/>
    <n v="0"/>
    <n v="0"/>
    <n v="8"/>
    <m/>
    <m/>
    <m/>
    <m/>
    <m/>
    <s v="בנין  5 קומות -קומת מסחר 3 חנויות +גלריה  ו 4 קומות מגורים 8 סה&quot;כ  יחידות דיור. "/>
    <m/>
    <m/>
    <m/>
    <n v="195492"/>
    <n v="20110261"/>
    <m/>
    <d v="2013-04-18T00:00:00"/>
    <m/>
    <n v="0"/>
    <n v="8"/>
    <n v="0"/>
    <m/>
    <n v="0"/>
    <m/>
    <n v="8"/>
    <m/>
    <m/>
    <s v="בנין  5 קומות -קומת מסחר+גלריה  ו 4 קומות מגורים 8 יחידות דיור "/>
    <m/>
    <m/>
    <m/>
    <n v="2011"/>
    <x v="10"/>
    <s v="בנייה"/>
    <s v="בנייה"/>
    <m/>
    <n v="31"/>
    <m/>
    <m/>
    <m/>
    <n v="1"/>
    <s v="להיתר"/>
    <m/>
    <x v="0"/>
    <m/>
    <m/>
    <m/>
    <n v="712437"/>
    <n v="195492"/>
    <m/>
    <m/>
    <m/>
    <m/>
    <m/>
    <m/>
    <m/>
    <m/>
    <n v="354"/>
    <m/>
    <m/>
    <m/>
    <m/>
    <m/>
    <m/>
    <m/>
  </r>
  <r>
    <n v="392"/>
    <m/>
    <m/>
    <m/>
    <m/>
    <m/>
    <m/>
    <m/>
    <m/>
    <m/>
    <m/>
    <n v="30828"/>
    <m/>
    <s v="מרכז"/>
    <x v="15"/>
    <x v="56"/>
    <m/>
    <s v="רשויות"/>
    <s v="פינוי-בינוי"/>
    <s v="בביצוע + מבנים מאוכלסים"/>
    <n v="712881"/>
    <s v="411 20150083"/>
    <n v="411"/>
    <n v="20150083"/>
    <s v="בקשה להיתר"/>
    <s v="הריסת מבנה"/>
    <n v="5362"/>
    <s v="יהוד"/>
    <n v="9400"/>
    <s v="חתוכה סעדיה"/>
    <n v="135"/>
    <n v="0"/>
    <n v="0"/>
    <m/>
    <d v="2015-04-30T00:00:00"/>
    <n v="0"/>
    <n v="0"/>
    <m/>
    <m/>
    <m/>
    <m/>
    <m/>
    <m/>
    <m/>
    <m/>
    <s v="הריסת  בתים למבנן 36,37 ."/>
    <m/>
    <m/>
    <m/>
    <n v="193708"/>
    <n v="20150083"/>
    <m/>
    <d v="2015-06-16T00:00:00"/>
    <m/>
    <n v="0"/>
    <n v="0"/>
    <m/>
    <m/>
    <m/>
    <m/>
    <m/>
    <m/>
    <m/>
    <s v="ככל שיימצא באתר הפינוי קירוי אסבסט ,פנוייו יהיה בהתאם להנחיות המשרד לאיכות הסביבה והמבקש ימציא אישור על פינוי לאתר מאושר כאמור בהנחיות . הריסת  בתים למבנן 36,37 . יתר התנאים ראה נספח להיתר תנאי בהיתר :"/>
    <m/>
    <m/>
    <s v="שליפה לפי תבעות (אוגוסט 2020)"/>
    <n v="2015"/>
    <x v="4"/>
    <s v="הריסה"/>
    <s v="הריסה"/>
    <m/>
    <n v="3"/>
    <m/>
    <m/>
    <m/>
    <n v="1"/>
    <s v="להיתר"/>
    <m/>
    <x v="0"/>
    <m/>
    <m/>
    <m/>
    <n v="712881"/>
    <n v="193708"/>
    <m/>
    <m/>
    <m/>
    <m/>
    <m/>
    <m/>
    <s v="?"/>
    <m/>
    <n v="354"/>
    <m/>
    <m/>
    <m/>
    <m/>
    <m/>
    <m/>
    <m/>
  </r>
  <r>
    <n v="1211"/>
    <s v="טיוב בקשותID כפולות"/>
    <m/>
    <m/>
    <s v="בקשות שונות לחלוטין באותו ישוב עם מס' בקשה זהה"/>
    <m/>
    <m/>
    <s v="נופל במתחם העצמאות לפי GIS"/>
    <m/>
    <m/>
    <m/>
    <n v="1003"/>
    <n v="30828"/>
    <s v="מרכז"/>
    <x v="15"/>
    <x v="56"/>
    <s v="מרכז יהוד"/>
    <s v="מיסוי"/>
    <s v="פינוי-בינוי"/>
    <s v="בביצוע + מבנים מאוכלסים"/>
    <n v="7091678"/>
    <s v="411 20200088"/>
    <n v="411"/>
    <n v="20200088"/>
    <s v="בקשה מקוונת ללא הקלות"/>
    <m/>
    <n v="5540"/>
    <s v="יהוד"/>
    <n v="9400"/>
    <s v="חתוכה סעדיה"/>
    <n v="135"/>
    <n v="1"/>
    <n v="1"/>
    <s v="     "/>
    <d v="2020-06-24T00:00:00"/>
    <n v="0"/>
    <n v="0"/>
    <m/>
    <m/>
    <n v="8"/>
    <s v="2020_01"/>
    <d v="2020-11-01T21:00:40"/>
    <m/>
    <m/>
    <s v="מהות הבקשה"/>
    <s v="בניין בן 4 קומות ועליית גג מעל קומת מסחר הכוללת גלריה, מעל מרתף משותף (בהיתר נפרד) סה&quot;כ 8 יח&quot;ד ניוד שטח עיקרי למגורים בסך של 14 מ&quot;ר ממגרש 102 למגרש 101 לפי הוראות התב&quot;ע. "/>
    <s v="NULL"/>
    <s v="NULL"/>
    <s v="NULL"/>
    <s v="NULL"/>
    <m/>
    <m/>
    <m/>
    <m/>
    <m/>
    <m/>
    <m/>
    <m/>
    <m/>
    <m/>
    <m/>
    <m/>
    <m/>
    <m/>
    <s v="NULL"/>
    <s v="NULL"/>
    <s v="לפי גוש חלקה (מרץ 2021)"/>
    <n v="2020"/>
    <x v="1"/>
    <s v="בנייה"/>
    <m/>
    <m/>
    <n v="5"/>
    <m/>
    <m/>
    <m/>
    <n v="1"/>
    <s v="מקוונת (להיתר)"/>
    <m/>
    <x v="1"/>
    <m/>
    <m/>
    <m/>
    <m/>
    <m/>
    <m/>
    <m/>
    <m/>
    <m/>
    <s v="כן"/>
    <m/>
    <s v="מתחם רלוונטי מסלול מיסוי (המשכי)"/>
    <m/>
    <s v="354 במתחם האב"/>
    <m/>
    <m/>
    <m/>
    <m/>
    <m/>
    <s v="אישור בתנאים"/>
    <m/>
  </r>
  <r>
    <n v="1215"/>
    <s v="טיוב בקשותID כפולות"/>
    <m/>
    <m/>
    <m/>
    <m/>
    <m/>
    <s v="הכתובת במתחם"/>
    <m/>
    <m/>
    <m/>
    <n v="1003"/>
    <n v="30828"/>
    <s v="מרכז"/>
    <x v="15"/>
    <x v="56"/>
    <s v="מרכז יהוד"/>
    <s v="מיסוי"/>
    <s v="פינוי-בינוי"/>
    <s v="בביצוע + מבנים מאוכלסים"/>
    <n v="7091680"/>
    <s v="411 20200090"/>
    <n v="411"/>
    <n v="20200090"/>
    <s v="בקשה מקוונת ללא הקלות"/>
    <m/>
    <n v="5544"/>
    <s v="יהוד"/>
    <n v="9400"/>
    <s v="חתוכה סעדיה"/>
    <n v="135"/>
    <n v="1"/>
    <n v="1"/>
    <s v="     "/>
    <d v="2020-06-24T00:00:00"/>
    <n v="0"/>
    <n v="0"/>
    <m/>
    <m/>
    <n v="14"/>
    <s v="2020_01"/>
    <d v="2020-11-01T21:00:40"/>
    <m/>
    <m/>
    <s v="מהות הבקשה"/>
    <s v="בניין בן 5 קומות ועליית גג מעל קומת מסחר הכוללת גלריה, מעל מרתף משותף (בהיתר נפרד), סה&quot;כ 14 יח&quot;ד. ניוד שטח עיקרי למגורים בסך של 14 מ&quot;ר ממגרש 103 למגרש 105 לפי הוראות התב&quot;ע. "/>
    <s v="NULL"/>
    <s v="NULL"/>
    <s v="NULL"/>
    <s v="NULL"/>
    <m/>
    <m/>
    <m/>
    <m/>
    <m/>
    <m/>
    <m/>
    <m/>
    <m/>
    <m/>
    <m/>
    <m/>
    <m/>
    <m/>
    <s v="NULL"/>
    <s v="NULL"/>
    <s v="לפי גוש חלקה (מרץ 2021)"/>
    <n v="2020"/>
    <x v="1"/>
    <s v="בנייה"/>
    <m/>
    <m/>
    <n v="6"/>
    <m/>
    <m/>
    <m/>
    <n v="1"/>
    <s v="מקוונת (להיתר)"/>
    <m/>
    <x v="1"/>
    <m/>
    <m/>
    <m/>
    <m/>
    <m/>
    <m/>
    <m/>
    <m/>
    <m/>
    <s v="כן"/>
    <m/>
    <s v="מתחם רלוונטי מסלול מיסוי (המשכי)"/>
    <m/>
    <s v="354 במתחם האב"/>
    <m/>
    <m/>
    <m/>
    <m/>
    <m/>
    <s v="אישור בתנאים"/>
    <m/>
  </r>
  <r>
    <n v="1218"/>
    <s v="טיוב בקשותID כפולות"/>
    <m/>
    <m/>
    <m/>
    <m/>
    <m/>
    <s v="הכתובת במתחם"/>
    <m/>
    <m/>
    <m/>
    <n v="1003"/>
    <n v="30828"/>
    <s v="מרכז"/>
    <x v="15"/>
    <x v="56"/>
    <s v="מרכז יהוד"/>
    <s v="מיסוי"/>
    <s v="פינוי-בינוי"/>
    <s v="בביצוע + מבנים מאוכלסים"/>
    <n v="7091681"/>
    <s v="411 20200091"/>
    <n v="411"/>
    <n v="20200091"/>
    <s v="בקשה מקוונת ללא הקלות"/>
    <m/>
    <n v="5545"/>
    <s v="יהוד"/>
    <n v="9400"/>
    <s v="חתוכה סעדיה"/>
    <n v="135"/>
    <n v="1"/>
    <n v="1"/>
    <s v="     "/>
    <d v="2020-06-24T00:00:00"/>
    <n v="0"/>
    <n v="0"/>
    <m/>
    <m/>
    <n v="8"/>
    <s v="2020_01"/>
    <d v="2020-11-01T21:00:40"/>
    <m/>
    <m/>
    <m/>
    <s v="בנייה חדשה- בנייני מגורים + מסחר + פיתוח שטח - מגרש 11 "/>
    <s v="NULL"/>
    <s v="NULL"/>
    <s v="NULL"/>
    <s v="NULL"/>
    <m/>
    <m/>
    <m/>
    <m/>
    <m/>
    <m/>
    <m/>
    <m/>
    <m/>
    <m/>
    <m/>
    <m/>
    <m/>
    <m/>
    <s v="NULL"/>
    <s v="NULL"/>
    <s v="לפי גוש חלקה (מרץ 2021)"/>
    <n v="2020"/>
    <x v="1"/>
    <s v="בנייה"/>
    <m/>
    <m/>
    <n v="7"/>
    <m/>
    <m/>
    <m/>
    <n v="1"/>
    <s v="מקוונת (להיתר)"/>
    <m/>
    <x v="1"/>
    <m/>
    <m/>
    <m/>
    <m/>
    <m/>
    <m/>
    <m/>
    <m/>
    <m/>
    <s v="כן"/>
    <m/>
    <s v="מתחם רלוונטי מסלול מיסוי (המשכי)"/>
    <m/>
    <s v="354 במתחם האב"/>
    <m/>
    <m/>
    <m/>
    <m/>
    <m/>
    <s v="אישור בתנאים"/>
    <m/>
  </r>
  <r>
    <n v="394"/>
    <m/>
    <m/>
    <m/>
    <m/>
    <m/>
    <m/>
    <m/>
    <m/>
    <m/>
    <m/>
    <n v="30828"/>
    <m/>
    <s v="מרכז"/>
    <x v="15"/>
    <x v="56"/>
    <m/>
    <s v="רשויות"/>
    <s v="מיסוי - פינוי-בינוי"/>
    <s v="בביצוע + מבנים מאוכלסים"/>
    <n v="7007415"/>
    <s v="411 20190196"/>
    <n v="411"/>
    <n v="20190196"/>
    <s v="בקשה להיתר"/>
    <s v="בניה חדשה"/>
    <n v="5472"/>
    <s v="יהוד"/>
    <n v="9400"/>
    <s v="חתוכה סעדיה"/>
    <n v="135"/>
    <n v="1"/>
    <n v="1"/>
    <m/>
    <d v="2019-12-09T00:00:00"/>
    <m/>
    <m/>
    <m/>
    <m/>
    <m/>
    <m/>
    <m/>
    <m/>
    <m/>
    <m/>
    <s v="קמת מרתף חניה מתחת לכל מבנן 11 הכולל מחסנים מסחר וממדים. בקרת תכן - מכון בקרה. מגורים ב מפה לצרכי רישום - תנאי להיתר  "/>
    <m/>
    <m/>
    <m/>
    <s v="NULL"/>
    <m/>
    <m/>
    <m/>
    <m/>
    <m/>
    <m/>
    <m/>
    <m/>
    <m/>
    <m/>
    <m/>
    <m/>
    <m/>
    <m/>
    <m/>
    <m/>
    <m/>
    <n v="2019"/>
    <x v="1"/>
    <s v="בנייה"/>
    <m/>
    <m/>
    <s v="?"/>
    <m/>
    <m/>
    <m/>
    <n v="3"/>
    <s v="להיתר"/>
    <s v="קדומה. בקשה למרתף. ב2020 יצאו עוד 6 בקשות ל6 בניינים"/>
    <x v="1"/>
    <m/>
    <s v="מודיעין אנושי+אתר העירייה"/>
    <m/>
    <m/>
    <m/>
    <m/>
    <m/>
    <m/>
    <m/>
    <m/>
    <m/>
    <m/>
    <m/>
    <n v="354"/>
    <m/>
    <m/>
    <m/>
    <m/>
    <m/>
    <s v="החלטה לאשר"/>
    <m/>
  </r>
  <r>
    <n v="1210"/>
    <m/>
    <m/>
    <m/>
    <m/>
    <m/>
    <m/>
    <s v="נופל במתחם העצמאות לפי GIS אך שייך למרכז יהוד לפי אלון"/>
    <m/>
    <m/>
    <m/>
    <n v="1003"/>
    <n v="30828"/>
    <s v="מרכז"/>
    <x v="15"/>
    <x v="56"/>
    <s v="מרכז יהוד"/>
    <s v="מיסוי"/>
    <s v="פינוי-בינוי"/>
    <s v="בביצוע + מבנים מאוכלסים"/>
    <n v="7091677"/>
    <s v="411 20200087"/>
    <n v="411"/>
    <n v="20200087"/>
    <s v="בקשה מקוונת ללא הקלות"/>
    <s v="בנייה חדשה"/>
    <n v="5539"/>
    <s v="יהוד"/>
    <n v="9400"/>
    <s v="חתוכה סעדיה"/>
    <n v="135"/>
    <n v="3"/>
    <n v="3"/>
    <s v="     "/>
    <d v="2020-06-24T00:00:00"/>
    <n v="0"/>
    <n v="0"/>
    <m/>
    <m/>
    <n v="8"/>
    <s v="2020_01"/>
    <d v="2020-11-01T21:00:40"/>
    <m/>
    <m/>
    <m/>
    <s v="בניין בן 4 קומות ועליית גג מעל קומת מסחר הכוללת גלריה, מעל מרתף משותף (בהיתר נפרד) סה&quot;כ 8 יח&quot;ד ניוד שטח עיקרי למגורים בסך של 14 מ&quot;ר ממגרש 102 למגרש 101 לפי הוראות התב&quot;ע. "/>
    <s v="NULL"/>
    <s v="NULL"/>
    <s v="NULL"/>
    <s v="NULL"/>
    <m/>
    <m/>
    <m/>
    <m/>
    <m/>
    <m/>
    <m/>
    <m/>
    <m/>
    <m/>
    <m/>
    <m/>
    <m/>
    <m/>
    <s v="NULL"/>
    <s v="NULL"/>
    <s v="לפי גוש חלקה (מרץ 2021)"/>
    <n v="2020"/>
    <x v="1"/>
    <s v="בנייה"/>
    <m/>
    <m/>
    <n v="12"/>
    <m/>
    <m/>
    <m/>
    <n v="1"/>
    <s v="מקוונת (להיתר)"/>
    <m/>
    <x v="1"/>
    <m/>
    <m/>
    <m/>
    <m/>
    <m/>
    <m/>
    <m/>
    <m/>
    <m/>
    <s v="כן"/>
    <m/>
    <s v="מתחם רלוונטי מסלול מיסוי (המשכי)"/>
    <m/>
    <s v="354 במתחם האב"/>
    <m/>
    <m/>
    <m/>
    <m/>
    <m/>
    <s v="אישור בתנאים"/>
    <m/>
  </r>
  <r>
    <n v="395"/>
    <m/>
    <m/>
    <m/>
    <m/>
    <m/>
    <m/>
    <m/>
    <m/>
    <m/>
    <m/>
    <n v="30828"/>
    <m/>
    <s v="מרכז"/>
    <x v="15"/>
    <x v="56"/>
    <m/>
    <s v="רשויות"/>
    <s v="רשויות מקומיות - פינוי-בינוי"/>
    <s v="בביצוע + מבנים מאוכלסים"/>
    <n v="5379259"/>
    <s v="411 20180208"/>
    <n v="411"/>
    <n v="20180208"/>
    <s v="בקשה להיתר"/>
    <s v="הריסת מבנה"/>
    <n v="5426"/>
    <s v="יהוד"/>
    <n v="9400"/>
    <s v="חתוכה סעדיה"/>
    <n v="135"/>
    <n v="10"/>
    <n v="10"/>
    <m/>
    <d v="2018-08-09T00:00:00"/>
    <n v="0"/>
    <n v="0"/>
    <m/>
    <m/>
    <n v="100"/>
    <m/>
    <m/>
    <m/>
    <m/>
    <s v="דוח הרשות"/>
    <s v="הריסת מבנים קיימים וגידור - בניינים מס : 58.57.56.55.  מבנן 11"/>
    <m/>
    <m/>
    <m/>
    <n v="1557850"/>
    <n v="20180208"/>
    <m/>
    <d v="2018-10-03T00:00:00"/>
    <m/>
    <n v="0"/>
    <n v="0"/>
    <m/>
    <m/>
    <m/>
    <m/>
    <n v="100"/>
    <s v="דוח הרשות"/>
    <m/>
    <s v="הריסת מבנים קיימים וגידור - בניינים מס : 58.57.56.55.  מבנן 11"/>
    <m/>
    <m/>
    <m/>
    <n v="2018"/>
    <x v="3"/>
    <s v="הריסה"/>
    <s v="הריסה"/>
    <m/>
    <n v="32"/>
    <m/>
    <m/>
    <m/>
    <n v="1"/>
    <s v="להיתר"/>
    <m/>
    <x v="0"/>
    <m/>
    <m/>
    <m/>
    <n v="5379259"/>
    <n v="1557850"/>
    <m/>
    <m/>
    <m/>
    <m/>
    <m/>
    <m/>
    <m/>
    <m/>
    <n v="354"/>
    <m/>
    <m/>
    <m/>
    <m/>
    <m/>
    <m/>
    <m/>
  </r>
  <r>
    <n v="397"/>
    <m/>
    <m/>
    <m/>
    <m/>
    <m/>
    <m/>
    <m/>
    <m/>
    <m/>
    <m/>
    <n v="30828"/>
    <m/>
    <s v="מרכז"/>
    <x v="15"/>
    <x v="56"/>
    <m/>
    <s v="רשויות"/>
    <s v="רשויות מקומיות - פינוי-בינוי"/>
    <s v="בביצוע + מבנים מאוכלסים"/>
    <n v="6788015"/>
    <s v="411 20180219"/>
    <n v="411"/>
    <n v="20180219"/>
    <s v="בקשה להיתר"/>
    <s v="בניה חדשה"/>
    <n v="5426"/>
    <s v="יהוד"/>
    <n v="9400"/>
    <s v="חתוכה סעדיה"/>
    <n v="135"/>
    <n v="10"/>
    <n v="10"/>
    <m/>
    <d v="2018-08-23T00:00:00"/>
    <n v="0"/>
    <n v="0"/>
    <m/>
    <m/>
    <n v="187"/>
    <m/>
    <m/>
    <m/>
    <m/>
    <s v="דוח הרשות"/>
    <s v="הריסת מבנים קיימים וגידור - בניין מספר 49"/>
    <m/>
    <m/>
    <m/>
    <n v="1910618"/>
    <n v="20180219"/>
    <m/>
    <d v="2019-02-27T00:00:00"/>
    <m/>
    <n v="0"/>
    <n v="0"/>
    <m/>
    <m/>
    <m/>
    <m/>
    <n v="187"/>
    <s v="דוח הרשות"/>
    <m/>
    <s v="הריסת מבנים קיימים וגידור - בניין מספר 49"/>
    <m/>
    <m/>
    <m/>
    <n v="2018"/>
    <x v="5"/>
    <s v="הריסה"/>
    <s v="הריסה"/>
    <m/>
    <n v="33"/>
    <m/>
    <m/>
    <m/>
    <n v="1"/>
    <s v="להיתר"/>
    <m/>
    <x v="0"/>
    <m/>
    <m/>
    <m/>
    <n v="6788015"/>
    <n v="1910618"/>
    <m/>
    <m/>
    <m/>
    <m/>
    <m/>
    <m/>
    <m/>
    <m/>
    <n v="354"/>
    <m/>
    <m/>
    <m/>
    <m/>
    <m/>
    <m/>
    <m/>
  </r>
  <r>
    <n v="399"/>
    <m/>
    <m/>
    <m/>
    <m/>
    <m/>
    <m/>
    <m/>
    <m/>
    <m/>
    <m/>
    <n v="30828"/>
    <m/>
    <s v="מרכז"/>
    <x v="15"/>
    <x v="56"/>
    <m/>
    <s v="רשויות"/>
    <s v="רשויות מקומיות - פינוי-בינוי"/>
    <s v="בביצוע + מבנים מאוכלסים"/>
    <n v="6787804"/>
    <s v="411 20180261"/>
    <n v="411"/>
    <n v="20180261"/>
    <s v="בקשה להיתר"/>
    <s v="הריסה וגידור"/>
    <n v="5426"/>
    <s v="יהוד"/>
    <n v="9400"/>
    <s v="חתוכה סעדיה"/>
    <n v="135"/>
    <n v="10"/>
    <n v="10"/>
    <m/>
    <d v="2018-11-26T00:00:00"/>
    <n v="0"/>
    <n v="0"/>
    <m/>
    <m/>
    <m/>
    <m/>
    <m/>
    <m/>
    <m/>
    <m/>
    <s v="הריסת מבנים קיימים וגידור - בניין מספר 47"/>
    <m/>
    <m/>
    <m/>
    <n v="1914063"/>
    <n v="20180261"/>
    <m/>
    <d v="2019-05-12T00:00:00"/>
    <m/>
    <n v="0"/>
    <n v="0"/>
    <m/>
    <m/>
    <m/>
    <m/>
    <m/>
    <m/>
    <m/>
    <s v="הריסת מבנים קיימים וגידור - בניין מספר 47 . תאום עם איכות הסביבה. תאום עם חברת החשמל. תאום עם מי אונו. תנאי להתחלת עבודות הריסה יהיה:"/>
    <m/>
    <m/>
    <m/>
    <n v="2018"/>
    <x v="5"/>
    <s v="הריסה"/>
    <s v="הריסה"/>
    <m/>
    <n v="34"/>
    <m/>
    <m/>
    <m/>
    <n v="1"/>
    <s v="להיתר"/>
    <m/>
    <x v="0"/>
    <m/>
    <m/>
    <m/>
    <n v="6787804"/>
    <n v="1914063"/>
    <m/>
    <m/>
    <m/>
    <m/>
    <m/>
    <m/>
    <m/>
    <m/>
    <n v="354"/>
    <m/>
    <m/>
    <m/>
    <m/>
    <m/>
    <m/>
    <m/>
  </r>
  <r>
    <n v="401"/>
    <m/>
    <m/>
    <m/>
    <m/>
    <m/>
    <m/>
    <m/>
    <m/>
    <m/>
    <m/>
    <n v="30828"/>
    <m/>
    <s v="מרכז"/>
    <x v="15"/>
    <x v="56"/>
    <m/>
    <s v="רשויות"/>
    <s v="רשויות מקומיות - פינוי-בינוי"/>
    <s v="בביצוע + מבנים מאוכלסים"/>
    <n v="6787814"/>
    <s v="411 20180262"/>
    <n v="411"/>
    <n v="20180262"/>
    <s v="בקשה להיתר"/>
    <s v="הריסה וגידור"/>
    <n v="5426"/>
    <s v="יהוד"/>
    <n v="9400"/>
    <s v="חתוכה סעדיה"/>
    <n v="135"/>
    <n v="10"/>
    <n v="10"/>
    <m/>
    <d v="2018-11-26T00:00:00"/>
    <n v="0"/>
    <n v="0"/>
    <m/>
    <m/>
    <m/>
    <m/>
    <m/>
    <m/>
    <m/>
    <m/>
    <s v="הריסת מבנים קיימים וגידור - בניינים מספר 45. 45 א"/>
    <m/>
    <m/>
    <m/>
    <n v="1912171"/>
    <n v="20180262"/>
    <m/>
    <d v="2019-05-12T00:00:00"/>
    <m/>
    <n v="0"/>
    <n v="0"/>
    <m/>
    <m/>
    <m/>
    <m/>
    <m/>
    <m/>
    <m/>
    <s v="הריסת מבנים קיימים וגידור - בניינים מספר 45. 45 א . תאום עם איכות הסביבה. תאום עם חברת החשמל. תאום עם מי אונו. תנאי להתחלת עבודות הריסה יהיה:"/>
    <m/>
    <m/>
    <m/>
    <n v="2018"/>
    <x v="5"/>
    <s v="הריסה"/>
    <s v="הריסה"/>
    <m/>
    <n v="35"/>
    <m/>
    <m/>
    <m/>
    <n v="1"/>
    <s v="להיתר"/>
    <m/>
    <x v="0"/>
    <m/>
    <m/>
    <m/>
    <n v="6787814"/>
    <n v="1912171"/>
    <m/>
    <m/>
    <m/>
    <m/>
    <m/>
    <m/>
    <m/>
    <m/>
    <n v="354"/>
    <m/>
    <m/>
    <m/>
    <m/>
    <m/>
    <m/>
    <m/>
  </r>
  <r>
    <n v="403"/>
    <m/>
    <m/>
    <m/>
    <m/>
    <m/>
    <m/>
    <m/>
    <m/>
    <m/>
    <m/>
    <n v="30828"/>
    <m/>
    <s v="מרכז"/>
    <x v="15"/>
    <x v="56"/>
    <m/>
    <s v="רשויות"/>
    <s v="רשויות מקומיות - פינוי-בינוי"/>
    <s v="בביצוע + מבנים מאוכלסים"/>
    <n v="6788021"/>
    <s v="411 20180263"/>
    <n v="411"/>
    <n v="20180263"/>
    <s v="בקשה להיתר"/>
    <s v="הריסה וגידור"/>
    <n v="5426"/>
    <s v="יהוד"/>
    <n v="9400"/>
    <s v="חתוכה סעדיה"/>
    <n v="135"/>
    <n v="10"/>
    <n v="10"/>
    <m/>
    <d v="2018-11-26T00:00:00"/>
    <n v="0"/>
    <n v="0"/>
    <m/>
    <m/>
    <m/>
    <m/>
    <m/>
    <m/>
    <m/>
    <m/>
    <s v="הריסת מבניים קיימים וגידור - בניין מס 40 - בהתאם לנספח פינויים בתכנית יד 6156"/>
    <m/>
    <m/>
    <m/>
    <n v="1911523"/>
    <n v="20180263"/>
    <m/>
    <d v="2019-05-12T00:00:00"/>
    <m/>
    <n v="0"/>
    <n v="0"/>
    <m/>
    <m/>
    <m/>
    <m/>
    <m/>
    <m/>
    <m/>
    <s v="הריסת מבניים קיימים וגידור - בניין מס 40 - בהתאם לנספח פינויים בתכנית יד 6156. תאום עם איכות הסביבה. תאום עם חברת החשמל. תאום עם מי אונו. תנאי להתחלת עבודות הריסה יהיה:"/>
    <m/>
    <m/>
    <m/>
    <n v="2018"/>
    <x v="5"/>
    <s v="הריסה"/>
    <s v="הריסה"/>
    <m/>
    <n v="36"/>
    <m/>
    <m/>
    <m/>
    <n v="1"/>
    <s v="להיתר"/>
    <m/>
    <x v="0"/>
    <m/>
    <m/>
    <m/>
    <n v="6788021"/>
    <n v="1911523"/>
    <m/>
    <m/>
    <m/>
    <m/>
    <m/>
    <m/>
    <m/>
    <m/>
    <n v="354"/>
    <m/>
    <m/>
    <m/>
    <m/>
    <m/>
    <m/>
    <m/>
  </r>
  <r>
    <n v="405"/>
    <m/>
    <m/>
    <m/>
    <m/>
    <m/>
    <m/>
    <m/>
    <m/>
    <m/>
    <m/>
    <n v="30828"/>
    <m/>
    <s v="מרכז"/>
    <x v="15"/>
    <x v="56"/>
    <m/>
    <s v="רשויות"/>
    <s v="רשויות מקומיות - פינוי-בינוי"/>
    <s v="בביצוע + מבנים מאוכלסים"/>
    <n v="6788022"/>
    <s v="411 20180264"/>
    <n v="411"/>
    <n v="20180264"/>
    <s v="בקשה להיתר"/>
    <s v="הריסה וגידור"/>
    <n v="5426"/>
    <s v="יהוד"/>
    <n v="9400"/>
    <s v="חתוכה סעדיה"/>
    <n v="135"/>
    <n v="10"/>
    <n v="10"/>
    <m/>
    <d v="2018-11-26T00:00:00"/>
    <n v="0"/>
    <n v="0"/>
    <m/>
    <m/>
    <m/>
    <m/>
    <m/>
    <m/>
    <m/>
    <m/>
    <s v="הריסת מבנים קיימים וגידור - בניין מספר 43 - בהתאם לנספח פינויים בתכנית יד 6156"/>
    <m/>
    <m/>
    <m/>
    <n v="1912183"/>
    <n v="20180264"/>
    <m/>
    <d v="2019-05-12T00:00:00"/>
    <m/>
    <n v="0"/>
    <n v="0"/>
    <m/>
    <m/>
    <m/>
    <m/>
    <m/>
    <m/>
    <m/>
    <s v="הריסת מבנים קיימים וגידור - בניין מספר 43 - בהתאם לנספח פינויים בתכנית יד 6156 . תאום עם איכות הסביבה. תאום עם חברת החשמל. תאום עם מי אונו. תנאי להתחלת עבודות הריסה יהיה:"/>
    <m/>
    <m/>
    <m/>
    <n v="2018"/>
    <x v="5"/>
    <s v="הריסה"/>
    <s v="הריסה"/>
    <m/>
    <n v="37"/>
    <m/>
    <m/>
    <m/>
    <n v="1"/>
    <s v="להיתר"/>
    <m/>
    <x v="0"/>
    <m/>
    <m/>
    <m/>
    <n v="6788022"/>
    <n v="1912183"/>
    <m/>
    <m/>
    <m/>
    <m/>
    <m/>
    <m/>
    <m/>
    <m/>
    <n v="354"/>
    <m/>
    <m/>
    <m/>
    <m/>
    <m/>
    <m/>
    <m/>
  </r>
  <r>
    <n v="406"/>
    <m/>
    <m/>
    <m/>
    <m/>
    <m/>
    <m/>
    <m/>
    <m/>
    <m/>
    <m/>
    <n v="30828"/>
    <m/>
    <s v="מרכז"/>
    <x v="15"/>
    <x v="56"/>
    <m/>
    <s v="רשויות"/>
    <s v="רשויות מקומיות - פינוי-בינוי"/>
    <s v="בביצוע + מבנים מאוכלסים"/>
    <n v="6788244"/>
    <s v="411 20190003"/>
    <n v="411"/>
    <n v="20190003"/>
    <s v="בקשה להיתר"/>
    <s v="הריסת מבנה"/>
    <n v="5426"/>
    <s v="יהוד"/>
    <n v="9400"/>
    <s v="חתוכה סעדיה"/>
    <n v="135"/>
    <n v="10"/>
    <n v="10"/>
    <m/>
    <d v="2019-01-08T00:00:00"/>
    <n v="0"/>
    <n v="0"/>
    <m/>
    <m/>
    <m/>
    <m/>
    <m/>
    <m/>
    <m/>
    <m/>
    <s v="הריסת מבנים קיימים וגידור - בניינים מס 41 .42"/>
    <m/>
    <m/>
    <m/>
    <n v="1912894"/>
    <n v="20190003"/>
    <m/>
    <d v="2019-06-12T00:00:00"/>
    <m/>
    <n v="0"/>
    <n v="0"/>
    <m/>
    <m/>
    <m/>
    <m/>
    <m/>
    <m/>
    <m/>
    <s v="אשור חברת חשמל לניתוק. אשור מי אונו. הריסת מבנים קיימים וגידור - בניינים מס 41 .42  . תנאי להתחלת בניה"/>
    <m/>
    <m/>
    <m/>
    <n v="2019"/>
    <x v="5"/>
    <s v="הריסה"/>
    <s v="הריסה"/>
    <m/>
    <n v="38"/>
    <m/>
    <m/>
    <m/>
    <n v="1"/>
    <s v="להיתר"/>
    <m/>
    <x v="0"/>
    <m/>
    <m/>
    <m/>
    <n v="6788244"/>
    <n v="1912894"/>
    <m/>
    <m/>
    <m/>
    <m/>
    <m/>
    <m/>
    <m/>
    <m/>
    <n v="354"/>
    <m/>
    <m/>
    <m/>
    <m/>
    <m/>
    <m/>
    <m/>
  </r>
  <r>
    <n v="407"/>
    <m/>
    <m/>
    <m/>
    <m/>
    <m/>
    <m/>
    <m/>
    <m/>
    <m/>
    <m/>
    <n v="30828"/>
    <m/>
    <s v="מרכז"/>
    <x v="15"/>
    <x v="56"/>
    <m/>
    <s v="רשויות"/>
    <s v="רשויות מקומיות - פינוי-בינוי"/>
    <s v="בביצוע + מבנים מאוכלסים"/>
    <n v="6788181"/>
    <s v="411 20190012"/>
    <n v="411"/>
    <n v="20190012"/>
    <s v="בקשה להיתר"/>
    <s v="הריסת בית קיים"/>
    <n v="5426"/>
    <s v="יהוד"/>
    <n v="9400"/>
    <s v="חתוכה סעדיה"/>
    <n v="135"/>
    <n v="10"/>
    <n v="10"/>
    <m/>
    <d v="2019-01-23T00:00:00"/>
    <n v="0"/>
    <n v="0"/>
    <m/>
    <m/>
    <m/>
    <m/>
    <m/>
    <m/>
    <m/>
    <m/>
    <s v="הריסת מבנים קיימים וגידור - בניין מספר 8 ו 8א"/>
    <m/>
    <m/>
    <m/>
    <n v="1912157"/>
    <n v="20190012"/>
    <m/>
    <d v="2019-05-12T00:00:00"/>
    <m/>
    <n v="0"/>
    <n v="0"/>
    <m/>
    <m/>
    <m/>
    <m/>
    <m/>
    <m/>
    <m/>
    <s v="הריסת מבנים קיימים וגידור - בניין מספר 8 ו 8א. תאום עם איכות הסביבה. תאום עם חברת החשמל. תאום עם מי אונו. תנאי להתחלת עבודות הריסה יהיה:"/>
    <m/>
    <m/>
    <m/>
    <n v="2019"/>
    <x v="5"/>
    <s v="הריסה"/>
    <s v="הריסה"/>
    <m/>
    <n v="39"/>
    <m/>
    <m/>
    <m/>
    <n v="1"/>
    <s v="להיתר"/>
    <m/>
    <x v="0"/>
    <m/>
    <m/>
    <m/>
    <n v="6788181"/>
    <n v="1912157"/>
    <m/>
    <m/>
    <m/>
    <m/>
    <m/>
    <m/>
    <m/>
    <m/>
    <n v="354"/>
    <m/>
    <m/>
    <m/>
    <m/>
    <m/>
    <m/>
    <m/>
  </r>
  <r>
    <n v="408"/>
    <m/>
    <m/>
    <m/>
    <m/>
    <m/>
    <m/>
    <m/>
    <m/>
    <m/>
    <m/>
    <n v="30828"/>
    <m/>
    <s v="מרכז"/>
    <x v="15"/>
    <x v="56"/>
    <m/>
    <s v="רשויות"/>
    <s v="מיסוי - פינוי-בינוי"/>
    <s v="בביצוע + מבנים מאוכלסים"/>
    <n v="6787979"/>
    <s v="411 20190074"/>
    <n v="411"/>
    <n v="20190074"/>
    <s v="בקשה להיתר"/>
    <s v="הריסה וגידור"/>
    <n v="5426"/>
    <s v="יהוד"/>
    <n v="9400"/>
    <s v="חתוכה סעדיה"/>
    <n v="135"/>
    <n v="10"/>
    <n v="10"/>
    <m/>
    <d v="2019-05-01T00:00:00"/>
    <n v="0"/>
    <n v="0"/>
    <m/>
    <m/>
    <m/>
    <m/>
    <m/>
    <m/>
    <m/>
    <m/>
    <s v="הריסת מבנן 50 וגידור"/>
    <m/>
    <m/>
    <m/>
    <s v="NULL"/>
    <m/>
    <m/>
    <m/>
    <m/>
    <m/>
    <m/>
    <m/>
    <m/>
    <m/>
    <m/>
    <m/>
    <m/>
    <m/>
    <m/>
    <m/>
    <m/>
    <m/>
    <n v="2019"/>
    <x v="1"/>
    <s v="הריסה"/>
    <m/>
    <m/>
    <n v="40"/>
    <m/>
    <m/>
    <m/>
    <n v="1"/>
    <s v="להיתר"/>
    <m/>
    <x v="1"/>
    <m/>
    <m/>
    <m/>
    <m/>
    <m/>
    <m/>
    <m/>
    <m/>
    <m/>
    <m/>
    <m/>
    <m/>
    <m/>
    <n v="354"/>
    <m/>
    <m/>
    <m/>
    <m/>
    <m/>
    <s v="לא היו החלטות בבקשה"/>
    <m/>
  </r>
  <r>
    <n v="409"/>
    <m/>
    <m/>
    <m/>
    <m/>
    <m/>
    <m/>
    <m/>
    <m/>
    <m/>
    <m/>
    <n v="30828"/>
    <m/>
    <s v="מרכז"/>
    <x v="15"/>
    <x v="56"/>
    <m/>
    <s v="רשויות"/>
    <s v="מיסוי - פינוי-בינוי"/>
    <s v="בביצוע + מבנים מאוכלסים"/>
    <n v="6787980"/>
    <s v="411 20190075"/>
    <n v="411"/>
    <n v="20190075"/>
    <s v="בקשה להיתר"/>
    <s v="הריסה וגידור"/>
    <n v="5426"/>
    <s v="יהוד"/>
    <n v="9400"/>
    <s v="חתוכה סעדיה"/>
    <n v="135"/>
    <n v="10"/>
    <n v="10"/>
    <m/>
    <d v="2019-05-01T00:00:00"/>
    <n v="0"/>
    <n v="0"/>
    <m/>
    <m/>
    <m/>
    <m/>
    <m/>
    <m/>
    <m/>
    <m/>
    <s v="הריסת מבנים קיימים וגידור - מבננים 54, 54א"/>
    <m/>
    <m/>
    <m/>
    <n v="1982687"/>
    <n v="20190075"/>
    <m/>
    <d v="2019-12-24T00:00:00"/>
    <m/>
    <m/>
    <m/>
    <m/>
    <m/>
    <m/>
    <m/>
    <m/>
    <m/>
    <m/>
    <s v="1.פינוי המחזיק כדין. 2.אשור מי אונו. 3.אשור איכות הסביבה. 4.אשור חברת חשמל. הריסת מבנים קיימים וגידור - מבננים 54, 54א . תנאי לתחילת עבודות הריסה."/>
    <m/>
    <m/>
    <m/>
    <n v="2019"/>
    <x v="5"/>
    <s v="הריסה"/>
    <s v="הריסה"/>
    <m/>
    <n v="41"/>
    <m/>
    <m/>
    <m/>
    <n v="1"/>
    <s v="להיתר"/>
    <m/>
    <x v="0"/>
    <m/>
    <m/>
    <s v="דטה ידנית"/>
    <n v="6787980"/>
    <n v="1982687"/>
    <m/>
    <m/>
    <m/>
    <m/>
    <m/>
    <m/>
    <m/>
    <m/>
    <n v="354"/>
    <m/>
    <m/>
    <m/>
    <m/>
    <m/>
    <m/>
    <m/>
  </r>
  <r>
    <n v="410"/>
    <m/>
    <m/>
    <m/>
    <m/>
    <m/>
    <m/>
    <m/>
    <m/>
    <m/>
    <m/>
    <n v="30828"/>
    <m/>
    <s v="מרכז"/>
    <x v="15"/>
    <x v="56"/>
    <m/>
    <s v="רשויות"/>
    <s v="רשויות מקומיות - פינוי-בינוי"/>
    <s v="בביצוע + מבנים מאוכלסים"/>
    <n v="6787981"/>
    <s v="411 20190076"/>
    <n v="411"/>
    <n v="20190076"/>
    <s v="בקשה להיתר"/>
    <s v="הריסת מבנה"/>
    <n v="5426"/>
    <s v="יהוד"/>
    <n v="9400"/>
    <s v="חתוכה סעדיה"/>
    <n v="135"/>
    <n v="10"/>
    <n v="10"/>
    <m/>
    <d v="2019-05-01T00:00:00"/>
    <n v="0"/>
    <n v="0"/>
    <m/>
    <m/>
    <m/>
    <m/>
    <m/>
    <m/>
    <m/>
    <m/>
    <s v="הריסה וגידור מבנן 53"/>
    <m/>
    <m/>
    <m/>
    <n v="1913084"/>
    <n v="20190076"/>
    <m/>
    <d v="2019-06-16T00:00:00"/>
    <m/>
    <n v="0"/>
    <n v="0"/>
    <m/>
    <m/>
    <m/>
    <m/>
    <m/>
    <m/>
    <m/>
    <s v="הריסה וגידור מבנן 53 . תאום עם איכות הסביבה. תאום עם חברת החשמל. תאום עם מי אונו. תנאי להתחלת עבודות הריסה יהיה:"/>
    <m/>
    <m/>
    <m/>
    <n v="2019"/>
    <x v="5"/>
    <s v="הריסה"/>
    <s v="הריסה"/>
    <m/>
    <n v="42"/>
    <m/>
    <m/>
    <m/>
    <n v="1"/>
    <s v="להיתר"/>
    <m/>
    <x v="0"/>
    <m/>
    <m/>
    <m/>
    <n v="6787981"/>
    <n v="1913084"/>
    <m/>
    <m/>
    <m/>
    <m/>
    <m/>
    <m/>
    <m/>
    <m/>
    <n v="354"/>
    <m/>
    <m/>
    <m/>
    <m/>
    <m/>
    <m/>
    <m/>
  </r>
  <r>
    <n v="411"/>
    <m/>
    <m/>
    <m/>
    <m/>
    <m/>
    <m/>
    <m/>
    <m/>
    <m/>
    <m/>
    <n v="30828"/>
    <m/>
    <s v="מרכז"/>
    <x v="15"/>
    <x v="56"/>
    <m/>
    <s v="רשויות"/>
    <s v="רשויות מקומיות - פינוי-בינוי"/>
    <s v="בביצוע + מבנים מאוכלסים"/>
    <n v="6787982"/>
    <s v="411 20190077"/>
    <n v="411"/>
    <n v="20190077"/>
    <s v="בקשה להיתר"/>
    <s v="הריסה וגידור"/>
    <n v="5426"/>
    <s v="יהוד"/>
    <n v="9400"/>
    <s v="חתוכה סעדיה"/>
    <n v="135"/>
    <n v="10"/>
    <n v="10"/>
    <m/>
    <d v="2019-05-01T00:00:00"/>
    <n v="0"/>
    <n v="0"/>
    <m/>
    <m/>
    <m/>
    <m/>
    <m/>
    <m/>
    <m/>
    <m/>
    <s v="הריסת מבנים קיימים וגידור - מבנן 46"/>
    <m/>
    <m/>
    <m/>
    <n v="1912972"/>
    <n v="20190077"/>
    <m/>
    <d v="2019-06-16T00:00:00"/>
    <m/>
    <n v="0"/>
    <n v="0"/>
    <m/>
    <m/>
    <m/>
    <m/>
    <m/>
    <m/>
    <m/>
    <s v="הריסת מבנים קיימים וגידור - מבנן 46 . תאום עם איכות הסביבה. תאום עם חברת החשמל. תאום עם מי אונו. תנאי להתחלת עבודות הריסה יהיה:"/>
    <m/>
    <m/>
    <m/>
    <n v="2019"/>
    <x v="5"/>
    <s v="הריסה"/>
    <s v="הריסה"/>
    <m/>
    <n v="43"/>
    <m/>
    <m/>
    <m/>
    <n v="1"/>
    <s v="להיתר"/>
    <m/>
    <x v="0"/>
    <m/>
    <m/>
    <m/>
    <n v="6787982"/>
    <n v="1912972"/>
    <m/>
    <m/>
    <m/>
    <m/>
    <m/>
    <m/>
    <m/>
    <m/>
    <n v="354"/>
    <m/>
    <m/>
    <m/>
    <m/>
    <m/>
    <m/>
    <m/>
  </r>
  <r>
    <n v="412"/>
    <m/>
    <m/>
    <m/>
    <m/>
    <m/>
    <m/>
    <m/>
    <m/>
    <m/>
    <m/>
    <n v="30828"/>
    <m/>
    <s v="מרכז"/>
    <x v="15"/>
    <x v="56"/>
    <m/>
    <s v="רשויות"/>
    <s v="רשויות מקומיות - פינוי-בינוי"/>
    <s v="בביצוע + מבנים מאוכלסים"/>
    <n v="6787983"/>
    <s v="411 20190078"/>
    <n v="411"/>
    <n v="20190078"/>
    <s v="בקשה להיתר"/>
    <s v="הריסה וגידור"/>
    <n v="5426"/>
    <s v="יהוד"/>
    <n v="9400"/>
    <s v="חתוכה סעדיה"/>
    <n v="135"/>
    <n v="10"/>
    <n v="10"/>
    <m/>
    <d v="2019-05-01T00:00:00"/>
    <n v="0"/>
    <n v="0"/>
    <m/>
    <m/>
    <m/>
    <m/>
    <m/>
    <m/>
    <m/>
    <m/>
    <s v="הריסה וגידור - מבנן 48"/>
    <m/>
    <m/>
    <m/>
    <n v="1912512"/>
    <n v="20190078"/>
    <m/>
    <d v="2019-06-16T00:00:00"/>
    <m/>
    <n v="0"/>
    <n v="0"/>
    <m/>
    <m/>
    <m/>
    <m/>
    <m/>
    <m/>
    <m/>
    <s v="הריסה וגידור - מבנן 48 . תאום עם איכות הסביבה. תאום עם חברת החשמל. תאום עם מי אונו. תנאי להתחלת עבודות הריסה יהיה:"/>
    <m/>
    <m/>
    <m/>
    <n v="2019"/>
    <x v="5"/>
    <s v="הריסה"/>
    <s v="הריסה"/>
    <m/>
    <n v="44"/>
    <m/>
    <m/>
    <m/>
    <n v="1"/>
    <s v="להיתר"/>
    <m/>
    <x v="0"/>
    <m/>
    <m/>
    <m/>
    <n v="6787983"/>
    <n v="1912512"/>
    <m/>
    <m/>
    <m/>
    <m/>
    <m/>
    <m/>
    <m/>
    <m/>
    <n v="354"/>
    <m/>
    <m/>
    <m/>
    <m/>
    <m/>
    <m/>
    <m/>
  </r>
  <r>
    <n v="413"/>
    <m/>
    <m/>
    <m/>
    <m/>
    <m/>
    <m/>
    <m/>
    <m/>
    <m/>
    <m/>
    <n v="30828"/>
    <m/>
    <s v="מרכז"/>
    <x v="15"/>
    <x v="56"/>
    <m/>
    <s v="רשויות"/>
    <s v="רשויות מקומיות - פינוי-בינוי"/>
    <s v="בביצוע + מבנים מאוכלסים"/>
    <n v="6787984"/>
    <s v="411 20190079"/>
    <n v="411"/>
    <n v="20190079"/>
    <s v="בקשה להיתר"/>
    <s v="הריסה וגידור"/>
    <n v="5426"/>
    <s v="יהוד"/>
    <n v="9400"/>
    <s v="חתוכה סעדיה"/>
    <n v="135"/>
    <n v="10"/>
    <n v="10"/>
    <m/>
    <d v="2019-05-01T00:00:00"/>
    <n v="0"/>
    <n v="0"/>
    <m/>
    <m/>
    <m/>
    <m/>
    <m/>
    <m/>
    <m/>
    <m/>
    <s v="הריסת מבנים קיימים וגידור - מבנן 51"/>
    <m/>
    <m/>
    <m/>
    <n v="1912504"/>
    <n v="20190079"/>
    <m/>
    <d v="2019-06-16T00:00:00"/>
    <m/>
    <n v="0"/>
    <n v="0"/>
    <m/>
    <m/>
    <m/>
    <m/>
    <m/>
    <m/>
    <m/>
    <s v="הריסת מבנים קיימים וגידור - מבנן 51 . תאום עם איכות הסביבה. תאום עם חברת החשמל. תאום עם מי אונו. תנאי להתחלת עבודות הריסה יהיה:"/>
    <m/>
    <m/>
    <m/>
    <n v="2019"/>
    <x v="5"/>
    <s v="הריסה"/>
    <s v="הריסה"/>
    <m/>
    <n v="45"/>
    <m/>
    <m/>
    <m/>
    <n v="1"/>
    <s v="להיתר"/>
    <m/>
    <x v="0"/>
    <m/>
    <m/>
    <m/>
    <n v="6787984"/>
    <n v="1912504"/>
    <m/>
    <m/>
    <m/>
    <m/>
    <m/>
    <m/>
    <m/>
    <m/>
    <n v="354"/>
    <m/>
    <m/>
    <m/>
    <m/>
    <m/>
    <m/>
    <m/>
  </r>
  <r>
    <n v="393"/>
    <m/>
    <m/>
    <m/>
    <m/>
    <m/>
    <m/>
    <m/>
    <m/>
    <m/>
    <m/>
    <n v="30828"/>
    <m/>
    <s v="מרכז"/>
    <x v="15"/>
    <x v="56"/>
    <m/>
    <s v="רשויות"/>
    <s v="מיסוי - פינוי-בינוי"/>
    <s v="בביצוע + מבנים מאוכלסים"/>
    <n v="5157859"/>
    <s v="411 20160284"/>
    <n v="411"/>
    <n v="20160284"/>
    <s v="בקשה להיתר"/>
    <s v="הריסה וגידור"/>
    <n v="5426"/>
    <s v="יהוד"/>
    <n v="9400"/>
    <s v="חתוכה סעדיה"/>
    <n v="0"/>
    <n v="10"/>
    <n v="10"/>
    <m/>
    <d v="2016-12-06T00:00:00"/>
    <n v="0"/>
    <n v="0"/>
    <m/>
    <m/>
    <m/>
    <m/>
    <m/>
    <m/>
    <m/>
    <m/>
    <s v="הריסה מבנים קיימים וגידור"/>
    <m/>
    <m/>
    <m/>
    <s v="NULL"/>
    <m/>
    <m/>
    <m/>
    <m/>
    <m/>
    <m/>
    <m/>
    <m/>
    <m/>
    <m/>
    <m/>
    <m/>
    <m/>
    <m/>
    <m/>
    <m/>
    <m/>
    <n v="2016"/>
    <x v="1"/>
    <s v="הריסה"/>
    <m/>
    <m/>
    <n v="32"/>
    <m/>
    <m/>
    <m/>
    <n v="3"/>
    <s v="להיתר"/>
    <m/>
    <x v="1"/>
    <m/>
    <m/>
    <m/>
    <m/>
    <m/>
    <m/>
    <m/>
    <m/>
    <m/>
    <m/>
    <m/>
    <m/>
    <m/>
    <n v="354"/>
    <m/>
    <m/>
    <m/>
    <m/>
    <m/>
    <m/>
    <m/>
  </r>
  <r>
    <n v="396"/>
    <m/>
    <m/>
    <m/>
    <m/>
    <m/>
    <m/>
    <m/>
    <m/>
    <m/>
    <m/>
    <n v="30828"/>
    <m/>
    <s v="מרכז"/>
    <x v="15"/>
    <x v="56"/>
    <m/>
    <s v="רשויות"/>
    <s v="רשויות מקומיות - פינוי-בינוי"/>
    <s v="בביצוע + מבנים מאוכלסים"/>
    <n v="5379263"/>
    <s v="411 20180219"/>
    <n v="411"/>
    <n v="20180219"/>
    <s v="בקשה להיתר"/>
    <s v="בניה חדשה"/>
    <n v="5426"/>
    <s v="יהוד"/>
    <n v="9400"/>
    <s v="חתוכה סעדיה"/>
    <n v="135"/>
    <n v="10"/>
    <n v="10"/>
    <m/>
    <d v="2018-08-23T00:00:00"/>
    <n v="0"/>
    <n v="0"/>
    <m/>
    <m/>
    <m/>
    <m/>
    <m/>
    <m/>
    <m/>
    <m/>
    <s v="הריסת מבנים קיימים וגידור - בניין מספר 49"/>
    <m/>
    <m/>
    <m/>
    <s v="NULL"/>
    <m/>
    <m/>
    <m/>
    <m/>
    <m/>
    <m/>
    <m/>
    <m/>
    <m/>
    <m/>
    <m/>
    <m/>
    <m/>
    <m/>
    <m/>
    <m/>
    <m/>
    <n v="2018"/>
    <x v="1"/>
    <s v="הריסה"/>
    <m/>
    <m/>
    <m/>
    <m/>
    <m/>
    <m/>
    <n v="4"/>
    <s v="להיתר"/>
    <m/>
    <x v="1"/>
    <m/>
    <m/>
    <m/>
    <m/>
    <m/>
    <m/>
    <m/>
    <m/>
    <m/>
    <m/>
    <m/>
    <m/>
    <m/>
    <n v="354"/>
    <m/>
    <m/>
    <m/>
    <m/>
    <m/>
    <m/>
    <m/>
  </r>
  <r>
    <n v="398"/>
    <m/>
    <m/>
    <m/>
    <m/>
    <m/>
    <m/>
    <m/>
    <m/>
    <m/>
    <m/>
    <n v="30828"/>
    <m/>
    <s v="מרכז"/>
    <x v="15"/>
    <x v="56"/>
    <m/>
    <s v="רשויות"/>
    <s v="רשויות מקומיות - פינוי-בינוי"/>
    <s v="בביצוע + מבנים מאוכלסים"/>
    <n v="5379373"/>
    <s v="411 20180261"/>
    <n v="411"/>
    <n v="20180261"/>
    <s v="בקשה להיתר"/>
    <s v="הריסה וגידור"/>
    <n v="5426"/>
    <s v="יהוד"/>
    <n v="9400"/>
    <s v="חתוכה סעדיה"/>
    <n v="135"/>
    <n v="10"/>
    <n v="10"/>
    <m/>
    <d v="2018-11-26T00:00:00"/>
    <n v="0"/>
    <n v="0"/>
    <m/>
    <m/>
    <m/>
    <m/>
    <m/>
    <m/>
    <m/>
    <m/>
    <s v="הריסת מבנים קיימים וגידור - בניין מספר 47"/>
    <m/>
    <m/>
    <m/>
    <s v="NULL"/>
    <m/>
    <m/>
    <m/>
    <m/>
    <m/>
    <m/>
    <m/>
    <m/>
    <m/>
    <m/>
    <m/>
    <m/>
    <m/>
    <m/>
    <m/>
    <m/>
    <m/>
    <n v="2018"/>
    <x v="1"/>
    <s v="הריסה"/>
    <m/>
    <m/>
    <m/>
    <m/>
    <m/>
    <m/>
    <n v="4"/>
    <s v="להיתר"/>
    <m/>
    <x v="1"/>
    <m/>
    <m/>
    <m/>
    <m/>
    <m/>
    <m/>
    <m/>
    <m/>
    <m/>
    <m/>
    <m/>
    <m/>
    <m/>
    <n v="354"/>
    <m/>
    <m/>
    <m/>
    <m/>
    <m/>
    <m/>
    <m/>
  </r>
  <r>
    <n v="400"/>
    <m/>
    <m/>
    <m/>
    <m/>
    <m/>
    <m/>
    <m/>
    <m/>
    <m/>
    <m/>
    <n v="30828"/>
    <m/>
    <s v="מרכז"/>
    <x v="15"/>
    <x v="56"/>
    <m/>
    <s v="רשויות"/>
    <s v="רשויות מקומיות - פינוי-בינוי"/>
    <s v="בביצוע + מבנים מאוכלסים"/>
    <n v="5379374"/>
    <s v="411 20180262"/>
    <n v="411"/>
    <n v="20180262"/>
    <s v="בקשה להיתר"/>
    <s v="הריסה וגידור"/>
    <n v="5426"/>
    <s v="יהוד"/>
    <n v="9400"/>
    <s v="חתוכה סעדיה"/>
    <n v="135"/>
    <n v="10"/>
    <n v="10"/>
    <m/>
    <d v="2018-11-26T00:00:00"/>
    <n v="0"/>
    <n v="0"/>
    <m/>
    <m/>
    <m/>
    <m/>
    <m/>
    <m/>
    <m/>
    <m/>
    <s v="הריסת מבנים קיימים וגידור - בניין מספר 45. 45 א"/>
    <m/>
    <m/>
    <m/>
    <s v="NULL"/>
    <m/>
    <m/>
    <m/>
    <m/>
    <m/>
    <m/>
    <m/>
    <m/>
    <m/>
    <m/>
    <m/>
    <m/>
    <m/>
    <m/>
    <m/>
    <m/>
    <m/>
    <n v="2018"/>
    <x v="1"/>
    <s v="הריסה"/>
    <m/>
    <m/>
    <m/>
    <m/>
    <m/>
    <m/>
    <n v="4"/>
    <s v="להיתר"/>
    <m/>
    <x v="1"/>
    <m/>
    <m/>
    <m/>
    <m/>
    <m/>
    <m/>
    <m/>
    <m/>
    <m/>
    <m/>
    <m/>
    <m/>
    <m/>
    <n v="354"/>
    <m/>
    <m/>
    <m/>
    <m/>
    <m/>
    <m/>
    <m/>
  </r>
  <r>
    <n v="402"/>
    <m/>
    <m/>
    <m/>
    <m/>
    <m/>
    <m/>
    <m/>
    <m/>
    <m/>
    <m/>
    <n v="30828"/>
    <m/>
    <s v="מרכז"/>
    <x v="15"/>
    <x v="56"/>
    <m/>
    <s v="רשויות"/>
    <s v="רשויות מקומיות - פינוי-בינוי"/>
    <s v="בביצוע + מבנים מאוכלסים"/>
    <n v="5379375"/>
    <s v="411 20180263"/>
    <n v="411"/>
    <n v="20180263"/>
    <s v="בקשה להיתר"/>
    <s v="הריסה וגידור"/>
    <n v="5426"/>
    <s v="יהוד"/>
    <n v="9400"/>
    <s v="חתוכה סעדיה"/>
    <n v="135"/>
    <n v="10"/>
    <n v="10"/>
    <m/>
    <d v="2018-11-26T00:00:00"/>
    <n v="0"/>
    <n v="0"/>
    <m/>
    <m/>
    <m/>
    <m/>
    <m/>
    <m/>
    <m/>
    <m/>
    <s v="הריסת מבניים קיימים וגידור - בניין מס 40 - בהתאם לנספח פינויים בתכנית יד 6156"/>
    <m/>
    <m/>
    <m/>
    <s v="NULL"/>
    <m/>
    <m/>
    <m/>
    <m/>
    <m/>
    <m/>
    <m/>
    <m/>
    <m/>
    <m/>
    <m/>
    <m/>
    <m/>
    <m/>
    <m/>
    <m/>
    <m/>
    <n v="2018"/>
    <x v="1"/>
    <s v="הריסה"/>
    <m/>
    <m/>
    <m/>
    <m/>
    <m/>
    <m/>
    <n v="4"/>
    <s v="להיתר"/>
    <m/>
    <x v="1"/>
    <m/>
    <m/>
    <m/>
    <m/>
    <m/>
    <m/>
    <m/>
    <m/>
    <m/>
    <m/>
    <m/>
    <m/>
    <m/>
    <n v="354"/>
    <m/>
    <m/>
    <m/>
    <m/>
    <m/>
    <m/>
    <m/>
  </r>
  <r>
    <n v="404"/>
    <m/>
    <m/>
    <m/>
    <m/>
    <m/>
    <m/>
    <m/>
    <m/>
    <m/>
    <m/>
    <n v="30828"/>
    <m/>
    <s v="מרכז"/>
    <x v="15"/>
    <x v="56"/>
    <m/>
    <s v="רשויות"/>
    <s v="רשויות מקומיות - פינוי-בינוי"/>
    <s v="בביצוע + מבנים מאוכלסים"/>
    <n v="5379376"/>
    <s v="411 20180264"/>
    <n v="411"/>
    <n v="20180264"/>
    <s v="בקשה להיתר"/>
    <s v="הריסה וגידור"/>
    <n v="5426"/>
    <s v="יהוד"/>
    <n v="9400"/>
    <s v="חתוכה סעדיה"/>
    <n v="135"/>
    <n v="10"/>
    <n v="10"/>
    <m/>
    <d v="2018-11-26T00:00:00"/>
    <n v="0"/>
    <n v="0"/>
    <m/>
    <m/>
    <m/>
    <m/>
    <m/>
    <m/>
    <m/>
    <m/>
    <s v="הריסת מבנים קיימים וגידור - בניין מספר 43 - בהתאם לנספח פינויים בתכנית יד 6156"/>
    <m/>
    <m/>
    <m/>
    <s v="NULL"/>
    <m/>
    <m/>
    <m/>
    <m/>
    <m/>
    <m/>
    <m/>
    <m/>
    <m/>
    <m/>
    <m/>
    <m/>
    <m/>
    <m/>
    <m/>
    <m/>
    <m/>
    <n v="2018"/>
    <x v="1"/>
    <s v="הריסה"/>
    <m/>
    <m/>
    <m/>
    <m/>
    <m/>
    <m/>
    <n v="4"/>
    <s v="להיתר"/>
    <m/>
    <x v="1"/>
    <m/>
    <m/>
    <m/>
    <m/>
    <m/>
    <m/>
    <m/>
    <m/>
    <m/>
    <m/>
    <m/>
    <m/>
    <m/>
    <n v="354"/>
    <m/>
    <m/>
    <m/>
    <m/>
    <m/>
    <m/>
    <m/>
  </r>
  <r>
    <n v="1220"/>
    <s v="טיוב בקשותID כפולות"/>
    <m/>
    <m/>
    <m/>
    <m/>
    <m/>
    <m/>
    <m/>
    <m/>
    <m/>
    <n v="1003"/>
    <n v="30828"/>
    <s v="מרכז"/>
    <x v="15"/>
    <x v="56"/>
    <s v="מרכז יהוד"/>
    <s v="מיסוי"/>
    <s v="פינוי-בינוי"/>
    <s v="בביצוע + מבנים מאוכלסים"/>
    <n v="7091748"/>
    <s v="411 20200128"/>
    <n v="411"/>
    <n v="20200128"/>
    <s v="בקשה להיתר"/>
    <s v="הריסת מבנה"/>
    <n v="5471"/>
    <s v="יהוד"/>
    <n v="9400"/>
    <s v="חתוכה סעדיה"/>
    <n v="135"/>
    <n v="22"/>
    <n v="22"/>
    <s v="     "/>
    <d v="2020-09-13T00:00:00"/>
    <n v="0"/>
    <n v="0"/>
    <m/>
    <m/>
    <m/>
    <s v="2020_01"/>
    <d v="2020-11-01T21:00:40"/>
    <m/>
    <m/>
    <m/>
    <s v="הריסת מבנים קיימים וגידור- בנין 50 "/>
    <s v="NULL"/>
    <s v="NULL"/>
    <s v="NULL"/>
    <s v="NULL"/>
    <m/>
    <m/>
    <m/>
    <m/>
    <m/>
    <m/>
    <m/>
    <m/>
    <m/>
    <m/>
    <m/>
    <m/>
    <m/>
    <m/>
    <s v="NULL"/>
    <s v="NULL"/>
    <s v="לפי גוש חלקה (מרץ 2021)"/>
    <n v="2020"/>
    <x v="1"/>
    <s v="הריסה"/>
    <m/>
    <m/>
    <n v="40"/>
    <m/>
    <m/>
    <m/>
    <n v="2"/>
    <s v="להיתר"/>
    <m/>
    <x v="1"/>
    <m/>
    <m/>
    <m/>
    <m/>
    <m/>
    <m/>
    <m/>
    <m/>
    <s v="כן"/>
    <s v="כן"/>
    <m/>
    <s v="מתחם רלוונטי לפי כתובת ומסלול מיסוי (המשכי)"/>
    <m/>
    <s v="354 במתחם האב"/>
    <m/>
    <m/>
    <m/>
    <m/>
    <m/>
    <s v="אישור בתנאים"/>
    <m/>
  </r>
  <r>
    <n v="1787"/>
    <s v="אוקטובר 2021 - טיוב בקשות ID כפולות"/>
    <s v="ספק"/>
    <m/>
    <m/>
    <s v="לטייב - האם המתחם שוק אשכנזי או הגבעה או מרכז יהוד"/>
    <m/>
    <m/>
    <s v="הכתובת ב-GIS נופלת בין כמה מתחמים אבל לא באף אחד מהם בדיוק, בחיפוש ב-GIS לפי הגוש חלקה בבקשה באתר העירייה זה נופל בתוך מתחם מרכז יהוד ולא הגבעה, אין מהות, אז עדיין ספק קטן אם אכן קשור לפינוי בינוי (פיש)"/>
    <m/>
    <m/>
    <n v="1003"/>
    <m/>
    <s v="מרכז"/>
    <x v="15"/>
    <x v="56"/>
    <m/>
    <s v="מיסוי"/>
    <s v="פינוי-בינוי"/>
    <s v="בביצוע + מבנים מאוכלסים"/>
    <n v="7273995"/>
    <s v="411 20210047"/>
    <n v="411"/>
    <n v="20210047"/>
    <s v="בקשה למידע להיתר"/>
    <s v="הריסה"/>
    <n v="956"/>
    <s v="יהוד"/>
    <n v="9400"/>
    <s v="טורצ'ין ניסן"/>
    <n v="142"/>
    <n v="10"/>
    <n v="10"/>
    <s v="     "/>
    <d v="2021-04-14T00:00:00"/>
    <n v="0"/>
    <n v="0"/>
    <m/>
    <m/>
    <m/>
    <s v="2021_01"/>
    <d v="2021-06-14T12:45:52"/>
    <s v="NULL"/>
    <s v="NULL"/>
    <s v="NULL"/>
    <m/>
    <s v="NULL"/>
    <s v="NULL"/>
    <s v="NULL"/>
    <s v="NULL"/>
    <m/>
    <s v="NULL"/>
    <m/>
    <m/>
    <m/>
    <m/>
    <m/>
    <m/>
    <m/>
    <m/>
    <m/>
    <m/>
    <m/>
    <m/>
    <m/>
    <m/>
    <s v="גוש חלקה"/>
    <n v="2021"/>
    <x v="1"/>
    <s v="הריסה"/>
    <m/>
    <s v="במהות הבקשה באתר העירייה לא כתוב כלום, אל בתיאור הבקשה כתוב: &quot;הריסה&quot;"/>
    <m/>
    <m/>
    <m/>
    <m/>
    <s v="?"/>
    <s v="למידע"/>
    <s v="האם במתחם הגבעה או מרכז יהוד + האם פב?"/>
    <x v="1"/>
    <m/>
    <m/>
    <m/>
    <m/>
    <m/>
    <m/>
    <m/>
    <m/>
    <m/>
    <m/>
    <m/>
    <m/>
    <m/>
    <s v="354 במתחם האב"/>
    <m/>
    <m/>
    <m/>
    <m/>
    <m/>
    <m/>
    <m/>
  </r>
  <r>
    <n v="1789"/>
    <s v="אוקטובר 2021 - טיוב בקשות ID כפולות"/>
    <s v="ספק"/>
    <m/>
    <m/>
    <s v="לטייב - האם המתחם הגבעה או מרכז יהוד"/>
    <m/>
    <m/>
    <s v="הכתובת ב-GIS נופלת בין כמה מתחמים אבל לא באף אחד מהם בדיוק, בחיפוש ב-GIS לפי הגוש חלקה בבקשה באתר העירייה זה נופל בתוך מתחם מרכז יהוד ולא הגבעה, אין מהות, אז עדיין ספק קטן אם אכן קשור לפינוי בינוי (פיש)"/>
    <m/>
    <m/>
    <n v="1003"/>
    <m/>
    <s v="מרכז"/>
    <x v="15"/>
    <x v="56"/>
    <m/>
    <s v="מיסוי"/>
    <s v="פינוי-בינוי"/>
    <s v="בביצוע + מבנים מאוכלסים"/>
    <n v="7273997"/>
    <s v="411 20210114"/>
    <n v="411"/>
    <n v="20210114"/>
    <s v="בקשה מקוונת ללא הקלות"/>
    <s v="הריסה"/>
    <n v="956"/>
    <s v="יהוד"/>
    <n v="9400"/>
    <s v="טורצ'ין ניסן"/>
    <n v="142"/>
    <n v="10"/>
    <n v="10"/>
    <s v="     "/>
    <d v="2021-04-28T00:00:00"/>
    <n v="0"/>
    <n v="0"/>
    <m/>
    <m/>
    <m/>
    <s v="2021_01"/>
    <d v="2021-06-14T12:45:52"/>
    <s v="NULL"/>
    <s v="NULL"/>
    <s v="NULL"/>
    <s v=" הריסת מבנים קיימים וגידור-בניינים 1,3 "/>
    <s v="NULL"/>
    <s v="NULL"/>
    <s v="NULL"/>
    <s v="NULL"/>
    <m/>
    <s v="NULL"/>
    <m/>
    <m/>
    <m/>
    <m/>
    <m/>
    <m/>
    <m/>
    <m/>
    <m/>
    <m/>
    <m/>
    <m/>
    <m/>
    <m/>
    <s v="גוש חלקה"/>
    <n v="2021"/>
    <x v="1"/>
    <s v="הריסה"/>
    <m/>
    <m/>
    <m/>
    <m/>
    <m/>
    <m/>
    <s v="?"/>
    <s v="מקוונת (להיתר)"/>
    <s v="האם במתחם הגבעה או מרכז יהוד + האם פב?"/>
    <x v="1"/>
    <m/>
    <m/>
    <m/>
    <m/>
    <m/>
    <m/>
    <m/>
    <m/>
    <m/>
    <m/>
    <m/>
    <m/>
    <m/>
    <s v="354 במתחם האב"/>
    <m/>
    <m/>
    <m/>
    <m/>
    <m/>
    <m/>
    <m/>
  </r>
  <r>
    <n v="418"/>
    <m/>
    <m/>
    <m/>
    <m/>
    <m/>
    <m/>
    <m/>
    <m/>
    <m/>
    <m/>
    <n v="30828"/>
    <m/>
    <s v="מרכז"/>
    <x v="15"/>
    <x v="56"/>
    <m/>
    <s v="רשויות"/>
    <s v="פינוי-בינוי"/>
    <s v="בביצוע + מבנים מאוכלסים"/>
    <n v="5298484"/>
    <s v="411 20170143"/>
    <n v="411"/>
    <n v="20170143"/>
    <s v="בקשה להיתר"/>
    <s v="בניה חדשה"/>
    <n v="2436"/>
    <s v="יהוד"/>
    <n v="9400"/>
    <s v="מקלב אורי"/>
    <n v="9512"/>
    <n v="0"/>
    <n v="0"/>
    <m/>
    <d v="2017-06-04T00:00:00"/>
    <n v="0"/>
    <n v="0"/>
    <m/>
    <m/>
    <m/>
    <m/>
    <m/>
    <m/>
    <m/>
    <m/>
    <s v="הריסת מבניים קיים במסגרת תוכנית פינוי גידור מגרש 66 ב"/>
    <m/>
    <m/>
    <m/>
    <n v="1527766"/>
    <n v="20170143"/>
    <m/>
    <d v="2017-09-03T00:00:00"/>
    <m/>
    <n v="0"/>
    <n v="0"/>
    <m/>
    <m/>
    <m/>
    <m/>
    <m/>
    <m/>
    <m/>
    <s v="הריסת מבניים קיים במסגרת תוכנית פינוי גידור מגרש 66 ב"/>
    <m/>
    <m/>
    <s v="שליפה לפי תבעות (אוגוסט 2020)"/>
    <n v="2017"/>
    <x v="6"/>
    <s v="הריסה"/>
    <s v="הריסה"/>
    <m/>
    <n v="1"/>
    <m/>
    <m/>
    <m/>
    <n v="1"/>
    <s v="להיתר"/>
    <m/>
    <x v="0"/>
    <m/>
    <m/>
    <m/>
    <n v="5298484"/>
    <n v="1527766"/>
    <m/>
    <m/>
    <m/>
    <m/>
    <m/>
    <m/>
    <m/>
    <m/>
    <n v="354"/>
    <m/>
    <m/>
    <m/>
    <m/>
    <m/>
    <m/>
    <m/>
  </r>
  <r>
    <n v="417"/>
    <m/>
    <m/>
    <m/>
    <m/>
    <m/>
    <m/>
    <m/>
    <m/>
    <m/>
    <m/>
    <n v="30828"/>
    <m/>
    <s v="מרכז"/>
    <x v="15"/>
    <x v="56"/>
    <m/>
    <s v="רשויות"/>
    <s v="פינוי-בינוי"/>
    <s v="בביצוע + מבנים מאוכלסים"/>
    <n v="5157872"/>
    <s v="411 20160216"/>
    <n v="411"/>
    <n v="20160216"/>
    <s v="בקשה להיתר"/>
    <s v="הריסה וגידור"/>
    <n v="5158"/>
    <s v="יהוד"/>
    <n v="9400"/>
    <s v="מקלב אורי"/>
    <n v="131"/>
    <n v="0"/>
    <n v="0"/>
    <m/>
    <d v="2016-09-11T00:00:00"/>
    <n v="0"/>
    <n v="0"/>
    <m/>
    <m/>
    <m/>
    <m/>
    <m/>
    <m/>
    <m/>
    <m/>
    <s v="בקשה להריסת  חלק ממבנים קיימים במסגרת פינוי בינוי וגידור המגרשים במתחם 4 ו-5 ."/>
    <m/>
    <m/>
    <m/>
    <n v="1462783"/>
    <n v="20160216"/>
    <m/>
    <d v="2016-12-06T00:00:00"/>
    <m/>
    <n v="0"/>
    <n v="0"/>
    <m/>
    <m/>
    <m/>
    <m/>
    <m/>
    <m/>
    <m/>
    <s v="בקשה להריסת  חלק ממבנים קיימים במסגרת פינוי בינוי וגידור המגרשים במתחם 4 ו-5 ."/>
    <m/>
    <m/>
    <s v="שליפה לפי תבעות (אוגוסט 2020)"/>
    <n v="2016"/>
    <x v="8"/>
    <s v="הריסה"/>
    <s v="הריסה"/>
    <m/>
    <n v="2"/>
    <m/>
    <m/>
    <m/>
    <n v="1"/>
    <s v="להיתר"/>
    <m/>
    <x v="0"/>
    <m/>
    <m/>
    <m/>
    <n v="5157872"/>
    <n v="1462783"/>
    <m/>
    <m/>
    <m/>
    <m/>
    <m/>
    <m/>
    <m/>
    <m/>
    <n v="354"/>
    <m/>
    <m/>
    <m/>
    <m/>
    <m/>
    <m/>
    <m/>
  </r>
  <r>
    <n v="414"/>
    <m/>
    <m/>
    <m/>
    <m/>
    <m/>
    <m/>
    <m/>
    <m/>
    <m/>
    <m/>
    <n v="30828"/>
    <m/>
    <s v="מרכז"/>
    <x v="15"/>
    <x v="56"/>
    <m/>
    <s v="רשויות"/>
    <s v="פינוי-בינוי"/>
    <s v="בביצוע + מבנים מאוכלסים"/>
    <n v="712373"/>
    <s v="411 20110181"/>
    <n v="411"/>
    <n v="20110181"/>
    <s v="בקשה להיתר"/>
    <s v="הריסת מבנה"/>
    <n v="5158"/>
    <s v="יהוד"/>
    <n v="9400"/>
    <s v="מקלב אורי"/>
    <n v="131"/>
    <n v="0"/>
    <n v="0"/>
    <m/>
    <d v="2011-09-11T00:00:00"/>
    <n v="0"/>
    <n v="0"/>
    <m/>
    <m/>
    <m/>
    <m/>
    <m/>
    <m/>
    <m/>
    <m/>
    <s v="הריסת מבנים קיימים ללא פגיעה בתשתיות בקרקע"/>
    <m/>
    <m/>
    <m/>
    <n v="195451"/>
    <n v="20110181"/>
    <m/>
    <d v="2012-06-07T00:00:00"/>
    <m/>
    <n v="0"/>
    <n v="0"/>
    <m/>
    <m/>
    <m/>
    <m/>
    <m/>
    <m/>
    <m/>
    <s v="הריסת מבנים קיימים ללא פגיעה בתשתיות בקרקע"/>
    <m/>
    <m/>
    <s v="שליפה לפי תבעות (אוגוסט 2020)"/>
    <n v="2011"/>
    <x v="9"/>
    <s v="הריסה"/>
    <s v="הריסה"/>
    <m/>
    <n v="2"/>
    <m/>
    <m/>
    <m/>
    <n v="3"/>
    <s v="להיתר"/>
    <m/>
    <x v="7"/>
    <s v="קדום"/>
    <m/>
    <m/>
    <m/>
    <m/>
    <m/>
    <m/>
    <m/>
    <m/>
    <m/>
    <m/>
    <m/>
    <m/>
    <n v="354"/>
    <m/>
    <m/>
    <m/>
    <m/>
    <m/>
    <m/>
    <m/>
  </r>
  <r>
    <n v="416"/>
    <m/>
    <m/>
    <m/>
    <m/>
    <m/>
    <m/>
    <m/>
    <m/>
    <m/>
    <m/>
    <n v="30828"/>
    <m/>
    <s v="מרכז"/>
    <x v="15"/>
    <x v="56"/>
    <m/>
    <s v="רשויות"/>
    <s v="פינוי-בינוי"/>
    <s v="בביצוע + מבנים מאוכלסים"/>
    <n v="712480"/>
    <s v="411 20120059"/>
    <n v="411"/>
    <n v="20120059"/>
    <s v="בקשה להיתר"/>
    <s v="הריסת מבנה"/>
    <n v="5158"/>
    <s v="יהוד"/>
    <n v="9400"/>
    <s v="מקלב אורי"/>
    <n v="131"/>
    <n v="0"/>
    <n v="0"/>
    <m/>
    <d v="2012-03-12T00:00:00"/>
    <n v="0"/>
    <n v="0"/>
    <m/>
    <m/>
    <m/>
    <m/>
    <m/>
    <m/>
    <m/>
    <m/>
    <s v="הריסה (נוספת) של מבנים קיימים ללא פגיעה בתשתיות בקרקע"/>
    <m/>
    <m/>
    <m/>
    <n v="195524"/>
    <n v="20120059"/>
    <m/>
    <d v="2012-06-07T00:00:00"/>
    <m/>
    <n v="0"/>
    <n v="0"/>
    <m/>
    <m/>
    <m/>
    <m/>
    <m/>
    <m/>
    <m/>
    <s v="הריסה (נוספת) של מבנים קיימים ללא פגיעה בתשתיות בקרקע"/>
    <m/>
    <m/>
    <s v="שליפה לפי תבעות (אוגוסט 2020)"/>
    <n v="2012"/>
    <x v="9"/>
    <s v="הריסה"/>
    <s v="הריסה"/>
    <m/>
    <n v="2"/>
    <m/>
    <m/>
    <m/>
    <n v="3"/>
    <s v="להיתר"/>
    <m/>
    <x v="7"/>
    <s v="קדום"/>
    <m/>
    <m/>
    <m/>
    <m/>
    <m/>
    <m/>
    <m/>
    <m/>
    <m/>
    <m/>
    <m/>
    <m/>
    <n v="354"/>
    <m/>
    <m/>
    <m/>
    <m/>
    <m/>
    <m/>
    <m/>
  </r>
  <r>
    <n v="415"/>
    <m/>
    <m/>
    <m/>
    <m/>
    <m/>
    <m/>
    <m/>
    <m/>
    <m/>
    <m/>
    <n v="30828"/>
    <m/>
    <s v="מרכז"/>
    <x v="15"/>
    <x v="56"/>
    <m/>
    <s v="רשויות"/>
    <s v="רשויות מקומיות - פינוי-בינוי"/>
    <s v="בביצוע + מבנים מאוכלסים"/>
    <n v="712458"/>
    <s v="411 20120007"/>
    <n v="411"/>
    <n v="20120007"/>
    <s v="בקשה להיתר"/>
    <s v="בניה חדשה"/>
    <n v="5171"/>
    <s v="יהוד"/>
    <n v="9400"/>
    <s v="מקלב אורי"/>
    <n v="131"/>
    <n v="2"/>
    <n v="2"/>
    <m/>
    <d v="2012-01-05T00:00:00"/>
    <n v="0"/>
    <n v="0"/>
    <n v="0"/>
    <n v="0"/>
    <n v="64"/>
    <m/>
    <m/>
    <m/>
    <m/>
    <s v="בקשה המשכית"/>
    <s v="(למגרש 5ב'+5 ג'). מבואה ראשית מחסנים וחדרים טכניים מעל 2 קומות מרתף לחניה ומחסנים מגדל מגורים 13 קומות 54 יח&quot;ד מעל קומת קרקע הכולל 2 דירות גן "/>
    <m/>
    <m/>
    <m/>
    <s v="NULL"/>
    <m/>
    <m/>
    <m/>
    <m/>
    <m/>
    <m/>
    <m/>
    <m/>
    <m/>
    <m/>
    <m/>
    <m/>
    <m/>
    <m/>
    <m/>
    <m/>
    <m/>
    <n v="2012"/>
    <x v="1"/>
    <s v="בנייה"/>
    <m/>
    <m/>
    <n v="9"/>
    <m/>
    <m/>
    <n v="1"/>
    <n v="1"/>
    <s v="להיתר"/>
    <m/>
    <x v="1"/>
    <m/>
    <m/>
    <m/>
    <m/>
    <n v="1980089"/>
    <s v="כנראה"/>
    <m/>
    <m/>
    <m/>
    <m/>
    <m/>
    <s v="רלוונטי. הושלמה הכתובת"/>
    <m/>
    <n v="354"/>
    <n v="6692"/>
    <s v="6,57"/>
    <m/>
    <m/>
    <m/>
    <m/>
    <m/>
  </r>
  <r>
    <n v="421"/>
    <m/>
    <m/>
    <m/>
    <m/>
    <m/>
    <m/>
    <m/>
    <m/>
    <m/>
    <m/>
    <n v="30828"/>
    <m/>
    <s v="מרכז"/>
    <x v="15"/>
    <x v="56"/>
    <m/>
    <s v="רשויות"/>
    <s v="פינוי-בינוי"/>
    <s v="בביצוע + מבנים מאוכלסים"/>
    <n v="7007426"/>
    <s v="411 20170150"/>
    <n v="411"/>
    <n v="20170150"/>
    <s v="בקשה להיתר"/>
    <s v="בניה חדשה"/>
    <n v="5171"/>
    <s v="יהוד"/>
    <n v="9400"/>
    <s v="מקלב אורי"/>
    <n v="131"/>
    <n v="2"/>
    <n v="2"/>
    <s v=""/>
    <d v="2017-06-08T00:00:00"/>
    <n v="0"/>
    <n v="0"/>
    <m/>
    <m/>
    <n v="63"/>
    <m/>
    <m/>
    <m/>
    <m/>
    <m/>
    <s v="הקמת בנין מגורים בן 14 קומות (כולל קומת קרקע) + קומת גג טכני  + סה&quot;כ 63 יח&quot;ד מהן 12 דירות קטנות + שימוש ציבורי בקומת קרקע + צובר גז."/>
    <m/>
    <m/>
    <m/>
    <n v="1980089"/>
    <n v="20170150"/>
    <m/>
    <d v="2019-07-15T00:00:00"/>
    <m/>
    <n v="0"/>
    <n v="0"/>
    <m/>
    <m/>
    <m/>
    <m/>
    <n v="63"/>
    <m/>
    <m/>
    <s v="הקמת בנין מגורים בן 14 קומות (כולל קומת קרקע) + קומת גג טכני  + סה&quot;כ 63 יח&quot;ד מהן 12 דירות קטנות + שימוש ציבורי בקומת קרקע + צובר גז."/>
    <m/>
    <m/>
    <s v="שליפת כתובות (אוגוסט 2020)"/>
    <n v="2017"/>
    <x v="5"/>
    <s v="בנייה"/>
    <s v="בנייה"/>
    <m/>
    <n v="9"/>
    <m/>
    <m/>
    <m/>
    <n v="2"/>
    <s v="להיתר"/>
    <m/>
    <x v="0"/>
    <m/>
    <m/>
    <m/>
    <n v="712458"/>
    <m/>
    <m/>
    <m/>
    <m/>
    <m/>
    <m/>
    <m/>
    <m/>
    <m/>
    <n v="354"/>
    <m/>
    <m/>
    <m/>
    <m/>
    <m/>
    <m/>
    <m/>
  </r>
  <r>
    <n v="422"/>
    <m/>
    <m/>
    <m/>
    <m/>
    <m/>
    <m/>
    <m/>
    <m/>
    <m/>
    <m/>
    <n v="30828"/>
    <m/>
    <s v="מרכז"/>
    <x v="15"/>
    <x v="56"/>
    <m/>
    <s v="רשויות"/>
    <s v="רשויות מקומיות - פינוי-בינוי"/>
    <s v="בביצוע + מבנים מאוכלסים"/>
    <n v="5379319"/>
    <s v="411 20180078"/>
    <n v="411"/>
    <n v="20180078"/>
    <s v="בקשה להיתר"/>
    <s v="הריסה וגידור"/>
    <n v="5171"/>
    <s v="יהוד"/>
    <n v="9400"/>
    <s v="מקלב אורי"/>
    <n v="131"/>
    <n v="2"/>
    <n v="2"/>
    <m/>
    <d v="2018-03-14T00:00:00"/>
    <n v="0"/>
    <n v="0"/>
    <m/>
    <m/>
    <m/>
    <m/>
    <m/>
    <m/>
    <m/>
    <m/>
    <s v="השלמת הריסת מבנים קיימים במסגרת תכנית פינוי במגרש 5 התאמת גידור מגרשים 4"/>
    <m/>
    <m/>
    <m/>
    <n v="1557878"/>
    <n v="20180078"/>
    <m/>
    <d v="2018-05-08T00:00:00"/>
    <m/>
    <n v="0"/>
    <n v="0"/>
    <m/>
    <m/>
    <m/>
    <m/>
    <m/>
    <m/>
    <m/>
    <s v="השלמת הריסת מבנים קיימים במסגרת תכנית פינוי במגרש 5 התאמת גידור מגרשים 4"/>
    <m/>
    <m/>
    <m/>
    <n v="2018"/>
    <x v="3"/>
    <s v="הריסה"/>
    <s v="הריסה"/>
    <m/>
    <n v="9"/>
    <m/>
    <m/>
    <m/>
    <n v="2"/>
    <s v="להיתר"/>
    <m/>
    <x v="2"/>
    <m/>
    <m/>
    <m/>
    <m/>
    <m/>
    <s v="כנראה"/>
    <m/>
    <m/>
    <m/>
    <m/>
    <m/>
    <s v="רלוונטי"/>
    <m/>
    <n v="354"/>
    <m/>
    <m/>
    <m/>
    <m/>
    <m/>
    <m/>
    <m/>
  </r>
  <r>
    <n v="423"/>
    <m/>
    <m/>
    <m/>
    <m/>
    <m/>
    <m/>
    <m/>
    <m/>
    <m/>
    <m/>
    <n v="30828"/>
    <m/>
    <s v="מרכז"/>
    <x v="15"/>
    <x v="56"/>
    <m/>
    <s v="רשויות"/>
    <s v="מיסוי - פינוי-בינוי"/>
    <s v="בביצוע + מבנים מאוכלסים"/>
    <n v="5379335"/>
    <s v="411 20180119"/>
    <n v="411"/>
    <n v="20180119"/>
    <s v="בקשה להיתר"/>
    <s v="חפירה ודיפון"/>
    <n v="5171"/>
    <s v="יהוד"/>
    <n v="9400"/>
    <s v="מקלב אורי"/>
    <n v="131"/>
    <n v="2"/>
    <n v="2"/>
    <m/>
    <d v="2018-05-03T00:00:00"/>
    <n v="0"/>
    <n v="0"/>
    <m/>
    <m/>
    <m/>
    <m/>
    <m/>
    <m/>
    <m/>
    <m/>
    <s v="חפירה ודיפון. תכנית שינויים לבקשה מספר 20170231"/>
    <m/>
    <m/>
    <m/>
    <s v="NULL"/>
    <m/>
    <m/>
    <m/>
    <m/>
    <m/>
    <m/>
    <m/>
    <m/>
    <m/>
    <m/>
    <m/>
    <m/>
    <m/>
    <m/>
    <m/>
    <m/>
    <m/>
    <n v="2018"/>
    <x v="1"/>
    <s v="חפירה ודיפון"/>
    <m/>
    <m/>
    <n v="9"/>
    <m/>
    <m/>
    <m/>
    <n v="2"/>
    <s v="להיתר"/>
    <m/>
    <x v="1"/>
    <m/>
    <m/>
    <m/>
    <m/>
    <m/>
    <m/>
    <m/>
    <m/>
    <m/>
    <m/>
    <m/>
    <s v="רלוונטי"/>
    <m/>
    <n v="354"/>
    <m/>
    <m/>
    <m/>
    <m/>
    <m/>
    <m/>
    <m/>
  </r>
  <r>
    <n v="419"/>
    <m/>
    <m/>
    <m/>
    <m/>
    <m/>
    <m/>
    <m/>
    <m/>
    <m/>
    <m/>
    <n v="30828"/>
    <m/>
    <s v="מרכז"/>
    <x v="15"/>
    <x v="56"/>
    <m/>
    <s v="רשויות"/>
    <s v="מיסוי - פינוי-בינוי"/>
    <s v="בביצוע + מבנים מאוכלסים"/>
    <n v="5299963"/>
    <s v="411 20170150"/>
    <n v="411"/>
    <n v="20170150"/>
    <s v="בקשה להיתר"/>
    <s v="בניה חדשה"/>
    <n v="5171"/>
    <s v="יהוד"/>
    <n v="0"/>
    <s v="מקלב אורי"/>
    <n v="0"/>
    <n v="2"/>
    <n v="2"/>
    <m/>
    <d v="2017-06-08T00:00:00"/>
    <n v="0"/>
    <n v="0"/>
    <m/>
    <m/>
    <n v="64"/>
    <m/>
    <m/>
    <m/>
    <m/>
    <m/>
    <s v="הקמת בנין מגורים בן 14 קומות (כולל קומת קרקע) + קומת גג טכני  + 2 קומות מרתפי חניה במגרשים 5א' ב' ג' ד' + חדר שנאים. סה&quot;כ 64 יח&quot;ד מהן 12 דירות קטנות"/>
    <m/>
    <m/>
    <m/>
    <s v="NULL"/>
    <m/>
    <m/>
    <m/>
    <m/>
    <m/>
    <m/>
    <m/>
    <m/>
    <m/>
    <m/>
    <m/>
    <m/>
    <m/>
    <m/>
    <m/>
    <m/>
    <m/>
    <n v="2017"/>
    <x v="1"/>
    <s v="בנייה"/>
    <m/>
    <m/>
    <m/>
    <m/>
    <m/>
    <m/>
    <n v="4"/>
    <s v="להיתר"/>
    <m/>
    <x v="1"/>
    <m/>
    <m/>
    <m/>
    <m/>
    <m/>
    <m/>
    <m/>
    <m/>
    <m/>
    <m/>
    <m/>
    <m/>
    <m/>
    <n v="354"/>
    <m/>
    <m/>
    <m/>
    <m/>
    <m/>
    <m/>
    <m/>
  </r>
  <r>
    <n v="420"/>
    <m/>
    <m/>
    <m/>
    <m/>
    <m/>
    <m/>
    <m/>
    <m/>
    <m/>
    <m/>
    <n v="30828"/>
    <m/>
    <s v="מרכז"/>
    <x v="15"/>
    <x v="56"/>
    <m/>
    <s v="רשויות"/>
    <s v="פינוי-בינוי"/>
    <s v="בביצוע + מבנים מאוכלסים"/>
    <n v="6788005"/>
    <s v="411 20170150"/>
    <n v="411"/>
    <n v="20170150"/>
    <s v="בקשה להיתר"/>
    <s v="בניה חדשה"/>
    <n v="5171"/>
    <s v="יהוד"/>
    <n v="9400"/>
    <s v="מקלב אורי"/>
    <n v="131"/>
    <n v="2"/>
    <n v="2"/>
    <s v=""/>
    <d v="2017-06-08T00:00:00"/>
    <n v="0"/>
    <n v="0"/>
    <m/>
    <m/>
    <n v="63"/>
    <m/>
    <m/>
    <m/>
    <m/>
    <m/>
    <s v="הקמת בנין מגורים בן 14 קומות (כולל קומת קרקע) + קומת גג טכני  + סה&quot;כ 63 יח&quot;ד מהן 12 דירות קטנות + שימוש ציבורי בקומת קרקע + צובר גז."/>
    <m/>
    <m/>
    <m/>
    <s v="NULL"/>
    <m/>
    <m/>
    <m/>
    <m/>
    <m/>
    <m/>
    <m/>
    <m/>
    <m/>
    <m/>
    <m/>
    <m/>
    <m/>
    <m/>
    <m/>
    <m/>
    <s v="שליפת כתובות (אוגוסט 2020)"/>
    <n v="2017"/>
    <x v="1"/>
    <s v="בנייה"/>
    <s v="בנייה"/>
    <m/>
    <m/>
    <m/>
    <m/>
    <m/>
    <n v="4"/>
    <s v="להיתר"/>
    <m/>
    <x v="1"/>
    <m/>
    <m/>
    <m/>
    <m/>
    <m/>
    <m/>
    <m/>
    <m/>
    <m/>
    <m/>
    <m/>
    <m/>
    <m/>
    <n v="354"/>
    <m/>
    <m/>
    <m/>
    <m/>
    <m/>
    <m/>
    <m/>
  </r>
  <r>
    <n v="424"/>
    <m/>
    <m/>
    <m/>
    <m/>
    <m/>
    <m/>
    <m/>
    <m/>
    <m/>
    <m/>
    <n v="30828"/>
    <m/>
    <s v="מרכז"/>
    <x v="15"/>
    <x v="56"/>
    <m/>
    <s v="רשויות"/>
    <s v="רשויות מקומיות - פינוי-בינוי"/>
    <s v="בביצוע + מבנים מאוכלסים"/>
    <n v="712459"/>
    <s v="411 20120008"/>
    <n v="411"/>
    <n v="20120008"/>
    <s v="בקשה להיתר"/>
    <s v="תוכ' שינויים - תוס' שטח"/>
    <n v="5159"/>
    <s v="יהוד"/>
    <n v="9400"/>
    <s v="מקלב אורי"/>
    <n v="131"/>
    <n v="4"/>
    <n v="4"/>
    <m/>
    <d v="2012-01-05T00:00:00"/>
    <n v="0"/>
    <n v="78"/>
    <n v="0"/>
    <n v="0"/>
    <n v="78"/>
    <m/>
    <m/>
    <m/>
    <m/>
    <m/>
    <s v="ומבואה ראשית מעל 2 קומות מרתף (הנכללות בהגשה למגדל 5 ג') תוכנית שינויים (תוספת) מגדל 13 קומות מגורים 78 יח&quot;ד מעל קומת קרקע הכוללת 2 דירות גן "/>
    <m/>
    <m/>
    <m/>
    <s v="NULL"/>
    <m/>
    <m/>
    <m/>
    <m/>
    <m/>
    <m/>
    <m/>
    <m/>
    <m/>
    <m/>
    <m/>
    <m/>
    <m/>
    <m/>
    <m/>
    <m/>
    <m/>
    <n v="2012"/>
    <x v="1"/>
    <s v="בנייה"/>
    <m/>
    <m/>
    <n v="13"/>
    <m/>
    <m/>
    <m/>
    <n v="1"/>
    <s v="להיתר"/>
    <m/>
    <x v="1"/>
    <m/>
    <m/>
    <m/>
    <m/>
    <m/>
    <m/>
    <m/>
    <m/>
    <m/>
    <m/>
    <m/>
    <m/>
    <m/>
    <n v="354"/>
    <m/>
    <m/>
    <m/>
    <m/>
    <m/>
    <s v="אישור בתנאים"/>
    <m/>
  </r>
  <r>
    <n v="426"/>
    <m/>
    <m/>
    <m/>
    <m/>
    <m/>
    <m/>
    <m/>
    <m/>
    <m/>
    <m/>
    <n v="30828"/>
    <m/>
    <s v="מרכז"/>
    <x v="15"/>
    <x v="56"/>
    <m/>
    <s v="רשויות"/>
    <s v="פינוי-בינוי"/>
    <s v="בביצוע + מבנים מאוכלסים"/>
    <n v="6788006"/>
    <s v="411 20170152"/>
    <n v="411"/>
    <n v="20170152"/>
    <s v="בקשה להיתר"/>
    <s v="בניה חדשה"/>
    <n v="5431"/>
    <s v="יהוד"/>
    <n v="9400"/>
    <s v="מקלב אורי"/>
    <n v="131"/>
    <n v="8"/>
    <n v="8"/>
    <s v=""/>
    <d v="2017-06-08T00:00:00"/>
    <n v="0"/>
    <n v="0"/>
    <m/>
    <m/>
    <n v="106"/>
    <m/>
    <m/>
    <m/>
    <m/>
    <m/>
    <s v="הקמת שני בניינים:  12 קומות מגורים, 53 יח&quot;ד כל אחד, סה&quot;כ 106 יח&quot;ד, מהן 20  דירות קטנות. מעל 2 מרתפי חניה, חדר שנאים ומחסני דיירים, קומת קרקע מסחר ,  קומה א' משרדים."/>
    <m/>
    <m/>
    <m/>
    <s v="NULL"/>
    <m/>
    <m/>
    <m/>
    <m/>
    <m/>
    <m/>
    <m/>
    <m/>
    <m/>
    <m/>
    <m/>
    <m/>
    <m/>
    <m/>
    <m/>
    <m/>
    <s v="שליפת כתובות (אוגוסט 2020)"/>
    <n v="2017"/>
    <x v="1"/>
    <s v="בנייה"/>
    <m/>
    <m/>
    <n v="19"/>
    <m/>
    <m/>
    <n v="1"/>
    <n v="1"/>
    <s v="להיתר"/>
    <m/>
    <x v="1"/>
    <m/>
    <m/>
    <m/>
    <m/>
    <n v="1528027"/>
    <m/>
    <m/>
    <m/>
    <m/>
    <m/>
    <m/>
    <m/>
    <m/>
    <n v="354"/>
    <m/>
    <m/>
    <m/>
    <m/>
    <m/>
    <m/>
    <m/>
  </r>
  <r>
    <n v="427"/>
    <m/>
    <m/>
    <m/>
    <m/>
    <m/>
    <m/>
    <m/>
    <m/>
    <m/>
    <m/>
    <n v="30828"/>
    <m/>
    <s v="מרכז"/>
    <x v="15"/>
    <x v="56"/>
    <m/>
    <s v="רשויות"/>
    <s v="פינוי-בינוי"/>
    <s v="בביצוע + מבנים מאוכלסים"/>
    <n v="7007422"/>
    <s v="411 20170152"/>
    <n v="411"/>
    <n v="20170152"/>
    <s v="בקשה להיתר"/>
    <s v="בניה חדשה"/>
    <n v="5431"/>
    <s v="יהוד"/>
    <n v="9400"/>
    <s v="מקלב אורי"/>
    <n v="131"/>
    <n v="8"/>
    <n v="8"/>
    <s v=""/>
    <d v="2017-06-08T00:00:00"/>
    <n v="0"/>
    <n v="0"/>
    <m/>
    <m/>
    <n v="106"/>
    <m/>
    <m/>
    <m/>
    <m/>
    <m/>
    <s v="הקמת שני בניינים:  12 קומות מגורים, 53 יח&quot;ד כל אחד, סה&quot;כ 106 יח&quot;ד, מהן 20  דירות קטנות מעל קומת קרקע מסחר,  קומה א' משרדים.  סה&quot;כ 14 קומות."/>
    <m/>
    <m/>
    <m/>
    <n v="1980090"/>
    <n v="20170152"/>
    <m/>
    <d v="2019-09-23T00:00:00"/>
    <m/>
    <n v="0"/>
    <n v="0"/>
    <m/>
    <m/>
    <m/>
    <m/>
    <n v="106"/>
    <m/>
    <m/>
    <s v="תנאי לאיכלוס יחידות הדיור יהיה: 1. התאמת מרתפי החניה ומפלסיו בהיתר לנספח החניה. 1.פינוי שטחים ציבוריים כנדרש על פי טבלת הפינויים בתכנית יד/6156 . 2.השלמה בפועל של כל התנאים הנדרשים בתכנית יד/6156 . 2.חומרי הבנין ,מסתורי כביסה,מזגנים וחומרי גמר באשור מהנדס הועדה. 3. 3.פינוי שטחים ציבוריים כנדרש על פי טבלת הפינויים בתכנית יד/6156 . 4.תנאי לאכלוס יהיה השלמה בפועל של כל התנאים הנדרשים בתכנית יד/6156 . 5.טופס 4 לא יינתן עד לביצוע בפועל של השטח פרטי פתוח. 6.אשור וחתימת יועץ תנועה של העיריה לחניון לרבות חניון אורחים ומסחר. 7.אשור חברת חשמל לחדר הטרפו כשנה לפני האיכלוס. 8.אשור משרד הבריאות . 9.תשלום סופי של היטל השבחה. אישור תכנית הפיתוח לשטח הפרטי פתוח מדרום למגרשים   תוך תיאום לשטח הציבורי פתוח הקמת שני בניינים:  12 קומות מגורים, 53 יח&quot;ד כל אחד, סה&quot;כ 106 יח&quot;ד, מהן 20  דירות קטנות מעל קומת קרקע מסחר,  קומה א' משרדים.  סה&quot;כ 14 קומות. תאום ואישור מהנדס העיר לתכנית מפלסי הכניסה של בנייני המגורים ביחס לרחוב . תוך 90 יום מיום קבלת ההיתר . תנאי בהיתר תנאים  לקבלת טופס 4."/>
    <m/>
    <m/>
    <s v="שליפת כתובות (אוגוסט 2020)"/>
    <n v="2017"/>
    <x v="5"/>
    <s v="בנייה"/>
    <s v="בנייה"/>
    <m/>
    <n v="19"/>
    <m/>
    <m/>
    <m/>
    <n v="2"/>
    <s v="להיתר"/>
    <m/>
    <x v="2"/>
    <m/>
    <m/>
    <m/>
    <m/>
    <m/>
    <m/>
    <m/>
    <m/>
    <m/>
    <m/>
    <m/>
    <m/>
    <m/>
    <n v="354"/>
    <m/>
    <m/>
    <m/>
    <m/>
    <m/>
    <m/>
    <m/>
  </r>
  <r>
    <n v="429"/>
    <m/>
    <m/>
    <m/>
    <m/>
    <m/>
    <m/>
    <m/>
    <m/>
    <m/>
    <m/>
    <n v="30828"/>
    <m/>
    <s v="מרכז"/>
    <x v="15"/>
    <x v="56"/>
    <m/>
    <s v="רשויות"/>
    <s v="פינוי-בינוי"/>
    <s v="בביצוע + מבנים מאוכלסים"/>
    <n v="5299010"/>
    <s v="411 20170202"/>
    <n v="411"/>
    <n v="20170202"/>
    <s v="בקשה להיתר"/>
    <s v="בניה חדשה"/>
    <n v="5431"/>
    <s v="יהוד"/>
    <n v="9400"/>
    <s v="מקלב אורי"/>
    <n v="131"/>
    <n v="8"/>
    <n v="8"/>
    <m/>
    <d v="2017-07-30T00:00:00"/>
    <n v="0"/>
    <n v="0"/>
    <m/>
    <m/>
    <m/>
    <m/>
    <m/>
    <m/>
    <m/>
    <m/>
    <s v="הריסת מבנים קיימים במסגרת תוכנית פינוי . גידור מגרש מספר 4 לקראת בנייה חדשה"/>
    <m/>
    <m/>
    <m/>
    <n v="1528027"/>
    <n v="20170202"/>
    <m/>
    <d v="2017-09-03T00:00:00"/>
    <m/>
    <n v="0"/>
    <n v="0"/>
    <m/>
    <m/>
    <m/>
    <m/>
    <m/>
    <m/>
    <m/>
    <s v="הריסת מבנים קיימים במסגרת תוכנית פינוי . גידור מגרש מספר 4 לקראת בנייה חדשה. ביצוע הסדרי תנועה על פי התכנית שאושרה בועדת תמרור מיום 1/1/2018. תנאי בהיתר:"/>
    <m/>
    <m/>
    <s v="שליפה לפי תבעות (אוגוסט 2020)"/>
    <n v="2017"/>
    <x v="6"/>
    <s v="הריסה"/>
    <s v="הריסה"/>
    <m/>
    <n v="19"/>
    <m/>
    <m/>
    <m/>
    <n v="2"/>
    <s v="להיתר"/>
    <m/>
    <x v="0"/>
    <m/>
    <m/>
    <m/>
    <n v="6788006"/>
    <m/>
    <m/>
    <m/>
    <m/>
    <m/>
    <m/>
    <m/>
    <m/>
    <m/>
    <n v="354"/>
    <m/>
    <m/>
    <m/>
    <m/>
    <m/>
    <m/>
    <m/>
  </r>
  <r>
    <n v="430"/>
    <m/>
    <m/>
    <m/>
    <m/>
    <m/>
    <m/>
    <m/>
    <m/>
    <m/>
    <m/>
    <n v="30828"/>
    <m/>
    <s v="מרכז"/>
    <x v="15"/>
    <x v="56"/>
    <m/>
    <s v="רשויות"/>
    <s v="מיסוי - פינוי-בינוי"/>
    <s v="בביצוע + מבנים מאוכלסים"/>
    <n v="5299219"/>
    <s v="411 20170290"/>
    <n v="411"/>
    <n v="20170290"/>
    <s v="בקשה להיתר"/>
    <s v="חפירה ודיפון"/>
    <n v="5431"/>
    <s v="יהוד"/>
    <n v="9400"/>
    <s v="מקלב אורי"/>
    <n v="131"/>
    <s v="8,10"/>
    <n v="8"/>
    <m/>
    <d v="2017-11-28T00:00:00"/>
    <n v="0"/>
    <n v="0"/>
    <m/>
    <m/>
    <m/>
    <m/>
    <m/>
    <m/>
    <m/>
    <m/>
    <s v="חפירה ודיפון מגרש 4"/>
    <m/>
    <m/>
    <m/>
    <s v="NULL"/>
    <m/>
    <m/>
    <m/>
    <m/>
    <m/>
    <m/>
    <m/>
    <m/>
    <m/>
    <m/>
    <m/>
    <m/>
    <m/>
    <m/>
    <m/>
    <m/>
    <m/>
    <n v="2017"/>
    <x v="1"/>
    <s v="חפירה ודיפון"/>
    <m/>
    <m/>
    <n v="19"/>
    <m/>
    <m/>
    <m/>
    <n v="2"/>
    <s v="להיתר"/>
    <m/>
    <x v="1"/>
    <m/>
    <m/>
    <m/>
    <m/>
    <m/>
    <m/>
    <m/>
    <m/>
    <m/>
    <m/>
    <m/>
    <m/>
    <m/>
    <n v="354"/>
    <m/>
    <m/>
    <m/>
    <m/>
    <m/>
    <m/>
    <m/>
  </r>
  <r>
    <n v="431"/>
    <m/>
    <m/>
    <m/>
    <m/>
    <m/>
    <m/>
    <m/>
    <m/>
    <m/>
    <m/>
    <n v="30828"/>
    <m/>
    <s v="מרכז"/>
    <x v="15"/>
    <x v="56"/>
    <m/>
    <s v="רשויות"/>
    <s v="רשויות מקומיות - פינוי-בינוי"/>
    <s v="בביצוע + מבנים מאוכלסים"/>
    <n v="5379320"/>
    <s v="411 20180079"/>
    <n v="411"/>
    <n v="20180079"/>
    <s v="בקשה להיתר"/>
    <s v="הריסה וגידור"/>
    <n v="5431"/>
    <s v="יהוד"/>
    <n v="9400"/>
    <s v="מקלב אורי"/>
    <n v="131"/>
    <n v="8"/>
    <n v="8"/>
    <m/>
    <d v="2018-03-14T00:00:00"/>
    <n v="0"/>
    <n v="0"/>
    <m/>
    <m/>
    <n v="106"/>
    <m/>
    <m/>
    <m/>
    <m/>
    <m/>
    <s v="הריסת מבנה קיים במסגרת תכנית פינוי. גידור מגרש 4 לקראת בניה חדשה"/>
    <m/>
    <m/>
    <m/>
    <n v="1557879"/>
    <n v="20180079"/>
    <m/>
    <d v="2018-05-02T00:00:00"/>
    <m/>
    <n v="0"/>
    <n v="0"/>
    <m/>
    <m/>
    <m/>
    <m/>
    <n v="106"/>
    <m/>
    <m/>
    <s v="הריסת מבנה קיים במסגרת תכנית פינוי. גידור מגרש 4 לקראת בניה חדשה . תנאי להתחלת עבודות בשטח יהיה ליווי של מהנדס אחראי לביצוע ההריסות."/>
    <m/>
    <m/>
    <m/>
    <n v="2018"/>
    <x v="3"/>
    <s v="הריסה"/>
    <s v="הריסה"/>
    <m/>
    <n v="19"/>
    <m/>
    <m/>
    <m/>
    <n v="2"/>
    <s v="להיתר"/>
    <m/>
    <x v="2"/>
    <m/>
    <m/>
    <m/>
    <m/>
    <m/>
    <m/>
    <m/>
    <m/>
    <m/>
    <m/>
    <m/>
    <m/>
    <m/>
    <n v="354"/>
    <m/>
    <m/>
    <m/>
    <m/>
    <m/>
    <m/>
    <m/>
  </r>
  <r>
    <n v="432"/>
    <m/>
    <m/>
    <m/>
    <m/>
    <m/>
    <m/>
    <m/>
    <m/>
    <m/>
    <m/>
    <n v="30828"/>
    <m/>
    <s v="מרכז"/>
    <x v="15"/>
    <x v="56"/>
    <m/>
    <s v="רשויות"/>
    <s v="מיסוי - פינוי-בינוי"/>
    <s v="בביצוע + מבנים מאוכלסים"/>
    <n v="5379385"/>
    <s v="411 20180282"/>
    <n v="411"/>
    <n v="20180282"/>
    <s v="בקשה להיתר"/>
    <s v="בניה חדשה"/>
    <n v="5431"/>
    <s v="יהוד"/>
    <n v="9400"/>
    <s v="מקלב אורי"/>
    <n v="131"/>
    <n v="8"/>
    <n v="8"/>
    <m/>
    <d v="2018-12-24T00:00:00"/>
    <n v="0"/>
    <n v="0"/>
    <m/>
    <m/>
    <n v="106"/>
    <m/>
    <m/>
    <m/>
    <m/>
    <m/>
    <s v="הקמת שני בניינים בני 14 קומות:12 קומות מגורים 53 יח&quot;ד בכל בנין, סה&quot;כ 106 יח&quot;ד, מעל קומת קרקע מסחר, קומה א משרדים."/>
    <m/>
    <m/>
    <m/>
    <s v="NULL"/>
    <m/>
    <m/>
    <m/>
    <m/>
    <m/>
    <m/>
    <m/>
    <m/>
    <m/>
    <m/>
    <m/>
    <m/>
    <m/>
    <m/>
    <m/>
    <m/>
    <m/>
    <n v="2018"/>
    <x v="1"/>
    <s v="בנייה"/>
    <m/>
    <m/>
    <n v="19"/>
    <m/>
    <m/>
    <m/>
    <n v="2"/>
    <s v="להיתר"/>
    <m/>
    <x v="1"/>
    <m/>
    <m/>
    <m/>
    <m/>
    <m/>
    <m/>
    <m/>
    <m/>
    <m/>
    <m/>
    <m/>
    <m/>
    <m/>
    <n v="354"/>
    <m/>
    <m/>
    <m/>
    <m/>
    <m/>
    <m/>
    <m/>
  </r>
  <r>
    <n v="433"/>
    <m/>
    <m/>
    <m/>
    <m/>
    <m/>
    <m/>
    <m/>
    <m/>
    <m/>
    <m/>
    <n v="30828"/>
    <m/>
    <s v="מרכז"/>
    <x v="15"/>
    <x v="56"/>
    <m/>
    <s v="רשויות"/>
    <s v="מיסוי - פינוי-בינוי"/>
    <s v="בביצוע + מבנים מאוכלסים"/>
    <n v="6787977"/>
    <s v="411 20190072"/>
    <n v="411"/>
    <n v="20190072"/>
    <s v="בקשה להיתר"/>
    <s v="הריסה וגידור"/>
    <n v="5431"/>
    <s v="יהוד"/>
    <n v="9400"/>
    <s v="מקלב אורי"/>
    <n v="131"/>
    <n v="8"/>
    <n v="8"/>
    <m/>
    <d v="2019-04-29T00:00:00"/>
    <n v="0"/>
    <n v="0"/>
    <m/>
    <m/>
    <m/>
    <m/>
    <m/>
    <m/>
    <m/>
    <m/>
    <s v="הריסת מבנה קיים במסגרת תוכנית פינוי. גידור מגרש 4 לקראת בניה חדשה"/>
    <m/>
    <m/>
    <m/>
    <s v="NULL"/>
    <m/>
    <m/>
    <m/>
    <m/>
    <m/>
    <m/>
    <m/>
    <m/>
    <m/>
    <m/>
    <m/>
    <m/>
    <m/>
    <m/>
    <m/>
    <m/>
    <m/>
    <n v="2019"/>
    <x v="1"/>
    <s v="הריסה"/>
    <m/>
    <m/>
    <n v="19"/>
    <m/>
    <m/>
    <m/>
    <n v="2"/>
    <s v="להיתר"/>
    <m/>
    <x v="1"/>
    <m/>
    <m/>
    <m/>
    <m/>
    <m/>
    <m/>
    <m/>
    <m/>
    <m/>
    <m/>
    <m/>
    <m/>
    <m/>
    <n v="354"/>
    <m/>
    <m/>
    <m/>
    <m/>
    <m/>
    <m/>
    <m/>
  </r>
  <r>
    <n v="425"/>
    <m/>
    <m/>
    <m/>
    <m/>
    <m/>
    <m/>
    <m/>
    <m/>
    <m/>
    <m/>
    <n v="30828"/>
    <m/>
    <s v="מרכז"/>
    <x v="15"/>
    <x v="56"/>
    <m/>
    <s v="רשויות"/>
    <s v="מיסוי - פינוי-בינוי"/>
    <s v="בביצוע + מבנים מאוכלסים"/>
    <n v="5299471"/>
    <s v="411 20170152"/>
    <n v="411"/>
    <n v="20170152"/>
    <s v="בקשה להיתר"/>
    <s v="בניה חדשה"/>
    <n v="5431"/>
    <s v="יהוד"/>
    <n v="9400"/>
    <s v="מקלב אורי"/>
    <n v="131"/>
    <n v="8"/>
    <n v="8"/>
    <m/>
    <d v="2017-06-08T00:00:00"/>
    <n v="0"/>
    <n v="0"/>
    <m/>
    <m/>
    <n v="106"/>
    <m/>
    <m/>
    <m/>
    <m/>
    <m/>
    <s v="הקמת שני בניינים:  12 קומות מגורים, 53 יח&quot;ד כל אחד, סה&quot;כ 106 יח&quot;ד, מהן 20  דירות קטנות. מעל 2 מרתפי חניה, חדר שנאים ומחסני דיירים, קומת קרקע מסחר ,  קומה א' משרדים."/>
    <m/>
    <m/>
    <m/>
    <s v="NULL"/>
    <m/>
    <m/>
    <m/>
    <m/>
    <m/>
    <m/>
    <m/>
    <m/>
    <m/>
    <m/>
    <m/>
    <m/>
    <m/>
    <m/>
    <m/>
    <m/>
    <m/>
    <n v="2017"/>
    <x v="1"/>
    <s v="בנייה"/>
    <m/>
    <m/>
    <m/>
    <m/>
    <m/>
    <m/>
    <n v="4"/>
    <s v="להיתר"/>
    <m/>
    <x v="1"/>
    <m/>
    <m/>
    <m/>
    <m/>
    <m/>
    <m/>
    <m/>
    <m/>
    <m/>
    <m/>
    <m/>
    <m/>
    <m/>
    <n v="354"/>
    <m/>
    <m/>
    <m/>
    <m/>
    <m/>
    <m/>
    <m/>
  </r>
  <r>
    <n v="428"/>
    <m/>
    <m/>
    <m/>
    <m/>
    <m/>
    <m/>
    <m/>
    <m/>
    <m/>
    <m/>
    <n v="30828"/>
    <m/>
    <s v="מרכז"/>
    <x v="15"/>
    <x v="56"/>
    <m/>
    <s v="רשויות"/>
    <s v="פינוי-בינוי"/>
    <s v="בביצוע + מבנים מאוכלסים"/>
    <n v="5379243"/>
    <s v="411 20170202"/>
    <n v="411"/>
    <n v="20170202"/>
    <s v="בקשה להיתר"/>
    <s v="הריסת מבנה"/>
    <n v="5431"/>
    <s v="יהוד"/>
    <n v="9400"/>
    <s v="מקלב אורי"/>
    <n v="131"/>
    <n v="8"/>
    <n v="8"/>
    <m/>
    <d v="2017-07-30T00:00:00"/>
    <n v="0"/>
    <n v="0"/>
    <m/>
    <m/>
    <m/>
    <m/>
    <m/>
    <m/>
    <m/>
    <m/>
    <s v="הריסת מבנים קיימים במסגרת תוכנית פינוי . גידור מגרש מספר 4 לקראת בנייה חדשה"/>
    <m/>
    <m/>
    <m/>
    <s v="NULL"/>
    <m/>
    <m/>
    <m/>
    <m/>
    <m/>
    <m/>
    <m/>
    <m/>
    <m/>
    <m/>
    <m/>
    <m/>
    <m/>
    <m/>
    <m/>
    <m/>
    <s v="שליפת כתובות (אוגוסט 2020)"/>
    <n v="2017"/>
    <x v="1"/>
    <s v="הריסה"/>
    <m/>
    <m/>
    <m/>
    <m/>
    <m/>
    <m/>
    <n v="4"/>
    <s v="להיתר"/>
    <m/>
    <x v="1"/>
    <m/>
    <m/>
    <m/>
    <m/>
    <m/>
    <m/>
    <m/>
    <m/>
    <m/>
    <m/>
    <m/>
    <m/>
    <m/>
    <n v="354"/>
    <m/>
    <m/>
    <m/>
    <m/>
    <m/>
    <m/>
    <m/>
  </r>
  <r>
    <n v="1230"/>
    <s v="טיוב בקשותID כפולות"/>
    <m/>
    <m/>
    <m/>
    <m/>
    <m/>
    <s v="הכתובת במתחם"/>
    <m/>
    <m/>
    <m/>
    <n v="1003"/>
    <n v="30828"/>
    <s v="מרכז"/>
    <x v="15"/>
    <x v="56"/>
    <s v="מרכז יהוד"/>
    <s v="מיסוי"/>
    <s v="פינוי-בינוי"/>
    <s v="בביצוע + מבנים מאוכלסים"/>
    <n v="7215957"/>
    <s v="411 20200129"/>
    <n v="411"/>
    <n v="20200129"/>
    <s v="בקשה למידע להיתר"/>
    <s v="הריסה"/>
    <n v="5564"/>
    <s v="יהוד"/>
    <n v="9400"/>
    <s v="מרבד הקסמים"/>
    <n v="143"/>
    <n v="1"/>
    <n v="1"/>
    <s v="     "/>
    <d v="2020-11-10T00:00:00"/>
    <n v="0"/>
    <n v="0"/>
    <m/>
    <m/>
    <m/>
    <s v="2020_04"/>
    <d v="2021-01-28T10:43:04"/>
    <m/>
    <m/>
    <m/>
    <s v="הריסת 2 מבני מסחר שבנויים ללא היתר. "/>
    <s v="NULL"/>
    <s v="NULL"/>
    <s v="NULL"/>
    <s v="NULL"/>
    <m/>
    <m/>
    <m/>
    <m/>
    <m/>
    <m/>
    <m/>
    <m/>
    <m/>
    <m/>
    <m/>
    <m/>
    <m/>
    <m/>
    <s v="NULL"/>
    <s v="NULL"/>
    <s v="לפי גוש חלקה (מרץ 2021)"/>
    <n v="2020"/>
    <x v="1"/>
    <s v="הריסה"/>
    <m/>
    <m/>
    <n v="8"/>
    <n v="1"/>
    <s v="?"/>
    <m/>
    <n v="1"/>
    <s v="למידע"/>
    <m/>
    <x v="1"/>
    <m/>
    <m/>
    <m/>
    <m/>
    <m/>
    <m/>
    <m/>
    <m/>
    <m/>
    <s v="כן"/>
    <m/>
    <s v="מתחם רלוונטי מסלול מיסוי (המשכי)"/>
    <m/>
    <s v="354 במתחם האב"/>
    <m/>
    <m/>
    <m/>
    <m/>
    <m/>
    <s v="לא היו החלטות בבקשה"/>
    <m/>
  </r>
  <r>
    <n v="1227"/>
    <s v="טיוב בקשותID כפולות"/>
    <m/>
    <m/>
    <m/>
    <m/>
    <m/>
    <s v="הכתובת במתחם"/>
    <s v="?"/>
    <m/>
    <m/>
    <n v="1003"/>
    <n v="30828"/>
    <s v="מרכז"/>
    <x v="15"/>
    <x v="56"/>
    <s v="מרכז יהוד"/>
    <s v="מיסוי"/>
    <s v="פינוי-בינוי"/>
    <s v="בביצוע + מבנים מאוכלסים"/>
    <n v="7215576"/>
    <s v="411 20200200"/>
    <n v="411"/>
    <n v="20200200"/>
    <s v="בקשה מקוונת ללא הקלות"/>
    <s v="הריסה"/>
    <n v="5564"/>
    <s v="יהוד"/>
    <n v="9400"/>
    <s v="מרבד הקסמים"/>
    <n v="143"/>
    <n v="1"/>
    <n v="1"/>
    <s v="     "/>
    <d v="2020-11-23T00:00:00"/>
    <n v="0"/>
    <n v="0"/>
    <m/>
    <m/>
    <m/>
    <s v="2020_04"/>
    <d v="2021-01-28T10:43:04"/>
    <m/>
    <m/>
    <m/>
    <s v=" הריסת שני מבנים צמודים בעלי קומה אחת בשטח 283 מ&quot;ר ברחוב מרבד הקסמים 1 "/>
    <s v="NULL"/>
    <s v="NULL"/>
    <s v="NULL"/>
    <n v="2067193"/>
    <n v="20200200"/>
    <s v="בקשה מקוונת ללא הקלות"/>
    <d v="2020-12-24T00:00:00"/>
    <s v="הריסה"/>
    <n v="0"/>
    <n v="0"/>
    <m/>
    <m/>
    <m/>
    <m/>
    <m/>
    <m/>
    <m/>
    <s v=" הריסת שני מבנים צמודים בעלי קומה אחת  ברחוב מרבד הקסמים 1 "/>
    <s v="2020_04"/>
    <d v="2021-01-28T10:43:05"/>
    <s v="לפי גוש חלקה (מרץ 2021)"/>
    <n v="2020"/>
    <x v="2"/>
    <s v="הריסה"/>
    <s v="הריסה"/>
    <m/>
    <n v="8"/>
    <m/>
    <m/>
    <m/>
    <n v="1"/>
    <s v="מקוונת (להיתר)"/>
    <m/>
    <x v="6"/>
    <s v="לפי הצפי לא היה היתר ב2020"/>
    <m/>
    <m/>
    <m/>
    <m/>
    <m/>
    <m/>
    <m/>
    <m/>
    <s v="כן"/>
    <m/>
    <s v="מתחם רלוונטי מסלול מיסוי (המשכי)"/>
    <m/>
    <s v="354 במתחם האב"/>
    <m/>
    <m/>
    <m/>
    <m/>
    <m/>
    <m/>
    <m/>
  </r>
  <r>
    <n v="1799"/>
    <s v="אוקטובר 2021 - טיוב בקשות ID כפולות"/>
    <s v="כן"/>
    <s v="ספק"/>
    <m/>
    <s v="לטייב - מתחם המשכי"/>
    <m/>
    <m/>
    <s v="באקסל פה מס' ההיתר זהה למס' הבקשה, באתר העירייה שמחפשים לפי מס' הבקשה זה לא משייך אותה לשום היתר, מהות ההיתר שמופיע פה זהה למהות הבקשה של הכתובת &quot;יהלום 30&quot;._x000a_באתר העירייה שמחפשים לפי מס' הבקשה באמת מוצאים שמס' הבקשה משוייך ל-2 הכתובת: מרבד הקסמים 1 ויהולום 30, אז האם באמת קיבל היתר?_x000a_בנוסף מרבד הקסמים 1 נופל ב-GIS על מתחם, לעומת זאת יהלום 30 לא נופל על אף מתחם וטוייב שהוא לא פינוי בינוי..."/>
    <m/>
    <m/>
    <n v="1003"/>
    <m/>
    <s v="מרכז"/>
    <x v="15"/>
    <x v="56"/>
    <m/>
    <s v="מיסוי"/>
    <s v="פינוי-בינוי"/>
    <s v="בביצוע + מבנים מאוכלסים"/>
    <n v="7264695"/>
    <s v="411 20200129"/>
    <n v="411"/>
    <n v="20200129"/>
    <s v="בקשה למידע להיתר"/>
    <s v="הריסה"/>
    <n v="5564"/>
    <s v="יהוד"/>
    <n v="9400"/>
    <s v="מרבד הקסמים"/>
    <n v="143"/>
    <n v="1"/>
    <n v="1"/>
    <s v="     "/>
    <d v="2020-11-10T00:00:00"/>
    <n v="0"/>
    <n v="0"/>
    <s v="NULL"/>
    <s v="NULL"/>
    <s v="NULL"/>
    <s v="2021_01"/>
    <d v="2021-06-14T12:45:52"/>
    <s v="NULL"/>
    <s v="NULL"/>
    <s v="NULL"/>
    <s v="הריסת 2 מבני מסחר שבנויים ללא היתר. "/>
    <s v="NULL"/>
    <s v="NULL"/>
    <s v="NULL"/>
    <n v="2095014"/>
    <n v="20200129"/>
    <s v="בקשה מקוונת עם הקלות"/>
    <d v="2021-01-12T00:00:00"/>
    <s v="בנייה חדשה"/>
    <n v="0"/>
    <n v="1"/>
    <s v="NULL"/>
    <s v="NULL"/>
    <s v="NULL"/>
    <s v="NULL"/>
    <s v="NULL"/>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2021_01"/>
    <d v="2021-06-14T12:45:55"/>
    <s v="גוש חלקה"/>
    <n v="2020"/>
    <x v="0"/>
    <s v="הריסה"/>
    <m/>
    <m/>
    <n v="8"/>
    <m/>
    <m/>
    <m/>
    <n v="4"/>
    <s v="למידע"/>
    <m/>
    <x v="8"/>
    <s v="היתר שייך לרחוב יהלום 30 ולא למרבד הקסמים 2. קיימות 2 בקשות שונות עם אותו מספר בקשה: יהלום קיבל היתר, מרבד הקסמים לא קיבל היתר."/>
    <m/>
    <m/>
    <m/>
    <m/>
    <m/>
    <m/>
    <m/>
    <m/>
    <m/>
    <m/>
    <m/>
    <m/>
    <s v="354 במתחם האב"/>
    <m/>
    <m/>
    <m/>
    <m/>
    <m/>
    <m/>
    <m/>
  </r>
  <r>
    <n v="434"/>
    <m/>
    <m/>
    <m/>
    <m/>
    <m/>
    <m/>
    <m/>
    <m/>
    <m/>
    <m/>
    <n v="30828"/>
    <m/>
    <s v="מרכז"/>
    <x v="15"/>
    <x v="56"/>
    <m/>
    <s v="רשויות"/>
    <s v="מיסוי - פינוי-בינוי"/>
    <s v="בביצוע + מבנים מאוכלסים"/>
    <n v="5300002"/>
    <s v="411 20170305"/>
    <n v="411"/>
    <n v="20170305"/>
    <s v="בקשה להיתר"/>
    <s v="בניה חדשה"/>
    <n v="5391"/>
    <s v="יהוד"/>
    <n v="0"/>
    <s v="מרבד הקסמים"/>
    <n v="0"/>
    <n v="2"/>
    <n v="2"/>
    <m/>
    <d v="2017-12-14T00:00:00"/>
    <n v="0"/>
    <n v="0"/>
    <m/>
    <m/>
    <n v="57"/>
    <m/>
    <m/>
    <m/>
    <m/>
    <m/>
    <s v="בניין  8 א . מגורים הכולל קומת כניסה + 14 קומות + גג מערכות + 2 קומות מרתף לחניה. מחסנים ןחדרים טכניים . סהכ 57 י&quot;חד. בקשה להקלה לגובה המרתף העליון."/>
    <m/>
    <m/>
    <m/>
    <s v="NULL"/>
    <m/>
    <m/>
    <m/>
    <m/>
    <m/>
    <m/>
    <m/>
    <m/>
    <m/>
    <m/>
    <m/>
    <m/>
    <m/>
    <m/>
    <m/>
    <m/>
    <m/>
    <n v="2017"/>
    <x v="1"/>
    <s v="בנייה"/>
    <m/>
    <m/>
    <n v="11"/>
    <m/>
    <m/>
    <s v="?"/>
    <n v="1"/>
    <s v="להיתר"/>
    <m/>
    <x v="1"/>
    <m/>
    <m/>
    <m/>
    <m/>
    <m/>
    <m/>
    <m/>
    <m/>
    <m/>
    <m/>
    <m/>
    <s v="רלוונטי. הושלמה הכתובת"/>
    <m/>
    <n v="354"/>
    <n v="6692"/>
    <s v="8,9,71,75"/>
    <m/>
    <m/>
    <m/>
    <s v="לא היו החלטות בבקשה"/>
    <m/>
  </r>
  <r>
    <n v="1234"/>
    <m/>
    <m/>
    <m/>
    <m/>
    <m/>
    <m/>
    <m/>
    <m/>
    <m/>
    <m/>
    <n v="1003"/>
    <n v="30828"/>
    <s v="מרכז"/>
    <x v="15"/>
    <x v="56"/>
    <s v="מרכז יהוד"/>
    <s v="מיסוי"/>
    <s v="פינוי-בינוי"/>
    <s v="בביצוע + מבנים מאוכלסים"/>
    <n v="7215960"/>
    <s v="411 20200133"/>
    <n v="411"/>
    <n v="20200133"/>
    <s v="בקשה למידע להיתר"/>
    <s v="בנייה חדשה"/>
    <n v="5391"/>
    <s v="יהוד"/>
    <n v="9400"/>
    <s v="מרבד הקסמים"/>
    <n v="143"/>
    <n v="2"/>
    <n v="2"/>
    <s v="     "/>
    <d v="2020-11-23T00:00:00"/>
    <n v="0"/>
    <n v="57"/>
    <m/>
    <m/>
    <n v="57"/>
    <s v="2020_04"/>
    <d v="2021-01-28T10:43:04"/>
    <m/>
    <m/>
    <m/>
    <s v=" בניין מגורים, 57 יח&quot;ד ב-14 קומות מגורים מעל קומת קרקע ע&quot;ג 2 קומות מרתפים משותפים עבור חניה למגרשים 8א ו-8ב (לא כלול בהיתר נוכחי), מפלס גג טכני, מחסנים בקומות, גינון, פיתוח שטח גדרות וצובר גז. "/>
    <s v="NULL"/>
    <s v="NULL"/>
    <s v="NULL"/>
    <s v="NULL"/>
    <m/>
    <m/>
    <m/>
    <m/>
    <m/>
    <m/>
    <m/>
    <m/>
    <m/>
    <m/>
    <m/>
    <m/>
    <m/>
    <m/>
    <s v="NULL"/>
    <s v="NULL"/>
    <s v="לפי גוש חלקה (מרץ 2021)"/>
    <n v="2020"/>
    <x v="1"/>
    <s v="בנייה"/>
    <m/>
    <m/>
    <n v="11"/>
    <n v="1"/>
    <s v="?"/>
    <m/>
    <n v="1"/>
    <s v="למידע"/>
    <m/>
    <x v="1"/>
    <m/>
    <m/>
    <m/>
    <m/>
    <m/>
    <m/>
    <m/>
    <m/>
    <s v="כן"/>
    <s v="כן"/>
    <m/>
    <s v="מתחם רלוונטי לפי כתובת ומסלול מיסוי (המשכי)"/>
    <m/>
    <s v="354 במתחם האב"/>
    <m/>
    <m/>
    <m/>
    <m/>
    <m/>
    <s v="לא היו החלטות בבקשה"/>
    <m/>
  </r>
  <r>
    <n v="1241"/>
    <m/>
    <m/>
    <m/>
    <m/>
    <m/>
    <s v="כפול רק מהנתונים החדשים"/>
    <m/>
    <m/>
    <m/>
    <m/>
    <n v="30828"/>
    <m/>
    <s v="מרכז"/>
    <x v="15"/>
    <x v="56"/>
    <m/>
    <s v="רשויות"/>
    <s v="פינוי-בינוי"/>
    <s v="בביצוע + מבנים מאוכלסים"/>
    <n v="7216031"/>
    <s v="411 20200085"/>
    <n v="411"/>
    <n v="20200085"/>
    <s v="בקשה להיתר"/>
    <m/>
    <n v="5391"/>
    <s v="יהוד"/>
    <n v="9400"/>
    <s v="מרבד הקסמים"/>
    <n v="143"/>
    <n v="2"/>
    <n v="2"/>
    <s v="     "/>
    <d v="2020-06-24T00:00:00"/>
    <n v="0"/>
    <n v="0"/>
    <m/>
    <m/>
    <n v="57"/>
    <s v="2020_04"/>
    <d v="2021-01-28T10:43:04"/>
    <m/>
    <m/>
    <s v="מהות הבקשה"/>
    <s v="בניין מגורים, 57 יח&quot;ד  ב- 14קומות מגורים מעל קומת קרקע ע&quot;ג 2 קומות מרתף משותף עבור חניה למגרשים 8א -8ב (לא כלול בהיתר זה) מפלס גג טכני, מחסנים בקומות ובמרתפים, גינון, פיתוח שטח גדרות וצובר גז. "/>
    <s v="NULL"/>
    <s v="NULL"/>
    <s v="NULL"/>
    <s v="NULL"/>
    <m/>
    <m/>
    <m/>
    <m/>
    <m/>
    <m/>
    <m/>
    <m/>
    <m/>
    <m/>
    <m/>
    <m/>
    <m/>
    <m/>
    <s v="NULL"/>
    <s v="NULL"/>
    <s v="לפי כתובת (מרץ 2021)"/>
    <n v="2020"/>
    <x v="1"/>
    <s v="בנייה"/>
    <m/>
    <m/>
    <n v="11"/>
    <m/>
    <m/>
    <m/>
    <n v="2"/>
    <s v="להיתר"/>
    <m/>
    <x v="1"/>
    <m/>
    <m/>
    <m/>
    <m/>
    <m/>
    <m/>
    <m/>
    <m/>
    <m/>
    <m/>
    <m/>
    <m/>
    <m/>
    <n v="354"/>
    <m/>
    <m/>
    <m/>
    <m/>
    <m/>
    <s v="דחייה"/>
    <m/>
  </r>
  <r>
    <n v="1800"/>
    <s v="אוקטובר 2021 - טיוב בקשות ID כפולות"/>
    <s v="כן"/>
    <s v="ספק"/>
    <m/>
    <s v="לטייב - האם בגבעה או במרכז יהוד"/>
    <m/>
    <m/>
    <s v="באקסל פה מס' ההיתר זהה למס' הבקשה, באתר העירייה שמחפשים לפי מס' הבקשה זה לא משייך אותה לשום היתר, מהות ההיתר שמופיע פה זהה למהות הבקשה של הכתובת &quot;לוחמי הגיטאות 34&quot;._x000a_באתר העירייה שמחפשים לפי מס' הבקשה באמת מוצאים שמס' הבקשה משוייך ל-2 הכתובת: מרבד הקסמים 2 ולוחמי הגיטאות 34, אז האם באמת קיבל היתר?_x000a_בנוסף מרבד הקסמים 2 נופל ב-GIS על מתחם, לעומת זאת ילוחמי הגיטאות 34 לא נופל על אף מתחם וטוייב שהוא לא פינוי בינוי..._x000a_חשוב לציין שהתאריך של כתוב פה בקבלת ההיתר שונה מתאריך הבקשה של לוחמי הגיטאות 34, לא ברור כ&quot;כ איך ולמה לשייך את ההיתר?! (פיש)"/>
    <m/>
    <m/>
    <n v="1003"/>
    <m/>
    <s v="מרכז"/>
    <x v="15"/>
    <x v="56"/>
    <m/>
    <s v="מיסוי"/>
    <s v="פינוי-בינוי"/>
    <s v="בביצוע + מבנים מאוכלסים"/>
    <n v="7273975"/>
    <s v="411 20200133"/>
    <n v="411"/>
    <n v="20200133"/>
    <s v="בקשה למידע להיתר"/>
    <s v="בנייה חדשה"/>
    <n v="5391"/>
    <s v="יהוד"/>
    <n v="9400"/>
    <s v="מרבד הקסמים"/>
    <n v="143"/>
    <n v="2"/>
    <n v="2"/>
    <s v="     "/>
    <d v="2020-11-23T00:00:00"/>
    <n v="0"/>
    <n v="57"/>
    <s v="NULL"/>
    <s v="NULL"/>
    <n v="57"/>
    <s v="2021_01"/>
    <d v="2021-06-14T12:45:52"/>
    <s v="NULL"/>
    <s v="NULL"/>
    <s v="מהות הבקשה"/>
    <s v=" בניין מגורים, 57 יח&quot;ד ב-14 קומות מגורים מעל קומת קרקע ע&quot;ג 2 קומות מרתפים משותפים עבור חניה למגרשים 8א ו-8ב (לא כלול בהיתר נוכחי), מפלס גג טכני, מחסנים בקומות, גינון, פיתוח שטח גדרות וצובר גז. "/>
    <s v="NULL"/>
    <s v="NULL"/>
    <s v="NULL"/>
    <n v="2074362"/>
    <n v="20200133"/>
    <s v="בקשה מקוונת ללא הקלות"/>
    <d v="2021-01-11T00:00:00"/>
    <s v="תוספת למבנה קיים"/>
    <n v="0"/>
    <n v="0"/>
    <s v="NULL"/>
    <s v="NULL"/>
    <s v="NULL"/>
    <s v="NULL"/>
    <s v="NULL"/>
    <s v="NULL"/>
    <s v="NULL"/>
    <s v="בקשה להריסת מבנה קיים והקמת בית מגורים חדש הכולל קומת קרקע וקומה א בתוספת ממ&quot;ד. "/>
    <s v="2021_01"/>
    <d v="2021-06-14T12:45:55"/>
    <s v="גוש חלקה"/>
    <n v="2020"/>
    <x v="0"/>
    <s v="בנייה"/>
    <m/>
    <m/>
    <n v="11"/>
    <m/>
    <m/>
    <m/>
    <n v="4"/>
    <s v="למידע"/>
    <m/>
    <x v="8"/>
    <s v="היתר שייך לרחוב לוחמי הגיטאות 34 ולא למרבד הקסמים 2. קיימות 2 בקשות שונות עם אותו מספר בקשה: לוחמי הגיטאות קיבל היתר, מרבד הקסמים לא קיבל היתר."/>
    <m/>
    <m/>
    <m/>
    <m/>
    <m/>
    <m/>
    <m/>
    <m/>
    <m/>
    <m/>
    <m/>
    <m/>
    <s v="354 במתחם האב"/>
    <m/>
    <m/>
    <m/>
    <m/>
    <m/>
    <m/>
    <m/>
  </r>
  <r>
    <n v="435"/>
    <m/>
    <m/>
    <m/>
    <m/>
    <m/>
    <m/>
    <m/>
    <m/>
    <m/>
    <m/>
    <n v="30828"/>
    <m/>
    <s v="מרכז"/>
    <x v="15"/>
    <x v="56"/>
    <m/>
    <s v="רשויות"/>
    <s v="מיסוי - פינוי-בינוי"/>
    <s v="בביצוע + מבנים מאוכלסים"/>
    <n v="5299316"/>
    <s v="411 20170306"/>
    <n v="411"/>
    <n v="20170306"/>
    <s v="בקשה להיתר"/>
    <s v="בניה חדשה"/>
    <n v="5391"/>
    <s v="יהוד"/>
    <n v="0"/>
    <s v="מרבד הקסמים"/>
    <n v="0"/>
    <n v="4"/>
    <n v="4"/>
    <m/>
    <d v="2017-12-19T00:00:00"/>
    <n v="0"/>
    <n v="0"/>
    <m/>
    <m/>
    <n v="57"/>
    <m/>
    <m/>
    <m/>
    <m/>
    <m/>
    <s v="בניין 8 ב . בניין מגורים הכולל קומת כניסה + 14 קומות + גג מערכות + 2 קומות מרתף לחנייה. מחסנים וחדרים טכניים  ס&quot;הכ 57 יח&quot;ד. בקשה להקלה בגובה המרתף העליון"/>
    <m/>
    <m/>
    <m/>
    <s v="NULL"/>
    <m/>
    <m/>
    <m/>
    <m/>
    <m/>
    <m/>
    <m/>
    <m/>
    <m/>
    <m/>
    <m/>
    <m/>
    <m/>
    <m/>
    <m/>
    <m/>
    <m/>
    <n v="2017"/>
    <x v="1"/>
    <s v="בנייה"/>
    <m/>
    <m/>
    <n v="15"/>
    <m/>
    <m/>
    <m/>
    <n v="1"/>
    <s v="להיתר"/>
    <m/>
    <x v="1"/>
    <m/>
    <m/>
    <m/>
    <m/>
    <m/>
    <m/>
    <m/>
    <m/>
    <m/>
    <m/>
    <m/>
    <s v="רלוונטי. הושלמה הכתובת"/>
    <m/>
    <n v="354"/>
    <m/>
    <m/>
    <m/>
    <m/>
    <m/>
    <s v="לא היו החלטות בבקשה"/>
    <m/>
  </r>
  <r>
    <n v="1236"/>
    <s v="טיוב בקשותID כפולות"/>
    <m/>
    <m/>
    <m/>
    <m/>
    <m/>
    <m/>
    <m/>
    <m/>
    <m/>
    <n v="1003"/>
    <n v="30828"/>
    <s v="מרכז"/>
    <x v="15"/>
    <x v="56"/>
    <s v="מרכז יהוד"/>
    <s v="מיסוי"/>
    <s v="פינוי-בינוי"/>
    <s v="בביצוע + מבנים מאוכלסים"/>
    <n v="7215961"/>
    <s v="411 20200134"/>
    <n v="411"/>
    <n v="20200134"/>
    <s v="בקשה למידע להיתר"/>
    <s v="בנייה חדשה"/>
    <n v="5448"/>
    <s v="יהוד"/>
    <n v="9400"/>
    <s v="מרבד הקסמים"/>
    <n v="143"/>
    <n v="4"/>
    <n v="4"/>
    <s v="     "/>
    <d v="2020-11-23T00:00:00"/>
    <n v="0"/>
    <n v="57"/>
    <m/>
    <m/>
    <n v="57"/>
    <s v="2020_04"/>
    <d v="2021-01-28T10:43:04"/>
    <m/>
    <m/>
    <m/>
    <s v=" בניין מגורים, 57 יח&quot;ד ב-14 קומות מגורים מעל קומת קרקע ע&quot;ג 2 קומות מרתפים משותפים עבור חניה למגרשים 8א ו-8ב , מפלס גג טכני, מחסנים בקומות, גינון, פיתוח שטח גדרות וצובר גז. "/>
    <s v="NULL"/>
    <s v="NULL"/>
    <s v="NULL"/>
    <s v="NULL"/>
    <m/>
    <m/>
    <m/>
    <m/>
    <m/>
    <m/>
    <m/>
    <m/>
    <m/>
    <m/>
    <m/>
    <m/>
    <m/>
    <m/>
    <s v="NULL"/>
    <s v="NULL"/>
    <s v="לפי גוש חלקה (מרץ 2021)"/>
    <n v="2020"/>
    <x v="1"/>
    <s v="בנייה"/>
    <m/>
    <m/>
    <n v="15"/>
    <n v="1"/>
    <m/>
    <m/>
    <n v="1"/>
    <s v="למידע"/>
    <m/>
    <x v="1"/>
    <m/>
    <m/>
    <m/>
    <m/>
    <m/>
    <m/>
    <m/>
    <m/>
    <s v="כן"/>
    <s v="כן"/>
    <m/>
    <s v="מתחם רלוונטי לפי כתובת ומסלול מיסוי (המשכי)"/>
    <m/>
    <s v="354 במתחם האב"/>
    <m/>
    <m/>
    <m/>
    <m/>
    <m/>
    <s v="לא היו החלטות בבקשה"/>
    <m/>
  </r>
  <r>
    <n v="1207"/>
    <s v="טיוב בקשותID כפולות"/>
    <m/>
    <m/>
    <m/>
    <m/>
    <m/>
    <m/>
    <m/>
    <m/>
    <m/>
    <n v="1003"/>
    <n v="30828"/>
    <s v="מרכז"/>
    <x v="15"/>
    <x v="56"/>
    <s v="מרכז יהוד"/>
    <s v="מיסוי"/>
    <s v="פינוי-בינוי"/>
    <s v="בביצוע + מבנים מאוכלסים"/>
    <n v="7091676"/>
    <s v="411 20200086"/>
    <n v="411"/>
    <n v="20200086"/>
    <s v="בקשה מקוונת ללא הקלות"/>
    <m/>
    <n v="5448"/>
    <s v="יהוד"/>
    <n v="9400"/>
    <s v="מרבד הקסמים"/>
    <n v="143"/>
    <n v="4"/>
    <n v="4"/>
    <s v="     "/>
    <d v="2020-06-24T00:00:00"/>
    <n v="0"/>
    <n v="0"/>
    <m/>
    <m/>
    <n v="57"/>
    <s v="2020_01"/>
    <d v="2020-11-01T21:00:40"/>
    <m/>
    <m/>
    <m/>
    <s v="בניין מגורים, 57 יח&quot;ד ב 14 קומות מגורים מעל קומת קרקע ע&quot;ג 2 קומות מרתף משותף עבור חניה 8א-8ב, מפלס גג טכני, מחסנים בקומות, גינון, פיתוח שטח גדרות וצובר גז. "/>
    <s v="NULL"/>
    <s v="NULL"/>
    <s v="NULL"/>
    <s v="NULL"/>
    <m/>
    <m/>
    <m/>
    <m/>
    <m/>
    <m/>
    <m/>
    <m/>
    <m/>
    <m/>
    <m/>
    <m/>
    <m/>
    <m/>
    <s v="NULL"/>
    <s v="NULL"/>
    <s v="לפי גוש חלקה (מרץ 2021)"/>
    <n v="2020"/>
    <x v="1"/>
    <s v="בנייה"/>
    <m/>
    <m/>
    <n v="15"/>
    <m/>
    <m/>
    <m/>
    <n v="2"/>
    <s v="מקוונת (להיתר)"/>
    <m/>
    <x v="1"/>
    <m/>
    <m/>
    <m/>
    <m/>
    <m/>
    <m/>
    <m/>
    <m/>
    <s v="כן"/>
    <s v="כן"/>
    <m/>
    <s v="מתחם רלוונטי לפי כתובת ומסלול מיסוי (המשכי)"/>
    <m/>
    <s v="354 במתחם האב"/>
    <m/>
    <m/>
    <m/>
    <m/>
    <m/>
    <s v="דחייה"/>
    <m/>
  </r>
  <r>
    <n v="438"/>
    <m/>
    <m/>
    <m/>
    <m/>
    <m/>
    <m/>
    <m/>
    <m/>
    <m/>
    <m/>
    <n v="30828"/>
    <m/>
    <s v="מרכז"/>
    <x v="15"/>
    <x v="56"/>
    <m/>
    <s v="רשויות"/>
    <s v="פינוי-בינוי"/>
    <s v="בביצוע + מבנים מאוכלסים"/>
    <n v="712181"/>
    <s v="411 20100238"/>
    <n v="411"/>
    <n v="20100238"/>
    <s v="בקשה להיתר"/>
    <s v="בניה חדשה"/>
    <n v="5015"/>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x v="1"/>
    <s v="בנייה"/>
    <m/>
    <m/>
    <n v="16"/>
    <m/>
    <m/>
    <m/>
    <n v="1"/>
    <s v="להיתר"/>
    <m/>
    <x v="1"/>
    <m/>
    <m/>
    <m/>
    <m/>
    <m/>
    <m/>
    <m/>
    <m/>
    <m/>
    <m/>
    <m/>
    <m/>
    <m/>
    <n v="354"/>
    <m/>
    <m/>
    <m/>
    <m/>
    <m/>
    <s v="אישור בתנאים"/>
    <m/>
  </r>
  <r>
    <n v="437"/>
    <m/>
    <m/>
    <m/>
    <m/>
    <m/>
    <m/>
    <m/>
    <m/>
    <m/>
    <m/>
    <n v="30828"/>
    <m/>
    <s v="מרכז"/>
    <x v="15"/>
    <x v="56"/>
    <m/>
    <s v="רשויות"/>
    <s v="פינוי-בינוי"/>
    <s v="בביצוע + מבנים מאוכלסים"/>
    <n v="712129"/>
    <s v="411 20100164"/>
    <n v="411"/>
    <n v="20100164"/>
    <s v="בקשה להיתר"/>
    <s v="בניה חדשה"/>
    <n v="5015"/>
    <s v="יהוד"/>
    <n v="9400"/>
    <s v="צבי ישי"/>
    <n v="145"/>
    <n v="24"/>
    <n v="24"/>
    <m/>
    <d v="2010-07-01T00:00:00"/>
    <n v="0"/>
    <n v="0"/>
    <m/>
    <m/>
    <m/>
    <m/>
    <m/>
    <m/>
    <m/>
    <m/>
    <s v="דירתיים+חדרים טכניים. שני בניני מגורים הכוללים קומת כניסה+13 קומות+גג מערכות+קומת מרתף לחניה+מחסנים"/>
    <m/>
    <m/>
    <m/>
    <s v="NULL"/>
    <m/>
    <m/>
    <m/>
    <m/>
    <m/>
    <m/>
    <m/>
    <m/>
    <m/>
    <m/>
    <m/>
    <m/>
    <m/>
    <m/>
    <m/>
    <m/>
    <s v="שליפה לפי תבעות (אוגוסט 2020)"/>
    <n v="2010"/>
    <x v="1"/>
    <s v="בנייה"/>
    <m/>
    <m/>
    <n v="16"/>
    <m/>
    <m/>
    <m/>
    <n v="2"/>
    <s v="להיתר"/>
    <m/>
    <x v="1"/>
    <m/>
    <m/>
    <m/>
    <m/>
    <m/>
    <m/>
    <m/>
    <m/>
    <m/>
    <m/>
    <m/>
    <m/>
    <m/>
    <n v="354"/>
    <m/>
    <m/>
    <m/>
    <m/>
    <m/>
    <m/>
    <m/>
  </r>
  <r>
    <n v="439"/>
    <m/>
    <m/>
    <m/>
    <m/>
    <m/>
    <m/>
    <m/>
    <m/>
    <m/>
    <m/>
    <n v="30828"/>
    <m/>
    <s v="מרכז"/>
    <x v="15"/>
    <x v="56"/>
    <m/>
    <s v="רשויות"/>
    <s v="פינוי-בינוי"/>
    <s v="בביצוע + מבנים מאוכלסים"/>
    <n v="712399"/>
    <s v="411 20110217"/>
    <n v="411"/>
    <n v="20110217"/>
    <s v="בקשה להיתר"/>
    <s v="בניה חדשה"/>
    <n v="5015"/>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x v="1"/>
    <s v="בנייה"/>
    <m/>
    <m/>
    <n v="16"/>
    <m/>
    <m/>
    <m/>
    <n v="2"/>
    <s v="להיתר"/>
    <m/>
    <x v="1"/>
    <m/>
    <m/>
    <m/>
    <m/>
    <m/>
    <m/>
    <m/>
    <m/>
    <m/>
    <m/>
    <m/>
    <m/>
    <m/>
    <n v="354"/>
    <m/>
    <m/>
    <m/>
    <m/>
    <m/>
    <m/>
    <m/>
  </r>
  <r>
    <n v="436"/>
    <m/>
    <m/>
    <m/>
    <m/>
    <m/>
    <m/>
    <m/>
    <m/>
    <m/>
    <m/>
    <n v="30828"/>
    <m/>
    <s v="מרכז"/>
    <x v="15"/>
    <x v="56"/>
    <m/>
    <s v="רשויות"/>
    <s v="פינוי-בינוי"/>
    <s v="בביצוע + מבנים מאוכלסים"/>
    <n v="711938"/>
    <s v="411 20090130"/>
    <n v="411"/>
    <n v="20090130"/>
    <s v="בקשה להיתר"/>
    <s v="חפירה ודיפון"/>
    <n v="5015"/>
    <s v="יהוד"/>
    <n v="9400"/>
    <s v="צבי ישי"/>
    <n v="145"/>
    <n v="24"/>
    <n v="24"/>
    <m/>
    <d v="2009-07-15T00:00:00"/>
    <n v="0"/>
    <n v="0"/>
    <m/>
    <m/>
    <m/>
    <m/>
    <m/>
    <m/>
    <m/>
    <m/>
    <s v="תכנית חפירה ודיפון."/>
    <m/>
    <m/>
    <m/>
    <s v="NULL"/>
    <m/>
    <m/>
    <m/>
    <m/>
    <m/>
    <m/>
    <m/>
    <m/>
    <m/>
    <m/>
    <m/>
    <m/>
    <m/>
    <m/>
    <m/>
    <m/>
    <s v="שליפה לפי תבעות (אוגוסט 2020)"/>
    <n v="2009"/>
    <x v="1"/>
    <s v="חפירה ודיפון"/>
    <m/>
    <m/>
    <n v="16"/>
    <m/>
    <m/>
    <m/>
    <n v="3"/>
    <s v="להיתר"/>
    <m/>
    <x v="1"/>
    <m/>
    <m/>
    <m/>
    <m/>
    <m/>
    <m/>
    <m/>
    <m/>
    <m/>
    <m/>
    <m/>
    <m/>
    <m/>
    <n v="354"/>
    <m/>
    <m/>
    <m/>
    <m/>
    <m/>
    <m/>
    <m/>
  </r>
  <r>
    <n v="440"/>
    <m/>
    <m/>
    <m/>
    <m/>
    <m/>
    <m/>
    <m/>
    <m/>
    <m/>
    <m/>
    <n v="30828"/>
    <m/>
    <s v="מרכז"/>
    <x v="15"/>
    <x v="56"/>
    <m/>
    <s v="רשויות"/>
    <s v="פינוי-בינוי"/>
    <s v="בביצוע + מבנים מאוכלסים"/>
    <n v="711576"/>
    <s v="411 20060218"/>
    <n v="411"/>
    <n v="20060218"/>
    <s v="בקשה להיתר"/>
    <s v="תוספת למבנה קיים"/>
    <n v="3794"/>
    <s v="יהוד"/>
    <n v="9400"/>
    <s v="צבי ישי"/>
    <n v="145"/>
    <n v="29"/>
    <n v="29"/>
    <m/>
    <d v="2006-11-22T00:00:00"/>
    <n v="0"/>
    <n v="0"/>
    <m/>
    <n v="4"/>
    <m/>
    <m/>
    <m/>
    <m/>
    <m/>
    <m/>
    <s v="תוספת  4 יחידות דיור ושינויים בבנין מס' 1 מס' 4."/>
    <m/>
    <m/>
    <m/>
    <n v="195024"/>
    <n v="20060218"/>
    <m/>
    <d v="2007-01-01T00:00:00"/>
    <m/>
    <n v="0"/>
    <n v="0"/>
    <m/>
    <m/>
    <n v="4"/>
    <m/>
    <m/>
    <m/>
    <m/>
    <s v="תוספת  4 יחידות דיור ושינויים בבנין מס' 1 מס' 4."/>
    <m/>
    <m/>
    <s v="שליפת חלקה 0 (אוגוסט 2020)"/>
    <n v="2006"/>
    <x v="14"/>
    <s v="בנייה"/>
    <s v="בנייה"/>
    <m/>
    <s v="?"/>
    <m/>
    <m/>
    <m/>
    <n v="2"/>
    <s v="להיתר"/>
    <s v="המשכית. תוספת 4 יח&quot;ד"/>
    <x v="2"/>
    <s v="המשכי. תוספת 4 יח&quot;ד"/>
    <m/>
    <m/>
    <m/>
    <m/>
    <m/>
    <m/>
    <m/>
    <m/>
    <m/>
    <m/>
    <s v="רלוונטי לפי כתובת ולפי אלון "/>
    <m/>
    <n v="354"/>
    <m/>
    <m/>
    <m/>
    <m/>
    <m/>
    <m/>
    <m/>
  </r>
  <r>
    <n v="441"/>
    <m/>
    <m/>
    <m/>
    <m/>
    <m/>
    <m/>
    <m/>
    <m/>
    <m/>
    <m/>
    <n v="30828"/>
    <m/>
    <s v="מרכז"/>
    <x v="15"/>
    <x v="56"/>
    <m/>
    <s v="רשויות"/>
    <s v="פינוי-בינוי"/>
    <s v="בביצוע + מבנים מאוכלסים"/>
    <n v="711602"/>
    <s v="411 20070008"/>
    <n v="411"/>
    <n v="20070008"/>
    <s v="בקשה להיתר"/>
    <s v="תוספת למבנה קיים"/>
    <n v="3794"/>
    <s v="יהוד"/>
    <n v="9400"/>
    <s v="צבי ישי"/>
    <n v="145"/>
    <n v="31"/>
    <n v="31"/>
    <m/>
    <d v="2007-01-03T00:00:00"/>
    <n v="0"/>
    <n v="0"/>
    <m/>
    <m/>
    <m/>
    <m/>
    <m/>
    <m/>
    <m/>
    <m/>
    <s v="13 קומות מגורים. קומה 10 ומיקום קומה 11 שבהיתר מעל לתוספת הקומות להשלמת תוספת 2 קומות לבנין 1,4 בשלבי בניה קומות 11 ו-12 מעל תיק מרתף 3742/49 חפירה ומרתפים בלבד."/>
    <m/>
    <m/>
    <m/>
    <n v="195035"/>
    <n v="20070008"/>
    <m/>
    <d v="2007-03-13T00:00:00"/>
    <m/>
    <n v="0"/>
    <n v="0"/>
    <m/>
    <m/>
    <m/>
    <m/>
    <m/>
    <m/>
    <m/>
    <s v="קומה 10 ומיקום קומה 11 שבהיתר מעל לתוספת הקומות להשלמת תוספת 2 קומות לבנין 1,4 בשלבי בניה קומות 11 ו-12 מעל תיק מרתף 3742/49 חפירה ומרתפים בלבד. ‏13 קומות מגורים."/>
    <m/>
    <m/>
    <s v="שליפת חלקה 0 (אוגוסט 2020)"/>
    <n v="2007"/>
    <x v="14"/>
    <s v="בנייה"/>
    <s v="בנייה"/>
    <m/>
    <s v="?"/>
    <m/>
    <m/>
    <m/>
    <n v="2"/>
    <s v="להיתר"/>
    <m/>
    <x v="2"/>
    <m/>
    <m/>
    <m/>
    <m/>
    <m/>
    <m/>
    <m/>
    <m/>
    <m/>
    <m/>
    <m/>
    <s v="רלוונטי לפי הכתובת ולפי אלון"/>
    <m/>
    <n v="354"/>
    <m/>
    <m/>
    <m/>
    <m/>
    <m/>
    <m/>
    <m/>
  </r>
  <r>
    <n v="1201"/>
    <s v="טיוב בקשותID כפולות"/>
    <m/>
    <m/>
    <s v="לא ניתן לדעת ואין כתובת"/>
    <m/>
    <m/>
    <m/>
    <m/>
    <m/>
    <m/>
    <n v="1003"/>
    <n v="30828"/>
    <s v="מרכז"/>
    <x v="15"/>
    <x v="56"/>
    <s v="מרכז יהוד"/>
    <s v="מיסוי"/>
    <s v="פינוי-בינוי"/>
    <s v="בביצוע + מבנים מאוכלסים"/>
    <n v="7091674"/>
    <s v="411 20200083"/>
    <n v="411"/>
    <n v="20200083"/>
    <s v="בקשה מקוונת ללא הקלות"/>
    <s v="בנייה חדשה"/>
    <n v="5538"/>
    <s v="יהוד"/>
    <n v="9400"/>
    <m/>
    <n v="0"/>
    <n v="0"/>
    <n v="0"/>
    <s v="     "/>
    <d v="2020-06-22T00:00:00"/>
    <n v="0"/>
    <n v="0"/>
    <m/>
    <m/>
    <n v="14"/>
    <s v="2020_01"/>
    <d v="2020-11-01T21:00:40"/>
    <m/>
    <m/>
    <m/>
    <s v="בניין בן 5 קומות ועליית גג- קומת מסחר הכוללת גלריה ו-5 קומות (סה&quot;כ 14 יח&quot;ד) ניוד שטח עיקרי למגורים בסך של 14 מ&quot;ר ממגרש 102 למגרש 101 לפי הוראות התב&quot;ע. "/>
    <s v="NULL"/>
    <s v="NULL"/>
    <s v="NULL"/>
    <s v="NULL"/>
    <m/>
    <m/>
    <m/>
    <m/>
    <m/>
    <m/>
    <m/>
    <m/>
    <m/>
    <m/>
    <m/>
    <m/>
    <m/>
    <m/>
    <s v="NULL"/>
    <s v="NULL"/>
    <s v="לפי גוש חלקה (מרץ 2021)"/>
    <n v="2020"/>
    <x v="1"/>
    <s v="בנייה"/>
    <m/>
    <m/>
    <n v="4"/>
    <m/>
    <m/>
    <m/>
    <n v="1"/>
    <s v="מקוונת (להיתר)"/>
    <m/>
    <x v="1"/>
    <m/>
    <m/>
    <m/>
    <m/>
    <m/>
    <m/>
    <m/>
    <m/>
    <m/>
    <s v="כן"/>
    <m/>
    <s v="מתחם רלוונטי מסלול מיסוי (המשכי)"/>
    <m/>
    <s v="354 במתחם האב"/>
    <m/>
    <m/>
    <m/>
    <m/>
    <m/>
    <m/>
    <m/>
  </r>
  <r>
    <n v="445"/>
    <m/>
    <m/>
    <m/>
    <m/>
    <m/>
    <m/>
    <m/>
    <m/>
    <m/>
    <m/>
    <n v="4065"/>
    <m/>
    <s v="מרכז"/>
    <x v="15"/>
    <x v="57"/>
    <m/>
    <s v="מיסוי"/>
    <s v="מיסוי - פינוי-בינוי"/>
    <s v="בביצוע + מבנים מאוכלסים"/>
    <n v="712246"/>
    <s v="411 20110002"/>
    <n v="411"/>
    <n v="20110002"/>
    <s v="בקשה להיתר"/>
    <s v="בניה חדשה"/>
    <n v="4532"/>
    <s v="יהוד"/>
    <n v="9400"/>
    <s v="אשכנזי"/>
    <n v="125"/>
    <n v="17"/>
    <n v="17"/>
    <m/>
    <d v="2011-01-03T00:00:00"/>
    <n v="0"/>
    <n v="84"/>
    <n v="16"/>
    <n v="68"/>
    <n v="84"/>
    <m/>
    <m/>
    <m/>
    <m/>
    <m/>
    <s v="הקמת 2 בנינים חדשים 42 יח&quot;ד (כל בנין) סה&quot;כ: 84 יח&quot;ד + מסחר + קולונדה. "/>
    <m/>
    <m/>
    <m/>
    <n v="195375"/>
    <n v="20110002"/>
    <m/>
    <d v="2012-08-02T00:00:00"/>
    <m/>
    <n v="0"/>
    <n v="0"/>
    <n v="16"/>
    <m/>
    <n v="68"/>
    <m/>
    <n v="84"/>
    <m/>
    <m/>
    <s v="הקמת 2 בנינים חדשים 42 יח&quot;ד (כל בנין) סה&quot;כ: 82 יח&quot;ד+מסחר +קולונדה "/>
    <m/>
    <m/>
    <m/>
    <n v="2011"/>
    <x v="9"/>
    <s v="בנייה"/>
    <s v="בנייה"/>
    <m/>
    <n v="1"/>
    <m/>
    <m/>
    <m/>
    <n v="1"/>
    <s v="להיתר"/>
    <m/>
    <x v="0"/>
    <m/>
    <m/>
    <m/>
    <n v="712246"/>
    <n v="195375"/>
    <m/>
    <m/>
    <m/>
    <m/>
    <m/>
    <m/>
    <s v="רלוונטי"/>
    <m/>
    <n v="30"/>
    <m/>
    <m/>
    <m/>
    <m/>
    <m/>
    <m/>
    <m/>
  </r>
  <r>
    <n v="446"/>
    <m/>
    <m/>
    <m/>
    <m/>
    <m/>
    <m/>
    <m/>
    <m/>
    <m/>
    <m/>
    <n v="4065"/>
    <m/>
    <s v="מרכז"/>
    <x v="15"/>
    <x v="57"/>
    <m/>
    <s v="מיסוי"/>
    <s v="פינוי-בינוי"/>
    <s v="בביצוע + מבנים מאוכלסים"/>
    <n v="712820"/>
    <s v="411 20140189"/>
    <n v="411"/>
    <n v="20140189"/>
    <s v="בקשה להיתר"/>
    <s v="פיצול היתר"/>
    <n v="4532"/>
    <s v="יהוד"/>
    <n v="9400"/>
    <s v="אשכנזי"/>
    <n v="125"/>
    <n v="17"/>
    <n v="17"/>
    <m/>
    <d v="2014-10-29T00:00:00"/>
    <n v="0"/>
    <n v="0"/>
    <m/>
    <m/>
    <m/>
    <m/>
    <m/>
    <m/>
    <m/>
    <m/>
    <s v="בשלב הבא יאוכלס בניין מס' 1. פיצול היתר בניה מס' 20110002 ל-היתר לאכלוס בניין מס' 2 כולל כל החניונים וקומת המסחר."/>
    <m/>
    <m/>
    <m/>
    <s v="NULL"/>
    <m/>
    <m/>
    <m/>
    <m/>
    <m/>
    <m/>
    <m/>
    <m/>
    <m/>
    <m/>
    <m/>
    <m/>
    <m/>
    <m/>
    <m/>
    <m/>
    <s v="שליפת חלקה 0 (אוגוסט 2020)"/>
    <n v="2014"/>
    <x v="1"/>
    <m/>
    <m/>
    <s v="במהות הבקשה באתר העירייה כתוב שמדובר ב: &quot; פיצול היתר בניה מס' 20110002 ל-היתר לאכלוס בניין מס' 2 כולל כל החניונים וקומת המסחר&quot; , היתר מס' 20110002 הוא בוודאות מסוג בנייה, אך האם זה אומר שגם ההיתר הנוכחי כזה?_x000a_כי כתוב שמפצלים להיתר לאכלוס....  לכן לא כ&quot;כ ברור מה סוג הבקשה הנוכחית"/>
    <n v="1"/>
    <m/>
    <m/>
    <m/>
    <n v="2"/>
    <s v="להיתר"/>
    <m/>
    <x v="1"/>
    <m/>
    <m/>
    <m/>
    <m/>
    <m/>
    <m/>
    <m/>
    <m/>
    <m/>
    <m/>
    <m/>
    <s v="רלוונטי לפי כתובת "/>
    <m/>
    <n v="30"/>
    <m/>
    <m/>
    <m/>
    <m/>
    <m/>
    <m/>
    <m/>
  </r>
  <r>
    <n v="447"/>
    <m/>
    <m/>
    <m/>
    <m/>
    <m/>
    <m/>
    <m/>
    <m/>
    <m/>
    <m/>
    <n v="4065"/>
    <m/>
    <s v="מרכז"/>
    <x v="15"/>
    <x v="57"/>
    <m/>
    <s v="מיסוי"/>
    <s v="פינוי-בינוי"/>
    <s v="בביצוע + מבנים מאוכלסים"/>
    <n v="712758"/>
    <s v="411 20150223"/>
    <n v="411"/>
    <n v="20150223"/>
    <s v="בקשה להיתר"/>
    <s v="בניה חדשה"/>
    <n v="4532"/>
    <s v="יהוד"/>
    <n v="9400"/>
    <s v="אשכנזי"/>
    <n v="125"/>
    <n v="17"/>
    <n v="17"/>
    <m/>
    <d v="2015-08-19T00:00:00"/>
    <n v="0"/>
    <n v="0"/>
    <m/>
    <m/>
    <n v="84"/>
    <m/>
    <m/>
    <m/>
    <m/>
    <m/>
    <s v="עדכון לאחר ביצוע לבקשה להקמת 2 בנינים חדשים 42 יח&quot;ד (כל בנין) סה&quot;כ: 84 יח&quot;ד + 16 חנויות. תוספת מחסנים+פיצול חנות מס. 1 לשתי חנויות."/>
    <m/>
    <m/>
    <m/>
    <n v="195683"/>
    <n v="20150223"/>
    <m/>
    <d v="2016-03-30T00:00:00"/>
    <m/>
    <n v="0"/>
    <n v="0"/>
    <m/>
    <m/>
    <m/>
    <m/>
    <m/>
    <m/>
    <m/>
    <s v="עדכון לאחר ביצוע לבקשה להקמת 2 בנינים חדשים 42 יח&quot;ד (כל בנין) סה&quot;כ: 84 יח&quot;ד + 16 חנויות. תוספת מחסנים+פיצול חנות מס. 1 לשתי חנויות."/>
    <m/>
    <m/>
    <s v="שליפה לפי תבעות (אוגוסט 2020)"/>
    <n v="2015"/>
    <x v="8"/>
    <s v="בנייה"/>
    <s v="בנייה"/>
    <m/>
    <n v="1"/>
    <m/>
    <m/>
    <m/>
    <n v="2"/>
    <s v="להיתר"/>
    <m/>
    <x v="2"/>
    <m/>
    <m/>
    <m/>
    <m/>
    <m/>
    <m/>
    <m/>
    <m/>
    <m/>
    <m/>
    <m/>
    <m/>
    <m/>
    <n v="30"/>
    <m/>
    <m/>
    <m/>
    <m/>
    <m/>
    <m/>
    <m/>
  </r>
  <r>
    <n v="443"/>
    <m/>
    <m/>
    <m/>
    <m/>
    <m/>
    <m/>
    <m/>
    <m/>
    <m/>
    <m/>
    <n v="4065"/>
    <m/>
    <s v="מרכז"/>
    <x v="15"/>
    <x v="57"/>
    <m/>
    <s v="מיסוי"/>
    <s v="פינוי-בינוי"/>
    <s v="בביצוע + מבנים מאוכלסים"/>
    <n v="711957"/>
    <s v="411 20090156"/>
    <n v="411"/>
    <n v="20090156"/>
    <s v="בקשה להיתר"/>
    <s v="חפירה ודיפון"/>
    <n v="614"/>
    <s v="יהוד"/>
    <n v="9400"/>
    <s v="אשכנזי"/>
    <n v="125"/>
    <n v="17"/>
    <n v="17"/>
    <m/>
    <d v="2009-08-06T00:00:00"/>
    <n v="0"/>
    <n v="0"/>
    <m/>
    <m/>
    <m/>
    <m/>
    <m/>
    <m/>
    <m/>
    <m/>
    <s v="חפירה ביסוס ודיפון  (עבור 2 בניני מגורים)"/>
    <m/>
    <m/>
    <m/>
    <n v="195220"/>
    <n v="20090156"/>
    <m/>
    <d v="2010-07-08T00:00:00"/>
    <m/>
    <n v="0"/>
    <n v="0"/>
    <m/>
    <m/>
    <m/>
    <m/>
    <m/>
    <m/>
    <m/>
    <s v="חפירה ודיפון"/>
    <m/>
    <m/>
    <s v="שליפת חלקה 0 (אוגוסט 2020)"/>
    <n v="2009"/>
    <x v="13"/>
    <s v="הריסה"/>
    <s v="חפירה ודיפון "/>
    <m/>
    <n v="1"/>
    <m/>
    <m/>
    <m/>
    <n v="3"/>
    <s v="להיתר"/>
    <m/>
    <x v="7"/>
    <s v="קדום"/>
    <m/>
    <m/>
    <m/>
    <m/>
    <m/>
    <m/>
    <m/>
    <m/>
    <m/>
    <m/>
    <s v="רלוונטי לפי כתובת"/>
    <m/>
    <n v="30"/>
    <m/>
    <m/>
    <m/>
    <m/>
    <m/>
    <m/>
    <m/>
  </r>
  <r>
    <n v="444"/>
    <m/>
    <m/>
    <m/>
    <m/>
    <m/>
    <m/>
    <m/>
    <m/>
    <m/>
    <m/>
    <n v="4065"/>
    <m/>
    <s v="מרכז"/>
    <x v="15"/>
    <x v="57"/>
    <m/>
    <s v="מיסוי"/>
    <s v="פינוי-בינוי"/>
    <s v="בביצוע + מבנים מאוכלסים"/>
    <n v="712048"/>
    <s v="411 20100054"/>
    <n v="411"/>
    <n v="20100054"/>
    <s v="בקשה להיתר"/>
    <s v="הריסת מבנה"/>
    <n v="614"/>
    <s v="יהוד"/>
    <n v="9400"/>
    <s v="אשכנזי"/>
    <n v="125"/>
    <n v="17"/>
    <n v="17"/>
    <m/>
    <d v="2010-02-22T00:00:00"/>
    <n v="0"/>
    <n v="0"/>
    <m/>
    <m/>
    <m/>
    <m/>
    <m/>
    <m/>
    <m/>
    <m/>
    <s v="הריסת המבנים הקיימים בתחום המגרש."/>
    <m/>
    <m/>
    <m/>
    <n v="195276"/>
    <n v="20100054"/>
    <m/>
    <d v="2010-03-16T00:00:00"/>
    <m/>
    <n v="0"/>
    <n v="0"/>
    <m/>
    <m/>
    <m/>
    <m/>
    <m/>
    <m/>
    <m/>
    <s v="הריסת המבנים הקיימים בתחום המגרש."/>
    <m/>
    <m/>
    <s v="שליפת חלקה 0 (אוגוסט 2020)"/>
    <n v="2010"/>
    <x v="13"/>
    <s v="הריסה "/>
    <s v="הריסה "/>
    <m/>
    <n v="1"/>
    <m/>
    <m/>
    <m/>
    <n v="3"/>
    <s v="להיתר"/>
    <m/>
    <x v="7"/>
    <s v="קדום"/>
    <m/>
    <m/>
    <m/>
    <m/>
    <m/>
    <m/>
    <m/>
    <m/>
    <m/>
    <m/>
    <s v="רלוונטי לפי כתובת "/>
    <m/>
    <n v="30"/>
    <m/>
    <m/>
    <m/>
    <m/>
    <m/>
    <m/>
    <m/>
  </r>
  <r>
    <n v="448"/>
    <m/>
    <m/>
    <m/>
    <m/>
    <m/>
    <m/>
    <m/>
    <m/>
    <m/>
    <m/>
    <n v="4065"/>
    <m/>
    <s v="מרכז"/>
    <x v="15"/>
    <x v="57"/>
    <m/>
    <s v="מיסוי"/>
    <s v="פינוי-בינוי"/>
    <s v="בביצוע + מבנים מאוכלסים"/>
    <n v="712704"/>
    <s v="411 20130239"/>
    <n v="411"/>
    <n v="20130239"/>
    <s v="בקשה להיתר"/>
    <s v="בניה חדשה"/>
    <n v="5338"/>
    <s v="יהוד"/>
    <n v="9400"/>
    <s v="אשכנזי"/>
    <n v="125"/>
    <n v="21"/>
    <n v="21"/>
    <m/>
    <d v="2013-03-12T00:00:00"/>
    <n v="0"/>
    <n v="0"/>
    <m/>
    <m/>
    <n v="84"/>
    <m/>
    <m/>
    <m/>
    <m/>
    <m/>
    <s v="חפירה ודיפון והקמת 2  בניינים חדשים הכוללים 42 יח&quot;ד בכל בניין סה&quot;כ 84 יח&quot;ד, 12 קומות+קומת קרקע מסחרית+קולונדה+2 קומות מרתף."/>
    <m/>
    <m/>
    <m/>
    <n v="193672"/>
    <n v="20130239"/>
    <m/>
    <d v="2014-12-07T00:00:00"/>
    <m/>
    <n v="0"/>
    <n v="0"/>
    <m/>
    <m/>
    <m/>
    <m/>
    <n v="84"/>
    <m/>
    <m/>
    <s v="חפירה והדיפון  בכפוף לפינוי של כל המבנים  המסומנים להריסה ופינוי המחזיקים בתחום התכנית"/>
    <m/>
    <m/>
    <s v="שליפת חלקה 0 (אוגוסט 2020)"/>
    <n v="2013"/>
    <x v="7"/>
    <s v="חפירה ודיפון + בנייה"/>
    <s v="חפירה ודיפון + בנייה"/>
    <m/>
    <n v="2"/>
    <m/>
    <m/>
    <m/>
    <n v="1"/>
    <s v="להיתר"/>
    <m/>
    <x v="0"/>
    <m/>
    <m/>
    <m/>
    <n v="712704"/>
    <n v="193672"/>
    <m/>
    <m/>
    <m/>
    <m/>
    <m/>
    <m/>
    <s v="רלוונטי לפי כתובת "/>
    <m/>
    <n v="30"/>
    <m/>
    <m/>
    <m/>
    <m/>
    <m/>
    <m/>
    <m/>
  </r>
  <r>
    <n v="449"/>
    <m/>
    <m/>
    <m/>
    <m/>
    <m/>
    <m/>
    <m/>
    <m/>
    <m/>
    <m/>
    <n v="4065"/>
    <m/>
    <s v="מרכז"/>
    <x v="15"/>
    <x v="57"/>
    <m/>
    <s v="מיסוי"/>
    <s v="פינוי-בינוי"/>
    <s v="בביצוע + מבנים מאוכלסים"/>
    <n v="712683"/>
    <s v="411 20130195"/>
    <n v="411"/>
    <n v="20130195"/>
    <s v="בקשה להיתר"/>
    <s v="הריסה וגידור"/>
    <n v="5338"/>
    <s v="יהוד"/>
    <n v="9400"/>
    <s v="אשכנזי"/>
    <n v="125"/>
    <n v="21"/>
    <n v="21"/>
    <m/>
    <d v="2013-09-03T00:00:00"/>
    <n v="0"/>
    <n v="0"/>
    <m/>
    <m/>
    <m/>
    <m/>
    <m/>
    <m/>
    <m/>
    <m/>
    <s v="מבנים להריסה+ דיפון וחפירה+גדר"/>
    <m/>
    <m/>
    <m/>
    <s v="NULL"/>
    <m/>
    <m/>
    <m/>
    <m/>
    <m/>
    <m/>
    <m/>
    <m/>
    <m/>
    <m/>
    <m/>
    <m/>
    <m/>
    <m/>
    <m/>
    <m/>
    <s v="שליפת חלקה 0 (אוגוסט 2020)"/>
    <n v="2013"/>
    <x v="1"/>
    <s v="הריסה + חפירה ודיפון"/>
    <m/>
    <m/>
    <n v="2"/>
    <m/>
    <m/>
    <m/>
    <n v="2"/>
    <s v="להיתר"/>
    <m/>
    <x v="1"/>
    <m/>
    <m/>
    <m/>
    <m/>
    <m/>
    <m/>
    <m/>
    <m/>
    <m/>
    <m/>
    <m/>
    <s v="רלוונטי לפי כתובת "/>
    <m/>
    <n v="30"/>
    <m/>
    <m/>
    <m/>
    <m/>
    <m/>
    <m/>
    <m/>
  </r>
  <r>
    <n v="450"/>
    <m/>
    <m/>
    <m/>
    <m/>
    <m/>
    <m/>
    <m/>
    <m/>
    <m/>
    <m/>
    <n v="4065"/>
    <m/>
    <s v="מרכז"/>
    <x v="15"/>
    <x v="57"/>
    <m/>
    <s v="מיסוי"/>
    <s v="פינוי-בינוי"/>
    <s v="בביצוע + מבנים מאוכלסים"/>
    <n v="712772"/>
    <s v="411 20140101"/>
    <n v="411"/>
    <n v="20140101"/>
    <s v="בקשה להיתר"/>
    <s v="הריסה וגידור"/>
    <n v="5338"/>
    <s v="יהוד"/>
    <n v="9400"/>
    <s v="אשכנזי"/>
    <n v="125"/>
    <n v="21"/>
    <n v="21"/>
    <m/>
    <d v="2014-06-12T00:00:00"/>
    <n v="0"/>
    <n v="0"/>
    <m/>
    <m/>
    <m/>
    <m/>
    <m/>
    <m/>
    <m/>
    <m/>
    <s v="מבנים להריסה+ דיפון וחפירה+גדר"/>
    <m/>
    <m/>
    <m/>
    <s v="NULL"/>
    <m/>
    <m/>
    <m/>
    <m/>
    <m/>
    <m/>
    <m/>
    <m/>
    <m/>
    <m/>
    <m/>
    <m/>
    <m/>
    <m/>
    <m/>
    <m/>
    <s v="שליפת חלקה 0 (אוגוסט 2020)"/>
    <n v="2014"/>
    <x v="1"/>
    <s v="הריסה + חפירה ודיפון "/>
    <m/>
    <m/>
    <n v="2"/>
    <m/>
    <m/>
    <m/>
    <n v="2"/>
    <s v="להיתר"/>
    <m/>
    <x v="1"/>
    <m/>
    <m/>
    <m/>
    <m/>
    <m/>
    <m/>
    <m/>
    <m/>
    <m/>
    <m/>
    <m/>
    <s v="רלוונטי לפי כתובת "/>
    <m/>
    <n v="30"/>
    <m/>
    <m/>
    <m/>
    <m/>
    <m/>
    <m/>
    <m/>
  </r>
  <r>
    <n v="451"/>
    <m/>
    <m/>
    <m/>
    <m/>
    <m/>
    <m/>
    <m/>
    <m/>
    <m/>
    <m/>
    <n v="4065"/>
    <m/>
    <s v="מרכז"/>
    <x v="15"/>
    <x v="57"/>
    <m/>
    <s v="מיסוי"/>
    <s v="מיסוי - פינוי-בינוי"/>
    <s v="בביצוע + מבנים מאוכלסים"/>
    <n v="712841"/>
    <s v="411 20150004"/>
    <n v="411"/>
    <n v="20150004"/>
    <s v="בקשה להיתר"/>
    <s v="בניה חדשה"/>
    <n v="5338"/>
    <s v="יהוד"/>
    <n v="9400"/>
    <s v="אשכנזי"/>
    <n v="125"/>
    <n v="21"/>
    <n v="21"/>
    <m/>
    <d v="2015-01-07T00:00:00"/>
    <n v="0"/>
    <n v="0"/>
    <n v="1"/>
    <n v="83"/>
    <n v="84"/>
    <m/>
    <m/>
    <m/>
    <m/>
    <m/>
    <s v=" הקמת 2  בניינים חדשים בנין מספר 3 ובנין מספר 4 , הכוללים 42 יח&quot;ד בכל בניין ,סה&quot;כ 84 יח&quot;ד, 12 קומות+קומת קרקע מסחרית+קולונדה+2 קומות מרתף. "/>
    <m/>
    <m/>
    <m/>
    <n v="193701"/>
    <n v="20150004"/>
    <m/>
    <d v="2015-05-10T00:00:00"/>
    <m/>
    <n v="0"/>
    <n v="0"/>
    <n v="1"/>
    <m/>
    <n v="83"/>
    <m/>
    <n v="84"/>
    <m/>
    <m/>
    <s v="בכפוף לכך כי תוך 60 יום תוגש בקשה להיתר שינויים הכולל פתרונות והסדרת חניה נוספת להשלמת התקן מ 1.5 ל 1.6 הקמת 2  בניינים חדשים בנין מספר 3 ובנין מספר 4 , הכוללים 42 יח&quot;ד בכל בניין ,סה&quot;כ 84 יח&quot;ד, 12 קומות+קומת קרקע מסחרית+קולונדה+2 קומות מרתף. וללא מכפילי חניה, במגרש 51/1 במפלסים -1 ו -2. כל החניות מעבר לתקן הנ&quot;ל יהיו לאורחים ולא יוצמדו. "/>
    <m/>
    <m/>
    <m/>
    <n v="2015"/>
    <x v="4"/>
    <s v="בנייה"/>
    <s v="בנייה"/>
    <m/>
    <n v="2"/>
    <m/>
    <m/>
    <m/>
    <n v="2"/>
    <s v="להיתר"/>
    <m/>
    <x v="2"/>
    <m/>
    <m/>
    <m/>
    <m/>
    <m/>
    <m/>
    <m/>
    <m/>
    <m/>
    <m/>
    <m/>
    <s v="רלוונטי"/>
    <m/>
    <n v="30"/>
    <m/>
    <m/>
    <m/>
    <m/>
    <m/>
    <m/>
    <m/>
  </r>
  <r>
    <n v="442"/>
    <m/>
    <m/>
    <m/>
    <m/>
    <m/>
    <m/>
    <m/>
    <m/>
    <m/>
    <m/>
    <n v="4065"/>
    <m/>
    <s v="מרכז"/>
    <x v="15"/>
    <x v="57"/>
    <m/>
    <s v="מיסוי"/>
    <s v="פינוי-בינוי"/>
    <s v="בביצוע + מבנים מאוכלסים"/>
    <n v="712900"/>
    <s v="411 20150132"/>
    <n v="411"/>
    <n v="20150132"/>
    <s v="בקשה להיתר"/>
    <m/>
    <n v="5338"/>
    <s v="יהוד"/>
    <n v="0"/>
    <s v="אשכנזי"/>
    <n v="0"/>
    <n v="21"/>
    <n v="21"/>
    <m/>
    <d v="2015-07-16T00:00:00"/>
    <n v="0"/>
    <n v="42"/>
    <m/>
    <m/>
    <n v="42"/>
    <m/>
    <m/>
    <m/>
    <m/>
    <m/>
    <s v="פיצול היתר קיים לבנין מספר 3  42 יחידות  12 קומות. היתר בניה זה הינו מקומה א ' מפלס +8.85 ועד גג הבניין ."/>
    <m/>
    <m/>
    <m/>
    <n v="194161"/>
    <n v="20150132"/>
    <m/>
    <d v="2016-05-03T00:00:00"/>
    <m/>
    <n v="0"/>
    <n v="0"/>
    <m/>
    <m/>
    <m/>
    <m/>
    <n v="42"/>
    <m/>
    <m/>
    <s v="1.אישור יועץ בטיחות ,ויישום  כל ההמלצות  .  2.  בדיקה ואישור יועץ תנועה  לביצוע ותפקוד החניה . פיצול היתר קיים לבנין מספר 3  42 יחידות  12 קומות. היתר בניה זה הינו מקומה א ' מפלס +8.85 ועד גג הבניין . תנאים בהיתר הבניה למתן טופס 4 ואיכולס  :(יתר התנאים ראה נספח א' בהיתר )"/>
    <m/>
    <m/>
    <s v="שליפת חלקה 0 (אוגוסט 2020)"/>
    <n v="2015"/>
    <x v="8"/>
    <s v="בנייה"/>
    <s v="בנייה"/>
    <m/>
    <n v="2"/>
    <m/>
    <m/>
    <m/>
    <n v="2"/>
    <s v="להיתר"/>
    <m/>
    <x v="2"/>
    <m/>
    <m/>
    <m/>
    <m/>
    <m/>
    <m/>
    <m/>
    <m/>
    <m/>
    <m/>
    <m/>
    <s v="רלוונטי לפי כתובת "/>
    <m/>
    <n v="30"/>
    <m/>
    <m/>
    <m/>
    <m/>
    <m/>
    <m/>
    <m/>
  </r>
  <r>
    <n v="452"/>
    <m/>
    <m/>
    <m/>
    <m/>
    <m/>
    <m/>
    <m/>
    <m/>
    <m/>
    <m/>
    <n v="4065"/>
    <m/>
    <s v="מרכז"/>
    <x v="15"/>
    <x v="57"/>
    <m/>
    <s v="מיסוי"/>
    <s v="פינוי-בינוי"/>
    <s v="בביצוע + מבנים מאוכלסים"/>
    <n v="712901"/>
    <s v="411 20150133"/>
    <n v="411"/>
    <n v="20150133"/>
    <s v="בקשה להיתר"/>
    <s v="בניה חדשה"/>
    <n v="5338"/>
    <s v="יהוד"/>
    <n v="0"/>
    <s v="אשכנזי "/>
    <n v="0"/>
    <n v="21"/>
    <n v="21"/>
    <m/>
    <d v="2015-07-16T00:00:00"/>
    <n v="0"/>
    <n v="0"/>
    <m/>
    <m/>
    <m/>
    <m/>
    <m/>
    <m/>
    <m/>
    <m/>
    <s v="בנין מספר  3  ,שתי קומות מרתף  הוספת מחסן  ותוספת חניות ציבוריות. פיצול היתר קיים לבנין מספר 4 :42 יחידות דיור 12 קומות+קומה מסחרית + קומת קרקע מסחרית  של"/>
    <m/>
    <m/>
    <m/>
    <n v="194162"/>
    <n v="20150133"/>
    <m/>
    <d v="2016-05-03T00:00:00"/>
    <m/>
    <n v="0"/>
    <n v="0"/>
    <m/>
    <m/>
    <m/>
    <m/>
    <m/>
    <m/>
    <m/>
    <s v="1.אישור יועץ בטיחות ,ויישום  כל ההמלצות  .  2.  בדיקה ואישור יועץ תנועה  לביצוע ותפקוד החניה .  3. השלמת כל העבודות בבנין מספר 3 :בבניית השלד והעבודות שיש בהן סיכון בטיחותי או אחר לדעת מהנדסת          העיר. בנין מספר  3  ,שתי קומות מרתף  הוספת מחסן  ותוספת חניות ציבוריות. פיצול היתר קיים לבנין מספר 4 :42 יחידות דיור 12 קומות+קומה מסחרית + קומת קרקע מסחרית  של תנאים בהיתר הבניה למתן טופס 4 ואיכולס  :(יתר התנאים ראה נספח א' בהיתר )"/>
    <m/>
    <m/>
    <s v="שליפת חלקה 0 (אוגוסט 2020)"/>
    <n v="2015"/>
    <x v="8"/>
    <s v="בנייה"/>
    <s v="בנייה"/>
    <m/>
    <n v="2"/>
    <m/>
    <m/>
    <m/>
    <n v="2"/>
    <s v="להיתר"/>
    <m/>
    <x v="2"/>
    <m/>
    <m/>
    <m/>
    <m/>
    <m/>
    <m/>
    <m/>
    <m/>
    <m/>
    <m/>
    <m/>
    <s v="רלוונטי לפי כתובת "/>
    <m/>
    <n v="30"/>
    <m/>
    <m/>
    <m/>
    <m/>
    <m/>
    <m/>
    <m/>
  </r>
  <r>
    <n v="1803"/>
    <s v="אוקטובר 2021 - טיוב בקשות ID כפולות"/>
    <s v="כן"/>
    <m/>
    <m/>
    <s v="לטייב"/>
    <m/>
    <m/>
    <m/>
    <m/>
    <m/>
    <n v="30795"/>
    <m/>
    <s v="מרכז"/>
    <x v="15"/>
    <x v="58"/>
    <m/>
    <s v="רשויות"/>
    <s v="פינוי-בינוי"/>
    <s v="תכנית מאושרת ללא יזם"/>
    <n v="7478769"/>
    <s v="411 20210115"/>
    <n v="411"/>
    <n v="20210115"/>
    <s v="בקשה מקוונת ללא הקלות"/>
    <s v="הריסה"/>
    <n v="178"/>
    <s v="יהוד"/>
    <n v="9400"/>
    <s v="רמז"/>
    <n v="112"/>
    <n v="15"/>
    <n v="15"/>
    <s v="     "/>
    <d v="2021-04-28T00:00:00"/>
    <n v="0"/>
    <n v="0"/>
    <s v="NULL"/>
    <s v="NULL"/>
    <s v="NULL"/>
    <s v="2021_04"/>
    <d v="2021-09-14T12:11:07"/>
    <s v="NULL"/>
    <s v="NULL"/>
    <s v="NULL"/>
    <s v=" גידור זמני, הריסת מבנים קיימים, דיפון, חפירה ויסודות דיפון וחפירה "/>
    <s v="NULL"/>
    <s v="NULL"/>
    <s v="NULL"/>
    <s v="NULL"/>
    <m/>
    <s v="NULL"/>
    <m/>
    <m/>
    <m/>
    <m/>
    <m/>
    <m/>
    <m/>
    <m/>
    <m/>
    <m/>
    <m/>
    <m/>
    <m/>
    <m/>
    <s v="גוש חלקה"/>
    <n v="2021"/>
    <x v="1"/>
    <s v="חפירה ודיפון"/>
    <m/>
    <m/>
    <n v="1"/>
    <m/>
    <m/>
    <m/>
    <n v="1"/>
    <s v="להיתר"/>
    <m/>
    <x v="1"/>
    <m/>
    <m/>
    <m/>
    <m/>
    <m/>
    <m/>
    <m/>
    <m/>
    <m/>
    <m/>
    <m/>
    <m/>
    <m/>
    <n v="32"/>
    <m/>
    <m/>
    <m/>
    <m/>
    <m/>
    <m/>
    <m/>
  </r>
  <r>
    <n v="1805"/>
    <s v="אוקטובר 2021 - טיוב בקשות ID כפולות"/>
    <s v="כן"/>
    <m/>
    <m/>
    <s v="לטייב - כתובת במתחם"/>
    <m/>
    <m/>
    <m/>
    <m/>
    <m/>
    <n v="30795"/>
    <m/>
    <s v="מרכז"/>
    <x v="15"/>
    <x v="58"/>
    <m/>
    <s v="רשויות"/>
    <s v="פינוי-בינוי"/>
    <s v="תכנית מאושרת ללא יזם"/>
    <n v="7478770"/>
    <s v="411 20210116"/>
    <n v="411"/>
    <n v="20210116"/>
    <s v="בקשה מקוונת ללא הקלות"/>
    <s v="הריסה"/>
    <n v="5508"/>
    <s v="יהוד"/>
    <n v="9400"/>
    <s v="רמז"/>
    <n v="112"/>
    <n v="15"/>
    <n v="15"/>
    <s v="     "/>
    <d v="2021-04-28T00:00:00"/>
    <n v="0"/>
    <n v="0"/>
    <s v="NULL"/>
    <s v="NULL"/>
    <s v="NULL"/>
    <s v="2021_04"/>
    <d v="2021-09-14T12:11:07"/>
    <s v="NULL"/>
    <s v="NULL"/>
    <s v="NULL"/>
    <s v=" גידור זמני, הריסת מבנים קיימים, דיפון, חפירה ויסודות דיפון, חפירה ויסודות "/>
    <s v="NULL"/>
    <s v="NULL"/>
    <s v="NULL"/>
    <s v="NULL"/>
    <m/>
    <s v="NULL"/>
    <m/>
    <m/>
    <m/>
    <m/>
    <m/>
    <m/>
    <m/>
    <m/>
    <m/>
    <m/>
    <m/>
    <m/>
    <m/>
    <m/>
    <s v="גוש חלקה"/>
    <n v="2021"/>
    <x v="1"/>
    <s v="חפירה ודיפון"/>
    <m/>
    <m/>
    <n v="1"/>
    <m/>
    <m/>
    <m/>
    <n v="2"/>
    <s v="להיתר"/>
    <m/>
    <x v="1"/>
    <m/>
    <m/>
    <m/>
    <m/>
    <m/>
    <m/>
    <m/>
    <m/>
    <m/>
    <m/>
    <m/>
    <m/>
    <m/>
    <n v="32"/>
    <m/>
    <m/>
    <m/>
    <m/>
    <m/>
    <m/>
    <m/>
  </r>
  <r>
    <n v="1802"/>
    <s v="אוקטובר 2021 - טיוב בקשות ID כפולות"/>
    <s v="כן"/>
    <m/>
    <m/>
    <s v="כפול"/>
    <m/>
    <m/>
    <m/>
    <m/>
    <m/>
    <n v="30795"/>
    <m/>
    <s v="מרכז"/>
    <x v="15"/>
    <x v="58"/>
    <m/>
    <s v="רשויות"/>
    <s v="פינוי-בינוי"/>
    <s v="תכנית מאושרת ללא יזם"/>
    <n v="7265575"/>
    <s v="411 20210115"/>
    <n v="411"/>
    <n v="20210115"/>
    <s v="בקשה מקוונת ללא הקלות"/>
    <s v="הריסה"/>
    <n v="178"/>
    <s v="יהוד"/>
    <n v="9400"/>
    <s v="רמז"/>
    <n v="112"/>
    <n v="15"/>
    <n v="15"/>
    <s v="     "/>
    <d v="2021-04-28T00:00:00"/>
    <n v="0"/>
    <n v="0"/>
    <s v="NULL"/>
    <s v="NULL"/>
    <s v="NULL"/>
    <s v="2021_01"/>
    <d v="2021-06-14T12:45:52"/>
    <s v="NULL"/>
    <s v="NULL"/>
    <s v="NULL"/>
    <s v=" גידור זמני, הריסת מבנים קיימים, דיפון, חפירה ויסודות דיפון וחפירה "/>
    <s v="NULL"/>
    <s v="NULL"/>
    <s v="NULL"/>
    <s v="NULL"/>
    <m/>
    <s v="NULL"/>
    <m/>
    <m/>
    <m/>
    <m/>
    <m/>
    <m/>
    <m/>
    <m/>
    <m/>
    <m/>
    <m/>
    <m/>
    <m/>
    <m/>
    <s v="גוש חלקה"/>
    <n v="2021"/>
    <x v="1"/>
    <s v="חפירה ודיפון"/>
    <m/>
    <m/>
    <m/>
    <m/>
    <m/>
    <m/>
    <n v="4"/>
    <s v="להיתר"/>
    <m/>
    <x v="1"/>
    <m/>
    <m/>
    <m/>
    <m/>
    <m/>
    <m/>
    <m/>
    <m/>
    <m/>
    <m/>
    <m/>
    <m/>
    <m/>
    <n v="32"/>
    <m/>
    <m/>
    <m/>
    <m/>
    <m/>
    <m/>
    <m/>
  </r>
  <r>
    <n v="1804"/>
    <s v="אוקטובר 2021 - טיוב בקשה וסמל כפולים"/>
    <s v="כן"/>
    <m/>
    <m/>
    <s v="כפול"/>
    <m/>
    <m/>
    <m/>
    <m/>
    <m/>
    <n v="30795"/>
    <m/>
    <s v="מרכז"/>
    <x v="15"/>
    <x v="58"/>
    <m/>
    <s v="רשויות"/>
    <s v="פינוי-בינוי"/>
    <s v="תכנית מאושרת ללא יזם"/>
    <n v="7273998"/>
    <s v="411 20210116"/>
    <n v="411"/>
    <n v="20210116"/>
    <s v="בקשה מקוונת ללא הקלות"/>
    <s v="הריסה"/>
    <n v="5508"/>
    <s v="יהוד"/>
    <n v="9400"/>
    <s v="רמז"/>
    <n v="112"/>
    <n v="15"/>
    <n v="15"/>
    <s v="ג    "/>
    <d v="2021-04-28T00:00:00"/>
    <n v="0"/>
    <n v="0"/>
    <s v="NULL"/>
    <s v="NULL"/>
    <s v="NULL"/>
    <s v="2021_01"/>
    <d v="2021-06-14T12:45:52"/>
    <s v="NULL"/>
    <s v="NULL"/>
    <s v="NULL"/>
    <s v=" גידור זמני, הריסת מבנים קיימים, דיפון, חפירה ויסודות דיפון, חפירה ויסודות "/>
    <s v="NULL"/>
    <s v="NULL"/>
    <s v="NULL"/>
    <s v="NULL"/>
    <m/>
    <s v="NULL"/>
    <m/>
    <m/>
    <m/>
    <m/>
    <m/>
    <m/>
    <m/>
    <m/>
    <m/>
    <m/>
    <m/>
    <m/>
    <m/>
    <m/>
    <s v="גוש חלקה"/>
    <n v="2021"/>
    <x v="1"/>
    <s v="חפירה ודיפון"/>
    <m/>
    <m/>
    <m/>
    <m/>
    <m/>
    <m/>
    <n v="4"/>
    <s v="להיתר"/>
    <m/>
    <x v="1"/>
    <m/>
    <m/>
    <m/>
    <m/>
    <m/>
    <m/>
    <m/>
    <m/>
    <m/>
    <m/>
    <m/>
    <m/>
    <m/>
    <n v="32"/>
    <m/>
    <m/>
    <m/>
    <m/>
    <m/>
    <m/>
    <m/>
  </r>
  <r>
    <n v="453"/>
    <m/>
    <m/>
    <m/>
    <m/>
    <m/>
    <m/>
    <m/>
    <m/>
    <m/>
    <m/>
    <n v="33352"/>
    <m/>
    <s v="ירושלים"/>
    <x v="16"/>
    <x v="59"/>
    <m/>
    <s v="רשויות"/>
    <s v="רשויות מקומיות - פינוי-בינוי"/>
    <s v="בביצוע"/>
    <n v="88888887"/>
    <s v="101 20140731"/>
    <n v="101"/>
    <n v="20140731"/>
    <m/>
    <s v="בניה חדשה / בניין חדש"/>
    <m/>
    <s v="ירושלים"/>
    <n v="3000"/>
    <s v="אלעזר בן יאיר"/>
    <m/>
    <n v="16"/>
    <n v="16"/>
    <m/>
    <d v="2014-09-14T00:00:00"/>
    <m/>
    <m/>
    <m/>
    <m/>
    <n v="17"/>
    <m/>
    <m/>
    <m/>
    <m/>
    <m/>
    <s v="בניין חדש בן 16 יח&quot;ד בגונן - פינוי בינוי. מדובר בבקשה להקמת בניין חדש ברחוב אלעזר בן יאיר 16, הבנין המבוקש בן 7 קומות, 17 יח&quot;ד, אזור מגורים ד תואם תב&quot;ע נקודתית 14044._x000a_"/>
    <m/>
    <m/>
    <m/>
    <s v="NULL"/>
    <n v="113150"/>
    <m/>
    <d v="2018-11-21T00:00:00"/>
    <m/>
    <m/>
    <m/>
    <m/>
    <m/>
    <m/>
    <m/>
    <n v="31"/>
    <m/>
    <m/>
    <m/>
    <m/>
    <m/>
    <m/>
    <n v="2014"/>
    <x v="3"/>
    <s v="בנייה"/>
    <s v="בנייה"/>
    <s v="?"/>
    <n v="1"/>
    <m/>
    <m/>
    <m/>
    <n v="1"/>
    <s v="להיתר"/>
    <m/>
    <x v="0"/>
    <m/>
    <s v="אתר העירייה"/>
    <s v="מודיעין אנושי - מבוסס נתוני אלון"/>
    <n v="88888887"/>
    <m/>
    <s v="בקשה איי די  ידנית -- ירושלים"/>
    <m/>
    <s v="לפתוח עוד שורה לירושלים? שתי בקשות 2 בניינים או אותו בניין"/>
    <m/>
    <m/>
    <m/>
    <m/>
    <m/>
    <n v="264"/>
    <m/>
    <m/>
    <m/>
    <m/>
    <m/>
    <m/>
    <m/>
  </r>
  <r>
    <n v="454"/>
    <m/>
    <m/>
    <m/>
    <m/>
    <m/>
    <m/>
    <m/>
    <m/>
    <m/>
    <m/>
    <n v="33352"/>
    <m/>
    <s v="ירושלים"/>
    <x v="16"/>
    <x v="59"/>
    <m/>
    <s v="רשויות"/>
    <s v="רשויות מקומיות - פינוי-בינוי"/>
    <s v="בביצוע"/>
    <n v="88888881"/>
    <s v="101 20140731"/>
    <n v="101"/>
    <n v="20140731"/>
    <m/>
    <s v="חפירה ומילוי"/>
    <m/>
    <s v="ירושלים"/>
    <n v="3000"/>
    <s v="אלעזר בן יאיר"/>
    <m/>
    <n v="16"/>
    <n v="16"/>
    <m/>
    <d v="2014-11-23T00:00:00"/>
    <m/>
    <m/>
    <m/>
    <m/>
    <n v="17"/>
    <m/>
    <m/>
    <m/>
    <m/>
    <m/>
    <s v="הריסה, חפירה, דיפון, רצפה ראשונה עבור הקמת בניין מגורים חדש הכולל 17 יח&quot;ד ."/>
    <m/>
    <m/>
    <m/>
    <s v="NULL"/>
    <n v="112894"/>
    <m/>
    <d v="2018-08-08T00:00:00"/>
    <m/>
    <m/>
    <m/>
    <m/>
    <m/>
    <m/>
    <m/>
    <m/>
    <m/>
    <m/>
    <m/>
    <m/>
    <m/>
    <m/>
    <n v="2014"/>
    <x v="3"/>
    <s v="הריסה + חפירה ודיפון + בנייה"/>
    <s v="הריסה + חפירה ודיפון"/>
    <s v="?"/>
    <n v="1"/>
    <m/>
    <m/>
    <m/>
    <n v="2"/>
    <s v="להיתר"/>
    <s v="המשכית (הריסה)"/>
    <x v="7"/>
    <s v="קדום"/>
    <s v="אתר העירייה"/>
    <s v="אתר העירייה"/>
    <m/>
    <m/>
    <s v="בקשה איי די  ידנית -- ירושלים"/>
    <m/>
    <m/>
    <m/>
    <m/>
    <m/>
    <m/>
    <m/>
    <n v="264"/>
    <m/>
    <m/>
    <m/>
    <m/>
    <m/>
    <m/>
    <m/>
  </r>
  <r>
    <n v="1641"/>
    <m/>
    <m/>
    <m/>
    <m/>
    <m/>
    <m/>
    <m/>
    <m/>
    <m/>
    <m/>
    <n v="4314"/>
    <m/>
    <s v="ירושלים"/>
    <x v="16"/>
    <x v="60"/>
    <m/>
    <s v="מיסוי"/>
    <s v="מיסוי - פינוי-בינוי"/>
    <m/>
    <n v="88888902"/>
    <s v="101 20200205"/>
    <n v="101"/>
    <n v="20200205"/>
    <m/>
    <s v="בניה חדשה / בניין חדש"/>
    <m/>
    <s v="ירושלים"/>
    <n v="3000"/>
    <s v="אנטיגנוס"/>
    <m/>
    <n v="14"/>
    <n v="14"/>
    <m/>
    <d v="2020-04-19T00:00:00"/>
    <m/>
    <m/>
    <m/>
    <m/>
    <n v="153"/>
    <m/>
    <m/>
    <m/>
    <m/>
    <m/>
    <s v="התחדשות עירונית רחוב אנטיגונוס 14 - 4 בנייני מגורים הכוללים: 152 יח&quot;ד + דירת קלט לעולים + גן ילדים + שטח למסחר"/>
    <m/>
    <m/>
    <m/>
    <s v="NULL"/>
    <m/>
    <m/>
    <m/>
    <m/>
    <m/>
    <m/>
    <m/>
    <m/>
    <m/>
    <m/>
    <m/>
    <m/>
    <m/>
    <m/>
    <m/>
    <m/>
    <m/>
    <n v="2020"/>
    <x v="1"/>
    <s v="הריסה + בנייה"/>
    <m/>
    <m/>
    <n v="1"/>
    <m/>
    <m/>
    <m/>
    <n v="1"/>
    <s v="להיתר"/>
    <m/>
    <x v="1"/>
    <m/>
    <s v="אתר העירייה"/>
    <m/>
    <m/>
    <m/>
    <s v="בקשה איי די  ידנית -- ירושלים"/>
    <m/>
    <m/>
    <m/>
    <m/>
    <m/>
    <m/>
    <m/>
    <n v="164"/>
    <m/>
    <m/>
    <m/>
    <m/>
    <m/>
    <s v="אושר בתנאים בתאריך 10/03/2021"/>
    <m/>
  </r>
  <r>
    <n v="1642"/>
    <m/>
    <m/>
    <m/>
    <m/>
    <m/>
    <m/>
    <m/>
    <m/>
    <m/>
    <m/>
    <n v="4320"/>
    <m/>
    <s v="ירושלים"/>
    <x v="16"/>
    <x v="61"/>
    <m/>
    <s v="מיסוי"/>
    <s v="מיסוי - פינוי-בינוי"/>
    <m/>
    <n v="88888903"/>
    <s v="101 20210051"/>
    <n v="101"/>
    <n v="20210051"/>
    <m/>
    <s v="בניה חדשה / בניין חדש"/>
    <m/>
    <s v="ירושלים"/>
    <n v="3000"/>
    <s v="בוליביה"/>
    <m/>
    <n v="14"/>
    <n v="14"/>
    <m/>
    <d v="2021-01-27T00:00:00"/>
    <m/>
    <m/>
    <n v="56"/>
    <n v="160"/>
    <n v="216"/>
    <m/>
    <m/>
    <m/>
    <m/>
    <m/>
    <s v="פרויקט פינוי בינוי. במגרש קיים מבנה ובו 56 יח&quot;ד. הוא יהרס לגמרי ובמקומו יבנו 2 מבנים בעלי 9 קומות ומגדל בן 16 קומות. במתחם יבנו 216 יח&quot;ד. בניינים אלו יבנו על 2 קומות משותפות הנמצאות תחת כל המבנים ובהן מעון, מסחר, אזורים טכניים,מחסנים וכניסה לחניון. מתחת לקומת &quot;בוליביה&quot; יהיה חניון תת&quot;ק בעל 4-5"/>
    <m/>
    <m/>
    <m/>
    <s v="NULL"/>
    <m/>
    <m/>
    <m/>
    <m/>
    <m/>
    <m/>
    <m/>
    <m/>
    <m/>
    <m/>
    <m/>
    <m/>
    <m/>
    <m/>
    <m/>
    <m/>
    <m/>
    <n v="2021"/>
    <x v="1"/>
    <s v="הריסה + בנייה"/>
    <m/>
    <m/>
    <n v="1"/>
    <m/>
    <m/>
    <m/>
    <n v="1"/>
    <s v="להיתר"/>
    <m/>
    <x v="1"/>
    <m/>
    <s v="אתר העירייה"/>
    <m/>
    <m/>
    <m/>
    <s v="בקשה איי די  ידנית -- ירושלים"/>
    <m/>
    <m/>
    <m/>
    <m/>
    <m/>
    <m/>
    <m/>
    <n v="216"/>
    <m/>
    <m/>
    <m/>
    <m/>
    <m/>
    <s v="אין מידע באתר העירייה"/>
    <m/>
  </r>
  <r>
    <n v="455"/>
    <m/>
    <m/>
    <m/>
    <m/>
    <m/>
    <m/>
    <m/>
    <m/>
    <m/>
    <m/>
    <n v="32853"/>
    <m/>
    <s v="ירושלים"/>
    <x v="16"/>
    <x v="62"/>
    <m/>
    <s v="רשויות"/>
    <s v="רשויות מקומיות - פינוי-בינוי"/>
    <s v="בביצוע"/>
    <n v="88888888"/>
    <s v="101"/>
    <n v="101"/>
    <m/>
    <m/>
    <m/>
    <m/>
    <s v="ירושלים"/>
    <n v="3000"/>
    <m/>
    <m/>
    <m/>
    <m/>
    <m/>
    <d v="2014-12-31T00:00:00"/>
    <m/>
    <m/>
    <m/>
    <m/>
    <n v="126"/>
    <m/>
    <m/>
    <m/>
    <m/>
    <m/>
    <m/>
    <m/>
    <m/>
    <m/>
    <s v="NULL"/>
    <m/>
    <m/>
    <d v="2017-12-31T00:00:00"/>
    <m/>
    <m/>
    <m/>
    <m/>
    <m/>
    <m/>
    <m/>
    <n v="126"/>
    <m/>
    <m/>
    <m/>
    <m/>
    <m/>
    <m/>
    <n v="2014"/>
    <x v="6"/>
    <m/>
    <m/>
    <m/>
    <n v="1"/>
    <m/>
    <m/>
    <m/>
    <n v="1"/>
    <s v="להיתר"/>
    <s v="ידנית - יש למצוא את הבקשה"/>
    <x v="0"/>
    <s v="ידנית - יש למצוא את ההיתר"/>
    <m/>
    <s v="מודיעין אנושי - מבוסס נתוני אלון"/>
    <n v="88888888"/>
    <m/>
    <s v="בקשה איי די  ידנית -- ירושלים"/>
    <m/>
    <m/>
    <m/>
    <m/>
    <m/>
    <m/>
    <m/>
    <n v="134"/>
    <m/>
    <m/>
    <m/>
    <m/>
    <m/>
    <m/>
    <m/>
  </r>
  <r>
    <n v="1636"/>
    <m/>
    <m/>
    <m/>
    <m/>
    <m/>
    <m/>
    <m/>
    <m/>
    <m/>
    <m/>
    <n v="4188"/>
    <m/>
    <s v="ירושלים"/>
    <x v="16"/>
    <x v="63"/>
    <m/>
    <s v="מיסוי"/>
    <s v="מיסוי - פינוי-בינוי"/>
    <m/>
    <n v="88888897"/>
    <s v="101 2020375"/>
    <n v="101"/>
    <n v="2020375"/>
    <m/>
    <s v="בניה חדשה / בניין חדש"/>
    <m/>
    <s v="ירושלים"/>
    <n v="3000"/>
    <s v="התנופה"/>
    <m/>
    <n v="0"/>
    <n v="0"/>
    <m/>
    <d v="2020-07-14T00:00:00"/>
    <m/>
    <m/>
    <m/>
    <m/>
    <n v="214"/>
    <m/>
    <m/>
    <m/>
    <m/>
    <m/>
    <s v="הקמת 2 מבני מגורים הכוללים 214 יח&quot;ד, קומת מסד מסחרית, קומת מבנה ציבור וחניון"/>
    <m/>
    <m/>
    <m/>
    <s v="NULL"/>
    <m/>
    <m/>
    <m/>
    <m/>
    <m/>
    <m/>
    <m/>
    <m/>
    <m/>
    <m/>
    <m/>
    <m/>
    <s v="מגורים ומסחר"/>
    <m/>
    <m/>
    <m/>
    <m/>
    <n v="2020"/>
    <x v="1"/>
    <s v="הריסה + בנייה"/>
    <m/>
    <m/>
    <n v="1"/>
    <m/>
    <m/>
    <m/>
    <n v="1"/>
    <s v="להיתר"/>
    <m/>
    <x v="1"/>
    <m/>
    <s v="אתר העירייה"/>
    <m/>
    <m/>
    <m/>
    <s v="בקשה איי די  ידנית -- ירושלים"/>
    <m/>
    <m/>
    <m/>
    <m/>
    <m/>
    <m/>
    <m/>
    <n v="437"/>
    <m/>
    <m/>
    <m/>
    <m/>
    <m/>
    <s v="אין מידע באתר העירייה (טרם התקיימה ועדה)"/>
    <m/>
  </r>
  <r>
    <n v="1637"/>
    <m/>
    <m/>
    <m/>
    <m/>
    <m/>
    <m/>
    <m/>
    <m/>
    <m/>
    <m/>
    <n v="4188"/>
    <m/>
    <s v="ירושלים"/>
    <x v="16"/>
    <x v="63"/>
    <m/>
    <s v="מיסוי"/>
    <s v="מיסוי - פינוי-בינוי"/>
    <m/>
    <n v="88888898"/>
    <s v="101 2020376"/>
    <n v="101"/>
    <n v="2020376"/>
    <m/>
    <s v="בניה חדשה / בניין חדש"/>
    <m/>
    <s v="ירושלים"/>
    <n v="3000"/>
    <s v="התנופה"/>
    <m/>
    <n v="0"/>
    <n v="0"/>
    <m/>
    <d v="2020-07-14T00:00:00"/>
    <m/>
    <m/>
    <m/>
    <m/>
    <n v="68"/>
    <m/>
    <m/>
    <m/>
    <m/>
    <m/>
    <s v="הקמת מבנה מגורים הכולל 68 יח&quot;ד, קומת מסד מסחרית ו4 קומות חניון תת קרקעי משותף"/>
    <m/>
    <m/>
    <m/>
    <s v="NULL"/>
    <m/>
    <m/>
    <m/>
    <m/>
    <m/>
    <m/>
    <m/>
    <m/>
    <m/>
    <m/>
    <m/>
    <m/>
    <s v="מגורים ומסחר"/>
    <m/>
    <m/>
    <m/>
    <m/>
    <n v="2020"/>
    <x v="1"/>
    <s v="הריסה + בנייה"/>
    <m/>
    <m/>
    <n v="2"/>
    <m/>
    <m/>
    <m/>
    <n v="1"/>
    <s v="להיתר"/>
    <m/>
    <x v="1"/>
    <m/>
    <s v="אתר העירייה"/>
    <m/>
    <m/>
    <m/>
    <s v="בקשה איי די  ידנית -- ירושלים"/>
    <m/>
    <m/>
    <m/>
    <m/>
    <m/>
    <m/>
    <m/>
    <n v="437"/>
    <m/>
    <m/>
    <m/>
    <m/>
    <m/>
    <s v="אין מידע באתר העירייה (טרם התקיימה ועדה)"/>
    <m/>
  </r>
  <r>
    <n v="1638"/>
    <m/>
    <m/>
    <m/>
    <m/>
    <m/>
    <m/>
    <m/>
    <m/>
    <m/>
    <m/>
    <n v="4188"/>
    <m/>
    <s v="ירושלים"/>
    <x v="16"/>
    <x v="63"/>
    <m/>
    <s v="מיסוי"/>
    <s v="מיסוי - פינוי-בינוי"/>
    <m/>
    <n v="88888899"/>
    <s v="101 2020377"/>
    <n v="101"/>
    <n v="2020377"/>
    <m/>
    <s v="בניה חדשה / בניין חדש"/>
    <m/>
    <s v="ירושלים"/>
    <n v="3000"/>
    <s v="התנופה"/>
    <m/>
    <n v="0"/>
    <n v="0"/>
    <m/>
    <d v="2020-07-14T00:00:00"/>
    <m/>
    <m/>
    <m/>
    <m/>
    <n v="148"/>
    <m/>
    <m/>
    <m/>
    <m/>
    <m/>
    <s v="הקמת 2 מבני מגורים הכוללים 148 יח&quot;ד, קומת מסד מסחרית וחניון תת קרקעי משותף"/>
    <m/>
    <m/>
    <m/>
    <s v="NULL"/>
    <m/>
    <m/>
    <m/>
    <m/>
    <m/>
    <m/>
    <m/>
    <m/>
    <m/>
    <m/>
    <m/>
    <m/>
    <s v="מגורים ומסחר"/>
    <m/>
    <m/>
    <m/>
    <m/>
    <n v="2020"/>
    <x v="1"/>
    <s v="הריסה + בנייה"/>
    <m/>
    <m/>
    <n v="3"/>
    <m/>
    <m/>
    <m/>
    <n v="1"/>
    <s v="להיתר"/>
    <m/>
    <x v="1"/>
    <m/>
    <s v="אתר העירייה"/>
    <m/>
    <m/>
    <m/>
    <s v="בקשה איי די  ידנית -- ירושלים"/>
    <m/>
    <m/>
    <m/>
    <m/>
    <m/>
    <m/>
    <m/>
    <n v="437"/>
    <m/>
    <m/>
    <m/>
    <m/>
    <m/>
    <s v="אין מידע באתר העירייה (טרם התקיימה ועדה)"/>
    <m/>
  </r>
  <r>
    <n v="1645"/>
    <m/>
    <m/>
    <m/>
    <m/>
    <m/>
    <m/>
    <m/>
    <m/>
    <m/>
    <m/>
    <n v="4447"/>
    <m/>
    <s v="ירושלים"/>
    <x v="16"/>
    <x v="64"/>
    <m/>
    <s v="מיסוי"/>
    <s v="מיסוי - פינוי-בינוי"/>
    <m/>
    <n v="88888906"/>
    <s v="101 20200525"/>
    <n v="101"/>
    <n v="20200525"/>
    <m/>
    <s v="בניה חדשה / בניין חדש"/>
    <m/>
    <s v="ירושלים"/>
    <n v="3000"/>
    <s v="טהון"/>
    <m/>
    <n v="3"/>
    <n v="3"/>
    <m/>
    <d v="2020-09-23T00:00:00"/>
    <m/>
    <m/>
    <m/>
    <m/>
    <n v="152"/>
    <m/>
    <m/>
    <m/>
    <m/>
    <m/>
    <s v="בנייה של 7 בניינים  152 יח&quot;ד+ מסחר ושטחים ציבוריים מבונים- בניין אחד בן 19 קומות ושישה בניינים בני 8 קומות מעל כניסה הקובעת ו-4 קומות תת קרקעיות  עבור חניון ושטחים טכניים. קומת הקרקע הינה קומה משותפת לכל הבניינים בה ימוקמו שטחים מסחריים, טכניים וכניסות להניון תתקרקעי. בקומה 2 של בניינים A ו-G ימוקמו שטחים ציבוריים מבונים."/>
    <m/>
    <m/>
    <m/>
    <s v="NULL"/>
    <m/>
    <m/>
    <m/>
    <m/>
    <m/>
    <m/>
    <m/>
    <m/>
    <m/>
    <m/>
    <m/>
    <m/>
    <m/>
    <m/>
    <m/>
    <m/>
    <m/>
    <n v="2020"/>
    <x v="1"/>
    <s v="הריסה + בנייה"/>
    <m/>
    <m/>
    <n v="1"/>
    <m/>
    <m/>
    <m/>
    <n v="1"/>
    <s v="להיתר"/>
    <m/>
    <x v="1"/>
    <m/>
    <s v="אתר העירייה"/>
    <m/>
    <m/>
    <m/>
    <s v="בקשה איי די  ידנית -- ירושלים"/>
    <m/>
    <m/>
    <m/>
    <m/>
    <m/>
    <m/>
    <m/>
    <n v="152"/>
    <m/>
    <m/>
    <m/>
    <m/>
    <m/>
    <s v="אין מידע באתר העירייה"/>
    <m/>
  </r>
  <r>
    <n v="457"/>
    <m/>
    <m/>
    <m/>
    <m/>
    <m/>
    <m/>
    <m/>
    <m/>
    <m/>
    <m/>
    <n v="4448"/>
    <m/>
    <s v="ירושלים"/>
    <x v="16"/>
    <x v="65"/>
    <m/>
    <s v="מיסוי"/>
    <s v="מיסוי - פינוי-בינוי"/>
    <s v="בביצוע"/>
    <n v="88888889"/>
    <s v="101 20161258"/>
    <n v="101"/>
    <n v="20161258"/>
    <m/>
    <s v="בניה חדשה / בניין חדש"/>
    <m/>
    <s v="ירושלים"/>
    <n v="3000"/>
    <s v="טהון"/>
    <m/>
    <n v="13"/>
    <n v="13"/>
    <m/>
    <d v="2017-08-30T00:00:00"/>
    <m/>
    <n v="129"/>
    <n v="30"/>
    <n v="99"/>
    <n v="129"/>
    <m/>
    <m/>
    <m/>
    <m/>
    <m/>
    <s v="שני מבנים הכוללים מגורים, מסחר וגני ילדים - 20 קומות ע&quot;ק מעל 3 קומות ת&quot;ק. סה&quot;כ 129 יח&quot;ד._x000a_בשכונת קריית יובל ברחוב טהון מדרום מבקשים במסגרת פרויקט פינוי בינוי -  בניית 2 מגדלים ע&quot;י פינוי 2 מבנים קיימים ובניית 2 מבנים חדשים במקומם בני 20 קומות לאורך רחוב טהון המשלבים בינוי למגורים , שטחי מסחר בחזית מסחרית ושטחים לשימוש ציבורי עבור גני ילדים, ויצירת שפ&quot;פ עם זיקת הנאה לציבור. סה&quot;כ ב-2 המבנים 20 קומות מעל הכניסה הקובעת מעל 3 קומות מתחת לכניסה הקובעת. סה&quot;כ 129 יח&quot;ד"/>
    <m/>
    <m/>
    <m/>
    <s v="NULL"/>
    <n v="114249"/>
    <m/>
    <d v="2019-09-04T00:00:00"/>
    <m/>
    <m/>
    <m/>
    <n v="30"/>
    <m/>
    <n v="99"/>
    <m/>
    <n v="129"/>
    <s v="אתר העירייה"/>
    <m/>
    <m/>
    <m/>
    <m/>
    <m/>
    <n v="2017"/>
    <x v="5"/>
    <s v="בנייה"/>
    <s v="בנייה"/>
    <s v="?"/>
    <n v="1"/>
    <m/>
    <m/>
    <m/>
    <n v="1"/>
    <s v="להיתר"/>
    <m/>
    <x v="0"/>
    <m/>
    <s v="אתר העירייה"/>
    <s v="מודיעין אנושי - מבוסס נתוני אלון"/>
    <n v="88888889"/>
    <m/>
    <s v="בקשה איי די  ידנית -- ירושלים"/>
    <m/>
    <m/>
    <m/>
    <m/>
    <m/>
    <m/>
    <s v="מיצוי יח&quot;ד בפרויקט"/>
    <n v="0"/>
    <m/>
    <m/>
    <m/>
    <m/>
    <m/>
    <m/>
    <m/>
  </r>
  <r>
    <n v="456"/>
    <m/>
    <m/>
    <m/>
    <m/>
    <m/>
    <m/>
    <m/>
    <m/>
    <m/>
    <m/>
    <n v="4448"/>
    <m/>
    <s v="ירושלים"/>
    <x v="16"/>
    <x v="65"/>
    <m/>
    <s v="מיסוי"/>
    <s v="מיסוי - פינוי-בינוי"/>
    <s v="בביצוע"/>
    <n v="88888882"/>
    <s v="101 20161258"/>
    <n v="101"/>
    <n v="20161258"/>
    <m/>
    <s v="חפירה ומילוי"/>
    <m/>
    <s v="ירושלים"/>
    <n v="3000"/>
    <s v="טהון"/>
    <m/>
    <n v="13"/>
    <n v="13"/>
    <m/>
    <d v="2016-12-06T00:00:00"/>
    <m/>
    <m/>
    <m/>
    <m/>
    <m/>
    <m/>
    <m/>
    <m/>
    <m/>
    <m/>
    <s v="הקמת גדר איסכורית ושערים,עבודות הריסה, חפירה, ביסוס ודיפון והסדרי תנועה ברחוב טהון - פינוי בינוי._x000a_בשכונת קריית יובל (רחוב רבינוביץ' 31 ורחוב טהון 13,) מגרש 100 על פי תכנית 244947, מבוקש הריסת 2 מבנים במסגרת פרויקט פינוי/בינוי. מבוקשת חפירת בור לחניון תת קרקעי של 2 בנייני מגורים בגובה 18 קומות מעל שתי קומות מסד משותפות, ובכלל זאת חזית מסחרית ושטחים ציבוריים מבונים עבור שני גני ילדים. החפירה מוצעת עד גבולות המגרש ."/>
    <m/>
    <m/>
    <m/>
    <s v="NULL"/>
    <n v="111716"/>
    <m/>
    <d v="2017-09-03T00:00:00"/>
    <m/>
    <m/>
    <m/>
    <m/>
    <m/>
    <m/>
    <m/>
    <m/>
    <m/>
    <m/>
    <m/>
    <m/>
    <m/>
    <m/>
    <n v="2016"/>
    <x v="6"/>
    <s v="הריסה + חפירה ודיפון"/>
    <s v="הריסה + חפירה ודיפון"/>
    <s v="?"/>
    <n v="1"/>
    <m/>
    <m/>
    <m/>
    <n v="3"/>
    <s v="להיתר"/>
    <m/>
    <x v="7"/>
    <s v="קדום (חפירה)"/>
    <s v="אתר העירייה"/>
    <s v="אתר העירייה"/>
    <m/>
    <m/>
    <s v="בקשה איי די  ידנית -- ירושלים"/>
    <m/>
    <m/>
    <m/>
    <m/>
    <m/>
    <m/>
    <s v="מיצוי יח&quot;ד בפרויקט"/>
    <n v="0"/>
    <m/>
    <m/>
    <m/>
    <m/>
    <m/>
    <m/>
    <m/>
  </r>
  <r>
    <n v="1644"/>
    <m/>
    <m/>
    <m/>
    <m/>
    <m/>
    <m/>
    <m/>
    <m/>
    <m/>
    <m/>
    <n v="4446"/>
    <m/>
    <s v="ירושלים"/>
    <x v="16"/>
    <x v="66"/>
    <m/>
    <s v="מיסוי"/>
    <s v="מיסוי - פינוי-בינוי"/>
    <m/>
    <n v="88888905"/>
    <s v="101 20190375"/>
    <n v="101"/>
    <n v="20190375"/>
    <m/>
    <s v="בניה חדשה / בניין חדש"/>
    <m/>
    <s v="ירושלים"/>
    <n v="3000"/>
    <s v="טהון"/>
    <m/>
    <n v="15"/>
    <n v="15"/>
    <m/>
    <d v="2019-11-07T00:00:00"/>
    <m/>
    <m/>
    <n v="54"/>
    <n v="172"/>
    <n v="226"/>
    <m/>
    <m/>
    <m/>
    <m/>
    <m/>
    <s v="ארבע מבנים הכוללים מגורים, מסחר ושטח למבנה ציבור. מוצע פינוי של 4 מבנים קיימים בני 54 יח&quot;ד ובניית שני מבנים בני 11 קומות ,מבנה בן  קומות16,ומבנה בן 24 קומות  מעל 3 קומות ת&quot;ק. משותפות לכל המתחם. סה&quot;כ: 206 יח&quot;ד._x000a_"/>
    <m/>
    <m/>
    <m/>
    <s v="NULL"/>
    <n v="115902"/>
    <m/>
    <d v="2021-04-12T00:00:00"/>
    <m/>
    <m/>
    <m/>
    <n v="54"/>
    <m/>
    <n v="172"/>
    <m/>
    <n v="226"/>
    <m/>
    <m/>
    <s v="הקמת גדר איסכורית ושערים, עבודות הריסה, חפירה, ביסוס ודיפון, הסדרי תנועה זמניים"/>
    <m/>
    <m/>
    <m/>
    <n v="2019"/>
    <x v="0"/>
    <s v="הריסה + בנייה"/>
    <s v="הריסה + חפירה ודיפון"/>
    <m/>
    <n v="1"/>
    <m/>
    <m/>
    <m/>
    <n v="1"/>
    <s v="להיתר"/>
    <m/>
    <x v="0"/>
    <m/>
    <s v="אתר העירייה"/>
    <m/>
    <n v="88888905"/>
    <m/>
    <s v="בקשה איי די  ידנית -- ירושלים"/>
    <m/>
    <m/>
    <m/>
    <m/>
    <m/>
    <m/>
    <s v="מיצוי יח&quot;ד בפרויקט"/>
    <n v="0"/>
    <m/>
    <m/>
    <m/>
    <m/>
    <m/>
    <s v="אושר בתנאים"/>
    <m/>
  </r>
  <r>
    <n v="1640"/>
    <m/>
    <m/>
    <m/>
    <m/>
    <m/>
    <m/>
    <m/>
    <m/>
    <m/>
    <m/>
    <n v="4307"/>
    <m/>
    <s v="ירושלים"/>
    <x v="16"/>
    <x v="67"/>
    <m/>
    <s v="מיסוי"/>
    <s v="מיסוי - פינוי-בינוי"/>
    <m/>
    <n v="88888901"/>
    <s v="101 20190514"/>
    <n v="101"/>
    <n v="20190514"/>
    <m/>
    <s v="בניה חדשה / בניין חדש"/>
    <m/>
    <s v="ירושלים"/>
    <n v="3000"/>
    <s v="סן מרטין"/>
    <m/>
    <n v="23"/>
    <n v="23"/>
    <m/>
    <d v="2019-09-25T00:00:00"/>
    <m/>
    <m/>
    <m/>
    <m/>
    <n v="122"/>
    <m/>
    <m/>
    <m/>
    <m/>
    <m/>
    <s v="פינוי בינוי לבניית 2 בנייני מגורים על מסד מסחרי ו5 קומות תתק לחניה.סה&quot;כ 122 יח&quot;ד"/>
    <m/>
    <m/>
    <m/>
    <s v="NULL"/>
    <n v="116296"/>
    <m/>
    <d v="2021-08-22T00:00:00"/>
    <m/>
    <m/>
    <m/>
    <m/>
    <m/>
    <m/>
    <m/>
    <n v="122"/>
    <s v="אתר העירייה"/>
    <m/>
    <s v="חפירה דיפון ורצפה ראשונה, הריסת בניינים קיימים עבור פינוי בינוי למגורים ומסחר._x000a_בשכונת גונן ברחוב סן מרטין פינת רבי צדוק, מבקשים היתר חפירה עבור פרויקט התחדשות עירונית לפינוי בינוי עבור הריסת 2 מבנים ובניית 2 מבני מגורים חדשים כאשר המבנה המזרחי (A) בן 18 קומות  המבנה המערבי (B) בן 10 קומות מעל 7 קומות ת&quot;ק, סה&quot;כ 122 יח&quot;ד שמבוקש בתיק 19/514  על פי תב&quot;ע 477240"/>
    <m/>
    <m/>
    <m/>
    <n v="2019"/>
    <x v="0"/>
    <s v="הריסה + בנייה"/>
    <s v="הריסה + חפירה ודיפון"/>
    <m/>
    <n v="1"/>
    <m/>
    <m/>
    <m/>
    <n v="1"/>
    <s v="להיתר"/>
    <m/>
    <x v="0"/>
    <m/>
    <s v="אתר העירייה"/>
    <s v="אתר העירייה"/>
    <n v="88888901"/>
    <m/>
    <s v="בקשה איי די  ידנית -- ירושלים"/>
    <m/>
    <m/>
    <m/>
    <m/>
    <m/>
    <m/>
    <s v="מיצוי יח&quot;ד בפרויקט"/>
    <n v="0"/>
    <m/>
    <m/>
    <m/>
    <m/>
    <m/>
    <s v="אושר בתנאים בתאריך 3/11/20"/>
    <m/>
  </r>
  <r>
    <n v="1643"/>
    <m/>
    <m/>
    <m/>
    <m/>
    <m/>
    <m/>
    <m/>
    <m/>
    <m/>
    <m/>
    <n v="4348"/>
    <m/>
    <s v="ירושלים"/>
    <x v="16"/>
    <x v="68"/>
    <m/>
    <s v="מיסוי"/>
    <s v="מיסוי - פינוי-בינוי"/>
    <m/>
    <n v="88888904"/>
    <s v="101 20200361"/>
    <n v="101"/>
    <n v="20200361"/>
    <m/>
    <s v="בניה חדשה / בניין חדש"/>
    <m/>
    <s v="ירושלים"/>
    <n v="3000"/>
    <s v="סן מרטין"/>
    <m/>
    <n v="3"/>
    <n v="3"/>
    <m/>
    <d v="2020-07-02T00:00:00"/>
    <m/>
    <m/>
    <m/>
    <m/>
    <n v="126"/>
    <m/>
    <m/>
    <m/>
    <m/>
    <m/>
    <s v="פינוי בנוי עבור בניית שני בנייני מגורים בני 18 ו - 10 קומות על גבי 3 קומות תת&quot;ק כולל מסד ובו מסחר וגן ילדים. סה&quot;כ 130 יח&quot;ד"/>
    <m/>
    <m/>
    <m/>
    <s v="NULL"/>
    <m/>
    <m/>
    <m/>
    <m/>
    <m/>
    <m/>
    <m/>
    <m/>
    <m/>
    <m/>
    <m/>
    <m/>
    <m/>
    <m/>
    <m/>
    <m/>
    <m/>
    <n v="2020"/>
    <x v="1"/>
    <s v="הריסה + בנייה"/>
    <m/>
    <m/>
    <n v="1"/>
    <m/>
    <m/>
    <m/>
    <n v="1"/>
    <s v="להיתר"/>
    <m/>
    <x v="1"/>
    <m/>
    <s v="אתר העירייה"/>
    <m/>
    <m/>
    <m/>
    <s v="בקשה איי די  ידנית -- ירושלים"/>
    <m/>
    <m/>
    <m/>
    <m/>
    <m/>
    <m/>
    <m/>
    <n v="152"/>
    <m/>
    <m/>
    <m/>
    <m/>
    <m/>
    <s v="אין מידע באתר העירייה (טרם התקיימה ועדה)"/>
    <m/>
  </r>
  <r>
    <n v="1639"/>
    <m/>
    <m/>
    <m/>
    <m/>
    <m/>
    <m/>
    <m/>
    <m/>
    <m/>
    <m/>
    <n v="4229"/>
    <m/>
    <s v="ירושלים"/>
    <x v="16"/>
    <x v="69"/>
    <m/>
    <s v="מיסוי"/>
    <s v="מיסוי - פינוי-בינוי"/>
    <m/>
    <n v="88888900"/>
    <s v="101 20190345"/>
    <n v="101"/>
    <n v="20190345"/>
    <m/>
    <s v="בניה חדשה / בניין חדש"/>
    <m/>
    <s v="ירושלים"/>
    <n v="3000"/>
    <s v="שטרן אברהם"/>
    <m/>
    <n v="34"/>
    <n v="34"/>
    <m/>
    <d v="2019-07-04T00:00:00"/>
    <m/>
    <m/>
    <m/>
    <m/>
    <n v="226"/>
    <m/>
    <m/>
    <m/>
    <m/>
    <m/>
    <s v="בקשה להקמת  5 מבני מגורים חדשים בני 11 קומות עד 17 קומות מעל 4 קומות ת&quot;ק חניון משותף - סה&quot;כ  226 יח&quot;ד._x000a_"/>
    <m/>
    <m/>
    <m/>
    <s v="NULL"/>
    <n v="20190345"/>
    <m/>
    <d v="2021-04-12T00:00:00"/>
    <m/>
    <m/>
    <m/>
    <m/>
    <m/>
    <m/>
    <m/>
    <n v="226"/>
    <s v="אתר העירייה"/>
    <m/>
    <s v="היתר להריסת 5 מבנים קיימים בני 4 קומות , חפירה ומילוי דיפון וביסוס"/>
    <m/>
    <m/>
    <m/>
    <n v="2019"/>
    <x v="0"/>
    <s v="בנייה"/>
    <s v="הריסה + חפירה ודיפון"/>
    <m/>
    <n v="1"/>
    <m/>
    <m/>
    <m/>
    <n v="1"/>
    <s v="להיתר"/>
    <m/>
    <x v="0"/>
    <m/>
    <s v="אתר העירייה"/>
    <m/>
    <n v="88888900"/>
    <m/>
    <s v="בקשה איי די  ידנית -- ירושלים"/>
    <m/>
    <m/>
    <m/>
    <m/>
    <m/>
    <m/>
    <s v="מיצוי יח&quot;ד בפרויקט"/>
    <n v="0"/>
    <m/>
    <m/>
    <m/>
    <m/>
    <m/>
    <s v="אושר בתנאים בתאריך 31/5/2020"/>
    <m/>
  </r>
  <r>
    <n v="458"/>
    <m/>
    <m/>
    <m/>
    <m/>
    <m/>
    <m/>
    <m/>
    <m/>
    <m/>
    <m/>
    <n v="32849"/>
    <m/>
    <s v="מרכז"/>
    <x v="17"/>
    <x v="70"/>
    <m/>
    <s v="רשויות"/>
    <s v="רשויות מקומיות - פינוי-בינוי"/>
    <s v="פרויקט הושלם"/>
    <n v="765414"/>
    <s v="405 20080091"/>
    <n v="405"/>
    <n v="20080091"/>
    <s v="בקשה להיתר"/>
    <s v="בניה חדשה                               "/>
    <n v="6426567000"/>
    <s v="כפר סבא"/>
    <n v="6900"/>
    <s v="גורדון"/>
    <n v="513"/>
    <n v="15"/>
    <n v="15"/>
    <m/>
    <d v="2008-03-10T00:00:00"/>
    <n v="0"/>
    <n v="52"/>
    <n v="20"/>
    <n v="32"/>
    <n v="52"/>
    <m/>
    <m/>
    <m/>
    <m/>
    <m/>
    <s v=" הקמת בית מגורים בן 52 יח&quot;ד וחדר טרנפורמציה."/>
    <m/>
    <m/>
    <m/>
    <n v="1488046"/>
    <n v="20080091"/>
    <m/>
    <d v="2008-08-12T00:00:00"/>
    <m/>
    <m/>
    <m/>
    <n v="20"/>
    <m/>
    <n v="32"/>
    <m/>
    <n v="52"/>
    <m/>
    <m/>
    <m/>
    <m/>
    <m/>
    <m/>
    <n v="2008"/>
    <x v="15"/>
    <s v="בנייה"/>
    <s v="בנייה"/>
    <m/>
    <n v="1"/>
    <m/>
    <m/>
    <m/>
    <n v="1"/>
    <s v="להיתר"/>
    <m/>
    <x v="0"/>
    <m/>
    <m/>
    <m/>
    <n v="765414"/>
    <n v="1488046"/>
    <m/>
    <m/>
    <m/>
    <m/>
    <m/>
    <m/>
    <m/>
    <s v="מיצוי יח&quot;ד בפרויקט"/>
    <n v="0"/>
    <m/>
    <m/>
    <m/>
    <m/>
    <m/>
    <m/>
    <m/>
  </r>
  <r>
    <n v="459"/>
    <m/>
    <m/>
    <m/>
    <m/>
    <m/>
    <m/>
    <m/>
    <m/>
    <m/>
    <m/>
    <n v="32849"/>
    <m/>
    <s v="מרכז"/>
    <x v="17"/>
    <x v="70"/>
    <m/>
    <s v="רשויות"/>
    <s v="רשויות מקומיות - פינוי-בינוי"/>
    <s v="פרויקט הושלם"/>
    <n v="765413"/>
    <s v="405 20080090"/>
    <n v="405"/>
    <n v="20080090"/>
    <s v="בקשה להיתר"/>
    <s v="בניה חדשה                               "/>
    <n v="6426567000"/>
    <s v="כפר סבא"/>
    <n v="6900"/>
    <s v="ששת הימים"/>
    <n v="533"/>
    <n v="16"/>
    <n v="16"/>
    <m/>
    <d v="2008-03-10T00:00:00"/>
    <n v="0"/>
    <n v="68"/>
    <n v="20"/>
    <n v="48"/>
    <n v="68"/>
    <m/>
    <m/>
    <m/>
    <m/>
    <m/>
    <s v=" הקמת שני מבני מגורים - בני 68 יחידות דיור."/>
    <m/>
    <m/>
    <m/>
    <n v="1488045"/>
    <n v="20080090"/>
    <m/>
    <d v="2009-10-27T00:00:00"/>
    <m/>
    <m/>
    <m/>
    <n v="20"/>
    <m/>
    <n v="48"/>
    <m/>
    <n v="68"/>
    <m/>
    <m/>
    <m/>
    <m/>
    <m/>
    <m/>
    <n v="2008"/>
    <x v="12"/>
    <s v="בנייה"/>
    <s v="בנייה"/>
    <m/>
    <n v="2"/>
    <m/>
    <m/>
    <m/>
    <n v="1"/>
    <s v="להיתר"/>
    <m/>
    <x v="0"/>
    <m/>
    <m/>
    <m/>
    <n v="765413"/>
    <n v="1488045"/>
    <m/>
    <m/>
    <m/>
    <m/>
    <m/>
    <m/>
    <m/>
    <s v="מיצוי יח&quot;ד בפרויקט"/>
    <n v="0"/>
    <m/>
    <m/>
    <m/>
    <m/>
    <m/>
    <m/>
    <m/>
  </r>
  <r>
    <n v="460"/>
    <m/>
    <m/>
    <m/>
    <m/>
    <m/>
    <m/>
    <m/>
    <m/>
    <m/>
    <m/>
    <n v="36980"/>
    <m/>
    <s v="מרכז"/>
    <x v="17"/>
    <x v="71"/>
    <m/>
    <s v="רשויות"/>
    <s v="רשויות מקומיות - פינוי-בינוי"/>
    <s v="תכנית מאושרת עם פעילות יזמית"/>
    <n v="5435239"/>
    <s v="405 20180160"/>
    <n v="405"/>
    <n v="20180160"/>
    <s v="בקשה למידע"/>
    <s v="בניה חדשה"/>
    <n v="6435280000"/>
    <s v="כפר סבא"/>
    <n v="6900"/>
    <s v=""/>
    <n v="0"/>
    <n v="0"/>
    <n v="0"/>
    <m/>
    <d v="2018-04-16T00:00:00"/>
    <n v="0"/>
    <n v="244"/>
    <m/>
    <m/>
    <n v="244"/>
    <m/>
    <m/>
    <m/>
    <m/>
    <m/>
    <s v="הקמת 2 מגדלי מגורים בני 244 יח&quot;ד סה&quot;כ ב- 30 קומות עם חניון משותף."/>
    <m/>
    <m/>
    <m/>
    <s v="NULL"/>
    <m/>
    <m/>
    <m/>
    <m/>
    <m/>
    <m/>
    <m/>
    <m/>
    <m/>
    <m/>
    <m/>
    <m/>
    <m/>
    <m/>
    <m/>
    <m/>
    <m/>
    <n v="2018"/>
    <x v="1"/>
    <s v="בנייה"/>
    <m/>
    <m/>
    <n v="1"/>
    <n v="1"/>
    <m/>
    <m/>
    <n v="1"/>
    <s v="למידע"/>
    <m/>
    <x v="1"/>
    <m/>
    <m/>
    <m/>
    <m/>
    <m/>
    <m/>
    <m/>
    <m/>
    <m/>
    <m/>
    <m/>
    <m/>
    <m/>
    <n v="1068"/>
    <m/>
    <m/>
    <m/>
    <m/>
    <m/>
    <m/>
    <m/>
  </r>
  <r>
    <n v="462"/>
    <m/>
    <m/>
    <m/>
    <m/>
    <m/>
    <m/>
    <m/>
    <m/>
    <m/>
    <m/>
    <n v="36980"/>
    <m/>
    <s v="מרכז"/>
    <x v="17"/>
    <x v="71"/>
    <m/>
    <s v="רשויות"/>
    <s v="רשויות מקומיות - פינוי-בינוי"/>
    <s v="תכנית מאושרת עם פעילות יזמית"/>
    <n v="6817662"/>
    <s v="405 20190104"/>
    <n v="405"/>
    <n v="20190104"/>
    <s v="בקשה למידע"/>
    <s v="בניה חדשה"/>
    <n v="6435280000"/>
    <s v="כפר סבא"/>
    <n v="6900"/>
    <s v=""/>
    <n v="0"/>
    <n v="0"/>
    <n v="0"/>
    <m/>
    <d v="2019-03-07T00:00:00"/>
    <n v="0"/>
    <n v="244"/>
    <m/>
    <m/>
    <n v="244"/>
    <m/>
    <m/>
    <m/>
    <m/>
    <m/>
    <s v="פירוט לגבי הבניה המבוקשת הקמת שני מגדלי מגורים  בני 30 קומות, 122 יח&quot;ד בכל בניין, סה&quot;כ 244 יח&quot;ד, כולל 3 מרתפי חניה, כולל חניון בחלקה 282 כולל דיפון וחפירה, כולל עוגנים +צובר גז+ חדר טרפו"/>
    <m/>
    <m/>
    <m/>
    <s v="NULL"/>
    <m/>
    <m/>
    <m/>
    <m/>
    <m/>
    <m/>
    <m/>
    <m/>
    <m/>
    <m/>
    <m/>
    <m/>
    <m/>
    <m/>
    <m/>
    <m/>
    <m/>
    <n v="2019"/>
    <x v="1"/>
    <s v="חפירה ודיפון + בנייה"/>
    <m/>
    <m/>
    <n v="1"/>
    <m/>
    <m/>
    <m/>
    <n v="2"/>
    <s v="למידע"/>
    <m/>
    <x v="1"/>
    <m/>
    <m/>
    <m/>
    <m/>
    <m/>
    <m/>
    <m/>
    <m/>
    <m/>
    <m/>
    <m/>
    <m/>
    <m/>
    <n v="1068"/>
    <m/>
    <m/>
    <m/>
    <m/>
    <m/>
    <m/>
    <m/>
  </r>
  <r>
    <n v="461"/>
    <m/>
    <m/>
    <m/>
    <m/>
    <m/>
    <m/>
    <m/>
    <m/>
    <m/>
    <m/>
    <n v="36980"/>
    <m/>
    <s v="מרכז"/>
    <x v="17"/>
    <x v="71"/>
    <m/>
    <s v="רשויות"/>
    <s v="רשויות מקומיות - פינוי-בינוי"/>
    <s v="תכנית מאושרת עם פעילות יזמית"/>
    <n v="6817671"/>
    <s v="405 20180160"/>
    <n v="405"/>
    <n v="20180160"/>
    <s v="בקשה למידע"/>
    <s v="בניה חדשה"/>
    <n v="6435280000"/>
    <s v="כפר סבא"/>
    <n v="6900"/>
    <s v=""/>
    <n v="0"/>
    <n v="0"/>
    <n v="0"/>
    <m/>
    <d v="2018-04-16T00:00:00"/>
    <n v="0"/>
    <n v="244"/>
    <m/>
    <m/>
    <n v="244"/>
    <m/>
    <m/>
    <m/>
    <m/>
    <m/>
    <s v="הקמת 2 מגדלי מגורים בני 244 יח&quot;ד סה&quot;כ ב- 30 קומות עם חניון משותף."/>
    <m/>
    <m/>
    <m/>
    <s v="NULL"/>
    <m/>
    <m/>
    <m/>
    <m/>
    <m/>
    <m/>
    <m/>
    <m/>
    <m/>
    <m/>
    <m/>
    <m/>
    <m/>
    <m/>
    <m/>
    <m/>
    <m/>
    <n v="2018"/>
    <x v="1"/>
    <s v="בנייה"/>
    <m/>
    <m/>
    <m/>
    <m/>
    <m/>
    <m/>
    <n v="4"/>
    <s v="למידע"/>
    <m/>
    <x v="1"/>
    <m/>
    <m/>
    <m/>
    <m/>
    <m/>
    <m/>
    <m/>
    <m/>
    <m/>
    <m/>
    <m/>
    <m/>
    <m/>
    <n v="1068"/>
    <m/>
    <m/>
    <m/>
    <m/>
    <m/>
    <m/>
    <m/>
  </r>
  <r>
    <n v="1242"/>
    <m/>
    <m/>
    <m/>
    <m/>
    <m/>
    <s v="כפול רק מהנתונים החדשים"/>
    <m/>
    <m/>
    <m/>
    <m/>
    <n v="36980"/>
    <m/>
    <s v="מרכז"/>
    <x v="17"/>
    <x v="71"/>
    <m/>
    <s v="רשויות"/>
    <s v="פינוי-בינוי"/>
    <s v="תכנית מאושרת עם פעילות יזמית"/>
    <n v="7142959"/>
    <s v="405 20200120"/>
    <n v="405"/>
    <n v="20200120"/>
    <s v="בקשה להיתר- רישוי מסלול הקלות ושימוש חורג                                       "/>
    <s v="בניה חדשה                               "/>
    <n v="6435280000"/>
    <s v="כפר סבא"/>
    <n v="6900"/>
    <s v="רופין                                                       "/>
    <n v="535"/>
    <n v="0"/>
    <n v="0"/>
    <m/>
    <d v="2020-03-05T00:00:00"/>
    <n v="0"/>
    <n v="244"/>
    <m/>
    <m/>
    <n v="244"/>
    <s v="2020_02"/>
    <d v="2020-11-24T10:27:21"/>
    <m/>
    <m/>
    <s v="אתר העירייה"/>
    <s v=" הקמת 2 בנייני מגורים בני 30 קומות, 122 יחד כל אחד  סהכ 244 יחד מעל 3 מפלסי מרתפי חניה ובהם 244 חניות. בכל בניין קומת קרקע מבואת כניסה חדרי אשפה מחסנים , קומה 1 - חללי עבודה ומחסניים דירתיים,  קומות 2-19 5 דירות בכל קומה, קומות 25-20  4 דירות טיפוסית בכל קומה, קומות 27-26 3 דירות בכל קומה, קומה 28 2 דירות גג (בדירת גג מערבית מבוקשת בריכת שחיה בקומה 30).                                                                                                                                                                                                                                                                                                                                                                                                                                                                                                                                                                                                                                                                  "/>
    <n v="20200012"/>
    <d v="2020-08-17T00:00:00"/>
    <s v="     א.    התייחסות להקלות שפורסמו:  1. ניוד מחסנים מקומת מרתף לקומת קרקע, קומה א' וקומות טיפוסיות נמוכות.      לאשר בנימוק שיפור תכנוני לתפקוד בניין המגורים  2. הגבהת קומת גג מ- 3.50 מ' ל- 4.50 מ'. (3.15 מ' נטו במקום 2.95מ')      לאשר בנימוק לצורך תכנון יחודי של קומת הפנטאוז     ב.    לאשר הבקשה בתנאים הבאים:  1. השלמת תכנית עיצוב אדריכלי ופיתוח בהתאם להחלטת ועדת משנה מיום 30.03.20  2. הגשת דוח אקוסטי.  3. הגשת דוח טרמי.  4. אישור היחידה האיזורית לאיכות הסביבה לקביעת תנאים מפורטים למניעת מפגעים      סביבתיים  5. אישור היחידה האזורית לאיכות הסביבה לאלמנטים לשמירה על נוחות אקלימית ומשטר      רוחות.  6. אישור רשות התעופה האזרחית.  7. הגשה ואישור הועדה לתצר כתנאי למתן היתר, רישום התצר כתנאי לטופס 4  8. תנאי לאיכלוס:      התקשרות עם חברת אחזקות לתחזוקת השטחים המשותפים למשך 10 שנים  9. תיקון הערות הבדיקה, הערות עג תשריט הבקשה והתאמה לדרישות מהנדסת העיר.     הצביעו:  1 נגד: יובל לוי  5 בעד: ראש העיר, דני הרוש, עילאי הרסגור הנדין, פינחס כהנא, יוסי סדבון"/>
    <s v="NULL"/>
    <m/>
    <m/>
    <m/>
    <m/>
    <m/>
    <m/>
    <m/>
    <m/>
    <m/>
    <m/>
    <m/>
    <m/>
    <m/>
    <m/>
    <s v="NULL"/>
    <s v="NULL"/>
    <s v="לפי גוש חלקה (מרץ 2021)"/>
    <n v="2020"/>
    <x v="1"/>
    <s v="בנייה"/>
    <m/>
    <m/>
    <n v="1"/>
    <m/>
    <m/>
    <m/>
    <n v="1"/>
    <s v="להיתר"/>
    <m/>
    <x v="1"/>
    <m/>
    <m/>
    <m/>
    <m/>
    <m/>
    <m/>
    <m/>
    <m/>
    <m/>
    <m/>
    <m/>
    <m/>
    <m/>
    <n v="1068"/>
    <m/>
    <m/>
    <m/>
    <m/>
    <m/>
    <s v="אישור בתנאים"/>
    <m/>
  </r>
  <r>
    <n v="2034"/>
    <m/>
    <m/>
    <m/>
    <m/>
    <m/>
    <m/>
    <m/>
    <m/>
    <m/>
    <m/>
    <n v="100039"/>
    <m/>
    <s v="מרכז"/>
    <x v="18"/>
    <x v="72"/>
    <m/>
    <s v="ללא מימון"/>
    <s v="בינוי פינוי"/>
    <s v="תכנית מאושרת ללא יזם"/>
    <n v="7537770"/>
    <s v="406 2021048"/>
    <n v="406"/>
    <n v="2021048"/>
    <s v="בקשה להיתר הסכם גג"/>
    <s v="בניה חדשה"/>
    <n v="8199"/>
    <s v="לוד"/>
    <n v="7000"/>
    <m/>
    <n v="0"/>
    <n v="0"/>
    <n v="0"/>
    <m/>
    <d v="2020-09-24T00:00:00"/>
    <n v="0"/>
    <n v="168"/>
    <m/>
    <m/>
    <n v="169"/>
    <m/>
    <m/>
    <m/>
    <m/>
    <s v="מהות הבקשה"/>
    <s v="אחד בן 23 קומות מגורים הכולל 127 יח&quot;ד ומתחם תעסוקה, השני בן 8 קומות מגורים  הכולל 41 יח&quot;ד, סה&quot;כ 168 יח&quot;ד. לבנינים קומה טכנית על הגג מעל קומות המגורים. למתחם זה צובר גז+ חדר שנאים+ חיבור אשפה פניאומטית. מתחם מגורים בו שלוש קומות מרתף, מעליהן שני בנייני מגורים, "/>
    <m/>
    <m/>
    <s v="NULL"/>
    <s v="NULL"/>
    <m/>
    <m/>
    <m/>
    <m/>
    <m/>
    <m/>
    <m/>
    <m/>
    <m/>
    <m/>
    <m/>
    <m/>
    <m/>
    <m/>
    <m/>
    <m/>
    <m/>
    <n v="2020"/>
    <x v="1"/>
    <s v="בנייה"/>
    <m/>
    <m/>
    <n v="2"/>
    <m/>
    <m/>
    <m/>
    <n v="1"/>
    <s v="להיתר"/>
    <m/>
    <x v="1"/>
    <m/>
    <m/>
    <m/>
    <m/>
    <m/>
    <m/>
    <m/>
    <m/>
    <m/>
    <m/>
    <m/>
    <m/>
    <m/>
    <n v="543"/>
    <m/>
    <m/>
    <m/>
    <m/>
    <m/>
    <m/>
    <m/>
  </r>
  <r>
    <n v="2035"/>
    <m/>
    <m/>
    <m/>
    <m/>
    <m/>
    <m/>
    <m/>
    <m/>
    <m/>
    <m/>
    <n v="100039"/>
    <m/>
    <s v="מרכז"/>
    <x v="18"/>
    <x v="72"/>
    <m/>
    <s v="ללא מימון"/>
    <s v="בינוי פינוי"/>
    <s v="תכנית מאושרת ללא יזם"/>
    <n v="7537771"/>
    <s v="406 2021049"/>
    <n v="406"/>
    <n v="2021049"/>
    <s v="בקשה להיתר הסכם גג"/>
    <s v="בניה חדשה"/>
    <n v="8200"/>
    <s v="לוד"/>
    <n v="7000"/>
    <m/>
    <n v="0"/>
    <n v="0"/>
    <n v="0"/>
    <m/>
    <d v="2020-09-24T00:00:00"/>
    <n v="0"/>
    <n v="166"/>
    <m/>
    <m/>
    <n v="166"/>
    <m/>
    <m/>
    <m/>
    <m/>
    <s v="מהות הבקשה"/>
    <s v="אחד בן 23 קומות מגורים הכולל 127 יח&quot;ד ושני גני ילדים, השני בן 8 קומות מגורים  הכולל 39 יח&quot;ד, סה&quot;כ 166 יח&quot;ד. לבנינים קומה טכנית על הגג שמעל קומות המגורים. למתחם זה צובר גז+ חדר שנאים+ חיבור אשפה פניאומטית. מתחם מגורים בו שלוש קומות מרתף, מעליהן קומת מסחר ומעליה שני בנייני מגורים, "/>
    <m/>
    <m/>
    <s v="NULL"/>
    <s v="NULL"/>
    <m/>
    <m/>
    <m/>
    <m/>
    <m/>
    <m/>
    <m/>
    <m/>
    <m/>
    <m/>
    <m/>
    <m/>
    <m/>
    <m/>
    <m/>
    <m/>
    <m/>
    <n v="2020"/>
    <x v="1"/>
    <s v="בנייה"/>
    <m/>
    <m/>
    <n v="3"/>
    <m/>
    <m/>
    <m/>
    <n v="1"/>
    <s v="להיתר"/>
    <m/>
    <x v="1"/>
    <m/>
    <m/>
    <m/>
    <m/>
    <m/>
    <m/>
    <m/>
    <m/>
    <m/>
    <m/>
    <m/>
    <m/>
    <m/>
    <n v="543"/>
    <m/>
    <m/>
    <m/>
    <m/>
    <m/>
    <m/>
    <m/>
  </r>
  <r>
    <n v="2033"/>
    <m/>
    <m/>
    <m/>
    <m/>
    <m/>
    <m/>
    <m/>
    <m/>
    <m/>
    <m/>
    <n v="100039"/>
    <m/>
    <s v="מרכז"/>
    <x v="18"/>
    <x v="72"/>
    <m/>
    <s v="ללא מימון"/>
    <s v="בינוי פינוי"/>
    <s v="תכנית מאושרת ללא יזם"/>
    <n v="7537769"/>
    <s v="406 2021047"/>
    <n v="406"/>
    <n v="2021047"/>
    <s v="בקשה להיתר הסכם גג"/>
    <s v="בניה חדשה"/>
    <n v="8201"/>
    <s v="לוד"/>
    <n v="7000"/>
    <m/>
    <n v="0"/>
    <n v="0"/>
    <n v="0"/>
    <m/>
    <d v="2020-09-24T00:00:00"/>
    <n v="0"/>
    <n v="196"/>
    <m/>
    <m/>
    <n v="196"/>
    <m/>
    <m/>
    <m/>
    <m/>
    <s v="מהות הבקשה"/>
    <s v="אחד בן 28 קומות מגורים הכולל 157 יח&quot;ד, השני בן 8 קומות מגורים  הכולל 39 יח&quot;ד, סה&quot;כ 196 יח&quot;ד. לבנינים קומה טכנית על הגג שמעל קומות המגורים. למתחם זה צובר גז+ חדר שנאים+ חיבור אשפה פניאומטית. מתחם מגורים בו שלוש קומות מרתף, מעליהן קומת מסחר, ומעליה שני בנייני מגורים, "/>
    <m/>
    <m/>
    <s v="NULL"/>
    <s v="NULL"/>
    <m/>
    <m/>
    <m/>
    <m/>
    <m/>
    <m/>
    <m/>
    <m/>
    <m/>
    <m/>
    <m/>
    <m/>
    <m/>
    <m/>
    <m/>
    <m/>
    <m/>
    <n v="2020"/>
    <x v="1"/>
    <s v="בנייה"/>
    <m/>
    <m/>
    <n v="1"/>
    <m/>
    <m/>
    <m/>
    <n v="1"/>
    <s v="להיתר"/>
    <m/>
    <x v="1"/>
    <m/>
    <m/>
    <m/>
    <m/>
    <m/>
    <m/>
    <m/>
    <m/>
    <m/>
    <m/>
    <m/>
    <m/>
    <m/>
    <n v="543"/>
    <m/>
    <m/>
    <m/>
    <m/>
    <m/>
    <m/>
    <m/>
  </r>
  <r>
    <n v="1806"/>
    <s v="אוקטובר 2021 - טיוב בקשות שאינן כפולות"/>
    <s v="כן"/>
    <m/>
    <m/>
    <m/>
    <m/>
    <m/>
    <m/>
    <m/>
    <m/>
    <n v="100039"/>
    <m/>
    <s v="מרכז"/>
    <x v="18"/>
    <x v="72"/>
    <m/>
    <s v="ללא מימון"/>
    <s v="בינוי פינוי"/>
    <s v="תכנית מאושרת ללא יזם"/>
    <n v="7267516"/>
    <s v="406 2021014"/>
    <n v="406"/>
    <n v="2021014"/>
    <s v="בקשה להיתר הסכם גג"/>
    <s v="בניה חדשה"/>
    <n v="8199"/>
    <s v="לוד"/>
    <n v="7000"/>
    <m/>
    <n v="0"/>
    <n v="0"/>
    <n v="0"/>
    <s v="     "/>
    <d v="2021-02-07T00:00:00"/>
    <n v="0"/>
    <n v="0"/>
    <s v="NULL"/>
    <s v="NULL"/>
    <n v="169"/>
    <s v="2021_01"/>
    <d v="2021-06-14T12:45:52"/>
    <s v="NULL"/>
    <s v="NULL"/>
    <s v="בקשה מובילה"/>
    <s v="היתר חפירה._x000a_היתר חפירה, דיפון וביסוס כולל התארגנות אתר למגרש 114 המיועד למתחם מגורים ותעסוקה._x000a_עבור בקשה ראשית מספר 2021048."/>
    <s v="NULL"/>
    <s v="NULL"/>
    <s v="NULL"/>
    <s v="NULL"/>
    <m/>
    <s v="NULL"/>
    <m/>
    <m/>
    <m/>
    <m/>
    <m/>
    <m/>
    <m/>
    <m/>
    <m/>
    <m/>
    <m/>
    <m/>
    <m/>
    <m/>
    <s v="תוכנית"/>
    <n v="2021"/>
    <x v="1"/>
    <s v="חפירה + דיפון"/>
    <m/>
    <m/>
    <n v="2"/>
    <m/>
    <m/>
    <m/>
    <n v="2"/>
    <s v="להיתר"/>
    <m/>
    <x v="1"/>
    <m/>
    <m/>
    <m/>
    <m/>
    <m/>
    <m/>
    <m/>
    <m/>
    <m/>
    <m/>
    <m/>
    <m/>
    <m/>
    <n v="543"/>
    <m/>
    <m/>
    <m/>
    <m/>
    <m/>
    <m/>
    <m/>
  </r>
  <r>
    <n v="1807"/>
    <s v="אוקטובר 2021 - טיוב בקשות שאינן כפולות"/>
    <s v="כן"/>
    <m/>
    <m/>
    <m/>
    <m/>
    <m/>
    <m/>
    <m/>
    <m/>
    <n v="100039"/>
    <m/>
    <s v="מרכז"/>
    <x v="18"/>
    <x v="72"/>
    <m/>
    <s v="ללא מימון"/>
    <s v="בינוי פינוי"/>
    <s v="תכנית מאושרת ללא יזם"/>
    <n v="7262224"/>
    <s v="406 2021015"/>
    <n v="406"/>
    <n v="2021015"/>
    <s v="בקשה להיתר הסכם גג"/>
    <s v="בניה חדשה"/>
    <n v="8200"/>
    <s v="לוד"/>
    <n v="7000"/>
    <m/>
    <n v="0"/>
    <n v="0"/>
    <n v="0"/>
    <s v="     "/>
    <d v="2021-02-07T00:00:00"/>
    <n v="0"/>
    <n v="0"/>
    <s v="NULL"/>
    <s v="NULL"/>
    <n v="166"/>
    <s v="2021_01"/>
    <d v="2021-06-14T12:45:52"/>
    <s v="NULL"/>
    <s v="NULL"/>
    <s v="בקשה מובילה"/>
    <s v="היתר חפירה._x000a_היתר חפירה, דיפון וביסוס כולל התארגנות אתר למגרש 118 המיועד למתחם מגורים ומסחר._x000a_עבור בקשה ראשית מספר 2021049."/>
    <s v="NULL"/>
    <s v="NULL"/>
    <s v="NULL"/>
    <s v="NULL"/>
    <m/>
    <s v="NULL"/>
    <m/>
    <m/>
    <m/>
    <m/>
    <m/>
    <m/>
    <m/>
    <m/>
    <m/>
    <m/>
    <m/>
    <m/>
    <m/>
    <m/>
    <s v="תוכנית"/>
    <n v="2021"/>
    <x v="1"/>
    <s v="חפירה + דיפון"/>
    <m/>
    <m/>
    <n v="3"/>
    <m/>
    <m/>
    <m/>
    <n v="2"/>
    <s v="להיתר"/>
    <m/>
    <x v="1"/>
    <m/>
    <m/>
    <m/>
    <m/>
    <m/>
    <m/>
    <m/>
    <m/>
    <m/>
    <m/>
    <m/>
    <m/>
    <m/>
    <n v="543"/>
    <m/>
    <m/>
    <m/>
    <m/>
    <m/>
    <m/>
    <m/>
  </r>
  <r>
    <n v="1808"/>
    <s v="אוקטובר 2021 - טיוב בקשות שאינן כפולות"/>
    <s v="כן"/>
    <m/>
    <m/>
    <m/>
    <m/>
    <m/>
    <m/>
    <m/>
    <m/>
    <n v="100039"/>
    <m/>
    <s v="מרכז"/>
    <x v="18"/>
    <x v="72"/>
    <m/>
    <s v="ללא מימון"/>
    <s v="בינוי פינוי"/>
    <s v="תכנית מאושרת ללא יזם"/>
    <n v="7262915"/>
    <s v="406 2021013"/>
    <n v="406"/>
    <n v="2021013"/>
    <s v="בקשה להיתר הסכם גג"/>
    <s v="בניה חדשה"/>
    <n v="8201"/>
    <s v="לוד"/>
    <n v="7000"/>
    <m/>
    <n v="0"/>
    <n v="0"/>
    <n v="0"/>
    <s v="     "/>
    <d v="2021-02-07T00:00:00"/>
    <n v="0"/>
    <n v="0"/>
    <s v="NULL"/>
    <s v="NULL"/>
    <n v="196"/>
    <s v="2021_01"/>
    <d v="2021-06-14T12:45:52"/>
    <s v="NULL"/>
    <s v="NULL"/>
    <s v="בקשה מובילה"/>
    <s v="היתר חפירה._x000a_חפירה, דיפון וביסוס כולל התארגנות אתר למגרש 102 המיועד למתחם מגורים ומסחר._x000a_עבור בקשה ראשית מספר 2021047."/>
    <s v="NULL"/>
    <s v="NULL"/>
    <s v="NULL"/>
    <s v="NULL"/>
    <m/>
    <s v="NULL"/>
    <m/>
    <m/>
    <m/>
    <m/>
    <m/>
    <m/>
    <m/>
    <m/>
    <m/>
    <m/>
    <m/>
    <m/>
    <m/>
    <m/>
    <s v="תוכנית"/>
    <n v="2021"/>
    <x v="1"/>
    <s v="חפירה + דיפון"/>
    <m/>
    <m/>
    <n v="1"/>
    <m/>
    <m/>
    <m/>
    <n v="2"/>
    <s v="להיתר"/>
    <m/>
    <x v="1"/>
    <m/>
    <m/>
    <m/>
    <m/>
    <m/>
    <m/>
    <m/>
    <m/>
    <m/>
    <m/>
    <m/>
    <m/>
    <m/>
    <n v="543"/>
    <m/>
    <m/>
    <m/>
    <m/>
    <m/>
    <m/>
    <m/>
  </r>
  <r>
    <n v="1809"/>
    <s v="אוקטובר 2021 - טיוב בקשות שאינן כפולות"/>
    <s v="כן"/>
    <m/>
    <m/>
    <m/>
    <m/>
    <m/>
    <m/>
    <m/>
    <m/>
    <n v="100039"/>
    <m/>
    <s v="מרכז"/>
    <x v="18"/>
    <x v="72"/>
    <m/>
    <s v="ללא מימון"/>
    <s v="בינוי פינוי"/>
    <s v="תכנית מאושרת ללא יזם"/>
    <n v="7477442"/>
    <s v="406 202100136"/>
    <n v="406"/>
    <n v="202100136"/>
    <s v="בקשה להיתר הסכם גג"/>
    <s v="בניה חדשה"/>
    <n v="8254"/>
    <s v="לוד"/>
    <n v="7000"/>
    <m/>
    <n v="0"/>
    <n v="0"/>
    <n v="0"/>
    <s v="     "/>
    <d v="2021-08-02T00:00:00"/>
    <n v="0"/>
    <n v="0"/>
    <m/>
    <m/>
    <m/>
    <s v="2021_04"/>
    <d v="2021-09-14T12:11:07"/>
    <s v="NULL"/>
    <s v="NULL"/>
    <s v="NULL"/>
    <s v="חפירה ודיפון._x000a_בקשה להיתר חפירה דיפון וביסוס כולל התארגנות אתר, למגרש 111 המיועד למתחם מגורים ומסחר."/>
    <s v="NULL"/>
    <s v="NULL"/>
    <s v="NULL"/>
    <s v="NULL"/>
    <m/>
    <s v="NULL"/>
    <m/>
    <m/>
    <m/>
    <m/>
    <m/>
    <m/>
    <m/>
    <m/>
    <m/>
    <m/>
    <m/>
    <m/>
    <m/>
    <m/>
    <s v="תוכנית"/>
    <n v="2021"/>
    <x v="1"/>
    <s v="חפירה + דיפון"/>
    <m/>
    <m/>
    <s v="?"/>
    <m/>
    <m/>
    <m/>
    <s v="2?"/>
    <s v="להיתר"/>
    <s v="מוביל או המשכי? המשכי כי בשלוש הבקשות האחרות, סכום היחד שווה לסכום המוצע של המתחם. מוביל כי זהו תיק בניין שונה ומגרש שונה"/>
    <x v="1"/>
    <m/>
    <m/>
    <m/>
    <m/>
    <m/>
    <m/>
    <m/>
    <m/>
    <m/>
    <m/>
    <m/>
    <m/>
    <m/>
    <n v="543"/>
    <m/>
    <m/>
    <m/>
    <m/>
    <m/>
    <m/>
    <m/>
  </r>
  <r>
    <n v="1810"/>
    <s v="אוקטובר 2021 - טיוב בקשות שאינן כפולות"/>
    <s v="כן"/>
    <m/>
    <m/>
    <m/>
    <m/>
    <m/>
    <m/>
    <m/>
    <m/>
    <n v="100039"/>
    <m/>
    <s v="מרכז"/>
    <x v="18"/>
    <x v="72"/>
    <m/>
    <s v="ללא מימון"/>
    <s v="בינוי פינוי"/>
    <s v="תכנית מאושרת ללא יזם"/>
    <n v="7477443"/>
    <s v="406 202100137"/>
    <n v="406"/>
    <n v="202100137"/>
    <s v="בקשה להיתר הסכם גג"/>
    <s v="בניה חדשה"/>
    <n v="8256"/>
    <s v="לוד"/>
    <n v="7000"/>
    <m/>
    <n v="0"/>
    <n v="0"/>
    <n v="0"/>
    <s v="     "/>
    <d v="2021-08-02T00:00:00"/>
    <n v="0"/>
    <n v="0"/>
    <m/>
    <m/>
    <m/>
    <s v="2021_04"/>
    <d v="2021-09-14T12:11:07"/>
    <s v="NULL"/>
    <s v="NULL"/>
    <s v="NULL"/>
    <s v="חפירה ודיפון._x000a_בקשה להיתר חפירה דיפון וביסוס כולל התארגנות אתר, למגרש 112 המיועד למתחם מגורים ומסחר."/>
    <s v="NULL"/>
    <s v="NULL"/>
    <s v="NULL"/>
    <s v="NULL"/>
    <m/>
    <s v="NULL"/>
    <m/>
    <m/>
    <m/>
    <m/>
    <m/>
    <m/>
    <m/>
    <m/>
    <m/>
    <m/>
    <m/>
    <m/>
    <m/>
    <m/>
    <s v="תוכנית"/>
    <n v="2021"/>
    <x v="1"/>
    <s v="חפירה + דיפון"/>
    <m/>
    <m/>
    <s v="?"/>
    <m/>
    <m/>
    <m/>
    <s v="2?"/>
    <s v="להיתר"/>
    <s v="מוביל או המשכי? המשכי כי בשלוש הבקשות האחרות, סכום היחד שווה לסכום המוצע של המתחם. מוביל כי זהו תיק בניין שונה ומגרש שונה"/>
    <x v="1"/>
    <m/>
    <m/>
    <m/>
    <m/>
    <m/>
    <m/>
    <m/>
    <m/>
    <m/>
    <m/>
    <m/>
    <m/>
    <m/>
    <n v="543"/>
    <m/>
    <m/>
    <m/>
    <m/>
    <m/>
    <m/>
    <m/>
  </r>
  <r>
    <n v="1815"/>
    <s v="אוקטובר 2021 - טיוב בקשה וסמל כפולים"/>
    <s v="כן"/>
    <m/>
    <m/>
    <s v="טויב"/>
    <m/>
    <m/>
    <m/>
    <m/>
    <m/>
    <n v="4291"/>
    <m/>
    <s v="מרכז"/>
    <x v="18"/>
    <x v="73"/>
    <m/>
    <s v="מיסוי"/>
    <s v="בינוי פינוי"/>
    <s v="תכנית מאושרת עם פעילות יזמית"/>
    <n v="7477432"/>
    <s v="406 2021121"/>
    <n v="406"/>
    <n v="2021121"/>
    <s v="בקשה להיתר"/>
    <s v="הריסה"/>
    <n v="8316"/>
    <s v="לוד"/>
    <n v="7000"/>
    <s v="גרינבוים"/>
    <n v="366"/>
    <n v="16"/>
    <n v="16"/>
    <s v="     "/>
    <d v="2021-08-12T00:00:00"/>
    <n v="0"/>
    <n v="0"/>
    <s v="NULL"/>
    <s v="NULL"/>
    <n v="288"/>
    <s v="2021_04"/>
    <d v="2021-09-14T12:11:07"/>
    <s v="NULL"/>
    <s v="NULL"/>
    <s v="מנהלת"/>
    <s v="הריסת בניין מגורים ברח' גרינבויים מס' 16 לצורך הקמת בנין מגורים סמוך במסגרת פינוי בינוי. "/>
    <s v="NULL"/>
    <s v="NULL"/>
    <s v="NULL"/>
    <s v="NULL"/>
    <n v="2021121"/>
    <s v="NULL"/>
    <d v="2021-12-14T00:00:00"/>
    <m/>
    <m/>
    <m/>
    <m/>
    <m/>
    <m/>
    <m/>
    <n v="288"/>
    <s v="מנהלת"/>
    <m/>
    <s v="הריסת בניין מגורים ברח' גרינבויים מס' 16 לצורך הקמת בנין מגורים סמוך במסגרת פינוי בינוי"/>
    <m/>
    <m/>
    <s v="תוכנית"/>
    <n v="2021"/>
    <x v="0"/>
    <s v="הריסה"/>
    <s v=" הריסה"/>
    <m/>
    <n v="1"/>
    <m/>
    <m/>
    <m/>
    <n v="1"/>
    <s v="להיתר"/>
    <m/>
    <x v="0"/>
    <m/>
    <m/>
    <m/>
    <n v="7477432"/>
    <m/>
    <s v="היתר שהגיע ממודיעין אנושי, לכן אין ID"/>
    <m/>
    <m/>
    <m/>
    <m/>
    <m/>
    <m/>
    <m/>
    <n v="742"/>
    <m/>
    <m/>
    <m/>
    <m/>
    <m/>
    <m/>
    <m/>
  </r>
  <r>
    <n v="474"/>
    <m/>
    <m/>
    <m/>
    <m/>
    <m/>
    <m/>
    <m/>
    <m/>
    <m/>
    <m/>
    <n v="32341"/>
    <m/>
    <s v="צפון"/>
    <x v="19"/>
    <x v="74"/>
    <m/>
    <s v="רשויות"/>
    <s v="רשויות מקומיות - פינוי-בינוי"/>
    <s v="בביצוע + מבנים מאוכלסים"/>
    <n v="6893666"/>
    <s v="210 20180011"/>
    <n v="210"/>
    <n v="20180011"/>
    <s v="בקשה להיתר - מסלול מלא"/>
    <s v="דק"/>
    <n v="2781"/>
    <s v="נהרייה"/>
    <n v="9100"/>
    <s v="ויצמן"/>
    <n v="411"/>
    <n v="83"/>
    <n v="83"/>
    <m/>
    <d v="2018-02-14T00:00:00"/>
    <n v="0"/>
    <n v="0"/>
    <m/>
    <m/>
    <n v="57"/>
    <m/>
    <m/>
    <m/>
    <m/>
    <m/>
    <s v="תכנית חדשה עם שינויים להקמת בניין מגורים משולב עם מסחר: 57 יח&quot;ד ב - 8 קומות מעל קומת קרקע מסחרית + חניון תת-קרקעי בשני מפלסים ותחנת שנאים."/>
    <m/>
    <m/>
    <m/>
    <s v="NULL"/>
    <m/>
    <m/>
    <m/>
    <m/>
    <m/>
    <m/>
    <m/>
    <m/>
    <m/>
    <m/>
    <m/>
    <m/>
    <m/>
    <m/>
    <m/>
    <m/>
    <m/>
    <n v="2018"/>
    <x v="1"/>
    <s v="בנייה"/>
    <m/>
    <m/>
    <n v="2"/>
    <m/>
    <m/>
    <m/>
    <n v="1"/>
    <s v="להיתר"/>
    <s v=" המשכית לבקשה שנדחתה מספר 20160151"/>
    <x v="1"/>
    <m/>
    <m/>
    <m/>
    <m/>
    <m/>
    <m/>
    <m/>
    <m/>
    <m/>
    <m/>
    <m/>
    <m/>
    <m/>
    <n v="45"/>
    <m/>
    <m/>
    <m/>
    <m/>
    <m/>
    <s v="אישור"/>
    <m/>
  </r>
  <r>
    <n v="472"/>
    <m/>
    <m/>
    <m/>
    <m/>
    <m/>
    <m/>
    <m/>
    <m/>
    <m/>
    <m/>
    <n v="32341"/>
    <m/>
    <s v="צפון"/>
    <x v="19"/>
    <x v="74"/>
    <m/>
    <s v="רשויות"/>
    <s v="רשויות מקומיות - פינוי-בינוי"/>
    <s v="בביצוע + מבנים מאוכלסים"/>
    <n v="5219143"/>
    <s v="210 20160151"/>
    <n v="210"/>
    <n v="20160151"/>
    <s v="בקשה להיתר"/>
    <s v="בניה חדשה                               "/>
    <n v="2781"/>
    <s v="נהרייה"/>
    <n v="9100"/>
    <s v="ויצמן"/>
    <n v="411"/>
    <n v="83"/>
    <n v="83"/>
    <m/>
    <d v="2016-07-10T00:00:00"/>
    <n v="0"/>
    <n v="0"/>
    <m/>
    <m/>
    <n v="57"/>
    <m/>
    <m/>
    <m/>
    <m/>
    <m/>
    <s v=" הקמת בניין מגורים משולב עם מסחר: 57 יח&quot;ד ב- 8 קומות מעל קומת קרקע מסחרית וחניון תת- קרקעי.                                                                                                                                                                    "/>
    <m/>
    <m/>
    <m/>
    <s v="NULL"/>
    <m/>
    <m/>
    <m/>
    <m/>
    <m/>
    <m/>
    <m/>
    <m/>
    <m/>
    <m/>
    <m/>
    <m/>
    <m/>
    <m/>
    <m/>
    <m/>
    <m/>
    <n v="2016"/>
    <x v="1"/>
    <s v="בנייה"/>
    <m/>
    <m/>
    <n v="2"/>
    <m/>
    <m/>
    <m/>
    <n v="3"/>
    <s v="להיתר"/>
    <s v="הבקשה נדחתה ויצאה בקשה חדשה מספרה: 20180011"/>
    <x v="1"/>
    <m/>
    <m/>
    <m/>
    <m/>
    <m/>
    <m/>
    <m/>
    <m/>
    <m/>
    <m/>
    <m/>
    <m/>
    <m/>
    <n v="45"/>
    <m/>
    <m/>
    <m/>
    <m/>
    <m/>
    <s v="דחייה"/>
    <m/>
  </r>
  <r>
    <n v="473"/>
    <m/>
    <m/>
    <m/>
    <m/>
    <m/>
    <m/>
    <m/>
    <m/>
    <m/>
    <m/>
    <n v="32341"/>
    <m/>
    <s v="צפון"/>
    <x v="19"/>
    <x v="74"/>
    <m/>
    <s v="רשויות"/>
    <s v="רשויות מקומיות - פינוי-בינוי"/>
    <s v="בביצוע + מבנים מאוכלסים"/>
    <n v="5412081"/>
    <s v="210 20180011"/>
    <n v="210"/>
    <n v="20180011"/>
    <s v="בקשה להיתר"/>
    <s v="דק"/>
    <n v="2781"/>
    <s v="נהרייה"/>
    <n v="9100"/>
    <s v="ויצמן"/>
    <n v="411"/>
    <n v="83"/>
    <n v="83"/>
    <m/>
    <d v="2018-02-14T00:00:00"/>
    <n v="0"/>
    <n v="0"/>
    <m/>
    <m/>
    <n v="57"/>
    <m/>
    <m/>
    <m/>
    <m/>
    <m/>
    <s v="הקמת בניין מגורים משולב עם מסחר: 57 יח&quot;ד ב - 8 קומות מעל קומת קרקע מסחרית וחניון תת-קרקעי בשני מפלסים ותחנת שנאים."/>
    <m/>
    <m/>
    <m/>
    <s v="NULL"/>
    <m/>
    <m/>
    <m/>
    <m/>
    <m/>
    <m/>
    <m/>
    <m/>
    <m/>
    <m/>
    <m/>
    <m/>
    <m/>
    <m/>
    <m/>
    <m/>
    <m/>
    <n v="2018"/>
    <x v="1"/>
    <s v="בנייה"/>
    <m/>
    <m/>
    <m/>
    <m/>
    <m/>
    <m/>
    <n v="4"/>
    <s v="להיתר"/>
    <m/>
    <x v="1"/>
    <m/>
    <m/>
    <m/>
    <m/>
    <m/>
    <m/>
    <m/>
    <m/>
    <m/>
    <m/>
    <m/>
    <m/>
    <m/>
    <n v="45"/>
    <m/>
    <m/>
    <m/>
    <m/>
    <m/>
    <m/>
    <m/>
  </r>
  <r>
    <n v="1817"/>
    <s v="אוקטובר 2021 - טיוב בקשה וסמל כפולים"/>
    <s v="כן"/>
    <m/>
    <m/>
    <s v="לטייב - התקבל היתר"/>
    <m/>
    <m/>
    <m/>
    <m/>
    <m/>
    <n v="32341"/>
    <m/>
    <s v="צפון"/>
    <x v="19"/>
    <x v="74"/>
    <m/>
    <s v="רשויות"/>
    <s v="פינוי-בינוי"/>
    <s v="בביצוע + מבנים מאוכלסים"/>
    <n v="7487360"/>
    <s v="210 20200083"/>
    <n v="210"/>
    <n v="20200083"/>
    <s v="בקשה להיתר - מסלול מלא                                                          "/>
    <s v="הריסה                                   "/>
    <n v="3715"/>
    <s v="נהרייה"/>
    <n v="9100"/>
    <s v="סולד                                                        "/>
    <n v="408"/>
    <n v="16"/>
    <n v="16"/>
    <m/>
    <d v="2020-04-06T00:00:00"/>
    <n v="0"/>
    <n v="0"/>
    <n v="8"/>
    <n v="41"/>
    <n v="49"/>
    <s v="2021_04"/>
    <d v="2021-09-14T12:11:11"/>
    <s v="מהות הבקשה"/>
    <s v="חישוב מתמטי"/>
    <s v="בקשה המשכית ומדלן"/>
    <s v=" הריסת בניין מגורים בן 2 קומות עם 8 יחד, מפונה מדייריו, לא ראוי למגורים +הריסת  10 מחסנים בגבול המגרש בחזית הצפונית ומחסן אסבסט בחזית הבניין, חזית דרומית.                                                                                                                                                                                                                                                                                                                                                                                                                                                                                                                                                                                                                                                                                                                                                                                                                                                                             "/>
    <n v="2020016"/>
    <d v="2020-08-11T00:00:00"/>
    <s v="  הועדה מחליטה לאשר את הבקשה להריסה.  ההחלטה תועבר לשותף בנכס י. כוכב ובניו להתייחסות תוך 14 יום לפני הוצאת היתר הבניה.                                                                                                                                                                                                                                                                                                                                                                                                                                                                                                                                                                                                                                                                                                                                                                                                                                                                                                                 "/>
    <n v="2138351"/>
    <n v="20200083"/>
    <s v="בקשה להיתר - מסלול מלא                                                          "/>
    <d v="2021-07-12T00:00:00"/>
    <s v="בית מגורים משותף                                                                          "/>
    <n v="0"/>
    <n v="0"/>
    <n v="8"/>
    <s v="מהות ההיתר"/>
    <n v="41"/>
    <s v="חישוב מתמטי"/>
    <n v="49"/>
    <s v="בקשה"/>
    <s v="NULL"/>
    <s v="הריסת בניין מגורים בן 2 קומות עם 8 יחד, מפונה מדייריו, לא ראוי למגורים +הריסת  10 מחסנים בגבול המגרש בחזית הצפונית ומחסן אסבסט בחזית הבניין, חזית דרומית, על מגרש 1002 אשר בו חלה תכנית פינוי בינוי מס' ג/15162 - מתחם הפינה אשר פורסמה לאשור בילקוט הפרסומים ביום 13/03/2007. על חלק ממגרש 1002 של המבקש ועל חלק ממגרש 1001 של היזם י.כוכב ובניו בעמ קיים מקלט ציבורי אשר ייהרס במסגרת הבקשות לבנייה. היתר זה איננו כולל את הריסת המקלט הציבורי. לאחר ההריסה יש להשאיר את המגרש נקי ומגודר ואת כל פסולת הבנייה יש לפנות לאתר פסולת מוסדר."/>
    <s v="2021_04"/>
    <d v="2021-09-14T12:11:12"/>
    <s v="גוש חלקה"/>
    <n v="2020"/>
    <x v="0"/>
    <s v="הריסה"/>
    <s v="הריסה"/>
    <m/>
    <n v="3"/>
    <m/>
    <m/>
    <m/>
    <n v="1"/>
    <s v="להיתר"/>
    <m/>
    <x v="0"/>
    <m/>
    <m/>
    <m/>
    <n v="7487360"/>
    <n v="2138351"/>
    <m/>
    <m/>
    <m/>
    <m/>
    <m/>
    <m/>
    <m/>
    <m/>
    <n v="45"/>
    <m/>
    <m/>
    <m/>
    <m/>
    <m/>
    <m/>
    <m/>
  </r>
  <r>
    <n v="1245"/>
    <m/>
    <m/>
    <m/>
    <m/>
    <m/>
    <s v="כפול רק מהנתונים החדשים"/>
    <m/>
    <m/>
    <m/>
    <m/>
    <n v="32341"/>
    <m/>
    <s v="צפון"/>
    <x v="19"/>
    <x v="74"/>
    <m/>
    <s v="רשויות"/>
    <s v="פינוי-בינוי"/>
    <s v="בביצוע + מבנים מאוכלסים"/>
    <n v="7159290"/>
    <s v="210 20200122"/>
    <n v="210"/>
    <n v="20200122"/>
    <s v="בקשה להיתר - מסלול מלא                                                          "/>
    <s v="דק                                      "/>
    <n v="3715"/>
    <s v="נהרייה"/>
    <n v="9100"/>
    <s v="סולד                                                        "/>
    <n v="408"/>
    <n v="16"/>
    <n v="16"/>
    <m/>
    <d v="2020-06-17T00:00:00"/>
    <n v="0"/>
    <n v="49"/>
    <m/>
    <m/>
    <n v="49"/>
    <s v="2020_03"/>
    <d v="2020-12-03T17:05:37"/>
    <m/>
    <m/>
    <s v="מהות הבקשה"/>
    <s v=" הקמת בית מגורים משותף עם 49 יחד ב-9 קומות מעל קומת עמודים עם חניון תת-קרקעי.                                                                                                                                                                                                                                                                                                                                                                                                                                                                                                                                                                                                                                                                                                                                                                                                                                                                                                                                                          "/>
    <n v="0"/>
    <s v="NULL"/>
    <s v="NULL"/>
    <s v="NULL"/>
    <m/>
    <m/>
    <m/>
    <m/>
    <m/>
    <m/>
    <m/>
    <m/>
    <m/>
    <m/>
    <m/>
    <m/>
    <m/>
    <m/>
    <s v="NULL"/>
    <s v="NULL"/>
    <s v="לפי גוש חלקה (מרץ 2021)"/>
    <n v="2020"/>
    <x v="1"/>
    <s v="בנייה"/>
    <m/>
    <m/>
    <n v="3"/>
    <m/>
    <m/>
    <m/>
    <n v="2"/>
    <s v="להיתר"/>
    <m/>
    <x v="1"/>
    <m/>
    <m/>
    <m/>
    <m/>
    <m/>
    <m/>
    <m/>
    <m/>
    <m/>
    <m/>
    <m/>
    <m/>
    <m/>
    <n v="45"/>
    <m/>
    <m/>
    <m/>
    <m/>
    <m/>
    <s v="לדיון חוזר"/>
    <m/>
  </r>
  <r>
    <n v="1244"/>
    <m/>
    <m/>
    <m/>
    <m/>
    <m/>
    <s v="סמל לא כפול - לטייב רגיל"/>
    <m/>
    <m/>
    <m/>
    <m/>
    <n v="32341"/>
    <m/>
    <s v="צפון"/>
    <x v="19"/>
    <x v="74"/>
    <m/>
    <s v="רשויות"/>
    <s v="פינוי-בינוי"/>
    <s v="בביצוע + מבנים מאוכלסים"/>
    <n v="7125241"/>
    <s v="210 20200083"/>
    <n v="210"/>
    <n v="20200083"/>
    <s v="בקשה להיתר - מסלול מלא                                                          "/>
    <s v="הריסה                                   "/>
    <n v="3715"/>
    <s v="נהרייה"/>
    <n v="9100"/>
    <s v="סולד                                                        "/>
    <n v="408"/>
    <n v="16"/>
    <n v="16"/>
    <m/>
    <d v="2020-04-06T00:00:00"/>
    <n v="0"/>
    <n v="0"/>
    <n v="8"/>
    <n v="41"/>
    <n v="49"/>
    <s v="2020_01"/>
    <d v="2020-11-01T21:02:44"/>
    <s v="מהות הבקשה"/>
    <s v="חישוב מתמטי"/>
    <s v="בקשה המשכית"/>
    <s v=" הריסת בניין מגורים בן 2 קומות עם 8 יחד, מפונה מדייריו, לא ראוי למגורים +הריסת  10 מחסנים בגבול המגרש בחזית הצפונית ומחסן אסבסט בחזית הבניין, חזית דרומית.                                                                                                                                                                                                                                                                                                                                                                                                                                                                                                                                                                                                                                                                                                                                                                                                                                                                             "/>
    <n v="2020011"/>
    <d v="2020-06-16T00:00:00"/>
    <s v="  הועדה מחליטה לדחות את הבקשה  עד הגשת חתימת בעל הזכות במגרש מס'/1001 לפי  תבע ג/15621 היות ומדובר בתבע משותפת. ונספח הבינוי משותף והמקלט הבנוי הקיים  שמשותף ל - 2 המגרשים."/>
    <s v="NULL"/>
    <m/>
    <m/>
    <m/>
    <m/>
    <m/>
    <m/>
    <m/>
    <m/>
    <m/>
    <m/>
    <m/>
    <m/>
    <m/>
    <m/>
    <s v="NULL"/>
    <s v="NULL"/>
    <s v="לפי גוש חלקה (מרץ 2021)"/>
    <n v="2020"/>
    <x v="1"/>
    <s v="הריסה"/>
    <m/>
    <m/>
    <m/>
    <m/>
    <m/>
    <m/>
    <n v="4"/>
    <s v="להיתר"/>
    <m/>
    <x v="1"/>
    <m/>
    <m/>
    <m/>
    <m/>
    <m/>
    <m/>
    <m/>
    <m/>
    <m/>
    <m/>
    <m/>
    <m/>
    <m/>
    <n v="45"/>
    <m/>
    <m/>
    <m/>
    <m/>
    <m/>
    <s v="אישור"/>
    <s v="דחייה"/>
  </r>
  <r>
    <n v="475"/>
    <m/>
    <m/>
    <m/>
    <m/>
    <m/>
    <m/>
    <m/>
    <m/>
    <m/>
    <m/>
    <n v="32341"/>
    <m/>
    <s v="צפון"/>
    <x v="19"/>
    <x v="74"/>
    <m/>
    <s v="רשויות"/>
    <s v="רשויות מקומיות - פינוי-בינוי"/>
    <s v="בביצוע + מבנים מאוכלסים"/>
    <n v="5218890"/>
    <s v="210 20120179"/>
    <n v="210"/>
    <n v="20120179"/>
    <s v="בקשה להיתר"/>
    <s v="בניה חדשה                               "/>
    <n v="2369"/>
    <s v="נהרייה"/>
    <n v="9100"/>
    <s v="עגנון"/>
    <n v="447"/>
    <n v="17"/>
    <n v="17"/>
    <m/>
    <d v="2012-07-06T00:00:00"/>
    <n v="0"/>
    <n v="0"/>
    <m/>
    <m/>
    <n v="38"/>
    <m/>
    <m/>
    <m/>
    <m/>
    <m/>
    <s v=" הקמת בניין מגורים בשני אגפים במסגרת &quot;פינוי בינוי&quot; עם 38 יח&quot;ד ב-9 קומות וחניון תת- קרקעי.                                                                                                                                                                      "/>
    <m/>
    <m/>
    <m/>
    <n v="1495899"/>
    <n v="20120179"/>
    <m/>
    <d v="2013-08-23T00:00:00"/>
    <m/>
    <n v="0"/>
    <n v="0"/>
    <m/>
    <m/>
    <m/>
    <m/>
    <n v="38"/>
    <m/>
    <m/>
    <s v="מר, מתקנים ומערכות טכניות בשטח של 53.50 מ&quot;ר, 2 חדרי ועד בשטח של 120.26 מ&quot;ר, קומת עמודים מפולשת בשטח של 253.80 מ&quot;ר וקומת מרתף לחניית רכבים ואחסנה בשטח כולל של 1706.3 מ&quot;ר. בנוסף, גזוזטראות ומרפסות גג  בשטח של 961.80 מ&quot;ר ו-4 פרגולות במרפסות הגג בשטח של 43.26"/>
    <m/>
    <m/>
    <m/>
    <n v="2012"/>
    <x v="10"/>
    <s v="בנייה"/>
    <s v="בנייה"/>
    <m/>
    <n v="1"/>
    <m/>
    <m/>
    <m/>
    <n v="1"/>
    <s v="להיתר"/>
    <m/>
    <x v="0"/>
    <m/>
    <m/>
    <m/>
    <n v="5218890"/>
    <n v="1495899"/>
    <m/>
    <m/>
    <m/>
    <m/>
    <m/>
    <m/>
    <m/>
    <m/>
    <n v="45"/>
    <m/>
    <m/>
    <m/>
    <m/>
    <m/>
    <m/>
    <m/>
  </r>
  <r>
    <n v="476"/>
    <m/>
    <m/>
    <m/>
    <m/>
    <m/>
    <m/>
    <m/>
    <m/>
    <m/>
    <m/>
    <n v="32848"/>
    <m/>
    <s v="צפון"/>
    <x v="19"/>
    <x v="75"/>
    <m/>
    <s v="רשויות"/>
    <s v="רשויות מקומיות - פינוי-בינוי"/>
    <s v="בביצוע + מבנים מאוכלסים"/>
    <n v="5219764"/>
    <s v="210 20130034"/>
    <n v="210"/>
    <n v="20130034"/>
    <s v="בקשה להיתר"/>
    <s v="בניה חדשה                               "/>
    <n v="2425"/>
    <s v="נהרייה"/>
    <n v="9100"/>
    <s v="ויצמן"/>
    <n v="411"/>
    <n v="67"/>
    <n v="67"/>
    <m/>
    <d v="2013-02-08T00:00:00"/>
    <n v="0"/>
    <n v="0"/>
    <n v="6"/>
    <n v="42"/>
    <n v="48"/>
    <m/>
    <m/>
    <m/>
    <m/>
    <m/>
    <s v=" הריסת מבנים והקמת בניין למגורים (48 יח&quot;ד) ומסחר - 10 קומות ומרתף חנייה.                                                                                                                                                                                       "/>
    <m/>
    <m/>
    <m/>
    <n v="1501319"/>
    <n v="20130034"/>
    <m/>
    <d v="2016-02-19T00:00:00"/>
    <m/>
    <n v="0"/>
    <n v="0"/>
    <n v="6"/>
    <m/>
    <n v="42"/>
    <m/>
    <n v="48"/>
    <m/>
    <m/>
    <s v="הריסת 2 בנייני מגורים במסגרת פינוי בינוי במתחם ישורון&quot; והקמת בניין מגורים בשני אגפים עם 48 יח&quot;ד ועם חזית מסחרית לרח' ויצמן ב- 10 קומות מעל מרתף חנייה. היתר בנייה זה הוא השלב הראשון מתוך 3 שלבי התכנית לחידוש פני המתחם. פירוט השטחים: מגורים 5157.75 מ&quot;ר + מש"/>
    <m/>
    <m/>
    <m/>
    <n v="2013"/>
    <x v="8"/>
    <s v="הריסה + בנייה"/>
    <s v="הריסה + בנייה"/>
    <m/>
    <n v="3"/>
    <m/>
    <m/>
    <m/>
    <n v="1"/>
    <s v="להיתר"/>
    <m/>
    <x v="0"/>
    <m/>
    <m/>
    <m/>
    <n v="5219764"/>
    <n v="1501319"/>
    <m/>
    <m/>
    <m/>
    <m/>
    <m/>
    <m/>
    <m/>
    <s v="מיצוי יח&quot;ד בפרויקט"/>
    <n v="0"/>
    <m/>
    <m/>
    <m/>
    <m/>
    <m/>
    <m/>
    <m/>
  </r>
  <r>
    <n v="477"/>
    <m/>
    <m/>
    <m/>
    <m/>
    <m/>
    <m/>
    <m/>
    <m/>
    <m/>
    <m/>
    <n v="32848"/>
    <m/>
    <s v="צפון"/>
    <x v="19"/>
    <x v="75"/>
    <m/>
    <s v="רשויות"/>
    <s v="רשויות מקומיות - פינוי-בינוי"/>
    <s v="בביצוע + מבנים מאוכלסים"/>
    <n v="5220435"/>
    <s v="210 20130201"/>
    <n v="210"/>
    <n v="20130201"/>
    <s v="בקשה להיתר"/>
    <s v="בניה חדשה                               "/>
    <n v="1633"/>
    <s v="נהריה                         "/>
    <n v="9100"/>
    <s v="עגנון"/>
    <n v="447"/>
    <n v="3"/>
    <n v="3"/>
    <m/>
    <d v="2013-08-14T00:00:00"/>
    <n v="0"/>
    <n v="0"/>
    <n v="6"/>
    <n v="17"/>
    <n v="23"/>
    <m/>
    <m/>
    <m/>
    <m/>
    <m/>
    <s v=" הקמת בניין מגורים עם 23 יח&quot;ד ב - 8 קומות מעל קומת עמודים עם חניון תת-קרקעי והריסת מבנים קיימים.                                                                                                                                                               "/>
    <m/>
    <m/>
    <m/>
    <n v="1501084"/>
    <n v="20130201"/>
    <m/>
    <d v="2013-10-08T00:00:00"/>
    <m/>
    <n v="0"/>
    <n v="0"/>
    <n v="6"/>
    <m/>
    <n v="17"/>
    <m/>
    <n v="23"/>
    <m/>
    <m/>
    <s v="הקמת בניין מגורים חדש עם 23 יחד ב- 8 קומות מעל קומת עמודים וחניון תת-קרקעי. פירוט חישוב שטחים עיקריים : מגורים 2210.42 + 381.08 (העברת שטח עיקרי לשטח שרות) = 2592.38 מ&quot;ר  שהם % 266.98  ,  מותר :  % 270 סה&quot;כ שטחי שירות מוצעים: 582.60 מ&quot;ר שהם % 60  + 381.96"/>
    <m/>
    <m/>
    <m/>
    <n v="2013"/>
    <x v="10"/>
    <s v="הריסה + בנייה"/>
    <s v="בנייה"/>
    <m/>
    <n v="2"/>
    <m/>
    <m/>
    <m/>
    <n v="1"/>
    <s v="להיתר"/>
    <m/>
    <x v="0"/>
    <m/>
    <m/>
    <m/>
    <n v="5220435"/>
    <n v="1501084"/>
    <m/>
    <m/>
    <m/>
    <m/>
    <m/>
    <m/>
    <m/>
    <s v="מיצוי יח&quot;ד בפרויקט"/>
    <n v="0"/>
    <m/>
    <m/>
    <m/>
    <m/>
    <m/>
    <m/>
    <m/>
  </r>
  <r>
    <n v="478"/>
    <m/>
    <m/>
    <m/>
    <m/>
    <m/>
    <m/>
    <m/>
    <m/>
    <m/>
    <m/>
    <n v="32848"/>
    <m/>
    <s v="צפון"/>
    <x v="19"/>
    <x v="75"/>
    <m/>
    <s v="רשויות"/>
    <s v="רשויות מקומיות - פינוי-בינוי"/>
    <s v="בביצוע + מבנים מאוכלסים"/>
    <n v="5411887"/>
    <s v="210 20160157"/>
    <n v="210"/>
    <n v="20160157"/>
    <s v="בקשה להיתר"/>
    <s v="פינוי בינוי                             "/>
    <n v="973"/>
    <s v="נהרייה"/>
    <n v="9100"/>
    <s v="עגנון"/>
    <n v="447"/>
    <n v="6"/>
    <n v="6"/>
    <m/>
    <d v="2016-07-21T00:00:00"/>
    <n v="0"/>
    <n v="69"/>
    <n v="12"/>
    <n v="57"/>
    <n v="69"/>
    <m/>
    <m/>
    <m/>
    <m/>
    <m/>
    <s v=" הריסת 3 מבני מגורים עם 12 יח&quot;ד ובמקומם  הקמת 2 בנייני מגורים חדשים עם 69 יח&quot;ד בני 10 קומות ומרתף משותף במסגרת &quot;פינוי בינוי-מתחם ישורון&quot;.                                                                                                                      "/>
    <m/>
    <m/>
    <m/>
    <n v="1559424"/>
    <n v="20160157"/>
    <m/>
    <d v="2018-06-27T00:00:00"/>
    <m/>
    <n v="0"/>
    <n v="69"/>
    <n v="12"/>
    <m/>
    <n v="57"/>
    <m/>
    <n v="69"/>
    <m/>
    <m/>
    <s v="הריסת 3 מבני מגורים עם 12 יח&quot;ד ובמקומם הקמת 2 בנייני מגורים חדשים עם 69 יח&quot;ד בני ‏10 קומות ומרתף משותף במסגרת &quot;פינוי בינוי-מתחם ישורון&quot;."/>
    <m/>
    <m/>
    <m/>
    <n v="2016"/>
    <x v="3"/>
    <s v="הריסה + בנייה"/>
    <s v="הריסה + בנייה"/>
    <m/>
    <n v="1"/>
    <m/>
    <m/>
    <m/>
    <n v="1"/>
    <s v="להיתר"/>
    <m/>
    <x v="0"/>
    <m/>
    <m/>
    <m/>
    <n v="5411887"/>
    <n v="1559424"/>
    <m/>
    <m/>
    <m/>
    <m/>
    <m/>
    <m/>
    <m/>
    <s v="מיצוי יח&quot;ד בפרויקט"/>
    <n v="0"/>
    <m/>
    <m/>
    <m/>
    <m/>
    <m/>
    <m/>
    <m/>
  </r>
  <r>
    <n v="479"/>
    <m/>
    <m/>
    <m/>
    <m/>
    <m/>
    <m/>
    <m/>
    <m/>
    <m/>
    <m/>
    <n v="31215"/>
    <m/>
    <s v="צפון"/>
    <x v="19"/>
    <x v="76"/>
    <m/>
    <s v="רשויות"/>
    <s v="רשויות מקומיות - פינוי-בינוי"/>
    <s v="בביצוע"/>
    <n v="5223357"/>
    <s v="210 20150101"/>
    <n v="210"/>
    <n v="20150101"/>
    <s v="בקשה להיתר"/>
    <s v="בניה חדשה                               "/>
    <n v="2349"/>
    <s v="נהריה                         "/>
    <n v="9100"/>
    <s v="ויצמן"/>
    <n v="411"/>
    <n v="54"/>
    <n v="54"/>
    <m/>
    <d v="2015-06-10T00:00:00"/>
    <n v="0"/>
    <n v="0"/>
    <n v="7"/>
    <n v="18"/>
    <n v="25"/>
    <m/>
    <m/>
    <m/>
    <m/>
    <m/>
    <s v=" הקמת בניין מגורים ב- 10 קומות מעל חניון תת-קרקעי עם 25 יח&quot;ד.                                                                                                                                                                                                  "/>
    <m/>
    <m/>
    <m/>
    <n v="1489668"/>
    <n v="20150101"/>
    <m/>
    <d v="2016-04-01T00:00:00"/>
    <m/>
    <n v="0"/>
    <n v="0"/>
    <n v="7"/>
    <m/>
    <n v="18"/>
    <m/>
    <n v="25"/>
    <m/>
    <m/>
    <s v="הקמת בניין מגורים עם 25 יחד ב - 10 קומות מהקרקע ומרתף חנייה. סה&quot;כ שטח עיקרי: 259.49 מ&quot;ר (גזוזטראות) +  2404.34 מ&quot;ר (מגורים) = 2663.83 מ&quot;ר שהם % 249.66, מותר לפי ג/20465: 2460 מ&quot;ר+210 מ&quot;ר (גזוזטראות) = 2670 מ&quot;ר שהם  % 250.2 סה&quot;כ שטחי שרות מתחת לקרקע : קומת"/>
    <m/>
    <m/>
    <m/>
    <n v="2015"/>
    <x v="8"/>
    <s v="בנייה"/>
    <s v="בנייה"/>
    <m/>
    <n v="5"/>
    <m/>
    <m/>
    <m/>
    <n v="1"/>
    <s v="להיתר"/>
    <m/>
    <x v="0"/>
    <m/>
    <m/>
    <m/>
    <n v="5223357"/>
    <n v="1489668"/>
    <m/>
    <m/>
    <m/>
    <m/>
    <m/>
    <m/>
    <m/>
    <s v="מיצוי יח&quot;ד בפרויקט"/>
    <n v="0"/>
    <m/>
    <m/>
    <m/>
    <m/>
    <m/>
    <m/>
    <m/>
  </r>
  <r>
    <n v="482"/>
    <m/>
    <m/>
    <m/>
    <m/>
    <m/>
    <m/>
    <m/>
    <m/>
    <m/>
    <m/>
    <n v="31215"/>
    <m/>
    <s v="צפון"/>
    <x v="19"/>
    <x v="76"/>
    <m/>
    <s v="רשויות"/>
    <s v="רשויות מקומיות - פינוי-בינוי"/>
    <s v="בביצוע"/>
    <n v="5222714"/>
    <s v="210 20150062"/>
    <n v="210"/>
    <n v="20150062"/>
    <s v="בקשה להיתר"/>
    <s v="בניה חדשה                               "/>
    <n v="1103"/>
    <s v="נהרייה"/>
    <n v="9100"/>
    <s v="פינסקר"/>
    <n v="415"/>
    <n v="1"/>
    <n v="1"/>
    <m/>
    <d v="2015-03-29T00:00:00"/>
    <n v="0"/>
    <n v="28"/>
    <n v="8"/>
    <n v="20"/>
    <n v="28"/>
    <m/>
    <m/>
    <m/>
    <m/>
    <m/>
    <s v=" מבנה מגורים הכולל 28 יח&quot;ד בן 10 קומות .                                                                                                                                                                                                                       "/>
    <m/>
    <m/>
    <m/>
    <n v="1494091"/>
    <n v="20150062"/>
    <m/>
    <d v="2016-08-18T00:00:00"/>
    <m/>
    <n v="0"/>
    <n v="28"/>
    <n v="8"/>
    <m/>
    <n v="18"/>
    <m/>
    <n v="26"/>
    <m/>
    <m/>
    <s v="הקמת בית מגורים משותף חדש בן 9 קומות הכולל 26 יחד. במגרש מס' 301  אושר עפ&quot;י תכנית מפורטת מס' ג/19385 במתחם פינוי בינוי, אשר פורסמה בילקוט הפרסומים 6755 ביום 13/2/2014. במגרש נהרסו 2 מבנים בני סה&quot;כ 8 יח&quot;ד, בשטח  675.30 מ&quot;ר . היתר כולל: צפיפות:*  26 יח&quot;ד מס"/>
    <m/>
    <m/>
    <m/>
    <n v="2015"/>
    <x v="8"/>
    <s v="בנייה"/>
    <s v="בנייה"/>
    <m/>
    <n v="1"/>
    <m/>
    <m/>
    <m/>
    <n v="1"/>
    <s v="להיתר"/>
    <m/>
    <x v="0"/>
    <m/>
    <m/>
    <m/>
    <n v="5222714"/>
    <n v="1494091"/>
    <m/>
    <m/>
    <m/>
    <m/>
    <m/>
    <m/>
    <m/>
    <s v="מיצוי יח&quot;ד בפרויקט"/>
    <n v="0"/>
    <m/>
    <m/>
    <m/>
    <m/>
    <m/>
    <m/>
    <m/>
  </r>
  <r>
    <n v="483"/>
    <m/>
    <m/>
    <m/>
    <m/>
    <m/>
    <m/>
    <m/>
    <m/>
    <m/>
    <m/>
    <n v="31215"/>
    <m/>
    <s v="צפון"/>
    <x v="19"/>
    <x v="76"/>
    <m/>
    <s v="רשויות"/>
    <s v="רשויות מקומיות - פינוי-בינוי"/>
    <s v="בביצוע"/>
    <n v="5223340"/>
    <s v="210 20150106"/>
    <n v="210"/>
    <n v="20150106"/>
    <s v="בקשה להיתר"/>
    <s v="בניה חדשה                               "/>
    <n v="1103"/>
    <s v="נהרייה"/>
    <n v="9100"/>
    <s v="פינסקר"/>
    <n v="415"/>
    <n v="1"/>
    <n v="1"/>
    <m/>
    <d v="2015-06-11T00:00:00"/>
    <n v="0"/>
    <n v="39"/>
    <n v="7"/>
    <n v="32"/>
    <n v="39"/>
    <m/>
    <m/>
    <m/>
    <m/>
    <m/>
    <s v=" מבנה מגורים 39 יח&quot;ד בן 11 קומות.                                                                                                                                                                                                                              "/>
    <m/>
    <m/>
    <m/>
    <n v="1501960"/>
    <n v="20150106"/>
    <m/>
    <d v="2016-08-18T00:00:00"/>
    <m/>
    <n v="0"/>
    <n v="39"/>
    <n v="7"/>
    <m/>
    <n v="32"/>
    <m/>
    <n v="39"/>
    <m/>
    <m/>
    <s v="הקמת בית מגורים משותף חדש בן 9 קומות מעל קומת עמודים הכולל 39 יחד במגרש 302. אושרה ונבדקה עפ&quot;י תכנית מפורטת מס' ג/19385 במתחם פינוי בינוי, אשר פורסמה בילקוט הפרסומים 6755 ביום 13/2/2014. מס' הקומות: מוצע בניין בן 9 קומות כולל קומת עמודים-סה&quot;כ 10. גובה הבנ"/>
    <m/>
    <m/>
    <m/>
    <n v="2015"/>
    <x v="8"/>
    <s v="בנייה"/>
    <s v="בנייה"/>
    <m/>
    <n v="2"/>
    <m/>
    <m/>
    <m/>
    <n v="1"/>
    <s v="להיתר"/>
    <m/>
    <x v="0"/>
    <m/>
    <m/>
    <m/>
    <n v="5223340"/>
    <n v="1501960"/>
    <m/>
    <m/>
    <m/>
    <m/>
    <m/>
    <m/>
    <m/>
    <s v="מיצוי יח&quot;ד בפרויקט"/>
    <n v="0"/>
    <m/>
    <m/>
    <m/>
    <m/>
    <m/>
    <m/>
    <m/>
  </r>
  <r>
    <n v="484"/>
    <m/>
    <m/>
    <m/>
    <m/>
    <m/>
    <m/>
    <m/>
    <m/>
    <m/>
    <m/>
    <n v="31215"/>
    <m/>
    <s v="צפון"/>
    <x v="19"/>
    <x v="76"/>
    <m/>
    <s v="רשויות"/>
    <s v="רשויות מקומיות - פינוי-בינוי"/>
    <s v="בביצוע"/>
    <n v="5223464"/>
    <s v="210 20150140"/>
    <n v="210"/>
    <n v="20150140"/>
    <s v="בקשה להיתר"/>
    <s v="בניה חדשה                               "/>
    <n v="1103"/>
    <s v="נהרייה"/>
    <n v="9100"/>
    <s v="פינסקר"/>
    <n v="415"/>
    <n v="1"/>
    <n v="1"/>
    <m/>
    <d v="2015-08-06T00:00:00"/>
    <n v="0"/>
    <n v="39"/>
    <n v="7"/>
    <n v="32"/>
    <n v="39"/>
    <m/>
    <m/>
    <m/>
    <m/>
    <m/>
    <s v=" מבנה מגורים הכולל 39 יח&quot;ד בן 11 קומות .                                                                                                                                                                                                                       "/>
    <m/>
    <m/>
    <m/>
    <n v="1490467"/>
    <n v="20150140"/>
    <m/>
    <d v="2016-08-18T00:00:00"/>
    <m/>
    <n v="0"/>
    <n v="39"/>
    <n v="7"/>
    <m/>
    <n v="32"/>
    <m/>
    <n v="39"/>
    <m/>
    <m/>
    <s v="הקמת בית מגורים חדש משותף בן 11 קומות הכולל 39 יחד במגרש 303 . במגרש מס' 303  עפ&quot;י תכנית מפורטת מס' ג/19385 במתחם פינוי בינוי, אשר פורסמה בילקוט הפרסומים 6755 ביום 13/2/2014. ההיתר כולל:צפיפות: 39 יח&quot;ד, בקומות 9 ו-10 מתוכננות 4 דירות דופלקסים .  מס' קומות"/>
    <m/>
    <m/>
    <m/>
    <n v="2015"/>
    <x v="8"/>
    <s v="בנייה"/>
    <s v="בנייה"/>
    <m/>
    <n v="3"/>
    <m/>
    <m/>
    <m/>
    <n v="1"/>
    <s v="להיתר"/>
    <m/>
    <x v="0"/>
    <m/>
    <m/>
    <m/>
    <n v="5223464"/>
    <n v="1490467"/>
    <m/>
    <m/>
    <m/>
    <m/>
    <m/>
    <m/>
    <m/>
    <s v="מיצוי יח&quot;ד בפרויקט"/>
    <n v="0"/>
    <m/>
    <m/>
    <m/>
    <m/>
    <m/>
    <m/>
    <m/>
  </r>
  <r>
    <n v="485"/>
    <m/>
    <m/>
    <m/>
    <m/>
    <m/>
    <m/>
    <m/>
    <m/>
    <m/>
    <m/>
    <n v="31215"/>
    <m/>
    <s v="צפון"/>
    <x v="19"/>
    <x v="76"/>
    <m/>
    <s v="רשויות"/>
    <s v="רשויות מקומיות - פינוי-בינוי"/>
    <s v="בביצוע"/>
    <n v="5223622"/>
    <s v="210 20150179"/>
    <n v="210"/>
    <n v="20150179"/>
    <s v="בקשה להיתר"/>
    <s v="בניה חדשה                               "/>
    <n v="1103"/>
    <s v="נהרייה"/>
    <n v="9100"/>
    <s v="פינסקר"/>
    <n v="415"/>
    <n v="1"/>
    <n v="1"/>
    <m/>
    <d v="2015-11-01T00:00:00"/>
    <n v="0"/>
    <n v="0"/>
    <n v="7"/>
    <n v="51"/>
    <n v="58"/>
    <m/>
    <m/>
    <m/>
    <m/>
    <m/>
    <s v=" מבנה מגורים בעל 2 אגפים עם חזית מסחרית.                                                                                                                                                                                                                       "/>
    <m/>
    <m/>
    <m/>
    <n v="1497425"/>
    <n v="20150179"/>
    <m/>
    <d v="2016-08-18T00:00:00"/>
    <m/>
    <n v="0"/>
    <n v="0"/>
    <n v="7"/>
    <m/>
    <n v="51"/>
    <m/>
    <n v="58"/>
    <m/>
    <m/>
    <s v="הקמת בית מגורים חדש משותף במגרשים  מס' 304  ו-305 בעל 2 אגפים  באגף א'21 יחד ב-6 קומות ובאגף ב'  37 יח&quot;ד ב10- קומות  כולל חזית מסחרית לרחוב וויצמן במתחם פינוי ובינוי עפ&quot;י תכנית ג/19385 . סה&quot;כ יח&quot;ד 304 א+ב : 58 יח&quot;ד .ההיתר עפ&quot;י תכנית מפורטת מס' ג/ 19385 במ"/>
    <m/>
    <m/>
    <m/>
    <n v="2015"/>
    <x v="8"/>
    <s v="בנייה"/>
    <s v="בנייה"/>
    <m/>
    <n v="4"/>
    <m/>
    <m/>
    <m/>
    <n v="1"/>
    <s v="להיתר"/>
    <m/>
    <x v="0"/>
    <m/>
    <m/>
    <m/>
    <n v="5223622"/>
    <n v="1497425"/>
    <m/>
    <m/>
    <m/>
    <m/>
    <m/>
    <m/>
    <m/>
    <s v="מיצוי יח&quot;ד בפרויקט"/>
    <n v="0"/>
    <m/>
    <m/>
    <m/>
    <m/>
    <m/>
    <m/>
    <m/>
  </r>
  <r>
    <n v="481"/>
    <m/>
    <m/>
    <m/>
    <m/>
    <m/>
    <m/>
    <m/>
    <m/>
    <m/>
    <m/>
    <n v="31215"/>
    <m/>
    <s v="צפון"/>
    <x v="19"/>
    <x v="76"/>
    <m/>
    <s v="רשויות"/>
    <s v="פינוי-בינוי"/>
    <s v="בביצוע"/>
    <n v="5222324"/>
    <s v="210 20140233"/>
    <n v="210"/>
    <n v="20140233"/>
    <s v="בקשה להיתר"/>
    <s v="בניה חדשה"/>
    <n v="1103"/>
    <s v="נהרייה"/>
    <n v="9100"/>
    <s v="פינסקר"/>
    <n v="415"/>
    <n v="1"/>
    <n v="1"/>
    <m/>
    <d v="2014-11-27T00:00:00"/>
    <n v="0"/>
    <n v="0"/>
    <m/>
    <m/>
    <m/>
    <m/>
    <m/>
    <m/>
    <m/>
    <m/>
    <s v="תכנית בינוי עפ&quot;י תכנית מאושרשת ג/19385 ."/>
    <m/>
    <m/>
    <m/>
    <s v="NULL"/>
    <m/>
    <m/>
    <m/>
    <m/>
    <m/>
    <m/>
    <m/>
    <m/>
    <m/>
    <m/>
    <m/>
    <m/>
    <m/>
    <m/>
    <m/>
    <m/>
    <s v="שליפה לפי תבעות (אוגוסט 2020)"/>
    <n v="2014"/>
    <x v="1"/>
    <s v="בנייה"/>
    <m/>
    <m/>
    <s v="1,2,3,4,5"/>
    <m/>
    <m/>
    <m/>
    <n v="2"/>
    <s v="להיתר"/>
    <m/>
    <x v="1"/>
    <m/>
    <m/>
    <m/>
    <m/>
    <m/>
    <m/>
    <m/>
    <m/>
    <m/>
    <m/>
    <m/>
    <m/>
    <s v="מיצוי יח&quot;ד בפרויקט"/>
    <n v="0"/>
    <m/>
    <m/>
    <m/>
    <m/>
    <m/>
    <m/>
    <m/>
  </r>
  <r>
    <n v="480"/>
    <m/>
    <m/>
    <m/>
    <m/>
    <m/>
    <m/>
    <m/>
    <m/>
    <m/>
    <m/>
    <n v="31215"/>
    <m/>
    <s v="צפון"/>
    <x v="19"/>
    <x v="76"/>
    <m/>
    <s v="רשויות"/>
    <s v="פינוי-בינוי"/>
    <s v="בביצוע"/>
    <n v="5221951"/>
    <s v="210 20140200"/>
    <n v="210"/>
    <n v="20140200"/>
    <s v="בקשה להיתר"/>
    <s v="בניה חדשה"/>
    <n v="1103"/>
    <s v="נהרייה"/>
    <n v="9100"/>
    <s v="פינסקר"/>
    <n v="415"/>
    <n v="1"/>
    <n v="1"/>
    <m/>
    <d v="2014-10-01T00:00:00"/>
    <n v="0"/>
    <n v="0"/>
    <m/>
    <m/>
    <m/>
    <m/>
    <m/>
    <m/>
    <m/>
    <m/>
    <s v="הריסה מבנים קיימים, חפירה ודיפון ."/>
    <m/>
    <m/>
    <m/>
    <n v="1501266"/>
    <n v="20140200"/>
    <m/>
    <d v="2014-11-17T00:00:00"/>
    <m/>
    <n v="0"/>
    <n v="0"/>
    <m/>
    <m/>
    <m/>
    <m/>
    <m/>
    <m/>
    <m/>
    <s v="הריסת מבנים קיימים , כריתה והעתקה שלד עצים בוגרים, עבודות חפירה ודיפון במתחם פינסקר לפי תכנית ג/19385. תנאי להתחלת ביצוע עבודות הריסה וחפירה הוא עתקת העצים והיא תבוצע עפי אישור מפורש של מנהל מחלקת גינון בעיריית נהריה. עבודות חפירה תחל רק לאחר השלמת ביצוע"/>
    <m/>
    <m/>
    <s v="שליפה לפי תבעות (אוגוסט 2020)"/>
    <n v="2014"/>
    <x v="7"/>
    <s v="הריסה + חפירה ודיפון"/>
    <s v="הריסה + חפירה ודיפון"/>
    <m/>
    <s v="1,2,3,4,5"/>
    <m/>
    <m/>
    <m/>
    <n v="3"/>
    <s v="להיתר"/>
    <m/>
    <x v="7"/>
    <m/>
    <m/>
    <m/>
    <n v="5221951"/>
    <n v="1501266"/>
    <m/>
    <m/>
    <m/>
    <m/>
    <m/>
    <m/>
    <m/>
    <s v="מיצוי יח&quot;ד בפרויקט"/>
    <n v="0"/>
    <m/>
    <m/>
    <m/>
    <m/>
    <m/>
    <m/>
    <m/>
  </r>
  <r>
    <n v="486"/>
    <m/>
    <m/>
    <m/>
    <m/>
    <m/>
    <m/>
    <m/>
    <m/>
    <m/>
    <m/>
    <n v="31073"/>
    <m/>
    <s v="מרכז"/>
    <x v="20"/>
    <x v="77"/>
    <m/>
    <s v="רשויות"/>
    <s v="רשויות מקומיות - פינוי-בינוי"/>
    <s v="בביצוע"/>
    <n v="679902"/>
    <s v="407 2015103"/>
    <n v="407"/>
    <n v="2015103"/>
    <s v="בקשה להיתר"/>
    <s v="הריסה ובניה חדשה"/>
    <n v="2331"/>
    <s v="נס ציונה"/>
    <n v="7200"/>
    <s v="שאול המלך"/>
    <n v="163"/>
    <n v="2"/>
    <n v="2"/>
    <m/>
    <d v="2015-02-26T00:00:00"/>
    <n v="0"/>
    <n v="28"/>
    <n v="8"/>
    <n v="20"/>
    <n v="28"/>
    <m/>
    <m/>
    <m/>
    <m/>
    <m/>
    <s v="הריסת בית משותף קיים בן 8 יח&quot;ד והקמת בית משותף חדש בן 28 יח&quot;ד, קומת קרקע + 7 קומות + קומת גג + 2 קומות מרתפי חניה. "/>
    <m/>
    <m/>
    <m/>
    <n v="1454206"/>
    <n v="2016119"/>
    <m/>
    <d v="2016-11-15T00:00:00"/>
    <m/>
    <n v="0"/>
    <n v="28"/>
    <n v="8"/>
    <m/>
    <n v="20"/>
    <m/>
    <n v="28"/>
    <m/>
    <m/>
    <s v="הריסת בית משותף קיים בן 8 יח&quot;ד והקמת בית משותף חדש בן 28 יח&quot;ד, קומת קרקע + 7 קומות + קומת גג + 2 קומות מרתפי חניה. "/>
    <m/>
    <m/>
    <m/>
    <n v="2015"/>
    <x v="8"/>
    <s v="הריסה + בנייה"/>
    <s v="הריסה + בנייה"/>
    <m/>
    <n v="1"/>
    <m/>
    <m/>
    <m/>
    <n v="1"/>
    <s v="להיתר"/>
    <m/>
    <x v="0"/>
    <m/>
    <m/>
    <m/>
    <n v="679902"/>
    <n v="1454206"/>
    <m/>
    <m/>
    <m/>
    <m/>
    <m/>
    <m/>
    <m/>
    <m/>
    <n v="254"/>
    <m/>
    <m/>
    <m/>
    <m/>
    <m/>
    <m/>
    <m/>
  </r>
  <r>
    <n v="1247"/>
    <m/>
    <m/>
    <m/>
    <s v="במהות הבקשה כתוב 28 יחד במדלן כתוב 3 בניינים עם  84 יחד. זה בדיוק פי3 ככה שזה לגמרי מסתדר השאלה איזה מהיחד לכתוב ?"/>
    <m/>
    <s v="כפול רק מהנתונים החדשים"/>
    <m/>
    <m/>
    <m/>
    <m/>
    <n v="31073"/>
    <m/>
    <s v="מרכז"/>
    <x v="20"/>
    <x v="77"/>
    <m/>
    <s v="רשויות"/>
    <s v="פינוי-בינוי"/>
    <s v="בביצוע"/>
    <n v="7079911"/>
    <s v="407 20200391"/>
    <n v="407"/>
    <n v="20200391"/>
    <s v="בקשה מקוונת עם הקלות"/>
    <s v="תוספת למבנה קיים"/>
    <n v="2331"/>
    <s v="נס ציונה"/>
    <n v="7200"/>
    <s v="שאול המלך"/>
    <n v="163"/>
    <n v="2"/>
    <n v="2"/>
    <s v="     "/>
    <d v="2020-05-17T00:00:00"/>
    <n v="0"/>
    <n v="0"/>
    <m/>
    <m/>
    <n v="28"/>
    <s v="2020_01"/>
    <d v="2020-11-01T21:00:40"/>
    <m/>
    <m/>
    <s v="מהות הבקשה"/>
    <s v="1. הגבהת ק. הכניסה ושטחי שרות מ-2.4 מ' לכ- 5.1 מ' 2. הגבהת קומות המרתף מ-2.4 מ' לכ-5.00 מ' הבקשה פורסמה , פרסום אחרון בתאריך  26.5.17 לא התקבלו התנגדויות מבוקשות ההקלות הבאות : שינויים פנימיים שינוי במרפסות ובמפלסי קומות בבית משותף קיים בהיתר בן 28 יח&quot;ד הכולל קומת קרקע+7 קומות +קומת גג "/>
    <s v="NULL"/>
    <s v="NULL"/>
    <s v="NULL"/>
    <n v="2014367"/>
    <n v="2020078"/>
    <s v="בקשה מקוונת עם הקלות"/>
    <d v="2020-08-11T00:00:00"/>
    <s v="תוספת למבנה קיים"/>
    <n v="0"/>
    <n v="0"/>
    <m/>
    <m/>
    <m/>
    <m/>
    <m/>
    <m/>
    <m/>
    <s v="שינויים פנימיים, שינוי במרפסות ובמפלסי הקומות בבית משותף קיים בהיתר בן 28 יח&quot;ד הכולל קומת קרקע+7 קומות +קומת גג "/>
    <s v="2020_01"/>
    <d v="2020-11-01T21:00:44"/>
    <s v="לפי גוש חלקה (מרץ 2021)"/>
    <n v="2020"/>
    <x v="2"/>
    <s v="בנייה"/>
    <s v="בנייה"/>
    <m/>
    <n v="1"/>
    <m/>
    <m/>
    <m/>
    <n v="2"/>
    <s v="מקוונת (להיתר)"/>
    <m/>
    <x v="2"/>
    <m/>
    <m/>
    <m/>
    <m/>
    <m/>
    <m/>
    <m/>
    <m/>
    <m/>
    <m/>
    <m/>
    <m/>
    <m/>
    <n v="254"/>
    <m/>
    <m/>
    <m/>
    <m/>
    <m/>
    <m/>
    <m/>
  </r>
  <r>
    <n v="488"/>
    <m/>
    <m/>
    <m/>
    <m/>
    <m/>
    <m/>
    <m/>
    <m/>
    <m/>
    <m/>
    <n v="31073"/>
    <m/>
    <s v="מרכז"/>
    <x v="20"/>
    <x v="77"/>
    <m/>
    <s v="רשויות"/>
    <s v="רשויות מקומיות - פינוי-בינוי"/>
    <s v="בביצוע"/>
    <n v="679904"/>
    <s v="407 2015107"/>
    <n v="407"/>
    <n v="2015107"/>
    <s v="בקשה להיתר"/>
    <s v="הריסה ובניה חדשה"/>
    <n v="2911"/>
    <s v="נס ציונה"/>
    <n v="7200"/>
    <s v="שאול המלך"/>
    <n v="163"/>
    <n v="4"/>
    <n v="4"/>
    <m/>
    <d v="2015-03-01T00:00:00"/>
    <n v="0"/>
    <n v="26"/>
    <n v="8"/>
    <n v="18"/>
    <n v="26"/>
    <m/>
    <m/>
    <m/>
    <m/>
    <m/>
    <s v="הריסת בית משותף קיים בן 8 יח&quot;ד והקמת בית משותף חדש בן 26 יח&quot;ד, קומת קרקע + 7 קומות + קומת גג + 2 קומות מרתפי חניה. "/>
    <m/>
    <m/>
    <m/>
    <n v="1454204"/>
    <n v="2016120"/>
    <m/>
    <d v="2016-11-15T00:00:00"/>
    <m/>
    <n v="0"/>
    <n v="26"/>
    <n v="8"/>
    <m/>
    <n v="22"/>
    <m/>
    <n v="30"/>
    <m/>
    <m/>
    <s v="הריסת בית משותף קיים בן 8 יח&quot;ד והקמת בית משותף חדש בן 26 יח&quot;ד, קומת קרקע + 7 קומות + קומת גג + 2 קומות מרתפי חניה. "/>
    <m/>
    <m/>
    <m/>
    <n v="2015"/>
    <x v="8"/>
    <s v="הריסה + בנייה"/>
    <s v="הריסה + בנייה"/>
    <m/>
    <n v="3"/>
    <m/>
    <m/>
    <m/>
    <n v="1"/>
    <s v="להיתר"/>
    <m/>
    <x v="0"/>
    <m/>
    <m/>
    <m/>
    <n v="679904"/>
    <n v="1454204"/>
    <m/>
    <s v="נספרו 88 יח&quot;ד בדוח בשנת 2016, לכן נרשמו 30 יח&quot;ד מוצע ולא 26 כפי שמופיע במהות הבקשה."/>
    <m/>
    <m/>
    <m/>
    <m/>
    <m/>
    <m/>
    <n v="254"/>
    <m/>
    <m/>
    <m/>
    <m/>
    <m/>
    <m/>
    <m/>
  </r>
  <r>
    <n v="489"/>
    <m/>
    <m/>
    <m/>
    <m/>
    <m/>
    <m/>
    <m/>
    <m/>
    <m/>
    <m/>
    <n v="31073"/>
    <m/>
    <s v="מרכז"/>
    <x v="20"/>
    <x v="77"/>
    <m/>
    <s v="רשויות"/>
    <s v="רשויות מקומיות - פינוי-בינוי"/>
    <s v="בביצוע"/>
    <n v="679905"/>
    <s v="407 2015108"/>
    <n v="407"/>
    <n v="2015108"/>
    <s v="בקשה להיתר"/>
    <s v="הריסה ובניה חדשה"/>
    <n v="2093"/>
    <s v="נס ציונה"/>
    <n v="7200"/>
    <s v="שאול המלך"/>
    <n v="163"/>
    <n v="6"/>
    <n v="6"/>
    <m/>
    <d v="2015-03-02T00:00:00"/>
    <n v="0"/>
    <n v="30"/>
    <n v="8"/>
    <n v="22"/>
    <n v="30"/>
    <m/>
    <m/>
    <m/>
    <m/>
    <m/>
    <s v="הריסת בית משותף קיים בן 8 יח&quot;ד והקמת בית משותף חדש בן 30 יח&quot;ד, קומת קרקע + 7 קומות + קומת גג + 2 קומות מרתפי חניה. "/>
    <m/>
    <m/>
    <m/>
    <n v="1454356"/>
    <n v="2016118"/>
    <m/>
    <d v="2016-11-15T00:00:00"/>
    <m/>
    <n v="0"/>
    <n v="30"/>
    <n v="8"/>
    <m/>
    <n v="22"/>
    <m/>
    <n v="30"/>
    <m/>
    <m/>
    <s v="הריסת בית משותף קיים בן 8 יח&quot;ד והקמת בית משותף חדש בן 30 יח&quot;ד, קומת קרקע + 7 קומות + קומת גג + 2 קומות מרתפי חניה. "/>
    <m/>
    <m/>
    <m/>
    <n v="2015"/>
    <x v="8"/>
    <s v="הריסה + בנייה"/>
    <s v="הריסה + בנייה"/>
    <m/>
    <n v="2"/>
    <m/>
    <m/>
    <m/>
    <n v="1"/>
    <s v="להיתר"/>
    <m/>
    <x v="0"/>
    <m/>
    <m/>
    <m/>
    <n v="679905"/>
    <n v="1454356"/>
    <m/>
    <m/>
    <m/>
    <m/>
    <m/>
    <m/>
    <m/>
    <m/>
    <n v="254"/>
    <m/>
    <m/>
    <m/>
    <m/>
    <m/>
    <m/>
    <m/>
  </r>
  <r>
    <n v="496"/>
    <m/>
    <m/>
    <m/>
    <m/>
    <m/>
    <m/>
    <m/>
    <m/>
    <m/>
    <m/>
    <n v="31073"/>
    <m/>
    <s v="מרכז"/>
    <x v="20"/>
    <x v="77"/>
    <m/>
    <s v="רשויות"/>
    <s v="רשויות מקומיות - פינוי-בינוי"/>
    <s v="בביצוע"/>
    <n v="679860"/>
    <s v="407 2014525"/>
    <n v="407"/>
    <n v="2014525"/>
    <s v="בקשה להיתר"/>
    <s v="בניה חדשה"/>
    <m/>
    <s v="נס ציונה"/>
    <n v="7200"/>
    <m/>
    <n v="0"/>
    <m/>
    <n v="0"/>
    <m/>
    <d v="2014-12-22T00:00:00"/>
    <n v="0"/>
    <n v="26"/>
    <n v="0"/>
    <n v="0"/>
    <n v="26"/>
    <m/>
    <m/>
    <m/>
    <m/>
    <m/>
    <s v="הקמת בית  מגורים הדש (בנין מזרחי) , 7 קומות מעל קומת קרקע, 26 יח&quot;ד. "/>
    <m/>
    <m/>
    <m/>
    <n v="199673"/>
    <n v="2015112"/>
    <m/>
    <d v="2015-10-26T00:00:00"/>
    <m/>
    <n v="0"/>
    <n v="26"/>
    <n v="0"/>
    <m/>
    <n v="0"/>
    <m/>
    <n v="26"/>
    <m/>
    <m/>
    <s v="הקמת בית  מגורים חדש (בנין מזרחי) , 7 קומות מעל קומת קרקע, 26 יח&quot;ד. "/>
    <m/>
    <m/>
    <m/>
    <n v="2014"/>
    <x v="4"/>
    <s v="בנייה"/>
    <s v="בנייה"/>
    <m/>
    <n v="4"/>
    <m/>
    <m/>
    <m/>
    <n v="1"/>
    <s v="להיתר"/>
    <m/>
    <x v="0"/>
    <m/>
    <s v="דטה מהעבר"/>
    <s v="דטה מהעבר"/>
    <n v="679860"/>
    <n v="199673"/>
    <m/>
    <m/>
    <m/>
    <m/>
    <m/>
    <m/>
    <m/>
    <m/>
    <n v="254"/>
    <m/>
    <m/>
    <m/>
    <m/>
    <m/>
    <m/>
    <m/>
  </r>
  <r>
    <n v="497"/>
    <m/>
    <m/>
    <m/>
    <m/>
    <m/>
    <m/>
    <m/>
    <m/>
    <m/>
    <m/>
    <n v="31073"/>
    <m/>
    <s v="מרכז"/>
    <x v="20"/>
    <x v="77"/>
    <m/>
    <s v="רשויות"/>
    <s v="רשויות מקומיות - פינוי-בינוי"/>
    <s v="בביצוע"/>
    <n v="679862"/>
    <s v="407 2014534"/>
    <n v="407"/>
    <n v="2014534"/>
    <s v="בקשה להיתר"/>
    <s v="בניה חדשה"/>
    <m/>
    <s v="נס ציונה"/>
    <n v="7200"/>
    <m/>
    <n v="0"/>
    <m/>
    <n v="0"/>
    <m/>
    <d v="2014-12-23T00:00:00"/>
    <n v="0"/>
    <n v="27"/>
    <n v="0"/>
    <n v="0"/>
    <n v="27"/>
    <m/>
    <m/>
    <m/>
    <m/>
    <m/>
    <s v="הקמת בית  מגורים הדש (בנין מערבי) , 8 קומות מעל קומת קרקע, 27 יח&quot;ד. "/>
    <m/>
    <m/>
    <m/>
    <n v="199675"/>
    <n v="2015113"/>
    <m/>
    <d v="2015-10-26T00:00:00"/>
    <m/>
    <n v="0"/>
    <n v="27"/>
    <n v="0"/>
    <m/>
    <n v="0"/>
    <m/>
    <n v="27"/>
    <m/>
    <m/>
    <s v="הקמת בית  מגורים חדש (בנין מערבי) , 8 קומות מעל קומת קרקע, 27 יח&quot;ד. "/>
    <m/>
    <m/>
    <m/>
    <n v="2014"/>
    <x v="4"/>
    <s v="בנייה"/>
    <s v="בנייה"/>
    <m/>
    <n v="5"/>
    <m/>
    <m/>
    <m/>
    <n v="1"/>
    <s v="להיתר"/>
    <m/>
    <x v="0"/>
    <m/>
    <s v="דטה מהעבר"/>
    <s v="דטה מהעבר"/>
    <n v="679862"/>
    <n v="199675"/>
    <m/>
    <m/>
    <m/>
    <m/>
    <m/>
    <m/>
    <m/>
    <m/>
    <n v="254"/>
    <m/>
    <m/>
    <m/>
    <m/>
    <m/>
    <m/>
    <m/>
  </r>
  <r>
    <n v="498"/>
    <m/>
    <m/>
    <m/>
    <m/>
    <m/>
    <m/>
    <m/>
    <m/>
    <m/>
    <m/>
    <n v="31769"/>
    <m/>
    <s v="מרכז"/>
    <x v="21"/>
    <x v="78"/>
    <m/>
    <s v="רשויות"/>
    <s v="רשויות מקומיות - פינוי-בינוי"/>
    <s v="בביצוע"/>
    <n v="707709"/>
    <s v="408 20140403"/>
    <n v="408"/>
    <n v="20140403"/>
    <s v="בקשה להיתר"/>
    <s v="בניין  מגורים גבוה (מעל 13מ')"/>
    <n v="9290"/>
    <s v="נתניה"/>
    <n v="7400"/>
    <s v="הרב קוק"/>
    <n v="323"/>
    <n v="0"/>
    <n v="0"/>
    <m/>
    <d v="2014-11-03T00:00:00"/>
    <n v="0"/>
    <n v="78"/>
    <n v="25"/>
    <n v="53"/>
    <n v="78"/>
    <m/>
    <m/>
    <s v="מחושב חילוק בארבע"/>
    <s v="חישוב מתמטי"/>
    <s v="מהות הבקשה"/>
    <s v="הקמת בניין משותף בן 20 קומות מעל קומת קרקע גבוה ( סה&quot;כ 78 יח&quot;ד) , פיתוח שטח "/>
    <m/>
    <m/>
    <m/>
    <s v="NULL"/>
    <m/>
    <m/>
    <m/>
    <m/>
    <m/>
    <m/>
    <m/>
    <m/>
    <m/>
    <m/>
    <m/>
    <m/>
    <m/>
    <m/>
    <m/>
    <m/>
    <m/>
    <n v="2014"/>
    <x v="1"/>
    <s v="בנייה"/>
    <m/>
    <m/>
    <n v="1"/>
    <m/>
    <m/>
    <n v="1"/>
    <n v="1"/>
    <s v="להיתר"/>
    <m/>
    <x v="1"/>
    <m/>
    <m/>
    <m/>
    <m/>
    <n v="1981407"/>
    <m/>
    <m/>
    <m/>
    <m/>
    <m/>
    <m/>
    <m/>
    <m/>
    <n v="56"/>
    <m/>
    <m/>
    <m/>
    <m/>
    <m/>
    <m/>
    <m/>
  </r>
  <r>
    <n v="499"/>
    <m/>
    <m/>
    <m/>
    <m/>
    <m/>
    <m/>
    <m/>
    <m/>
    <m/>
    <m/>
    <n v="31769"/>
    <m/>
    <s v="מרכז"/>
    <x v="21"/>
    <x v="78"/>
    <m/>
    <s v="רשויות"/>
    <s v="רשויות מקומיות - פינוי-בינוי"/>
    <s v="בביצוע"/>
    <n v="707733"/>
    <s v="408 20140427"/>
    <n v="408"/>
    <n v="20140427"/>
    <s v="בקשה להיתר"/>
    <s v="מגדל מגורים מעל 20 קומות"/>
    <n v="9290"/>
    <s v="נתניה"/>
    <n v="7400"/>
    <s v="הרב קוק"/>
    <n v="323"/>
    <n v="0"/>
    <n v="0"/>
    <m/>
    <d v="2014-11-17T00:00:00"/>
    <n v="0"/>
    <n v="86"/>
    <n v="25"/>
    <n v="61"/>
    <n v="86"/>
    <m/>
    <m/>
    <s v="מחושב חילוק בארבע"/>
    <s v="חישוב מתמטי"/>
    <s v="מהות הבקשה"/>
    <s v="הקמת בית מגורים משותף בן 22 קומות מעל קומת קרקע הכולל 86 יח&quot;ד כולל ממדים ו-3 קומות מרתפי חניה. "/>
    <m/>
    <m/>
    <m/>
    <s v="NULL"/>
    <n v="2017092"/>
    <m/>
    <d v="2017-05-23T00:00:00"/>
    <m/>
    <m/>
    <m/>
    <n v="25"/>
    <s v="מחושב חילוק בארבע"/>
    <n v="61"/>
    <m/>
    <n v="86"/>
    <m/>
    <m/>
    <m/>
    <m/>
    <m/>
    <m/>
    <n v="2014"/>
    <x v="6"/>
    <s v="בנייה"/>
    <s v="בנייה"/>
    <m/>
    <n v="2"/>
    <m/>
    <m/>
    <m/>
    <n v="1"/>
    <s v="להיתר"/>
    <m/>
    <x v="0"/>
    <m/>
    <m/>
    <s v="אתר העירייה"/>
    <n v="707733"/>
    <m/>
    <s v="היתר מאתר העירייה, לכן אין היתר ID"/>
    <m/>
    <m/>
    <m/>
    <m/>
    <m/>
    <m/>
    <m/>
    <n v="56"/>
    <m/>
    <m/>
    <m/>
    <m/>
    <m/>
    <m/>
    <m/>
  </r>
  <r>
    <n v="500"/>
    <m/>
    <m/>
    <m/>
    <m/>
    <m/>
    <m/>
    <m/>
    <m/>
    <m/>
    <m/>
    <n v="31769"/>
    <m/>
    <s v="מרכז"/>
    <x v="21"/>
    <x v="78"/>
    <m/>
    <s v="רשויות"/>
    <s v="רשויות מקומיות - פינוי-בינוי"/>
    <s v="בביצוע"/>
    <n v="707734"/>
    <s v="408 20140428"/>
    <n v="408"/>
    <n v="20140428"/>
    <s v="בקשה להיתר"/>
    <s v="מגדל מגורים מעל 20 קומות"/>
    <n v="9290"/>
    <s v="נתניה"/>
    <n v="7400"/>
    <s v="הרב קוק"/>
    <n v="323"/>
    <n v="0"/>
    <n v="0"/>
    <m/>
    <d v="2014-11-17T00:00:00"/>
    <n v="0"/>
    <n v="82"/>
    <n v="25"/>
    <n v="57"/>
    <n v="82"/>
    <m/>
    <m/>
    <s v="מחושב חילוק בארבע"/>
    <s v="חישוב מתמטי"/>
    <s v="מהות הבקשה"/>
    <s v="הקמת בית מגורים משותף בן 21 קומות מעל קומת קרקע הכולל 82 יח&quot;ד כולל ממ&quot;דים ו-3 קומות מרתפי חניה "/>
    <m/>
    <m/>
    <m/>
    <s v="NULL"/>
    <m/>
    <m/>
    <m/>
    <m/>
    <m/>
    <m/>
    <m/>
    <m/>
    <m/>
    <m/>
    <m/>
    <m/>
    <m/>
    <m/>
    <m/>
    <m/>
    <m/>
    <n v="2014"/>
    <x v="1"/>
    <s v="בנייה"/>
    <m/>
    <m/>
    <n v="3"/>
    <m/>
    <m/>
    <n v="1"/>
    <n v="1"/>
    <s v="להיתר"/>
    <m/>
    <x v="1"/>
    <m/>
    <m/>
    <m/>
    <m/>
    <n v="1981390"/>
    <m/>
    <m/>
    <m/>
    <m/>
    <m/>
    <m/>
    <m/>
    <m/>
    <n v="56"/>
    <m/>
    <m/>
    <m/>
    <m/>
    <m/>
    <m/>
    <m/>
  </r>
  <r>
    <n v="501"/>
    <m/>
    <m/>
    <m/>
    <m/>
    <m/>
    <m/>
    <m/>
    <m/>
    <m/>
    <m/>
    <n v="31769"/>
    <m/>
    <s v="מרכז"/>
    <x v="21"/>
    <x v="78"/>
    <m/>
    <s v="רשויות"/>
    <s v="רשויות מקומיות - פינוי-בינוי"/>
    <s v="בביצוע"/>
    <n v="707741"/>
    <s v="408 20140435"/>
    <n v="408"/>
    <n v="20140435"/>
    <s v="בקשה להיתר"/>
    <s v="מגדל מגורים מעל 20 קומות"/>
    <n v="9290"/>
    <s v="נתניה"/>
    <n v="7400"/>
    <s v="הרב קוק"/>
    <n v="323"/>
    <n v="0"/>
    <n v="0"/>
    <m/>
    <d v="2014-11-24T00:00:00"/>
    <n v="0"/>
    <n v="86"/>
    <n v="25"/>
    <n v="61"/>
    <n v="86"/>
    <m/>
    <m/>
    <s v="מחושב חילוק בארבע"/>
    <s v="חישוב מתמטי"/>
    <s v="מהות הבקשה"/>
    <s v="הקמת בית מגורים משותף בן 22 קומות מעל קומת קרקע הכולל 86 יח&quot;ד כולל ממ&quot;דים ו-3 קומות מרתפי חניה "/>
    <m/>
    <m/>
    <m/>
    <s v="NULL"/>
    <n v="2017100"/>
    <m/>
    <d v="2017-05-29T00:00:00"/>
    <m/>
    <m/>
    <m/>
    <n v="25"/>
    <s v="מחושב חילוק בארבע"/>
    <n v="61"/>
    <m/>
    <n v="86"/>
    <m/>
    <m/>
    <m/>
    <m/>
    <m/>
    <m/>
    <n v="2014"/>
    <x v="6"/>
    <s v="בנייה"/>
    <s v="בנייה"/>
    <m/>
    <n v="4"/>
    <m/>
    <m/>
    <m/>
    <n v="1"/>
    <s v="להיתר"/>
    <m/>
    <x v="0"/>
    <m/>
    <m/>
    <s v="אתר העירייה"/>
    <n v="707741"/>
    <m/>
    <s v="היתר מאתר העירייה, לכן אין היתר ID"/>
    <m/>
    <m/>
    <m/>
    <m/>
    <m/>
    <m/>
    <m/>
    <n v="56"/>
    <m/>
    <m/>
    <m/>
    <m/>
    <m/>
    <m/>
    <m/>
  </r>
  <r>
    <n v="502"/>
    <m/>
    <m/>
    <m/>
    <m/>
    <m/>
    <m/>
    <m/>
    <m/>
    <m/>
    <m/>
    <n v="31769"/>
    <m/>
    <s v="מרכז"/>
    <x v="21"/>
    <x v="78"/>
    <m/>
    <s v="רשויות"/>
    <s v="רשויות מקומיות - פינוי-בינוי"/>
    <s v="בביצוע"/>
    <n v="5328764"/>
    <s v="408 20180437"/>
    <n v="408"/>
    <n v="20180437"/>
    <s v="בקשה להיתר"/>
    <s v="מגדל מגורים מעל 20 קומות"/>
    <n v="9290"/>
    <s v="נתניה"/>
    <n v="7400"/>
    <s v="הרב קוק"/>
    <n v="323"/>
    <n v="0"/>
    <n v="0"/>
    <m/>
    <d v="2018-07-16T00:00:00"/>
    <n v="0"/>
    <n v="82"/>
    <m/>
    <m/>
    <n v="82"/>
    <m/>
    <m/>
    <m/>
    <m/>
    <m/>
    <s v="הקמת בניין משותף במגרש 5 בן 21 קומות וקומת קרקע גבוה חלקי כולל ק. גלריה מעל 3 קומות מרתפי חניה (בקשה מס' 20180439) ( סה&quot;כ 82 יח&quot;ד) , פיתוח שטח"/>
    <m/>
    <m/>
    <m/>
    <n v="1981390"/>
    <n v="2019174"/>
    <m/>
    <d v="2019-11-13T00:00:00"/>
    <m/>
    <n v="0"/>
    <n v="82"/>
    <n v="25"/>
    <s v="מחושב חילוק בארבע"/>
    <n v="57"/>
    <m/>
    <n v="82"/>
    <m/>
    <m/>
    <s v="אושר גם בועדת רשות רשוי מס' 156 מיום 14.08.18 הקמת בניין משותף במגרש 5 בן 21 קומות וקומת קרקע גבוה חלקי כולל ק. גלריה מעל 3 קומות מרתפי חניה (בקשה מס' 20180439) סה&quot;כ 82 יח&quot;ד , פיתוח שטח המכיל:שטח מעברים 171.64 מ&quot;ר; מרפסות 983.00 מ&quot;ר; מרפסת גג 91.31 מ&quot;ר; הכל בהתאם לתכנית. עיקרי מגורים 9009.20 מ&quot;ר; מרפסות כשטח עיקרי 114.65 מ&quot;ר;שטח עיקרי פנאי 101.30 מ&quot;ר;שטחי עזר : ממ&quot;דים 984.00 מ&quot;ר;מתקנים ומערכות טכניות 117.00 מ&quot;ר;אחסנה 335.61 מ&quot;ר; מבואות וח. מדרגות 1980.50 מ&quot;ר;"/>
    <m/>
    <m/>
    <m/>
    <n v="2018"/>
    <x v="5"/>
    <s v="בנייה"/>
    <s v="בנייה"/>
    <s v="להיקף הבנייה העתידיים."/>
    <n v="3"/>
    <m/>
    <m/>
    <m/>
    <n v="2"/>
    <s v="להיתר"/>
    <m/>
    <x v="0"/>
    <m/>
    <m/>
    <s v="דטה ידנית"/>
    <n v="707734"/>
    <m/>
    <m/>
    <m/>
    <m/>
    <m/>
    <m/>
    <m/>
    <m/>
    <m/>
    <n v="56"/>
    <m/>
    <m/>
    <m/>
    <m/>
    <m/>
    <m/>
    <m/>
  </r>
  <r>
    <n v="503"/>
    <m/>
    <m/>
    <m/>
    <m/>
    <m/>
    <m/>
    <m/>
    <m/>
    <m/>
    <m/>
    <n v="31769"/>
    <m/>
    <s v="מרכז"/>
    <x v="21"/>
    <x v="78"/>
    <m/>
    <s v="רשויות"/>
    <s v="רשויות מקומיות - פינוי-בינוי"/>
    <s v="בביצוע"/>
    <n v="5328765"/>
    <s v="408 20180438"/>
    <n v="408"/>
    <n v="20180438"/>
    <s v="בקשה להיתר"/>
    <s v="בניה חדשה-מגורים"/>
    <n v="9290"/>
    <s v="נתניה"/>
    <n v="7400"/>
    <s v="הרב קוק"/>
    <n v="323"/>
    <n v="0"/>
    <n v="0"/>
    <m/>
    <d v="2018-07-17T00:00:00"/>
    <n v="0"/>
    <n v="78"/>
    <m/>
    <m/>
    <n v="78"/>
    <m/>
    <m/>
    <m/>
    <m/>
    <m/>
    <s v="(בקשה מס' 20180439), חדר שנאים ( סה&quot;כ 78 יח&quot;ד) , פיתוח שטח הקמת בניין משותף במגרש 4A בן 20 קומות וקומת קרקע גבוה חלקי כולל ק. גלריה מעל 3 קומות מרתפי חניה"/>
    <m/>
    <m/>
    <m/>
    <s v="NULL"/>
    <m/>
    <m/>
    <m/>
    <m/>
    <m/>
    <m/>
    <m/>
    <m/>
    <m/>
    <m/>
    <m/>
    <m/>
    <m/>
    <m/>
    <m/>
    <m/>
    <m/>
    <n v="2018"/>
    <x v="1"/>
    <s v="בנייה"/>
    <m/>
    <m/>
    <m/>
    <m/>
    <m/>
    <m/>
    <n v="4"/>
    <s v="להיתר"/>
    <m/>
    <x v="1"/>
    <m/>
    <m/>
    <m/>
    <m/>
    <m/>
    <m/>
    <m/>
    <m/>
    <m/>
    <m/>
    <m/>
    <m/>
    <m/>
    <n v="56"/>
    <m/>
    <m/>
    <m/>
    <m/>
    <m/>
    <m/>
    <m/>
  </r>
  <r>
    <n v="1263"/>
    <m/>
    <m/>
    <m/>
    <m/>
    <m/>
    <m/>
    <m/>
    <m/>
    <m/>
    <m/>
    <n v="31769"/>
    <m/>
    <s v="מרכז"/>
    <x v="21"/>
    <x v="78"/>
    <m/>
    <s v="רשויות"/>
    <s v="פינוי-בינוי"/>
    <s v="בביצוע"/>
    <n v="7124231"/>
    <s v="408 8738833596"/>
    <n v="408"/>
    <n v="8738833596"/>
    <s v="בקשת מידע להיתר"/>
    <s v="תוספות בניה במגורים מעל 25 מ&quot;ר"/>
    <n v="9290"/>
    <s v="נתניה"/>
    <n v="7400"/>
    <s v="הרב קוק אברהם"/>
    <n v="323"/>
    <n v="0"/>
    <n v="0"/>
    <s v="     "/>
    <d v="2020-01-19T00:00:00"/>
    <n v="0"/>
    <n v="12"/>
    <m/>
    <m/>
    <n v="12"/>
    <s v="2020_01"/>
    <d v="2020-11-01T21:00:40"/>
    <m/>
    <m/>
    <s v="מהות הבקשה"/>
    <s v=" תוספת 3 קומות ו-12 יח&quot;ד למגדל מגורים מאושר בהיתר מס' 2019175 ,הגדלת 2 דירות בקומה 8 , הגדלת מרפסות בכפוף להקלה כמצוין בהנחיות מרחביות בקומה 9 ומעלה תוספת 3 קומות סטנדרטיות -4 דירות 5 ח' בכל קומה , והגבהת 3 קומות שבהיתר מעלה.הקלה לגובה שתי קומות מגורים עליונות ביחס לדרישה בתב&quot;ע נת 7/400 לגובה מקסימלי 3.20 לקומה (רצפה רצפה) לגובה 3.50 מ' "/>
    <m/>
    <m/>
    <m/>
    <s v="NULL"/>
    <m/>
    <m/>
    <m/>
    <m/>
    <m/>
    <m/>
    <m/>
    <m/>
    <m/>
    <m/>
    <m/>
    <m/>
    <m/>
    <m/>
    <m/>
    <m/>
    <s v="לפי גוש חלקה (מרץ 2021)"/>
    <n v="2020"/>
    <x v="1"/>
    <s v="בנייה"/>
    <m/>
    <m/>
    <n v="1"/>
    <n v="1"/>
    <m/>
    <m/>
    <n v="1"/>
    <s v="למידע"/>
    <s v="המשכית אך יש תוספת 12 יח&quot;ד"/>
    <x v="1"/>
    <m/>
    <m/>
    <m/>
    <m/>
    <m/>
    <m/>
    <m/>
    <m/>
    <m/>
    <m/>
    <m/>
    <m/>
    <m/>
    <n v="56"/>
    <m/>
    <m/>
    <m/>
    <m/>
    <m/>
    <s v="הבקשה לא נמצאה באתר העירייה"/>
    <m/>
  </r>
  <r>
    <n v="1265"/>
    <m/>
    <m/>
    <m/>
    <m/>
    <m/>
    <m/>
    <m/>
    <m/>
    <m/>
    <m/>
    <n v="31769"/>
    <m/>
    <s v="מרכז"/>
    <x v="21"/>
    <x v="78"/>
    <m/>
    <s v="רשויות"/>
    <s v="פינוי-בינוי"/>
    <s v="בביצוע"/>
    <n v="7124261"/>
    <s v="408 5170176300"/>
    <n v="408"/>
    <n v="5170176300"/>
    <s v="בקשת מידע להיתר"/>
    <s v="תוספות בניה במגורים מעל 25 מ&quot;ר"/>
    <n v="9290"/>
    <s v="נתניה"/>
    <n v="7400"/>
    <s v="הרב קוק אברהם"/>
    <n v="323"/>
    <n v="0"/>
    <n v="0"/>
    <s v="     "/>
    <d v="2020-01-26T00:00:00"/>
    <n v="0"/>
    <n v="12"/>
    <m/>
    <m/>
    <n v="12"/>
    <s v="2020_01"/>
    <d v="2020-11-01T21:00:40"/>
    <m/>
    <m/>
    <s v="מהות הבקשה"/>
    <s v="בהיתר 20190174 לבקשה 20180437  . הגדלת מרפסות קומות 9 ומעלה. בקשה להקלה בשתי הקומות העליונות המוצעות מגובה 3.20  כנדרש בתבע נת 7/400 לגובה 3.50 מ&quot;ר ברוטו תוספת 3 קומות ו 12 יח&quot;ד למגדל מגורים קיים בהיתר  20190174  בקשה 20180437 והגדלת מרפסות החל מקומה 9 ומעלה. תוספת 3 קומות ו 12 יח&quot;ד  , בכל קומה 4 יח&quot;ד בנות 5 חדרים, הגבהת 3 קומות עליונות מאושרות "/>
    <m/>
    <m/>
    <m/>
    <s v="NULL"/>
    <m/>
    <m/>
    <m/>
    <m/>
    <m/>
    <m/>
    <m/>
    <m/>
    <m/>
    <m/>
    <m/>
    <m/>
    <m/>
    <m/>
    <m/>
    <m/>
    <s v="לפי גוש חלקה (מרץ 2021)"/>
    <n v="2020"/>
    <x v="1"/>
    <s v="בנייה"/>
    <m/>
    <m/>
    <n v="3"/>
    <n v="1"/>
    <m/>
    <m/>
    <n v="1"/>
    <s v="למידע"/>
    <s v="המשכית אך יש תוספת 12 יח&quot;ד"/>
    <x v="1"/>
    <m/>
    <m/>
    <m/>
    <m/>
    <m/>
    <m/>
    <m/>
    <m/>
    <m/>
    <m/>
    <m/>
    <m/>
    <m/>
    <n v="56"/>
    <m/>
    <m/>
    <m/>
    <m/>
    <m/>
    <s v="הבקשה לא נמצאה באתר העירייה"/>
    <m/>
  </r>
  <r>
    <n v="1296"/>
    <m/>
    <m/>
    <m/>
    <m/>
    <m/>
    <m/>
    <m/>
    <m/>
    <m/>
    <m/>
    <n v="31769"/>
    <m/>
    <s v="מרכז"/>
    <x v="21"/>
    <x v="78"/>
    <m/>
    <s v="רשויות"/>
    <s v="פינוי-בינוי"/>
    <s v="בביצוע"/>
    <n v="7213185"/>
    <s v="408 20200354"/>
    <n v="408"/>
    <n v="20200354"/>
    <s v="בקשה מקוונת עם הקלות"/>
    <s v="תוספות בניה במגורים מעל 25 מ&quot;ר"/>
    <n v="9290"/>
    <s v="נתניה"/>
    <n v="7400"/>
    <s v="הרב קוק אברהם"/>
    <n v="323"/>
    <n v="0"/>
    <n v="0"/>
    <s v="     "/>
    <d v="2020-12-28T00:00:00"/>
    <n v="0"/>
    <n v="12"/>
    <m/>
    <m/>
    <n v="12"/>
    <s v="2020_04"/>
    <d v="2021-01-28T10:43:04"/>
    <m/>
    <m/>
    <m/>
    <s v="בקשה להקלה בשתי הקומות העליונות המוצעות מגובה 3.20 כנדרש בתבע נת 7/400 לגובה 3.50 מ&quot;ר ברוטו הגבהת 3 קומות עליונות מאושרות בהיתר 20190175 בקשה 20180438 הגדלת מרפסות החל מקומה 9 ומעלה. בכל קומה 4 יח&quot;ד בנות 5 חדרים. תוספת 3 קומות ו -12 יח&quot;ד למגדל מגורים קיים בהיתר 20190175 בקשה 20180438 "/>
    <m/>
    <m/>
    <m/>
    <s v="NULL"/>
    <m/>
    <m/>
    <m/>
    <m/>
    <m/>
    <m/>
    <m/>
    <m/>
    <m/>
    <m/>
    <m/>
    <m/>
    <m/>
    <m/>
    <m/>
    <m/>
    <s v="לפי גוש חלקה (מרץ 2021)"/>
    <n v="2020"/>
    <x v="1"/>
    <s v="בנייה"/>
    <m/>
    <m/>
    <n v="1"/>
    <m/>
    <m/>
    <m/>
    <n v="1"/>
    <s v="מקוונת (להיתר)"/>
    <s v="המשכית אך יש תוספת 12 יח&quot;ד"/>
    <x v="1"/>
    <m/>
    <m/>
    <m/>
    <m/>
    <m/>
    <m/>
    <m/>
    <m/>
    <m/>
    <m/>
    <m/>
    <m/>
    <m/>
    <n v="56"/>
    <m/>
    <m/>
    <m/>
    <m/>
    <m/>
    <s v="הבקשה לא נמצאה באתר העירייה"/>
    <m/>
  </r>
  <r>
    <n v="1821"/>
    <s v="אוקטובר 2021 - טיוב בקשה וסמל כפולים"/>
    <s v="כן"/>
    <m/>
    <m/>
    <s v="טויב"/>
    <m/>
    <m/>
    <m/>
    <m/>
    <m/>
    <n v="31769"/>
    <m/>
    <s v="מרכז"/>
    <x v="21"/>
    <x v="78"/>
    <m/>
    <s v="רשויות"/>
    <s v="פינוי-בינוי"/>
    <s v="בביצוע"/>
    <n v="7271455"/>
    <s v="408 20200319"/>
    <n v="408"/>
    <n v="20200319"/>
    <s v="בקשה מקוונת עם הקלות"/>
    <s v="תוספות בניה במגורים מעל 25 מ&quot;ר"/>
    <n v="9290"/>
    <s v="נתניה"/>
    <n v="7400"/>
    <s v="הרב קוק אברהם"/>
    <n v="323"/>
    <n v="0"/>
    <n v="0"/>
    <s v="     "/>
    <d v="2021-01-03T00:00:00"/>
    <n v="0"/>
    <n v="12"/>
    <m/>
    <m/>
    <n v="12"/>
    <s v="2021_01"/>
    <d v="2021-06-14T12:45:52"/>
    <m/>
    <m/>
    <s v="מהות הבקשה (קיים 82 שכבר נספרו בהיתר, תוספת 12, מוצע 94)"/>
    <s v="(בנין בן 24 קומות, מעל קומת קרקע וקומת ביניים בחלל קומת הכניסה, 3 מרתפי חניה, סה&quot;כ 94 יח&quot;ד) בקשה להקלה בשתי הקומות העליונות המוצעות מגובה 3.20 כנדרש בתבע נת 7/400 לגובה 3.50 מ&quot;ר ברוטו. הגדלת מרפסות מקומה 9 ומעלה. תוספת 3 קומות ו-12 יח&quot;ד למגדל מגורים קיים בהיתר 20190174 בקשה 20180437 ת.ב 9290 "/>
    <m/>
    <m/>
    <m/>
    <s v="NULL"/>
    <m/>
    <s v="NULL"/>
    <m/>
    <m/>
    <m/>
    <m/>
    <m/>
    <m/>
    <m/>
    <m/>
    <m/>
    <m/>
    <m/>
    <m/>
    <m/>
    <m/>
    <s v="גוש חלקה"/>
    <n v="2021"/>
    <x v="1"/>
    <s v="בנייה"/>
    <m/>
    <m/>
    <n v="3"/>
    <m/>
    <m/>
    <m/>
    <n v="1"/>
    <s v="מקוונת (להיתר)"/>
    <s v="המשכית אך יש תוספת 12 יח&quot;ד"/>
    <x v="1"/>
    <m/>
    <m/>
    <m/>
    <m/>
    <m/>
    <m/>
    <m/>
    <m/>
    <m/>
    <m/>
    <m/>
    <m/>
    <m/>
    <n v="56"/>
    <m/>
    <m/>
    <m/>
    <m/>
    <m/>
    <m/>
    <m/>
  </r>
  <r>
    <n v="504"/>
    <m/>
    <m/>
    <m/>
    <m/>
    <m/>
    <m/>
    <m/>
    <m/>
    <m/>
    <m/>
    <n v="31769"/>
    <m/>
    <s v="מרכז"/>
    <x v="21"/>
    <x v="78"/>
    <m/>
    <s v="רשויות"/>
    <s v="רשויות מקומיות - פינוי-בינוי"/>
    <s v="בביצוע"/>
    <n v="7009659"/>
    <s v="408 20180438"/>
    <n v="408"/>
    <n v="20180438"/>
    <s v="בקשה להיתר"/>
    <s v="בניה חדשה-מגורים"/>
    <n v="9290"/>
    <s v="נתניה"/>
    <n v="7400"/>
    <s v="הרב קוק אברהם"/>
    <n v="323"/>
    <n v="0"/>
    <n v="0"/>
    <m/>
    <d v="2018-07-17T00:00:00"/>
    <n v="0"/>
    <n v="78"/>
    <m/>
    <m/>
    <n v="78"/>
    <m/>
    <m/>
    <m/>
    <m/>
    <m/>
    <s v="(בקשה מס' 20180439), חדר שנאים ( סה&quot;כ 78 יח&quot;ד) , פיתוח שטח הקמת בניין משותף במגרש 4A בן 20 קומות וקומת קרקע גבוה חלקי כולל ק. גלריה מעל 3 קומות מרתפי חניה"/>
    <m/>
    <m/>
    <m/>
    <n v="1981407"/>
    <n v="2019175"/>
    <m/>
    <d v="2019-11-18T00:00:00"/>
    <m/>
    <n v="0"/>
    <n v="78"/>
    <n v="25"/>
    <s v="מחושב חילוק בארבע"/>
    <n v="53"/>
    <m/>
    <n v="78"/>
    <m/>
    <m/>
    <s v="299.60 מ&quot;ר; מבואות וח. מדרגות 1897.98מ&quot;ר; מעברים152.62 מ&quot;ר; מרפסות 933.00 מ&quot;ר; מרפסת גג 91.31 מ&quot;ר; הכל בהתאם לתכנית. אושר גם בועדת רשות רשוי מס' 156 מיום 14.08.18;הקמת בניין משותף במגרש 4A בן 20 קומות וקומת קרקע גבוה חלקי כולל ק. גלריה מעל 3 קומות מרתפי חניה (בקשה מס' 20180439), חדר שנאים - סה&quot;כ 78 יח&quot;ד , פיתוח שטח המכיל:שטח עיקרי מגורים 8591.90 מ&quot;ר; מרפסות כשטח עיקרי 114.65 מ&quot;ר;שטח עיקרי פנאי 101.30 מ&quot;ר;שטחי עזר : ממ&quot;דים936.00מ&quot;ר;מתקנים ומערכות טכניות 158.41 מ&quot;ר;אחסנה"/>
    <m/>
    <m/>
    <m/>
    <n v="2018"/>
    <x v="5"/>
    <s v="בנייה"/>
    <s v="בנייה"/>
    <m/>
    <n v="1"/>
    <m/>
    <m/>
    <m/>
    <n v="2"/>
    <s v="להיתר"/>
    <m/>
    <x v="0"/>
    <m/>
    <m/>
    <m/>
    <n v="707709"/>
    <m/>
    <m/>
    <m/>
    <m/>
    <m/>
    <m/>
    <m/>
    <m/>
    <m/>
    <n v="56"/>
    <m/>
    <m/>
    <m/>
    <m/>
    <m/>
    <m/>
    <m/>
  </r>
  <r>
    <n v="1253"/>
    <s v="חסר מספר בית"/>
    <m/>
    <m/>
    <s v="אין כתובת ואתר העיריה לא מאפשר להסתכל בבקשה בלי ת&quot;ז"/>
    <m/>
    <s v="כפול רק מהנתונים החדשים"/>
    <m/>
    <m/>
    <m/>
    <m/>
    <n v="4176"/>
    <m/>
    <s v="מרכז"/>
    <x v="21"/>
    <x v="79"/>
    <m/>
    <s v="מיסוי"/>
    <s v="פינוי-בינוי"/>
    <s v="תכנית מאושרת עם פעילות יזמית"/>
    <n v="7124120"/>
    <s v="408 20190192"/>
    <n v="408"/>
    <n v="20190192"/>
    <s v="בקשה מקוונת עם הקלות"/>
    <s v="בניה חדשה למגורים - מבנה גבוה מעל 13 מ'"/>
    <n v="9348"/>
    <s v="נתניה"/>
    <n v="7400"/>
    <s v="מרחב תכנון נתניה"/>
    <n v="1"/>
    <n v="0"/>
    <n v="0"/>
    <s v="     "/>
    <d v="2020-06-18T00:00:00"/>
    <n v="0"/>
    <n v="58"/>
    <m/>
    <m/>
    <n v="58"/>
    <s v="2020_01"/>
    <d v="2020-11-01T21:00:40"/>
    <m/>
    <m/>
    <m/>
    <s v="הקמת בניין מגורים בן 8 קומות ובו 58 דירות, לרבות הטמנת צובר גז תת קרקעי בנפח של 1000 ק&quot;ג, מחסנים ופיתוח שטח הכולל גדר ,פח טמון, חדר טרפו במגרש 46. "/>
    <s v="NULL"/>
    <s v="NULL"/>
    <s v="NULL"/>
    <s v="NULL"/>
    <n v="2021185"/>
    <m/>
    <d v="2021-12-07T00:00:00"/>
    <m/>
    <m/>
    <n v="58"/>
    <m/>
    <m/>
    <m/>
    <m/>
    <n v="58"/>
    <s v="אתר העירייה"/>
    <m/>
    <s v="הקמת בניין מגורים בן 8 קומות הכולל 58 יח&quot;ד, לרבות הטמנת צובר גז תת קרקעי בנפח של 1000 ק&quot;ג, מחסנים ופיתוח שטח הכולל גדר ,פח טמון. בכפוף לתיקונים עפ&quot;י ההערות כמפורט בסדר היום ולהנחיות מה&quot;ע"/>
    <s v="NULL"/>
    <s v="NULL"/>
    <s v="לפי גוש חלקה (מרץ 2021)"/>
    <n v="2020"/>
    <x v="0"/>
    <s v="בנייה"/>
    <s v="בנייה"/>
    <m/>
    <n v="1"/>
    <m/>
    <m/>
    <m/>
    <n v="1"/>
    <s v="מקוונת (להיתר)"/>
    <m/>
    <x v="0"/>
    <m/>
    <m/>
    <m/>
    <n v="7124120"/>
    <m/>
    <s v="היתר מאתר העירייה"/>
    <m/>
    <m/>
    <m/>
    <m/>
    <m/>
    <m/>
    <m/>
    <s v="?"/>
    <m/>
    <m/>
    <m/>
    <m/>
    <m/>
    <m/>
    <m/>
  </r>
  <r>
    <n v="505"/>
    <m/>
    <m/>
    <m/>
    <m/>
    <m/>
    <m/>
    <m/>
    <m/>
    <m/>
    <m/>
    <n v="4176"/>
    <m/>
    <s v="מרכז"/>
    <x v="21"/>
    <x v="79"/>
    <m/>
    <s v="מיסוי"/>
    <s v="מיסוי - פינוי-בינוי"/>
    <s v="תכנית מאושרת עם פעילות יזמית"/>
    <n v="6789630"/>
    <s v="408 20190192"/>
    <n v="408"/>
    <n v="20190192"/>
    <s v="בקשה מקוונת עם הקלות"/>
    <s v="בניה חדשה למגורים - מבנה גבוה מעל 13 מ'"/>
    <n v="9348"/>
    <s v="נתניה"/>
    <n v="7400"/>
    <s v="מרחב תכנון נתניה"/>
    <n v="1"/>
    <n v="0"/>
    <n v="0"/>
    <m/>
    <d v="2019-03-26T00:00:00"/>
    <n v="0"/>
    <n v="58"/>
    <m/>
    <m/>
    <n v="58"/>
    <m/>
    <m/>
    <m/>
    <m/>
    <m/>
    <s v="הקמת בניין חדש למגורים בין 7 קומות מעל קומת קרקע + יציאה על הגג, לרבות צובר גז, מחסנים, ממד&quot;ים, גדרות ופיתוח שטח"/>
    <m/>
    <m/>
    <m/>
    <s v="NULL"/>
    <m/>
    <m/>
    <m/>
    <m/>
    <m/>
    <m/>
    <m/>
    <m/>
    <m/>
    <m/>
    <m/>
    <m/>
    <m/>
    <m/>
    <m/>
    <m/>
    <m/>
    <n v="2019"/>
    <x v="1"/>
    <s v="בנייה"/>
    <m/>
    <m/>
    <n v="1"/>
    <m/>
    <m/>
    <m/>
    <n v="3"/>
    <s v="מקוונת (להיתר)"/>
    <m/>
    <x v="1"/>
    <m/>
    <m/>
    <m/>
    <m/>
    <m/>
    <m/>
    <m/>
    <m/>
    <m/>
    <m/>
    <m/>
    <m/>
    <m/>
    <s v="?"/>
    <m/>
    <m/>
    <m/>
    <m/>
    <s v="לא ניתן להכנס לאתר העירייה אבל בחוץ מופיע - &quot;החלטה לאשר בתנאים&quot;. אין כתובת לבירור מול מדלן"/>
    <s v="הבקשה לא נמצאה באתר העירייה"/>
    <m/>
  </r>
  <r>
    <n v="507"/>
    <m/>
    <m/>
    <m/>
    <m/>
    <m/>
    <m/>
    <m/>
    <m/>
    <m/>
    <m/>
    <n v="4426"/>
    <n v="30830"/>
    <s v="מרכז"/>
    <x v="21"/>
    <x v="80"/>
    <s v="הלפרין"/>
    <s v="מיסוי"/>
    <s v="מיסוי - פינוי-בינוי"/>
    <m/>
    <n v="7124128"/>
    <s v="408 20200034"/>
    <n v="408"/>
    <n v="20200034"/>
    <s v="בקשה מקוונת ללא הקלות"/>
    <s v="בניה חדשה למגורים - מבנה רב קומות מעל 29"/>
    <n v="9606"/>
    <s v="נתניה"/>
    <n v="7400"/>
    <s v="הלפרין ירמיהו"/>
    <n v="534"/>
    <n v="10"/>
    <n v="10"/>
    <m/>
    <d v="2020-08-20T00:00:00"/>
    <m/>
    <m/>
    <n v="16"/>
    <n v="50"/>
    <n v="66"/>
    <m/>
    <m/>
    <s v="מתחמים"/>
    <s v="חישוב מתמטי"/>
    <s v="מינהלת"/>
    <s v="הריסת מבנים מגורים והקמת מגדל מגורים בן 21 קומות הכולל: קומת כניסה כפולה (כולל קומת גלריה)17 קומות מגורים,עליית גג וקומת גג טכנית חלקית מעל שלוש קומות מרתפי חניה,מחסנים,צובר גז . "/>
    <m/>
    <m/>
    <m/>
    <s v="NULL"/>
    <m/>
    <m/>
    <m/>
    <m/>
    <m/>
    <m/>
    <m/>
    <m/>
    <m/>
    <m/>
    <m/>
    <m/>
    <m/>
    <m/>
    <m/>
    <m/>
    <m/>
    <n v="2020"/>
    <x v="1"/>
    <s v="הריסה + בנייה"/>
    <m/>
    <m/>
    <n v="2"/>
    <m/>
    <m/>
    <m/>
    <n v="1"/>
    <s v="מקוונת (להיתר)"/>
    <m/>
    <x v="1"/>
    <m/>
    <m/>
    <m/>
    <m/>
    <m/>
    <m/>
    <m/>
    <m/>
    <m/>
    <m/>
    <m/>
    <m/>
    <m/>
    <n v="66"/>
    <m/>
    <m/>
    <m/>
    <m/>
    <m/>
    <s v="הבקשה לא נמצאה באתר העירייה"/>
    <m/>
  </r>
  <r>
    <n v="1823"/>
    <s v="אוקטובר 2021 - טיוב בקשה וסמל כפולים"/>
    <s v="כן"/>
    <m/>
    <m/>
    <s v="טויב"/>
    <m/>
    <m/>
    <m/>
    <m/>
    <m/>
    <n v="4426"/>
    <n v="30830"/>
    <s v="מרכז"/>
    <x v="21"/>
    <x v="80"/>
    <s v="הלפרין"/>
    <s v="רשויות"/>
    <s v="פינוי-בינוי"/>
    <s v="תכנית מאושרת עם פעילות יזמית"/>
    <n v="7324708"/>
    <s v="408 20210180"/>
    <n v="408"/>
    <n v="20210180"/>
    <s v="בקשה מקוונת ללא הקלות"/>
    <s v="חפירה ו/או דיפון למגורים"/>
    <n v="9606"/>
    <s v="נתניה"/>
    <n v="7400"/>
    <s v="הלפרין ירמיהו"/>
    <n v="534"/>
    <n v="10"/>
    <n v="10"/>
    <s v="     "/>
    <d v="2021-06-03T00:00:00"/>
    <n v="0"/>
    <n v="0"/>
    <n v="16"/>
    <n v="50"/>
    <n v="66"/>
    <s v="2021_02"/>
    <d v="2021-06-23T10:47:40"/>
    <s v="מהות הבקשה"/>
    <s v="חישוב מתמטי"/>
    <s v="מינהלת"/>
    <s v="הריסת 2 מבני מגורים ובהם 16 יח&quot;ד, חפירה ודיפון עם עוגנים זמניים למרתפי חניה. "/>
    <s v="NULL"/>
    <s v="NULL"/>
    <s v="NULL"/>
    <s v="NULL"/>
    <m/>
    <s v="NULL"/>
    <m/>
    <m/>
    <m/>
    <m/>
    <m/>
    <m/>
    <m/>
    <m/>
    <m/>
    <m/>
    <m/>
    <m/>
    <m/>
    <m/>
    <s v="גוש חלקה"/>
    <n v="2021"/>
    <x v="1"/>
    <s v="הריסה + חפירה ודיפון"/>
    <m/>
    <m/>
    <n v="2"/>
    <m/>
    <m/>
    <m/>
    <n v="2"/>
    <s v="מקוונת (להיתר)"/>
    <m/>
    <x v="1"/>
    <m/>
    <m/>
    <m/>
    <m/>
    <m/>
    <m/>
    <m/>
    <m/>
    <m/>
    <m/>
    <m/>
    <m/>
    <m/>
    <n v="66"/>
    <m/>
    <m/>
    <m/>
    <m/>
    <m/>
    <m/>
    <m/>
  </r>
  <r>
    <n v="508"/>
    <m/>
    <m/>
    <m/>
    <m/>
    <m/>
    <m/>
    <m/>
    <m/>
    <m/>
    <m/>
    <n v="4316"/>
    <n v="30830"/>
    <s v="מרכז"/>
    <x v="21"/>
    <x v="81"/>
    <s v="הלפרין"/>
    <s v="מיסוי"/>
    <s v="מיסוי - פינוי-בינוי"/>
    <m/>
    <n v="7009734"/>
    <s v="408 20190536"/>
    <n v="408"/>
    <n v="20190536"/>
    <s v="בקשה מקוונת ללא הקלות"/>
    <s v="בניה חדשה למגורים - מבנה רב קומות מעל 29"/>
    <n v="9920"/>
    <s v="נתניה"/>
    <n v="7400"/>
    <s v="הלפרין ירמיהו"/>
    <n v="534"/>
    <n v="6"/>
    <n v="6"/>
    <m/>
    <d v="2019-12-17T00:00:00"/>
    <n v="0"/>
    <n v="66"/>
    <n v="16"/>
    <n v="50"/>
    <n v="66"/>
    <m/>
    <m/>
    <s v="מהות הבקשה"/>
    <s v="חישוב מתמטי"/>
    <s v="מדלן"/>
    <s v="הריסה ופינוי של שני מבנים קיימים בני 2 קומות. והקמת מגדל מגורים בן 20 קומות הכולל: קומת כניסה גבוהה, קומת גלריה, 18 קומות מגורים וק.גג טכנית מעל שתי קומות מרתפים עבור 66 יח&quot;ד. לרבות: תחנת שנאים במרתף, צובר גז, ממד&quot;ים, מרפסות גדרות ופיתוח שטח."/>
    <m/>
    <m/>
    <m/>
    <s v="NULL"/>
    <m/>
    <m/>
    <m/>
    <m/>
    <m/>
    <m/>
    <m/>
    <m/>
    <m/>
    <m/>
    <m/>
    <m/>
    <m/>
    <m/>
    <m/>
    <m/>
    <m/>
    <n v="2019"/>
    <x v="1"/>
    <s v="הריסה + בנייה"/>
    <m/>
    <m/>
    <n v="1"/>
    <m/>
    <m/>
    <n v="1"/>
    <n v="1"/>
    <s v="מקוונת (להיתר)"/>
    <m/>
    <x v="1"/>
    <m/>
    <m/>
    <m/>
    <m/>
    <n v="2075916"/>
    <m/>
    <m/>
    <m/>
    <m/>
    <m/>
    <m/>
    <m/>
    <s v="מיצוי יח&quot;ד בתת המתחם"/>
    <s v="66 הועבר ידנית למתחם האב"/>
    <m/>
    <m/>
    <m/>
    <m/>
    <m/>
    <s v="הבקשה לא נמצאה באתר העירייה"/>
    <m/>
  </r>
  <r>
    <n v="1824"/>
    <s v="אוקטובר 2021 - טיוב בקשה וסמל כפולים"/>
    <s v="כן"/>
    <m/>
    <m/>
    <s v="טויב - היתר"/>
    <m/>
    <m/>
    <m/>
    <m/>
    <m/>
    <n v="4316"/>
    <n v="30830"/>
    <s v="מרכז"/>
    <x v="21"/>
    <x v="81"/>
    <s v="הלפרין"/>
    <s v="מיסוי"/>
    <s v="פינוי-בינוי"/>
    <s v="תכנית מאושרת עם פעילות יזמית"/>
    <n v="7263837"/>
    <s v="408 20190536"/>
    <n v="408"/>
    <n v="20190536"/>
    <s v="בקשה מקוונת ללא הקלות"/>
    <s v="פינוי בינוי"/>
    <n v="9920"/>
    <s v="נתניה"/>
    <n v="7400"/>
    <s v="הלפרין ירמיהו"/>
    <n v="534"/>
    <n v="6"/>
    <n v="6"/>
    <s v="     "/>
    <d v="2020-03-31T00:00:00"/>
    <n v="0"/>
    <n v="66"/>
    <n v="16"/>
    <n v="50"/>
    <n v="66"/>
    <s v="2021_01"/>
    <d v="2021-06-14T12:45:52"/>
    <s v="מהות הבקשה"/>
    <s v="חישוב מתמטי"/>
    <s v="מדלן"/>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n v="2075916"/>
    <n v="2021065"/>
    <s v="בקשה מקוונת ללא הקלות"/>
    <d v="2021-05-03T00:00:00"/>
    <s v="פינוי בינוי"/>
    <n v="0"/>
    <n v="66"/>
    <n v="16"/>
    <s v="מהות ההיתר"/>
    <n v="50"/>
    <s v="חישוב מתמטי"/>
    <n v="66"/>
    <s v="מהות ההיתר"/>
    <s v="NULL"/>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הכל בהתאם לתכנית ראשית להיתר. "/>
    <s v="2021_01"/>
    <d v="2021-06-14T12:45:55"/>
    <s v="כתובת"/>
    <n v="2020"/>
    <x v="0"/>
    <s v="הריסה + בנייה"/>
    <s v="הריסה + בנייה"/>
    <m/>
    <n v="1"/>
    <m/>
    <m/>
    <m/>
    <n v="2"/>
    <s v="מקוונת (להיתר)"/>
    <m/>
    <x v="0"/>
    <m/>
    <m/>
    <m/>
    <n v="7009734"/>
    <m/>
    <m/>
    <m/>
    <m/>
    <m/>
    <m/>
    <m/>
    <m/>
    <s v="מיצוי יח&quot;ד בתת המתחם"/>
    <s v="66 הועבר ידנית למתחם האב"/>
    <m/>
    <m/>
    <m/>
    <m/>
    <m/>
    <m/>
    <m/>
  </r>
  <r>
    <n v="1825"/>
    <s v="אוקטובר 2021 - טיוב בקשות ID כפולות"/>
    <s v="כן"/>
    <m/>
    <m/>
    <s v="טויב - מתחם המשכי"/>
    <m/>
    <m/>
    <m/>
    <m/>
    <m/>
    <n v="4316"/>
    <n v="30830"/>
    <s v="מרכז"/>
    <x v="21"/>
    <x v="81"/>
    <s v="הלפרין"/>
    <s v="מיסוי"/>
    <s v="פינוי-בינוי"/>
    <s v="בתכנון"/>
    <n v="7478024"/>
    <s v="408 20210299"/>
    <n v="408"/>
    <n v="20210299"/>
    <s v="בקשה מקוונת ללא הקלות"/>
    <s v="בניה חדשה למגורים - מבנה רב קומות מעל 29"/>
    <n v="9920"/>
    <s v="נתניה"/>
    <n v="7400"/>
    <s v="הלפרין ירמיהו"/>
    <n v="534"/>
    <n v="6"/>
    <n v="6"/>
    <s v="     "/>
    <d v="2021-09-09T00:00:00"/>
    <n v="0"/>
    <n v="0"/>
    <m/>
    <m/>
    <m/>
    <s v="2021_04"/>
    <d v="2021-09-14T12:11:07"/>
    <m/>
    <m/>
    <m/>
    <s v="תכנית עוגנים זמניים להיתר בניה קיים 2021065 לבניין מגורים "/>
    <s v="NULL"/>
    <s v="NULL"/>
    <s v="NULL"/>
    <s v="NULL"/>
    <s v="NULL"/>
    <s v="NULL"/>
    <m/>
    <m/>
    <m/>
    <m/>
    <m/>
    <m/>
    <m/>
    <m/>
    <m/>
    <m/>
    <m/>
    <m/>
    <m/>
    <m/>
    <s v="גוש חלקה"/>
    <n v="2021"/>
    <x v="1"/>
    <m/>
    <m/>
    <s v="הבקשה לא נמצאה באתר העירייה, הבקשה היחידה שנמצאה שם היא: 20210299/2, אבל היא לא מאותו תאריך כפי שמופיע בתאריך הבקשה בטבלה פה, וגם אי אפשר להיכנס לבקשה כי זה מבקש מספר זיהוי על מנת להציג אותה"/>
    <n v="1"/>
    <m/>
    <m/>
    <m/>
    <n v="2"/>
    <s v="מקוונת (להיתר)"/>
    <m/>
    <x v="1"/>
    <m/>
    <m/>
    <m/>
    <m/>
    <m/>
    <m/>
    <m/>
    <m/>
    <m/>
    <m/>
    <m/>
    <m/>
    <s v="מיצוי יח&quot;ד בתת המתחם"/>
    <s v="66 הועבר ידנית למתחם האב"/>
    <m/>
    <m/>
    <m/>
    <m/>
    <m/>
    <m/>
    <m/>
  </r>
  <r>
    <n v="1254"/>
    <m/>
    <m/>
    <m/>
    <s v="כפול אך תאריך שונה"/>
    <m/>
    <m/>
    <m/>
    <m/>
    <m/>
    <m/>
    <n v="4316"/>
    <n v="30830"/>
    <s v="מרכז"/>
    <x v="21"/>
    <x v="81"/>
    <s v="הלפרין"/>
    <s v="מיסוי"/>
    <s v="פינוי-בינוי"/>
    <s v="בתכנון"/>
    <n v="7124126"/>
    <s v="408 20190536"/>
    <n v="408"/>
    <n v="20190536"/>
    <s v="בקשה מקוונת ללא הקלות"/>
    <s v="בניה חדשה למגורים - מבנה רב קומות מעל 29"/>
    <n v="9920"/>
    <s v="נתניה"/>
    <n v="7400"/>
    <s v="הלפרין ירמיהו"/>
    <n v="534"/>
    <n v="6"/>
    <n v="6"/>
    <s v="     "/>
    <d v="2020-03-31T00:00:00"/>
    <n v="0"/>
    <n v="66"/>
    <n v="16"/>
    <n v="50"/>
    <n v="66"/>
    <s v="2020_01"/>
    <d v="2020-11-01T21:00:40"/>
    <s v="מהות הבקשה"/>
    <s v="חישוב מתמטי"/>
    <s v="מדלן"/>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s v="NULL"/>
    <m/>
    <m/>
    <m/>
    <m/>
    <m/>
    <m/>
    <m/>
    <m/>
    <m/>
    <m/>
    <m/>
    <m/>
    <m/>
    <s v="NULL"/>
    <s v="NULL"/>
    <s v="NULL"/>
    <s v="לפי גוש חלקה (מרץ 2021)"/>
    <n v="2020"/>
    <x v="1"/>
    <s v="הריסה + בנייה"/>
    <m/>
    <m/>
    <m/>
    <m/>
    <m/>
    <m/>
    <n v="4"/>
    <s v="מקוונת (להיתר)"/>
    <m/>
    <x v="1"/>
    <m/>
    <m/>
    <m/>
    <m/>
    <m/>
    <m/>
    <m/>
    <m/>
    <m/>
    <s v="כן"/>
    <m/>
    <s v="מתחם רלוונטי מסלול מיסוי (המשכי)"/>
    <s v="מיצוי יח&quot;ד בתת המתחם"/>
    <s v="66 הועבר ידנית למתחם האב"/>
    <m/>
    <m/>
    <m/>
    <m/>
    <m/>
    <s v="הבקשה לא נמצאה באתר העירייה"/>
    <m/>
  </r>
  <r>
    <n v="1295"/>
    <m/>
    <m/>
    <m/>
    <s v="כפול - מתחם אב (רשויות)"/>
    <m/>
    <m/>
    <m/>
    <m/>
    <m/>
    <m/>
    <n v="4316"/>
    <n v="30830"/>
    <s v="מרכז"/>
    <x v="21"/>
    <x v="81"/>
    <s v="הלפרין"/>
    <s v="מיסוי"/>
    <s v="פינוי-בינוי"/>
    <s v="תכנית מאושרת עם פעילות יזמית"/>
    <n v="7124984"/>
    <s v="408 20190536"/>
    <n v="408"/>
    <n v="20190536"/>
    <s v="בקשה מקוונת ללא הקלות"/>
    <s v="בניה חדשה למגורים - מבנה רב קומות מעל 29"/>
    <n v="9920"/>
    <s v="נתניה"/>
    <n v="7400"/>
    <s v="הלפרין ירמיהו"/>
    <n v="534"/>
    <n v="6"/>
    <n v="6"/>
    <s v="     "/>
    <d v="2020-03-31T00:00:00"/>
    <n v="0"/>
    <n v="66"/>
    <m/>
    <m/>
    <m/>
    <s v="2020_01"/>
    <d v="2020-11-01T21:00:40"/>
    <m/>
    <m/>
    <m/>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s v="NULL"/>
    <m/>
    <m/>
    <m/>
    <m/>
    <m/>
    <m/>
    <m/>
    <m/>
    <m/>
    <m/>
    <m/>
    <m/>
    <m/>
    <s v="NULL"/>
    <s v="NULL"/>
    <s v="NULL"/>
    <s v="לפי גוש חלקה (מרץ 2021)"/>
    <n v="2020"/>
    <x v="1"/>
    <m/>
    <m/>
    <m/>
    <m/>
    <m/>
    <m/>
    <m/>
    <n v="4"/>
    <s v="מקוונת (להיתר)"/>
    <m/>
    <x v="1"/>
    <m/>
    <m/>
    <m/>
    <m/>
    <m/>
    <m/>
    <m/>
    <m/>
    <m/>
    <s v="כן"/>
    <m/>
    <s v="מתחם לא רלוונטי מסלול רשויות (אב)"/>
    <s v="מיצוי יח&quot;ד בתת המתחם"/>
    <s v="66 הועבר ידנית למתחם האב"/>
    <m/>
    <m/>
    <m/>
    <m/>
    <m/>
    <m/>
    <m/>
  </r>
  <r>
    <n v="510"/>
    <m/>
    <m/>
    <m/>
    <m/>
    <m/>
    <m/>
    <m/>
    <m/>
    <m/>
    <m/>
    <n v="4072"/>
    <n v="31125"/>
    <s v="מרכז"/>
    <x v="21"/>
    <x v="82"/>
    <s v="הרב קוק 1"/>
    <s v="מיסוי"/>
    <s v="מיסוי - פינוי-בינוי"/>
    <s v="תכנית מאושרת עם פעילות יזמית"/>
    <n v="706049"/>
    <s v="408 20110197"/>
    <n v="408"/>
    <n v="20110197"/>
    <s v="בקשה להיתר"/>
    <s v="מגדל מגורים מעל 20 קומות"/>
    <n v="9141"/>
    <s v="נתניה"/>
    <n v="7400"/>
    <s v="שלמה המלך"/>
    <n v="240"/>
    <n v="0"/>
    <n v="0"/>
    <m/>
    <d v="2011-05-05T00:00:00"/>
    <n v="0"/>
    <n v="72"/>
    <n v="0"/>
    <n v="0"/>
    <n v="72"/>
    <m/>
    <m/>
    <m/>
    <m/>
    <m/>
    <s v="במסגרת &quot;פינוי בינוי הרב קוק  ד'&quot;,הריסת כל המבנים במגרש והקמת בניין מגורים בן 23 קומות +ק.ק. כפולה+ גג טכני+ק' חניה+ 2 מרתפי חנייה(כולל חניה מתחת לשצ&quot;פ במגרש 14) + פיתוח שטח וגדרות .   סה&quot;כ 72 יח&quot;ד."/>
    <m/>
    <m/>
    <m/>
    <s v="NULL"/>
    <m/>
    <m/>
    <m/>
    <m/>
    <m/>
    <m/>
    <m/>
    <m/>
    <m/>
    <m/>
    <m/>
    <m/>
    <m/>
    <m/>
    <m/>
    <m/>
    <m/>
    <n v="2011"/>
    <x v="1"/>
    <s v="הריסה + בנייה"/>
    <m/>
    <m/>
    <n v="1"/>
    <m/>
    <m/>
    <m/>
    <n v="1"/>
    <s v="להיתר"/>
    <m/>
    <x v="1"/>
    <m/>
    <m/>
    <m/>
    <m/>
    <m/>
    <m/>
    <m/>
    <m/>
    <m/>
    <m/>
    <m/>
    <m/>
    <m/>
    <n v="93"/>
    <m/>
    <m/>
    <m/>
    <m/>
    <m/>
    <s v="הבקשה לא נמצאה באתר העירייה"/>
    <m/>
  </r>
  <r>
    <n v="509"/>
    <m/>
    <m/>
    <m/>
    <m/>
    <m/>
    <m/>
    <m/>
    <m/>
    <m/>
    <m/>
    <n v="4072"/>
    <n v="31125"/>
    <s v="מרכז"/>
    <x v="21"/>
    <x v="82"/>
    <s v="הרב קוק 1"/>
    <s v="מיסוי"/>
    <s v="מיסוי - פינוי-בינוי"/>
    <s v="תכנית מאושרת עם פעילות יזמית"/>
    <n v="707381"/>
    <s v="408 20140072"/>
    <n v="408"/>
    <n v="20140072"/>
    <s v="בקשה להיתר"/>
    <s v="מגדל מגורים מעל 20 קומות"/>
    <n v="9141"/>
    <s v="נתניה"/>
    <n v="7400"/>
    <s v="שלמה המלך"/>
    <n v="240"/>
    <n v="0"/>
    <n v="0"/>
    <m/>
    <d v="2014-02-12T00:00:00"/>
    <n v="0"/>
    <n v="72"/>
    <m/>
    <m/>
    <n v="72"/>
    <m/>
    <m/>
    <m/>
    <m/>
    <m/>
    <s v="במסגרת &quot;פינוי בינוי הרב קוק ד &quot; הריסת כל המבנים במגרש, והקמת בניין מגורים בן 23 קומות + ק.ק כפולה + גג טכני + ק. חניה + 2 מרתפי חניה (כולל חניה מתחת לשצ&quot;פ במגרש 14) + פיתוח שטח וגדרות סה&quot;כ 72 יח&quot;ד"/>
    <m/>
    <m/>
    <m/>
    <s v="NULL"/>
    <m/>
    <m/>
    <m/>
    <m/>
    <m/>
    <m/>
    <m/>
    <m/>
    <m/>
    <m/>
    <m/>
    <m/>
    <m/>
    <m/>
    <m/>
    <m/>
    <s v="שליפה לפי תבעות (אוגוסט 2020)"/>
    <n v="2014"/>
    <x v="1"/>
    <s v="הריסה + בנייה"/>
    <m/>
    <m/>
    <n v="1"/>
    <m/>
    <m/>
    <m/>
    <n v="2"/>
    <s v="להיתר"/>
    <m/>
    <x v="1"/>
    <m/>
    <m/>
    <m/>
    <m/>
    <m/>
    <m/>
    <m/>
    <m/>
    <m/>
    <m/>
    <m/>
    <m/>
    <m/>
    <n v="93"/>
    <m/>
    <m/>
    <m/>
    <m/>
    <m/>
    <m/>
    <m/>
  </r>
  <r>
    <n v="511"/>
    <m/>
    <m/>
    <m/>
    <m/>
    <m/>
    <m/>
    <m/>
    <m/>
    <m/>
    <m/>
    <n v="4245"/>
    <m/>
    <s v="מרכז"/>
    <x v="21"/>
    <x v="83"/>
    <m/>
    <s v="מיסוי"/>
    <s v="מיסוי - פינוי-בינוי"/>
    <m/>
    <n v="6789508"/>
    <s v="408 20190034"/>
    <n v="408"/>
    <n v="20190034"/>
    <s v="בקשה מקוונת ללא הקלות"/>
    <s v="בניה חדשה למגורים - מגדל מעל 20 קומות, ה"/>
    <n v="4517"/>
    <s v="נתניה"/>
    <n v="7400"/>
    <s v="הרב קוק אברהם"/>
    <n v="323"/>
    <n v="58"/>
    <n v="58"/>
    <m/>
    <d v="2019-04-10T00:00:00"/>
    <n v="0"/>
    <n v="325"/>
    <n v="36"/>
    <n v="289"/>
    <n v="325"/>
    <m/>
    <m/>
    <m/>
    <m/>
    <m/>
    <s v="הריסה והקמת פרויקט דיור להשכרה לזוגות ובודדים ארוכת טווח, בניין בן 25 קומות מעל קומת עמודים הכוללת 325 יחידות דיור."/>
    <m/>
    <m/>
    <m/>
    <n v="2028872"/>
    <n v="2020038"/>
    <m/>
    <d v="2020-03-24T00:00:00"/>
    <m/>
    <m/>
    <n v="325"/>
    <n v="36"/>
    <m/>
    <n v="289"/>
    <m/>
    <n v="325"/>
    <m/>
    <m/>
    <s v=" בניין בן 25 קומות מעל קומת עמודים הכוללת 325 יחידות דיור המכיל: מגורים בשטח 12687.30 מ&quot;ר; אנטנה, גדר, פיתוח; הכל בהתאם לתכנית. הריסת מבנה קיים והקמת פרויקט דיור להשכרה ארוכה עבור קשישים, עולים חדשים,וזכאי ממשלת ישראל , מועדון דיירים בשטח 225.32 מ&quot;רמערכות טכניות ב-253.19 מ&quot;ר; ממ&quot;קים בשטח 1082.48 מ&quot;ר; ממ&quot;ד ב-15.04.מ&quot;ר; מרפסות בשטח 1181.37 מ&quot;ר;  שטח מסחרי ב-145.47 מ&quot;ר; שטח שירות ב-32.11 מ&quot;ר; מדרגות ב-3681.57 מ&quot;ר; "/>
    <m/>
    <m/>
    <m/>
    <n v="2019"/>
    <x v="2"/>
    <s v="הריסה + בנייה"/>
    <s v="הריסה + בנייה"/>
    <m/>
    <n v="1"/>
    <m/>
    <m/>
    <m/>
    <n v="1"/>
    <s v="מקוונת (להיתר)"/>
    <m/>
    <x v="0"/>
    <m/>
    <m/>
    <m/>
    <n v="6789508"/>
    <n v="2028872"/>
    <m/>
    <m/>
    <m/>
    <m/>
    <m/>
    <m/>
    <m/>
    <s v="מיצוי יח&quot;ד בפרויקט"/>
    <n v="0"/>
    <m/>
    <m/>
    <m/>
    <m/>
    <m/>
    <s v="אושר"/>
    <m/>
  </r>
  <r>
    <n v="1279"/>
    <m/>
    <m/>
    <m/>
    <m/>
    <m/>
    <s v="כפול רק מהנתונים החדשים"/>
    <m/>
    <m/>
    <m/>
    <m/>
    <n v="4091"/>
    <m/>
    <s v="מרכז"/>
    <x v="21"/>
    <x v="84"/>
    <m/>
    <s v="מיסוי"/>
    <s v="פינוי-בינוי"/>
    <s v="תכנית מאושרת עם פעילות יזמית"/>
    <n v="7124532"/>
    <s v="408 20200030"/>
    <n v="408"/>
    <n v="20200030"/>
    <s v="בקשה מקוונת ללא הקלות"/>
    <s v="בניה חדשה למגורים - מגדל מעל 20 קומות"/>
    <n v="5396"/>
    <s v="נתניה"/>
    <n v="7400"/>
    <s v="הרצוג יצחק"/>
    <n v="250"/>
    <n v="8"/>
    <n v="8"/>
    <s v="     "/>
    <d v="2020-06-28T00:00:00"/>
    <n v="0"/>
    <n v="206"/>
    <n v="48"/>
    <n v="158"/>
    <n v="206"/>
    <s v="2020_01"/>
    <d v="2020-11-01T21:00:40"/>
    <s v="נתוני מתחם"/>
    <s v="נתוני מתחם"/>
    <s v="מהות הבקשה"/>
    <s v="בנין 1 - 23 קומות 96 יח&quot;ד בנין 2 - 27 קומות 110 יח&quot;ד הריסה 3 מבנים קיימים ובנייה 2 בנייני מגורים 23,27 קומות כל אחד, 4 קומות מרתף וחדר טרפו. סה&quot;כ 206 יחידות דיור "/>
    <s v="NULL"/>
    <s v="NULL"/>
    <s v="NULL"/>
    <s v="NULL"/>
    <n v="2021187"/>
    <m/>
    <d v="2021-12-09T00:00:00"/>
    <m/>
    <m/>
    <m/>
    <n v="48"/>
    <s v="מהות ההיתר"/>
    <n v="158"/>
    <s v="נתוני מתחם"/>
    <n v="206"/>
    <s v="מהות ההיתר"/>
    <m/>
    <s v="הריסת 3 מבני מגורים ובהם 48 יח&quot;ד ובניית 2 מגדלי מגורים: מגדל 1 - 23 קומות ובו 96 יח&quot;ד, מגדל 2 - 27 קומות ובו 110 יח&quot;ד, מעל 4 קומות מרתף חנייה משותף, וחדר טרפו, 2 צוברי גז (גפ&quot;מ) תת קרקעיים בנפח של  1400 גלון כ&quot;א, פיתוח שטח וגדרות (סה&quot;כ 206 יח&quot;ד); הכל בהתאם לתכנית ההיתר"/>
    <s v="NULL"/>
    <s v="NULL"/>
    <s v="לפי גוש חלקה (מרץ 2021)"/>
    <n v="2020"/>
    <x v="0"/>
    <s v="הריסה + בנייה"/>
    <s v="הריסה + בנייה"/>
    <m/>
    <n v="1"/>
    <m/>
    <m/>
    <m/>
    <n v="1"/>
    <s v="מקוונת (להיתר)"/>
    <m/>
    <x v="0"/>
    <m/>
    <m/>
    <m/>
    <n v="7124532"/>
    <m/>
    <s v="היתר מאתר העירייה ולכן אין ID"/>
    <m/>
    <m/>
    <m/>
    <m/>
    <m/>
    <m/>
    <s v="מיצוי יח&quot;ד בפרויקט"/>
    <n v="0"/>
    <m/>
    <m/>
    <m/>
    <m/>
    <m/>
    <s v="הבקשה חסומה באתר"/>
    <m/>
  </r>
  <r>
    <n v="1276"/>
    <m/>
    <m/>
    <m/>
    <m/>
    <m/>
    <s v="כפול רק מהנתונים החדשים"/>
    <m/>
    <m/>
    <m/>
    <m/>
    <n v="4091"/>
    <m/>
    <s v="מרכז"/>
    <x v="21"/>
    <x v="84"/>
    <m/>
    <s v="מיסוי"/>
    <s v="פינוי-בינוי"/>
    <s v="תכנית מאושרת עם פעילות יזמית"/>
    <n v="7124375"/>
    <s v="408 20200030"/>
    <n v="408"/>
    <n v="20200030"/>
    <s v="בקשה מקוונת ללא הקלות"/>
    <s v="בניה חדשה למגורים - מגדל מעל 20 קומות"/>
    <n v="5396"/>
    <s v="נתניה"/>
    <n v="7400"/>
    <s v="הרצוג יצחק"/>
    <n v="250"/>
    <n v="8"/>
    <n v="8"/>
    <s v="     "/>
    <d v="2020-09-03T00:00:00"/>
    <n v="0"/>
    <n v="206"/>
    <m/>
    <m/>
    <n v="206"/>
    <s v="2020_01"/>
    <d v="2020-11-01T21:00:40"/>
    <m/>
    <m/>
    <s v="מהות הבקשה"/>
    <s v="בנין 1 - 23 קומות 96 יח&quot;ד בנין 2 - 27 קומות 110 יח&quot;ד הריסה 3 מבנים קיימים ובנייה 2 בנייני מגורים 23,27 קומות כל אחד, 4 קומות מרתף וחדר טרפו. סה&quot;כ 206 יחידות דיור "/>
    <s v="NULL"/>
    <s v="NULL"/>
    <s v="NULL"/>
    <s v="NULL"/>
    <m/>
    <m/>
    <m/>
    <m/>
    <m/>
    <m/>
    <m/>
    <m/>
    <m/>
    <m/>
    <m/>
    <m/>
    <m/>
    <s v="NULL"/>
    <s v="NULL"/>
    <s v="NULL"/>
    <s v="לפי גוש חלקה (מרץ 2021)"/>
    <n v="2020"/>
    <x v="1"/>
    <s v="הריסה + בנייה"/>
    <m/>
    <m/>
    <m/>
    <m/>
    <m/>
    <m/>
    <n v="4"/>
    <s v="מקוונת (להיתר)"/>
    <m/>
    <x v="1"/>
    <m/>
    <m/>
    <m/>
    <m/>
    <m/>
    <m/>
    <m/>
    <m/>
    <m/>
    <m/>
    <m/>
    <m/>
    <s v="מיצוי יח&quot;ד בפרויקט"/>
    <n v="0"/>
    <m/>
    <m/>
    <m/>
    <m/>
    <m/>
    <s v="הבקשה חסומה באתר"/>
    <m/>
  </r>
  <r>
    <n v="1828"/>
    <s v="אוקטובר 2021 - טיוב בקשות ID כפולות"/>
    <s v="כן"/>
    <m/>
    <m/>
    <s v="טויב - מתחם המשכי"/>
    <m/>
    <m/>
    <m/>
    <m/>
    <m/>
    <n v="4330"/>
    <n v="31124"/>
    <s v="מרכז"/>
    <x v="21"/>
    <x v="85"/>
    <s v="ויצמן צפון-בארי"/>
    <s v="מיסוי"/>
    <s v="פינוי בינוי"/>
    <s v="בתכנון"/>
    <n v="7271094"/>
    <s v="408 20200273"/>
    <n v="408"/>
    <n v="20200273"/>
    <s v="בקשה מקוונת ללא הקלות"/>
    <s v="בניה חדשה למגורים - מגדל מעל 20 קומות"/>
    <n v="9539"/>
    <s v="נתניה"/>
    <n v="7400"/>
    <s v="בארי"/>
    <n v="303"/>
    <n v="61"/>
    <n v="61"/>
    <s v="     "/>
    <d v="2021-02-23T00:00:00"/>
    <n v="0"/>
    <n v="0"/>
    <n v="72"/>
    <n v="220"/>
    <n v="292"/>
    <s v="2021_01"/>
    <d v="2021-06-14T12:45:52"/>
    <s v="מתחמים"/>
    <s v="חישוב מתמטי"/>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 גז. "/>
    <s v="NULL"/>
    <s v="NULL"/>
    <s v="NULL"/>
    <s v="NULL"/>
    <s v="NULL"/>
    <s v="NULL"/>
    <m/>
    <m/>
    <m/>
    <m/>
    <m/>
    <m/>
    <m/>
    <m/>
    <m/>
    <m/>
    <m/>
    <m/>
    <m/>
    <m/>
    <s v="תוכנית"/>
    <n v="2021"/>
    <x v="1"/>
    <s v="בנייה"/>
    <m/>
    <m/>
    <n v="1"/>
    <m/>
    <m/>
    <m/>
    <n v="1"/>
    <s v="מקוונת (להיתר)"/>
    <m/>
    <x v="1"/>
    <m/>
    <m/>
    <m/>
    <m/>
    <m/>
    <m/>
    <m/>
    <m/>
    <m/>
    <m/>
    <m/>
    <m/>
    <m/>
    <n v="292"/>
    <m/>
    <m/>
    <m/>
    <m/>
    <m/>
    <m/>
    <m/>
  </r>
  <r>
    <n v="1829"/>
    <s v="אוקטובר 2021 - טיוב בקשות ID כפולות"/>
    <s v="כן"/>
    <m/>
    <m/>
    <s v="טויב - מתחם המשכי"/>
    <m/>
    <m/>
    <m/>
    <m/>
    <m/>
    <n v="4330"/>
    <n v="31124"/>
    <s v="מרכז"/>
    <x v="21"/>
    <x v="85"/>
    <s v="ויצמן צפון-בארי"/>
    <s v="מיסוי"/>
    <s v="פינוי בינוי"/>
    <s v="בתכנון"/>
    <n v="7310337"/>
    <s v="408 20200272"/>
    <n v="408"/>
    <n v="20200272"/>
    <s v="בקשה מקוונת ללא הקלות"/>
    <s v="בניה חדשה למגורים - מגדל מעל 20 קומות"/>
    <n v="9539"/>
    <s v="נתניה"/>
    <n v="7400"/>
    <s v="בארי"/>
    <n v="303"/>
    <n v="61"/>
    <n v="61"/>
    <s v="     "/>
    <d v="2021-02-24T00:00:00"/>
    <n v="0"/>
    <n v="0"/>
    <n v="72"/>
    <n v="220"/>
    <n v="292"/>
    <s v="2021_01"/>
    <d v="2021-06-14T12:45:52"/>
    <s v="מתחמים"/>
    <s v="חישוב מתמטי"/>
    <s v="בקשה מובילה"/>
    <s v="חפירה ודיפון אחרי הריסת 6 בניינים קיימים והחדרת עוגנים זמניים למגרשים גובלים . "/>
    <s v="NULL"/>
    <s v="NULL"/>
    <s v="NULL"/>
    <s v="NULL"/>
    <s v="NULL"/>
    <s v="NULL"/>
    <m/>
    <m/>
    <m/>
    <m/>
    <m/>
    <m/>
    <m/>
    <m/>
    <m/>
    <m/>
    <m/>
    <m/>
    <m/>
    <m/>
    <s v="תוכנית"/>
    <n v="2021"/>
    <x v="1"/>
    <s v="חפירה ודיפון"/>
    <m/>
    <m/>
    <n v="1"/>
    <m/>
    <m/>
    <m/>
    <n v="2"/>
    <s v="מקוונת (להיתר)"/>
    <m/>
    <x v="1"/>
    <m/>
    <m/>
    <m/>
    <m/>
    <m/>
    <m/>
    <m/>
    <m/>
    <m/>
    <m/>
    <m/>
    <m/>
    <m/>
    <n v="292"/>
    <m/>
    <m/>
    <m/>
    <m/>
    <m/>
    <m/>
    <m/>
  </r>
  <r>
    <n v="1831"/>
    <s v="אוקטובר 2021 - טיוב בקשות ID כפולות"/>
    <s v="כן"/>
    <m/>
    <m/>
    <s v="טויב - מתחם המשכי"/>
    <m/>
    <m/>
    <m/>
    <m/>
    <m/>
    <n v="4330"/>
    <n v="31124"/>
    <s v="מרכז"/>
    <x v="21"/>
    <x v="85"/>
    <s v="ויצמן צפון-בארי"/>
    <s v="מיסוי"/>
    <s v="פינוי בינוי"/>
    <s v="בתכנון"/>
    <n v="7264218"/>
    <s v="408 20200273"/>
    <n v="408"/>
    <n v="20200273"/>
    <s v="בקשה מקוונת ללא הקלות"/>
    <s v="בניה חדשה למגורים - מגדל מעל 20 קומות"/>
    <n v="9539"/>
    <s v="נתניה"/>
    <n v="7400"/>
    <s v="בארי"/>
    <n v="303"/>
    <n v="61"/>
    <n v="61"/>
    <s v="     "/>
    <d v="2021-04-07T00:00:00"/>
    <n v="0"/>
    <n v="0"/>
    <n v="72"/>
    <n v="220"/>
    <n v="292"/>
    <s v="2021_01"/>
    <d v="2021-06-14T12:45:52"/>
    <s v="מתחמים"/>
    <s v="חישוב מתמטי"/>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 גז. "/>
    <s v="NULL"/>
    <s v="NULL"/>
    <s v="NULL"/>
    <s v="NULL"/>
    <s v="NULL"/>
    <s v="NULL"/>
    <m/>
    <m/>
    <m/>
    <m/>
    <m/>
    <m/>
    <m/>
    <m/>
    <m/>
    <m/>
    <m/>
    <m/>
    <m/>
    <m/>
    <s v="תוכנית"/>
    <n v="2021"/>
    <x v="1"/>
    <s v="בנייה"/>
    <m/>
    <m/>
    <n v="1"/>
    <m/>
    <m/>
    <m/>
    <n v="2"/>
    <s v="מקוונת (להיתר)"/>
    <m/>
    <x v="1"/>
    <m/>
    <m/>
    <m/>
    <m/>
    <m/>
    <m/>
    <m/>
    <m/>
    <m/>
    <m/>
    <m/>
    <m/>
    <m/>
    <n v="292"/>
    <m/>
    <m/>
    <m/>
    <m/>
    <m/>
    <m/>
    <m/>
  </r>
  <r>
    <n v="1832"/>
    <s v="אוקטובר 2021 - טיוב בקשות ID כפולות"/>
    <s v="כן"/>
    <m/>
    <m/>
    <s v="טויב - מתחם המשכי"/>
    <m/>
    <m/>
    <m/>
    <m/>
    <m/>
    <n v="4330"/>
    <n v="31124"/>
    <s v="מרכז"/>
    <x v="21"/>
    <x v="85"/>
    <s v="ויצמן צפון-בארי"/>
    <s v="מיסוי"/>
    <s v="פינוי בינוי"/>
    <s v="בתכנון"/>
    <n v="7310335"/>
    <s v="408 20200271"/>
    <n v="408"/>
    <n v="20200271"/>
    <s v="בקשה מקוונת ללא הקלות"/>
    <s v="בניה חדשה למגורים - מגדל מעל 20 קומות"/>
    <n v="9539"/>
    <s v="נתניה"/>
    <n v="7400"/>
    <s v="בארי"/>
    <n v="303"/>
    <n v="61"/>
    <n v="61"/>
    <s v="     "/>
    <d v="2021-04-22T00:00:00"/>
    <n v="0"/>
    <n v="0"/>
    <n v="72"/>
    <n v="220"/>
    <n v="292"/>
    <s v="2021_01"/>
    <d v="2021-06-14T12:45:52"/>
    <s v="מתחמים"/>
    <s v="חישוב מתמטי"/>
    <s v="בקשה מובילה"/>
    <s v="הריסה 6 מבנים קיימים בני 3 קומות, גידור ושילוט המתחם. "/>
    <s v="NULL"/>
    <s v="NULL"/>
    <s v="NULL"/>
    <s v="NULL"/>
    <s v="NULL"/>
    <s v="NULL"/>
    <m/>
    <m/>
    <m/>
    <m/>
    <m/>
    <m/>
    <m/>
    <m/>
    <m/>
    <m/>
    <m/>
    <m/>
    <m/>
    <m/>
    <s v="תוכנית"/>
    <n v="2021"/>
    <x v="1"/>
    <s v="הריסה"/>
    <m/>
    <m/>
    <n v="1"/>
    <m/>
    <m/>
    <m/>
    <n v="2"/>
    <s v="מקוונת (להיתר)"/>
    <m/>
    <x v="1"/>
    <m/>
    <m/>
    <m/>
    <m/>
    <m/>
    <m/>
    <m/>
    <m/>
    <m/>
    <m/>
    <m/>
    <m/>
    <m/>
    <n v="292"/>
    <m/>
    <m/>
    <m/>
    <m/>
    <m/>
    <m/>
    <m/>
  </r>
  <r>
    <n v="1834"/>
    <s v="אוקטובר 2021 - טיוב בקשה וסמל כפולים"/>
    <s v="כן"/>
    <m/>
    <m/>
    <s v="טויב"/>
    <m/>
    <m/>
    <m/>
    <m/>
    <m/>
    <n v="4330"/>
    <n v="31124"/>
    <s v="מרכז"/>
    <x v="21"/>
    <x v="85"/>
    <s v="ויצמן צפון-בארי"/>
    <s v="מיסוי"/>
    <s v="פינוי-בינוי"/>
    <s v="תכנית מאושרת עם פעילות יזמית"/>
    <n v="7324673"/>
    <s v="408 20200272"/>
    <n v="408"/>
    <n v="20200272"/>
    <s v="בקשה מקוונת ללא הקלות"/>
    <s v="בניה חדשה למגורים - מגדל מעל 20 קומות"/>
    <n v="9539"/>
    <s v="נתניה"/>
    <n v="7400"/>
    <s v="בארי"/>
    <n v="303"/>
    <n v="61"/>
    <n v="61"/>
    <s v="     "/>
    <d v="2021-06-08T00:00:00"/>
    <n v="0"/>
    <n v="0"/>
    <n v="72"/>
    <n v="220"/>
    <n v="292"/>
    <s v="2021_02"/>
    <d v="2021-06-23T10:47:40"/>
    <s v="מתחמים"/>
    <s v="חישוב מתמטי"/>
    <s v="בקשה מובילה"/>
    <s v="דיפון וחפירה והחדרת עוגנים זמניים למגרשים גובלים. "/>
    <s v="NULL"/>
    <s v="NULL"/>
    <s v="NULL"/>
    <s v="NULL"/>
    <s v="NULL"/>
    <s v="NULL"/>
    <m/>
    <m/>
    <m/>
    <m/>
    <m/>
    <m/>
    <m/>
    <m/>
    <m/>
    <m/>
    <m/>
    <m/>
    <m/>
    <m/>
    <s v="כתובת"/>
    <n v="2021"/>
    <x v="1"/>
    <s v="חפירה ודיפון"/>
    <m/>
    <m/>
    <n v="1"/>
    <m/>
    <m/>
    <m/>
    <n v="2"/>
    <s v="מקוונת (להיתר)"/>
    <m/>
    <x v="1"/>
    <m/>
    <m/>
    <m/>
    <m/>
    <m/>
    <m/>
    <m/>
    <m/>
    <m/>
    <m/>
    <m/>
    <m/>
    <m/>
    <n v="292"/>
    <m/>
    <m/>
    <m/>
    <m/>
    <m/>
    <m/>
    <m/>
  </r>
  <r>
    <n v="1833"/>
    <s v="אוקטובר 2021 - טיוב בקשות ID כפולות"/>
    <s v="כן"/>
    <m/>
    <m/>
    <s v="טויב - מתחם המשכי"/>
    <m/>
    <m/>
    <m/>
    <m/>
    <m/>
    <n v="4330"/>
    <n v="31124"/>
    <s v="מרכז"/>
    <x v="21"/>
    <x v="85"/>
    <s v="ויצמן צפון-בארי"/>
    <s v="מיסוי"/>
    <s v="פינוי בינוי"/>
    <s v="בתכנון"/>
    <n v="7268854"/>
    <s v="408 20200272"/>
    <n v="408"/>
    <n v="20200272"/>
    <s v="בקשה מקוונת ללא הקלות"/>
    <s v="בניה חדשה למגורים - מגדל מעל 20 קומות"/>
    <n v="9539"/>
    <s v="נתניה"/>
    <n v="7400"/>
    <s v="בארי"/>
    <n v="303"/>
    <n v="61"/>
    <n v="61"/>
    <s v="     "/>
    <d v="2021-04-22T00:00:00"/>
    <n v="0"/>
    <n v="0"/>
    <s v="NULL"/>
    <s v="NULL"/>
    <s v="NULL"/>
    <s v="2021_01"/>
    <d v="2021-06-14T12:45:52"/>
    <s v="NULL"/>
    <s v="NULL"/>
    <s v="NULL"/>
    <s v="חפירה ודיפון אחרי הריסת 6 בניינים קיימים והחדרת עוגנים זמניים למגרשים גובלים . "/>
    <s v="NULL"/>
    <s v="NULL"/>
    <s v="NULL"/>
    <s v="NULL"/>
    <m/>
    <s v="NULL"/>
    <m/>
    <m/>
    <m/>
    <m/>
    <m/>
    <m/>
    <m/>
    <m/>
    <m/>
    <m/>
    <m/>
    <m/>
    <m/>
    <m/>
    <s v="תוכנית"/>
    <n v="2021"/>
    <x v="1"/>
    <s v="חפירה ודיפון"/>
    <m/>
    <m/>
    <n v="1"/>
    <m/>
    <m/>
    <m/>
    <n v="4"/>
    <s v="מקוונת (להיתר)"/>
    <m/>
    <x v="1"/>
    <m/>
    <m/>
    <m/>
    <m/>
    <m/>
    <m/>
    <m/>
    <m/>
    <m/>
    <m/>
    <m/>
    <m/>
    <m/>
    <n v="292"/>
    <m/>
    <m/>
    <m/>
    <m/>
    <m/>
    <m/>
    <m/>
  </r>
  <r>
    <n v="1278"/>
    <m/>
    <m/>
    <m/>
    <s v="אין רחוב"/>
    <m/>
    <m/>
    <m/>
    <m/>
    <m/>
    <m/>
    <n v="4330"/>
    <n v="31124"/>
    <s v="מרכז"/>
    <x v="21"/>
    <x v="85"/>
    <s v="ויצמן צפון-בארי"/>
    <s v="מיסוי"/>
    <s v="פינוי-בינוי"/>
    <s v="תכנית מאושרת עם פעילות יזמית"/>
    <n v="7124476"/>
    <s v="408 918644351"/>
    <n v="408"/>
    <n v="918644351"/>
    <s v="בקשת מידע להיתר"/>
    <s v="בניה חדשה למגורים - מגדל מעל 20 קומות"/>
    <n v="9539"/>
    <s v="נתניה"/>
    <n v="7400"/>
    <s v="מרחב תכנון נתניה"/>
    <n v="1"/>
    <n v="0"/>
    <n v="0"/>
    <s v="     "/>
    <d v="2020-01-02T00:00:00"/>
    <n v="0"/>
    <n v="292"/>
    <n v="72"/>
    <n v="220"/>
    <n v="292"/>
    <s v="2020_01"/>
    <d v="2020-11-01T21:00:40"/>
    <s v="מתחמים"/>
    <s v="חישוב מתמטי"/>
    <s v="מהות הבקשה"/>
    <s v=" 3 מגדלי מגורים הכוללים סה&quot;כ 292 יח&quot;ד -2 כיתות גן בקומת הקרקע מבני ציבור: המגדלים יושבים ע&quot;ג חניון תת&quot;ק משותף מוסד ציבורי "/>
    <s v="NULL"/>
    <s v="NULL"/>
    <s v="NULL"/>
    <s v="NULL"/>
    <m/>
    <m/>
    <m/>
    <m/>
    <m/>
    <m/>
    <m/>
    <m/>
    <m/>
    <m/>
    <m/>
    <m/>
    <m/>
    <m/>
    <m/>
    <m/>
    <s v="לפי גוש חלקה (מרץ 2021)"/>
    <n v="2020"/>
    <x v="1"/>
    <s v="בנייה"/>
    <m/>
    <m/>
    <n v="1"/>
    <n v="1"/>
    <m/>
    <m/>
    <n v="1"/>
    <s v="למידע"/>
    <m/>
    <x v="1"/>
    <m/>
    <m/>
    <m/>
    <m/>
    <m/>
    <m/>
    <m/>
    <m/>
    <m/>
    <m/>
    <m/>
    <m/>
    <m/>
    <n v="292"/>
    <m/>
    <m/>
    <m/>
    <m/>
    <m/>
    <s v="הבקשה חסומה באתר"/>
    <m/>
  </r>
  <r>
    <n v="1300"/>
    <m/>
    <m/>
    <m/>
    <s v="אין רחוב"/>
    <m/>
    <s v="סמל לא כפול - לטייב רגיל"/>
    <m/>
    <m/>
    <m/>
    <m/>
    <n v="4330"/>
    <n v="31124"/>
    <s v="מרכז"/>
    <x v="21"/>
    <x v="85"/>
    <s v="ויצמן צפון-בארי"/>
    <s v="מיסוי"/>
    <s v="פינוי-בינוי"/>
    <s v="תכנית מאושרת עם פעילות יזמית"/>
    <n v="7213403"/>
    <s v="408 20200273"/>
    <n v="408"/>
    <n v="20200273"/>
    <s v="בקשה מקוונת ללא הקלות"/>
    <s v="בניה חדשה למגורים - מגדל מעל 20 קומות"/>
    <n v="9539"/>
    <s v="נתניה"/>
    <n v="7400"/>
    <s v="מרחב תכנון נתניה"/>
    <n v="1"/>
    <n v="0"/>
    <n v="0"/>
    <s v="     "/>
    <d v="2020-10-15T00:00:00"/>
    <n v="0"/>
    <n v="0"/>
    <m/>
    <m/>
    <n v="292"/>
    <s v="2020_04"/>
    <d v="2021-01-28T10:43:04"/>
    <m/>
    <m/>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ר גז. "/>
    <s v="NULL"/>
    <s v="NULL"/>
    <s v="NULL"/>
    <s v="NULL"/>
    <m/>
    <m/>
    <m/>
    <m/>
    <m/>
    <m/>
    <m/>
    <m/>
    <m/>
    <m/>
    <m/>
    <m/>
    <m/>
    <m/>
    <s v="NULL"/>
    <s v="NULL"/>
    <s v="לפי גוש חלקה (מרץ 2021)"/>
    <n v="2020"/>
    <x v="1"/>
    <s v="בנייה"/>
    <m/>
    <m/>
    <n v="1"/>
    <m/>
    <m/>
    <m/>
    <n v="4"/>
    <s v="מקוונת (להיתר)"/>
    <m/>
    <x v="1"/>
    <m/>
    <m/>
    <m/>
    <m/>
    <m/>
    <m/>
    <m/>
    <m/>
    <m/>
    <m/>
    <m/>
    <m/>
    <m/>
    <n v="292"/>
    <m/>
    <m/>
    <m/>
    <m/>
    <m/>
    <s v="הבקשה חסומה באתר"/>
    <m/>
  </r>
  <r>
    <n v="1298"/>
    <m/>
    <m/>
    <m/>
    <s v="אין רחוב"/>
    <m/>
    <s v="סמל לא כפול - לטייב רגיל"/>
    <m/>
    <m/>
    <m/>
    <m/>
    <n v="4330"/>
    <n v="31124"/>
    <s v="מרכז"/>
    <x v="21"/>
    <x v="85"/>
    <s v="ויצמן צפון-בארי"/>
    <s v="מיסוי"/>
    <s v="פינוי-בינוי"/>
    <s v="תכנית מאושרת עם פעילות יזמית"/>
    <n v="7213264"/>
    <s v="408 20200271"/>
    <n v="408"/>
    <n v="20200271"/>
    <s v="בקשה מקוונת ללא הקלות"/>
    <s v="בניה חדשה למגורים - מגדל מעל 20 קומות"/>
    <n v="9539"/>
    <s v="נתניה"/>
    <n v="7400"/>
    <s v="מרחב תכנון נתניה"/>
    <n v="1"/>
    <n v="0"/>
    <n v="0"/>
    <s v="     "/>
    <d v="2020-12-14T00:00:00"/>
    <n v="0"/>
    <n v="0"/>
    <m/>
    <m/>
    <m/>
    <s v="2020_04"/>
    <d v="2021-01-28T10:43:04"/>
    <m/>
    <m/>
    <m/>
    <s v="הריסה 6 מבנים קיימים בני 3 קומות, גידור ושילוט המתחם. "/>
    <s v="NULL"/>
    <s v="NULL"/>
    <s v="NULL"/>
    <s v="NULL"/>
    <m/>
    <m/>
    <m/>
    <m/>
    <m/>
    <m/>
    <m/>
    <m/>
    <m/>
    <m/>
    <m/>
    <m/>
    <m/>
    <m/>
    <s v="NULL"/>
    <s v="NULL"/>
    <s v="לפי גוש חלקה (מרץ 2021)"/>
    <n v="2020"/>
    <x v="1"/>
    <s v="הריסה"/>
    <m/>
    <m/>
    <n v="1"/>
    <m/>
    <m/>
    <m/>
    <n v="4"/>
    <s v="מקוונת (להיתר)"/>
    <m/>
    <x v="1"/>
    <m/>
    <m/>
    <m/>
    <m/>
    <m/>
    <m/>
    <m/>
    <m/>
    <m/>
    <m/>
    <m/>
    <m/>
    <m/>
    <n v="292"/>
    <m/>
    <m/>
    <m/>
    <m/>
    <m/>
    <s v="הבקשה חסומה באתר"/>
    <m/>
  </r>
  <r>
    <n v="1299"/>
    <m/>
    <m/>
    <m/>
    <s v="אין רחוב"/>
    <m/>
    <s v="סמל לא כפול - לטייב רגיל"/>
    <m/>
    <m/>
    <m/>
    <m/>
    <n v="4330"/>
    <n v="31124"/>
    <s v="מרכז"/>
    <x v="21"/>
    <x v="85"/>
    <s v="ויצמן צפון-בארי"/>
    <s v="מיסוי"/>
    <s v="פינוי-בינוי"/>
    <s v="תכנית מאושרת עם פעילות יזמית"/>
    <n v="7213265"/>
    <s v="408 20200272"/>
    <n v="408"/>
    <n v="20200272"/>
    <s v="בקשה מקוונת ללא הקלות"/>
    <s v="בניה חדשה למגורים - מגדל מעל 20 קומות"/>
    <n v="9539"/>
    <s v="נתניה"/>
    <n v="7400"/>
    <s v="מרחב תכנון נתניה"/>
    <n v="1"/>
    <n v="0"/>
    <n v="0"/>
    <s v="     "/>
    <d v="2020-12-15T00:00:00"/>
    <n v="0"/>
    <n v="0"/>
    <m/>
    <m/>
    <m/>
    <s v="2020_04"/>
    <d v="2021-01-28T10:43:04"/>
    <m/>
    <m/>
    <m/>
    <s v="חפירה ודיפון אחרי הריסת 6 בניינים קיימים והחדרת עוגנים זמניים למגרשים גובלים . "/>
    <s v="NULL"/>
    <s v="NULL"/>
    <s v="NULL"/>
    <s v="NULL"/>
    <m/>
    <m/>
    <m/>
    <m/>
    <m/>
    <m/>
    <m/>
    <m/>
    <m/>
    <m/>
    <m/>
    <m/>
    <m/>
    <m/>
    <s v="NULL"/>
    <s v="NULL"/>
    <s v="לפי גוש חלקה (מרץ 2021)"/>
    <n v="2020"/>
    <x v="1"/>
    <s v="הריסה + חפירה ודיפון"/>
    <m/>
    <m/>
    <n v="1"/>
    <m/>
    <m/>
    <m/>
    <n v="4"/>
    <s v="מקוונת (להיתר)"/>
    <m/>
    <x v="1"/>
    <m/>
    <m/>
    <m/>
    <m/>
    <m/>
    <m/>
    <m/>
    <m/>
    <m/>
    <m/>
    <m/>
    <m/>
    <m/>
    <n v="292"/>
    <m/>
    <m/>
    <m/>
    <m/>
    <m/>
    <s v="הבקשה חסומה באתר"/>
    <m/>
  </r>
  <r>
    <n v="1275"/>
    <m/>
    <m/>
    <m/>
    <m/>
    <m/>
    <m/>
    <m/>
    <m/>
    <m/>
    <m/>
    <n v="4275"/>
    <n v="31122"/>
    <s v="מרכז"/>
    <x v="21"/>
    <x v="86"/>
    <s v="ויצמן סוקולוב"/>
    <s v="מיסוי"/>
    <s v="פינוי-בינוי"/>
    <s v="תכנית מאושרת עם פעילות יזמית"/>
    <n v="7124325"/>
    <s v="408 20200065"/>
    <n v="408"/>
    <n v="20200065"/>
    <s v="בקשה מקוונת ללא הקלות"/>
    <s v="בניה חדשה למגורים - מגדל מעל 20 קומות"/>
    <n v="4421"/>
    <s v="נתניה"/>
    <n v="7400"/>
    <s v="סוקולוב"/>
    <n v="235"/>
    <n v="22"/>
    <n v="22"/>
    <s v="     "/>
    <d v="2020-02-27T00:00:00"/>
    <n v="0"/>
    <n v="264"/>
    <n v="64"/>
    <n v="200"/>
    <n v="264"/>
    <s v="2020_01"/>
    <d v="2020-11-01T21:00:40"/>
    <s v="נתוני מתחם"/>
    <s v="נתוני מתחם"/>
    <s v="מהות הבקשה"/>
    <s v="הקמת 3 מגדלי מגורים בני 25 קומות (מעל הקרקע) ו-4 קומות תת קרקעיות הכוללים 264 יח&quot;ד, שטחי מסחר, 2 כיתות גן, שטחים לרווחת הדיירים, חניון תת קרקעי, מחסנים, שטחי שירות, חדרים טכניים כולל חדרי חשמל וצוברי גז. "/>
    <s v="NULL"/>
    <s v="NULL"/>
    <s v="NULL"/>
    <s v="NULL"/>
    <n v="2021201"/>
    <m/>
    <d v="2021-12-30T00:00:00"/>
    <m/>
    <m/>
    <m/>
    <n v="60"/>
    <s v="נתוני מתחם"/>
    <n v="200"/>
    <s v="נתוני מתחם"/>
    <n v="264"/>
    <s v="מהות ההיתר"/>
    <m/>
    <s v="הקמת 3 מגדלי מגורים ובהם 264 יח&quot;ד, בני 23 קומות, מעל קומת קרקע כפולה (כולל קומת ביניים) ומעל 4 קומות מרתפי חניה ואחסנה. (25 קומות מעל הקרקע). בקומת הקרקע: שטח מסחרי, 2 כיתות גן, שטחים לרווחת הדיירים, חדרים טכניים וצוברי גז. והקמת חדר שנאים."/>
    <s v="NULL"/>
    <s v="NULL"/>
    <s v="לפי גוש חלקה (מרץ 2021)"/>
    <n v="2020"/>
    <x v="0"/>
    <s v="בנייה"/>
    <s v="בנייה"/>
    <m/>
    <n v="1"/>
    <m/>
    <m/>
    <m/>
    <n v="1"/>
    <s v="מקוונת (להיתר)"/>
    <m/>
    <x v="0"/>
    <m/>
    <m/>
    <m/>
    <n v="7124325"/>
    <m/>
    <s v="היתר מאתר העירייה ולכן אין ID"/>
    <m/>
    <m/>
    <s v="כן"/>
    <s v="כן"/>
    <m/>
    <s v="מתחם רלוונטי לפי כתובת ומסלול מיסוי (המשכי)"/>
    <s v="מיצוי יח&quot;ד בפרויקט"/>
    <n v="0"/>
    <m/>
    <m/>
    <m/>
    <m/>
    <m/>
    <s v="הבקשה לא נמצאה באתר העירייה"/>
    <m/>
  </r>
  <r>
    <n v="1268"/>
    <m/>
    <m/>
    <m/>
    <m/>
    <m/>
    <m/>
    <m/>
    <m/>
    <m/>
    <m/>
    <n v="4275"/>
    <n v="31122"/>
    <s v="מרכז"/>
    <x v="21"/>
    <x v="86"/>
    <s v="ויצמן סוקולוב"/>
    <s v="מיסוי"/>
    <s v="פינוי-בינוי"/>
    <s v="תכנית מאושרת עם פעילות יזמית"/>
    <n v="7124322"/>
    <s v="408 20200062"/>
    <n v="408"/>
    <n v="20200062"/>
    <s v="בקשה מקוונת ללא הקלות"/>
    <s v="בניה חדשה למגורים - מגדל מעל 20 קומות"/>
    <n v="4421"/>
    <s v="נתניה"/>
    <n v="7400"/>
    <s v="סוקולוב"/>
    <n v="235"/>
    <n v="22"/>
    <n v="22"/>
    <s v="     "/>
    <d v="2020-06-17T00:00:00"/>
    <n v="0"/>
    <n v="0"/>
    <m/>
    <m/>
    <m/>
    <s v="2020_01"/>
    <d v="2020-11-01T21:00:40"/>
    <m/>
    <m/>
    <m/>
    <s v="חפירה ודיפון לאחר הריסת 3 מבנים ומקלט קיים, גידור ושילוט המתחם. "/>
    <s v="NULL"/>
    <s v="NULL"/>
    <s v="NULL"/>
    <s v="NULL"/>
    <m/>
    <m/>
    <m/>
    <m/>
    <m/>
    <m/>
    <m/>
    <m/>
    <m/>
    <m/>
    <m/>
    <m/>
    <m/>
    <m/>
    <s v="NULL"/>
    <s v="NULL"/>
    <s v="לפי גוש חלקה (מרץ 2021)"/>
    <n v="2020"/>
    <x v="1"/>
    <s v="הריסה + חפירה ודיפון"/>
    <m/>
    <m/>
    <n v="1"/>
    <m/>
    <m/>
    <m/>
    <n v="2"/>
    <s v="מקוונת (להיתר)"/>
    <m/>
    <x v="1"/>
    <m/>
    <m/>
    <m/>
    <m/>
    <m/>
    <m/>
    <m/>
    <m/>
    <s v="כן"/>
    <s v="כן"/>
    <m/>
    <s v="מתחם רלוונטי לפי כתובת ומסלול מיסוי (המשכי)"/>
    <s v="מיצוי יח&quot;ד בפרויקט"/>
    <n v="0"/>
    <m/>
    <m/>
    <m/>
    <m/>
    <m/>
    <s v="הבקשה לא נמצאה באתר העירייה"/>
    <m/>
  </r>
  <r>
    <n v="1272"/>
    <m/>
    <m/>
    <m/>
    <m/>
    <m/>
    <m/>
    <m/>
    <m/>
    <m/>
    <m/>
    <n v="4275"/>
    <n v="31122"/>
    <s v="מרכז"/>
    <x v="21"/>
    <x v="86"/>
    <s v="ויצמן סוקולוב"/>
    <s v="מיסוי"/>
    <s v="פינוי-בינוי"/>
    <s v="תכנית מאושרת עם פעילות יזמית"/>
    <n v="7124323"/>
    <s v="408 20200064"/>
    <n v="408"/>
    <n v="20200064"/>
    <s v="בקשה מקוונת ללא הקלות"/>
    <s v="בניה חדשה למגורים - מגדל מעל 20 קומות"/>
    <n v="4421"/>
    <s v="נתניה"/>
    <n v="7400"/>
    <s v="סוקולוב"/>
    <n v="235"/>
    <n v="22"/>
    <n v="22"/>
    <s v="     "/>
    <d v="2020-09-15T00:00:00"/>
    <n v="0"/>
    <n v="0"/>
    <m/>
    <m/>
    <m/>
    <s v="2020_01"/>
    <d v="2020-11-01T21:00:40"/>
    <m/>
    <m/>
    <m/>
    <s v="הריסת שלושה מבנים קיימים בני 3 קומות, גידור ושילוט המתחם. "/>
    <s v="NULL"/>
    <s v="NULL"/>
    <s v="NULL"/>
    <s v="NULL"/>
    <n v="2022001"/>
    <m/>
    <d v="2022-01-02T00:00:00"/>
    <m/>
    <m/>
    <m/>
    <m/>
    <m/>
    <m/>
    <m/>
    <m/>
    <m/>
    <m/>
    <s v="הריסת שלושה מבנים קיימים בני 3 קומות ומקלט, פיתוח השטח ותשתיות, גידור ושילוט המתחם"/>
    <s v="NULL"/>
    <s v="NULL"/>
    <s v="לפי גוש חלקה (מרץ 2021)"/>
    <n v="2020"/>
    <x v="16"/>
    <s v="הריסה"/>
    <s v="הריסה"/>
    <m/>
    <n v="1"/>
    <m/>
    <m/>
    <m/>
    <n v="2"/>
    <s v="מקוונת (להיתר)"/>
    <m/>
    <x v="2"/>
    <m/>
    <m/>
    <m/>
    <n v="7124323"/>
    <m/>
    <s v="היתר מאתר העירייה ולכן אין ID"/>
    <m/>
    <m/>
    <s v="כן"/>
    <s v="כן"/>
    <m/>
    <s v="מתחם רלוונטי לפי כתובת ומסלול מיסוי (המשכי)"/>
    <s v="מיצוי יח&quot;ד בפרויקט"/>
    <n v="0"/>
    <m/>
    <m/>
    <m/>
    <m/>
    <m/>
    <s v="הבקשה לא נמצאה באתר העירייה"/>
    <m/>
  </r>
  <r>
    <n v="1290"/>
    <m/>
    <m/>
    <m/>
    <m/>
    <m/>
    <s v="כפול"/>
    <m/>
    <m/>
    <m/>
    <m/>
    <n v="4275"/>
    <n v="31122"/>
    <s v="מרכז"/>
    <x v="21"/>
    <x v="86"/>
    <s v="ויצמן סוקולוב"/>
    <s v="מיסוי"/>
    <s v="פינוי-בינוי"/>
    <s v="תכנית מאושרת עם פעילות יזמית"/>
    <n v="7124844"/>
    <s v="408 20200065"/>
    <n v="408"/>
    <n v="20200065"/>
    <s v="בקשה מקוונת ללא הקלות"/>
    <s v="בניה חדשה למגורים - מגדל מעל 20 קומות"/>
    <n v="4421"/>
    <s v="נתניה"/>
    <n v="7400"/>
    <s v="סוקולוב"/>
    <n v="235"/>
    <n v="22"/>
    <n v="22"/>
    <s v="     "/>
    <d v="2020-02-27T00:00:00"/>
    <n v="0"/>
    <n v="264"/>
    <m/>
    <m/>
    <m/>
    <s v="2020_01"/>
    <d v="2020-11-01T21:00:40"/>
    <m/>
    <m/>
    <m/>
    <s v="הקמת 3 מגדלי מגורים בני 25 קומות (מעל הקרקע) ו-4 קומות תת קרקעיות הכוללים 264 יח&quot;ד, שטחי מסחר, 2 כיתות גן, שטחים לרווחת הדיירים, חניון תת קרקעי, מחסנים, שטחי שירות, חדרים טכניים כולל חדרי חשמל וצוברי גז. "/>
    <s v="NULL"/>
    <s v="NULL"/>
    <s v="NULL"/>
    <s v="NULL"/>
    <m/>
    <m/>
    <m/>
    <m/>
    <m/>
    <m/>
    <m/>
    <m/>
    <m/>
    <m/>
    <m/>
    <m/>
    <m/>
    <s v="NULL"/>
    <s v="NULL"/>
    <s v="NULL"/>
    <s v="לפי גוש חלקה (מרץ 2021)"/>
    <n v="2020"/>
    <x v="1"/>
    <s v="בנייה"/>
    <m/>
    <m/>
    <m/>
    <m/>
    <m/>
    <m/>
    <n v="4"/>
    <s v="מקוונת (להיתר)"/>
    <m/>
    <x v="1"/>
    <m/>
    <m/>
    <m/>
    <m/>
    <m/>
    <m/>
    <m/>
    <m/>
    <s v="כן"/>
    <s v="כן"/>
    <m/>
    <s v="מתחם רלוונטי לפי כתובת ומסלול מיסוי (המשכי)"/>
    <s v="מיצוי יח&quot;ד בפרויקט"/>
    <n v="0"/>
    <m/>
    <m/>
    <m/>
    <m/>
    <m/>
    <s v="הבקשה לא נמצאה באתר העירייה"/>
    <m/>
  </r>
  <r>
    <n v="1283"/>
    <m/>
    <m/>
    <m/>
    <m/>
    <m/>
    <s v="כפול"/>
    <m/>
    <m/>
    <m/>
    <m/>
    <n v="4275"/>
    <n v="31122"/>
    <s v="מרכז"/>
    <x v="21"/>
    <x v="86"/>
    <s v="ויצמן סוקולוב"/>
    <s v="מיסוי"/>
    <s v="פינוי-בינוי"/>
    <s v="תכנית מאושרת עם פעילות יזמית"/>
    <n v="7124841"/>
    <s v="408 20200062"/>
    <n v="408"/>
    <n v="20200062"/>
    <s v="בקשה מקוונת ללא הקלות"/>
    <s v="בניה חדשה למגורים - מגדל מעל 20 קומות"/>
    <n v="4421"/>
    <s v="נתניה"/>
    <n v="7400"/>
    <s v="סוקולוב"/>
    <n v="235"/>
    <n v="22"/>
    <n v="22"/>
    <s v="     "/>
    <d v="2020-06-17T00:00:00"/>
    <n v="0"/>
    <n v="0"/>
    <m/>
    <m/>
    <m/>
    <s v="2020_01"/>
    <d v="2020-11-01T21:00:40"/>
    <m/>
    <m/>
    <m/>
    <s v="חפירה ודיפון לאחר הריסת 3 מבנים ומקלט קיים, גידור ושילוט המתחם. "/>
    <s v="NULL"/>
    <s v="NULL"/>
    <s v="NULL"/>
    <s v="NULL"/>
    <m/>
    <m/>
    <m/>
    <m/>
    <m/>
    <m/>
    <m/>
    <m/>
    <m/>
    <m/>
    <m/>
    <m/>
    <m/>
    <s v="NULL"/>
    <s v="NULL"/>
    <s v="NULL"/>
    <s v="לפי גוש חלקה (מרץ 2021)"/>
    <n v="2020"/>
    <x v="1"/>
    <s v="הריסה + חפירה ודיפון"/>
    <m/>
    <m/>
    <m/>
    <m/>
    <m/>
    <m/>
    <n v="4"/>
    <s v="מקוונת (להיתר)"/>
    <m/>
    <x v="1"/>
    <m/>
    <m/>
    <m/>
    <m/>
    <m/>
    <m/>
    <m/>
    <m/>
    <s v="כן"/>
    <s v="כן"/>
    <m/>
    <s v="מתחם רלוונטי לפי כתובת ומסלול מיסוי (המשכי)"/>
    <s v="מיצוי יח&quot;ד בפרויקט"/>
    <n v="0"/>
    <m/>
    <m/>
    <m/>
    <m/>
    <m/>
    <s v="הבקשה לא נמצאה באתר העירייה"/>
    <m/>
  </r>
  <r>
    <n v="1287"/>
    <m/>
    <m/>
    <m/>
    <m/>
    <m/>
    <s v="כפול"/>
    <m/>
    <m/>
    <m/>
    <m/>
    <n v="4275"/>
    <n v="31122"/>
    <s v="מרכז"/>
    <x v="21"/>
    <x v="86"/>
    <s v="ויצמן סוקולוב"/>
    <s v="מיסוי"/>
    <s v="פינוי-בינוי"/>
    <s v="תכנית מאושרת עם פעילות יזמית"/>
    <n v="7124842"/>
    <s v="408 20200064"/>
    <n v="408"/>
    <n v="20200064"/>
    <s v="בקשה מקוונת ללא הקלות"/>
    <s v="בניה חדשה למגורים - מגדל מעל 20 קומות"/>
    <n v="4421"/>
    <s v="נתניה"/>
    <n v="7400"/>
    <s v="סוקולוב"/>
    <n v="235"/>
    <n v="22"/>
    <n v="22"/>
    <s v="     "/>
    <d v="2020-06-18T00:00:00"/>
    <n v="0"/>
    <n v="0"/>
    <m/>
    <m/>
    <m/>
    <s v="2020_01"/>
    <d v="2020-11-01T21:00:40"/>
    <m/>
    <m/>
    <m/>
    <s v="הריסת שלושה מבנים קיימים בני 3 קומות, גידור ושילוט המתחם. "/>
    <s v="NULL"/>
    <s v="NULL"/>
    <s v="NULL"/>
    <s v="NULL"/>
    <m/>
    <m/>
    <m/>
    <m/>
    <m/>
    <m/>
    <m/>
    <m/>
    <m/>
    <m/>
    <m/>
    <m/>
    <m/>
    <s v="NULL"/>
    <s v="NULL"/>
    <s v="NULL"/>
    <s v="לפי גוש חלקה (מרץ 2021)"/>
    <n v="2020"/>
    <x v="1"/>
    <s v="הריסה"/>
    <m/>
    <m/>
    <m/>
    <m/>
    <m/>
    <m/>
    <n v="4"/>
    <s v="מקוונת (להיתר)"/>
    <m/>
    <x v="1"/>
    <m/>
    <m/>
    <m/>
    <m/>
    <m/>
    <m/>
    <m/>
    <m/>
    <s v="כן"/>
    <s v="כן"/>
    <m/>
    <s v="מתחם רלוונטי לפי כתובת ומסלול מיסוי (המשכי)"/>
    <s v="מיצוי יח&quot;ד בפרויקט"/>
    <n v="0"/>
    <m/>
    <m/>
    <m/>
    <m/>
    <m/>
    <s v="הבקשה לא נמצאה באתר העירייה"/>
    <m/>
  </r>
  <r>
    <n v="1291"/>
    <s v="חסר מספר בית"/>
    <m/>
    <m/>
    <s v="הרחוב גובל בקו ירוק מעבר לזה אי אפשר לדעת בגלל שהאתר עירייה לא מאפשר לבדוק בקשות בלי ת&quot;ז"/>
    <m/>
    <s v="כפול רק מהנתונים החדשים"/>
    <m/>
    <m/>
    <m/>
    <m/>
    <n v="31220"/>
    <m/>
    <s v="מרכז"/>
    <x v="21"/>
    <x v="87"/>
    <m/>
    <s v="רשויות"/>
    <s v="פינוי-בינוי"/>
    <s v="תכנית מאושרת עם פעילות יזמית"/>
    <n v="7124935"/>
    <s v="408 20200143"/>
    <n v="408"/>
    <n v="20200143"/>
    <s v="בקשה מקוונת עם הקלות"/>
    <s v="בניה חדשה למגורים - מבנה רב קומות מעל 29"/>
    <n v="10206"/>
    <s v="נתניה"/>
    <n v="7400"/>
    <s v="שפינוזה"/>
    <n v="9001"/>
    <n v="0"/>
    <n v="0"/>
    <s v="     "/>
    <d v="2020-07-08T00:00:00"/>
    <n v="0"/>
    <n v="0"/>
    <m/>
    <m/>
    <m/>
    <s v="2020_01"/>
    <d v="2020-11-01T21:00:40"/>
    <m/>
    <m/>
    <m/>
    <s v="בניין מגורים קרקע + קומה טכנית על קומת כניסה כפולה (כולל קומת בניינים למחסנים/מגורים) +16 קומות מגורים, צובר גז, תחנת טרנספורמציה תת קרקעית. "/>
    <s v="NULL"/>
    <s v="NULL"/>
    <s v="NULL"/>
    <s v="NULL"/>
    <m/>
    <m/>
    <m/>
    <m/>
    <m/>
    <m/>
    <m/>
    <m/>
    <m/>
    <m/>
    <m/>
    <m/>
    <m/>
    <m/>
    <s v="NULL"/>
    <s v="NULL"/>
    <s v="לפי תכנית (מרץ 2021)"/>
    <n v="2020"/>
    <x v="1"/>
    <s v="בנייה"/>
    <m/>
    <m/>
    <n v="1"/>
    <m/>
    <m/>
    <m/>
    <n v="1"/>
    <s v="מקוונת (להיתר)"/>
    <m/>
    <x v="1"/>
    <m/>
    <m/>
    <m/>
    <m/>
    <m/>
    <m/>
    <m/>
    <m/>
    <m/>
    <m/>
    <m/>
    <m/>
    <m/>
    <n v="569"/>
    <m/>
    <m/>
    <m/>
    <m/>
    <m/>
    <m/>
    <m/>
  </r>
  <r>
    <n v="1292"/>
    <s v="חסר מספר בית"/>
    <m/>
    <m/>
    <s v="הרחוב גובל בקו ירוק מעבר לזה אי אפשר לדעת בגלל שהאתר עירייה לא מאפשר לבדוק בקשות בלי ת&quot;ז"/>
    <m/>
    <s v="כפול רק מהנתונים החדשים"/>
    <m/>
    <m/>
    <m/>
    <m/>
    <n v="31220"/>
    <m/>
    <s v="מרכז"/>
    <x v="21"/>
    <x v="87"/>
    <m/>
    <s v="רשויות"/>
    <s v="פינוי-בינוי"/>
    <s v="תכנית מאושרת עם פעילות יזמית"/>
    <n v="7124936"/>
    <s v="408 20200144"/>
    <n v="408"/>
    <n v="20200144"/>
    <s v="בקשה מקוונת עם הקלות"/>
    <s v="בניה חדשה למגורים - מבנה רב קומות מעל 29"/>
    <n v="10206"/>
    <s v="נתניה"/>
    <n v="7400"/>
    <s v="שפינוזה"/>
    <n v="9001"/>
    <n v="0"/>
    <n v="0"/>
    <s v="     "/>
    <d v="2020-07-08T00:00:00"/>
    <n v="0"/>
    <n v="0"/>
    <m/>
    <m/>
    <m/>
    <s v="2020_01"/>
    <d v="2020-11-01T21:00:40"/>
    <m/>
    <m/>
    <m/>
    <s v="בניין מגורים קרקע + קומה טכנית על קומת כניסה כפולה (כולל קומת בניינים למחסנים/מגורים) + 16 קומות מגורים וצובר גז "/>
    <s v="NULL"/>
    <s v="NULL"/>
    <s v="NULL"/>
    <s v="NULL"/>
    <m/>
    <m/>
    <m/>
    <m/>
    <m/>
    <m/>
    <m/>
    <m/>
    <m/>
    <m/>
    <m/>
    <m/>
    <m/>
    <m/>
    <s v="NULL"/>
    <s v="NULL"/>
    <s v="לפי תכנית (מרץ 2021)"/>
    <n v="2020"/>
    <x v="1"/>
    <s v="בנייה"/>
    <m/>
    <m/>
    <n v="1"/>
    <m/>
    <m/>
    <m/>
    <n v="2"/>
    <s v="מקוונת (להיתר)"/>
    <m/>
    <x v="1"/>
    <m/>
    <m/>
    <m/>
    <m/>
    <m/>
    <m/>
    <m/>
    <m/>
    <m/>
    <m/>
    <m/>
    <m/>
    <m/>
    <n v="569"/>
    <m/>
    <m/>
    <m/>
    <m/>
    <m/>
    <m/>
    <m/>
  </r>
  <r>
    <n v="1281"/>
    <s v="חסר מספר בית"/>
    <m/>
    <m/>
    <s v="אין רחוב"/>
    <m/>
    <m/>
    <m/>
    <m/>
    <m/>
    <m/>
    <n v="31220"/>
    <m/>
    <s v="מרכז"/>
    <x v="21"/>
    <x v="87"/>
    <m/>
    <s v="רשויות"/>
    <s v="פינוי-בינוי"/>
    <s v="תכנית מאושרת עם פעילות יזמית"/>
    <n v="7124808"/>
    <s v="408 1861594826"/>
    <n v="408"/>
    <n v="1861594826"/>
    <s v="בקשת מידע להיתר"/>
    <s v="בניה חדשה למגורים - מבנה רב קומות מעל 29"/>
    <n v="9927"/>
    <s v="נתניה"/>
    <n v="7400"/>
    <m/>
    <n v="0"/>
    <n v="0"/>
    <n v="0"/>
    <s v="     "/>
    <d v="2019-12-17T00:00:00"/>
    <n v="0"/>
    <n v="0"/>
    <m/>
    <m/>
    <m/>
    <s v="2020_01"/>
    <d v="2020-11-01T21:00:40"/>
    <m/>
    <m/>
    <m/>
    <s v="בניין מגורים קרקע+ קומה טכנית על קומת כניסה כפולה (כולל קומת בניינים למחסנים/מגורים) 16+ קמות מגורים, צובר גז ותחנת טרנספורמציה תת קרקעית. הריסת המבנים הקיימים בחלקה. "/>
    <s v="NULL"/>
    <s v="NULL"/>
    <s v="NULL"/>
    <s v="NULL"/>
    <m/>
    <m/>
    <m/>
    <m/>
    <m/>
    <m/>
    <m/>
    <m/>
    <m/>
    <m/>
    <m/>
    <m/>
    <m/>
    <m/>
    <s v="NULL"/>
    <s v="NULL"/>
    <s v="לפי תכנית (מרץ 2021)"/>
    <n v="2019"/>
    <x v="1"/>
    <s v="הריסה"/>
    <m/>
    <m/>
    <n v="1"/>
    <n v="1"/>
    <m/>
    <m/>
    <n v="1"/>
    <s v="למידע"/>
    <m/>
    <x v="1"/>
    <m/>
    <m/>
    <m/>
    <m/>
    <m/>
    <m/>
    <m/>
    <m/>
    <m/>
    <m/>
    <m/>
    <m/>
    <m/>
    <n v="569"/>
    <m/>
    <m/>
    <m/>
    <m/>
    <m/>
    <m/>
    <m/>
  </r>
  <r>
    <n v="513"/>
    <m/>
    <m/>
    <m/>
    <m/>
    <m/>
    <m/>
    <m/>
    <m/>
    <m/>
    <m/>
    <n v="4334"/>
    <m/>
    <s v="מרכז"/>
    <x v="21"/>
    <x v="88"/>
    <m/>
    <s v="מיסוי"/>
    <s v="מיסוי - פינוי-בינוי"/>
    <s v="תכנית מאושרת עם פעילות יזמית"/>
    <n v="7009737"/>
    <s v="408 20190560"/>
    <n v="408"/>
    <n v="20190560"/>
    <s v="בקשה מקוונת עם הקלות"/>
    <s v="בניה חדשה למגורים - מגדל מעל 20 קומות"/>
    <n v="10574"/>
    <s v="נתניה"/>
    <n v="7400"/>
    <s v="מרחב תכנון נתניה"/>
    <n v="1"/>
    <n v="0"/>
    <n v="0"/>
    <m/>
    <d v="2019-12-26T00:00:00"/>
    <n v="0"/>
    <n v="0"/>
    <m/>
    <m/>
    <m/>
    <m/>
    <m/>
    <m/>
    <m/>
    <m/>
    <s v="הקמת מבנה רב קומות בן 25 קומות (23 קומות מעל קומת כניסה + קומת גג) וגג טכני"/>
    <m/>
    <m/>
    <m/>
    <s v="NULL"/>
    <m/>
    <m/>
    <m/>
    <m/>
    <m/>
    <m/>
    <m/>
    <m/>
    <m/>
    <m/>
    <m/>
    <m/>
    <m/>
    <m/>
    <m/>
    <m/>
    <m/>
    <n v="2019"/>
    <x v="1"/>
    <s v="בנייה"/>
    <m/>
    <m/>
    <n v="2"/>
    <m/>
    <m/>
    <m/>
    <n v="1"/>
    <s v="מקוונת (להיתר)"/>
    <m/>
    <x v="1"/>
    <m/>
    <m/>
    <m/>
    <m/>
    <m/>
    <m/>
    <m/>
    <m/>
    <m/>
    <m/>
    <m/>
    <m/>
    <m/>
    <n v="680"/>
    <m/>
    <m/>
    <m/>
    <m/>
    <m/>
    <m/>
    <m/>
  </r>
  <r>
    <n v="1259"/>
    <s v="חסר מספר בית"/>
    <m/>
    <m/>
    <s v="אין רחוב"/>
    <m/>
    <m/>
    <m/>
    <m/>
    <m/>
    <m/>
    <n v="4334"/>
    <m/>
    <s v="מרכז"/>
    <x v="21"/>
    <x v="88"/>
    <m/>
    <s v="מיסוי"/>
    <s v="פינוי-בינוי"/>
    <s v="תכנית מאושרת עם פעילות יזמית"/>
    <n v="7124135"/>
    <s v="408 20200166"/>
    <n v="408"/>
    <n v="20200166"/>
    <s v="בקשה מקוונת עם הקלות"/>
    <s v="בניה חדשה למגורים - מגדל מעל 20 קומות"/>
    <n v="10575"/>
    <s v="נתניה"/>
    <n v="7400"/>
    <s v="מרחב תכנון נתניה"/>
    <n v="1"/>
    <n v="0"/>
    <n v="0"/>
    <s v="     "/>
    <d v="2020-07-09T00:00:00"/>
    <n v="0"/>
    <n v="38"/>
    <m/>
    <m/>
    <n v="38"/>
    <s v="2020_01"/>
    <d v="2020-11-01T21:00:40"/>
    <m/>
    <m/>
    <m/>
    <s v="הקמת בניין 1.2  בן 9 קומות וגג טכני  מעל קומת כניסה ו-2 מרתפי חניה  (סה&quot;כ 38 יח&quot;ד), פיתוח שטח "/>
    <s v="NULL"/>
    <s v="NULL"/>
    <s v="NULL"/>
    <s v="NULL"/>
    <m/>
    <m/>
    <m/>
    <m/>
    <m/>
    <m/>
    <m/>
    <m/>
    <m/>
    <m/>
    <m/>
    <m/>
    <m/>
    <m/>
    <s v="NULL"/>
    <s v="NULL"/>
    <s v="לפי גוש חלקה (מרץ 2021)"/>
    <n v="2020"/>
    <x v="1"/>
    <s v="בנייה"/>
    <m/>
    <m/>
    <n v="3"/>
    <m/>
    <m/>
    <m/>
    <n v="1"/>
    <s v="מקוונת (להיתר)"/>
    <m/>
    <x v="1"/>
    <m/>
    <m/>
    <m/>
    <m/>
    <m/>
    <m/>
    <m/>
    <m/>
    <m/>
    <m/>
    <m/>
    <m/>
    <m/>
    <n v="680"/>
    <m/>
    <m/>
    <m/>
    <m/>
    <m/>
    <m/>
    <m/>
  </r>
  <r>
    <n v="1260"/>
    <s v="חסר מספר בית"/>
    <m/>
    <m/>
    <s v="אין כתובת ואתר העיריה לא מאפשר להסתכל בבקשה בלי ת&quot;ז"/>
    <m/>
    <s v="כפול רק מהנתונים החדשים"/>
    <m/>
    <m/>
    <m/>
    <m/>
    <n v="4334"/>
    <m/>
    <s v="מרכז"/>
    <x v="21"/>
    <x v="88"/>
    <m/>
    <s v="מיסוי"/>
    <s v="פינוי-בינוי"/>
    <s v="תכנית מאושרת עם פעילות יזמית"/>
    <n v="7124136"/>
    <s v="408 20200141"/>
    <n v="408"/>
    <n v="20200141"/>
    <s v="בקשה מקוונת ללא הקלות"/>
    <s v="בניה חדשה למגורים - מגדל מעל 20 קומות"/>
    <n v="10575"/>
    <s v="נתניה"/>
    <n v="7400"/>
    <s v="מרחב תכנון נתניה"/>
    <n v="1"/>
    <n v="0"/>
    <n v="0"/>
    <s v="     "/>
    <d v="2020-09-10T00:00:00"/>
    <n v="0"/>
    <n v="0"/>
    <m/>
    <m/>
    <n v="94"/>
    <s v="2020_01"/>
    <d v="2020-11-01T21:00:40"/>
    <m/>
    <m/>
    <m/>
    <s v="הקמת מבנה מגורים 1.1 בן 24 קומות וגג טכני מעל קומת כניסה ו-2 קומות מרתפי חניה, פיתוח שטח (סה&quot;כ 94 יח&quot;ד) "/>
    <s v="NULL"/>
    <s v="NULL"/>
    <s v="NULL"/>
    <s v="NULL"/>
    <m/>
    <m/>
    <m/>
    <m/>
    <m/>
    <m/>
    <m/>
    <m/>
    <m/>
    <m/>
    <m/>
    <m/>
    <m/>
    <m/>
    <s v="NULL"/>
    <s v="NULL"/>
    <s v="לפי גוש חלקה (מרץ 2021)"/>
    <n v="2020"/>
    <x v="1"/>
    <s v="בנייה"/>
    <m/>
    <m/>
    <n v="4"/>
    <m/>
    <m/>
    <m/>
    <n v="1"/>
    <s v="מקוונת (להיתר)"/>
    <m/>
    <x v="1"/>
    <m/>
    <m/>
    <m/>
    <m/>
    <m/>
    <m/>
    <m/>
    <m/>
    <m/>
    <m/>
    <m/>
    <m/>
    <m/>
    <n v="680"/>
    <m/>
    <m/>
    <m/>
    <m/>
    <m/>
    <m/>
    <m/>
  </r>
  <r>
    <n v="1258"/>
    <s v="חסר מספר בית"/>
    <m/>
    <m/>
    <s v="אין רחוב"/>
    <m/>
    <m/>
    <m/>
    <m/>
    <m/>
    <m/>
    <n v="4334"/>
    <m/>
    <s v="מרכז"/>
    <x v="21"/>
    <x v="88"/>
    <m/>
    <s v="מיסוי"/>
    <s v="פינוי-בינוי"/>
    <s v="תכנית מאושרת עם פעילות יזמית"/>
    <n v="7124134"/>
    <s v="408 20200165"/>
    <n v="408"/>
    <n v="20200165"/>
    <s v="בקשה מקוונת עם הקלות"/>
    <s v="בניה חדשה למגורים - מגדל מעל 20 קומות"/>
    <n v="10575"/>
    <s v="נתניה"/>
    <n v="7400"/>
    <s v="מרחב תכנון נתניה"/>
    <n v="1"/>
    <n v="0"/>
    <n v="0"/>
    <s v="     "/>
    <d v="2020-09-10T00:00:00"/>
    <n v="0"/>
    <n v="0"/>
    <m/>
    <m/>
    <m/>
    <s v="2020_01"/>
    <d v="2020-11-01T21:00:40"/>
    <m/>
    <m/>
    <m/>
    <s v="הקמת מבנה מגורים בן 10 קומות מעל 2 קומות מרתפי חניה "/>
    <s v="NULL"/>
    <s v="NULL"/>
    <s v="NULL"/>
    <s v="NULL"/>
    <m/>
    <m/>
    <m/>
    <m/>
    <m/>
    <m/>
    <m/>
    <m/>
    <m/>
    <m/>
    <m/>
    <m/>
    <m/>
    <m/>
    <s v="NULL"/>
    <s v="NULL"/>
    <s v="לפי גוש חלקה (מרץ 2021)"/>
    <n v="2020"/>
    <x v="1"/>
    <s v="בנייה"/>
    <m/>
    <m/>
    <n v="5"/>
    <m/>
    <m/>
    <m/>
    <n v="1"/>
    <s v="מקוונת (להיתר)"/>
    <m/>
    <x v="1"/>
    <m/>
    <m/>
    <m/>
    <m/>
    <m/>
    <m/>
    <m/>
    <m/>
    <m/>
    <m/>
    <m/>
    <m/>
    <m/>
    <n v="680"/>
    <m/>
    <m/>
    <m/>
    <m/>
    <m/>
    <m/>
    <m/>
  </r>
  <r>
    <n v="1262"/>
    <s v="חסר מספר בית"/>
    <m/>
    <m/>
    <s v="אין רחוב"/>
    <m/>
    <m/>
    <m/>
    <m/>
    <m/>
    <m/>
    <n v="4334"/>
    <m/>
    <s v="מרכז"/>
    <x v="21"/>
    <x v="88"/>
    <m/>
    <s v="מיסוי"/>
    <s v="פינוי-בינוי"/>
    <s v="תכנית מאושרת עם פעילות יזמית"/>
    <n v="7124138"/>
    <s v="408 20200226"/>
    <n v="408"/>
    <n v="20200226"/>
    <s v="בקשה מקוונת עם הקלות"/>
    <s v="בניה חדשה למגורים - מגדל מעל 20 קומות"/>
    <n v="10575"/>
    <s v="נתניה"/>
    <n v="7400"/>
    <s v="מרחב תכנון נתניה"/>
    <n v="1"/>
    <n v="0"/>
    <n v="0"/>
    <s v="     "/>
    <d v="2020-09-10T00:00:00"/>
    <n v="0"/>
    <n v="0"/>
    <m/>
    <m/>
    <m/>
    <s v="2020_01"/>
    <d v="2020-11-01T21:00:40"/>
    <m/>
    <m/>
    <m/>
    <s v="הקמת מבנה ציבור בקומת הקרקע ומבנה מגורים בן 10 קומות מעל 2 קומות מרתף "/>
    <s v="NULL"/>
    <s v="NULL"/>
    <s v="NULL"/>
    <s v="NULL"/>
    <m/>
    <m/>
    <m/>
    <m/>
    <m/>
    <m/>
    <m/>
    <m/>
    <m/>
    <m/>
    <m/>
    <m/>
    <m/>
    <m/>
    <s v="NULL"/>
    <s v="NULL"/>
    <s v="לפי גוש חלקה (מרץ 2021)"/>
    <n v="2020"/>
    <x v="1"/>
    <s v="בנייה"/>
    <m/>
    <m/>
    <n v="6"/>
    <m/>
    <m/>
    <m/>
    <n v="1"/>
    <s v="מקוונת (להיתר)"/>
    <s v="המשכי או מוביל"/>
    <x v="1"/>
    <m/>
    <m/>
    <m/>
    <m/>
    <m/>
    <m/>
    <m/>
    <m/>
    <m/>
    <m/>
    <m/>
    <m/>
    <m/>
    <n v="680"/>
    <m/>
    <m/>
    <m/>
    <m/>
    <m/>
    <m/>
    <m/>
  </r>
  <r>
    <n v="1256"/>
    <s v="חסר מספר בית"/>
    <m/>
    <m/>
    <s v="אין רחוב"/>
    <m/>
    <m/>
    <m/>
    <m/>
    <m/>
    <m/>
    <n v="4334"/>
    <m/>
    <s v="מרכז"/>
    <x v="21"/>
    <x v="88"/>
    <m/>
    <s v="מיסוי"/>
    <s v="פינוי-בינוי"/>
    <s v="תכנית מאושרת עם פעילות יזמית"/>
    <n v="7124132"/>
    <s v="408 20200167"/>
    <n v="408"/>
    <n v="20200167"/>
    <s v="בקשה מקוונת עם הקלות"/>
    <s v="בניה חדשה למגורים - מגדל מעל 20 קומות"/>
    <n v="10574"/>
    <s v="נתניה"/>
    <n v="7400"/>
    <s v="מרחב תכנון נתניה"/>
    <n v="1"/>
    <n v="0"/>
    <n v="0"/>
    <s v="     "/>
    <d v="2020-09-10T00:00:00"/>
    <n v="0"/>
    <n v="38"/>
    <m/>
    <m/>
    <n v="38"/>
    <s v="2020_01"/>
    <d v="2020-11-01T21:00:40"/>
    <m/>
    <m/>
    <m/>
    <s v="הקמת בניין גבוה בן 10 קומות (8 קומות מעל קומת כניסה + קומת גג) וגג טכני, סה&quot;כ 38 יח&quot;ד מבוקשות. "/>
    <s v="NULL"/>
    <s v="NULL"/>
    <s v="NULL"/>
    <s v="NULL"/>
    <m/>
    <m/>
    <m/>
    <m/>
    <m/>
    <m/>
    <m/>
    <m/>
    <m/>
    <m/>
    <m/>
    <m/>
    <m/>
    <m/>
    <s v="NULL"/>
    <s v="NULL"/>
    <s v="לפי גוש חלקה (מרץ 2021)"/>
    <n v="2020"/>
    <x v="1"/>
    <s v="בנייה"/>
    <m/>
    <m/>
    <n v="1"/>
    <m/>
    <m/>
    <m/>
    <n v="2"/>
    <s v="מקוונת (להיתר)"/>
    <m/>
    <x v="1"/>
    <m/>
    <m/>
    <m/>
    <m/>
    <m/>
    <m/>
    <m/>
    <m/>
    <m/>
    <m/>
    <m/>
    <m/>
    <m/>
    <n v="680"/>
    <m/>
    <m/>
    <m/>
    <m/>
    <m/>
    <m/>
    <m/>
  </r>
  <r>
    <n v="1261"/>
    <s v="חסר מספר בית"/>
    <m/>
    <m/>
    <s v="אין רחוב"/>
    <m/>
    <m/>
    <m/>
    <m/>
    <m/>
    <m/>
    <n v="4334"/>
    <m/>
    <s v="מרכז"/>
    <x v="21"/>
    <x v="88"/>
    <m/>
    <s v="מיסוי"/>
    <s v="פינוי-בינוי"/>
    <s v="תכנית מאושרת עם פעילות יזמית"/>
    <n v="7124137"/>
    <s v="408 20200225"/>
    <n v="408"/>
    <n v="20200225"/>
    <s v="בקשה מקוונת ללא הקלות"/>
    <s v="בניה חדשה למגורים - מגדל מעל 20 קומות"/>
    <n v="10575"/>
    <s v="נתניה"/>
    <n v="7400"/>
    <s v="מרחב תכנון נתניה"/>
    <n v="1"/>
    <n v="0"/>
    <n v="0"/>
    <s v="     "/>
    <d v="2020-09-10T00:00:00"/>
    <n v="0"/>
    <n v="0"/>
    <m/>
    <m/>
    <m/>
    <s v="2020_01"/>
    <d v="2020-11-01T21:00:40"/>
    <m/>
    <m/>
    <m/>
    <s v="הריסת שלושה מבנים בני 4 קומות ומקלט תת קרקעי, חפירה, דיפון עבור מרתפי חניה. "/>
    <s v="NULL"/>
    <s v="NULL"/>
    <s v="NULL"/>
    <s v="NULL"/>
    <m/>
    <m/>
    <m/>
    <m/>
    <m/>
    <m/>
    <m/>
    <m/>
    <m/>
    <m/>
    <m/>
    <m/>
    <m/>
    <m/>
    <s v="NULL"/>
    <s v="NULL"/>
    <s v="לפי גוש חלקה (מרץ 2021)"/>
    <n v="2020"/>
    <x v="1"/>
    <s v="הריסה + חפירה ודיפון"/>
    <m/>
    <m/>
    <n v="5"/>
    <m/>
    <m/>
    <m/>
    <n v="2"/>
    <s v="מקוונת (להיתר)"/>
    <s v="המשכי או מוביל"/>
    <x v="1"/>
    <m/>
    <m/>
    <m/>
    <m/>
    <m/>
    <m/>
    <m/>
    <m/>
    <m/>
    <m/>
    <m/>
    <m/>
    <m/>
    <n v="680"/>
    <m/>
    <m/>
    <m/>
    <m/>
    <m/>
    <m/>
    <m/>
  </r>
  <r>
    <n v="1257"/>
    <s v="חסר מספר בית"/>
    <m/>
    <m/>
    <s v="אין רחוב"/>
    <m/>
    <m/>
    <m/>
    <m/>
    <m/>
    <m/>
    <n v="4334"/>
    <m/>
    <s v="מרכז"/>
    <x v="21"/>
    <x v="88"/>
    <m/>
    <s v="מיסוי"/>
    <s v="פינוי-בינוי"/>
    <s v="תכנית מאושרת עם פעילות יזמית"/>
    <n v="7124133"/>
    <s v="408 20200227"/>
    <n v="408"/>
    <n v="20200227"/>
    <s v="בקשה מקוונת עם הקלות"/>
    <s v="בניה חדשה למגורים - מגדל מעל 20 קומות"/>
    <n v="10574"/>
    <s v="נתניה"/>
    <n v="7400"/>
    <s v="מרחב תכנון נתניה"/>
    <n v="1"/>
    <n v="0"/>
    <n v="0"/>
    <s v="     "/>
    <d v="2020-09-10T00:00:00"/>
    <n v="0"/>
    <n v="38"/>
    <m/>
    <m/>
    <n v="38"/>
    <s v="2020_01"/>
    <d v="2020-11-01T21:00:40"/>
    <m/>
    <m/>
    <s v="נתוני העירייה"/>
    <s v="הקמת בניין גבוה בן 10 קומות (8 קומות מעל קומת כניסה + קומת גג) וגג טכני, סה&quot;כ 38 יח&quot;ד מבוקשות. "/>
    <s v="NULL"/>
    <s v="NULL"/>
    <s v="NULL"/>
    <s v="NULL"/>
    <m/>
    <m/>
    <m/>
    <m/>
    <m/>
    <m/>
    <m/>
    <m/>
    <m/>
    <m/>
    <m/>
    <m/>
    <m/>
    <m/>
    <s v="NULL"/>
    <s v="NULL"/>
    <s v="לפי גוש חלקה (מרץ 2021)"/>
    <n v="2020"/>
    <x v="1"/>
    <s v="בנייה"/>
    <m/>
    <m/>
    <m/>
    <m/>
    <m/>
    <m/>
    <s v="?"/>
    <s v="מקוונת (להיתר)"/>
    <s v="מוביל או המשכי"/>
    <x v="1"/>
    <m/>
    <m/>
    <m/>
    <m/>
    <m/>
    <m/>
    <m/>
    <m/>
    <m/>
    <m/>
    <m/>
    <m/>
    <m/>
    <n v="680"/>
    <m/>
    <m/>
    <m/>
    <m/>
    <m/>
    <m/>
    <m/>
  </r>
  <r>
    <n v="512"/>
    <m/>
    <m/>
    <m/>
    <m/>
    <m/>
    <m/>
    <m/>
    <m/>
    <m/>
    <m/>
    <n v="4334"/>
    <m/>
    <s v="מרכז"/>
    <x v="21"/>
    <x v="88"/>
    <m/>
    <s v="מיסוי"/>
    <s v="מיסוי - פינוי-בינוי"/>
    <s v="תכנית מאושרת עם פעילות יזמית"/>
    <n v="7009735"/>
    <s v="408 20190558"/>
    <n v="408"/>
    <n v="20190558"/>
    <s v="בקשה מקוונת ללא הקלות"/>
    <s v="בניה חדשה למגורים - מגדל מעל 20 קומות"/>
    <n v="10574"/>
    <s v="נתניה"/>
    <n v="7400"/>
    <s v="קרן היסוד"/>
    <m/>
    <n v="2"/>
    <n v="2"/>
    <m/>
    <d v="2019-12-26T00:00:00"/>
    <n v="0"/>
    <n v="0"/>
    <n v="32"/>
    <n v="160"/>
    <n v="192"/>
    <m/>
    <m/>
    <s v="אתר העירייה"/>
    <s v="חישוב מתמטי"/>
    <s v="מנהלת"/>
    <s v="הריסת מבנה בן 4 קומות, חפירה, דיפון עבור מרתפי חניה"/>
    <m/>
    <m/>
    <m/>
    <s v="NULL"/>
    <n v="2021155"/>
    <m/>
    <d v="2021-10-25T00:00:00"/>
    <m/>
    <m/>
    <m/>
    <n v="32"/>
    <s v="אתר העירייה"/>
    <n v="160"/>
    <s v="חישוב מתמטי"/>
    <n v="192"/>
    <s v="מנהלת"/>
    <m/>
    <s v="הריסת מבנה ובו 32 יח&quot;ד, בן 4 קומות מעל קומת עמודים, דיפון וחפירה כולל עוגנים זמניים וגידור."/>
    <m/>
    <m/>
    <m/>
    <n v="2019"/>
    <x v="0"/>
    <s v="הריסה + חפירה ודיפון"/>
    <s v="הריסה + חפירה ודיפון"/>
    <m/>
    <n v="1"/>
    <m/>
    <m/>
    <m/>
    <n v="1"/>
    <s v="מקוונת (להיתר)"/>
    <m/>
    <x v="0"/>
    <m/>
    <m/>
    <m/>
    <n v="7009735"/>
    <m/>
    <s v="אין היתר ID "/>
    <m/>
    <m/>
    <m/>
    <m/>
    <m/>
    <m/>
    <m/>
    <n v="680"/>
    <m/>
    <m/>
    <m/>
    <m/>
    <m/>
    <s v="הבקשה לא נמצאה באתר העירייה"/>
    <m/>
  </r>
  <r>
    <n v="514"/>
    <m/>
    <m/>
    <m/>
    <m/>
    <m/>
    <m/>
    <m/>
    <m/>
    <m/>
    <m/>
    <n v="4495"/>
    <m/>
    <s v="מרכז"/>
    <x v="22"/>
    <x v="89"/>
    <m/>
    <s v="מיסוי"/>
    <s v="מיסוי - פינוי-בינוי"/>
    <m/>
    <n v="6819128"/>
    <s v="410 20181495"/>
    <n v="410"/>
    <n v="20181495"/>
    <s v="בקשה להיתר"/>
    <s v="בניה חדשה                               "/>
    <n v="15555"/>
    <s v="פתח תקווה"/>
    <n v="7900"/>
    <s v="אורלוב זאב                                                  "/>
    <n v="124"/>
    <n v="4"/>
    <n v="4"/>
    <m/>
    <d v="2018-07-19T00:00:00"/>
    <n v="0"/>
    <n v="88"/>
    <n v="24"/>
    <n v="64"/>
    <n v="88"/>
    <m/>
    <m/>
    <m/>
    <m/>
    <m/>
    <s v=" 2 בניינים חדשים למגורים בני 44 יח&quot;ד כ&quot;א , ו  88 יח&quot;ד סה&quot;כ. בני 9  קומות +  קומה חלקית  מעל קומת מרתף וקומת עמודים והריסת בניינים קיימים                                                                                                                                                                                                                                                                                                                                                                                                                                                                                                                                                                                                                                                                                                                                                                                                                                                                                                "/>
    <m/>
    <m/>
    <m/>
    <s v="NULL"/>
    <n v="2020340"/>
    <m/>
    <d v="2020-11-10T00:00:00"/>
    <m/>
    <m/>
    <n v="88"/>
    <n v="24"/>
    <m/>
    <n v="64"/>
    <m/>
    <n v="88"/>
    <m/>
    <m/>
    <s v="2 בניינים חדשים למגורים בני 44 יח&quot;ד כ&quot;א, 88 יח&quot;ד סה&quot;כ, בני 9 קומות + קומה_x000a_חלקית מעל קומת מרתף וקומת עמודים והריסת בניינים קיימים."/>
    <m/>
    <m/>
    <m/>
    <n v="2018"/>
    <x v="2"/>
    <s v="הריסה + בנייה"/>
    <s v="הריסה + בנייה"/>
    <m/>
    <n v="1"/>
    <m/>
    <m/>
    <m/>
    <n v="1"/>
    <s v="להיתר"/>
    <m/>
    <x v="0"/>
    <m/>
    <m/>
    <s v="אתר העירייה"/>
    <n v="6819128"/>
    <m/>
    <s v="היתר ידני מאתר העירייה ולכן חסר ID"/>
    <m/>
    <m/>
    <m/>
    <m/>
    <m/>
    <m/>
    <s v="מיצוי יח&quot;ד בפרויקט"/>
    <n v="0"/>
    <m/>
    <m/>
    <m/>
    <m/>
    <m/>
    <m/>
    <m/>
  </r>
  <r>
    <n v="515"/>
    <m/>
    <m/>
    <m/>
    <m/>
    <m/>
    <m/>
    <m/>
    <m/>
    <m/>
    <m/>
    <n v="4033"/>
    <m/>
    <s v="מרכז"/>
    <x v="22"/>
    <x v="90"/>
    <m/>
    <s v="מיסוי"/>
    <s v="מיסוי - פינוי-בינוי"/>
    <s v="בביצוע"/>
    <n v="5268460"/>
    <s v="410 20170583"/>
    <n v="410"/>
    <n v="20170583"/>
    <s v="בקשה להיתר"/>
    <s v="בניה חדשה                               "/>
    <n v="14919"/>
    <s v="פתח תקווה"/>
    <n v="7900"/>
    <s v="וולפסון דוד"/>
    <n v="226"/>
    <n v="39"/>
    <n v="39"/>
    <m/>
    <d v="2017-05-24T00:00:00"/>
    <n v="0"/>
    <n v="152"/>
    <n v="12"/>
    <n v="64"/>
    <n v="76"/>
    <m/>
    <m/>
    <m/>
    <m/>
    <m/>
    <s v=" שני בניינים חדשים בני 19 קומות כ&quot;א + קומת עמודים כפולה + 2 מרתפי חניה סה&quot;כ 152 יח&quot;ד (76בכל בניין)                                                                                                                                                             "/>
    <m/>
    <m/>
    <m/>
    <n v="1531848"/>
    <n v="2017371"/>
    <m/>
    <d v="2017-11-22T00:00:00"/>
    <m/>
    <n v="0"/>
    <n v="152"/>
    <n v="12"/>
    <m/>
    <n v="64"/>
    <m/>
    <n v="76"/>
    <m/>
    <m/>
    <s v="שלב א' : הריסת מבנים המיועדים להריסה ובניית בניין מגורים מערבי בן 19 קומות עע וקומת גלריה + שתי קומות טכני מעל שתי קומות מרתפי חניה משותפים לשני בניניים. תנאי לתחילת עבודות דיפון וחפירה לפי התחייבות היזם מיום 22.11.17: 1. פתרון לשימור עצים בשטח ציבורי ועד"/>
    <m/>
    <m/>
    <m/>
    <n v="2017"/>
    <x v="6"/>
    <s v="בנייה"/>
    <s v="הריסה + חפירה ודיפון + בנייה"/>
    <m/>
    <n v="1"/>
    <m/>
    <m/>
    <m/>
    <n v="1"/>
    <s v="להיתר"/>
    <s v="בקשה לשני הבניינים אך נספר לבניין הראשון"/>
    <x v="0"/>
    <s v="היתר לבניין ראשון"/>
    <m/>
    <m/>
    <n v="5268460"/>
    <n v="1531848"/>
    <m/>
    <s v="היתר הריסה לא נספר. היתר הבנייה נספר."/>
    <m/>
    <m/>
    <m/>
    <m/>
    <m/>
    <s v="מיצוי יח&quot;ד בפרויקט"/>
    <n v="0"/>
    <m/>
    <m/>
    <m/>
    <m/>
    <m/>
    <m/>
    <m/>
  </r>
  <r>
    <n v="517"/>
    <m/>
    <m/>
    <m/>
    <m/>
    <m/>
    <m/>
    <m/>
    <m/>
    <m/>
    <m/>
    <n v="4033"/>
    <m/>
    <s v="מרכז"/>
    <x v="22"/>
    <x v="90"/>
    <m/>
    <s v="מיסוי"/>
    <s v="מיסוי - פינוי-בינוי"/>
    <s v="בביצוע"/>
    <n v="6818806"/>
    <s v="410 20171571"/>
    <n v="410"/>
    <n v="20171571"/>
    <s v="בקשה להיתר"/>
    <s v="בניה חדשה"/>
    <n v="14919"/>
    <s v="פתח תקווה"/>
    <n v="7900"/>
    <s v="וולפסון דוד"/>
    <n v="226"/>
    <n v="39"/>
    <n v="39"/>
    <m/>
    <d v="2017-12-13T00:00:00"/>
    <n v="0"/>
    <n v="76"/>
    <n v="12"/>
    <n v="64"/>
    <n v="76"/>
    <m/>
    <m/>
    <m/>
    <m/>
    <m/>
    <s v="בניין חדש בן 19 קומות ע&quot;ע (מתוך 2) + 2 קומות מרתפי חניה, סה&quot;כ 76 יח&quot;ד- בניין ב'"/>
    <m/>
    <m/>
    <m/>
    <n v="1921217"/>
    <n v="2019058"/>
    <m/>
    <d v="2019-02-14T00:00:00"/>
    <m/>
    <n v="0"/>
    <n v="76"/>
    <n v="12"/>
    <m/>
    <n v="64"/>
    <m/>
    <n v="76"/>
    <m/>
    <m/>
    <s v="סהכ 76 יח&quot;ד- בנייןB מילוי דרישות איכות הסביבה מיום 18.10.17 לטופס איכלוס. רישום זיקת הנאה ברשם המקרקעין לגבי מגרש 001 בהתאם לתנאי בתב&quot;ע פת/52/1210א פיתוח בקומת קרקע לא נכלל בהיתר בשלב זה . תדרש תוכנית שינויים לפי המצב הסטטוטורי העדכני וכפוף לכתב שיפוי בעל"/>
    <m/>
    <m/>
    <m/>
    <n v="2017"/>
    <x v="5"/>
    <s v="בנייה"/>
    <s v="בנייה"/>
    <m/>
    <n v="2"/>
    <m/>
    <m/>
    <m/>
    <n v="1"/>
    <s v="להיתר"/>
    <m/>
    <x v="0"/>
    <s v="היתר לבניין שני"/>
    <m/>
    <m/>
    <n v="6818806"/>
    <n v="1921217"/>
    <m/>
    <m/>
    <m/>
    <m/>
    <m/>
    <m/>
    <m/>
    <s v="מיצוי יח&quot;ד בפרויקט"/>
    <n v="0"/>
    <m/>
    <m/>
    <m/>
    <m/>
    <m/>
    <m/>
    <m/>
  </r>
  <r>
    <n v="519"/>
    <m/>
    <m/>
    <m/>
    <m/>
    <m/>
    <m/>
    <m/>
    <m/>
    <m/>
    <m/>
    <n v="4033"/>
    <m/>
    <s v="מרכז"/>
    <x v="22"/>
    <x v="90"/>
    <m/>
    <s v="מיסוי"/>
    <s v="מיסוי - פינוי-בינוי"/>
    <s v="בביצוע"/>
    <n v="5307440"/>
    <s v="410 20180029"/>
    <n v="410"/>
    <n v="20180029"/>
    <s v="בקשה למידע"/>
    <m/>
    <n v="14919"/>
    <s v="פתח תקווה"/>
    <n v="7900"/>
    <s v="וולפסון דוד"/>
    <n v="226"/>
    <n v="39"/>
    <n v="39"/>
    <m/>
    <d v="2018-01-03T00:00:00"/>
    <n v="0"/>
    <n v="0"/>
    <m/>
    <m/>
    <m/>
    <m/>
    <m/>
    <m/>
    <m/>
    <m/>
    <s v="הריסת מבנה מגורים בן 3 קומות במסגרת תכנית פת/1210 / 52 / א"/>
    <m/>
    <m/>
    <m/>
    <s v="NULL"/>
    <m/>
    <m/>
    <m/>
    <m/>
    <m/>
    <m/>
    <m/>
    <m/>
    <m/>
    <m/>
    <m/>
    <m/>
    <m/>
    <m/>
    <m/>
    <m/>
    <m/>
    <n v="2018"/>
    <x v="1"/>
    <s v="הריסה"/>
    <m/>
    <m/>
    <n v="1"/>
    <n v="1"/>
    <n v="1"/>
    <m/>
    <n v="1"/>
    <s v="למידע"/>
    <m/>
    <x v="1"/>
    <m/>
    <m/>
    <m/>
    <m/>
    <m/>
    <m/>
    <m/>
    <m/>
    <m/>
    <m/>
    <m/>
    <m/>
    <s v="מיצוי יח&quot;ד בפרויקט"/>
    <n v="0"/>
    <m/>
    <m/>
    <m/>
    <m/>
    <m/>
    <s v="אין מידע באתר"/>
    <m/>
  </r>
  <r>
    <n v="518"/>
    <m/>
    <m/>
    <m/>
    <m/>
    <m/>
    <m/>
    <m/>
    <m/>
    <m/>
    <m/>
    <n v="4033"/>
    <m/>
    <s v="מרכז"/>
    <x v="22"/>
    <x v="90"/>
    <m/>
    <s v="מיסוי"/>
    <s v="מיסוי - פינוי-בינוי"/>
    <s v="בביצוע"/>
    <n v="5319235"/>
    <s v="410 20171571"/>
    <n v="410"/>
    <n v="20171571"/>
    <s v="בקשה להיתר"/>
    <s v="בניה חדשה"/>
    <n v="14919"/>
    <s v="פתח תקווה"/>
    <n v="7900"/>
    <s v="וולפסון דוד"/>
    <n v="226"/>
    <n v="39"/>
    <n v="39"/>
    <m/>
    <d v="2017-12-13T00:00:00"/>
    <n v="0"/>
    <n v="76"/>
    <m/>
    <m/>
    <n v="76"/>
    <m/>
    <m/>
    <m/>
    <m/>
    <m/>
    <s v="בניין חדש בן 19 קומות ע&quot;ע (מתוך 2) + 2 קומות מרתפי חניה, סה&quot;כ 76 יח&quot;ד- בניין ב'"/>
    <m/>
    <m/>
    <m/>
    <s v="NULL"/>
    <m/>
    <m/>
    <m/>
    <m/>
    <m/>
    <m/>
    <m/>
    <m/>
    <m/>
    <m/>
    <m/>
    <m/>
    <m/>
    <m/>
    <m/>
    <m/>
    <m/>
    <n v="2017"/>
    <x v="1"/>
    <s v="בנייה"/>
    <m/>
    <m/>
    <m/>
    <m/>
    <m/>
    <m/>
    <n v="4"/>
    <s v="להיתר"/>
    <m/>
    <x v="1"/>
    <m/>
    <m/>
    <m/>
    <m/>
    <m/>
    <m/>
    <m/>
    <m/>
    <m/>
    <m/>
    <m/>
    <m/>
    <s v="מיצוי יח&quot;ד בפרויקט"/>
    <n v="0"/>
    <m/>
    <m/>
    <m/>
    <m/>
    <m/>
    <m/>
    <m/>
  </r>
  <r>
    <n v="516"/>
    <m/>
    <m/>
    <m/>
    <m/>
    <m/>
    <m/>
    <m/>
    <m/>
    <m/>
    <m/>
    <n v="4033"/>
    <m/>
    <s v="מרכז"/>
    <x v="22"/>
    <x v="90"/>
    <m/>
    <s v="מיסוי"/>
    <s v="פינוי-בינוי"/>
    <s v="בביצוע"/>
    <n v="5435992"/>
    <s v="410 20171571"/>
    <n v="410"/>
    <n v="20171571"/>
    <s v="בקשה להיתר"/>
    <s v="בניה חדשה"/>
    <n v="14919"/>
    <s v="פתח תקווה"/>
    <n v="7900"/>
    <s v="וולפסון דוד"/>
    <n v="226"/>
    <n v="39"/>
    <n v="39"/>
    <m/>
    <d v="2017-12-13T00:00:00"/>
    <n v="0"/>
    <n v="76"/>
    <m/>
    <m/>
    <n v="76"/>
    <m/>
    <m/>
    <m/>
    <m/>
    <m/>
    <s v="בניין חדש בן 19 קומות ע&quot;ע (מתוך 2) + 2 קומות מרתפי חניה, סה&quot;כ 76 יח&quot;ד- בניין ב'"/>
    <m/>
    <m/>
    <m/>
    <s v="NULL"/>
    <m/>
    <m/>
    <m/>
    <m/>
    <m/>
    <m/>
    <m/>
    <m/>
    <m/>
    <m/>
    <m/>
    <m/>
    <m/>
    <m/>
    <m/>
    <m/>
    <s v="שליפת כתובות (אוגוסט 2020)"/>
    <n v="2017"/>
    <x v="1"/>
    <s v="בנייה"/>
    <m/>
    <m/>
    <m/>
    <m/>
    <m/>
    <m/>
    <n v="4"/>
    <s v="להיתר"/>
    <m/>
    <x v="1"/>
    <m/>
    <m/>
    <m/>
    <m/>
    <m/>
    <m/>
    <m/>
    <m/>
    <m/>
    <m/>
    <m/>
    <m/>
    <s v="מיצוי יח&quot;ד בפרויקט"/>
    <n v="0"/>
    <m/>
    <m/>
    <m/>
    <m/>
    <m/>
    <m/>
    <m/>
  </r>
  <r>
    <n v="1303"/>
    <m/>
    <m/>
    <m/>
    <m/>
    <m/>
    <m/>
    <m/>
    <m/>
    <m/>
    <m/>
    <n v="4033"/>
    <m/>
    <s v="מרכז"/>
    <x v="22"/>
    <x v="90"/>
    <m/>
    <s v="מיסוי"/>
    <s v="פינוי-בינוי"/>
    <s v="בביצוע"/>
    <n v="7129731"/>
    <s v="410 20191578"/>
    <n v="410"/>
    <n v="20191578"/>
    <s v="בקשה להיתר                                                                      "/>
    <s v="תוספת                                   "/>
    <n v="14919"/>
    <s v="פתח תקווה"/>
    <n v="7900"/>
    <s v="וולפסון דוד                                                 "/>
    <n v="226"/>
    <n v="39"/>
    <n v="39"/>
    <m/>
    <d v="2019-11-24T00:00:00"/>
    <n v="148"/>
    <n v="8"/>
    <m/>
    <m/>
    <n v="4"/>
    <s v="2020_01"/>
    <d v="2020-11-01T21:02:44"/>
    <m/>
    <m/>
    <m/>
    <s v=" תוספת שטחים ותוספת יחד (פנטהאוזים בקומת הגג) עפי המותר בתבע מס' 1210/ 52 /א                                                                                                                                                                                                                                                                                                                                                                                                                                                                                                                                                                                                                                                                                                                                                                                                                                                                                                                                                          "/>
    <n v="20200003"/>
    <d v="2020-01-23T00:00:00"/>
    <s v="  לאשר בכפוף לתיקון שטח שרות כמותר או עח שטח עיקרי ובתנאי מילוי דרישות מהע.  החלטה זו אינה מהווה היתר בניה.  יש להוציא היתר בניה כחוק."/>
    <n v="2048812"/>
    <n v="2020084"/>
    <s v="בקשה להיתר                                                                      "/>
    <d v="2020-03-08T00:00:00"/>
    <s v="מגורים                                                                                    "/>
    <n v="148"/>
    <n v="8"/>
    <m/>
    <m/>
    <m/>
    <m/>
    <n v="4"/>
    <s v="מהות ההיתר"/>
    <m/>
    <s v="( בנינים A+B) תוספת קומת חלקית 20 פנטהאוים לכל בנין + תוספת 2 יחד לכל בנין בקומה 20 . תוכנית שינויים להיתר מס' 2017371 מיום  22.11.17 , היתר מס' 2019058 מיום 14.02.19 סהכ תוספת 4 יחד. סהכ לשני בניניים 156 יחד עפי המותר בתבע מס' פת/52/1210 א' תנאים בהיתר : 1. רישום זיקת הנאה למגרש 001 - תנאי לאיכלוס 2. העתקת עמוד חשמל על חשבון היזם - לפי דרישת מח' חשמל. 3. פיתוח בקומת קרקע אינו כולל בהיתר זה עם מתן תוקף לתוכנית 410-0468918     תדרש תוכנית שינויים לפי המצב הסטטוטורי העדכני וכפוף לכתב שיפוי שניתן     בבקשה מס' 20171571 4. פיתרון לשימור עצים בשטח ציבורי ועדכון תוכנית פיתוח בהתאם. 5. יתואם מיקום חלופי למדי מים בחזית 6. פינוי גדר זמני לכיוון וולפסון לפי דרישת אגף דרכים. לא יאוחר מ-60 יום עבודה     לפני איכלוס."/>
    <s v="2020_01"/>
    <d v="2020-11-01T21:02:45"/>
    <s v="לפי גוש חלקה (מרץ 2021)"/>
    <n v="2019"/>
    <x v="2"/>
    <s v="בנייה"/>
    <s v="בנייה"/>
    <m/>
    <s v="1,2"/>
    <m/>
    <m/>
    <m/>
    <n v="1"/>
    <s v="להיתר"/>
    <s v="המשכית אך יש תוספת יחד"/>
    <x v="0"/>
    <s v="המשכית אך יש תוספת יחד"/>
    <m/>
    <m/>
    <n v="7129731"/>
    <n v="2048812"/>
    <m/>
    <m/>
    <m/>
    <m/>
    <m/>
    <m/>
    <m/>
    <s v="מיצוי יח&quot;ד בפרויקט"/>
    <n v="0"/>
    <m/>
    <m/>
    <m/>
    <m/>
    <m/>
    <m/>
    <m/>
  </r>
  <r>
    <n v="1315"/>
    <m/>
    <m/>
    <m/>
    <m/>
    <m/>
    <m/>
    <m/>
    <m/>
    <m/>
    <m/>
    <n v="4033"/>
    <m/>
    <s v="מרכז"/>
    <x v="22"/>
    <x v="90"/>
    <m/>
    <s v="מיסוי"/>
    <s v="פינוי-בינוי"/>
    <s v="בביצוע"/>
    <n v="7174673"/>
    <s v="410 20200638"/>
    <n v="410"/>
    <n v="20200638"/>
    <s v="בקשה למידע                                                                      "/>
    <s v="תוספת                                   "/>
    <n v="14919"/>
    <s v="פתח תקווה"/>
    <n v="7900"/>
    <s v="וולפסון דוד                                                 "/>
    <n v="226"/>
    <n v="39"/>
    <n v="39"/>
    <m/>
    <d v="2020-06-15T00:00:00"/>
    <n v="156"/>
    <n v="16"/>
    <m/>
    <m/>
    <n v="16"/>
    <s v="2020_03"/>
    <d v="2020-12-03T17:05:37"/>
    <m/>
    <m/>
    <s v="מהות הבקשה"/>
    <s v="  תוספת 2 קומות ו-8 יחד בכל בניין, ב-2 בניינים בני 19 קומות כא, סהכ תוספת 16 יחד                                                                                                                                                                                                                                                                                                                                                                                                                                                                                                                                                                                                                                                                                                                                                                                                                                                                                                                                                    "/>
    <n v="0"/>
    <s v="NULL"/>
    <s v="NULL"/>
    <s v="NULL"/>
    <m/>
    <m/>
    <m/>
    <m/>
    <m/>
    <m/>
    <m/>
    <m/>
    <m/>
    <m/>
    <m/>
    <m/>
    <m/>
    <m/>
    <s v="NULL"/>
    <s v="NULL"/>
    <s v="לפי גוש חלקה (מרץ 2021)"/>
    <n v="2020"/>
    <x v="1"/>
    <s v="בנייה"/>
    <m/>
    <m/>
    <s v="1,2"/>
    <n v="1"/>
    <n v="1"/>
    <m/>
    <n v="1"/>
    <s v="למידע"/>
    <s v="המשכית אך יש תוספת יחד"/>
    <x v="1"/>
    <m/>
    <m/>
    <m/>
    <m/>
    <m/>
    <m/>
    <m/>
    <m/>
    <m/>
    <m/>
    <m/>
    <m/>
    <s v="מיצוי יח&quot;ד בפרויקט"/>
    <n v="0"/>
    <m/>
    <m/>
    <m/>
    <m/>
    <m/>
    <s v="לא היו החלטות בבקשה"/>
    <m/>
  </r>
  <r>
    <n v="1306"/>
    <m/>
    <m/>
    <m/>
    <m/>
    <m/>
    <m/>
    <m/>
    <m/>
    <m/>
    <m/>
    <n v="4033"/>
    <m/>
    <s v="מרכז"/>
    <x v="22"/>
    <x v="90"/>
    <m/>
    <s v="מיסוי"/>
    <s v="פינוי-בינוי"/>
    <s v="בביצוע"/>
    <n v="7449504"/>
    <s v="410 20200751"/>
    <n v="410"/>
    <n v="20200751"/>
    <s v="בקשה להיתר                                                                      "/>
    <s v="תוספת                                   "/>
    <n v="14919"/>
    <s v="פתח תקווה"/>
    <n v="7900"/>
    <s v="וולפסון דוד                                                 "/>
    <n v="226"/>
    <n v="39"/>
    <n v="39"/>
    <m/>
    <d v="2020-07-08T00:00:00"/>
    <n v="0"/>
    <n v="0"/>
    <m/>
    <m/>
    <n v="16"/>
    <s v="2020_02"/>
    <d v="2020-11-24T10:27:21"/>
    <m/>
    <m/>
    <s v="מהות הבקשה"/>
    <s v=" תוספת 2קומות ו-8 יחד בכל בניין, ב-2 בניינים בני 19 קומות כא, סהכ תוספת 16 יחד.                                                                                                                                                                                                                                                                                                                                                                                                                                                                                                                                                                                                                                                                                                                                                                                                                                       "/>
    <n v="20200020"/>
    <d v="2020-09-30T00:00:00"/>
    <s v="  לשוב ולדון בבקשה מתוקנת כדלקמן:  1.  יש לתקן שטח שרות מעל קרקע ומתחת לקרקע לפי מותר.  2.  תנאים להיתר :       - לצרף סקיצה שטחים משותפים, לכלול בה חניות נכים ורכוש משותף.      - רישום הערת אזהרה ברשם המקרקעין שטח מועדון דיירים כי שטח משותף.       -התחייבות להתקשרות עם חברת תחזוקה ל- 10 שנים לפחות.       -אישור רשות התעופה       -כתב שיפוי       -הגשת הצהרה ע' הקבלן/יזם, כי הוא מתחייב להשתמש בפסולת בניין גרוסה  לתשתיות        הפיתוח בכמות שתהווה 20% מכמות החומרים.  3. תנאים לתעודת גמר:      -תחילת פעולות בפועל של חברת תחזוקה, חוזי המכר יכללו בתקנון הבית משותף,       הוראות לפיהן על דיירים לדאוג לתחזוקה תקינה ושוטפת של המבנה על כל מערכותיו       השונות ועל כלל הרכוש המשותף.      -רישום כל זיקות הנאה הנל בלשכת רישום המקרקעין ללא גדר בשטח       זיקת הנאה לציבור."/>
    <n v="2132499"/>
    <n v="2021109"/>
    <m/>
    <d v="2021-04-08T00:00:00"/>
    <s v="מגורים"/>
    <n v="0"/>
    <n v="0"/>
    <m/>
    <m/>
    <m/>
    <m/>
    <n v="16"/>
    <m/>
    <m/>
    <s v="תוספת 2קומות ו-8 יחד בכל בניין, ב-2 בניינים בני 19 קומות כא, סהכ תוספת 16 יחד. סהכ שני בניניים בני 21 קומות עע + קומה חלקית + קומה טכנית . סהכ לשני בנינים 172 יחד . 86 יחד לכל בנין מילוי תנאים רתא להיתר ולהתארגנות אתר. כפוף לערבות בנקאית להבטחת התחייבות לאישור תוכנית בסמכות הועדה המחוזית להסדרת שטחי השירות החסרים. תנאי לתעודת גמר : רישום כל זיקות הנאה בלשכת רישום המקרקעין ללא גדר בשטח זיקת הנאה לציבור."/>
    <s v="NULL"/>
    <s v="NULL"/>
    <s v="לפי גוש חלקה (מרץ 2021)"/>
    <n v="2020"/>
    <x v="0"/>
    <s v="בנייה"/>
    <s v="בנייה"/>
    <m/>
    <s v="1,2"/>
    <m/>
    <m/>
    <m/>
    <n v="1"/>
    <s v="להיתר"/>
    <s v="המשכית אך יש תוספת יחד"/>
    <x v="0"/>
    <s v="המשכית אך יש תוספת יחד"/>
    <m/>
    <m/>
    <n v="7449504"/>
    <n v="2132499"/>
    <m/>
    <m/>
    <m/>
    <m/>
    <m/>
    <m/>
    <m/>
    <s v="מיצוי יח&quot;ד בפרויקט"/>
    <n v="0"/>
    <m/>
    <m/>
    <m/>
    <m/>
    <m/>
    <s v="אישור בתנאים"/>
    <s v="  לשוב ולדון בבקשה מתוקנת כדלקמן:  1.  יש לתקן שטח שרות מעל קרקע ומתחת לקרקע לפי מותר.  2.  תנאים להיתר :       - לצרף סקיצה שטחים משותפים, לכלול בה חניות נכים ורכוש משותף.      - רישום הערת אזהרה ברשם המקרקעין שטח מועדון דיירים כי שטח משותף.       -התחייבות להתקשרות עם חברת תחזוקה ל- 10 שנים לפחות.       -אישור רשות התעופה       -כתב שיפוי       -הגשת הצהרה ע' הקבלן/יזם, כי הוא מתחייב להשתמש בפסולת בניין גרוסה  לתשתיות        הפיתוח בכמות שתהווה 20% מכמות החומרים.  3. תנאים לתעודת גמר:      -תחילת פעולות בפועל של חברת תחזוקה, חוזי המכר יכללו בתקנון הבית משותף,       הוראות לפיהן על דיירים לדאוג לתחזוקה תקינה ושוטפת של המבנה על כל מערכותיו       השונות ועל כלל הרכוש המשותף.      -רישום כל זיקות הנאה הנל בלשכת רישום המקרקעין ללא גדר בשטח       זיקת הנאה לציבור."/>
  </r>
  <r>
    <n v="520"/>
    <m/>
    <m/>
    <m/>
    <m/>
    <m/>
    <m/>
    <m/>
    <m/>
    <m/>
    <m/>
    <n v="31786"/>
    <m/>
    <s v="מרכז"/>
    <x v="22"/>
    <x v="91"/>
    <m/>
    <s v="רשויות"/>
    <s v="רשויות מקומיות - פינוי-בינוי"/>
    <s v="בביצוע + מבנים מאוכלסים"/>
    <n v="260469"/>
    <s v="410 20110543"/>
    <n v="410"/>
    <n v="20110543"/>
    <s v="בקשה להיתר"/>
    <s v="חדש                                     "/>
    <m/>
    <s v="פתח תקווה"/>
    <n v="7900"/>
    <s v="בן צבי יצחק"/>
    <n v="1224"/>
    <n v="25"/>
    <n v="25"/>
    <m/>
    <d v="2011-05-08T00:00:00"/>
    <n v="0"/>
    <n v="360"/>
    <n v="22"/>
    <n v="68"/>
    <n v="90"/>
    <m/>
    <m/>
    <m/>
    <m/>
    <m/>
    <s v="  פרוייקט פינוי 90 יח&quot;ד .בנוי 360 יח&quot;ד ב- 4  בניניים בני 25 קומות + דירת גג מעל 4  קומות חניון תת קרקעי.(3 מלאות +1 חלקי). אישור של יוסי קרווני."/>
    <m/>
    <m/>
    <m/>
    <n v="66286"/>
    <n v="2011447"/>
    <m/>
    <d v="2012-10-24T00:00:00"/>
    <m/>
    <n v="0"/>
    <n v="360"/>
    <n v="22"/>
    <m/>
    <n v="68"/>
    <m/>
    <n v="90"/>
    <m/>
    <m/>
    <s v="פרוייקט פינוי 90 יחד . בנוי 360 יח&quot;ד ב- 4 בניינים בני 25 קומות מעל 4 קומות חניון תת קרקעי. שלב ג': בנין בן 24 קומות ע&quot;ע + 2 קומות חלקיות ללא קומת גג. סה&quot;כ 90 יח&quot;ד. תנאי להיתר: מילוי דרישות איכות הסביבה מתאריך 3.05.2012 לפני טופס 4 השלמת הזמנה מעבדה מוסמכת לגבי חיפוי חיצוני לפני טופס 4 תנאים ת.ב.ע. סעיף 6.4.2 : תנאי לקבלת טופס 4 יהיה ביצוע בפועל של הסדרי התנועה, שיאושרו על ידי משרד התחבורה לרחובות יוספסברג כץ.&quot;"/>
    <m/>
    <m/>
    <m/>
    <n v="2011"/>
    <x v="9"/>
    <s v="בנייה"/>
    <s v="בנייה"/>
    <m/>
    <n v="1"/>
    <m/>
    <m/>
    <m/>
    <n v="1"/>
    <s v="להיתר"/>
    <m/>
    <x v="0"/>
    <m/>
    <s v="דטה מהעבר"/>
    <s v="דטה מהעבר"/>
    <n v="260469"/>
    <n v="66286"/>
    <m/>
    <m/>
    <m/>
    <m/>
    <m/>
    <m/>
    <m/>
    <s v="מיצוי יח&quot;ד בפרויקט"/>
    <n v="0"/>
    <m/>
    <m/>
    <m/>
    <m/>
    <m/>
    <m/>
    <m/>
  </r>
  <r>
    <n v="521"/>
    <m/>
    <m/>
    <m/>
    <m/>
    <m/>
    <m/>
    <m/>
    <m/>
    <m/>
    <m/>
    <n v="31786"/>
    <m/>
    <s v="מרכז"/>
    <x v="22"/>
    <x v="91"/>
    <m/>
    <s v="רשויות"/>
    <s v="רשויות מקומיות - פינוי-בינוי"/>
    <s v="בביצוע + מבנים מאוכלסים"/>
    <n v="2236"/>
    <s v="410 20130934"/>
    <n v="410"/>
    <n v="20130934"/>
    <s v="בקשה להיתר"/>
    <s v="חדש                                     "/>
    <m/>
    <s v="פתח תקווה"/>
    <n v="7900"/>
    <s v="בן צבי יצחק"/>
    <n v="1224"/>
    <n v="25"/>
    <n v="25"/>
    <m/>
    <d v="2013-08-20T00:00:00"/>
    <n v="0"/>
    <n v="90"/>
    <n v="22"/>
    <n v="68"/>
    <n v="90"/>
    <m/>
    <m/>
    <m/>
    <m/>
    <m/>
    <s v=" בניין ב' 90 יח&quot;ד, 24 קומות+2 קומות חלקיות.מרתפים וקומת קרקע בהיתר."/>
    <m/>
    <m/>
    <m/>
    <n v="67407"/>
    <n v="2013412"/>
    <m/>
    <d v="2013-10-20T00:00:00"/>
    <m/>
    <n v="0"/>
    <n v="90"/>
    <n v="22"/>
    <m/>
    <n v="68"/>
    <m/>
    <n v="90"/>
    <m/>
    <m/>
    <s v="גובה לפי פת/16/1238 תנאי להיתר : מילו דרישדות איכות הסביבה מתאריך 3.05.2013 לפני טופס 4 תנאים ת.ב.ע פת/16/1238 סעיף 6.4.2 : תנאי לקבלת טופס 4 יהיה ביצוע בפועל של הסדרי התנוה, שאישורו על ידי משרד התחבורה לרחובות יוספסברג כץ רשיון קבלן רשום לפני תחילת הבנייה.  שלב א' - ללא קומת גג   בניין ב' 90 יחד, 24 קומות+2 קומות חלקיות מעל מרתף וקומת קרקע לפי היתר קיים מס' 2011447&quot;"/>
    <m/>
    <m/>
    <m/>
    <n v="2013"/>
    <x v="10"/>
    <s v="בנייה"/>
    <s v="בנייה"/>
    <m/>
    <n v="2"/>
    <m/>
    <m/>
    <m/>
    <n v="1"/>
    <s v="להיתר"/>
    <m/>
    <x v="0"/>
    <m/>
    <s v="דטה מהעבר"/>
    <s v="דטה מהעבר"/>
    <n v="2236"/>
    <n v="67407"/>
    <m/>
    <m/>
    <m/>
    <m/>
    <m/>
    <m/>
    <m/>
    <s v="מיצוי יח&quot;ד בפרויקט"/>
    <n v="0"/>
    <m/>
    <m/>
    <m/>
    <m/>
    <m/>
    <m/>
    <m/>
  </r>
  <r>
    <n v="522"/>
    <m/>
    <m/>
    <m/>
    <m/>
    <m/>
    <m/>
    <m/>
    <m/>
    <m/>
    <m/>
    <n v="31786"/>
    <m/>
    <s v="מרכז"/>
    <x v="22"/>
    <x v="91"/>
    <m/>
    <s v="רשויות"/>
    <s v="רשויות מקומיות - פינוי-בינוי"/>
    <s v="בביצוע + מבנים מאוכלסים"/>
    <n v="7225"/>
    <s v="410 20150006"/>
    <n v="410"/>
    <n v="20150006"/>
    <s v="בקשה להיתר"/>
    <s v="חדש                                     "/>
    <m/>
    <s v="פתח תקווה"/>
    <n v="7900"/>
    <s v="יוספסברג"/>
    <n v="727"/>
    <n v="0"/>
    <n v="0"/>
    <m/>
    <d v="2015-01-01T00:00:00"/>
    <n v="0"/>
    <n v="90"/>
    <n v="23"/>
    <n v="67"/>
    <n v="90"/>
    <m/>
    <m/>
    <m/>
    <m/>
    <m/>
    <s v=" בניין ד' חדש , 90 יח&quot;ד , 24 קומות +2 קומות חלקיות. סה&quot;כ 4 בניינים במגרש +4 קומות מרתפים. הבקשה נפתחה באישור המחלקה המשפטית, עו&quot;ד אביגיל פריי."/>
    <m/>
    <m/>
    <m/>
    <n v="67948"/>
    <n v="2016265"/>
    <m/>
    <d v="2016-07-11T00:00:00"/>
    <m/>
    <n v="0"/>
    <n v="90"/>
    <n v="23"/>
    <m/>
    <n v="67"/>
    <m/>
    <n v="90"/>
    <m/>
    <m/>
    <s v="בניין ד' חדש, 90 יחד, 24 קומות +2 קומות חלקיות. סה&quot;כ 4 בניינים במגרש +4 קומות מרתפים. 1. מילוי דרישות איכות הסביבה לפני טופס 4 ות.גמר מתאריך 3.05.2016 2. מילוי דרישות רשות התעופה לפני טופס 4 מתאריך 23.05.13 3. הסכם עם חב' ניהול לפני טופס 4 לפי התחייבות היזם. תשומת לב בעלי היתר לפני מתן טופס 4 לבניניים א' וב' יש להגיש תכנית התארגנות אתר מעודכן הכוללת הפרדה בטיחותית בין אתר מאוכלס ואתר בנייה. תנאים ת.ב.ע. סעיף 6.4.2 : תנאי לקבלת טופס 4 יהיה ביצוע בפועל של הסדרי התנועה, שיאושרו על ידי משרד התחבורה לרחובות יוספסברג כץ.&quot;"/>
    <m/>
    <m/>
    <m/>
    <n v="2015"/>
    <x v="8"/>
    <s v="בנייה"/>
    <s v="בנייה"/>
    <m/>
    <n v="3"/>
    <m/>
    <m/>
    <m/>
    <n v="1"/>
    <s v="להיתר"/>
    <m/>
    <x v="0"/>
    <m/>
    <s v="דטה מהעבר"/>
    <s v="דטה מהעבר"/>
    <n v="7225"/>
    <n v="67948"/>
    <m/>
    <m/>
    <m/>
    <m/>
    <m/>
    <m/>
    <m/>
    <s v="מיצוי יח&quot;ד בפרויקט"/>
    <n v="0"/>
    <m/>
    <m/>
    <m/>
    <m/>
    <m/>
    <m/>
    <m/>
  </r>
  <r>
    <n v="523"/>
    <m/>
    <m/>
    <m/>
    <m/>
    <m/>
    <m/>
    <m/>
    <m/>
    <m/>
    <m/>
    <n v="31786"/>
    <m/>
    <s v="מרכז"/>
    <x v="22"/>
    <x v="91"/>
    <m/>
    <s v="רשויות"/>
    <s v="רשויות מקומיות - פינוי-בינוי"/>
    <s v="בביצוע + מבנים מאוכלסים"/>
    <n v="7224"/>
    <s v="410 20150005"/>
    <n v="410"/>
    <n v="20150005"/>
    <s v="בקשה להיתר"/>
    <s v="חדש                                     "/>
    <m/>
    <s v="פתח תקווה"/>
    <n v="7900"/>
    <s v="כץ מיכל לייב"/>
    <n v="806"/>
    <n v="94"/>
    <n v="94"/>
    <m/>
    <d v="2015-01-01T00:00:00"/>
    <n v="0"/>
    <n v="90"/>
    <n v="23"/>
    <n v="67"/>
    <n v="90"/>
    <m/>
    <m/>
    <m/>
    <m/>
    <m/>
    <s v=" בניין ג' חדש , 90 יח&quot;ד , 24 קומות +2 קומות חלקיות +תכנית שינוי למרתפים. סה&quot;כ 4 בניינים במגרש+4 קומות מרתפים. הבקשה נפתחה באישור המחלקה המשפטית."/>
    <m/>
    <m/>
    <m/>
    <n v="67947"/>
    <n v="2016184"/>
    <m/>
    <d v="2016-05-10T00:00:00"/>
    <m/>
    <n v="0"/>
    <n v="90"/>
    <n v="23"/>
    <m/>
    <n v="67"/>
    <m/>
    <n v="90"/>
    <m/>
    <m/>
    <s v="בניין ג' חדש, 90 יחד, 24 קומות +2 קומות חלקיות +תכנית שינוי למרתפים. סה&quot;כ 4 בניינים במגרש+4 קומות מרתפים. 1. תחימת קבלן רשום, אחראי לביצוע שלד ואחראי לביקורת לפני תחילת העבודה 2. מילוי דרישות איכות הסביבה לפני טופס 4 ות.גמר מתאריך 3.05.2016 3. מילוי דרישות רשות התעופה לפני טופס 4 מתאריך 12.01.2012 4. הסכם עם חב' ניהול לפני טופס 4 חפי התחייבות היזם. 5. אישור כבאות מעדכן ללא קומת גלרייה תוך 30 יום. תשומת לב בעלי היתר לפני מתן טופס 4 לבניניים א' וב' יש להגיש תכנית התארגנות אתר מעודכן הכוללת הפרדה בטיחותית בין אתר מאוכלס ואתר בבניה.&quot;"/>
    <m/>
    <m/>
    <m/>
    <n v="2015"/>
    <x v="8"/>
    <s v="בנייה"/>
    <s v="בנייה"/>
    <m/>
    <n v="4"/>
    <m/>
    <m/>
    <m/>
    <n v="1"/>
    <s v="להיתר"/>
    <m/>
    <x v="0"/>
    <m/>
    <s v="דטה מהעבר"/>
    <s v="דטה מהעבר"/>
    <n v="7224"/>
    <n v="67947"/>
    <m/>
    <m/>
    <m/>
    <m/>
    <m/>
    <m/>
    <m/>
    <s v="מיצוי יח&quot;ד בפרויקט"/>
    <n v="0"/>
    <m/>
    <m/>
    <m/>
    <m/>
    <m/>
    <m/>
    <m/>
  </r>
  <r>
    <n v="1310"/>
    <m/>
    <m/>
    <m/>
    <m/>
    <m/>
    <m/>
    <m/>
    <m/>
    <m/>
    <m/>
    <n v="32844"/>
    <m/>
    <s v="מרכז"/>
    <x v="22"/>
    <x v="92"/>
    <m/>
    <s v="רשויות"/>
    <s v="פינוי-בינוי"/>
    <s v="תכנית מאושרת עם פעילות יזמית"/>
    <n v="7174561"/>
    <s v="410 20200516"/>
    <n v="410"/>
    <n v="20200516"/>
    <s v="בקשה למידע                                                                      "/>
    <s v="בניה חדשה                               "/>
    <n v="3730"/>
    <s v="פתח תקווה"/>
    <n v="7900"/>
    <s v="אורלוב זאב                                                  "/>
    <n v="124"/>
    <n v="14"/>
    <n v="14"/>
    <m/>
    <d v="2020-05-17T00:00:00"/>
    <n v="0"/>
    <n v="126"/>
    <m/>
    <m/>
    <n v="126"/>
    <s v="2020_03"/>
    <d v="2020-12-03T17:05:37"/>
    <m/>
    <m/>
    <s v="מהות הבקשה"/>
    <s v=" הקמת בניין מגורים בן 30 קומות מגורים + קומת עמודים + קומת גג סהכ 32 קומות ו 126 יחידות דיור על 3 קומות מרתפים הבקשה כוללת את אחת או יותר מהעבודות להלן:  חפירה, חניה מקורה                                                                                                                                                                                                                                                                                                                                                                                                                                                                                                                                                                                                                                                                                                                                                                                                                                                            "/>
    <n v="0"/>
    <s v="NULL"/>
    <s v="NULL"/>
    <s v="NULL"/>
    <m/>
    <m/>
    <m/>
    <m/>
    <m/>
    <m/>
    <m/>
    <m/>
    <m/>
    <m/>
    <m/>
    <m/>
    <m/>
    <m/>
    <s v="NULL"/>
    <s v="NULL"/>
    <s v="לפי גוש חלקה (מרץ 2021)"/>
    <n v="2020"/>
    <x v="1"/>
    <s v="בנייה"/>
    <m/>
    <m/>
    <n v="1"/>
    <n v="1"/>
    <m/>
    <m/>
    <n v="1"/>
    <s v="למידע"/>
    <m/>
    <x v="1"/>
    <m/>
    <m/>
    <m/>
    <m/>
    <m/>
    <m/>
    <m/>
    <m/>
    <m/>
    <m/>
    <m/>
    <m/>
    <m/>
    <n v="252"/>
    <m/>
    <m/>
    <m/>
    <m/>
    <m/>
    <s v="לא היו החלטות בבקשה"/>
    <m/>
  </r>
  <r>
    <n v="1311"/>
    <m/>
    <m/>
    <m/>
    <m/>
    <m/>
    <m/>
    <m/>
    <m/>
    <m/>
    <m/>
    <n v="32844"/>
    <m/>
    <s v="מרכז"/>
    <x v="22"/>
    <x v="92"/>
    <m/>
    <s v="רשויות"/>
    <s v="פינוי-בינוי"/>
    <s v="תכנית מאושרת עם פעילות יזמית"/>
    <n v="7174610"/>
    <s v="410 20200570"/>
    <n v="410"/>
    <n v="20200570"/>
    <s v="בקשה להיתר                                                                      "/>
    <s v="בניה חדשה                               "/>
    <n v="3730"/>
    <s v="פתח תקווה"/>
    <n v="7900"/>
    <s v="אורלוב זאב                                                  "/>
    <n v="124"/>
    <n v="14"/>
    <n v="14"/>
    <m/>
    <d v="2020-06-01T00:00:00"/>
    <n v="0"/>
    <n v="0"/>
    <m/>
    <m/>
    <n v="126"/>
    <s v="2020_03"/>
    <d v="2020-12-03T17:05:37"/>
    <m/>
    <m/>
    <m/>
    <s v=" בקשה לחפירה ודיפון מגרש 2000 מתחם שילר                                                                                                                                                                                                                                                                                                                                                                                                                                                                                                                                                                                                                                                                                                                                                                                                                                                                                                                                                                                                 "/>
    <n v="0"/>
    <s v="NULL"/>
    <s v="NULL"/>
    <s v="NULL"/>
    <m/>
    <m/>
    <m/>
    <m/>
    <m/>
    <m/>
    <m/>
    <m/>
    <m/>
    <m/>
    <m/>
    <m/>
    <m/>
    <m/>
    <s v="NULL"/>
    <s v="NULL"/>
    <s v="לפי גוש חלקה (מרץ 2021)"/>
    <n v="2020"/>
    <x v="1"/>
    <s v="חפירה ודיפון"/>
    <m/>
    <m/>
    <n v="1"/>
    <m/>
    <m/>
    <m/>
    <n v="1"/>
    <s v="להיתר"/>
    <m/>
    <x v="1"/>
    <m/>
    <m/>
    <m/>
    <m/>
    <m/>
    <m/>
    <m/>
    <m/>
    <m/>
    <m/>
    <m/>
    <m/>
    <m/>
    <n v="252"/>
    <m/>
    <m/>
    <m/>
    <m/>
    <m/>
    <s v="לא היו החלטות בבקשה"/>
    <m/>
  </r>
  <r>
    <n v="1313"/>
    <m/>
    <m/>
    <m/>
    <m/>
    <m/>
    <m/>
    <m/>
    <m/>
    <m/>
    <m/>
    <n v="32844"/>
    <m/>
    <s v="מרכז"/>
    <x v="22"/>
    <x v="92"/>
    <m/>
    <s v="רשויות"/>
    <s v="פינוי-בינוי"/>
    <s v="תכנית מאושרת עם פעילות יזמית"/>
    <n v="7174646"/>
    <s v="410 20200613"/>
    <n v="410"/>
    <n v="20200613"/>
    <s v="בקשה להיתר הקלות ושימושים חורגים                                                "/>
    <s v="בניה חדשה                               "/>
    <n v="3730"/>
    <s v="פתח תקווה"/>
    <n v="7900"/>
    <s v="אורלוב זאב                                                  "/>
    <n v="124"/>
    <n v="14"/>
    <n v="14"/>
    <m/>
    <d v="2020-06-10T00:00:00"/>
    <n v="0"/>
    <n v="126"/>
    <m/>
    <m/>
    <n v="126"/>
    <s v="2020_03"/>
    <d v="2020-12-03T17:05:37"/>
    <m/>
    <m/>
    <s v="מהות הבקשה"/>
    <s v=" בניין מגורים בן 32 קומות , מרתף חנייה סהכ 126 יחידות דיור                                                                                                                                                                                                                                                                                                                                                                                                                                                                                                                                                                                                                                                                                                                                                                                                                                                                                                                                                                             "/>
    <n v="0"/>
    <s v="NULL"/>
    <s v="NULL"/>
    <s v="NULL"/>
    <m/>
    <m/>
    <m/>
    <m/>
    <m/>
    <m/>
    <m/>
    <m/>
    <m/>
    <m/>
    <m/>
    <m/>
    <m/>
    <m/>
    <s v="NULL"/>
    <s v="NULL"/>
    <s v="לפי גוש חלקה (מרץ 2021)"/>
    <n v="2020"/>
    <x v="1"/>
    <s v="בנייה"/>
    <m/>
    <m/>
    <n v="1"/>
    <m/>
    <m/>
    <m/>
    <n v="2"/>
    <s v="להיתר"/>
    <m/>
    <x v="1"/>
    <m/>
    <m/>
    <m/>
    <m/>
    <m/>
    <m/>
    <m/>
    <m/>
    <m/>
    <m/>
    <m/>
    <m/>
    <m/>
    <n v="252"/>
    <m/>
    <m/>
    <m/>
    <m/>
    <m/>
    <s v="לא היו החלטות בבקשה"/>
    <m/>
  </r>
  <r>
    <n v="1316"/>
    <m/>
    <m/>
    <m/>
    <m/>
    <m/>
    <m/>
    <m/>
    <m/>
    <m/>
    <m/>
    <n v="32844"/>
    <m/>
    <s v="מרכז"/>
    <x v="22"/>
    <x v="92"/>
    <m/>
    <s v="רשויות"/>
    <s v="פינוי-בינוי"/>
    <s v="תכנית מאושרת עם פעילות יזמית"/>
    <n v="7178536"/>
    <s v="410 20200842"/>
    <n v="410"/>
    <n v="20200842"/>
    <s v="בקשה להיתר הקלות ושימושים חורגים                                                "/>
    <s v="חפירה ויסודות                           "/>
    <n v="3730"/>
    <s v="פתח תקווה"/>
    <n v="7900"/>
    <s v="אורלוב זאב                                                  "/>
    <n v="124"/>
    <n v="14"/>
    <n v="14"/>
    <m/>
    <d v="2020-07-27T00:00:00"/>
    <n v="0"/>
    <n v="0"/>
    <m/>
    <m/>
    <m/>
    <s v="2020_03"/>
    <d v="2020-12-03T17:05:37"/>
    <m/>
    <m/>
    <m/>
    <s v=" חפירה דיפון התארגנות אתר ועוגנים זמניים                                                                                                                                                                                                                                                                                                                                                                                                                                                                                                                                                                                                                                                                                                                                                                                                                                                                                                                                                                                                "/>
    <n v="0"/>
    <s v="NULL"/>
    <s v="NULL"/>
    <s v="NULL"/>
    <m/>
    <m/>
    <m/>
    <m/>
    <m/>
    <m/>
    <m/>
    <m/>
    <m/>
    <m/>
    <m/>
    <m/>
    <m/>
    <m/>
    <s v="NULL"/>
    <s v="NULL"/>
    <s v="לפי גוש חלקה (מרץ 2021)"/>
    <n v="2020"/>
    <x v="1"/>
    <s v="חפירה ודיפון"/>
    <m/>
    <m/>
    <n v="1"/>
    <m/>
    <m/>
    <m/>
    <n v="2"/>
    <s v="להיתר"/>
    <m/>
    <x v="1"/>
    <m/>
    <m/>
    <m/>
    <m/>
    <m/>
    <m/>
    <m/>
    <m/>
    <m/>
    <m/>
    <m/>
    <m/>
    <m/>
    <n v="252"/>
    <m/>
    <m/>
    <m/>
    <m/>
    <m/>
    <s v="לא היו החלטות בבקשה"/>
    <m/>
  </r>
  <r>
    <n v="1309"/>
    <m/>
    <m/>
    <m/>
    <m/>
    <m/>
    <m/>
    <m/>
    <m/>
    <m/>
    <m/>
    <n v="32844"/>
    <m/>
    <s v="מרכז"/>
    <x v="22"/>
    <x v="92"/>
    <m/>
    <s v="רשויות"/>
    <s v="פינוי-בינוי"/>
    <s v="תכנית מאושרת עם פעילות יזמית"/>
    <n v="7174560"/>
    <s v="410 20200515"/>
    <n v="410"/>
    <n v="20200515"/>
    <s v="בקשה למידע                                                                      "/>
    <s v="בניה חדשה                               "/>
    <n v="5384"/>
    <s v="פתח תקווה"/>
    <n v="7900"/>
    <s v="אורלוב זאב                                                  "/>
    <n v="124"/>
    <n v="20"/>
    <n v="20"/>
    <m/>
    <d v="2020-05-17T00:00:00"/>
    <n v="0"/>
    <n v="105"/>
    <m/>
    <m/>
    <n v="105"/>
    <s v="2020_03"/>
    <d v="2020-12-03T17:05:37"/>
    <m/>
    <m/>
    <s v="מהות הבקשה"/>
    <s v=" בניין מגורים בן 32 קומות סהכ 105 יחידות דיור על 3 מרתפי חנייה הבקשה כוללת את אחת או יותר מהעבודות להלן:  חפירה, חניה מקורה מידע עבור מגרש 3000                                                                                                                                                                                                                                                                                                                                                                                                                                                                                                                                                                                                                                                                                                                                                                                                                                                                                        "/>
    <n v="0"/>
    <s v="NULL"/>
    <s v="NULL"/>
    <s v="NULL"/>
    <m/>
    <m/>
    <m/>
    <m/>
    <m/>
    <m/>
    <m/>
    <m/>
    <m/>
    <m/>
    <m/>
    <m/>
    <m/>
    <m/>
    <s v="NULL"/>
    <s v="NULL"/>
    <s v="לפי גוש חלקה (מרץ 2021)"/>
    <n v="2020"/>
    <x v="1"/>
    <s v="בנייה"/>
    <m/>
    <m/>
    <n v="2"/>
    <n v="1"/>
    <m/>
    <m/>
    <n v="1"/>
    <s v="למידע"/>
    <m/>
    <x v="1"/>
    <m/>
    <m/>
    <m/>
    <m/>
    <m/>
    <m/>
    <m/>
    <m/>
    <m/>
    <m/>
    <m/>
    <m/>
    <m/>
    <n v="252"/>
    <m/>
    <m/>
    <m/>
    <m/>
    <m/>
    <s v="לא היו החלטות בבקשה"/>
    <m/>
  </r>
  <r>
    <n v="1312"/>
    <m/>
    <m/>
    <m/>
    <m/>
    <m/>
    <m/>
    <m/>
    <m/>
    <m/>
    <m/>
    <n v="32844"/>
    <m/>
    <s v="מרכז"/>
    <x v="22"/>
    <x v="92"/>
    <m/>
    <s v="רשויות"/>
    <s v="פינוי-בינוי"/>
    <s v="תכנית מאושרת עם פעילות יזמית"/>
    <n v="7174611"/>
    <s v="410 20200571"/>
    <n v="410"/>
    <n v="20200571"/>
    <s v="בקשה להיתר                                                                      "/>
    <s v="בניה חדשה                               "/>
    <n v="5384"/>
    <s v="פתח תקווה"/>
    <n v="7900"/>
    <s v="אורלוב זאב                                                  "/>
    <n v="124"/>
    <n v="20"/>
    <n v="20"/>
    <m/>
    <d v="2020-06-01T00:00:00"/>
    <n v="0"/>
    <n v="0"/>
    <m/>
    <m/>
    <n v="105"/>
    <s v="2020_03"/>
    <d v="2020-12-03T17:05:37"/>
    <m/>
    <m/>
    <s v="מהות הבקשה"/>
    <s v=" חפירה ודיפון עבור מגרש 3000 לבניין מגורים בן 32 קומות סהכ 105 יחידות דיור על 3 מרתפי חנייה                                                                                                                                                                                                                                                                                                                                                                                                                                                                                                                                                                                                                                                                                                                                                                                                                                                                                                                                            "/>
    <n v="0"/>
    <s v="NULL"/>
    <s v="NULL"/>
    <s v="NULL"/>
    <m/>
    <m/>
    <m/>
    <m/>
    <m/>
    <m/>
    <m/>
    <m/>
    <m/>
    <m/>
    <m/>
    <m/>
    <m/>
    <m/>
    <s v="NULL"/>
    <s v="NULL"/>
    <s v="לפי גוש חלקה (מרץ 2021)"/>
    <n v="2020"/>
    <x v="1"/>
    <s v="חפירה ודיפון"/>
    <m/>
    <m/>
    <n v="2"/>
    <m/>
    <m/>
    <m/>
    <n v="1"/>
    <s v="להיתר"/>
    <m/>
    <x v="1"/>
    <m/>
    <m/>
    <m/>
    <m/>
    <m/>
    <m/>
    <m/>
    <m/>
    <m/>
    <m/>
    <m/>
    <m/>
    <m/>
    <n v="252"/>
    <m/>
    <m/>
    <m/>
    <m/>
    <m/>
    <s v="לא היו החלטות בבקשה"/>
    <m/>
  </r>
  <r>
    <n v="1314"/>
    <m/>
    <m/>
    <m/>
    <m/>
    <m/>
    <m/>
    <m/>
    <m/>
    <m/>
    <m/>
    <n v="32844"/>
    <m/>
    <s v="מרכז"/>
    <x v="22"/>
    <x v="92"/>
    <m/>
    <s v="רשויות"/>
    <s v="פינוי-בינוי"/>
    <s v="תכנית מאושרת עם פעילות יזמית"/>
    <n v="7174647"/>
    <s v="410 20200614"/>
    <n v="410"/>
    <n v="20200614"/>
    <s v="בקשה להיתר הקלות ושימושים חורגים                                                "/>
    <s v="בניה חדשה                               "/>
    <n v="5384"/>
    <s v="פתח תקווה"/>
    <n v="7900"/>
    <s v="אורלוב זאב                                                  "/>
    <n v="124"/>
    <n v="20"/>
    <n v="20"/>
    <m/>
    <d v="2020-06-10T00:00:00"/>
    <n v="0"/>
    <n v="105"/>
    <m/>
    <m/>
    <n v="105"/>
    <s v="2020_03"/>
    <d v="2020-12-03T17:05:37"/>
    <m/>
    <m/>
    <s v="מהות הבקשה"/>
    <s v=" בניין בניין מגורים בן 32 קומות על 3 מרתפיי חנייה סהכ 105 יחידות דיור                                                                                                                                                                                                                                                                                                                                                                                                                                                                                                                                                                                                                                                                                                                                                                                                                                                                                                                                                                  "/>
    <n v="0"/>
    <s v="NULL"/>
    <s v="NULL"/>
    <s v="NULL"/>
    <m/>
    <m/>
    <m/>
    <m/>
    <m/>
    <m/>
    <m/>
    <m/>
    <m/>
    <m/>
    <m/>
    <m/>
    <m/>
    <m/>
    <s v="NULL"/>
    <s v="NULL"/>
    <s v="לפי גוש חלקה (מרץ 2021)"/>
    <n v="2020"/>
    <x v="1"/>
    <s v="בנייה"/>
    <m/>
    <m/>
    <n v="2"/>
    <m/>
    <m/>
    <m/>
    <n v="2"/>
    <s v="להיתר"/>
    <m/>
    <x v="1"/>
    <m/>
    <m/>
    <m/>
    <m/>
    <m/>
    <m/>
    <m/>
    <m/>
    <m/>
    <m/>
    <m/>
    <m/>
    <m/>
    <n v="252"/>
    <m/>
    <m/>
    <m/>
    <m/>
    <m/>
    <s v="לא היו החלטות בבקשה"/>
    <m/>
  </r>
  <r>
    <n v="1317"/>
    <m/>
    <m/>
    <m/>
    <m/>
    <m/>
    <m/>
    <m/>
    <m/>
    <m/>
    <m/>
    <n v="32844"/>
    <m/>
    <s v="מרכז"/>
    <x v="22"/>
    <x v="92"/>
    <m/>
    <s v="רשויות"/>
    <s v="פינוי-בינוי"/>
    <s v="תכנית מאושרת עם פעילות יזמית"/>
    <n v="7178623"/>
    <s v="410 20200850"/>
    <n v="410"/>
    <n v="20200850"/>
    <s v="בקשה להיתר הקלות ושימושים חורגים                                                "/>
    <s v="חפירה ויסודות                           "/>
    <n v="5384"/>
    <s v="פתח תקווה"/>
    <n v="7900"/>
    <s v="אורלוב זאב                                                  "/>
    <n v="124"/>
    <n v="20"/>
    <n v="20"/>
    <m/>
    <d v="2020-07-28T00:00:00"/>
    <n v="0"/>
    <n v="0"/>
    <m/>
    <m/>
    <m/>
    <s v="2020_03"/>
    <d v="2020-12-03T17:05:37"/>
    <m/>
    <m/>
    <m/>
    <s v=" חפירה ודיפון התארגנות אתר והחדרת עוגנים זמניים                                                                                                                                                                                                                                                                                                                                                                                                                                                                                                                                                                                                                                                                                                                                                                                                                                                                                                                                                                                         "/>
    <n v="0"/>
    <s v="NULL"/>
    <s v="NULL"/>
    <s v="NULL"/>
    <m/>
    <m/>
    <m/>
    <m/>
    <m/>
    <m/>
    <m/>
    <m/>
    <m/>
    <m/>
    <m/>
    <m/>
    <m/>
    <m/>
    <s v="NULL"/>
    <s v="NULL"/>
    <s v="לפי גוש חלקה (מרץ 2021)"/>
    <n v="2020"/>
    <x v="1"/>
    <s v="חפירה ודיפון"/>
    <m/>
    <m/>
    <n v="2"/>
    <m/>
    <m/>
    <m/>
    <n v="2"/>
    <s v="להיתר"/>
    <m/>
    <x v="1"/>
    <m/>
    <m/>
    <m/>
    <m/>
    <m/>
    <m/>
    <m/>
    <m/>
    <m/>
    <m/>
    <m/>
    <m/>
    <m/>
    <n v="252"/>
    <m/>
    <m/>
    <m/>
    <m/>
    <m/>
    <s v="לא היו החלטות בבקשה"/>
    <m/>
  </r>
  <r>
    <n v="524"/>
    <m/>
    <m/>
    <m/>
    <m/>
    <m/>
    <m/>
    <m/>
    <m/>
    <m/>
    <m/>
    <n v="4238"/>
    <n v="31126"/>
    <s v="מרכז"/>
    <x v="22"/>
    <x v="93"/>
    <s v="שלום אש (גן בועז)"/>
    <s v="מיסוי"/>
    <s v="פינוי-בינוי"/>
    <s v="תכנית מאושרת עם פעילות יזמית"/>
    <n v="256043"/>
    <s v="410 20100986"/>
    <n v="410"/>
    <n v="20100986"/>
    <s v="בקשה להיתר"/>
    <s v="תכנית שנויים"/>
    <n v="13750"/>
    <s v="פתח תקווה"/>
    <n v="7900"/>
    <s v="אסירי ציון"/>
    <n v="1011"/>
    <n v="0"/>
    <n v="0"/>
    <m/>
    <d v="2010-08-02T00:00:00"/>
    <n v="0"/>
    <n v="0"/>
    <m/>
    <m/>
    <n v="89"/>
    <m/>
    <m/>
    <m/>
    <m/>
    <m/>
    <s v="תכנית שינויים . בנין בן 23 קומות מגורים-89 יח&quot;ד +קומת מרתף חניה+ קומה טכנית +קומהת מאגר מים עליון."/>
    <m/>
    <m/>
    <m/>
    <s v="NULL"/>
    <m/>
    <m/>
    <m/>
    <m/>
    <m/>
    <m/>
    <m/>
    <m/>
    <m/>
    <m/>
    <m/>
    <m/>
    <m/>
    <m/>
    <m/>
    <m/>
    <s v="שליפת חלקה 0 (אוגוסט 2020)"/>
    <n v="2010"/>
    <x v="1"/>
    <s v="בנייה"/>
    <m/>
    <m/>
    <n v="2"/>
    <m/>
    <m/>
    <m/>
    <n v="1"/>
    <s v="להיתר"/>
    <m/>
    <x v="1"/>
    <m/>
    <m/>
    <m/>
    <m/>
    <m/>
    <m/>
    <m/>
    <m/>
    <m/>
    <m/>
    <m/>
    <m/>
    <m/>
    <n v="750"/>
    <m/>
    <m/>
    <m/>
    <m/>
    <m/>
    <s v="לא היו החלטות בבקשה"/>
    <m/>
  </r>
  <r>
    <n v="525"/>
    <m/>
    <m/>
    <m/>
    <m/>
    <m/>
    <m/>
    <m/>
    <m/>
    <m/>
    <m/>
    <n v="4238"/>
    <n v="31126"/>
    <s v="מרכז"/>
    <x v="22"/>
    <x v="93"/>
    <s v="שלום אש (גן בועז)"/>
    <s v="מיסוי"/>
    <s v="מיסוי - פינוי-בינוי"/>
    <s v="תכנית מאושרת עם פעילות יזמית"/>
    <n v="7014634"/>
    <s v="410 20191386"/>
    <n v="410"/>
    <n v="20191386"/>
    <s v="בקשה למידע"/>
    <s v="בניה חדשה"/>
    <n v="6322"/>
    <s v="פתח תקווה"/>
    <n v="7900"/>
    <s v="קרול יעקב"/>
    <n v="909"/>
    <n v="3"/>
    <n v="3"/>
    <m/>
    <d v="2019-10-28T00:00:00"/>
    <n v="0"/>
    <n v="150"/>
    <m/>
    <m/>
    <n v="150"/>
    <m/>
    <m/>
    <m/>
    <m/>
    <m/>
    <s v="בנייה חדשה- הקמת בניין מגורים חדש 1 מתוך 5 במסגרת פרוייקט פינוי בינוי לפי תכנית      410-0129981 מתחם שלום אש. הבניין בן 150 דירות למגורים ב-32 קומות מעל קומת קרקע ומרתף משותף ל-5 מגדלי מגורים שנמצא בתחום מגרש מגורים ומגרש שצפ לצורך כך הריסה של מבנים קיימים בהתאם לתבע כל זה מגרש 2001C ומגרש שצפ 3002 לפי תבע        410-0129981"/>
    <m/>
    <m/>
    <m/>
    <s v="NULL"/>
    <m/>
    <m/>
    <m/>
    <m/>
    <m/>
    <m/>
    <m/>
    <m/>
    <m/>
    <m/>
    <m/>
    <m/>
    <m/>
    <m/>
    <m/>
    <m/>
    <m/>
    <n v="2019"/>
    <x v="1"/>
    <s v="הריסה + בנייה"/>
    <m/>
    <m/>
    <n v="1"/>
    <n v="1"/>
    <m/>
    <m/>
    <n v="1"/>
    <s v="למידע"/>
    <m/>
    <x v="1"/>
    <m/>
    <m/>
    <m/>
    <m/>
    <m/>
    <m/>
    <m/>
    <m/>
    <m/>
    <m/>
    <m/>
    <m/>
    <m/>
    <n v="750"/>
    <m/>
    <m/>
    <m/>
    <m/>
    <m/>
    <s v="אין מידע באתר"/>
    <m/>
  </r>
  <r>
    <n v="526"/>
    <m/>
    <m/>
    <m/>
    <m/>
    <m/>
    <m/>
    <m/>
    <m/>
    <m/>
    <m/>
    <n v="4238"/>
    <n v="31126"/>
    <s v="מרכז"/>
    <x v="22"/>
    <x v="93"/>
    <s v="שלום אש (גן בועז)"/>
    <s v="מיסוי"/>
    <s v="מיסוי - פינוי-בינוי"/>
    <s v="תכנית מאושרת עם פעילות יזמית"/>
    <n v="7014332"/>
    <s v="410 20191388"/>
    <n v="410"/>
    <n v="20191388"/>
    <s v="בקשה למידע"/>
    <s v="בניה חדשה"/>
    <n v="6322"/>
    <s v="פתח תקווה"/>
    <n v="7900"/>
    <s v="קרול יעקב"/>
    <n v="909"/>
    <n v="3"/>
    <n v="3"/>
    <m/>
    <d v="2019-10-28T00:00:00"/>
    <n v="0"/>
    <n v="150"/>
    <m/>
    <m/>
    <n v="150"/>
    <m/>
    <m/>
    <m/>
    <m/>
    <m/>
    <s v="הקמת בניין מגורים חדש 1 מתוך 5 מגדלים במגרת פרוייקט פינוי בינוי לפי תכנית 410-0129981 מתחם שלום אש. בתוך הבניין 150 דירות למגורים ב-32 קומות מעל קומת קרקע ומרתף משותף ל-5 מגדלי מגורים שנמצא בתחום מגר"/>
    <m/>
    <m/>
    <m/>
    <s v="NULL"/>
    <m/>
    <m/>
    <m/>
    <m/>
    <m/>
    <m/>
    <m/>
    <m/>
    <m/>
    <m/>
    <m/>
    <m/>
    <m/>
    <m/>
    <m/>
    <m/>
    <m/>
    <n v="2019"/>
    <x v="1"/>
    <s v="בנייה"/>
    <m/>
    <m/>
    <n v="1"/>
    <m/>
    <m/>
    <m/>
    <n v="2"/>
    <s v="למידע"/>
    <m/>
    <x v="1"/>
    <m/>
    <m/>
    <m/>
    <m/>
    <m/>
    <m/>
    <m/>
    <m/>
    <m/>
    <m/>
    <m/>
    <m/>
    <m/>
    <n v="750"/>
    <m/>
    <m/>
    <m/>
    <m/>
    <m/>
    <m/>
    <m/>
  </r>
  <r>
    <n v="1319"/>
    <m/>
    <m/>
    <m/>
    <m/>
    <m/>
    <m/>
    <m/>
    <m/>
    <m/>
    <m/>
    <n v="31126"/>
    <m/>
    <s v="מרכז"/>
    <x v="22"/>
    <x v="94"/>
    <m/>
    <s v="רשויות"/>
    <s v="פינוי-בינוי"/>
    <s v="תכנית מאושרת עם פעילות יזמית"/>
    <n v="7179666"/>
    <s v="410 20200907"/>
    <n v="410"/>
    <n v="20200907"/>
    <s v="בקשה להיתר                                                                      "/>
    <s v="בניה חדשה                               "/>
    <n v="15626"/>
    <s v="פתח תקווה"/>
    <n v="7900"/>
    <s v="אורלוב זאב                                                  "/>
    <n v="124"/>
    <n v="3"/>
    <n v="3"/>
    <m/>
    <d v="2020-08-10T00:00:00"/>
    <n v="0"/>
    <n v="0"/>
    <m/>
    <m/>
    <n v="150"/>
    <s v="2020_03"/>
    <d v="2020-12-03T17:05:37"/>
    <m/>
    <m/>
    <s v="מהות הבקשה"/>
    <s v=" הקמת מגדל מגורים במגרש 2001C עפי תכנית 410-01299811 (13/505 – מתחם שלום אש). הריסת מבנים קיימים בהתאם לתכנית לצורך בניית המגדל הראשון. בניית חלק מקומת הקרקע והמרתפים לטובת חניונים, מחסנים ומתקנים טכנים במגרש 2002C ובשצפ הסמוך. סהכ 150 יחד ב- 31 קומות מגורים, קומת קרקע, שתי קומות מרתפים, קומת גלריה חלקית וקומת גג טכני.                                                                                                                                                                                                                                                                                                                                                                                                                                                                                                                                                                                                                                                                                                    "/>
    <n v="0"/>
    <s v="NULL"/>
    <s v="NULL"/>
    <s v="NULL"/>
    <m/>
    <m/>
    <m/>
    <m/>
    <m/>
    <m/>
    <m/>
    <m/>
    <m/>
    <m/>
    <m/>
    <m/>
    <m/>
    <m/>
    <s v="NULL"/>
    <s v="NULL"/>
    <s v="לפי גוש חלקה (מרץ 2021)"/>
    <n v="2020"/>
    <x v="1"/>
    <s v="הריסה + בנייה"/>
    <m/>
    <m/>
    <n v="1"/>
    <m/>
    <m/>
    <m/>
    <n v="1"/>
    <s v="להיתר"/>
    <m/>
    <x v="1"/>
    <m/>
    <m/>
    <m/>
    <m/>
    <m/>
    <m/>
    <m/>
    <m/>
    <s v="כן"/>
    <m/>
    <m/>
    <s v="מתחם רלוונטי לפי כתובת"/>
    <m/>
    <n v="750"/>
    <m/>
    <m/>
    <m/>
    <m/>
    <m/>
    <s v="לא היו החלטות בבקשה"/>
    <m/>
  </r>
  <r>
    <n v="1308"/>
    <m/>
    <m/>
    <m/>
    <m/>
    <m/>
    <m/>
    <m/>
    <m/>
    <m/>
    <m/>
    <n v="31126"/>
    <m/>
    <s v="מרכז"/>
    <x v="22"/>
    <x v="94"/>
    <m/>
    <s v="רשויות"/>
    <s v="פינוי-בינוי"/>
    <s v="תכנית מאושרת עם פעילות יזמית"/>
    <n v="7174129"/>
    <s v="410 20200079"/>
    <n v="410"/>
    <n v="20200079"/>
    <s v="בקשה למידע                                                                      "/>
    <s v="בניה חדשה                               "/>
    <n v="15626"/>
    <s v="פתח תקווה"/>
    <n v="7900"/>
    <s v="אורלוב זאב                                                  "/>
    <n v="124"/>
    <n v="3"/>
    <n v="3"/>
    <m/>
    <d v="2020-01-20T00:00:00"/>
    <n v="0"/>
    <n v="750"/>
    <m/>
    <m/>
    <n v="150"/>
    <s v="2020_03"/>
    <d v="2020-12-03T17:05:37"/>
    <m/>
    <m/>
    <s v="מהות הבקשה"/>
    <s v=" הקמת שכונת שלום אש במסגרת פרוייקט פינוי ובינוי לפי תכנית 410-0129981 מתחם שלום אש. חמישה בנייני מגורים בני150  דירות מגורים ב-32 קומות מעל קומת הקרקע ומרתף משותף ל- 5 מגדלי מגורים. הבקשה כוללת את אחת או יותר מהעבודות להלן:  חפירה, חניה לא מקורה, עבודות פיתוח,(פירוט: עבודות פיתוח שטח במגרש מגורים ושצפ ), גדרות ושערים                                                                                                                                                                                                                                                                                                                                                                                                                                                                                                                                                                                                                                                                                                          "/>
    <n v="0"/>
    <s v="NULL"/>
    <s v="NULL"/>
    <s v="NULL"/>
    <m/>
    <m/>
    <m/>
    <m/>
    <m/>
    <m/>
    <m/>
    <m/>
    <m/>
    <m/>
    <m/>
    <m/>
    <m/>
    <m/>
    <s v="NULL"/>
    <s v="NULL"/>
    <s v="לפי גוש חלקה (מרץ 2021)"/>
    <n v="2020"/>
    <x v="1"/>
    <s v="חפירה"/>
    <m/>
    <m/>
    <n v="1"/>
    <m/>
    <m/>
    <m/>
    <n v="2"/>
    <s v="למידע"/>
    <m/>
    <x v="1"/>
    <m/>
    <m/>
    <m/>
    <m/>
    <m/>
    <m/>
    <m/>
    <m/>
    <s v="כן"/>
    <m/>
    <m/>
    <s v="מתחם רלוונטי לפי כתובת"/>
    <m/>
    <n v="750"/>
    <m/>
    <m/>
    <m/>
    <m/>
    <m/>
    <s v="לא היו החלטות בבקשה"/>
    <m/>
  </r>
  <r>
    <n v="1305"/>
    <m/>
    <m/>
    <m/>
    <m/>
    <m/>
    <m/>
    <m/>
    <m/>
    <m/>
    <m/>
    <n v="31126"/>
    <m/>
    <s v="מרכז"/>
    <x v="22"/>
    <x v="94"/>
    <m/>
    <s v="רשויות"/>
    <s v="פינוי-בינוי"/>
    <s v="תכנית מאושרת עם פעילות יזמית"/>
    <n v="7142660"/>
    <s v="410 20201045"/>
    <n v="410"/>
    <n v="20201045"/>
    <s v="בקשה פרטנית/ שולחן עגול                                                         "/>
    <s v="בניה חדשה                               "/>
    <n v="15626"/>
    <s v="פתח תקווה"/>
    <n v="7900"/>
    <s v="אורלוב זאב                                                  "/>
    <n v="124"/>
    <n v="3"/>
    <n v="3"/>
    <m/>
    <d v="2020-09-07T00:00:00"/>
    <n v="0"/>
    <n v="0"/>
    <m/>
    <m/>
    <m/>
    <s v="2020_02"/>
    <d v="2020-11-24T10:27:21"/>
    <m/>
    <m/>
    <m/>
    <s v=" התחדשות עירונית                                                                                                                                                                                                                                                                                                                                                                                                                                                                                                                                                                                                                                                                                                                                                                                                                                                                                                                                                                                                                        "/>
    <n v="20200004"/>
    <d v="2020-11-05T00:00:00"/>
    <s v="  בהמשך להחלטה הקודמת, יש להשלים הדרישות כדלקמן:  1. להציג תוכנית פיתוח הכוללת: גבהים, עומק אדמה גננית, שצפ לרחוב קרול, תשתיות      וכו'.  2. להנמיך גובה ה – 0.00 לחצי מטר, תאום חזיתות, עיצוב הבניינים בתאום עם אדריכל      העיר.  3. יש לעמוד בתקן 5281 לבניה ירוקה.  4. מיקום חדר טרפו' וגנרטור סופי מאושר עי חברת חשמל, תכנון פתחי האוורור של חדרי      טרפו' כך שלא יהיו בתחום השצפ, בתאום עם אדריכל העיר והאישור אגף לאיכות      הסביבה.  5. להראות תכנון ראשוני עקרוני של השצפ.  6. להציג תאום תשתיות.  7. לסמן פירי אשפה.  8. להציג חתימות מול אגף נכסי העירייה בהתייחס לפינוי הקונסרבטריון.  9. אישור אגף התנועה להסדרי התנועה.  10. יש לקיים פגישה עם אדריכל העיר ובודקת הבקשה להיתר.  11. להציג תוכנית כוללת לכל המתחם עם זכות מעבר להולכי רגל, שצפים וכו'.  12. יש לבדוק משפטית בהתייחס למיקום המחסנים בקומת מרתף.  13. בתנאי מילוי גיליון דרישות מצורף."/>
    <s v="NULL"/>
    <m/>
    <m/>
    <m/>
    <m/>
    <m/>
    <m/>
    <m/>
    <m/>
    <m/>
    <m/>
    <m/>
    <m/>
    <m/>
    <m/>
    <s v="NULL"/>
    <s v="NULL"/>
    <s v="לפי גוש חלקה (מרץ 2021)"/>
    <n v="2020"/>
    <x v="1"/>
    <s v="הריסה"/>
    <m/>
    <s v="אני כמעט בטוח שמדובר רק בסוג בקשה של הריסה, אבל שווה שתעברי שוב על מהות הבקשה מאתר העירייה כדי לוודא, במהות כתוב: _x000a_&quot;‏פרוייקט &quot;שלום אש&quot; - הקמת מגדל מגורים במגרש c2001 , הריסת מבנים קיימים לבניית ‏המגדל הראשון , חלק מקומת הקרקע והמרתפים לטובת חניונים ,מחסנים ומתקנים טכנים_x000a_‏במגרש c2002 ובשצ&quot;פ הסמוך.סה&quot;כ 150 יח&quot;ד ב -31 קומות מגורים, קומת קרקע, שתי ‏קומות מרתף, קומת גלריה חלקית וקומת גג טכני. (חדר טרפו במרתף).  מדובר בבנייה של בניין 1 בלבד (c2001)&quot;"/>
    <n v="1"/>
    <m/>
    <m/>
    <m/>
    <n v="2"/>
    <s v="למידע"/>
    <m/>
    <x v="1"/>
    <m/>
    <m/>
    <m/>
    <m/>
    <m/>
    <m/>
    <m/>
    <m/>
    <s v="כן"/>
    <m/>
    <m/>
    <s v="מתחם רלוונטי לפי כתובת"/>
    <m/>
    <n v="750"/>
    <m/>
    <m/>
    <m/>
    <m/>
    <m/>
    <s v="לא היו החלטות בבקשה"/>
    <m/>
  </r>
  <r>
    <n v="533"/>
    <m/>
    <m/>
    <m/>
    <m/>
    <m/>
    <m/>
    <m/>
    <m/>
    <m/>
    <m/>
    <n v="30773"/>
    <m/>
    <s v="מרכז"/>
    <x v="23"/>
    <x v="95"/>
    <m/>
    <s v="רשויות"/>
    <s v="רשויות מקומיות - פינוי-בינוי"/>
    <s v="בביצוע"/>
    <n v="88888891"/>
    <s v="457"/>
    <n v="457"/>
    <m/>
    <m/>
    <m/>
    <m/>
    <s v="קדימה-צורן"/>
    <n v="195"/>
    <m/>
    <s v="NULL"/>
    <m/>
    <s v="NULL"/>
    <m/>
    <d v="2015-12-31T00:00:00"/>
    <m/>
    <m/>
    <m/>
    <m/>
    <n v="151"/>
    <m/>
    <m/>
    <m/>
    <m/>
    <m/>
    <m/>
    <m/>
    <m/>
    <m/>
    <s v="NULL"/>
    <m/>
    <m/>
    <d v="2018-12-31T00:00:00"/>
    <m/>
    <m/>
    <m/>
    <m/>
    <m/>
    <m/>
    <m/>
    <n v="151"/>
    <m/>
    <m/>
    <m/>
    <m/>
    <m/>
    <m/>
    <n v="2015"/>
    <x v="3"/>
    <m/>
    <m/>
    <m/>
    <n v="1"/>
    <m/>
    <m/>
    <m/>
    <n v="1"/>
    <s v="להיתר"/>
    <s v="ידנית - יש למצוא את הבקשה"/>
    <x v="0"/>
    <s v="ידנית - יש למצוא את ההיתר"/>
    <m/>
    <s v="מודיעין אנושי - מבוסס נתוני אלון"/>
    <n v="88888891"/>
    <m/>
    <s v="בקשה איי די  ידנית -- יש לבצע בדיקה האם קיים בדטה, במידה ולא - יש להכניס את הבקשה וההיתר לדטה "/>
    <m/>
    <m/>
    <m/>
    <m/>
    <m/>
    <m/>
    <m/>
    <n v="73"/>
    <m/>
    <m/>
    <m/>
    <m/>
    <m/>
    <m/>
    <m/>
  </r>
  <r>
    <n v="534"/>
    <m/>
    <m/>
    <m/>
    <m/>
    <m/>
    <m/>
    <m/>
    <m/>
    <m/>
    <m/>
    <n v="4299"/>
    <m/>
    <s v="תל אביב"/>
    <x v="24"/>
    <x v="96"/>
    <m/>
    <s v="מיסוי"/>
    <s v="מיסוי - פינוי-בינוי"/>
    <s v="תכנית מאושרת עם פעילות יזמית"/>
    <n v="7006389"/>
    <s v="508 20180313"/>
    <n v="508"/>
    <n v="20180313"/>
    <s v="בקשה מקוונת עם הקלות"/>
    <s v="פינוי בינוי"/>
    <n v="64912016"/>
    <s v="קריית אונו"/>
    <n v="2620"/>
    <s v="אחאב"/>
    <n v="208"/>
    <n v="3"/>
    <n v="3"/>
    <m/>
    <d v="2018-08-23T00:00:00"/>
    <n v="0"/>
    <n v="0"/>
    <m/>
    <m/>
    <n v="86"/>
    <m/>
    <m/>
    <m/>
    <m/>
    <m/>
    <s v="בניין צפוני: בניין משותף הכולל: קומת קרקע (לובי + מצב&quot;ר), 16 קומות מגורים מעל 5 קומות מרתף. ס&quot;ה בבניין 86 יח&quot;ד. פינוי בינוי מתחם אחאב"/>
    <m/>
    <m/>
    <m/>
    <s v="NULL"/>
    <m/>
    <m/>
    <m/>
    <m/>
    <m/>
    <m/>
    <m/>
    <m/>
    <m/>
    <m/>
    <m/>
    <m/>
    <m/>
    <m/>
    <m/>
    <m/>
    <m/>
    <n v="2018"/>
    <x v="1"/>
    <s v="בנייה"/>
    <m/>
    <m/>
    <n v="1"/>
    <m/>
    <m/>
    <m/>
    <n v="3"/>
    <s v="מקוונת (להיתר)"/>
    <m/>
    <x v="1"/>
    <m/>
    <m/>
    <m/>
    <m/>
    <m/>
    <m/>
    <m/>
    <m/>
    <m/>
    <m/>
    <m/>
    <m/>
    <s v="מיצוי יח&quot;ד בפרויקט"/>
    <n v="0"/>
    <m/>
    <m/>
    <m/>
    <m/>
    <m/>
    <s v="אישור בתנאים"/>
    <m/>
  </r>
  <r>
    <n v="535"/>
    <m/>
    <m/>
    <m/>
    <m/>
    <m/>
    <m/>
    <m/>
    <m/>
    <m/>
    <m/>
    <n v="4299"/>
    <m/>
    <s v="תל אביב"/>
    <x v="24"/>
    <x v="96"/>
    <m/>
    <s v="מיסוי"/>
    <s v="מיסוי - פינוי-בינוי"/>
    <s v="תכנית מאושרת עם פעילות יזמית"/>
    <n v="5374428"/>
    <s v="508 20180313"/>
    <n v="508"/>
    <n v="20180313"/>
    <s v="בקשה מקוונת עם הקלות"/>
    <s v="פינוי בינוי"/>
    <n v="6491047"/>
    <s v="קריית אונו"/>
    <n v="2620"/>
    <s v="אחאב"/>
    <n v="208"/>
    <n v="3"/>
    <n v="3"/>
    <m/>
    <d v="2018-08-23T00:00:00"/>
    <n v="0"/>
    <n v="0"/>
    <m/>
    <m/>
    <n v="86"/>
    <m/>
    <m/>
    <m/>
    <m/>
    <m/>
    <s v="בניית מבנה מגורים בן - קומת קרקע + 15 קומות מגורים + קומה טכנית הכולל 91 יח&quot;ד מעל 5 קומות חניון מתחם אחאב - בניין צפוני"/>
    <m/>
    <m/>
    <m/>
    <s v="NULL"/>
    <m/>
    <m/>
    <m/>
    <m/>
    <m/>
    <m/>
    <m/>
    <m/>
    <m/>
    <m/>
    <m/>
    <m/>
    <m/>
    <m/>
    <m/>
    <m/>
    <m/>
    <n v="2018"/>
    <x v="1"/>
    <s v="בנייה"/>
    <m/>
    <m/>
    <n v="1"/>
    <m/>
    <m/>
    <m/>
    <n v="2"/>
    <s v="מקוונת (להיתר)"/>
    <m/>
    <x v="1"/>
    <m/>
    <m/>
    <m/>
    <m/>
    <m/>
    <m/>
    <m/>
    <m/>
    <m/>
    <m/>
    <m/>
    <m/>
    <s v="מיצוי יח&quot;ד בפרויקט"/>
    <n v="0"/>
    <m/>
    <m/>
    <m/>
    <m/>
    <m/>
    <m/>
    <m/>
  </r>
  <r>
    <n v="537"/>
    <m/>
    <m/>
    <m/>
    <m/>
    <m/>
    <m/>
    <m/>
    <m/>
    <m/>
    <m/>
    <n v="4299"/>
    <m/>
    <s v="תל אביב"/>
    <x v="24"/>
    <x v="96"/>
    <m/>
    <s v="מיסוי"/>
    <s v="פינוי-בינוי"/>
    <s v="תכנית מאושרת עם פעילות יזמית"/>
    <n v="7006440"/>
    <s v="508 20180312"/>
    <n v="508"/>
    <n v="20180312"/>
    <s v="בקשה מקוונת עם הקלות"/>
    <s v="פינוי בינוי"/>
    <n v="64912017"/>
    <s v="קריית אונו"/>
    <n v="2620"/>
    <s v="אחאב"/>
    <n v="208"/>
    <n v="4"/>
    <n v="4"/>
    <s v=""/>
    <d v="2018-08-23T00:00:00"/>
    <n v="0"/>
    <n v="0"/>
    <m/>
    <m/>
    <n v="82"/>
    <m/>
    <m/>
    <m/>
    <m/>
    <m/>
    <s v="בניין דרומי: בניין משותף הכולל: קומת קרקע, 15 קומות מגורים מעל 5 קומות מרתף. ס&quot;ה בבניין 82 יח&quot;ד. פינוי בינוי מתחם אחאב"/>
    <m/>
    <m/>
    <m/>
    <s v="NULL"/>
    <m/>
    <m/>
    <m/>
    <m/>
    <m/>
    <m/>
    <m/>
    <m/>
    <m/>
    <m/>
    <m/>
    <m/>
    <m/>
    <m/>
    <m/>
    <m/>
    <s v="שליפת כתובות (אוגוסט 2020)"/>
    <n v="2018"/>
    <x v="1"/>
    <s v="בנייה"/>
    <m/>
    <m/>
    <n v="2"/>
    <m/>
    <m/>
    <m/>
    <n v="3"/>
    <s v="מקוונת (להיתר)"/>
    <m/>
    <x v="1"/>
    <m/>
    <m/>
    <m/>
    <m/>
    <m/>
    <m/>
    <m/>
    <m/>
    <m/>
    <m/>
    <m/>
    <m/>
    <s v="מיצוי יח&quot;ד בפרויקט"/>
    <n v="0"/>
    <m/>
    <m/>
    <m/>
    <m/>
    <m/>
    <s v="אישור בתנאים"/>
    <m/>
  </r>
  <r>
    <n v="536"/>
    <m/>
    <m/>
    <m/>
    <m/>
    <m/>
    <m/>
    <m/>
    <m/>
    <m/>
    <m/>
    <n v="4299"/>
    <m/>
    <s v="תל אביב"/>
    <x v="24"/>
    <x v="96"/>
    <m/>
    <s v="מיסוי"/>
    <s v="פינוי-בינוי"/>
    <s v="תכנית מאושרת עם פעילות יזמית"/>
    <n v="5374427"/>
    <s v="508 20180312"/>
    <n v="508"/>
    <n v="20180312"/>
    <s v="בקשה מקוונת עם הקלות"/>
    <s v="פינוי בינוי"/>
    <n v="64912017"/>
    <s v="קריית אונו"/>
    <n v="2620"/>
    <s v="אחאב"/>
    <n v="208"/>
    <n v="4"/>
    <n v="4"/>
    <m/>
    <d v="2018-08-23T00:00:00"/>
    <n v="0"/>
    <n v="0"/>
    <m/>
    <m/>
    <n v="86"/>
    <m/>
    <m/>
    <m/>
    <m/>
    <m/>
    <s v="בניית מבנה מגורים בן קומת קרקע + 14 קומות מגורים + ק. טכני הכולל 86 יח&quot;ד מעל 5 קומות חניון. בניין דרומי"/>
    <m/>
    <m/>
    <m/>
    <s v="NULL"/>
    <m/>
    <m/>
    <m/>
    <m/>
    <m/>
    <m/>
    <m/>
    <m/>
    <m/>
    <m/>
    <m/>
    <m/>
    <m/>
    <m/>
    <m/>
    <m/>
    <s v="שליפת כתובות (אוגוסט 2020)"/>
    <n v="2018"/>
    <x v="1"/>
    <s v="בנייה"/>
    <m/>
    <m/>
    <n v="2"/>
    <m/>
    <m/>
    <m/>
    <n v="2"/>
    <s v="מקוונת (להיתר)"/>
    <m/>
    <x v="1"/>
    <m/>
    <m/>
    <m/>
    <m/>
    <m/>
    <m/>
    <m/>
    <m/>
    <m/>
    <m/>
    <m/>
    <m/>
    <s v="מיצוי יח&quot;ד בפרויקט"/>
    <n v="0"/>
    <m/>
    <m/>
    <m/>
    <m/>
    <m/>
    <m/>
    <m/>
  </r>
  <r>
    <n v="2036"/>
    <m/>
    <m/>
    <m/>
    <m/>
    <m/>
    <m/>
    <m/>
    <m/>
    <m/>
    <m/>
    <n v="4299"/>
    <m/>
    <s v="תל אביב"/>
    <x v="24"/>
    <x v="96"/>
    <m/>
    <s v="מיסוי"/>
    <s v="פינוי-בינוי"/>
    <s v="תכנית מאושרת עם פעילות יזמית"/>
    <n v="7578255"/>
    <s v="508 20210385"/>
    <n v="508"/>
    <n v="20210385"/>
    <s v="בקשה מקוונת"/>
    <s v="פינוי בינוי"/>
    <n v="64912016"/>
    <s v="קריית אונו"/>
    <n v="2620"/>
    <s v="אחאב"/>
    <n v="208"/>
    <n v="3"/>
    <n v="3"/>
    <m/>
    <d v="2021-10-28T00:00:00"/>
    <m/>
    <m/>
    <n v="56"/>
    <n v="92"/>
    <n v="148"/>
    <s v="2022_02"/>
    <m/>
    <s v="נתוני מתחם"/>
    <s v="נתוני מתחם"/>
    <s v="מנהלת"/>
    <s v="הריסה של 2 בנייני מגורים + חפירה ודיפון עבור 3 קומות מרתף מתחת ל-2 בניינים. מתחם פינוי בינוי אחאב - "/>
    <m/>
    <m/>
    <m/>
    <m/>
    <n v="4147"/>
    <m/>
    <d v="2022-01-27T00:00:00"/>
    <m/>
    <m/>
    <m/>
    <n v="56"/>
    <s v="נתוני מתחם"/>
    <n v="92"/>
    <s v="נתוני מתחם"/>
    <n v="148"/>
    <s v="נתוני מתחם"/>
    <m/>
    <s v="מתחם פינוי בינוי אחאב -_x000a_הריסה של 2 בנייני מגורים + חפירה ודיפון עבור 3 קומות מרתף מתחת ל-2 בניינים."/>
    <m/>
    <m/>
    <m/>
    <n v="2021"/>
    <x v="16"/>
    <s v="הריסה + חפירה ודיפון"/>
    <s v="הריסה + חפירה ודיפון"/>
    <m/>
    <s v="1,2"/>
    <m/>
    <m/>
    <m/>
    <n v="1"/>
    <s v="מקוונת (להיתר)"/>
    <m/>
    <x v="0"/>
    <m/>
    <m/>
    <s v="אתר עירייה"/>
    <n v="7578255"/>
    <m/>
    <s v="היתר מאתר עירייה ולכן אין ID"/>
    <m/>
    <m/>
    <m/>
    <m/>
    <m/>
    <m/>
    <s v="מיצוי יח&quot;ד בפרויקט"/>
    <n v="0"/>
    <m/>
    <m/>
    <m/>
    <m/>
    <m/>
    <m/>
    <m/>
  </r>
  <r>
    <n v="2032"/>
    <m/>
    <m/>
    <m/>
    <m/>
    <m/>
    <m/>
    <m/>
    <m/>
    <m/>
    <m/>
    <n v="4087"/>
    <m/>
    <m/>
    <x v="24"/>
    <x v="97"/>
    <m/>
    <s v="מיסוי"/>
    <m/>
    <m/>
    <n v="5374359"/>
    <s v="508 20180087"/>
    <n v="508"/>
    <s v="20180087‏"/>
    <s v="בקשה מקוונת"/>
    <s v="הריסה"/>
    <n v="64961000"/>
    <s v="קריית אונו"/>
    <n v="2620"/>
    <s v="אשכול לוי"/>
    <n v="210"/>
    <n v="113"/>
    <n v="113"/>
    <m/>
    <d v="2018-03-07T00:00:00"/>
    <m/>
    <m/>
    <m/>
    <m/>
    <m/>
    <m/>
    <m/>
    <m/>
    <m/>
    <m/>
    <s v="הריסת מבנה מגורים במסגרת פינוי בינוי + בקשה לחפירה ודיפון. "/>
    <m/>
    <m/>
    <m/>
    <n v="1555327"/>
    <n v="3775"/>
    <s v="בקשה מקוונת"/>
    <d v="2018-06-11T00:00:00"/>
    <s v="הריסה"/>
    <n v="0"/>
    <n v="0"/>
    <m/>
    <m/>
    <m/>
    <m/>
    <m/>
    <m/>
    <m/>
    <s v="פינוי בינוי בר יהודה, הריסת מבנה מגורים + חפירה ודיפון. "/>
    <m/>
    <m/>
    <m/>
    <m/>
    <x v="3"/>
    <s v="הריסה + חפירה ודיפון"/>
    <s v="הריסה + חפירה ודיפון"/>
    <m/>
    <n v="8"/>
    <m/>
    <m/>
    <m/>
    <n v="2"/>
    <s v="מקוונת (להיתר)"/>
    <m/>
    <x v="7"/>
    <m/>
    <m/>
    <m/>
    <n v="5374359"/>
    <n v="1555327"/>
    <m/>
    <m/>
    <m/>
    <m/>
    <m/>
    <m/>
    <m/>
    <s v="מיצוי יח&quot;ד בפרויקט"/>
    <n v="0"/>
    <m/>
    <m/>
    <m/>
    <m/>
    <m/>
    <m/>
    <m/>
  </r>
  <r>
    <n v="539"/>
    <m/>
    <m/>
    <m/>
    <m/>
    <m/>
    <m/>
    <m/>
    <m/>
    <m/>
    <m/>
    <n v="4087"/>
    <m/>
    <s v="תל אביב"/>
    <x v="24"/>
    <x v="97"/>
    <m/>
    <s v="מיסוי"/>
    <s v="פינוי-בינוי"/>
    <s v="בביצוע"/>
    <n v="5374354"/>
    <s v="508 20170083"/>
    <n v="508"/>
    <n v="20170083"/>
    <s v="בקשה להיתר"/>
    <s v="בניה חדשה"/>
    <n v="64961007"/>
    <s v="קריית אונו"/>
    <n v="2620"/>
    <s v="אשכול לוי"/>
    <n v="210"/>
    <n v="119"/>
    <n v="119"/>
    <m/>
    <d v="2017-03-26T00:00:00"/>
    <n v="0"/>
    <n v="84"/>
    <n v="27"/>
    <n v="57"/>
    <n v="84"/>
    <m/>
    <m/>
    <m/>
    <m/>
    <m/>
    <s v="בניין מגורים כולל קומת מסחר לרחוב לוי אשכול, מרתפי חניה במגרש 1006, 13 קומות מגורים מעל הקרקע וגג טכני, סה&quot;כ 84 יח&quot;ד. מבנה מסחרי במגרש 1008."/>
    <m/>
    <m/>
    <m/>
    <n v="1555324"/>
    <n v="3791"/>
    <m/>
    <d v="2018-07-17T00:00:00"/>
    <m/>
    <n v="0"/>
    <n v="84"/>
    <n v="27"/>
    <m/>
    <n v="57"/>
    <m/>
    <n v="84"/>
    <m/>
    <m/>
    <s v="בניין מגורים כולל קומת מסחר לרחוב לוי אשכול, 3 קומות מרתפי חניה ומחסנים המשותפים למגרשים 1006 ו- 1007, 13 קומות מגורים מעל הקרקע וגג טכני, סה&quot;כ 84 יח&quot;ד."/>
    <m/>
    <m/>
    <s v="שליפה לפי תבעות (אוגוסט 2020)"/>
    <n v="2017"/>
    <x v="3"/>
    <s v="בנייה"/>
    <s v="בנייה"/>
    <m/>
    <n v="7"/>
    <m/>
    <m/>
    <m/>
    <n v="1"/>
    <s v="להיתר"/>
    <m/>
    <x v="0"/>
    <m/>
    <m/>
    <m/>
    <n v="5374354"/>
    <n v="1555324"/>
    <m/>
    <m/>
    <m/>
    <m/>
    <m/>
    <m/>
    <m/>
    <s v="מיצוי יח&quot;ד בפרויקט"/>
    <n v="0"/>
    <m/>
    <m/>
    <m/>
    <m/>
    <m/>
    <m/>
    <m/>
  </r>
  <r>
    <n v="538"/>
    <m/>
    <m/>
    <m/>
    <m/>
    <m/>
    <m/>
    <m/>
    <m/>
    <m/>
    <m/>
    <n v="4087"/>
    <m/>
    <s v="תל אביב"/>
    <x v="24"/>
    <x v="97"/>
    <m/>
    <s v="מיסוי"/>
    <s v="פינוי-בינוי"/>
    <s v="בביצוע"/>
    <n v="5250025"/>
    <s v="551 64961007"/>
    <n v="551"/>
    <n v="64961007"/>
    <s v="בקשה להיתר"/>
    <s v="בניה חדשה"/>
    <n v="64901007"/>
    <s v="קריית אונו"/>
    <n v="2620"/>
    <s v="אשכול לוי"/>
    <n v="210"/>
    <n v="119"/>
    <n v="119"/>
    <m/>
    <d v="2017-03-26T00:00:00"/>
    <n v="0"/>
    <n v="0"/>
    <m/>
    <m/>
    <m/>
    <m/>
    <m/>
    <m/>
    <m/>
    <m/>
    <s v="בניין מגורים ובו קומת מסחר לרחוב לוי אשכול ומעל 13 קומות מגורים+ גג טכני"/>
    <m/>
    <m/>
    <m/>
    <s v="NULL"/>
    <m/>
    <m/>
    <m/>
    <m/>
    <m/>
    <m/>
    <m/>
    <m/>
    <m/>
    <m/>
    <m/>
    <m/>
    <m/>
    <m/>
    <m/>
    <m/>
    <s v="שליפת חלקה 0 (אוגוסט 2020)"/>
    <n v="2017"/>
    <x v="1"/>
    <s v="בנייה"/>
    <m/>
    <m/>
    <n v="7"/>
    <m/>
    <m/>
    <m/>
    <n v="2"/>
    <s v="להיתר"/>
    <s v="האם מדובר במתחם לוי אשכול?"/>
    <x v="1"/>
    <m/>
    <m/>
    <m/>
    <m/>
    <m/>
    <m/>
    <m/>
    <m/>
    <m/>
    <m/>
    <m/>
    <m/>
    <s v="מיצוי יח&quot;ד בפרויקט"/>
    <n v="0"/>
    <m/>
    <m/>
    <m/>
    <m/>
    <m/>
    <s v="אין מידע באתר העירייה"/>
    <m/>
  </r>
  <r>
    <n v="558"/>
    <m/>
    <m/>
    <m/>
    <m/>
    <m/>
    <m/>
    <m/>
    <m/>
    <m/>
    <m/>
    <n v="4087"/>
    <m/>
    <s v="תל אביב"/>
    <x v="24"/>
    <x v="97"/>
    <m/>
    <s v="מיסוי"/>
    <s v="פינוי-בינוי"/>
    <s v="בביצוע"/>
    <n v="5374355"/>
    <s v="508 20170084"/>
    <n v="508"/>
    <n v="20170084"/>
    <s v="בקשה להיתר"/>
    <s v="בניה חדשה"/>
    <n v="64961006"/>
    <s v="קריית אונו"/>
    <n v="2620"/>
    <s v="אשכול לוי"/>
    <n v="210"/>
    <n v="121"/>
    <n v="121"/>
    <m/>
    <d v="2017-03-26T00:00:00"/>
    <n v="0"/>
    <n v="72"/>
    <n v="27"/>
    <n v="45"/>
    <n v="72"/>
    <s v="2019_01"/>
    <d v="2019-01-22T09:53:02"/>
    <m/>
    <m/>
    <m/>
    <s v="בניין מגורים כולל קומת מסחר לרחוב לוי אשכול, 3 קומות מרתפי חניה המשותפים למגרשים 1006, 1009, 1007 ו- 1008, 12 קומות מגורים מעל הקרקע וגג טכני, סה&quot;כ 72 יח&quot;ד. מבנה ציבורי במגרש 1009 ופיתוח במגרש 416. "/>
    <m/>
    <m/>
    <m/>
    <n v="1555325"/>
    <n v="3790"/>
    <s v="בקשה להיתר"/>
    <d v="2018-07-17T00:00:00"/>
    <s v="בניה חדשה"/>
    <n v="0"/>
    <n v="72"/>
    <n v="27"/>
    <m/>
    <n v="45"/>
    <m/>
    <n v="72"/>
    <m/>
    <m/>
    <s v=" 12 קומות מגורים מעל הקרקע וגג טכני, סה&quot;כ 72 יח&quot;ד. בניין מגורים כולל קומת מסחר לרחוב לוי אשכול, 3 קומות מרתפי חניה ומחסנים המשותפים למגרשים 1006 ו- 1007, "/>
    <s v="2019_01"/>
    <d v="2019-01-22T09:56:23"/>
    <m/>
    <n v="2017"/>
    <x v="3"/>
    <s v="בנייה"/>
    <s v="בנייה"/>
    <m/>
    <n v="6"/>
    <m/>
    <m/>
    <m/>
    <n v="1"/>
    <s v="להיתר"/>
    <m/>
    <x v="0"/>
    <m/>
    <m/>
    <m/>
    <n v="5374355"/>
    <n v="1555325"/>
    <m/>
    <m/>
    <m/>
    <m/>
    <m/>
    <m/>
    <m/>
    <s v="מיצוי יח&quot;ד בפרויקט"/>
    <n v="0"/>
    <m/>
    <m/>
    <m/>
    <m/>
    <m/>
    <m/>
    <m/>
  </r>
  <r>
    <n v="1322"/>
    <s v="טיוב בקשות שאינן כפולות"/>
    <m/>
    <m/>
    <m/>
    <m/>
    <m/>
    <m/>
    <m/>
    <m/>
    <m/>
    <n v="4087"/>
    <m/>
    <s v="תל אביב"/>
    <x v="24"/>
    <x v="97"/>
    <m/>
    <s v="מיסוי"/>
    <s v="פינוי-בינוי"/>
    <s v="בביצוע"/>
    <n v="5159254"/>
    <s v="551 20170006"/>
    <n v="551"/>
    <n v="20170006"/>
    <s v="בקשה להיתר"/>
    <s v="הריסה"/>
    <n v="6496101"/>
    <s v="קריית אונו"/>
    <n v="2620"/>
    <s v="בר יהודה"/>
    <n v="237"/>
    <n v="0"/>
    <n v="0"/>
    <m/>
    <d v="2017-01-04T00:00:00"/>
    <n v="0"/>
    <n v="0"/>
    <m/>
    <m/>
    <m/>
    <s v="INSERT DELTA BAR NATANYA &amp; UNO"/>
    <d v="2017-02-20T14:32:37"/>
    <m/>
    <m/>
    <m/>
    <s v="הריסת מבנה מגורים במסגרת פינוי-בינוי "/>
    <s v="NULL"/>
    <s v="NULL"/>
    <s v="NULL"/>
    <n v="1506880"/>
    <n v="3638"/>
    <s v="בקשה להיתר"/>
    <d v="2017-03-27T00:00:00"/>
    <s v="הריסה"/>
    <n v="0"/>
    <n v="0"/>
    <m/>
    <m/>
    <m/>
    <m/>
    <m/>
    <m/>
    <m/>
    <s v="הריסת מבנה מגורים במסגרת פינוי-בינוי "/>
    <s v="INSERT BAR DELTA 28/06/2017 "/>
    <d v="2017-06-28T15:59:04"/>
    <s v="לפי גוש חלקה (מרץ 2021)"/>
    <n v="2017"/>
    <x v="6"/>
    <s v="הריסה"/>
    <s v="הריסה"/>
    <m/>
    <n v="5"/>
    <m/>
    <m/>
    <m/>
    <n v="3"/>
    <s v="להיתר"/>
    <m/>
    <x v="7"/>
    <m/>
    <m/>
    <m/>
    <m/>
    <m/>
    <m/>
    <m/>
    <m/>
    <m/>
    <m/>
    <m/>
    <m/>
    <s v="מיצוי יח&quot;ד בפרויקט"/>
    <n v="0"/>
    <m/>
    <m/>
    <m/>
    <m/>
    <m/>
    <m/>
    <m/>
  </r>
  <r>
    <n v="542"/>
    <m/>
    <m/>
    <m/>
    <m/>
    <m/>
    <m/>
    <m/>
    <m/>
    <m/>
    <m/>
    <n v="4087"/>
    <m/>
    <s v="תל אביב"/>
    <x v="24"/>
    <x v="97"/>
    <m/>
    <s v="מיסוי"/>
    <s v="מיסוי - פינוי-בינוי"/>
    <s v="בביצוע"/>
    <n v="5374327"/>
    <s v="508 20170085"/>
    <n v="508"/>
    <n v="20170085"/>
    <s v="בקשה להיתר"/>
    <s v="בניה חדשה"/>
    <n v="64961001"/>
    <s v="קריית אונו"/>
    <n v="2620"/>
    <s v="בר יהודה"/>
    <n v="237"/>
    <n v="2"/>
    <n v="2"/>
    <m/>
    <d v="2017-03-26T00:00:00"/>
    <n v="0"/>
    <n v="87"/>
    <n v="27"/>
    <n v="60"/>
    <n v="87"/>
    <m/>
    <m/>
    <m/>
    <m/>
    <m/>
    <s v="בניין מגורים כולל 6 קומות מרתפי חניה ומחסנים, 14 קומות מגורים מעל הקרקע וגג טכני, סה&quot;כ 87 יח&quot;ד."/>
    <m/>
    <m/>
    <m/>
    <n v="1555311"/>
    <n v="3792"/>
    <m/>
    <d v="2018-07-17T00:00:00"/>
    <m/>
    <n v="0"/>
    <n v="87"/>
    <n v="27"/>
    <m/>
    <n v="60"/>
    <m/>
    <n v="87"/>
    <m/>
    <m/>
    <s v="בניין מגורים כולל 5 קומות מרתפי חניה ומחסנים, 15 קומות מגורים מעל הקרקע וגג טכני, סה&quot;כ 87 יח&quot;ד."/>
    <m/>
    <m/>
    <m/>
    <n v="2017"/>
    <x v="3"/>
    <s v="בנייה"/>
    <s v="בנייה"/>
    <m/>
    <n v="1"/>
    <m/>
    <m/>
    <m/>
    <n v="1"/>
    <s v="להיתר"/>
    <m/>
    <x v="0"/>
    <m/>
    <m/>
    <m/>
    <n v="5374327"/>
    <n v="1555311"/>
    <m/>
    <m/>
    <m/>
    <m/>
    <m/>
    <m/>
    <m/>
    <s v="מיצוי יח&quot;ד בפרויקט"/>
    <n v="0"/>
    <m/>
    <m/>
    <m/>
    <m/>
    <m/>
    <m/>
    <m/>
  </r>
  <r>
    <n v="543"/>
    <m/>
    <m/>
    <m/>
    <m/>
    <m/>
    <m/>
    <m/>
    <m/>
    <m/>
    <m/>
    <n v="4087"/>
    <m/>
    <s v="תל אביב"/>
    <x v="24"/>
    <x v="97"/>
    <m/>
    <s v="מיסוי"/>
    <s v="מיסוי - פינוי-בינוי"/>
    <s v="בביצוע"/>
    <n v="5374326"/>
    <s v="508 20170217"/>
    <n v="508"/>
    <n v="20170217"/>
    <s v="בקשה להיתר"/>
    <s v="חפירה, דיפון, ביסוס"/>
    <n v="64961001"/>
    <s v="קריית אונו"/>
    <n v="2620"/>
    <s v="בר יהודה"/>
    <n v="237"/>
    <n v="2"/>
    <n v="2"/>
    <m/>
    <d v="2017-07-18T00:00:00"/>
    <n v="0"/>
    <n v="0"/>
    <m/>
    <m/>
    <m/>
    <m/>
    <m/>
    <m/>
    <m/>
    <m/>
    <s v="מגרש לבניין משותף, בקשה לחפירה ודיפון."/>
    <m/>
    <m/>
    <m/>
    <s v="NULL"/>
    <m/>
    <m/>
    <m/>
    <m/>
    <m/>
    <m/>
    <m/>
    <m/>
    <m/>
    <m/>
    <m/>
    <m/>
    <m/>
    <m/>
    <m/>
    <m/>
    <m/>
    <n v="2017"/>
    <x v="1"/>
    <s v="חפירה ודיפון"/>
    <m/>
    <m/>
    <n v="1"/>
    <m/>
    <m/>
    <m/>
    <n v="2"/>
    <s v="להיתר"/>
    <m/>
    <x v="1"/>
    <m/>
    <m/>
    <m/>
    <m/>
    <m/>
    <m/>
    <m/>
    <m/>
    <m/>
    <m/>
    <m/>
    <m/>
    <s v="מיצוי יח&quot;ד בפרויקט"/>
    <n v="0"/>
    <m/>
    <m/>
    <m/>
    <m/>
    <m/>
    <m/>
    <m/>
  </r>
  <r>
    <n v="1412"/>
    <m/>
    <m/>
    <m/>
    <m/>
    <m/>
    <m/>
    <m/>
    <m/>
    <m/>
    <m/>
    <n v="4087"/>
    <m/>
    <s v="תל אביב"/>
    <x v="24"/>
    <x v="97"/>
    <m/>
    <s v="מיסוי"/>
    <s v="פינוי-בינוי"/>
    <s v="בביצוע"/>
    <n v="7214850"/>
    <s v="508 20190388"/>
    <n v="508"/>
    <n v="20190388"/>
    <s v="בקשה מקוונת"/>
    <s v="תכנית שינויים"/>
    <n v="64961001"/>
    <s v="קריית אונו"/>
    <n v="2620"/>
    <s v="בר יהודה"/>
    <n v="237"/>
    <n v="2"/>
    <n v="2"/>
    <m/>
    <d v="2019-11-06T00:00:00"/>
    <n v="0"/>
    <n v="0"/>
    <m/>
    <m/>
    <m/>
    <s v="2020_04"/>
    <d v="2021-01-28T10:43:04"/>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n v="2066790"/>
    <n v="4019"/>
    <s v="בקשה מקוונת"/>
    <d v="2020-11-02T00:00:00"/>
    <s v="תכנית שינויים"/>
    <n v="0"/>
    <n v="0"/>
    <m/>
    <m/>
    <m/>
    <m/>
    <m/>
    <m/>
    <m/>
    <s v="בניין מגורים משותף במתחם פינוי בינוי בר-יהודה, בקשה לתכנית שינויים תוך כדי בנייה הכוללת: שינויים פנימיים במרתפים ובקומות עם שינויים בשטחים ובחזיתות, שינויי מיקום צובר הגז, שינויים בקומה הטכנית על הגג "/>
    <s v="2020_04"/>
    <d v="2021-01-28T10:43:05"/>
    <s v="לפי כתובת (מרץ 2021)"/>
    <n v="2019"/>
    <x v="2"/>
    <s v="בנייה"/>
    <s v="בנייה"/>
    <m/>
    <n v="1"/>
    <m/>
    <m/>
    <m/>
    <n v="2"/>
    <s v="מקוונת (להיתר)"/>
    <m/>
    <x v="2"/>
    <m/>
    <m/>
    <m/>
    <n v="7214850"/>
    <n v="2066790"/>
    <m/>
    <m/>
    <m/>
    <m/>
    <m/>
    <m/>
    <m/>
    <s v="מיצוי יח&quot;ד בפרויקט"/>
    <n v="0"/>
    <m/>
    <m/>
    <m/>
    <m/>
    <m/>
    <m/>
    <m/>
  </r>
  <r>
    <n v="544"/>
    <m/>
    <m/>
    <m/>
    <m/>
    <m/>
    <m/>
    <m/>
    <m/>
    <m/>
    <m/>
    <n v="4087"/>
    <m/>
    <s v="תל אביב"/>
    <x v="24"/>
    <x v="97"/>
    <m/>
    <s v="מיסוי"/>
    <s v="מיסוי - פינוי-בינוי"/>
    <s v="בביצוע"/>
    <n v="5374328"/>
    <s v="508 20170086"/>
    <n v="508"/>
    <n v="20170086"/>
    <s v="בקשה להיתר"/>
    <s v="בניה חדשה"/>
    <n v="64961002"/>
    <s v="קריית אונו"/>
    <n v="2620"/>
    <s v="בר יהודה"/>
    <n v="237"/>
    <n v="4"/>
    <n v="4"/>
    <m/>
    <d v="2017-03-26T00:00:00"/>
    <n v="0"/>
    <n v="87"/>
    <n v="27"/>
    <n v="60"/>
    <n v="87"/>
    <m/>
    <m/>
    <m/>
    <m/>
    <m/>
    <s v="בניין מגורים כולל 5 קומות מרתפי חניה ומחסנים, 15 קומות מגורים מעל הקרקע וגג טכני, סה&quot;כ 87 יח&quot;ד."/>
    <m/>
    <m/>
    <m/>
    <n v="1555312"/>
    <n v="3793"/>
    <m/>
    <d v="2018-07-17T00:00:00"/>
    <m/>
    <n v="0"/>
    <n v="87"/>
    <n v="27"/>
    <m/>
    <n v="60"/>
    <m/>
    <n v="87"/>
    <m/>
    <m/>
    <s v="בניין מגורים כולל 5 קומות מרתפי חניה ומחסנים, 15 קומות מגורים מעל הקרקע וגג טכני, סה&quot;כ 87 יח&quot;ד."/>
    <m/>
    <m/>
    <m/>
    <n v="2017"/>
    <x v="3"/>
    <s v="בנייה"/>
    <s v="בנייה"/>
    <m/>
    <n v="2"/>
    <m/>
    <m/>
    <m/>
    <n v="1"/>
    <s v="להיתר"/>
    <m/>
    <x v="0"/>
    <m/>
    <m/>
    <m/>
    <n v="5374328"/>
    <n v="1555312"/>
    <m/>
    <m/>
    <m/>
    <m/>
    <m/>
    <m/>
    <m/>
    <s v="מיצוי יח&quot;ד בפרויקט"/>
    <n v="0"/>
    <m/>
    <m/>
    <m/>
    <m/>
    <m/>
    <m/>
    <m/>
  </r>
  <r>
    <n v="546"/>
    <m/>
    <m/>
    <m/>
    <m/>
    <m/>
    <m/>
    <m/>
    <m/>
    <m/>
    <m/>
    <n v="4087"/>
    <m/>
    <s v="תל אביב"/>
    <x v="24"/>
    <x v="97"/>
    <m/>
    <s v="מיסוי"/>
    <s v="מיסוי - פינוי-בינוי"/>
    <s v="בביצוע"/>
    <n v="5374356"/>
    <s v="508 20170218"/>
    <n v="508"/>
    <n v="20170218"/>
    <s v="בקשה להיתר"/>
    <s v="חפירה, דיפון, ביסוס"/>
    <n v="64961002"/>
    <s v="קריית אונו"/>
    <n v="2620"/>
    <s v="בר יהודה"/>
    <n v="237"/>
    <n v="4"/>
    <n v="4"/>
    <m/>
    <d v="2017-07-18T00:00:00"/>
    <n v="0"/>
    <n v="0"/>
    <m/>
    <m/>
    <m/>
    <m/>
    <m/>
    <m/>
    <m/>
    <m/>
    <s v="מגרש לבניין משותף, בקשה לחפירה ודיפון."/>
    <m/>
    <m/>
    <m/>
    <s v="NULL"/>
    <m/>
    <m/>
    <m/>
    <m/>
    <m/>
    <m/>
    <m/>
    <m/>
    <m/>
    <m/>
    <m/>
    <m/>
    <m/>
    <m/>
    <m/>
    <m/>
    <m/>
    <n v="2017"/>
    <x v="1"/>
    <s v="חפירה ודיפון"/>
    <m/>
    <m/>
    <n v="2"/>
    <m/>
    <m/>
    <m/>
    <n v="2"/>
    <s v="להיתר"/>
    <m/>
    <x v="1"/>
    <m/>
    <m/>
    <m/>
    <m/>
    <m/>
    <m/>
    <m/>
    <m/>
    <m/>
    <m/>
    <m/>
    <m/>
    <s v="מיצוי יח&quot;ד בפרויקט"/>
    <n v="0"/>
    <m/>
    <m/>
    <m/>
    <m/>
    <m/>
    <m/>
    <m/>
  </r>
  <r>
    <n v="1413"/>
    <s v="טיוב בקשות שאינן כפולות"/>
    <m/>
    <m/>
    <m/>
    <m/>
    <m/>
    <m/>
    <m/>
    <m/>
    <m/>
    <n v="4087"/>
    <m/>
    <s v="תל אביב"/>
    <x v="24"/>
    <x v="97"/>
    <m/>
    <s v="מיסוי"/>
    <s v="פינוי-בינוי"/>
    <s v="בביצוע"/>
    <n v="7214851"/>
    <s v="508 20190389"/>
    <n v="508"/>
    <n v="20190389"/>
    <s v="בקשה מקוונת"/>
    <s v="תכנית שינויים"/>
    <n v="64961002"/>
    <s v="קריית אונו"/>
    <n v="2620"/>
    <s v="בר יהודה"/>
    <n v="237"/>
    <n v="4"/>
    <n v="4"/>
    <m/>
    <d v="2019-11-06T00:00:00"/>
    <n v="0"/>
    <n v="0"/>
    <m/>
    <m/>
    <m/>
    <s v="2020_04"/>
    <d v="2021-01-28T10:43:04"/>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n v="2067057"/>
    <n v="4020"/>
    <s v="בקשה מקוונת"/>
    <d v="2020-11-02T00:00:00"/>
    <s v="תכנית שינויים"/>
    <n v="0"/>
    <n v="0"/>
    <m/>
    <m/>
    <m/>
    <m/>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2020_04"/>
    <d v="2021-01-28T10:43:05"/>
    <s v="לפי כתובת (מרץ 2021)"/>
    <n v="2019"/>
    <x v="2"/>
    <s v="בנייה"/>
    <s v="בנייה"/>
    <m/>
    <n v="2"/>
    <m/>
    <m/>
    <m/>
    <n v="2"/>
    <s v="מקוונת (להיתר)"/>
    <m/>
    <x v="2"/>
    <m/>
    <m/>
    <m/>
    <m/>
    <m/>
    <m/>
    <m/>
    <m/>
    <m/>
    <m/>
    <m/>
    <m/>
    <s v="מיצוי יח&quot;ד בפרויקט"/>
    <n v="0"/>
    <m/>
    <m/>
    <m/>
    <m/>
    <m/>
    <m/>
    <m/>
  </r>
  <r>
    <n v="545"/>
    <m/>
    <m/>
    <m/>
    <m/>
    <m/>
    <m/>
    <m/>
    <m/>
    <m/>
    <m/>
    <n v="4087"/>
    <m/>
    <s v="תל אביב"/>
    <x v="24"/>
    <x v="97"/>
    <m/>
    <s v="מיסוי"/>
    <s v="פינוי-בינוי"/>
    <s v="בביצוע"/>
    <n v="5250514"/>
    <s v="551 20170086"/>
    <n v="551"/>
    <n v="20170086"/>
    <s v="בקשה להיתר"/>
    <s v="בניה חדשה"/>
    <n v="64961002"/>
    <s v="קריית אונו"/>
    <n v="2620"/>
    <s v="בר יהודה"/>
    <n v="237"/>
    <n v="4"/>
    <n v="4"/>
    <m/>
    <d v="2017-03-26T00:00:00"/>
    <n v="0"/>
    <n v="87"/>
    <m/>
    <m/>
    <n v="87"/>
    <m/>
    <m/>
    <m/>
    <m/>
    <m/>
    <s v="בניין מגורים כולל 5 קומות מרתפי חניה ומחסנים, 15 קומות מגורים מעל הקרקע וגג טכני, סה&quot;כ 87 יח&quot;ד."/>
    <m/>
    <m/>
    <m/>
    <s v="NULL"/>
    <m/>
    <m/>
    <m/>
    <m/>
    <m/>
    <m/>
    <m/>
    <m/>
    <m/>
    <m/>
    <m/>
    <m/>
    <m/>
    <m/>
    <m/>
    <m/>
    <s v="שליפת כתובות (אוגוסט 2020)"/>
    <n v="2017"/>
    <x v="1"/>
    <m/>
    <m/>
    <m/>
    <m/>
    <m/>
    <m/>
    <m/>
    <n v="4"/>
    <s v="להיתר"/>
    <m/>
    <x v="1"/>
    <m/>
    <m/>
    <m/>
    <m/>
    <m/>
    <m/>
    <m/>
    <m/>
    <m/>
    <m/>
    <m/>
    <m/>
    <s v="מיצוי יח&quot;ד בפרויקט"/>
    <n v="0"/>
    <m/>
    <m/>
    <m/>
    <m/>
    <m/>
    <m/>
    <m/>
  </r>
  <r>
    <n v="540"/>
    <m/>
    <m/>
    <m/>
    <m/>
    <m/>
    <m/>
    <m/>
    <m/>
    <m/>
    <m/>
    <n v="4087"/>
    <m/>
    <s v="תל אביב"/>
    <x v="24"/>
    <x v="97"/>
    <m/>
    <s v="מיסוי"/>
    <s v="פינוי-בינוי"/>
    <s v="בביצוע"/>
    <n v="5374363"/>
    <s v="508 20180068"/>
    <n v="508"/>
    <n v="20180068"/>
    <s v="בקשה מקוונת עם הקלות"/>
    <s v="פינוי בינוי"/>
    <n v="64961003"/>
    <s v="קריית אונו"/>
    <n v="2620"/>
    <s v="בר יהודה"/>
    <n v="0"/>
    <n v="6"/>
    <n v="6"/>
    <m/>
    <d v="2018-02-25T00:00:00"/>
    <n v="0"/>
    <n v="0"/>
    <m/>
    <m/>
    <n v="88"/>
    <m/>
    <m/>
    <m/>
    <m/>
    <s v="מהות הבקשה"/>
    <s v="בניין מגורים כולל 4 מרתפי חניה ומחסנים, 15 קומות מגורים מעל הקרקע וגג טכני. סה&quot;כ 88 יח&quot;ד."/>
    <m/>
    <m/>
    <m/>
    <n v="1981087"/>
    <n v="3899"/>
    <s v="בקשה מקוונת עם הקלות"/>
    <d v="2019-08-04T00:00:00"/>
    <s v="פינוי בינוי"/>
    <n v="0"/>
    <n v="0"/>
    <m/>
    <m/>
    <m/>
    <m/>
    <n v="88"/>
    <s v="מהות ההיתר"/>
    <m/>
    <s v="בניין מגורים כולל 4 מרתפי חניה ומחסנים, 15 קומות מגורים מעל הקרקע וגג טכני. סה&quot;כ 88 יח&quot;ד. "/>
    <m/>
    <m/>
    <s v="שליפת חלקה 0 (אוגוסט 2020)"/>
    <n v="2018"/>
    <x v="5"/>
    <s v="בנייה"/>
    <s v="בנייה"/>
    <m/>
    <n v="3"/>
    <m/>
    <m/>
    <n v="1"/>
    <n v="1"/>
    <s v="מקוונת (להיתר)"/>
    <m/>
    <x v="2"/>
    <m/>
    <m/>
    <m/>
    <m/>
    <n v="1555330"/>
    <m/>
    <m/>
    <m/>
    <m/>
    <m/>
    <m/>
    <s v="חסרה כתובת מלאה באתר העירייה"/>
    <s v="מיצוי יח&quot;ד בפרויקט"/>
    <n v="0"/>
    <m/>
    <m/>
    <m/>
    <m/>
    <m/>
    <m/>
    <m/>
  </r>
  <r>
    <n v="541"/>
    <m/>
    <m/>
    <m/>
    <m/>
    <m/>
    <m/>
    <m/>
    <m/>
    <m/>
    <m/>
    <n v="4087"/>
    <m/>
    <s v="תל אביב"/>
    <x v="24"/>
    <x v="97"/>
    <m/>
    <s v="מיסוי"/>
    <s v="פינוי-בינוי"/>
    <s v="בביצוע"/>
    <n v="5374364"/>
    <s v="508 20180088"/>
    <n v="508"/>
    <n v="20180088"/>
    <s v="בקשה מקוונת"/>
    <s v="הריסה"/>
    <n v="64961003"/>
    <s v="קריית אונו"/>
    <n v="2620"/>
    <s v="בר יהודה"/>
    <n v="0"/>
    <n v="6"/>
    <n v="6"/>
    <m/>
    <d v="2018-03-07T00:00:00"/>
    <n v="0"/>
    <n v="0"/>
    <n v="27"/>
    <n v="61"/>
    <n v="88"/>
    <m/>
    <m/>
    <m/>
    <m/>
    <m/>
    <s v="הריסת מבנה מגורים במסגרת פינוי בינוי + בקשה לחפירה ודיפון."/>
    <m/>
    <m/>
    <m/>
    <n v="1555330"/>
    <n v="3776"/>
    <m/>
    <d v="2018-06-11T00:00:00"/>
    <m/>
    <n v="0"/>
    <n v="0"/>
    <n v="27"/>
    <m/>
    <n v="61"/>
    <m/>
    <n v="88"/>
    <m/>
    <m/>
    <s v="פינוי בינוי בר יהודה, הריסת מבנה מגורים + חפירה ודיפון."/>
    <m/>
    <m/>
    <s v="שליפת חלקה 0 (אוגוסט 2020)"/>
    <n v="2018"/>
    <x v="3"/>
    <s v="הריסה + חפירה ודיפון "/>
    <s v="הריסה + חפירה ודיפון "/>
    <m/>
    <n v="3"/>
    <m/>
    <m/>
    <m/>
    <n v="2"/>
    <s v="מקוונת (להיתר)"/>
    <m/>
    <x v="0"/>
    <m/>
    <m/>
    <m/>
    <n v="5374363"/>
    <m/>
    <m/>
    <m/>
    <m/>
    <m/>
    <m/>
    <m/>
    <s v="חסרה כתובת מלאה באתר העירייה"/>
    <s v="מיצוי יח&quot;ד בפרויקט"/>
    <n v="0"/>
    <m/>
    <m/>
    <m/>
    <m/>
    <m/>
    <m/>
    <m/>
  </r>
  <r>
    <n v="1846"/>
    <s v="אוקטובר 2021 - טיוב בקשות ID כפולות"/>
    <s v="כן"/>
    <m/>
    <m/>
    <m/>
    <m/>
    <m/>
    <m/>
    <m/>
    <m/>
    <n v="4087"/>
    <m/>
    <s v="תל אביב"/>
    <x v="24"/>
    <x v="97"/>
    <m/>
    <s v="מיסוי"/>
    <s v="משולב"/>
    <s v="בביצוע"/>
    <n v="7481468"/>
    <s v="508 20210233"/>
    <n v="508"/>
    <n v="20210233"/>
    <s v="בקשה מקוונת"/>
    <s v="שינויים ללא תוספת"/>
    <n v="64961003"/>
    <s v="קריית אונו"/>
    <n v="2620"/>
    <s v="בר יהודה"/>
    <n v="237"/>
    <n v="6"/>
    <n v="6"/>
    <s v="     "/>
    <d v="2021-06-29T00:00:00"/>
    <n v="0"/>
    <n v="0"/>
    <s v="NULL"/>
    <s v="NULL"/>
    <s v="NULL"/>
    <s v="2021_04"/>
    <d v="2021-09-14T12:11:07"/>
    <s v="NULL"/>
    <s v="NULL"/>
    <s v="NULL"/>
    <s v="תונית שינויים להיתר מס' 3899 "/>
    <s v="NULL"/>
    <s v="NULL"/>
    <s v="NULL"/>
    <s v="NULL"/>
    <m/>
    <s v="NULL"/>
    <m/>
    <m/>
    <m/>
    <m/>
    <m/>
    <m/>
    <m/>
    <m/>
    <m/>
    <m/>
    <m/>
    <m/>
    <m/>
    <m/>
    <s v="תוכנית"/>
    <n v="2021"/>
    <x v="1"/>
    <s v="שינויים"/>
    <m/>
    <m/>
    <n v="3"/>
    <m/>
    <m/>
    <m/>
    <n v="2"/>
    <s v="מקוונת (להיתר)"/>
    <m/>
    <x v="1"/>
    <m/>
    <m/>
    <m/>
    <m/>
    <m/>
    <m/>
    <m/>
    <m/>
    <m/>
    <m/>
    <m/>
    <m/>
    <s v="מיצוי יח&quot;ד בפרויקט"/>
    <n v="0"/>
    <m/>
    <m/>
    <m/>
    <m/>
    <m/>
    <m/>
    <m/>
  </r>
  <r>
    <n v="1321"/>
    <s v="טיוב בקשות שאינן כפולות"/>
    <m/>
    <m/>
    <m/>
    <m/>
    <m/>
    <m/>
    <m/>
    <m/>
    <m/>
    <n v="4087"/>
    <m/>
    <s v="תל אביב"/>
    <x v="24"/>
    <x v="97"/>
    <m/>
    <s v="מיסוי"/>
    <s v="פינוי-בינוי"/>
    <s v="בביצוע"/>
    <n v="5159219"/>
    <s v="551 20170007"/>
    <n v="551"/>
    <n v="20170007"/>
    <s v="בקשה להיתר"/>
    <s v="הריסה"/>
    <n v="6496097"/>
    <s v="קריית אונו"/>
    <n v="2620"/>
    <s v="בר יהודה"/>
    <n v="237"/>
    <n v="6"/>
    <n v="6"/>
    <m/>
    <d v="2017-01-04T00:00:00"/>
    <n v="0"/>
    <n v="0"/>
    <m/>
    <m/>
    <m/>
    <s v="INSERT DELTA BAR NATANYA &amp; UNO"/>
    <d v="2017-02-20T14:32:37"/>
    <m/>
    <m/>
    <m/>
    <s v="הריסת מבנה מגורים במסגרת פינוי- בינוי "/>
    <s v="NULL"/>
    <s v="NULL"/>
    <s v="NULL"/>
    <n v="1506619"/>
    <n v="3641"/>
    <s v="בקשה להיתר"/>
    <d v="2017-03-27T00:00:00"/>
    <s v="הריסה"/>
    <n v="0"/>
    <n v="0"/>
    <m/>
    <m/>
    <m/>
    <m/>
    <m/>
    <m/>
    <m/>
    <s v="הריסת מבנה מגורים במסגרת פינוי- בינוי "/>
    <s v="INSERT BAR DELTA 28/06/2017 "/>
    <d v="2017-06-28T15:59:04"/>
    <s v="לפי גוש חלקה (מרץ 2021)"/>
    <n v="2017"/>
    <x v="6"/>
    <s v="הריסה"/>
    <s v="הריסה"/>
    <m/>
    <n v="1"/>
    <m/>
    <m/>
    <m/>
    <n v="3"/>
    <s v="להיתר"/>
    <m/>
    <x v="7"/>
    <m/>
    <m/>
    <m/>
    <m/>
    <m/>
    <m/>
    <m/>
    <m/>
    <m/>
    <m/>
    <m/>
    <m/>
    <s v="מיצוי יח&quot;ד בפרויקט"/>
    <n v="0"/>
    <m/>
    <m/>
    <m/>
    <m/>
    <m/>
    <m/>
    <m/>
  </r>
  <r>
    <n v="547"/>
    <m/>
    <m/>
    <m/>
    <m/>
    <m/>
    <m/>
    <m/>
    <m/>
    <m/>
    <m/>
    <n v="4087"/>
    <m/>
    <s v="תל אביב"/>
    <x v="24"/>
    <x v="97"/>
    <m/>
    <s v="מיסוי"/>
    <s v="מיסוי - פינוי-בינוי"/>
    <s v="בביצוע"/>
    <n v="5374366"/>
    <s v="508 20180069"/>
    <n v="508"/>
    <n v="20180069"/>
    <s v="בקשה מקוונת עם הקלות"/>
    <s v="פינוי בינוי"/>
    <n v="64961004"/>
    <s v="קריית אונו"/>
    <n v="2620"/>
    <s v="בר יהודה"/>
    <n v="237"/>
    <n v="16"/>
    <n v="16"/>
    <m/>
    <d v="2018-02-25T00:00:00"/>
    <n v="0"/>
    <n v="0"/>
    <m/>
    <m/>
    <n v="83"/>
    <m/>
    <m/>
    <m/>
    <m/>
    <s v="מהות הבקשה"/>
    <s v="בניין מגורים כולל 4 קומות מרתף ומרתף חמישי חלקי בעבור חניה, מחסנים, 14 קומות מגורים מעל הקרקע וגג טכני. סה&quot;כ 83 יח&quot;ד."/>
    <m/>
    <m/>
    <m/>
    <s v="NULL"/>
    <m/>
    <m/>
    <m/>
    <m/>
    <m/>
    <m/>
    <m/>
    <m/>
    <m/>
    <m/>
    <m/>
    <m/>
    <m/>
    <m/>
    <m/>
    <m/>
    <m/>
    <n v="2018"/>
    <x v="1"/>
    <s v="בנייה"/>
    <m/>
    <m/>
    <n v="4"/>
    <m/>
    <m/>
    <n v="1"/>
    <n v="1"/>
    <s v="מקוונת (להיתר)"/>
    <m/>
    <x v="1"/>
    <m/>
    <m/>
    <m/>
    <m/>
    <n v="1555331"/>
    <m/>
    <m/>
    <m/>
    <m/>
    <m/>
    <m/>
    <m/>
    <s v="מיצוי יח&quot;ד בפרויקט"/>
    <n v="0"/>
    <m/>
    <m/>
    <m/>
    <m/>
    <m/>
    <m/>
    <m/>
  </r>
  <r>
    <n v="1334"/>
    <m/>
    <m/>
    <m/>
    <s v="הגיע היתר ומהות הבקשה זהה"/>
    <m/>
    <s v="כפול עם נתוני עבר"/>
    <m/>
    <m/>
    <m/>
    <m/>
    <n v="4087"/>
    <m/>
    <s v="תל אביב"/>
    <x v="24"/>
    <x v="97"/>
    <m/>
    <s v="מיסוי"/>
    <s v="פינוי-בינוי"/>
    <s v="בביצוע"/>
    <n v="7006346"/>
    <s v="508 20180069"/>
    <n v="508"/>
    <n v="20180069"/>
    <s v="בקשה מקוונת עם הקלות"/>
    <s v="פינוי בינוי"/>
    <n v="64961004"/>
    <s v="קריית אונו"/>
    <n v="2620"/>
    <s v="בר יהודה"/>
    <n v="237"/>
    <n v="16"/>
    <n v="16"/>
    <s v="     "/>
    <d v="2018-02-25T00:00:00"/>
    <n v="0"/>
    <n v="0"/>
    <m/>
    <m/>
    <n v="83"/>
    <s v="2019_03"/>
    <d v="2020-01-09T13:13:16"/>
    <m/>
    <m/>
    <s v="מהות הבקשה"/>
    <s v="בניין מגורים כולל 4 קומות מרתף ומרתף חמישי חלקי בעבור חניה, מחסנים, 14 קומות מגורים מעל הקרקע וגג טכני. סה&quot;כ 83 יח&quot;ד. "/>
    <s v="NULL"/>
    <s v="NULL"/>
    <s v="NULL"/>
    <n v="1981125"/>
    <n v="3901"/>
    <s v="בקשה מקוונת עם הקלות"/>
    <d v="2019-08-04T00:00:00"/>
    <s v="פינוי בינוי"/>
    <n v="0"/>
    <n v="0"/>
    <m/>
    <m/>
    <m/>
    <m/>
    <n v="83"/>
    <s v="מהות ההיתר"/>
    <m/>
    <s v="בניין מגורים כולל 4 קומות מרתף ומרתף חמישי חלקי בעבור חניה, מחסנים, 14 קומות מגורים מעל הקרקע וגג טכני. סה&quot;כ 83 יח&quot;ד. "/>
    <s v="2019_03"/>
    <d v="2020-01-09T13:13:18"/>
    <s v="לפי כתובת (מרץ 2021)"/>
    <n v="2018"/>
    <x v="5"/>
    <s v="בנייה"/>
    <s v="בנייה"/>
    <m/>
    <n v="4"/>
    <m/>
    <m/>
    <m/>
    <n v="2"/>
    <s v="מקוונת (להיתר)"/>
    <m/>
    <x v="2"/>
    <m/>
    <m/>
    <m/>
    <n v="7006346"/>
    <n v="1981125"/>
    <m/>
    <m/>
    <m/>
    <m/>
    <m/>
    <m/>
    <m/>
    <s v="מיצוי יח&quot;ד בפרויקט"/>
    <n v="0"/>
    <m/>
    <m/>
    <m/>
    <m/>
    <m/>
    <m/>
    <m/>
  </r>
  <r>
    <n v="548"/>
    <m/>
    <m/>
    <m/>
    <m/>
    <m/>
    <m/>
    <m/>
    <m/>
    <m/>
    <m/>
    <n v="4087"/>
    <m/>
    <s v="תל אביב"/>
    <x v="24"/>
    <x v="97"/>
    <m/>
    <s v="מיסוי"/>
    <s v="מיסוי - פינוי-בינוי"/>
    <s v="בביצוע"/>
    <n v="5374365"/>
    <s v="508 20180089"/>
    <n v="508"/>
    <n v="20180089"/>
    <s v="בקשה מקוונת"/>
    <s v="הריסה"/>
    <n v="64961004"/>
    <s v="קריית אונו"/>
    <n v="2620"/>
    <s v="בר יהודה"/>
    <n v="237"/>
    <n v="16"/>
    <n v="16"/>
    <m/>
    <d v="2018-03-07T00:00:00"/>
    <n v="0"/>
    <n v="0"/>
    <n v="27"/>
    <n v="56"/>
    <n v="83"/>
    <m/>
    <m/>
    <m/>
    <m/>
    <m/>
    <s v="פינוי בינוי בר יהודה, הריסת מבנה מגורים + חפירה ודיפון."/>
    <m/>
    <m/>
    <m/>
    <n v="1555331"/>
    <n v="3774"/>
    <m/>
    <d v="2018-06-11T00:00:00"/>
    <m/>
    <n v="0"/>
    <n v="0"/>
    <n v="27"/>
    <m/>
    <n v="56"/>
    <m/>
    <n v="83"/>
    <m/>
    <m/>
    <s v="פינוי בינוי בר יהודה, הריסת מבנה מגורים + חפירה ודיפון."/>
    <m/>
    <m/>
    <m/>
    <n v="2018"/>
    <x v="3"/>
    <s v="הריסה + חפירה ודיפון"/>
    <s v="הריסה + חפירה ודיפון"/>
    <m/>
    <n v="4"/>
    <m/>
    <m/>
    <m/>
    <n v="2"/>
    <s v="מקוונת (להיתר)"/>
    <m/>
    <x v="0"/>
    <m/>
    <m/>
    <m/>
    <n v="5374366"/>
    <m/>
    <m/>
    <m/>
    <m/>
    <m/>
    <m/>
    <m/>
    <m/>
    <s v="מיצוי יח&quot;ד בפרויקט"/>
    <n v="0"/>
    <m/>
    <m/>
    <m/>
    <m/>
    <m/>
    <m/>
    <m/>
  </r>
  <r>
    <n v="1851"/>
    <s v="אוקטובר 2021 - טיוב בקשות ID כפולות"/>
    <s v="כן"/>
    <m/>
    <m/>
    <s v="לטייב - הכתובת במתחם"/>
    <m/>
    <m/>
    <s v="תוכנית שינויים שקשורה להיתר 3901, ספק המשכי"/>
    <m/>
    <m/>
    <n v="4087"/>
    <m/>
    <s v="תל אביב"/>
    <x v="24"/>
    <x v="97"/>
    <m/>
    <s v="מיסוי"/>
    <s v="פינוי-בינוי"/>
    <s v="בביצוע"/>
    <n v="7481230"/>
    <s v="508 20210231"/>
    <n v="508"/>
    <n v="20210231"/>
    <s v="בקשה מקוונת"/>
    <s v="שינויים ללא תוספת"/>
    <n v="64961004"/>
    <s v="קריית אונו"/>
    <n v="2620"/>
    <s v="בר יהודה"/>
    <n v="237"/>
    <n v="16"/>
    <n v="16"/>
    <s v="     "/>
    <d v="2021-06-29T00:00:00"/>
    <n v="0"/>
    <n v="0"/>
    <s v="NULL"/>
    <s v="NULL"/>
    <s v="NULL"/>
    <s v="2021_04"/>
    <d v="2021-09-14T12:11:07"/>
    <s v="NULL"/>
    <s v="NULL"/>
    <s v="NULL"/>
    <s v="תוכנית שינויים להיתר מס' 3901 "/>
    <s v="NULL"/>
    <s v="NULL"/>
    <s v="NULL"/>
    <s v="NULL"/>
    <m/>
    <s v="NULL"/>
    <m/>
    <m/>
    <m/>
    <m/>
    <m/>
    <m/>
    <m/>
    <m/>
    <m/>
    <m/>
    <m/>
    <m/>
    <m/>
    <m/>
    <s v="כתובת"/>
    <n v="2021"/>
    <x v="1"/>
    <s v="שינויים"/>
    <m/>
    <m/>
    <n v="4"/>
    <m/>
    <m/>
    <m/>
    <n v="2"/>
    <s v="מקוונת (להיתר)"/>
    <m/>
    <x v="1"/>
    <m/>
    <m/>
    <m/>
    <m/>
    <m/>
    <m/>
    <m/>
    <m/>
    <m/>
    <m/>
    <m/>
    <m/>
    <s v="מיצוי יח&quot;ד בפרויקט"/>
    <n v="0"/>
    <m/>
    <m/>
    <m/>
    <m/>
    <m/>
    <m/>
    <m/>
  </r>
  <r>
    <n v="551"/>
    <m/>
    <m/>
    <m/>
    <m/>
    <m/>
    <m/>
    <m/>
    <m/>
    <m/>
    <m/>
    <n v="4087"/>
    <m/>
    <s v="תל אביב"/>
    <x v="24"/>
    <x v="97"/>
    <m/>
    <s v="מיסוי"/>
    <s v="פינוי-בינוי"/>
    <s v="בביצוע"/>
    <n v="7006350"/>
    <s v="508 20180073"/>
    <n v="508"/>
    <n v="20180073"/>
    <s v="בקשה מקוונת עם הקלות"/>
    <s v="פינוי בינוי"/>
    <n v="64961005"/>
    <s v="קריית אונו"/>
    <n v="2620"/>
    <s v="בר יהודה"/>
    <n v="237"/>
    <n v="24"/>
    <n v="24"/>
    <s v=""/>
    <d v="2018-02-26T00:00:00"/>
    <n v="0"/>
    <n v="0"/>
    <n v="27"/>
    <n v="50"/>
    <n v="77"/>
    <m/>
    <m/>
    <m/>
    <m/>
    <m/>
    <s v="בניין מגורים כולל 5 קומות מרתף בעבור חניה ומחסנים, 13 קומות מגורים מעל הקרקע וגג טכני. סה&quot;כ 77 יח&quot;ד."/>
    <m/>
    <m/>
    <m/>
    <n v="1981920"/>
    <n v="3902"/>
    <m/>
    <d v="2019-08-04T00:00:00"/>
    <m/>
    <n v="0"/>
    <n v="0"/>
    <n v="27"/>
    <m/>
    <n v="50"/>
    <m/>
    <n v="77"/>
    <m/>
    <m/>
    <s v="בניין מגורים כולל 5 קומות מרתף בעבור חניה ומחסנים, 13 קומות מגורים מעל הקרקע וגג טכני. סה&quot;כ 77 יח&quot;ד."/>
    <m/>
    <m/>
    <s v="שליפת כתובות (אוגוסט 2020)"/>
    <n v="2018"/>
    <x v="5"/>
    <s v="בנייה"/>
    <s v="בנייה"/>
    <m/>
    <n v="5"/>
    <m/>
    <m/>
    <m/>
    <n v="1"/>
    <s v="מקוונת (להיתר)"/>
    <m/>
    <x v="0"/>
    <m/>
    <m/>
    <m/>
    <n v="7006350"/>
    <n v="1981920"/>
    <m/>
    <m/>
    <m/>
    <m/>
    <m/>
    <m/>
    <m/>
    <s v="מיצוי יח&quot;ד בפרויקט"/>
    <n v="0"/>
    <m/>
    <m/>
    <m/>
    <m/>
    <m/>
    <m/>
    <m/>
  </r>
  <r>
    <n v="552"/>
    <m/>
    <m/>
    <m/>
    <m/>
    <m/>
    <m/>
    <m/>
    <m/>
    <m/>
    <m/>
    <n v="4087"/>
    <m/>
    <s v="תל אביב"/>
    <x v="24"/>
    <x v="97"/>
    <m/>
    <s v="מיסוי"/>
    <s v="מיסוי - פינוי-בינוי"/>
    <s v="בביצוע"/>
    <n v="5374368"/>
    <s v="508 20180090"/>
    <n v="508"/>
    <n v="20180090"/>
    <s v="בקשה מקוונת"/>
    <s v="הריסה"/>
    <n v="64961005"/>
    <s v="קריית אונו"/>
    <n v="2620"/>
    <s v="בר יהודה"/>
    <n v="237"/>
    <n v="24"/>
    <n v="24"/>
    <m/>
    <d v="2018-03-07T00:00:00"/>
    <n v="0"/>
    <n v="0"/>
    <m/>
    <m/>
    <m/>
    <m/>
    <m/>
    <m/>
    <m/>
    <m/>
    <s v="הריסת מבנה מגורים במסגרת פינוי בינוי + בקשה לחפירה ודיפון."/>
    <m/>
    <m/>
    <m/>
    <n v="1555332"/>
    <n v="3778"/>
    <m/>
    <d v="2018-06-20T00:00:00"/>
    <m/>
    <n v="0"/>
    <n v="0"/>
    <m/>
    <m/>
    <m/>
    <m/>
    <n v="77"/>
    <m/>
    <m/>
    <s v="מתחם פינוי בינוי בר יהודה, הריסת מבנה מגורים + חפירה ודיפון."/>
    <m/>
    <m/>
    <m/>
    <n v="2018"/>
    <x v="3"/>
    <s v="הריסה + חפירה ודיפון"/>
    <s v="הריסה + חפירה ודיפון"/>
    <m/>
    <n v="5"/>
    <m/>
    <m/>
    <m/>
    <n v="2"/>
    <s v="מקוונת (להיתר)"/>
    <m/>
    <x v="7"/>
    <s v="קדום - היתר הריסה"/>
    <m/>
    <m/>
    <m/>
    <m/>
    <m/>
    <m/>
    <m/>
    <m/>
    <m/>
    <m/>
    <m/>
    <s v="מיצוי יח&quot;ד בפרויקט"/>
    <n v="0"/>
    <m/>
    <m/>
    <m/>
    <m/>
    <m/>
    <m/>
    <m/>
  </r>
  <r>
    <n v="1857"/>
    <s v="אוקטובר 2021 - טיוב בקשות ID כפולות"/>
    <s v="כן"/>
    <m/>
    <m/>
    <s v="לטייב - הכתובת במתחם"/>
    <m/>
    <m/>
    <s v="תוכנית שינויים שקשורה להיתר 3902, ספק המשכי"/>
    <m/>
    <m/>
    <n v="4087"/>
    <m/>
    <s v="תל אביב"/>
    <x v="24"/>
    <x v="97"/>
    <m/>
    <s v="מיסוי"/>
    <s v="פינוי-בינוי"/>
    <s v="בביצוע"/>
    <n v="7481467"/>
    <s v="508 20210232"/>
    <n v="508"/>
    <n v="20210232"/>
    <s v="בקשה מקוונת"/>
    <s v="שינויים ללא תוספת"/>
    <n v="64961005"/>
    <s v="קריית אונו"/>
    <n v="2620"/>
    <s v="בר יהודה"/>
    <n v="237"/>
    <n v="24"/>
    <n v="24"/>
    <s v="     "/>
    <d v="2021-06-29T00:00:00"/>
    <n v="0"/>
    <n v="0"/>
    <s v="NULL"/>
    <s v="NULL"/>
    <s v="NULL"/>
    <s v="2021_04"/>
    <d v="2021-09-14T12:11:07"/>
    <s v="NULL"/>
    <s v="NULL"/>
    <s v="NULL"/>
    <s v="תוכנית שינויים להיתר מס' 3902 "/>
    <s v="NULL"/>
    <s v="NULL"/>
    <s v="NULL"/>
    <s v="NULL"/>
    <m/>
    <s v="NULL"/>
    <m/>
    <m/>
    <m/>
    <m/>
    <m/>
    <m/>
    <m/>
    <m/>
    <m/>
    <m/>
    <m/>
    <m/>
    <m/>
    <m/>
    <s v="כתובת"/>
    <n v="2021"/>
    <x v="1"/>
    <s v="שינויים"/>
    <m/>
    <m/>
    <n v="5"/>
    <m/>
    <m/>
    <m/>
    <n v="2"/>
    <s v="מקוונת (להיתר)"/>
    <m/>
    <x v="1"/>
    <m/>
    <m/>
    <m/>
    <m/>
    <m/>
    <m/>
    <m/>
    <m/>
    <m/>
    <m/>
    <m/>
    <m/>
    <s v="מיצוי יח&quot;ד בפרויקט"/>
    <n v="0"/>
    <m/>
    <m/>
    <m/>
    <m/>
    <m/>
    <m/>
    <m/>
  </r>
  <r>
    <n v="549"/>
    <m/>
    <m/>
    <m/>
    <m/>
    <m/>
    <m/>
    <m/>
    <m/>
    <m/>
    <m/>
    <n v="4087"/>
    <m/>
    <s v="תל אביב"/>
    <x v="24"/>
    <x v="97"/>
    <m/>
    <s v="מיסוי"/>
    <s v="מיסוי - פינוי-בינוי"/>
    <s v="בביצוע"/>
    <n v="5374367"/>
    <s v="508 20180073"/>
    <n v="508"/>
    <n v="20180073"/>
    <s v="בקשה מקוונת עם הקלות"/>
    <s v="פינוי בינוי"/>
    <n v="64961005"/>
    <s v="קריית אונו"/>
    <n v="2620"/>
    <s v="בר יהודה"/>
    <n v="237"/>
    <n v="24"/>
    <n v="24"/>
    <m/>
    <d v="2018-02-26T00:00:00"/>
    <n v="0"/>
    <n v="0"/>
    <m/>
    <m/>
    <n v="77"/>
    <m/>
    <m/>
    <m/>
    <m/>
    <m/>
    <s v="בניין מגורים כולל 5 קומות מרתף בעבור חניה ומחסנים, 13 קומות מגורים מעל הקרקע וגג טכני. סה&quot;כ 77 יח&quot;ד."/>
    <m/>
    <m/>
    <m/>
    <s v="NULL"/>
    <m/>
    <m/>
    <m/>
    <m/>
    <m/>
    <m/>
    <m/>
    <m/>
    <m/>
    <m/>
    <m/>
    <m/>
    <m/>
    <m/>
    <m/>
    <m/>
    <m/>
    <n v="2018"/>
    <x v="1"/>
    <s v="בנייה"/>
    <m/>
    <m/>
    <m/>
    <m/>
    <m/>
    <m/>
    <n v="4"/>
    <s v="מקוונת (להיתר)"/>
    <m/>
    <x v="1"/>
    <m/>
    <m/>
    <m/>
    <m/>
    <m/>
    <m/>
    <m/>
    <m/>
    <m/>
    <m/>
    <m/>
    <m/>
    <s v="מיצוי יח&quot;ד בפרויקט"/>
    <n v="0"/>
    <m/>
    <m/>
    <m/>
    <m/>
    <m/>
    <m/>
    <m/>
  </r>
  <r>
    <n v="550"/>
    <m/>
    <m/>
    <m/>
    <m/>
    <m/>
    <m/>
    <m/>
    <m/>
    <m/>
    <m/>
    <n v="4087"/>
    <m/>
    <s v="תל אביב"/>
    <x v="24"/>
    <x v="97"/>
    <m/>
    <s v="מיסוי"/>
    <s v="פינוי-בינוי"/>
    <s v="בביצוע"/>
    <n v="6786642"/>
    <s v="508 20180073"/>
    <n v="508"/>
    <n v="20180073"/>
    <s v="בקשה מקוונת עם הקלות"/>
    <s v="פינוי בינוי"/>
    <n v="64961005"/>
    <s v="קריית אונו"/>
    <n v="2620"/>
    <s v="בר יהודה"/>
    <n v="237"/>
    <n v="24"/>
    <n v="24"/>
    <s v=""/>
    <d v="2018-02-26T00:00:00"/>
    <n v="0"/>
    <n v="0"/>
    <m/>
    <m/>
    <n v="77"/>
    <m/>
    <m/>
    <m/>
    <m/>
    <m/>
    <s v="בניין מגורים כולל 5 קומות מרתף בעבור חניה ומחסנים, 13 קומות מגורים מעל הקרקע וגג טכני. סה&quot;כ 77 יח&quot;ד."/>
    <m/>
    <m/>
    <m/>
    <s v="NULL"/>
    <m/>
    <m/>
    <m/>
    <m/>
    <m/>
    <m/>
    <m/>
    <m/>
    <m/>
    <m/>
    <m/>
    <m/>
    <m/>
    <m/>
    <m/>
    <m/>
    <s v="שליפת כתובות (אוגוסט 2020)"/>
    <n v="2018"/>
    <x v="1"/>
    <s v="בנייה"/>
    <m/>
    <m/>
    <m/>
    <m/>
    <m/>
    <m/>
    <n v="4"/>
    <s v="מקוונת (להיתר)"/>
    <m/>
    <x v="1"/>
    <m/>
    <m/>
    <m/>
    <m/>
    <m/>
    <m/>
    <m/>
    <m/>
    <m/>
    <m/>
    <m/>
    <m/>
    <s v="מיצוי יח&quot;ד בפרויקט"/>
    <n v="0"/>
    <m/>
    <m/>
    <m/>
    <m/>
    <m/>
    <m/>
    <m/>
  </r>
  <r>
    <n v="1320"/>
    <s v="טיוב בקשות שאינן כפולות"/>
    <m/>
    <m/>
    <m/>
    <m/>
    <m/>
    <m/>
    <m/>
    <m/>
    <m/>
    <n v="4087"/>
    <m/>
    <s v="תל אביב"/>
    <x v="24"/>
    <x v="97"/>
    <m/>
    <s v="מיסוי"/>
    <s v="פינוי-בינוי"/>
    <s v="בביצוע"/>
    <n v="5159179"/>
    <s v="551 20170008"/>
    <n v="551"/>
    <n v="20170008"/>
    <s v="בקשה להיתר"/>
    <s v="הריסה"/>
    <n v="6496096"/>
    <s v="קריית אונו"/>
    <n v="2620"/>
    <s v="יחזקאל"/>
    <n v="199"/>
    <n v="14"/>
    <n v="14"/>
    <m/>
    <d v="2017-01-04T00:00:00"/>
    <n v="0"/>
    <n v="0"/>
    <m/>
    <m/>
    <m/>
    <s v="INSERT DELTA BAR NATANYA &amp; UNO"/>
    <d v="2017-02-20T14:32:37"/>
    <m/>
    <m/>
    <m/>
    <s v="הריסת מבנה מגורים במסגרת פינוי- בינוי "/>
    <s v="NULL"/>
    <s v="NULL"/>
    <s v="NULL"/>
    <n v="1506550"/>
    <n v="3640"/>
    <s v="בקשה להיתר"/>
    <d v="2017-03-27T00:00:00"/>
    <s v="הריסה"/>
    <n v="0"/>
    <n v="0"/>
    <m/>
    <m/>
    <m/>
    <m/>
    <m/>
    <m/>
    <m/>
    <s v="הריסת מבנה מגורים במסגרת פינוי- בינוי "/>
    <s v="INSERT BAR DELTA 28/06/2017 "/>
    <d v="2017-06-28T15:59:04"/>
    <s v="לפי גוש חלקה (מרץ 2021)"/>
    <n v="2017"/>
    <x v="6"/>
    <s v="הריסה"/>
    <s v="הריסה"/>
    <m/>
    <n v="8"/>
    <m/>
    <m/>
    <m/>
    <n v="3"/>
    <s v="להיתר"/>
    <m/>
    <x v="7"/>
    <m/>
    <m/>
    <m/>
    <m/>
    <m/>
    <m/>
    <m/>
    <m/>
    <m/>
    <m/>
    <m/>
    <m/>
    <s v="מיצוי יח&quot;ד בפרויקט"/>
    <n v="0"/>
    <m/>
    <m/>
    <m/>
    <m/>
    <m/>
    <m/>
    <m/>
  </r>
  <r>
    <n v="553"/>
    <m/>
    <m/>
    <m/>
    <m/>
    <m/>
    <m/>
    <m/>
    <m/>
    <m/>
    <m/>
    <n v="4087"/>
    <m/>
    <s v="תל אביב"/>
    <x v="24"/>
    <x v="97"/>
    <m/>
    <s v="מיסוי"/>
    <s v="פינוי-בינוי"/>
    <s v="בביצוע"/>
    <n v="7006571"/>
    <s v="508 20180062"/>
    <n v="508"/>
    <n v="20180062"/>
    <s v="בקשה מקוונת עם הקלות"/>
    <s v="פינוי בינוי"/>
    <n v="64961000"/>
    <s v="קריית אונו"/>
    <n v="2620"/>
    <s v="לוי אשכול"/>
    <n v="210"/>
    <n v="113"/>
    <n v="113"/>
    <m/>
    <d v="2018-02-21T00:00:00"/>
    <n v="0"/>
    <n v="0"/>
    <n v="27"/>
    <n v="67"/>
    <n v="94"/>
    <m/>
    <m/>
    <m/>
    <m/>
    <m/>
    <s v="4 קומות מרתפי חניה גם בתחומי מגרש 415 , מחסנים, 15 קומות מגורים מעל הקרקע וגג טכני. בניין מגורים על מגרש 1000 הכולל קומת מסחר לרחוב לוי אשכול גם בתחומי מגרש 1010. סה&quot;כ 94 יח&quot;ד."/>
    <m/>
    <m/>
    <m/>
    <n v="1980443"/>
    <n v="3907"/>
    <m/>
    <d v="2019-09-03T00:00:00"/>
    <m/>
    <n v="0"/>
    <n v="0"/>
    <n v="27"/>
    <m/>
    <n v="67"/>
    <m/>
    <n v="94"/>
    <m/>
    <m/>
    <s v="4 קומות מרתפי חניה גם בתחומי מגרש 415 , מחסנים, 15 קומות מגורים מעל הקרקע וגג טכני,  סה&quot;כ 94 יח&quot;ד. בניין מגורים על מגרש 1000 הכולל קומת מסחר לרחוב לוי אשכול גם בתחומי מגרש 1010."/>
    <m/>
    <m/>
    <s v="שליפת חלקה 0 (אוגוסט 2020)"/>
    <n v="2018"/>
    <x v="5"/>
    <s v="בנייה"/>
    <s v="בנייה"/>
    <m/>
    <n v="8"/>
    <m/>
    <m/>
    <m/>
    <n v="1"/>
    <s v="מקוונת (להיתר)"/>
    <m/>
    <x v="0"/>
    <m/>
    <m/>
    <m/>
    <n v="7006571"/>
    <n v="1980443"/>
    <m/>
    <m/>
    <m/>
    <m/>
    <m/>
    <m/>
    <s v="רלוונטי לפי כתובת או -- לוי אשכול צפון"/>
    <s v="מיצוי יח&quot;ד בפרויקט"/>
    <n v="0"/>
    <m/>
    <m/>
    <m/>
    <m/>
    <m/>
    <m/>
    <m/>
  </r>
  <r>
    <n v="1866"/>
    <s v="אוקטובר 2021 - טיוב בקשות ID כפולות"/>
    <s v="כן"/>
    <m/>
    <m/>
    <s v="לטייב"/>
    <m/>
    <m/>
    <m/>
    <m/>
    <m/>
    <n v="4087"/>
    <m/>
    <s v="תל אביב"/>
    <x v="24"/>
    <x v="97"/>
    <m/>
    <s v="מיסוי"/>
    <s v="משולב"/>
    <s v="בביצוע"/>
    <n v="7481469"/>
    <s v="508 20210234"/>
    <n v="508"/>
    <n v="20210234"/>
    <s v="בקשה מקוונת"/>
    <s v="שינויים ללא תוספת"/>
    <n v="64961000"/>
    <s v="קריית אונו"/>
    <n v="2620"/>
    <s v="לוי אשכול"/>
    <n v="210"/>
    <n v="113"/>
    <n v="113"/>
    <s v="     "/>
    <d v="2021-06-29T00:00:00"/>
    <n v="0"/>
    <n v="0"/>
    <m/>
    <m/>
    <m/>
    <s v="2021_04"/>
    <d v="2021-09-14T12:11:07"/>
    <m/>
    <m/>
    <m/>
    <s v="תוכנית שינויים להיתר מס' 3775 "/>
    <s v="NULL"/>
    <s v="NULL"/>
    <s v="NULL"/>
    <s v="NULL"/>
    <m/>
    <s v="NULL"/>
    <m/>
    <m/>
    <m/>
    <m/>
    <m/>
    <m/>
    <m/>
    <m/>
    <m/>
    <m/>
    <m/>
    <m/>
    <m/>
    <m/>
    <s v="תוכנית"/>
    <n v="2021"/>
    <x v="1"/>
    <s v="שינויים"/>
    <m/>
    <m/>
    <n v="8"/>
    <m/>
    <m/>
    <m/>
    <n v="2"/>
    <s v="מקוונת (להיתר)"/>
    <m/>
    <x v="1"/>
    <m/>
    <m/>
    <m/>
    <m/>
    <m/>
    <m/>
    <m/>
    <m/>
    <m/>
    <m/>
    <m/>
    <m/>
    <s v="מיצוי יח&quot;ד בפרויקט"/>
    <n v="0"/>
    <m/>
    <m/>
    <m/>
    <m/>
    <m/>
    <m/>
    <m/>
  </r>
  <r>
    <n v="1345"/>
    <m/>
    <m/>
    <m/>
    <m/>
    <m/>
    <s v="כפול רק מהנתונים החדשים"/>
    <m/>
    <m/>
    <m/>
    <m/>
    <n v="4087"/>
    <m/>
    <s v="תל אביב"/>
    <x v="24"/>
    <x v="97"/>
    <m/>
    <s v="מיסוי"/>
    <s v="פינוי-בינוי"/>
    <s v="בביצוע"/>
    <n v="7089042"/>
    <s v="508 20190391"/>
    <n v="508"/>
    <n v="20190391"/>
    <s v="בקשה מקוונת"/>
    <s v="תכנית שינויים"/>
    <n v="64961007"/>
    <s v="קריית אונו"/>
    <n v="2620"/>
    <s v="לוי אשכול"/>
    <n v="210"/>
    <n v="119"/>
    <n v="119"/>
    <s v="     "/>
    <d v="2019-11-06T00:00:00"/>
    <n v="0"/>
    <n v="0"/>
    <m/>
    <m/>
    <m/>
    <s v="2020_01"/>
    <d v="2020-11-01T21:00:40"/>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s v="NULL"/>
    <n v="4017"/>
    <m/>
    <d v="2020-11-02T00:00:00"/>
    <m/>
    <m/>
    <m/>
    <m/>
    <m/>
    <m/>
    <m/>
    <m/>
    <m/>
    <m/>
    <s v="NULL"/>
    <s v="NULL"/>
    <s v="NULL"/>
    <s v="לפי תכנית (מרץ 2021)"/>
    <n v="2019"/>
    <x v="2"/>
    <s v="בנייה (שינויים)"/>
    <s v="בנייה (שינויים)"/>
    <m/>
    <n v="7"/>
    <m/>
    <m/>
    <m/>
    <n v="2"/>
    <s v="מקוונת (להיתר)"/>
    <m/>
    <x v="2"/>
    <m/>
    <m/>
    <s v="אתר העירייה"/>
    <m/>
    <m/>
    <m/>
    <m/>
    <m/>
    <m/>
    <m/>
    <m/>
    <m/>
    <s v="מיצוי יח&quot;ד בפרויקט"/>
    <n v="0"/>
    <m/>
    <m/>
    <m/>
    <m/>
    <m/>
    <s v="אישור בתנאים"/>
    <m/>
  </r>
  <r>
    <n v="1346"/>
    <m/>
    <m/>
    <m/>
    <m/>
    <m/>
    <s v="כפול רק מהנתונים החדשים"/>
    <m/>
    <m/>
    <m/>
    <m/>
    <n v="4087"/>
    <m/>
    <s v="תל אביב"/>
    <x v="24"/>
    <x v="97"/>
    <m/>
    <s v="מיסוי"/>
    <s v="פינוי-בינוי"/>
    <s v="בביצוע"/>
    <n v="7089043"/>
    <s v="508 20190390"/>
    <n v="508"/>
    <n v="20190390"/>
    <s v="בקשה מקוונת"/>
    <s v="תכנית שינויים"/>
    <n v="64961006"/>
    <s v="קריית אונו"/>
    <n v="2620"/>
    <s v="לוי אשכול"/>
    <n v="210"/>
    <n v="121"/>
    <n v="121"/>
    <s v="     "/>
    <d v="2019-11-06T00:00:00"/>
    <n v="0"/>
    <n v="0"/>
    <m/>
    <m/>
    <m/>
    <s v="2020_01"/>
    <d v="2020-11-01T21:00:40"/>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s v="NULL"/>
    <n v="4018"/>
    <m/>
    <d v="2020-11-02T00:00:00"/>
    <m/>
    <m/>
    <m/>
    <m/>
    <m/>
    <m/>
    <m/>
    <m/>
    <m/>
    <m/>
    <s v="NULL"/>
    <s v="NULL"/>
    <s v="NULL"/>
    <s v="לפי תכנית (מרץ 2021)"/>
    <n v="2019"/>
    <x v="2"/>
    <s v="בנייה (שינויים)"/>
    <s v="בנייה (שינויים)"/>
    <m/>
    <n v="6"/>
    <m/>
    <m/>
    <m/>
    <n v="2"/>
    <s v="מקוונת (להיתר)"/>
    <m/>
    <x v="2"/>
    <m/>
    <m/>
    <s v="אתר העירייה"/>
    <m/>
    <m/>
    <m/>
    <m/>
    <m/>
    <m/>
    <m/>
    <m/>
    <m/>
    <s v="מיצוי יח&quot;ד בפרויקט"/>
    <n v="0"/>
    <m/>
    <m/>
    <m/>
    <m/>
    <m/>
    <s v="אישור בתנאים"/>
    <m/>
  </r>
  <r>
    <n v="554"/>
    <m/>
    <m/>
    <m/>
    <m/>
    <m/>
    <m/>
    <m/>
    <m/>
    <m/>
    <m/>
    <n v="4087"/>
    <m/>
    <s v="תל אביב"/>
    <x v="24"/>
    <x v="97"/>
    <m/>
    <s v="מיסוי"/>
    <s v="פינוי-בינוי"/>
    <s v="בביצוע"/>
    <n v="5374358"/>
    <s v="508 20170093"/>
    <n v="508"/>
    <n v="20170093"/>
    <s v="בקשה להיתר"/>
    <s v="בניה חדשה"/>
    <n v="6496500"/>
    <s v="קריית אונו"/>
    <n v="2620"/>
    <s v="שטרן יאיר"/>
    <n v="241"/>
    <n v="1"/>
    <n v="1"/>
    <m/>
    <d v="2017-03-28T00:00:00"/>
    <n v="0"/>
    <n v="1"/>
    <m/>
    <m/>
    <m/>
    <m/>
    <m/>
    <m/>
    <m/>
    <m/>
    <s v="מגרש לבנייני ציבור, מתחם פינוי בינוי בר יהודה הכולל מבנה משולב לגני ילדים ומחלקת רווחה ופיתוח שטח."/>
    <m/>
    <m/>
    <m/>
    <s v="NULL"/>
    <n v="3706"/>
    <m/>
    <d v="2017-11-20T00:00:00"/>
    <m/>
    <m/>
    <m/>
    <m/>
    <m/>
    <m/>
    <m/>
    <m/>
    <m/>
    <m/>
    <m/>
    <m/>
    <m/>
    <s v="שליפת כתובות (אוגוסט 2020)"/>
    <n v="2017"/>
    <x v="6"/>
    <s v="בנייה"/>
    <s v="בנייה"/>
    <m/>
    <n v="10"/>
    <m/>
    <m/>
    <m/>
    <n v="1"/>
    <s v="להיתר"/>
    <m/>
    <x v="0"/>
    <m/>
    <m/>
    <s v="אתר העירייה"/>
    <n v="5374358"/>
    <m/>
    <s v="היתר מאתר העירייה, לכן אין היתר ID"/>
    <m/>
    <m/>
    <m/>
    <m/>
    <m/>
    <m/>
    <s v="מיצוי יח&quot;ד בפרויקט"/>
    <n v="0"/>
    <m/>
    <m/>
    <m/>
    <m/>
    <m/>
    <s v="אושר בתנאים"/>
    <m/>
  </r>
  <r>
    <n v="555"/>
    <m/>
    <m/>
    <m/>
    <m/>
    <m/>
    <m/>
    <m/>
    <m/>
    <m/>
    <m/>
    <n v="4087"/>
    <m/>
    <s v="תל אביב"/>
    <x v="24"/>
    <x v="97"/>
    <m/>
    <s v="מיסוי"/>
    <s v="פינוי-בינוי"/>
    <s v="בביצוע"/>
    <n v="6786637"/>
    <s v="508 20170093"/>
    <n v="508"/>
    <n v="20170093"/>
    <s v="בקשה להיתר"/>
    <s v="בניה חדשה"/>
    <n v="6496500"/>
    <s v="קריית אונו"/>
    <n v="2620"/>
    <s v="שטרן יאיר"/>
    <n v="241"/>
    <n v="1"/>
    <n v="1"/>
    <s v=""/>
    <d v="2017-03-28T00:00:00"/>
    <n v="0"/>
    <n v="1"/>
    <m/>
    <m/>
    <m/>
    <m/>
    <m/>
    <m/>
    <m/>
    <m/>
    <s v="מגרש לבנייני ציבור, מתחם פינוי בינוי בר יהודה הכולל מבנה משולב לגני ילדים ומחלקת רווחה ופיתוח שטח."/>
    <m/>
    <m/>
    <m/>
    <s v="NULL"/>
    <m/>
    <m/>
    <m/>
    <m/>
    <m/>
    <m/>
    <m/>
    <m/>
    <m/>
    <m/>
    <m/>
    <m/>
    <m/>
    <m/>
    <m/>
    <m/>
    <s v="שליפת כתובות (אוגוסט 2020)"/>
    <n v="2017"/>
    <x v="1"/>
    <m/>
    <m/>
    <m/>
    <m/>
    <m/>
    <m/>
    <m/>
    <n v="4"/>
    <s v="להיתר"/>
    <m/>
    <x v="1"/>
    <m/>
    <m/>
    <m/>
    <m/>
    <m/>
    <m/>
    <m/>
    <m/>
    <m/>
    <m/>
    <m/>
    <m/>
    <s v="מיצוי יח&quot;ד בפרויקט"/>
    <n v="0"/>
    <m/>
    <m/>
    <m/>
    <m/>
    <m/>
    <m/>
    <m/>
  </r>
  <r>
    <n v="556"/>
    <m/>
    <m/>
    <m/>
    <m/>
    <m/>
    <m/>
    <m/>
    <m/>
    <m/>
    <m/>
    <n v="4087"/>
    <m/>
    <s v="תל אביב"/>
    <x v="24"/>
    <x v="97"/>
    <m/>
    <s v="מיסוי"/>
    <s v="מיסוי - פינוי-בינוי"/>
    <s v="בביצוע"/>
    <n v="689923"/>
    <s v="551 20060320"/>
    <n v="551"/>
    <n v="20060320"/>
    <s v="בקשה להיתר"/>
    <s v="מחסן"/>
    <n v="6496102"/>
    <s v="קריית אונו"/>
    <n v="2620"/>
    <s v="שטרן יאיר"/>
    <n v="241"/>
    <n v="3"/>
    <n v="3"/>
    <m/>
    <d v="2006-06-19T00:00:00"/>
    <n v="0"/>
    <n v="0"/>
    <n v="0"/>
    <n v="0"/>
    <n v="32"/>
    <m/>
    <m/>
    <m/>
    <m/>
    <m/>
    <s v="בית מגורים משותף (32 יח&quot;ד) כולל: בקשה להקמת 7 מחסנים בקומת העמודים, בנוסף ל 14 המחסנים הקיימים."/>
    <m/>
    <m/>
    <m/>
    <s v="NULL"/>
    <m/>
    <m/>
    <m/>
    <m/>
    <m/>
    <m/>
    <m/>
    <m/>
    <m/>
    <m/>
    <m/>
    <m/>
    <m/>
    <m/>
    <m/>
    <m/>
    <m/>
    <n v="2006"/>
    <x v="1"/>
    <s v="בנייה"/>
    <m/>
    <m/>
    <n v="9"/>
    <m/>
    <m/>
    <n v="1"/>
    <n v="2"/>
    <s v="להיתר"/>
    <s v="מחסנים"/>
    <x v="1"/>
    <m/>
    <m/>
    <m/>
    <m/>
    <m/>
    <m/>
    <m/>
    <m/>
    <m/>
    <m/>
    <m/>
    <m/>
    <s v="מיצוי יח&quot;ד בפרויקט"/>
    <n v="0"/>
    <m/>
    <m/>
    <m/>
    <m/>
    <m/>
    <s v="לא היו החלטות בבקשה"/>
    <m/>
  </r>
  <r>
    <n v="1323"/>
    <s v="טיוב בקשות שאינן כפולות"/>
    <m/>
    <m/>
    <m/>
    <m/>
    <m/>
    <m/>
    <m/>
    <m/>
    <m/>
    <n v="4087"/>
    <m/>
    <s v="תל אביב"/>
    <x v="24"/>
    <x v="97"/>
    <m/>
    <s v="מיסוי"/>
    <s v="פינוי-בינוי"/>
    <s v="בביצוע"/>
    <n v="5159305"/>
    <s v="551 20170005"/>
    <n v="551"/>
    <n v="20170005"/>
    <s v="בקשה להיתר"/>
    <s v="הריסה"/>
    <n v="6496102"/>
    <s v="קריית אונו"/>
    <n v="2620"/>
    <s v="שטרן יאיר"/>
    <n v="241"/>
    <n v="3"/>
    <n v="3"/>
    <m/>
    <d v="2017-01-04T00:00:00"/>
    <n v="0"/>
    <n v="0"/>
    <m/>
    <m/>
    <m/>
    <s v="INSERT DELTA BAR NATANYA &amp; UNO"/>
    <d v="2017-02-20T14:32:37"/>
    <m/>
    <m/>
    <m/>
    <s v="הריסת מבנה מגורים במסגרת פינוי- בינוי "/>
    <s v="NULL"/>
    <s v="NULL"/>
    <s v="NULL"/>
    <n v="1506830"/>
    <n v="3639"/>
    <s v="בקשה להיתר"/>
    <d v="2017-03-27T00:00:00"/>
    <s v="הריסה"/>
    <n v="0"/>
    <n v="0"/>
    <m/>
    <m/>
    <m/>
    <m/>
    <m/>
    <m/>
    <m/>
    <s v="הריסת מבנה מגורים במסגרת פינוי- בינוי "/>
    <s v="INSERT BAR DELTA 28/06/2017 "/>
    <d v="2017-06-28T15:59:04"/>
    <s v="לפי גוש חלקה (מרץ 2021)"/>
    <n v="2017"/>
    <x v="6"/>
    <s v="הריסה"/>
    <s v="הריסה"/>
    <m/>
    <n v="9"/>
    <m/>
    <m/>
    <m/>
    <n v="3"/>
    <s v="להיתר"/>
    <m/>
    <x v="7"/>
    <m/>
    <m/>
    <m/>
    <n v="5159305"/>
    <n v="1506830"/>
    <m/>
    <m/>
    <m/>
    <m/>
    <m/>
    <m/>
    <m/>
    <s v="מיצוי יח&quot;ד בפרויקט"/>
    <n v="0"/>
    <m/>
    <m/>
    <m/>
    <m/>
    <m/>
    <m/>
    <m/>
  </r>
  <r>
    <n v="557"/>
    <m/>
    <m/>
    <m/>
    <m/>
    <m/>
    <m/>
    <m/>
    <m/>
    <m/>
    <m/>
    <n v="4087"/>
    <m/>
    <s v="תל אביב"/>
    <x v="24"/>
    <x v="97"/>
    <m/>
    <s v="מיסוי"/>
    <s v="פינוי-בינוי"/>
    <s v="בביצוע"/>
    <n v="5258968"/>
    <s v="551 20170218"/>
    <n v="551"/>
    <n v="20170218"/>
    <s v="בקשה להיתר"/>
    <s v="חפירה, דיפון, ביסוס"/>
    <n v="64961002"/>
    <s v="קריית אונו"/>
    <n v="0"/>
    <m/>
    <n v="0"/>
    <n v="0"/>
    <n v="0"/>
    <m/>
    <d v="2017-07-18T00:00:00"/>
    <n v="0"/>
    <n v="0"/>
    <m/>
    <m/>
    <m/>
    <m/>
    <m/>
    <m/>
    <m/>
    <m/>
    <s v="מגרש לבניין משותף, בקשה לחפירה ודיפון."/>
    <m/>
    <m/>
    <m/>
    <s v="NULL"/>
    <m/>
    <m/>
    <m/>
    <m/>
    <m/>
    <m/>
    <m/>
    <m/>
    <m/>
    <m/>
    <m/>
    <m/>
    <m/>
    <m/>
    <m/>
    <m/>
    <s v="שליפה לפי תבעות (אוגוסט 2020)"/>
    <n v="2017"/>
    <x v="1"/>
    <m/>
    <m/>
    <m/>
    <m/>
    <m/>
    <m/>
    <m/>
    <n v="4"/>
    <s v="להיתר"/>
    <m/>
    <x v="1"/>
    <m/>
    <m/>
    <m/>
    <m/>
    <m/>
    <m/>
    <m/>
    <m/>
    <m/>
    <m/>
    <m/>
    <m/>
    <s v="מיצוי יח&quot;ד בפרויקט"/>
    <n v="0"/>
    <m/>
    <m/>
    <m/>
    <m/>
    <m/>
    <m/>
    <m/>
  </r>
  <r>
    <n v="1879"/>
    <s v="אוקטובר 2021 - טיוב בקשות שאינן כפולות"/>
    <s v="כן"/>
    <m/>
    <m/>
    <m/>
    <m/>
    <m/>
    <m/>
    <m/>
    <m/>
    <n v="4466"/>
    <m/>
    <s v="מרכז"/>
    <x v="24"/>
    <x v="98"/>
    <m/>
    <s v="מיסוי"/>
    <s v="פינוי-בינוי"/>
    <s v="בתכנון"/>
    <n v="7481826"/>
    <s v="508 20210102"/>
    <n v="508"/>
    <n v="20210102"/>
    <s v="בקשה למידע להיתר"/>
    <s v="הריסה, פינוי בינוי"/>
    <n v="64922021"/>
    <s v="קריית אונו"/>
    <n v="2620"/>
    <m/>
    <n v="0"/>
    <n v="0"/>
    <n v="0"/>
    <s v="     "/>
    <d v="2021-06-08T00:00:00"/>
    <n v="0"/>
    <n v="0"/>
    <s v="NULL"/>
    <s v="NULL"/>
    <s v="NULL"/>
    <s v="2021_04"/>
    <d v="2021-09-14T12:11:07"/>
    <s v="NULL"/>
    <s v="NULL"/>
    <s v="NULL"/>
    <s v="הריסה במסגרת פינוי בינוי וחפירה ודיפון "/>
    <s v="NULL"/>
    <s v="NULL"/>
    <s v="NULL"/>
    <s v="NULL"/>
    <m/>
    <s v="NULL"/>
    <m/>
    <m/>
    <m/>
    <m/>
    <m/>
    <m/>
    <m/>
    <m/>
    <m/>
    <m/>
    <m/>
    <m/>
    <m/>
    <m/>
    <s v="תוכנית"/>
    <n v="2021"/>
    <x v="1"/>
    <s v="הריסה"/>
    <m/>
    <m/>
    <n v="1"/>
    <m/>
    <m/>
    <m/>
    <n v="1"/>
    <s v="למידע"/>
    <s v="אין כתובת ולכן תיתכן חלוקה נוספת למשפחות. כרגע כל הבקשות למידע באותה משפחה."/>
    <x v="1"/>
    <m/>
    <m/>
    <m/>
    <m/>
    <m/>
    <m/>
    <m/>
    <m/>
    <m/>
    <m/>
    <m/>
    <m/>
    <m/>
    <n v="276"/>
    <m/>
    <m/>
    <m/>
    <m/>
    <m/>
    <m/>
    <m/>
  </r>
  <r>
    <n v="1873"/>
    <s v="אוקטובר 2021 - טיוב בקשה וסמל כפולים"/>
    <s v="כן"/>
    <m/>
    <m/>
    <s v="טויב"/>
    <m/>
    <m/>
    <s v="הבקשה לא נמצאה באתר העירייה"/>
    <m/>
    <m/>
    <n v="4466"/>
    <m/>
    <s v="מרכז"/>
    <x v="24"/>
    <x v="98"/>
    <m/>
    <s v="מיסוי"/>
    <s v="פינוי-בינוי"/>
    <s v="בתכנון"/>
    <n v="7431589"/>
    <s v="508 20210092"/>
    <n v="508"/>
    <n v="20210092"/>
    <s v="בקשה למידע להיתר"/>
    <s v="פינוי בינוי"/>
    <n v="64922001"/>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m/>
    <m/>
    <m/>
    <m/>
    <m/>
    <m/>
    <m/>
    <m/>
    <m/>
    <m/>
    <m/>
    <m/>
    <m/>
    <m/>
    <s v="תוכנית"/>
    <n v="2021"/>
    <x v="1"/>
    <s v="חפירה ודיפון"/>
    <m/>
    <m/>
    <n v="1"/>
    <m/>
    <m/>
    <m/>
    <n v="2"/>
    <s v="למידע"/>
    <s v="אין כתובת ולכן תיתכן חלוקה נוספת למשפחות. כרגע כל הבקשות למידע באותה משפחה. כמו כן, הבקשה כרגע המשכית, תיתכן מובילה."/>
    <x v="1"/>
    <m/>
    <m/>
    <m/>
    <m/>
    <m/>
    <m/>
    <m/>
    <m/>
    <m/>
    <m/>
    <m/>
    <m/>
    <m/>
    <n v="276"/>
    <m/>
    <m/>
    <m/>
    <m/>
    <m/>
    <m/>
    <m/>
  </r>
  <r>
    <n v="1875"/>
    <s v="אוקטובר 2021 - טיוב בקשה וסמל כפולים"/>
    <s v="כן"/>
    <m/>
    <m/>
    <s v="טויב"/>
    <m/>
    <m/>
    <s v="הבקשה לא נמצאה באתר העירייה"/>
    <m/>
    <m/>
    <n v="4466"/>
    <m/>
    <s v="מרכז"/>
    <x v="24"/>
    <x v="98"/>
    <m/>
    <s v="מיסוי"/>
    <s v="פינוי-בינוי"/>
    <s v="בתכנון"/>
    <n v="7431590"/>
    <s v="508 20210098"/>
    <n v="508"/>
    <n v="20210098"/>
    <s v="בקשה למידע להיתר"/>
    <s v="הריסה, אחר, פינוי בינוי"/>
    <n v="64922002"/>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m/>
    <m/>
    <m/>
    <m/>
    <m/>
    <m/>
    <m/>
    <m/>
    <m/>
    <m/>
    <m/>
    <m/>
    <m/>
    <m/>
    <s v="תוכנית"/>
    <n v="2021"/>
    <x v="1"/>
    <s v="חפירה ודיפון"/>
    <m/>
    <m/>
    <n v="1"/>
    <m/>
    <m/>
    <m/>
    <n v="2"/>
    <s v="למידע"/>
    <s v="אין כתובת ולכן תיתכן חלוקה נוספת למשפחות. כרגע כל הבקשות למידע באותה משפחה. כמו כן, הבקשה כרגע המשכית, תיתכן מובילה."/>
    <x v="1"/>
    <m/>
    <m/>
    <m/>
    <m/>
    <m/>
    <m/>
    <m/>
    <m/>
    <m/>
    <m/>
    <m/>
    <m/>
    <m/>
    <n v="276"/>
    <m/>
    <m/>
    <m/>
    <m/>
    <m/>
    <m/>
    <m/>
  </r>
  <r>
    <n v="1877"/>
    <s v="אוקטובר 2021 - טיוב בקשה וסמל כפולים"/>
    <s v="כן"/>
    <m/>
    <m/>
    <s v="טויב"/>
    <m/>
    <m/>
    <s v="הבקשה לא נמצאה באתר העירייה"/>
    <m/>
    <m/>
    <n v="4466"/>
    <m/>
    <s v="מרכז"/>
    <x v="24"/>
    <x v="98"/>
    <m/>
    <s v="מיסוי"/>
    <s v="פינוי-בינוי"/>
    <s v="בתכנון"/>
    <n v="7431591"/>
    <s v="508 20210099"/>
    <n v="508"/>
    <n v="20210099"/>
    <s v="בקשה למידע להיתר"/>
    <s v="הריסה, אחר, פינוי בינוי"/>
    <n v="64922003"/>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m/>
    <m/>
    <m/>
    <m/>
    <m/>
    <m/>
    <m/>
    <m/>
    <m/>
    <m/>
    <m/>
    <m/>
    <m/>
    <m/>
    <s v="תוכנית"/>
    <n v="2021"/>
    <x v="1"/>
    <s v="חפירה ודיפון"/>
    <m/>
    <m/>
    <n v="1"/>
    <m/>
    <m/>
    <m/>
    <n v="2"/>
    <s v="למידע"/>
    <s v="אין כתובת ולכן תיתכן חלוקה נוספת למשפחות. כרגע כל הבקשות למידע באותה משפחה. כמו כן, הבקשה כרגע המשכית, תיתכן מובילה."/>
    <x v="1"/>
    <m/>
    <m/>
    <m/>
    <m/>
    <m/>
    <m/>
    <m/>
    <m/>
    <m/>
    <m/>
    <m/>
    <m/>
    <m/>
    <n v="276"/>
    <m/>
    <m/>
    <m/>
    <m/>
    <m/>
    <m/>
    <m/>
  </r>
  <r>
    <n v="1880"/>
    <s v="אוקטובר 2021 - טיוב בקשות שאינן כפולות"/>
    <s v="כן"/>
    <m/>
    <m/>
    <m/>
    <m/>
    <m/>
    <m/>
    <m/>
    <m/>
    <n v="4466"/>
    <m/>
    <s v="מרכז"/>
    <x v="24"/>
    <x v="98"/>
    <m/>
    <s v="מיסוי"/>
    <s v="פינוי-בינוי"/>
    <s v="בתכנון"/>
    <n v="7481824"/>
    <s v="508 20210100"/>
    <n v="508"/>
    <n v="20210100"/>
    <s v="בקשה למידע להיתר"/>
    <s v="אחר, פינוי בינוי"/>
    <n v="64922031"/>
    <s v="קריית אונו"/>
    <n v="2620"/>
    <m/>
    <n v="0"/>
    <n v="0"/>
    <n v="0"/>
    <s v="     "/>
    <d v="2021-06-08T00:00:00"/>
    <n v="0"/>
    <n v="0"/>
    <s v="NULL"/>
    <s v="NULL"/>
    <s v="NULL"/>
    <s v="2021_04"/>
    <d v="2021-09-14T12:11:07"/>
    <s v="NULL"/>
    <s v="NULL"/>
    <s v="NULL"/>
    <s v=" עבודות חפירה ודיפון במגרש במסגרת פינוי בינוי "/>
    <s v="NULL"/>
    <s v="NULL"/>
    <s v="NULL"/>
    <s v="NULL"/>
    <m/>
    <s v="NULL"/>
    <m/>
    <m/>
    <m/>
    <m/>
    <m/>
    <m/>
    <m/>
    <m/>
    <m/>
    <m/>
    <m/>
    <m/>
    <m/>
    <m/>
    <s v="תוכנית"/>
    <n v="2021"/>
    <x v="1"/>
    <s v="חפירה ודיפון"/>
    <m/>
    <m/>
    <n v="1"/>
    <m/>
    <m/>
    <m/>
    <n v="2"/>
    <s v="למידע"/>
    <s v="אין כתובת ולכן תיתכן חלוקה נוספת למשפחות. כרגע כל הבקשות למידע באותה משפחה. כמו כן, הבקשה כרגע המשכית, תיתכן מובילה."/>
    <x v="1"/>
    <m/>
    <m/>
    <m/>
    <m/>
    <m/>
    <m/>
    <m/>
    <m/>
    <m/>
    <m/>
    <m/>
    <m/>
    <m/>
    <n v="276"/>
    <m/>
    <m/>
    <m/>
    <m/>
    <m/>
    <m/>
    <m/>
  </r>
  <r>
    <n v="1881"/>
    <s v="אוקטובר 2021 - טיוב בקשה וסמל כפולים"/>
    <s v="כן"/>
    <m/>
    <m/>
    <s v="טויב"/>
    <m/>
    <m/>
    <s v="הבקשה לא נמצאה באתר העירייה"/>
    <m/>
    <m/>
    <n v="4466"/>
    <m/>
    <s v="מרכז"/>
    <x v="24"/>
    <x v="98"/>
    <m/>
    <s v="מיסוי"/>
    <s v="פינוי-בינוי"/>
    <s v="בתכנון"/>
    <n v="7431592"/>
    <s v="508 20210101"/>
    <n v="508"/>
    <n v="20210101"/>
    <s v="בקשה למידע להיתר"/>
    <s v="הריסה, אחר, פינוי בינוי"/>
    <n v="64922032"/>
    <s v="קריית אונו"/>
    <n v="2620"/>
    <m/>
    <n v="0"/>
    <n v="0"/>
    <n v="0"/>
    <s v="     "/>
    <d v="2021-06-08T00:00:00"/>
    <n v="0"/>
    <n v="0"/>
    <s v="NULL"/>
    <s v="NULL"/>
    <s v="NULL"/>
    <s v="2021_03"/>
    <d v="2021-07-15T12:02:06"/>
    <s v="NULL"/>
    <s v="NULL"/>
    <s v="NULL"/>
    <s v=" הריסת מקלטים ציבוריים במסגרת פינוי בינוי ועבודות חפירה ודיפון "/>
    <s v="NULL"/>
    <s v="NULL"/>
    <s v="NULL"/>
    <s v="NULL"/>
    <m/>
    <s v="NULL"/>
    <m/>
    <m/>
    <m/>
    <m/>
    <m/>
    <m/>
    <m/>
    <m/>
    <m/>
    <m/>
    <m/>
    <m/>
    <m/>
    <m/>
    <s v="תוכנית"/>
    <n v="2021"/>
    <x v="1"/>
    <s v="הריסה + חפירה ודיפון"/>
    <m/>
    <m/>
    <n v="1"/>
    <m/>
    <m/>
    <m/>
    <n v="2"/>
    <s v="למידע"/>
    <s v="אין כתובת ולכן תיתכן חלוקה נוספת למשפחות. כרגע כל הבקשות למידע באותה משפחה. כמו כן, הבקשה כרגע המשכית, תיתכן מובילה."/>
    <x v="1"/>
    <m/>
    <m/>
    <m/>
    <m/>
    <m/>
    <m/>
    <m/>
    <m/>
    <m/>
    <m/>
    <m/>
    <m/>
    <m/>
    <n v="276"/>
    <m/>
    <m/>
    <m/>
    <m/>
    <m/>
    <m/>
    <m/>
  </r>
  <r>
    <n v="560"/>
    <m/>
    <m/>
    <m/>
    <m/>
    <m/>
    <m/>
    <m/>
    <m/>
    <m/>
    <m/>
    <n v="4110"/>
    <m/>
    <s v="תל אביב"/>
    <x v="24"/>
    <x v="99"/>
    <m/>
    <s v="מיסוי"/>
    <s v="מיסוי - עיבוי"/>
    <s v="בביצוע + מבנים מאוכלסים"/>
    <n v="691740"/>
    <s v="551 20130477"/>
    <n v="551"/>
    <n v="20130477"/>
    <s v="בקשה להיתר"/>
    <s v="תמ&quot;א 38"/>
    <n v="6491116"/>
    <s v="קריית אונו"/>
    <n v="2620"/>
    <s v="הזמיר"/>
    <n v="245"/>
    <n v="2"/>
    <n v="2"/>
    <m/>
    <d v="2013-12-19T00:00:00"/>
    <n v="0"/>
    <n v="0"/>
    <n v="24"/>
    <n v="0"/>
    <n v="24"/>
    <m/>
    <m/>
    <m/>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
    <m/>
    <m/>
    <m/>
    <n v="182426"/>
    <n v="3541"/>
    <m/>
    <d v="2016-01-13T00:00:00"/>
    <m/>
    <n v="0"/>
    <n v="0"/>
    <n v="24"/>
    <m/>
    <n v="0"/>
    <m/>
    <n v="24"/>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
    <m/>
    <m/>
    <m/>
    <n v="2013"/>
    <x v="8"/>
    <s v="בנייה"/>
    <s v="בנייה"/>
    <m/>
    <n v="4"/>
    <m/>
    <m/>
    <m/>
    <n v="1"/>
    <s v="להיתר"/>
    <s v="תמא"/>
    <x v="0"/>
    <m/>
    <m/>
    <m/>
    <n v="691740"/>
    <n v="182426"/>
    <m/>
    <m/>
    <m/>
    <m/>
    <m/>
    <m/>
    <m/>
    <s v="מיצוי יח&quot;ד בפרויקט"/>
    <n v="17"/>
    <m/>
    <m/>
    <m/>
    <m/>
    <m/>
    <m/>
    <m/>
  </r>
  <r>
    <n v="559"/>
    <m/>
    <m/>
    <m/>
    <m/>
    <m/>
    <m/>
    <m/>
    <m/>
    <m/>
    <m/>
    <n v="4110"/>
    <m/>
    <s v="תל אביב"/>
    <x v="24"/>
    <x v="99"/>
    <m/>
    <s v="מיסוי"/>
    <s v="עיבוי"/>
    <s v="בביצוע + מבנים מאוכלסים"/>
    <n v="6786570"/>
    <s v="508 20130477"/>
    <n v="508"/>
    <n v="20130477"/>
    <s v="בקשה להיתר"/>
    <s v="תמ&quot;א 38, תוכ' שינויים"/>
    <n v="6491116"/>
    <s v="קריית אונו"/>
    <n v="2620"/>
    <s v="הזמיר"/>
    <n v="245"/>
    <n v="2"/>
    <n v="2"/>
    <s v=""/>
    <d v="2013-12-19T00:00:00"/>
    <n v="0"/>
    <n v="0"/>
    <m/>
    <m/>
    <m/>
    <m/>
    <m/>
    <m/>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m/>
    <m/>
    <m/>
    <s v="NULL"/>
    <m/>
    <m/>
    <m/>
    <m/>
    <m/>
    <m/>
    <m/>
    <m/>
    <m/>
    <m/>
    <m/>
    <m/>
    <m/>
    <m/>
    <m/>
    <m/>
    <s v="שליפת כתובות (אוגוסט 2020)"/>
    <n v="2013"/>
    <x v="1"/>
    <m/>
    <m/>
    <m/>
    <m/>
    <m/>
    <m/>
    <m/>
    <n v="4"/>
    <s v="להיתר"/>
    <m/>
    <x v="1"/>
    <m/>
    <m/>
    <m/>
    <m/>
    <m/>
    <m/>
    <m/>
    <m/>
    <m/>
    <m/>
    <m/>
    <m/>
    <s v="מיצוי יח&quot;ד בפרויקט"/>
    <n v="17"/>
    <m/>
    <m/>
    <m/>
    <m/>
    <m/>
    <m/>
    <m/>
  </r>
  <r>
    <n v="561"/>
    <m/>
    <m/>
    <m/>
    <m/>
    <m/>
    <m/>
    <m/>
    <m/>
    <m/>
    <m/>
    <n v="4110"/>
    <m/>
    <s v="תל אביב"/>
    <x v="24"/>
    <x v="99"/>
    <m/>
    <s v="מיסוי"/>
    <s v="מיסוי - עיבוי"/>
    <s v="בביצוע + מבנים מאוכלסים"/>
    <n v="691276"/>
    <s v="551 20110366"/>
    <n v="551"/>
    <n v="20110366"/>
    <s v="בקשה להיתר"/>
    <s v="תמ&quot;א 38"/>
    <n v="6491116"/>
    <s v="קריית אונו"/>
    <n v="2620"/>
    <s v="הזמיר"/>
    <n v="245"/>
    <n v="4"/>
    <n v="4"/>
    <m/>
    <d v="2011-08-07T00:00:00"/>
    <n v="0"/>
    <n v="63"/>
    <n v="48"/>
    <n v="15"/>
    <n v="63"/>
    <m/>
    <m/>
    <m/>
    <m/>
    <m/>
    <s v=" חיזוק בניינים במסגרת תמ&quot;א 38 הכולל:  ס&quot;ה 15 יח&quot;ד חדשות, (48 יח&quot;ד קיימות).  שינויים בפיתוח, חניות, תוספת מחסנים ולובי בק.קרקע.  תוספת 2 קומות  ע&quot;ג 3 בניינים בני 4 קומות, 5 יח&quot;ד חדשות לכל בניין (16 קיימות)  תוספת לכל יח&quot;ד קיימת: ממ&quot;ד+מרפסת+מסתור כביסה. "/>
    <m/>
    <m/>
    <m/>
    <n v="182238"/>
    <n v="3043"/>
    <m/>
    <d v="2012-03-04T00:00:00"/>
    <m/>
    <n v="0"/>
    <n v="63"/>
    <n v="48"/>
    <m/>
    <n v="15"/>
    <m/>
    <n v="63"/>
    <m/>
    <m/>
    <s v="חפירה ודיפון לצורך הכשרת מתחם חניות ע&quot;פ נספח התנועה. שלב א' להיתר לחיזוק בניינים ועיבוי במסגרת קא/מק/213 הכולל: "/>
    <m/>
    <m/>
    <m/>
    <n v="2011"/>
    <x v="9"/>
    <s v="בנייה"/>
    <s v="חפירה ודיפון"/>
    <m/>
    <n v="3"/>
    <m/>
    <m/>
    <m/>
    <n v="1"/>
    <s v="להיתר"/>
    <m/>
    <x v="0"/>
    <m/>
    <m/>
    <m/>
    <n v="691276"/>
    <n v="182238"/>
    <m/>
    <s v="יח&quot;ד לא זהה לדוח"/>
    <m/>
    <m/>
    <m/>
    <n v="1"/>
    <m/>
    <s v="מיצוי יח&quot;ד בפרויקט"/>
    <n v="17"/>
    <m/>
    <m/>
    <m/>
    <m/>
    <m/>
    <m/>
    <m/>
  </r>
  <r>
    <n v="562"/>
    <m/>
    <m/>
    <m/>
    <m/>
    <m/>
    <m/>
    <m/>
    <m/>
    <m/>
    <m/>
    <n v="4110"/>
    <m/>
    <s v="תל אביב"/>
    <x v="24"/>
    <x v="99"/>
    <m/>
    <s v="מיסוי"/>
    <s v="מיסוי - עיבוי"/>
    <s v="בביצוע + מבנים מאוכלסים"/>
    <n v="691276444"/>
    <s v="551 20110366"/>
    <n v="551"/>
    <n v="20110366"/>
    <s v="בקשה להיתר"/>
    <s v="תמ&quot;א 38"/>
    <n v="6491116"/>
    <s v="קריית אונו"/>
    <n v="2620"/>
    <s v="הזמיר"/>
    <n v="245"/>
    <n v="4"/>
    <n v="4"/>
    <m/>
    <d v="2011-08-07T00:00:00"/>
    <n v="0"/>
    <n v="63"/>
    <n v="48"/>
    <n v="15"/>
    <n v="63"/>
    <m/>
    <m/>
    <m/>
    <m/>
    <m/>
    <s v=" חיזוק בניינים במסגרת תמ&quot;א 38 הכולל:  ס&quot;ה 15 יח&quot;ד חדשות, (48 יח&quot;ד קיימות).  שינויים בפיתוח, חניות, תוספת מחסנים ולובי בק.קרקע.  תוספת 2 קומות  ע&quot;ג 3 בניינים בני 4 קומות, 5 יח&quot;ד חדשות לכל בניין (16 קיימות)  תוספת לכל יח&quot;ד קיימת: ממ&quot;ד+מרפסת+מסתור כביסה. "/>
    <m/>
    <m/>
    <m/>
    <n v="182239"/>
    <n v="3043"/>
    <m/>
    <d v="2012-07-31T00:00:00"/>
    <m/>
    <n v="0"/>
    <n v="63"/>
    <n v="48"/>
    <m/>
    <n v="15"/>
    <m/>
    <n v="63"/>
    <m/>
    <m/>
    <s v="חיזוק בניינים במסגרת תמ&quot;א 38/קא413, הכולל: תוספת 2 קומות ל 3 בניינים בני 4 קומות, 5 יח&quot;ד חדשות לכל בניין (ס&quot;כ 48 קיימות ו 15 חדשות) תוספת ממ&quot;ד ומרפסת ליח&quot;ד הקיימות, תוספת לובי ומחסנים בקרקע, שינויים בפיתוח, חניות. "/>
    <m/>
    <m/>
    <m/>
    <n v="2011"/>
    <x v="9"/>
    <s v="בנייה"/>
    <s v="בנייה"/>
    <m/>
    <n v="3"/>
    <m/>
    <m/>
    <m/>
    <n v="4"/>
    <s v="להיתר"/>
    <s v="בקשה כפולה שקיבלה היתר (המשכי) נוסף"/>
    <x v="2"/>
    <m/>
    <m/>
    <m/>
    <m/>
    <m/>
    <m/>
    <m/>
    <m/>
    <m/>
    <m/>
    <n v="1"/>
    <m/>
    <s v="מיצוי יח&quot;ד בפרויקט"/>
    <n v="17"/>
    <m/>
    <m/>
    <m/>
    <m/>
    <m/>
    <m/>
    <m/>
  </r>
  <r>
    <n v="563"/>
    <m/>
    <m/>
    <m/>
    <m/>
    <m/>
    <m/>
    <m/>
    <m/>
    <m/>
    <m/>
    <n v="4110"/>
    <m/>
    <s v="תל אביב"/>
    <x v="24"/>
    <x v="99"/>
    <m/>
    <s v="מיסוי"/>
    <s v="מיסוי - עיבוי"/>
    <s v="בביצוע + מבנים מאוכלסים"/>
    <n v="691744"/>
    <s v="551 20140002"/>
    <n v="551"/>
    <n v="20140002"/>
    <s v="בקשה להיתר"/>
    <s v="תמ&quot;א 38"/>
    <n v="6491115"/>
    <s v="קריית אונו"/>
    <n v="2620"/>
    <s v="הזמיר"/>
    <n v="245"/>
    <n v="8"/>
    <n v="8"/>
    <m/>
    <d v="2014-01-02T00:00:00"/>
    <n v="0"/>
    <n v="10"/>
    <n v="32"/>
    <n v="10"/>
    <n v="42"/>
    <m/>
    <m/>
    <m/>
    <m/>
    <m/>
    <s v="בניין 10: תוספת 2 קומות וקומה חלקית בנוסף ל4 קומות קיימות. תוספת 7 יח&quot;ד בנוסף ל-16 קיימות, סה&quot;כ 23 יח&quot;ד. בניין 8: תוספת 3 יח&quot;ד בקומת קרקע בנוסף ל-16 קיימות, ס&quot;ה 19 יח&quot;ד. חיזוק בניינים במסגרת תמ&quot;א 38 הכולל: תוספת ממ&quot;דים וגזוסטראות. תוספת מחסנים ומבואה בקרק"/>
    <m/>
    <m/>
    <m/>
    <n v="182691"/>
    <n v="3576"/>
    <m/>
    <d v="2016-06-30T00:00:00"/>
    <m/>
    <n v="0"/>
    <n v="10"/>
    <n v="32"/>
    <m/>
    <n v="10"/>
    <m/>
    <n v="42"/>
    <m/>
    <m/>
    <s v="בניין 10: תוספת 2 קומות וקומה חלקית בנוסף ל4 קומות קיימות. תוספת 7 יח&quot;ד בנוסף ל-16 קיימות, סה&quot;כ 23 יח&quot;ד. בניין 8: תוספת 3 יח&quot;ד בקומת קרקע בנוסף ל-16 קיימות, ס&quot;ה 19 יח&quot;ד. חיזוק בניינים במסגרת תמ&quot;א 38 הכולל: תוספת ממ&quot;דים וגזוסטראות. תוספת מחסנים ומבואה בקרקע, שינויים בפיתוח ותוספת חניות. "/>
    <m/>
    <m/>
    <m/>
    <n v="2014"/>
    <x v="8"/>
    <s v="בנייה"/>
    <s v="בנייה"/>
    <m/>
    <n v="2"/>
    <m/>
    <m/>
    <m/>
    <n v="1"/>
    <s v="להיתר"/>
    <m/>
    <x v="0"/>
    <m/>
    <m/>
    <m/>
    <n v="691744"/>
    <n v="182691"/>
    <m/>
    <m/>
    <m/>
    <m/>
    <m/>
    <m/>
    <m/>
    <s v="מיצוי יח&quot;ד בפרויקט"/>
    <n v="17"/>
    <m/>
    <m/>
    <m/>
    <m/>
    <m/>
    <m/>
    <m/>
  </r>
  <r>
    <n v="564"/>
    <m/>
    <m/>
    <m/>
    <m/>
    <m/>
    <m/>
    <m/>
    <m/>
    <m/>
    <m/>
    <n v="4110"/>
    <m/>
    <s v="תל אביב"/>
    <x v="24"/>
    <x v="99"/>
    <m/>
    <s v="מיסוי"/>
    <s v="מיסוי - עיבוי"/>
    <s v="בביצוע + מבנים מאוכלסים"/>
    <n v="691364"/>
    <s v="551 20120071"/>
    <n v="551"/>
    <n v="20120071"/>
    <s v="בקשה להיתר"/>
    <s v="תמ&quot;א 38"/>
    <n v="6491114"/>
    <s v="קריית אונו"/>
    <n v="2620"/>
    <s v="הזמיר"/>
    <n v="245"/>
    <n v="12"/>
    <n v="12"/>
    <m/>
    <d v="2012-02-19T00:00:00"/>
    <n v="0"/>
    <n v="42"/>
    <n v="32"/>
    <n v="10"/>
    <n v="42"/>
    <m/>
    <m/>
    <m/>
    <m/>
    <m/>
    <s v=" חיזוק בניינים במסגרת תמ&quot;א 38 הכולל:  ס&quot;ה 21 יח&quot;ד לבניין.  שינויים בפיתוח, חניות, תוספת מחסנים ולובי בק. קרקע.  תוספת 2 קומות ע&quot;ג 2 בניינים בני 4 קומות, 5 יח&quot;ד חדשות לכל בניין (16 קיימות)  תוספת לכל יח&quot;ד קיימת: ממ&quot;ד+מרפסת+מסתור כביסה. "/>
    <m/>
    <m/>
    <m/>
    <n v="182400"/>
    <n v="3196"/>
    <m/>
    <d v="2013-04-18T00:00:00"/>
    <m/>
    <n v="0"/>
    <n v="42"/>
    <n v="32"/>
    <m/>
    <n v="10"/>
    <m/>
    <n v="42"/>
    <m/>
    <m/>
    <s v="הרחבת יח&quot;ד הקיימות: ממ&quot;ד+מרפסת+מסתור כביסה. שינויים בפיתוח, חניות, תוספת מחסנים ולובי בק. קרקע. חיזוק בניינים במסגרת תמ&quot;א 38 הכולל: תוספת 2 קומות ע&quot;ג 2 בניינים בני 4 קומות, 5 יח&quot;ד חדשות לכל בניין (16 קיימות), ס&quot;ה 21 יח&quot;ד לבניין. "/>
    <m/>
    <m/>
    <m/>
    <n v="2012"/>
    <x v="10"/>
    <s v="בנייה"/>
    <s v="בנייה"/>
    <m/>
    <n v="1"/>
    <m/>
    <m/>
    <m/>
    <n v="1"/>
    <s v="להיתר"/>
    <m/>
    <x v="0"/>
    <m/>
    <m/>
    <m/>
    <n v="691364"/>
    <n v="182400"/>
    <m/>
    <s v="יח&quot;ד לא זהה לדוח"/>
    <m/>
    <m/>
    <m/>
    <m/>
    <m/>
    <s v="מיצוי יח&quot;ד בפרויקט"/>
    <n v="17"/>
    <m/>
    <m/>
    <m/>
    <m/>
    <m/>
    <m/>
    <m/>
  </r>
  <r>
    <n v="566"/>
    <m/>
    <m/>
    <m/>
    <m/>
    <m/>
    <m/>
    <m/>
    <m/>
    <m/>
    <m/>
    <n v="4110"/>
    <m/>
    <s v="תל אביב"/>
    <x v="24"/>
    <x v="99"/>
    <m/>
    <s v="מיסוי"/>
    <s v="מיסוי - עיבוי"/>
    <s v="בביצוע + מבנים מאוכלסים"/>
    <n v="691616"/>
    <s v="551 20130150"/>
    <n v="551"/>
    <n v="20130150"/>
    <s v="בקשה להיתר"/>
    <s v="תוכ' שינויים"/>
    <n v="6491114"/>
    <s v="קריית אונו"/>
    <n v="2620"/>
    <s v="הזמיר"/>
    <n v="245"/>
    <n v="12"/>
    <n v="12"/>
    <m/>
    <d v="2013-04-29T00:00:00"/>
    <n v="0"/>
    <n v="2"/>
    <n v="32"/>
    <n v="12"/>
    <n v="44"/>
    <m/>
    <m/>
    <m/>
    <m/>
    <m/>
    <s v="1. תוספת קומה חלקית+קומת גג טכני 2. תוספת 1 יח&quot;ד  לבניין (ס&quot;ה 22 יח&quot;ד בבניין, 44 יח&quot;ד במגרש) 3. 3 מכפילי חנייה 4. הגדלת שטח דירות בקומות החדשות והמרפסות ושינויים בחזיתות תכנית שינויים מהיתר לחיזוק מבנה ע&quot;פ תמ&quot;א 38 וקא/413 לבנין משותף: "/>
    <m/>
    <m/>
    <m/>
    <n v="183790"/>
    <n v="3326"/>
    <m/>
    <d v="2014-04-08T00:00:00"/>
    <m/>
    <n v="0"/>
    <n v="2"/>
    <n v="32"/>
    <m/>
    <n v="12"/>
    <m/>
    <n v="44"/>
    <m/>
    <m/>
    <s v="בחזיתות תוספת 1 יח&quot;ד, תוספת קומה חלקית+קומת גג טכני, 3 מכפילי חניה, הגדלת שטח דירות והמרפסות ושינויים תכנית שינויים מהיתר לחיזוק מבנה ע&quot;פ תמ&quot;א 38 וקא/413 בבנין משותף: "/>
    <m/>
    <m/>
    <m/>
    <n v="2013"/>
    <x v="7"/>
    <s v="בנייה"/>
    <s v="בנייה"/>
    <m/>
    <n v="1"/>
    <m/>
    <m/>
    <m/>
    <n v="2"/>
    <s v="להיתר"/>
    <m/>
    <x v="2"/>
    <m/>
    <m/>
    <m/>
    <m/>
    <m/>
    <m/>
    <m/>
    <m/>
    <m/>
    <m/>
    <m/>
    <m/>
    <s v="מיצוי יח&quot;ד בפרויקט"/>
    <n v="17"/>
    <m/>
    <m/>
    <m/>
    <m/>
    <m/>
    <m/>
    <m/>
  </r>
  <r>
    <n v="565"/>
    <m/>
    <m/>
    <m/>
    <m/>
    <m/>
    <m/>
    <m/>
    <m/>
    <m/>
    <m/>
    <n v="4110"/>
    <m/>
    <s v="תל אביב"/>
    <x v="24"/>
    <x v="99"/>
    <m/>
    <s v="מיסוי"/>
    <s v="עיבוי"/>
    <s v="בביצוע + מבנים מאוכלסים"/>
    <n v="6786727"/>
    <s v="508 20130150"/>
    <n v="508"/>
    <n v="20130150"/>
    <s v="בקשה להיתר"/>
    <s v="תוכ' שינויים, תמ&quot;א 38"/>
    <n v="6491114"/>
    <s v="קריית אונו"/>
    <n v="2620"/>
    <s v="הזמיר"/>
    <n v="245"/>
    <n v="12"/>
    <n v="12"/>
    <s v=""/>
    <d v="2013-04-29T00:00:00"/>
    <n v="0"/>
    <n v="2"/>
    <m/>
    <m/>
    <n v="44"/>
    <m/>
    <m/>
    <m/>
    <m/>
    <m/>
    <s v="1. תוספת קומה חלקית+קומת גג טכני 2. תוספת 1 יח&quot;ד  לבניין (ס&quot;ה 22 יח&quot;ד בבניין, 44 יח&quot;ד במגרש) 3. 3 מכפילי חנייה 4. הגדלת שטח דירות בקומות החדשות והמרפסות ושינויים בחזיתות תכנית שינויים מהיתר לחיזוק מבנה ע&quot;פ תמ&quot;א 38 וקא/413 לבנין משותף:"/>
    <m/>
    <m/>
    <m/>
    <s v="NULL"/>
    <m/>
    <m/>
    <m/>
    <m/>
    <m/>
    <m/>
    <m/>
    <m/>
    <m/>
    <m/>
    <m/>
    <m/>
    <m/>
    <m/>
    <m/>
    <m/>
    <s v="שליפת כתובות (אוגוסט 2020)"/>
    <n v="2013"/>
    <x v="1"/>
    <m/>
    <m/>
    <m/>
    <m/>
    <m/>
    <m/>
    <m/>
    <n v="4"/>
    <s v="להיתר"/>
    <m/>
    <x v="1"/>
    <m/>
    <m/>
    <m/>
    <m/>
    <m/>
    <m/>
    <m/>
    <m/>
    <m/>
    <m/>
    <m/>
    <m/>
    <s v="מיצוי יח&quot;ד בפרויקט"/>
    <n v="17"/>
    <m/>
    <m/>
    <m/>
    <m/>
    <m/>
    <m/>
    <m/>
  </r>
  <r>
    <n v="568"/>
    <m/>
    <m/>
    <m/>
    <m/>
    <m/>
    <m/>
    <m/>
    <m/>
    <m/>
    <m/>
    <n v="4089"/>
    <m/>
    <s v="תל אביב"/>
    <x v="24"/>
    <x v="100"/>
    <m/>
    <s v="מיסוי"/>
    <s v="פינוי-בינוי"/>
    <s v="בביצוע"/>
    <n v="6786590"/>
    <s v="508 20180215"/>
    <n v="508"/>
    <n v="20180215"/>
    <s v="בקשה מקוונת"/>
    <s v="תכנית שינויים"/>
    <n v="6496076"/>
    <s v="קריית אונו"/>
    <n v="2620"/>
    <s v="הכלנית"/>
    <n v="215"/>
    <n v="1"/>
    <n v="1"/>
    <s v=""/>
    <d v="2018-06-05T00:00:00"/>
    <n v="0"/>
    <n v="0"/>
    <m/>
    <m/>
    <m/>
    <m/>
    <m/>
    <m/>
    <m/>
    <m/>
    <s v="תכ' שינוייים בבניין משותף (בביצוע עיבוי ע&quot;פ תמא/38), שינוי קומת הביניים ותוספת קירוי לקומת קרקע המסחרית."/>
    <m/>
    <m/>
    <m/>
    <n v="1912125"/>
    <n v="3862"/>
    <m/>
    <d v="2019-04-11T00:00:00"/>
    <m/>
    <n v="0"/>
    <n v="0"/>
    <m/>
    <m/>
    <m/>
    <m/>
    <m/>
    <m/>
    <m/>
    <s v="תכ' שינוייים בבניין משותף (בביצוע עיבוי ע&quot;פ תמא/38), שינוי קומת הביניים ותוספת קירוי לקומת קרקע המסחרית."/>
    <m/>
    <m/>
    <s v="שליפת כתובות (אוגוסט 2020)"/>
    <n v="2018"/>
    <x v="5"/>
    <s v="שינויים"/>
    <s v="שינויים"/>
    <m/>
    <n v="3"/>
    <m/>
    <m/>
    <m/>
    <n v="2"/>
    <s v="מקוונת (להיתר)"/>
    <m/>
    <x v="2"/>
    <m/>
    <m/>
    <m/>
    <m/>
    <m/>
    <m/>
    <m/>
    <m/>
    <m/>
    <m/>
    <m/>
    <m/>
    <s v="מיצוי יח&quot;ד בפרויקט"/>
    <n v="0"/>
    <m/>
    <m/>
    <m/>
    <m/>
    <m/>
    <m/>
    <m/>
  </r>
  <r>
    <n v="569"/>
    <m/>
    <m/>
    <m/>
    <m/>
    <m/>
    <m/>
    <m/>
    <m/>
    <m/>
    <m/>
    <n v="4089"/>
    <m/>
    <s v="תל אביב"/>
    <x v="24"/>
    <x v="100"/>
    <m/>
    <s v="מיסוי"/>
    <s v="מיסוי - פינוי-בינוי"/>
    <s v="בביצוע"/>
    <n v="692030"/>
    <s v="551 20150294"/>
    <n v="551"/>
    <n v="20150294"/>
    <s v="בקשה להיתר"/>
    <s v="תוספת לקיים + שיפוץ"/>
    <n v="6496076"/>
    <s v="קריית אונו"/>
    <n v="2620"/>
    <s v="הכלנית"/>
    <n v="215"/>
    <n v="13"/>
    <n v="13"/>
    <m/>
    <d v="2015-09-02T00:00:00"/>
    <n v="0"/>
    <n v="18"/>
    <n v="84"/>
    <n v="27"/>
    <n v="111"/>
    <m/>
    <m/>
    <m/>
    <m/>
    <m/>
    <s v="- הרחבת החנויות בקומת קרקע ושינויים בפיתוח, הרחבת  הדירות+ המעבר בקומת הביניים, הרחבת הדירות בקומות - תוספת קומה+קומה חלקית,  ע&quot;ג 4 קומות קיימות מעל קומת בינים וקומת חנויות,  18+9 יח&quot;ד חדשות(84 קיימות) חיזוק  ועיבוי בניין הכלנית הכולל: ס&quot;ה 111 יח&quot;ד. "/>
    <m/>
    <m/>
    <m/>
    <n v="1464094"/>
    <n v="3620"/>
    <m/>
    <d v="2016-12-22T00:00:00"/>
    <m/>
    <n v="0"/>
    <n v="27"/>
    <n v="84"/>
    <m/>
    <n v="27"/>
    <m/>
    <n v="111"/>
    <m/>
    <m/>
    <s v="- הרחבת החנויות בקומת קרקע ושינויים בפיתוח, הרחבת  הדירות+ המעבר בקומת הביניים, הרחבת הדירות בקומות - תוספת קומה+קומה חלקית,  ע&quot;ג 4 קומות קיימות מעל קומת בינים וקומת חנויות,  18+9 יח&quot;ד חדשות(84 קיימות) חיזוק  ועיבוי בניין הכלנית הכולל: ס&quot;ה 111 יח&quot;ד. "/>
    <m/>
    <m/>
    <m/>
    <n v="2015"/>
    <x v="8"/>
    <s v="בנייה"/>
    <s v="בנייה"/>
    <m/>
    <n v="3"/>
    <m/>
    <m/>
    <m/>
    <n v="1"/>
    <s v="להיתר"/>
    <m/>
    <x v="0"/>
    <m/>
    <m/>
    <m/>
    <n v="692030"/>
    <n v="1464094"/>
    <m/>
    <m/>
    <m/>
    <m/>
    <m/>
    <m/>
    <m/>
    <s v="מיצוי יח&quot;ד בפרויקט"/>
    <n v="0"/>
    <m/>
    <m/>
    <m/>
    <m/>
    <m/>
    <m/>
    <m/>
  </r>
  <r>
    <n v="1349"/>
    <m/>
    <m/>
    <m/>
    <m/>
    <m/>
    <s v="כפול רק מהנתונים החדשים"/>
    <m/>
    <m/>
    <m/>
    <m/>
    <n v="4089"/>
    <m/>
    <s v="תל אביב"/>
    <x v="24"/>
    <x v="100"/>
    <m/>
    <s v="מיסוי"/>
    <s v="פינוי-בינוי"/>
    <s v="בביצוע"/>
    <n v="7089127"/>
    <s v="508 20200089"/>
    <n v="508"/>
    <n v="20200089"/>
    <s v="בקשה מקוונת"/>
    <s v="תכנית שינויים"/>
    <n v="64912201"/>
    <s v="קריית אונו"/>
    <n v="2620"/>
    <s v="הרוגי מלכות בבל"/>
    <n v="286"/>
    <n v="0"/>
    <n v="0"/>
    <s v="     "/>
    <d v="2020-03-12T00:00:00"/>
    <n v="0"/>
    <n v="0"/>
    <m/>
    <m/>
    <m/>
    <s v="2020_01"/>
    <d v="2020-11-01T21:00:40"/>
    <m/>
    <m/>
    <m/>
    <s v="מתחם הכלנית שלב ג' פינוי בינוי מגרש 2001 תכנית שינויים במרתפים תוך כדי בנייה - עם תוספת שטחים "/>
    <s v="NULL"/>
    <s v="NULL"/>
    <s v="NULL"/>
    <n v="2101381"/>
    <n v="4049"/>
    <s v="בקשה מקוונת"/>
    <d v="2021-02-07T00:00:00"/>
    <s v="תכנית שינויים"/>
    <n v="0"/>
    <n v="0"/>
    <m/>
    <m/>
    <m/>
    <m/>
    <m/>
    <m/>
    <m/>
    <s v="מתחם הכלנית שלב ג' פינוי בינוי מגרש 2001 תכנית שינויים במרתפים תוך כדי בנייה - עם תוספת שטחים "/>
    <s v="NULL"/>
    <s v="NULL"/>
    <s v="לפי תכנית (מרץ 2021)"/>
    <n v="2020"/>
    <x v="0"/>
    <s v="בנייה (שינויים)"/>
    <s v="בנייה (שינויים)"/>
    <m/>
    <n v="2"/>
    <m/>
    <m/>
    <m/>
    <n v="2"/>
    <s v="מקוונת (להיתר)"/>
    <m/>
    <x v="2"/>
    <m/>
    <m/>
    <m/>
    <m/>
    <m/>
    <m/>
    <m/>
    <s v="כתובת שונה באתר עירייה - שאול המלך 12-14"/>
    <m/>
    <m/>
    <m/>
    <m/>
    <s v="מיצוי יח&quot;ד בפרויקט"/>
    <n v="0"/>
    <m/>
    <m/>
    <m/>
    <m/>
    <m/>
    <s v="אישור בתנאים"/>
    <m/>
  </r>
  <r>
    <n v="570"/>
    <m/>
    <m/>
    <m/>
    <m/>
    <m/>
    <m/>
    <m/>
    <m/>
    <m/>
    <m/>
    <n v="4089"/>
    <m/>
    <s v="תל אביב"/>
    <x v="24"/>
    <x v="100"/>
    <m/>
    <s v="מיסוי"/>
    <s v="פינוי-בינוי"/>
    <s v="בביצוע"/>
    <n v="691538"/>
    <s v="551 20120486"/>
    <n v="551"/>
    <n v="20120486"/>
    <s v="בקשה להיתר"/>
    <s v="הריסה"/>
    <n v="64912301"/>
    <s v="קריית אונו"/>
    <n v="2620"/>
    <s v="הרוגי מלכות בבל"/>
    <n v="251"/>
    <n v="0"/>
    <n v="0"/>
    <m/>
    <d v="2012-12-11T00:00:00"/>
    <n v="0"/>
    <n v="0"/>
    <m/>
    <m/>
    <m/>
    <m/>
    <m/>
    <m/>
    <m/>
    <m/>
    <s v="הריסת שני מבנים בחלקות 90 ו- 91 במסגרת תכנית פינוי בינוי כולל  חפירה, דיפון וביסוס"/>
    <m/>
    <m/>
    <m/>
    <n v="182531"/>
    <n v="3221"/>
    <m/>
    <d v="2013-06-10T00:00:00"/>
    <m/>
    <n v="0"/>
    <n v="0"/>
    <m/>
    <m/>
    <m/>
    <m/>
    <m/>
    <m/>
    <m/>
    <s v="הריסת שני מבנים בחלקות 90 ו- 91 במסגרת תכנית פינוי בינוי"/>
    <m/>
    <m/>
    <s v="שליפת חלקה 0 (אוגוסט 2020)"/>
    <n v="2012"/>
    <x v="10"/>
    <s v="הריסה + חפירה ודיפון "/>
    <s v="הריסה"/>
    <m/>
    <n v="4"/>
    <m/>
    <m/>
    <m/>
    <n v="3"/>
    <s v="להיתר"/>
    <m/>
    <x v="7"/>
    <s v="קדום"/>
    <m/>
    <m/>
    <m/>
    <m/>
    <m/>
    <m/>
    <m/>
    <m/>
    <m/>
    <m/>
    <s v="חסרה כתובת מלאה באתר העירייה"/>
    <s v="מיצוי יח&quot;ד בפרויקט"/>
    <n v="0"/>
    <m/>
    <m/>
    <m/>
    <m/>
    <m/>
    <m/>
    <m/>
  </r>
  <r>
    <n v="573"/>
    <m/>
    <m/>
    <m/>
    <m/>
    <m/>
    <m/>
    <m/>
    <m/>
    <m/>
    <m/>
    <n v="4089"/>
    <m/>
    <s v="תל אביב"/>
    <x v="24"/>
    <x v="100"/>
    <m/>
    <s v="מיסוי"/>
    <s v="פינוי-בינוי"/>
    <s v="בביצוע"/>
    <n v="5374376"/>
    <s v="508 20160024"/>
    <n v="508"/>
    <n v="20160024"/>
    <s v="בקשה להיתר"/>
    <s v="בניה חדשה"/>
    <n v="64912202"/>
    <s v="קריית אונו"/>
    <n v="2620"/>
    <s v="הרוגי מלכות בבל"/>
    <n v="286"/>
    <n v="2"/>
    <n v="2"/>
    <m/>
    <d v="2016-03-31T00:00:00"/>
    <n v="0"/>
    <n v="60"/>
    <n v="14"/>
    <n v="60"/>
    <n v="74"/>
    <m/>
    <m/>
    <m/>
    <m/>
    <m/>
    <s v="ס&quot;ה קומת כניסה+ 13 ק. מגורים+קומת גג טכני. סה&quot;כ 60 יח&quot;ד. בניין מגורים משותף הכולל: 3 מרתפי חניה, ק.קרקע+דירת גן, מרתפי חניה, קומה 1 למגורים+מצב&quot;ר. מתחם הכלנית שלב ב' פינוי בינוי, מגרש 202, (לשעבר 201 בניין ג)."/>
    <m/>
    <m/>
    <m/>
    <n v="1555337"/>
    <n v="3762"/>
    <m/>
    <d v="2018-04-15T00:00:00"/>
    <m/>
    <n v="0"/>
    <n v="60"/>
    <n v="14"/>
    <m/>
    <n v="60"/>
    <m/>
    <n v="74"/>
    <m/>
    <m/>
    <s v="ס&quot;ה קומת כניסה+ 13 ק. מגורים+קומת גג טכני. סה&quot;כ 60 יח&quot;ד. בניין מגורים משותף הכולל: 3 מרתפי חניה, ק.קרקע+דירת גן, מרתפי חניה, קומה 1 למגורים+מצב&quot;ר. מתחם הכלנית שלב ב' פינוי בינוי, מגרש 202, (לשעבר 201 בניין ג). הריסת מבנה קיים +"/>
    <m/>
    <m/>
    <s v="שליפת חלקה 0 (אוגוסט 2020)"/>
    <n v="2016"/>
    <x v="3"/>
    <s v="בנייה"/>
    <s v="הריסה + בנייה"/>
    <m/>
    <n v="1"/>
    <m/>
    <m/>
    <m/>
    <n v="1"/>
    <s v="להיתר"/>
    <m/>
    <x v="0"/>
    <m/>
    <m/>
    <m/>
    <n v="5374376"/>
    <n v="1555337"/>
    <m/>
    <m/>
    <m/>
    <m/>
    <m/>
    <m/>
    <s v="רלוונטי לפי כתובת "/>
    <s v="מיצוי יח&quot;ד בפרויקט"/>
    <n v="0"/>
    <m/>
    <m/>
    <m/>
    <m/>
    <m/>
    <m/>
    <m/>
  </r>
  <r>
    <n v="571"/>
    <m/>
    <m/>
    <m/>
    <m/>
    <m/>
    <m/>
    <m/>
    <m/>
    <m/>
    <m/>
    <n v="4089"/>
    <m/>
    <s v="תל אביב"/>
    <x v="24"/>
    <x v="100"/>
    <m/>
    <s v="מיסוי"/>
    <s v="מיסוי - פינוי-בינוי"/>
    <s v="בביצוע"/>
    <n v="692079"/>
    <s v="551 20160024"/>
    <n v="551"/>
    <n v="20160024"/>
    <s v="בקשה להיתר"/>
    <s v="בניה חדשה"/>
    <n v="6491087"/>
    <s v="קריית אונו"/>
    <n v="2620"/>
    <s v="הרוגי מלכות בבל"/>
    <n v="0"/>
    <n v="2"/>
    <n v="2"/>
    <m/>
    <d v="2016-03-31T00:00:00"/>
    <n v="0"/>
    <n v="73"/>
    <n v="18"/>
    <n v="42"/>
    <n v="60"/>
    <m/>
    <m/>
    <m/>
    <m/>
    <m/>
    <s v="12 ק. מגורים וחדרי גג. סה&quot;כ 60 יח&quot;ד. בניין מגורים משותף, 3 מרתפי חניה, קומת קרקע הכוללת דירת גן חנייה מקורה ושטחים משותפים מתחם הכלנית שלב ב' פינוי בינוי, מגרש 201, בניין ג. "/>
    <m/>
    <m/>
    <m/>
    <s v="NULL"/>
    <m/>
    <m/>
    <m/>
    <m/>
    <m/>
    <m/>
    <m/>
    <m/>
    <m/>
    <m/>
    <m/>
    <m/>
    <m/>
    <m/>
    <m/>
    <m/>
    <m/>
    <n v="2016"/>
    <x v="1"/>
    <s v="בנייה"/>
    <m/>
    <m/>
    <m/>
    <m/>
    <m/>
    <m/>
    <n v="4"/>
    <s v="להיתר"/>
    <m/>
    <x v="1"/>
    <m/>
    <m/>
    <m/>
    <m/>
    <m/>
    <m/>
    <m/>
    <m/>
    <m/>
    <m/>
    <m/>
    <m/>
    <s v="מיצוי יח&quot;ד בפרויקט"/>
    <n v="0"/>
    <m/>
    <m/>
    <m/>
    <m/>
    <m/>
    <m/>
    <m/>
  </r>
  <r>
    <n v="572"/>
    <m/>
    <m/>
    <m/>
    <m/>
    <m/>
    <m/>
    <m/>
    <m/>
    <m/>
    <m/>
    <n v="4089"/>
    <m/>
    <s v="תל אביב"/>
    <x v="24"/>
    <x v="100"/>
    <m/>
    <s v="מיסוי"/>
    <s v="פינוי-בינוי"/>
    <s v="בביצוע"/>
    <n v="5159171"/>
    <s v="551 20160275"/>
    <n v="551"/>
    <n v="20160275"/>
    <s v="בקשה להיתר"/>
    <s v="תוכ' שינויים"/>
    <n v="64912301"/>
    <s v="קריית אונו"/>
    <n v="0"/>
    <s v="הרוגי מלכות בבל"/>
    <n v="0"/>
    <n v="16"/>
    <n v="16"/>
    <m/>
    <d v="2016-10-10T00:00:00"/>
    <n v="0"/>
    <n v="0"/>
    <m/>
    <m/>
    <m/>
    <m/>
    <m/>
    <m/>
    <m/>
    <m/>
    <s v="מתחם פינוי בינוי, הרוגי מלכות בבל, בניינים 301א ו301ב+חניון ציבורי: שינויים בחניון הציבורי: ביטול מתקן חנייה."/>
    <m/>
    <m/>
    <m/>
    <n v="1555308"/>
    <n v="3737"/>
    <m/>
    <d v="2018-03-06T00:00:00"/>
    <m/>
    <m/>
    <m/>
    <m/>
    <m/>
    <m/>
    <m/>
    <m/>
    <m/>
    <m/>
    <s v="מתחם פינוי בינוי, הרוגי מלכות בבל, בניינים 301א ו301ב+חניון ציבורי: שינויים במרתפי החנייה, ביטול מתקן חנייה. "/>
    <m/>
    <m/>
    <s v="שליפת חלקה 0 (אוגוסט 2020)"/>
    <n v="2016"/>
    <x v="3"/>
    <s v="בנייה"/>
    <s v="בנייה"/>
    <m/>
    <n v="4"/>
    <m/>
    <m/>
    <m/>
    <n v="2"/>
    <s v="להיתר"/>
    <m/>
    <x v="2"/>
    <m/>
    <m/>
    <m/>
    <m/>
    <m/>
    <m/>
    <m/>
    <m/>
    <m/>
    <m/>
    <m/>
    <s v="רלוונטי לפי כתובת "/>
    <s v="מיצוי יח&quot;ד בפרויקט"/>
    <n v="0"/>
    <m/>
    <m/>
    <m/>
    <m/>
    <m/>
    <m/>
    <m/>
  </r>
  <r>
    <n v="576"/>
    <m/>
    <m/>
    <m/>
    <m/>
    <m/>
    <m/>
    <m/>
    <m/>
    <m/>
    <m/>
    <n v="4089"/>
    <m/>
    <s v="תל אביב"/>
    <x v="24"/>
    <x v="100"/>
    <m/>
    <s v="מיסוי"/>
    <s v="פינוי-בינוי"/>
    <s v="בביצוע"/>
    <n v="6786650"/>
    <s v="508 20190115"/>
    <n v="508"/>
    <n v="20190115"/>
    <s v="בקשה מקוונת"/>
    <s v="בנייה חדשה"/>
    <n v="64912201"/>
    <s v="קריית אונו"/>
    <n v="2620"/>
    <s v="שאול המלך"/>
    <n v="147"/>
    <n v="12"/>
    <n v="12"/>
    <m/>
    <d v="2019-02-27T00:00:00"/>
    <n v="0"/>
    <n v="0"/>
    <n v="13"/>
    <n v="60"/>
    <n v="73"/>
    <m/>
    <m/>
    <m/>
    <m/>
    <m/>
    <s v="בניית בניין א' הכולל 16 קומות מעל קומת קרקע. סה&quot;כ 73 יח&quot;ד ומצב&quot;ר. מתחם הכלנית פינוי בינוי שלב ג' מגרש 201/2001"/>
    <m/>
    <m/>
    <m/>
    <n v="1983120"/>
    <n v="3909"/>
    <m/>
    <d v="2019-09-03T00:00:00"/>
    <m/>
    <m/>
    <m/>
    <n v="13"/>
    <m/>
    <n v="60"/>
    <m/>
    <n v="73"/>
    <m/>
    <m/>
    <s v="בניית בניין א' הכולל 16 קומות מעל קומת קרקע. סה&quot;כ 73 יח&quot;ד ומצב&quot;ר. מתחם הכלנית פינוי בינוי שלב ג' מגרש 201/2001 "/>
    <m/>
    <m/>
    <s v="שליפת חלקה 0 (אוגוסט 2020)"/>
    <n v="2019"/>
    <x v="5"/>
    <s v="בנייה"/>
    <s v="בנייה"/>
    <m/>
    <n v="2"/>
    <m/>
    <m/>
    <m/>
    <n v="1"/>
    <s v="מקוונת (להיתר)"/>
    <m/>
    <x v="0"/>
    <m/>
    <m/>
    <m/>
    <n v="6786650"/>
    <n v="1983120"/>
    <m/>
    <m/>
    <m/>
    <m/>
    <m/>
    <m/>
    <s v="רלוונטי לפי המהות"/>
    <s v="מיצוי יח&quot;ד בפרויקט"/>
    <n v="0"/>
    <m/>
    <m/>
    <m/>
    <m/>
    <m/>
    <s v="אושר בתנאים"/>
    <m/>
  </r>
  <r>
    <n v="577"/>
    <m/>
    <m/>
    <m/>
    <m/>
    <m/>
    <m/>
    <m/>
    <m/>
    <m/>
    <m/>
    <n v="4089"/>
    <m/>
    <s v="תל אביב"/>
    <x v="24"/>
    <x v="100"/>
    <m/>
    <s v="מיסוי"/>
    <s v="פינוי-בינוי"/>
    <s v="בביצוע"/>
    <n v="6786651"/>
    <s v="508 20190116"/>
    <n v="508"/>
    <n v="20190116"/>
    <s v="בקשה מקוונת"/>
    <s v="בנייה חדשה"/>
    <n v="64912201"/>
    <s v="קריית אונו"/>
    <n v="2620"/>
    <s v="שאול המלך"/>
    <n v="147"/>
    <n v="12"/>
    <n v="12"/>
    <m/>
    <d v="2019-02-27T00:00:00"/>
    <n v="0"/>
    <n v="0"/>
    <n v="13"/>
    <n v="60"/>
    <n v="73"/>
    <m/>
    <m/>
    <m/>
    <m/>
    <m/>
    <s v="בניית בניין ב' הכולל 16 קומות מעל קומת קרקע. סה&quot;כ 73 יח&quot;ד ומצב&quot;ר. מתחם הכלנית פינוי בינוי שלב ג' מגרש 201/2001"/>
    <m/>
    <m/>
    <m/>
    <n v="1983345"/>
    <n v="3908"/>
    <m/>
    <d v="2019-09-03T00:00:00"/>
    <m/>
    <m/>
    <m/>
    <n v="13"/>
    <m/>
    <n v="60"/>
    <m/>
    <n v="73"/>
    <m/>
    <m/>
    <s v="בניית בניין ב' הכולל 16 קומות מעל קומת קרקע. סה&quot;כ 73 יח&quot;ד ומצב&quot;ר. מתחם הכלנית פינוי בינוי שלב ג' מגרש 201/2001 "/>
    <m/>
    <m/>
    <s v="שליפת חלקה 0 (אוגוסט 2020)"/>
    <n v="2019"/>
    <x v="5"/>
    <s v="בנייה"/>
    <s v="בנייה"/>
    <m/>
    <n v="2"/>
    <m/>
    <m/>
    <m/>
    <n v="1"/>
    <s v="מקוונת (להיתר)"/>
    <m/>
    <x v="0"/>
    <m/>
    <m/>
    <m/>
    <n v="6786651"/>
    <n v="1983345"/>
    <m/>
    <m/>
    <m/>
    <m/>
    <m/>
    <m/>
    <s v="רלוונטי לפי המהות"/>
    <s v="מיצוי יח&quot;ד בפרויקט"/>
    <n v="0"/>
    <m/>
    <m/>
    <m/>
    <m/>
    <m/>
    <s v="אושר בתנאים"/>
    <m/>
  </r>
  <r>
    <n v="575"/>
    <m/>
    <m/>
    <m/>
    <m/>
    <m/>
    <m/>
    <m/>
    <m/>
    <m/>
    <m/>
    <n v="4089"/>
    <m/>
    <s v="תל אביב"/>
    <x v="24"/>
    <x v="100"/>
    <m/>
    <s v="מיסוי"/>
    <s v="פינוי-בינוי"/>
    <s v="בביצוע"/>
    <n v="5374380"/>
    <s v="508 20180413"/>
    <n v="508"/>
    <n v="20180413"/>
    <s v="בקשה מקוונת"/>
    <s v="הריסה, בנייה חדשה"/>
    <n v="64912201"/>
    <s v="קריית אונו"/>
    <n v="2620"/>
    <s v="שאול המלך"/>
    <n v="147"/>
    <n v="12"/>
    <n v="12"/>
    <m/>
    <d v="2018-12-16T00:00:00"/>
    <n v="0"/>
    <n v="0"/>
    <m/>
    <m/>
    <m/>
    <m/>
    <m/>
    <m/>
    <m/>
    <m/>
    <s v="הריסת מבנה מגורים קיים, חפירה ובניית 3 קומות מרתפי חנייה עבור בנייני א ו-ב מתחם הכלנית שלב ג' פינוי ובינוי מגרש 201/2001:"/>
    <m/>
    <m/>
    <m/>
    <s v="NULL"/>
    <m/>
    <m/>
    <m/>
    <m/>
    <m/>
    <m/>
    <m/>
    <m/>
    <m/>
    <m/>
    <m/>
    <m/>
    <m/>
    <m/>
    <m/>
    <m/>
    <s v="שליפת חלקה 0 (אוגוסט 2020)"/>
    <n v="2018"/>
    <x v="1"/>
    <s v="הריסה + חפירה"/>
    <m/>
    <m/>
    <n v="2"/>
    <m/>
    <m/>
    <m/>
    <n v="3"/>
    <s v="מקוונת (להיתר)"/>
    <m/>
    <x v="1"/>
    <m/>
    <m/>
    <m/>
    <m/>
    <m/>
    <m/>
    <m/>
    <m/>
    <m/>
    <m/>
    <m/>
    <s v="רלוונטי לפי המהות"/>
    <s v="מיצוי יח&quot;ד בפרויקט"/>
    <n v="0"/>
    <m/>
    <m/>
    <m/>
    <m/>
    <m/>
    <m/>
    <m/>
  </r>
  <r>
    <n v="574"/>
    <m/>
    <m/>
    <m/>
    <m/>
    <m/>
    <m/>
    <m/>
    <m/>
    <m/>
    <m/>
    <n v="4089"/>
    <m/>
    <s v="תל אביב"/>
    <x v="24"/>
    <x v="100"/>
    <m/>
    <s v="מיסוי"/>
    <s v="מיסוי - פינוי-בינוי"/>
    <s v="בביצוע"/>
    <n v="692093"/>
    <s v="551 20160066"/>
    <n v="551"/>
    <n v="20160066"/>
    <s v="בקשה להיתר"/>
    <s v="תוספת"/>
    <n v="64912301"/>
    <s v="קריית אונו"/>
    <n v="2620"/>
    <s v="שאול המלך"/>
    <n v="0"/>
    <n v="15"/>
    <n v="15"/>
    <m/>
    <d v="2016-02-29T00:00:00"/>
    <n v="0"/>
    <n v="18"/>
    <n v="52"/>
    <n v="118"/>
    <n v="146"/>
    <m/>
    <m/>
    <m/>
    <m/>
    <m/>
    <s v="בניינים 301א ו301ב: ס&quot;ה: 3 מרתפי חניה+ קומת קרקע+ 15 קומות מגורים, 73 יח&quot;ד לכל בניין. שינויים בקומות 12+13 ותוספת 2 קומות מגורים, הכוללות 9 יח&quot;ד לכל בניין, שינויים במרתפי החנייה. "/>
    <m/>
    <m/>
    <m/>
    <n v="1464099"/>
    <n v="3597"/>
    <m/>
    <d v="2016-08-28T00:00:00"/>
    <m/>
    <n v="0"/>
    <n v="18"/>
    <n v="52"/>
    <m/>
    <n v="118"/>
    <m/>
    <n v="146"/>
    <m/>
    <m/>
    <s v="בניינים 301א ו301ב,   ס&quot;ה: 3 מרתפי חניה+ קומת קרקע+ 15 קומות מגורים, 76 יח&quot;ד לכל בניין. שינויים בקומות 12+13 ותוספת 2 קומות מגורים, הכוללות 9 יח&quot;ד לכל בניין, שינויים במרתפי החנייה. "/>
    <m/>
    <m/>
    <m/>
    <n v="2016"/>
    <x v="8"/>
    <s v="בנייה"/>
    <s v="בנייה"/>
    <m/>
    <n v="4"/>
    <m/>
    <m/>
    <m/>
    <n v="1"/>
    <s v="להיתר"/>
    <m/>
    <x v="0"/>
    <m/>
    <m/>
    <m/>
    <n v="692093"/>
    <n v="1464099"/>
    <m/>
    <m/>
    <m/>
    <m/>
    <m/>
    <m/>
    <m/>
    <s v="מיצוי יח&quot;ד בפרויקט"/>
    <n v="0"/>
    <m/>
    <m/>
    <m/>
    <m/>
    <m/>
    <m/>
    <m/>
  </r>
  <r>
    <n v="578"/>
    <m/>
    <m/>
    <m/>
    <m/>
    <m/>
    <m/>
    <m/>
    <m/>
    <m/>
    <m/>
    <n v="4089"/>
    <m/>
    <s v="תל אביב"/>
    <x v="24"/>
    <x v="100"/>
    <m/>
    <s v="מיסוי"/>
    <s v="פינוי-בינוי"/>
    <s v="בביצוע"/>
    <n v="691842"/>
    <s v="551 20140292"/>
    <n v="551"/>
    <n v="20140292"/>
    <s v="בקשה להיתר"/>
    <s v="חפירה, דיפון, ביסוס"/>
    <n v="64912301"/>
    <s v="קריית אונו"/>
    <n v="0"/>
    <s v="שאול המלך "/>
    <n v="0"/>
    <n v="15"/>
    <n v="15"/>
    <m/>
    <d v="2014-07-20T00:00:00"/>
    <n v="0"/>
    <n v="0"/>
    <m/>
    <m/>
    <m/>
    <m/>
    <m/>
    <m/>
    <m/>
    <m/>
    <s v="מתחם הרוגי מלכות בבל - פינוי בינוי. בקשה לחפירה+דיפון+ביסוס לבניין 301א."/>
    <m/>
    <m/>
    <m/>
    <n v="183772"/>
    <n v="3362"/>
    <m/>
    <d v="2014-07-23T00:00:00"/>
    <m/>
    <n v="0"/>
    <n v="0"/>
    <m/>
    <m/>
    <m/>
    <m/>
    <m/>
    <m/>
    <m/>
    <s v="מתחם הרוגי מלכות בבל - פינוי בינוי. בקשה לחפירה+דיפון+ביסוס לבניין 301א."/>
    <m/>
    <m/>
    <s v="שליפת חלקה 0 (אוגוסט 2020)"/>
    <n v="2014"/>
    <x v="7"/>
    <s v="חפירה ודיפון"/>
    <s v="חפירה ודיפון"/>
    <m/>
    <n v="4"/>
    <m/>
    <m/>
    <m/>
    <n v="2"/>
    <s v="להיתר"/>
    <m/>
    <x v="7"/>
    <m/>
    <m/>
    <m/>
    <m/>
    <m/>
    <m/>
    <m/>
    <m/>
    <m/>
    <m/>
    <m/>
    <s v="רלוונטי לפי המהות"/>
    <s v="מיצוי יח&quot;ד בפרויקט"/>
    <n v="0"/>
    <m/>
    <m/>
    <m/>
    <m/>
    <m/>
    <m/>
    <m/>
  </r>
  <r>
    <n v="579"/>
    <m/>
    <m/>
    <m/>
    <m/>
    <m/>
    <m/>
    <m/>
    <m/>
    <m/>
    <m/>
    <n v="4089"/>
    <m/>
    <s v="תל אביב"/>
    <x v="24"/>
    <x v="100"/>
    <m/>
    <s v="מיסוי"/>
    <s v="פינוי-בינוי"/>
    <s v="בביצוע"/>
    <n v="5374377"/>
    <s v="508 20180176"/>
    <n v="508"/>
    <n v="20180176"/>
    <s v="בקשה מקוונת"/>
    <m/>
    <n v="64912202"/>
    <s v="קריית אונו"/>
    <n v="2620"/>
    <s v="שאול המלך "/>
    <n v="286"/>
    <n v="16"/>
    <n v="16"/>
    <m/>
    <d v="2018-05-08T00:00:00"/>
    <n v="0"/>
    <n v="14"/>
    <m/>
    <m/>
    <n v="74"/>
    <m/>
    <m/>
    <m/>
    <m/>
    <m/>
    <s v="בניין מגורים משותף, תוספת 3 קומות הכוללות 14 יח&quot;ד, ס&quot;ה 74 יח&quot;ד במקום 60 יח&quot;ד. מתחם הרוגי מלכות שלב ב' פינוי בינוי, מגרש 202, (לשעבר 201 ג'). ס&quot;ה הבניין ק.כניסה + דירת גן + 16 ק. מגורים + ק.גג טכני + 3 מרתפי חניה, + מצב&quot;ר בקרקע. שינויים במרתפים ובקומות 12"/>
    <m/>
    <m/>
    <m/>
    <n v="1555338"/>
    <n v="3836"/>
    <m/>
    <d v="2018-12-13T00:00:00"/>
    <m/>
    <n v="0"/>
    <n v="14"/>
    <m/>
    <m/>
    <m/>
    <m/>
    <n v="74"/>
    <m/>
    <m/>
    <s v="ב.מגורים משותף, תוספת 3 קומות הכוללות 14 יח&quot;ד, ס&quot;ה 74 יח&quot;ד במקום 60 יח&quot;ד. שינויים במרתפים ובקומות 12 ו 13. מתחם הרוגי מלכות שלב ב' פינוי בינוי, מגרש 202, (לשעבר 201 ג'). ס&quot;ה הבניין ק.כניסה + דירת גן + 16 ק. מגורים + ק.גג טכני + 3 מרתפי חניה, + מצב&quot;ר בקרקע"/>
    <m/>
    <m/>
    <s v="שליפת חלקה 0 (אוגוסט 2020)"/>
    <n v="2018"/>
    <x v="3"/>
    <s v="בנייה"/>
    <s v="בנייה"/>
    <m/>
    <n v="1"/>
    <m/>
    <m/>
    <m/>
    <n v="2"/>
    <s v="מקוונת (להיתר)"/>
    <m/>
    <x v="2"/>
    <m/>
    <m/>
    <m/>
    <m/>
    <m/>
    <m/>
    <m/>
    <m/>
    <m/>
    <m/>
    <m/>
    <s v="רלוונטי לפי המהות"/>
    <s v="מיצוי יח&quot;ד בפרויקט"/>
    <n v="0"/>
    <m/>
    <m/>
    <m/>
    <m/>
    <m/>
    <m/>
    <m/>
  </r>
  <r>
    <n v="580"/>
    <m/>
    <m/>
    <m/>
    <m/>
    <m/>
    <m/>
    <m/>
    <m/>
    <m/>
    <m/>
    <n v="4089"/>
    <m/>
    <s v="תל אביב"/>
    <x v="24"/>
    <x v="100"/>
    <m/>
    <s v="מיסוי"/>
    <s v="פינוי-בינוי"/>
    <s v="בביצוע"/>
    <n v="691626"/>
    <s v="551 20130165"/>
    <n v="551"/>
    <n v="20130165"/>
    <s v="בקשה להיתר"/>
    <s v="בניה חדשה"/>
    <n v="64912301"/>
    <s v="קריית אונו"/>
    <n v="0"/>
    <m/>
    <n v="0"/>
    <n v="0"/>
    <n v="0"/>
    <m/>
    <d v="2013-05-08T00:00:00"/>
    <n v="0"/>
    <n v="64"/>
    <m/>
    <m/>
    <n v="64"/>
    <m/>
    <m/>
    <m/>
    <m/>
    <m/>
    <s v="64 יח&quot;ד. בניין מגורים משותף , בן 3 מרתפי חניה, 2 דירות גן ב 1-, ק.קרקע, 13 קומות מגורים וחדרים על הגג, סה&quot;כ מתחם פינוי בינוי, הרוגי מלכות בבל, בניין א"/>
    <m/>
    <m/>
    <m/>
    <n v="182924"/>
    <n v="3390"/>
    <m/>
    <d v="2014-09-17T00:00:00"/>
    <m/>
    <n v="0"/>
    <n v="64"/>
    <m/>
    <m/>
    <m/>
    <m/>
    <n v="64"/>
    <m/>
    <m/>
    <s v="64 יח&quot;ד. בניין מגורים משותף, בן 3 מרתפי חניה, 2 דירות גן ב 1-, ק.קרקע, 13 קומות מגורים וחדרים על הגג, סה&quot;כ מתחם פינוי בינוי, הרוגי מלכות בבל,"/>
    <m/>
    <m/>
    <s v="שליפה לפי תבעות (אוגוסט 2020)"/>
    <n v="2013"/>
    <x v="7"/>
    <s v="בנייה"/>
    <s v="בנייה"/>
    <m/>
    <n v="4"/>
    <m/>
    <m/>
    <m/>
    <n v="3"/>
    <s v="להיתר"/>
    <m/>
    <x v="7"/>
    <s v="קדום"/>
    <m/>
    <m/>
    <m/>
    <m/>
    <m/>
    <m/>
    <m/>
    <m/>
    <m/>
    <m/>
    <m/>
    <s v="מיצוי יח&quot;ד בפרויקט"/>
    <n v="0"/>
    <m/>
    <m/>
    <m/>
    <m/>
    <m/>
    <m/>
    <m/>
  </r>
  <r>
    <n v="581"/>
    <m/>
    <m/>
    <m/>
    <m/>
    <m/>
    <m/>
    <m/>
    <m/>
    <m/>
    <m/>
    <n v="4089"/>
    <m/>
    <s v="תל אביב"/>
    <x v="24"/>
    <x v="100"/>
    <m/>
    <s v="מיסוי"/>
    <s v="פינוי-בינוי"/>
    <s v="בביצוע"/>
    <n v="691745"/>
    <s v="551 20140020"/>
    <n v="551"/>
    <n v="20140020"/>
    <s v="בקשה להיתר"/>
    <s v="פינוי בינוי"/>
    <n v="64912301"/>
    <s v="קריית אונו"/>
    <n v="0"/>
    <m/>
    <n v="0"/>
    <n v="0"/>
    <n v="0"/>
    <m/>
    <d v="2014-01-14T00:00:00"/>
    <n v="0"/>
    <n v="64"/>
    <n v="0"/>
    <n v="0"/>
    <n v="64"/>
    <m/>
    <m/>
    <m/>
    <m/>
    <m/>
    <s v="בניין מגורים משותף, בן 3 מרתפי חנייה, 2 דירות גן ב 1-, ק. קרקע+13 קומות מגורים (חלל כפול בדירות בקומה 13) מתחם פינוי בינוי, הרוגי מלכות בבל, בניין ב. סה&quot;כ 64 יח&quot;ד. כולל חניון ציבורי תת קרקעי וחדר טרנספורמציה."/>
    <m/>
    <m/>
    <m/>
    <n v="182327"/>
    <n v="3427"/>
    <m/>
    <d v="2015-02-08T00:00:00"/>
    <m/>
    <n v="0"/>
    <n v="64"/>
    <m/>
    <m/>
    <m/>
    <m/>
    <n v="64"/>
    <m/>
    <m/>
    <s v="בניין מגורים משותף, בן 3 מרתפי חנייה, 2 דירות גן ב 1-, ק. קרקע+13 קומות מגורים (חלל כפול בדירות בקומה 13) מתחם פינוי בינוי, הרוגי מלכות בבל. סה&quot;כ 64 יח&quot;ד. כולל חניון ציבורי תת קרקעי וחדר טרנספורמציה."/>
    <m/>
    <m/>
    <s v="שליפה לפי תבעות (אוגוסט 2020)"/>
    <n v="2014"/>
    <x v="4"/>
    <s v="בנייה"/>
    <s v="בנייה"/>
    <m/>
    <n v="4"/>
    <m/>
    <m/>
    <m/>
    <n v="3"/>
    <s v="להיתר"/>
    <m/>
    <x v="7"/>
    <s v="קדום"/>
    <m/>
    <m/>
    <m/>
    <m/>
    <m/>
    <m/>
    <m/>
    <m/>
    <m/>
    <m/>
    <m/>
    <s v="מיצוי יח&quot;ד בפרויקט"/>
    <n v="0"/>
    <m/>
    <m/>
    <m/>
    <m/>
    <m/>
    <m/>
    <m/>
  </r>
  <r>
    <n v="1904"/>
    <s v="אוקטובר 2021 - טיוב בקשות שאינן כפולות"/>
    <s v="כן"/>
    <m/>
    <m/>
    <m/>
    <m/>
    <m/>
    <m/>
    <m/>
    <m/>
    <n v="4491"/>
    <m/>
    <s v="מרכז"/>
    <x v="24"/>
    <x v="101"/>
    <m/>
    <s v="מיסוי"/>
    <s v="פינוי-בינוי"/>
    <s v="בתכנון"/>
    <n v="7292100"/>
    <s v="508 20210181"/>
    <n v="508"/>
    <n v="20210181"/>
    <s v="בקשה מקוונת עם הקלות"/>
    <s v="פינוי בינוי"/>
    <n v="64903101"/>
    <s v="קריית אונו"/>
    <n v="2620"/>
    <s v="הרימון"/>
    <n v="218"/>
    <n v="1"/>
    <n v="1"/>
    <s v="     "/>
    <d v="2021-05-24T00:00:00"/>
    <n v="0"/>
    <n v="0"/>
    <n v="16"/>
    <n v="39"/>
    <n v="55"/>
    <s v="2021_01"/>
    <d v="2021-06-14T12:45:52"/>
    <s v="נתוני מתחמים"/>
    <s v="נתוני מתחמים"/>
    <s v="מהות הבקשה"/>
    <s v="הריסת מבנה ובניית בנין מגורים חדש בגובה 12 קומות מעל קומת קרקע הכוללת מצב&quot;ר, ו3 קומות מרתף. סה&quot;כ 55 יח&quot;ד. מתחם פינוי בינוי הרימון: "/>
    <s v="NULL"/>
    <s v="NULL"/>
    <s v="NULL"/>
    <s v="NULL"/>
    <m/>
    <s v="NULL"/>
    <m/>
    <m/>
    <m/>
    <m/>
    <m/>
    <m/>
    <m/>
    <m/>
    <m/>
    <m/>
    <m/>
    <m/>
    <m/>
    <m/>
    <s v="תוכנית"/>
    <n v="2021"/>
    <x v="1"/>
    <s v="הריסה + בנייה"/>
    <m/>
    <m/>
    <n v="1"/>
    <m/>
    <m/>
    <m/>
    <n v="1"/>
    <s v="מקוונת (להיתר)"/>
    <s v="יאשרו 107 יחד בשני הבניינים ולא 110"/>
    <x v="1"/>
    <m/>
    <m/>
    <m/>
    <m/>
    <m/>
    <m/>
    <m/>
    <m/>
    <m/>
    <m/>
    <m/>
    <m/>
    <m/>
    <n v="107"/>
    <m/>
    <m/>
    <m/>
    <m/>
    <m/>
    <m/>
    <m/>
  </r>
  <r>
    <n v="1905"/>
    <s v="אוקטובר 2021 - טיוב בקשות שאינן כפולות"/>
    <s v="כן"/>
    <m/>
    <m/>
    <m/>
    <m/>
    <m/>
    <s v="2 בנינים. סה&quot;כ 110 דירות."/>
    <m/>
    <m/>
    <n v="4491"/>
    <m/>
    <s v="מרכז"/>
    <x v="24"/>
    <x v="101"/>
    <m/>
    <s v="מיסוי"/>
    <s v="פינוי-בינוי"/>
    <s v="בתכנון"/>
    <n v="7291757"/>
    <s v="508 20210182"/>
    <n v="508"/>
    <n v="20210182"/>
    <s v="בקשה מקוונת עם הקלות"/>
    <s v="פינוי בינוי"/>
    <n v="64903102"/>
    <s v="קריית אונו"/>
    <n v="2620"/>
    <s v="הרימון"/>
    <n v="218"/>
    <n v="2"/>
    <n v="2"/>
    <s v="     "/>
    <d v="2021-05-25T00:00:00"/>
    <n v="0"/>
    <n v="0"/>
    <n v="16"/>
    <n v="39"/>
    <n v="55"/>
    <s v="2021_01"/>
    <d v="2021-06-14T12:45:52"/>
    <s v="נתוני מתחמים"/>
    <s v="נתוני מתחמים"/>
    <s v="מהות הבקשה"/>
    <s v="הריסת מבנה ובניית בנין מגורים חדש בגובה 12 קומות מעל קומת קרקע הכוללת מצב&quot;ר, ו3 קומות מרתף. סה&quot;כ 55 יח&quot;ד. מתחם פינוי בינוי הרימון: "/>
    <s v="NULL"/>
    <s v="NULL"/>
    <s v="NULL"/>
    <s v="NULL"/>
    <m/>
    <s v="NULL"/>
    <m/>
    <m/>
    <m/>
    <m/>
    <m/>
    <m/>
    <m/>
    <m/>
    <m/>
    <m/>
    <m/>
    <m/>
    <m/>
    <m/>
    <s v="תוכנית"/>
    <n v="2021"/>
    <x v="1"/>
    <s v="הריסה + בנייה"/>
    <m/>
    <m/>
    <n v="2"/>
    <m/>
    <m/>
    <m/>
    <n v="1"/>
    <s v="מקוונת (להיתר)"/>
    <s v="יאשרו 107 יחד בשני הבניינים ולא 110"/>
    <x v="1"/>
    <m/>
    <m/>
    <m/>
    <m/>
    <m/>
    <m/>
    <m/>
    <m/>
    <m/>
    <m/>
    <m/>
    <m/>
    <m/>
    <n v="107"/>
    <m/>
    <m/>
    <m/>
    <m/>
    <m/>
    <m/>
    <m/>
  </r>
  <r>
    <n v="1906"/>
    <s v="אוקטובר 2021 - טיוב בקשות ID כפולות"/>
    <s v="כן"/>
    <m/>
    <m/>
    <s v="לטייב - בקשה על שני מתחמים שונים, חסרה כתובת"/>
    <m/>
    <m/>
    <s v="הבקשה לא נמצאה באתר העירייה, מהמהות לא ברור אם מדובר בהריסה/בנייה וכו', רק מצויין כמות יח&quot;ד של 59"/>
    <m/>
    <m/>
    <n v="4490"/>
    <m/>
    <s v="מרכז"/>
    <x v="24"/>
    <x v="102"/>
    <m/>
    <s v="מיסוי"/>
    <s v="פינוי-בינוי"/>
    <s v="בתכנון"/>
    <n v="7278250"/>
    <s v="508 20200207"/>
    <n v="508"/>
    <n v="20200207"/>
    <s v="בקשה למידע להיתר"/>
    <s v="בנייה חדשה, הריסה, פינוי בינוי"/>
    <n v="64902103"/>
    <s v="קריית אונו"/>
    <n v="2620"/>
    <m/>
    <n v="0"/>
    <n v="0"/>
    <n v="0"/>
    <s v="     "/>
    <d v="2021-03-01T00:00:00"/>
    <n v="0"/>
    <n v="59"/>
    <s v="NULL"/>
    <s v="NULL"/>
    <n v="59"/>
    <s v="2021_01"/>
    <d v="2021-06-14T12:45:52"/>
    <s v="NULL"/>
    <s v="NULL"/>
    <s v="מהות הבקשה"/>
    <s v=" מבנה מגורים גבוה. 59 יח&quot;ד מעל קומת קרקע ומרתפי חניה ,גינון ופיתוח "/>
    <s v="NULL"/>
    <s v="NULL"/>
    <s v="NULL"/>
    <s v="NULL"/>
    <m/>
    <s v="NULL"/>
    <m/>
    <m/>
    <m/>
    <m/>
    <m/>
    <m/>
    <m/>
    <m/>
    <m/>
    <m/>
    <m/>
    <m/>
    <m/>
    <m/>
    <s v="תוכנית"/>
    <n v="2021"/>
    <x v="1"/>
    <s v="בנייה"/>
    <m/>
    <m/>
    <n v="1"/>
    <m/>
    <m/>
    <m/>
    <n v="1"/>
    <s v="למידע"/>
    <s v="ספק"/>
    <x v="1"/>
    <m/>
    <m/>
    <m/>
    <m/>
    <m/>
    <m/>
    <m/>
    <m/>
    <m/>
    <m/>
    <m/>
    <m/>
    <m/>
    <n v="234"/>
    <m/>
    <m/>
    <m/>
    <m/>
    <m/>
    <m/>
    <m/>
  </r>
  <r>
    <n v="582"/>
    <m/>
    <m/>
    <m/>
    <m/>
    <m/>
    <m/>
    <m/>
    <m/>
    <m/>
    <m/>
    <n v="4005"/>
    <m/>
    <s v="תל אביב"/>
    <x v="24"/>
    <x v="103"/>
    <m/>
    <s v="מיסוי"/>
    <s v="פינוי-בינוי"/>
    <s v="בביצוע + מבנים מאוכלסים"/>
    <n v="690259"/>
    <s v="551 20070482"/>
    <n v="551"/>
    <n v="20070482"/>
    <s v="בקשה להיתר"/>
    <s v="הריסה"/>
    <n v="6496279"/>
    <s v="קריית אונו"/>
    <n v="2620"/>
    <s v="יהודה הלוי"/>
    <n v="138"/>
    <n v="10"/>
    <n v="10"/>
    <m/>
    <d v="2007-08-19T00:00:00"/>
    <n v="0"/>
    <n v="0"/>
    <n v="12"/>
    <m/>
    <m/>
    <m/>
    <m/>
    <m/>
    <m/>
    <m/>
    <s v="הריסת מבנה קיים בן 12 יח&quot;ד"/>
    <m/>
    <m/>
    <m/>
    <s v="NULL"/>
    <m/>
    <m/>
    <m/>
    <m/>
    <m/>
    <m/>
    <m/>
    <m/>
    <m/>
    <m/>
    <m/>
    <m/>
    <m/>
    <m/>
    <m/>
    <m/>
    <s v="שליפת כתובות (אוגוסט 2020)"/>
    <n v="2007"/>
    <x v="1"/>
    <s v="הריסה"/>
    <m/>
    <m/>
    <n v="2"/>
    <m/>
    <m/>
    <m/>
    <n v="3"/>
    <s v="להיתר"/>
    <m/>
    <x v="1"/>
    <m/>
    <m/>
    <m/>
    <m/>
    <m/>
    <m/>
    <m/>
    <m/>
    <m/>
    <m/>
    <m/>
    <m/>
    <s v="מיצוי יח&quot;ד בפרויקט"/>
    <n v="0"/>
    <m/>
    <m/>
    <m/>
    <m/>
    <m/>
    <m/>
    <m/>
  </r>
  <r>
    <n v="583"/>
    <m/>
    <m/>
    <m/>
    <m/>
    <m/>
    <m/>
    <m/>
    <m/>
    <m/>
    <m/>
    <n v="4005"/>
    <m/>
    <s v="תל אביב"/>
    <x v="24"/>
    <x v="103"/>
    <m/>
    <s v="מיסוי"/>
    <s v="מיסוי - פינוי-בינוי"/>
    <s v="בביצוע + מבנים מאוכלסים"/>
    <n v="690715"/>
    <s v="551 20090173"/>
    <n v="551"/>
    <n v="20090173"/>
    <s v="בקשה להיתר"/>
    <s v="בניה חדשה"/>
    <n v="64962001"/>
    <s v="קריית אונו"/>
    <n v="2620"/>
    <s v="יהודה הלוי"/>
    <n v="138"/>
    <n v="12"/>
    <n v="12"/>
    <m/>
    <d v="2009-04-21T00:00:00"/>
    <n v="0"/>
    <n v="24"/>
    <n v="12"/>
    <n v="12"/>
    <n v="24"/>
    <m/>
    <m/>
    <m/>
    <m/>
    <m/>
    <s v=" מעל 3 קומות חנייה במרתף  מתחם פינוי בינוי ישעיהו, בית מגורים משותף B הכולל:  ק.קרקע + 5 קומות (8 דופלקסים+16 דירות) סה&quot;כ 24 יח&quot;ד "/>
    <m/>
    <m/>
    <m/>
    <n v="183557"/>
    <n v="2873"/>
    <m/>
    <d v="2011-02-24T00:00:00"/>
    <m/>
    <n v="0"/>
    <n v="24"/>
    <n v="12"/>
    <m/>
    <n v="12"/>
    <m/>
    <n v="24"/>
    <m/>
    <m/>
    <s v="מעל 3 קומות חנייה במרתף מתחם פינוי בינוי ישעיהו, בית מגורים משותף B הכולל: ק.קרקע + 5 קומות (8 דופלקסים+16 דירות) סה&quot;כ 24 יח&quot;ד "/>
    <m/>
    <m/>
    <m/>
    <n v="2009"/>
    <x v="11"/>
    <s v="בנייה"/>
    <s v="בנייה"/>
    <m/>
    <n v="2"/>
    <m/>
    <m/>
    <m/>
    <n v="2"/>
    <s v="להיתר"/>
    <m/>
    <x v="0"/>
    <m/>
    <m/>
    <m/>
    <n v="690284"/>
    <m/>
    <m/>
    <m/>
    <m/>
    <m/>
    <m/>
    <m/>
    <m/>
    <s v="מיצוי יח&quot;ד בפרויקט"/>
    <n v="0"/>
    <m/>
    <m/>
    <m/>
    <m/>
    <m/>
    <m/>
    <m/>
  </r>
  <r>
    <n v="584"/>
    <m/>
    <m/>
    <m/>
    <m/>
    <m/>
    <m/>
    <m/>
    <m/>
    <m/>
    <m/>
    <n v="4005"/>
    <m/>
    <s v="תל אביב"/>
    <x v="24"/>
    <x v="103"/>
    <m/>
    <s v="מיסוי"/>
    <s v="מיסוי - פינוי-בינוי"/>
    <s v="בביצוע + מבנים מאוכלסים"/>
    <n v="690716"/>
    <s v="551 20090174"/>
    <n v="551"/>
    <n v="20090174"/>
    <s v="בקשה להיתר"/>
    <s v="בניה חדשה"/>
    <n v="64962001"/>
    <s v="קריית אונו"/>
    <n v="2620"/>
    <s v="יהודה הלוי"/>
    <n v="138"/>
    <n v="16"/>
    <n v="16"/>
    <m/>
    <d v="2009-04-21T00:00:00"/>
    <n v="0"/>
    <n v="54"/>
    <n v="12"/>
    <n v="44"/>
    <n v="54"/>
    <m/>
    <m/>
    <m/>
    <m/>
    <m/>
    <s v="(מעל 3 קומות חנייה במרתף בהגשה נפרדת של בניין B). מתחם פינוי בינוי ישעיהו, בית מגורים משותף A-1 הכולל: ק.קרקע + 14 קומות, סה&quot;כ 54 יח&quot;ד. "/>
    <m/>
    <m/>
    <m/>
    <n v="182874"/>
    <n v="2872"/>
    <m/>
    <d v="2011-02-24T00:00:00"/>
    <m/>
    <n v="0"/>
    <n v="54"/>
    <n v="12"/>
    <m/>
    <n v="44"/>
    <m/>
    <n v="54"/>
    <m/>
    <m/>
    <s v="(מעל 3 קומות חנייה במרתף בהגשה נפרדת של בניין B). מתחם פינוי בינוי ישעיהו, בית מגורים משותף A-1 הכולל: ק.קרקע + 14 קומות, סה&quot;כ 54 יח&quot;ד. "/>
    <m/>
    <m/>
    <m/>
    <n v="2009"/>
    <x v="11"/>
    <s v="בנייה"/>
    <s v="בנייה"/>
    <m/>
    <n v="1"/>
    <m/>
    <m/>
    <m/>
    <n v="2"/>
    <s v="להיתר"/>
    <m/>
    <x v="0"/>
    <m/>
    <m/>
    <m/>
    <n v="690286"/>
    <m/>
    <m/>
    <m/>
    <m/>
    <m/>
    <m/>
    <m/>
    <m/>
    <s v="מיצוי יח&quot;ד בפרויקט"/>
    <n v="0"/>
    <m/>
    <m/>
    <m/>
    <m/>
    <m/>
    <m/>
    <m/>
  </r>
  <r>
    <n v="585"/>
    <m/>
    <m/>
    <m/>
    <m/>
    <m/>
    <m/>
    <m/>
    <m/>
    <m/>
    <m/>
    <n v="4005"/>
    <m/>
    <s v="תל אביב"/>
    <x v="24"/>
    <x v="103"/>
    <m/>
    <s v="מיסוי"/>
    <s v="פינוי-בינוי"/>
    <s v="בביצוע + מבנים מאוכלסים"/>
    <n v="690284"/>
    <s v="551 20070523"/>
    <n v="551"/>
    <n v="20070523"/>
    <s v="בקשה להיתר"/>
    <s v="בניה חדשה"/>
    <n v="64962001"/>
    <s v="קריית אונו"/>
    <n v="2620"/>
    <s v="ישעיהו"/>
    <n v="141"/>
    <n v="0"/>
    <n v="0"/>
    <m/>
    <d v="2007-09-16T00:00:00"/>
    <n v="0"/>
    <n v="0"/>
    <m/>
    <m/>
    <n v="24"/>
    <m/>
    <m/>
    <m/>
    <m/>
    <m/>
    <s v="6 קומות מגורים מעל קומת כניסה + קומה טכנית - סה&quot;כ  24 יח&quot;ד 3 קומות מרתף למבנים A +A1+B בית מגורים משותף, בניין B הכולל:"/>
    <m/>
    <m/>
    <m/>
    <s v="NULL"/>
    <m/>
    <m/>
    <m/>
    <m/>
    <m/>
    <m/>
    <m/>
    <m/>
    <m/>
    <m/>
    <m/>
    <m/>
    <m/>
    <m/>
    <m/>
    <m/>
    <s v="שליפה לפי תבעות (אוגוסט 2020)"/>
    <n v="2007"/>
    <x v="1"/>
    <s v="בנייה"/>
    <m/>
    <m/>
    <n v="2"/>
    <m/>
    <m/>
    <n v="1"/>
    <n v="1"/>
    <s v="להיתר"/>
    <m/>
    <x v="1"/>
    <m/>
    <m/>
    <m/>
    <m/>
    <n v="183557"/>
    <m/>
    <m/>
    <m/>
    <m/>
    <m/>
    <m/>
    <m/>
    <s v="מיצוי יח&quot;ד בפרויקט"/>
    <n v="0"/>
    <m/>
    <m/>
    <m/>
    <m/>
    <m/>
    <m/>
    <m/>
  </r>
  <r>
    <n v="586"/>
    <m/>
    <m/>
    <m/>
    <m/>
    <m/>
    <m/>
    <m/>
    <m/>
    <m/>
    <m/>
    <n v="4005"/>
    <m/>
    <s v="תל אביב"/>
    <x v="24"/>
    <x v="103"/>
    <m/>
    <s v="מיסוי"/>
    <s v="פינוי-בינוי"/>
    <s v="בביצוע + מבנים מאוכלסים"/>
    <n v="690285"/>
    <s v="551 20070524"/>
    <n v="551"/>
    <n v="20070524"/>
    <s v="בקשה להיתר"/>
    <s v="בניה חדשה"/>
    <n v="64962001"/>
    <s v="קריית אונו"/>
    <n v="2620"/>
    <s v="ישעיהו"/>
    <n v="141"/>
    <n v="0"/>
    <n v="0"/>
    <m/>
    <d v="2007-09-16T00:00:00"/>
    <n v="0"/>
    <n v="0"/>
    <m/>
    <m/>
    <n v="51"/>
    <m/>
    <m/>
    <m/>
    <m/>
    <m/>
    <s v="14 קומות מגורים מעל ק.קרקע, (מעל 3 קומות מרתף, בהגשה נפרדת, בבנין B ) בית מגורים משותף - בנין  A הכולל: סה&quot;כ 51 יח&quot;ד"/>
    <m/>
    <m/>
    <m/>
    <s v="NULL"/>
    <m/>
    <m/>
    <m/>
    <m/>
    <m/>
    <m/>
    <m/>
    <m/>
    <m/>
    <m/>
    <m/>
    <m/>
    <m/>
    <m/>
    <m/>
    <m/>
    <s v="שליפה לפי תבעות (אוגוסט 2020)"/>
    <n v="2007"/>
    <x v="1"/>
    <s v="בנייה"/>
    <m/>
    <m/>
    <n v="5"/>
    <m/>
    <m/>
    <n v="1"/>
    <n v="1"/>
    <s v="להיתר"/>
    <m/>
    <x v="1"/>
    <m/>
    <m/>
    <m/>
    <m/>
    <n v="182413"/>
    <m/>
    <m/>
    <m/>
    <m/>
    <m/>
    <m/>
    <m/>
    <s v="מיצוי יח&quot;ד בפרויקט"/>
    <n v="0"/>
    <m/>
    <m/>
    <m/>
    <m/>
    <m/>
    <m/>
    <m/>
  </r>
  <r>
    <n v="587"/>
    <m/>
    <m/>
    <m/>
    <m/>
    <m/>
    <m/>
    <m/>
    <m/>
    <m/>
    <m/>
    <n v="4005"/>
    <m/>
    <s v="תל אביב"/>
    <x v="24"/>
    <x v="103"/>
    <m/>
    <s v="מיסוי"/>
    <s v="פינוי-בינוי"/>
    <s v="בביצוע + מבנים מאוכלסים"/>
    <n v="690286"/>
    <s v="551 20070525"/>
    <n v="551"/>
    <n v="20070525"/>
    <s v="בקשה להיתר"/>
    <s v="בניה חדשה"/>
    <n v="64962001"/>
    <s v="קריית אונו"/>
    <n v="2620"/>
    <s v="ישעיהו"/>
    <n v="141"/>
    <n v="0"/>
    <n v="0"/>
    <m/>
    <d v="2007-09-16T00:00:00"/>
    <n v="0"/>
    <n v="0"/>
    <m/>
    <m/>
    <n v="54"/>
    <m/>
    <m/>
    <m/>
    <m/>
    <m/>
    <s v="(מעל 3 קומות מרתף בהגשה נפרדת בבנין B) 14 קומות מגורים מעל קומת כניסה,  סה&quot;כ  54 יח&quot;ד בית מגורים משותף, בניין A-1 הכולל:"/>
    <m/>
    <m/>
    <m/>
    <s v="NULL"/>
    <m/>
    <m/>
    <m/>
    <m/>
    <m/>
    <m/>
    <m/>
    <m/>
    <m/>
    <m/>
    <m/>
    <m/>
    <m/>
    <m/>
    <m/>
    <m/>
    <s v="שליפה לפי תבעות (אוגוסט 2020)"/>
    <n v="2007"/>
    <x v="1"/>
    <s v="בנייה"/>
    <m/>
    <m/>
    <n v="1"/>
    <m/>
    <m/>
    <n v="1"/>
    <n v="1"/>
    <s v="להיתר"/>
    <m/>
    <x v="1"/>
    <m/>
    <m/>
    <m/>
    <m/>
    <n v="182874"/>
    <m/>
    <m/>
    <m/>
    <m/>
    <m/>
    <m/>
    <m/>
    <s v="מיצוי יח&quot;ד בפרויקט"/>
    <n v="0"/>
    <m/>
    <m/>
    <m/>
    <m/>
    <m/>
    <m/>
    <m/>
  </r>
  <r>
    <n v="588"/>
    <m/>
    <m/>
    <m/>
    <m/>
    <m/>
    <m/>
    <m/>
    <m/>
    <m/>
    <m/>
    <n v="4005"/>
    <m/>
    <s v="תל אביב"/>
    <x v="24"/>
    <x v="103"/>
    <m/>
    <s v="מיסוי"/>
    <s v="פינוי-בינוי"/>
    <s v="בביצוע + מבנים מאוכלסים"/>
    <n v="690717"/>
    <s v="551 20090175"/>
    <n v="551"/>
    <n v="20090175"/>
    <s v="בקשה להיתר"/>
    <s v="חפירה ודיפון"/>
    <n v="64962001"/>
    <s v="קריית אונו"/>
    <n v="2620"/>
    <s v="ישעיהו"/>
    <n v="141"/>
    <n v="0"/>
    <n v="0"/>
    <m/>
    <d v="2009-04-21T00:00:00"/>
    <n v="0"/>
    <n v="0"/>
    <n v="0"/>
    <n v="0"/>
    <n v="0"/>
    <m/>
    <m/>
    <m/>
    <m/>
    <m/>
    <s v="מתחם פינוי בינוי ישעיהו:  ‏1. הריסת מבנים קיימים בחלקות 278, 279.  ‏2. חפירה ודיפון."/>
    <m/>
    <m/>
    <m/>
    <n v="181062"/>
    <n v="2730"/>
    <m/>
    <d v="2010-03-22T00:00:00"/>
    <m/>
    <n v="0"/>
    <n v="0"/>
    <n v="0"/>
    <m/>
    <n v="0"/>
    <m/>
    <n v="0"/>
    <m/>
    <m/>
    <s v="מתחם פינוי בינוי ישעיהו: ‏1. הריסת מבנים קיימים בחלקות 278, 279. ‏2. חפירה ודיפון בתחומי המגרש."/>
    <m/>
    <m/>
    <s v="שליפה לפי תבעות (אוגוסט 2020)"/>
    <n v="2009"/>
    <x v="13"/>
    <s v="הריסה"/>
    <s v="הריסה"/>
    <m/>
    <n v="1"/>
    <m/>
    <m/>
    <m/>
    <n v="2"/>
    <s v="להיתר"/>
    <m/>
    <x v="2"/>
    <m/>
    <m/>
    <m/>
    <m/>
    <m/>
    <m/>
    <m/>
    <m/>
    <m/>
    <m/>
    <m/>
    <m/>
    <s v="מיצוי יח&quot;ד בפרויקט"/>
    <n v="0"/>
    <m/>
    <m/>
    <m/>
    <m/>
    <m/>
    <m/>
    <m/>
  </r>
  <r>
    <n v="591"/>
    <m/>
    <m/>
    <m/>
    <m/>
    <m/>
    <m/>
    <m/>
    <m/>
    <m/>
    <m/>
    <n v="4005"/>
    <m/>
    <s v="תל אביב"/>
    <x v="24"/>
    <x v="103"/>
    <m/>
    <s v="מיסוי"/>
    <s v="פינוי-בינוי"/>
    <s v="בביצוע + מבנים מאוכלסים"/>
    <n v="691645"/>
    <s v="551 20130211"/>
    <n v="551"/>
    <n v="20130211"/>
    <s v="בקשה להיתר"/>
    <s v="תוכ' שינויים"/>
    <n v="64962001"/>
    <s v="קריית אונו"/>
    <n v="2620"/>
    <s v="ישעיהו"/>
    <n v="141"/>
    <n v="0"/>
    <n v="0"/>
    <m/>
    <d v="2013-06-10T00:00:00"/>
    <n v="0"/>
    <n v="0"/>
    <n v="0"/>
    <n v="0"/>
    <n v="0"/>
    <m/>
    <m/>
    <m/>
    <m/>
    <m/>
    <s v="מתחם פינוי בינוי ישעיהו, בית מגורים משותף B, תכ' שינויים הכוללת: שינוי בחזיתות, בקירות פנים, הגדלת מרפסות בקומה 1 וח.כביסה בקרקע, והגבהת מעקה הגג בחזיתות צפון מערבית ודרום מזרחית."/>
    <m/>
    <m/>
    <m/>
    <n v="182435"/>
    <n v="3407"/>
    <m/>
    <d v="2014-12-08T00:00:00"/>
    <m/>
    <n v="0"/>
    <n v="0"/>
    <n v="0"/>
    <m/>
    <n v="0"/>
    <m/>
    <n v="0"/>
    <m/>
    <m/>
    <s v="הגג בחזיתות צפון מערבית ודרום מזרחית. מתחם פינוי בינוי ישעיהו, בית מגורים משותף B, תכ' שינויים הכוללת: שינוי בחזיתות, בקירות פנים, הגדלת מרפסות בקומה 1 וח.כביסה בקרקע, והגבהת מעקה"/>
    <m/>
    <m/>
    <s v="שליפה לפי תבעות (אוגוסט 2020)"/>
    <n v="2013"/>
    <x v="7"/>
    <s v="בנייה"/>
    <s v="בנייה"/>
    <m/>
    <n v="2"/>
    <m/>
    <m/>
    <m/>
    <n v="2"/>
    <s v="להיתר"/>
    <m/>
    <x v="2"/>
    <m/>
    <m/>
    <m/>
    <m/>
    <m/>
    <m/>
    <m/>
    <m/>
    <m/>
    <m/>
    <m/>
    <m/>
    <s v="מיצוי יח&quot;ד בפרויקט"/>
    <n v="0"/>
    <m/>
    <m/>
    <m/>
    <m/>
    <m/>
    <m/>
    <m/>
  </r>
  <r>
    <n v="589"/>
    <m/>
    <m/>
    <m/>
    <m/>
    <m/>
    <m/>
    <m/>
    <m/>
    <m/>
    <m/>
    <n v="4005"/>
    <m/>
    <s v="תל אביב"/>
    <x v="24"/>
    <x v="103"/>
    <m/>
    <s v="מיסוי"/>
    <s v="מיסוי - פינוי-בינוי"/>
    <s v="בביצוע + מבנים מאוכלסים"/>
    <n v="691158"/>
    <s v="551 20110123"/>
    <n v="551"/>
    <n v="20110123"/>
    <s v="בקשה להיתר"/>
    <s v="בניה חדשה"/>
    <n v="64962001"/>
    <s v="קריית אונו"/>
    <n v="2620"/>
    <s v="ישעיהו"/>
    <n v="141"/>
    <n v="0"/>
    <n v="0"/>
    <m/>
    <d v="2011-03-03T00:00:00"/>
    <n v="0"/>
    <n v="36"/>
    <n v="12"/>
    <n v="24"/>
    <n v="36"/>
    <m/>
    <m/>
    <m/>
    <m/>
    <m/>
    <s v=" מתחם פינוי בינוי ישעיהו,  ק.קרקע הכוללת 2 דירות+ 9 קומות מגורים+קומה טכנית, סה&quot;כ 36 יח&quot;ד.  ‏1. הריסת בניין מגורים משותף קיים, בן 12 יח&quot;ד והריסת מקלט ציבורי  ‏2. בית מגורים משותף A הכולל:  ‏3. תכ' שינוי לבקשה 20090173: משלושה מרתפי חנייה לשנים וחצי מרתפים"/>
    <m/>
    <m/>
    <m/>
    <n v="182213"/>
    <n v="3141"/>
    <m/>
    <d v="2012-11-15T00:00:00"/>
    <m/>
    <n v="0"/>
    <n v="36"/>
    <n v="12"/>
    <m/>
    <n v="24"/>
    <m/>
    <n v="36"/>
    <m/>
    <m/>
    <s v=" 1. הריסת בניין מגורים משותף קיים, בן 12 יח&quot;ד והריסת מקלט ציבורי  2. בית מגורים משותף A הכולל: ק.קרקע + 10 קומות מגורים+קומה טכנית, סה&quot;כ 36 יח&quot;ד.  מתחם פינוי בינוי ישעיהו,  ‏3. תכ' שינויים, משלושה מרתפי חנייה לשני מרתפי חנייה. "/>
    <m/>
    <m/>
    <m/>
    <n v="2011"/>
    <x v="9"/>
    <s v="הריסה + בנייה"/>
    <s v="הריסה + בנייה"/>
    <m/>
    <n v="1"/>
    <m/>
    <m/>
    <m/>
    <n v="3"/>
    <s v="להיתר"/>
    <m/>
    <x v="7"/>
    <m/>
    <m/>
    <m/>
    <n v="691158"/>
    <n v="182213"/>
    <m/>
    <m/>
    <m/>
    <m/>
    <m/>
    <m/>
    <m/>
    <s v="מיצוי יח&quot;ד בפרויקט"/>
    <n v="0"/>
    <m/>
    <m/>
    <m/>
    <m/>
    <m/>
    <m/>
    <m/>
  </r>
  <r>
    <n v="594"/>
    <m/>
    <m/>
    <m/>
    <m/>
    <m/>
    <m/>
    <m/>
    <m/>
    <m/>
    <m/>
    <n v="4005"/>
    <m/>
    <s v="תל אביב"/>
    <x v="24"/>
    <x v="103"/>
    <m/>
    <s v="מיסוי"/>
    <s v="פינוי-בינוי"/>
    <s v="בביצוע + מבנים מאוכלסים"/>
    <n v="689715"/>
    <s v="551 20050372"/>
    <n v="551"/>
    <n v="20050372"/>
    <s v="בקשה להיתר"/>
    <s v="הריסה ובניה חדשה"/>
    <n v="6496278"/>
    <s v="קריית אונו"/>
    <n v="2620"/>
    <s v="ישעיהו"/>
    <n v="141"/>
    <n v="1"/>
    <n v="1"/>
    <m/>
    <d v="2005-08-15T00:00:00"/>
    <n v="0"/>
    <n v="0"/>
    <n v="12"/>
    <n v="36"/>
    <n v="48"/>
    <m/>
    <m/>
    <m/>
    <m/>
    <m/>
    <s v="במסגרת פינוי בינוי הריסת בנין בין 12 יח&quot;ד דיור  ובנית  בנין בין  12 קומות + דירות גג סה&quot;כ = 48 יח&quot;ד"/>
    <m/>
    <m/>
    <m/>
    <s v="NULL"/>
    <m/>
    <m/>
    <m/>
    <m/>
    <m/>
    <m/>
    <m/>
    <m/>
    <m/>
    <m/>
    <m/>
    <m/>
    <m/>
    <m/>
    <m/>
    <m/>
    <s v="שליפת כתובות (אוגוסט 2020)"/>
    <n v="2005"/>
    <x v="1"/>
    <s v="הריסה + בנייה"/>
    <m/>
    <m/>
    <n v="1"/>
    <m/>
    <m/>
    <m/>
    <n v="3"/>
    <s v="להיתר"/>
    <m/>
    <x v="1"/>
    <m/>
    <m/>
    <m/>
    <m/>
    <m/>
    <m/>
    <m/>
    <m/>
    <m/>
    <m/>
    <m/>
    <m/>
    <s v="מיצוי יח&quot;ד בפרויקט"/>
    <n v="0"/>
    <m/>
    <m/>
    <m/>
    <m/>
    <m/>
    <m/>
    <m/>
  </r>
  <r>
    <n v="595"/>
    <m/>
    <m/>
    <m/>
    <m/>
    <m/>
    <m/>
    <m/>
    <m/>
    <m/>
    <m/>
    <n v="4005"/>
    <m/>
    <s v="תל אביב"/>
    <x v="24"/>
    <x v="103"/>
    <m/>
    <s v="מיסוי"/>
    <s v="פינוי-בינוי"/>
    <s v="בביצוע + מבנים מאוכלסים"/>
    <n v="689779"/>
    <s v="551 20050487"/>
    <n v="551"/>
    <n v="20050487"/>
    <s v="בקשה להיתר"/>
    <m/>
    <n v="6496278"/>
    <s v="קריית אונו"/>
    <n v="2620"/>
    <s v="ישעיהו"/>
    <n v="141"/>
    <n v="1"/>
    <n v="1"/>
    <m/>
    <d v="2005-11-17T00:00:00"/>
    <n v="0"/>
    <n v="0"/>
    <m/>
    <m/>
    <m/>
    <m/>
    <m/>
    <m/>
    <m/>
    <m/>
    <s v="הריסת בית מגורים משותף שלב א' של פרויקט פינוי בינוי:"/>
    <m/>
    <m/>
    <m/>
    <s v="NULL"/>
    <m/>
    <m/>
    <m/>
    <m/>
    <m/>
    <m/>
    <m/>
    <m/>
    <m/>
    <m/>
    <m/>
    <m/>
    <m/>
    <m/>
    <m/>
    <m/>
    <s v="שליפת כתובות (אוגוסט 2020)"/>
    <n v="2005"/>
    <x v="1"/>
    <s v="הריסה"/>
    <m/>
    <m/>
    <n v="1"/>
    <m/>
    <m/>
    <m/>
    <n v="3"/>
    <s v="להיתר"/>
    <m/>
    <x v="1"/>
    <m/>
    <m/>
    <m/>
    <m/>
    <m/>
    <m/>
    <m/>
    <m/>
    <m/>
    <m/>
    <m/>
    <m/>
    <s v="מיצוי יח&quot;ד בפרויקט"/>
    <n v="0"/>
    <m/>
    <m/>
    <m/>
    <m/>
    <m/>
    <m/>
    <m/>
  </r>
  <r>
    <n v="596"/>
    <m/>
    <m/>
    <m/>
    <m/>
    <m/>
    <m/>
    <m/>
    <m/>
    <m/>
    <m/>
    <n v="4005"/>
    <m/>
    <s v="תל אביב"/>
    <x v="24"/>
    <x v="103"/>
    <m/>
    <s v="מיסוי"/>
    <s v="פינוי-בינוי"/>
    <s v="בביצוע + מבנים מאוכלסים"/>
    <n v="690173"/>
    <s v="551 20070245"/>
    <n v="551"/>
    <n v="20070245"/>
    <s v="בקשה להיתר"/>
    <s v="הריסה"/>
    <n v="6496278"/>
    <s v="קריית אונו"/>
    <n v="2620"/>
    <s v="ישעיהו"/>
    <n v="141"/>
    <n v="1"/>
    <n v="1"/>
    <m/>
    <d v="2007-05-09T00:00:00"/>
    <n v="0"/>
    <n v="0"/>
    <n v="12"/>
    <m/>
    <m/>
    <m/>
    <m/>
    <m/>
    <m/>
    <m/>
    <s v="הריסת בית מגורים משותף הכולל 12 יח&quot;ד."/>
    <m/>
    <m/>
    <m/>
    <s v="NULL"/>
    <m/>
    <m/>
    <m/>
    <m/>
    <m/>
    <m/>
    <m/>
    <m/>
    <m/>
    <m/>
    <m/>
    <m/>
    <m/>
    <m/>
    <m/>
    <m/>
    <s v="שליפת כתובות (אוגוסט 2020)"/>
    <n v="2007"/>
    <x v="1"/>
    <s v="הריסה"/>
    <m/>
    <m/>
    <n v="1"/>
    <m/>
    <m/>
    <m/>
    <n v="3"/>
    <s v="להיתר"/>
    <m/>
    <x v="1"/>
    <m/>
    <m/>
    <m/>
    <m/>
    <m/>
    <m/>
    <m/>
    <m/>
    <m/>
    <m/>
    <m/>
    <m/>
    <s v="מיצוי יח&quot;ד בפרויקט"/>
    <n v="0"/>
    <m/>
    <m/>
    <m/>
    <m/>
    <m/>
    <m/>
    <m/>
  </r>
  <r>
    <n v="597"/>
    <m/>
    <m/>
    <m/>
    <m/>
    <m/>
    <m/>
    <m/>
    <m/>
    <m/>
    <m/>
    <n v="4005"/>
    <m/>
    <s v="תל אביב"/>
    <x v="24"/>
    <x v="103"/>
    <m/>
    <s v="מיסוי"/>
    <s v="פינוי-בינוי"/>
    <s v="בביצוע + מבנים מאוכלסים"/>
    <n v="690174"/>
    <s v="551 20070247"/>
    <n v="551"/>
    <n v="20070247"/>
    <s v="בקשה להיתר"/>
    <s v="בניה חדשה"/>
    <n v="6496278"/>
    <s v="קריית אונו"/>
    <n v="2620"/>
    <s v="ישעיהו"/>
    <n v="141"/>
    <n v="1"/>
    <n v="1"/>
    <m/>
    <d v="2007-05-09T00:00:00"/>
    <n v="0"/>
    <n v="0"/>
    <m/>
    <m/>
    <n v="114"/>
    <m/>
    <m/>
    <m/>
    <m/>
    <m/>
    <s v="בנין  מגורים  39 יח&quot;ד ב- 11 קומות  בנין מגורים   24 יח&quot;ד ב- 6  קומות  בנין מגורים   51 יח&quot;ד ב- 14 קומות .  סה&quot;כ ---------114 יח&quot;ד."/>
    <m/>
    <m/>
    <m/>
    <s v="NULL"/>
    <m/>
    <m/>
    <m/>
    <m/>
    <m/>
    <m/>
    <m/>
    <m/>
    <m/>
    <m/>
    <m/>
    <m/>
    <m/>
    <m/>
    <m/>
    <m/>
    <s v="שליפת כתובות (אוגוסט 2020)"/>
    <n v="2007"/>
    <x v="1"/>
    <s v="בנייה"/>
    <m/>
    <m/>
    <s v="1,2"/>
    <m/>
    <m/>
    <m/>
    <n v="3"/>
    <s v="להיתר"/>
    <m/>
    <x v="1"/>
    <m/>
    <m/>
    <m/>
    <m/>
    <m/>
    <m/>
    <m/>
    <m/>
    <m/>
    <m/>
    <m/>
    <m/>
    <s v="מיצוי יח&quot;ד בפרויקט"/>
    <n v="0"/>
    <m/>
    <m/>
    <m/>
    <m/>
    <m/>
    <m/>
    <m/>
  </r>
  <r>
    <n v="598"/>
    <m/>
    <m/>
    <m/>
    <m/>
    <m/>
    <m/>
    <m/>
    <m/>
    <m/>
    <m/>
    <n v="4005"/>
    <m/>
    <s v="תל אביב"/>
    <x v="24"/>
    <x v="103"/>
    <m/>
    <s v="מיסוי"/>
    <s v="מיסוי - פינוי-בינוי"/>
    <s v="בביצוע + מבנים מאוכלסים"/>
    <n v="692128"/>
    <s v="551 20160208"/>
    <n v="551"/>
    <n v="20160208"/>
    <s v="בקשה להיתר"/>
    <s v="הריסה ובניה חדשה"/>
    <n v="6496281"/>
    <s v="קריית אונו"/>
    <n v="2620"/>
    <s v="ישעיהו"/>
    <n v="141"/>
    <n v="5"/>
    <n v="5"/>
    <m/>
    <d v="2016-08-04T00:00:00"/>
    <n v="0"/>
    <n v="0"/>
    <n v="0"/>
    <n v="0"/>
    <n v="63"/>
    <m/>
    <m/>
    <m/>
    <m/>
    <m/>
    <s v="2 מפלסי מרתף חנייה תת קרקעית + קומת כניסה + 15 קומות + קומת גג + גג טכני בניין מגורים חדש עם 63 יח&quot;ד הכולל: בניין  D"/>
    <m/>
    <m/>
    <m/>
    <s v="NULL"/>
    <m/>
    <m/>
    <m/>
    <m/>
    <m/>
    <m/>
    <m/>
    <m/>
    <m/>
    <m/>
    <m/>
    <m/>
    <m/>
    <m/>
    <m/>
    <m/>
    <m/>
    <n v="2016"/>
    <x v="1"/>
    <s v="בנייה"/>
    <m/>
    <m/>
    <n v="4"/>
    <m/>
    <m/>
    <n v="1"/>
    <n v="1"/>
    <s v="להיתר"/>
    <m/>
    <x v="1"/>
    <m/>
    <m/>
    <m/>
    <m/>
    <n v="1910584"/>
    <m/>
    <m/>
    <m/>
    <m/>
    <m/>
    <m/>
    <m/>
    <s v="מיצוי יח&quot;ד בפרויקט"/>
    <n v="0"/>
    <m/>
    <m/>
    <m/>
    <m/>
    <m/>
    <m/>
    <m/>
  </r>
  <r>
    <n v="599"/>
    <m/>
    <m/>
    <m/>
    <m/>
    <m/>
    <m/>
    <m/>
    <m/>
    <m/>
    <m/>
    <n v="4005"/>
    <m/>
    <s v="תל אביב"/>
    <x v="24"/>
    <x v="103"/>
    <m/>
    <s v="מיסוי"/>
    <s v="מיסוי - פינוי-בינוי"/>
    <s v="בביצוע + מבנים מאוכלסים"/>
    <n v="692129"/>
    <s v="551 20160209"/>
    <n v="551"/>
    <n v="20160209"/>
    <s v="בקשה להיתר"/>
    <s v="הריסה ובניה חדשה"/>
    <n v="6496281"/>
    <s v="קריית אונו"/>
    <n v="2620"/>
    <s v="ישעיהו"/>
    <n v="141"/>
    <n v="5"/>
    <n v="5"/>
    <m/>
    <d v="2016-08-04T00:00:00"/>
    <n v="0"/>
    <n v="0"/>
    <n v="0"/>
    <n v="0"/>
    <n v="29"/>
    <m/>
    <m/>
    <m/>
    <m/>
    <m/>
    <s v="הריסה ובניית בית מגורים חדש עם 29 יח&quot;ד הכולל:  בניין C קומת כניסה + 7 קומות מגורים + קומת גג טכני."/>
    <m/>
    <m/>
    <m/>
    <s v="NULL"/>
    <m/>
    <m/>
    <m/>
    <m/>
    <m/>
    <m/>
    <m/>
    <m/>
    <m/>
    <m/>
    <m/>
    <m/>
    <m/>
    <m/>
    <m/>
    <m/>
    <m/>
    <n v="2016"/>
    <x v="1"/>
    <s v="הריסה + בנייה"/>
    <m/>
    <m/>
    <n v="3"/>
    <m/>
    <m/>
    <n v="1"/>
    <n v="1"/>
    <s v="להיתר"/>
    <m/>
    <x v="1"/>
    <m/>
    <m/>
    <m/>
    <m/>
    <n v="1911396"/>
    <m/>
    <m/>
    <m/>
    <m/>
    <m/>
    <m/>
    <m/>
    <s v="מיצוי יח&quot;ד בפרויקט"/>
    <n v="0"/>
    <m/>
    <m/>
    <m/>
    <m/>
    <m/>
    <m/>
    <m/>
  </r>
  <r>
    <n v="592"/>
    <m/>
    <m/>
    <m/>
    <m/>
    <m/>
    <m/>
    <m/>
    <m/>
    <m/>
    <m/>
    <n v="4005"/>
    <m/>
    <s v="תל אביב"/>
    <x v="24"/>
    <x v="103"/>
    <m/>
    <s v="מיסוי"/>
    <s v="פינוי-בינוי"/>
    <s v="בביצוע + מבנים מאוכלסים"/>
    <n v="691862"/>
    <s v="551 20140331"/>
    <n v="551"/>
    <n v="20140331"/>
    <s v="בקשה להיתר"/>
    <s v="הריסה ובניה חדשה"/>
    <n v="64962002"/>
    <s v="קריית אונו"/>
    <n v="2620"/>
    <s v="ישעיהו"/>
    <n v="141"/>
    <n v="5"/>
    <n v="5"/>
    <m/>
    <d v="2014-08-24T00:00:00"/>
    <n v="0"/>
    <n v="30"/>
    <m/>
    <m/>
    <n v="28"/>
    <m/>
    <m/>
    <m/>
    <m/>
    <m/>
    <s v="הריסת בנין מגורים משותף קיים ובניית בניין משותף חדשהכולל: מתחם פינוי בינוי ישעיהו- בניין מערבי קומת כניסה + 7 קומות + קומת גג טכני. ס&quot;ה  28 יח&quot;ד."/>
    <m/>
    <m/>
    <m/>
    <s v="NULL"/>
    <m/>
    <m/>
    <m/>
    <m/>
    <m/>
    <m/>
    <m/>
    <m/>
    <m/>
    <m/>
    <m/>
    <m/>
    <m/>
    <m/>
    <m/>
    <m/>
    <s v="שליפת חלקה 0 (אוגוסט 2020)"/>
    <n v="2014"/>
    <x v="1"/>
    <s v="הריסה + בנייה"/>
    <m/>
    <m/>
    <n v="3"/>
    <m/>
    <m/>
    <m/>
    <n v="2"/>
    <s v="להיתר"/>
    <m/>
    <x v="1"/>
    <m/>
    <m/>
    <m/>
    <m/>
    <m/>
    <m/>
    <m/>
    <m/>
    <m/>
    <m/>
    <m/>
    <s v="רלוונטי לפי כתובת"/>
    <s v="מיצוי יח&quot;ד בפרויקט"/>
    <n v="0"/>
    <m/>
    <m/>
    <m/>
    <m/>
    <m/>
    <m/>
    <m/>
  </r>
  <r>
    <n v="593"/>
    <m/>
    <m/>
    <m/>
    <m/>
    <m/>
    <m/>
    <m/>
    <m/>
    <m/>
    <m/>
    <n v="4005"/>
    <m/>
    <s v="תל אביב"/>
    <x v="24"/>
    <x v="103"/>
    <m/>
    <s v="מיסוי"/>
    <s v="פינוי-בינוי"/>
    <s v="בביצוע + מבנים מאוכלסים"/>
    <n v="691863"/>
    <s v="551 20140332"/>
    <n v="551"/>
    <n v="20140332"/>
    <s v="בקשה להיתר"/>
    <s v="הריסה ובניה חדשה"/>
    <n v="64962002"/>
    <s v="קריית אונו"/>
    <n v="2620"/>
    <s v="ישעיהו"/>
    <n v="141"/>
    <n v="5"/>
    <n v="5"/>
    <m/>
    <d v="2014-08-24T00:00:00"/>
    <n v="0"/>
    <n v="0"/>
    <m/>
    <m/>
    <n v="70"/>
    <m/>
    <m/>
    <m/>
    <m/>
    <m/>
    <s v="2 מפלסי מרתף חנייה תת קרקעי + קומת כניסה + 18 קומות + קומת גג + קומת גג טכני. ס&quot;ה 70 יח&quot;ד הריסת בניין מגורים משותף קיים ובניית בניין מגורים חדש הכולל: מתחם פינוי בינוי ישעיהו."/>
    <m/>
    <m/>
    <m/>
    <s v="NULL"/>
    <m/>
    <m/>
    <m/>
    <m/>
    <m/>
    <m/>
    <m/>
    <m/>
    <m/>
    <m/>
    <m/>
    <m/>
    <m/>
    <m/>
    <m/>
    <m/>
    <s v="שליפת חלקה 0 (אוגוסט 2020)"/>
    <n v="2014"/>
    <x v="1"/>
    <s v="הריסה + בנייה"/>
    <m/>
    <m/>
    <n v="4"/>
    <m/>
    <m/>
    <m/>
    <n v="2"/>
    <s v="להיתר"/>
    <m/>
    <x v="1"/>
    <m/>
    <m/>
    <m/>
    <m/>
    <m/>
    <m/>
    <m/>
    <m/>
    <m/>
    <m/>
    <m/>
    <s v="רלוונטי לפי כתובת "/>
    <s v="מיצוי יח&quot;ד בפרויקט"/>
    <n v="0"/>
    <m/>
    <m/>
    <m/>
    <m/>
    <m/>
    <m/>
    <m/>
  </r>
  <r>
    <n v="600"/>
    <m/>
    <m/>
    <m/>
    <m/>
    <m/>
    <m/>
    <m/>
    <m/>
    <m/>
    <m/>
    <n v="4005"/>
    <m/>
    <s v="תל אביב"/>
    <x v="24"/>
    <x v="103"/>
    <m/>
    <s v="מיסוי"/>
    <s v="פינוי-בינוי"/>
    <s v="בביצוע + מבנים מאוכלסים"/>
    <n v="6786624"/>
    <s v="508 20160301"/>
    <n v="508"/>
    <n v="20160301"/>
    <s v="בקשה להיתר"/>
    <s v="הריסה ובניה חדשה"/>
    <n v="64962002"/>
    <s v="קריית אונו"/>
    <n v="2620"/>
    <s v="ישעיהו"/>
    <n v="141"/>
    <n v="5"/>
    <n v="5"/>
    <s v=""/>
    <d v="2016-11-14T00:00:00"/>
    <n v="0"/>
    <n v="21"/>
    <m/>
    <m/>
    <n v="21"/>
    <m/>
    <m/>
    <m/>
    <m/>
    <m/>
    <s v="מתחם פינוי בינוי ישעיהו- בניין מערבי C,  הריסת בנין מגורים משותף קיים ובניית בניין משותף חדש הכולל: קומת כניסה + 5 קומות + קומת גג טכני. ס&quot;ה  21 יח&quot;ד."/>
    <m/>
    <m/>
    <m/>
    <n v="1911396"/>
    <n v="3857"/>
    <m/>
    <d v="2019-03-26T00:00:00"/>
    <m/>
    <n v="0"/>
    <n v="21"/>
    <m/>
    <m/>
    <m/>
    <m/>
    <n v="21"/>
    <m/>
    <m/>
    <s v="מתחם פינוי בינוי ישעיהו, מגרש 2A- בניין מערבי C, הריסת בנין מגורים משותף קיים ובניית בניין משותף חדש הכולל: קומת כניסה + 5 קומות + קומת גג טכני. ס&quot;ה  21 יח&quot;ד."/>
    <m/>
    <m/>
    <s v="שליפת כתובות (אוגוסט 2020)"/>
    <n v="2016"/>
    <x v="5"/>
    <s v="הריסה + בנייה"/>
    <s v="הריסה + בנייה"/>
    <m/>
    <n v="3"/>
    <m/>
    <m/>
    <m/>
    <n v="2"/>
    <s v="להיתר"/>
    <m/>
    <x v="0"/>
    <m/>
    <m/>
    <m/>
    <n v="692129"/>
    <m/>
    <m/>
    <m/>
    <m/>
    <m/>
    <m/>
    <m/>
    <m/>
    <s v="מיצוי יח&quot;ד בפרויקט"/>
    <n v="0"/>
    <m/>
    <m/>
    <m/>
    <m/>
    <m/>
    <m/>
    <m/>
  </r>
  <r>
    <n v="601"/>
    <m/>
    <m/>
    <m/>
    <m/>
    <m/>
    <m/>
    <m/>
    <m/>
    <m/>
    <m/>
    <n v="4005"/>
    <m/>
    <s v="תל אביב"/>
    <x v="24"/>
    <x v="103"/>
    <m/>
    <s v="מיסוי"/>
    <s v="פינוי-בינוי"/>
    <s v="בביצוע + מבנים מאוכלסים"/>
    <n v="6786625"/>
    <s v="508 20160302"/>
    <n v="508"/>
    <n v="20160302"/>
    <s v="בקשה להיתר"/>
    <s v="הריסה ובניה חדשה"/>
    <n v="64962002"/>
    <s v="קריית אונו"/>
    <n v="2620"/>
    <s v="ישעיהו"/>
    <n v="141"/>
    <n v="5"/>
    <n v="5"/>
    <s v=""/>
    <d v="2016-11-14T00:00:00"/>
    <n v="0"/>
    <n v="0"/>
    <m/>
    <m/>
    <n v="71"/>
    <m/>
    <m/>
    <m/>
    <m/>
    <m/>
    <s v="2 מפלסי מרתף חנייה תת קרקעי משופתים עם בניין C, קומת כניסה עם 2 דירות , 18 קומות מגורים וקומת גג טכני - סה&quot;כ 71 יח&quot;ד הריסת בניין מגורים משותף קיים ובניית בניין מגורים חדש הכולל: מתחם פינוי בינוי ישעיהו- בניין מזרחי D"/>
    <m/>
    <m/>
    <m/>
    <n v="1910584"/>
    <n v="3858"/>
    <m/>
    <d v="2019-03-26T00:00:00"/>
    <m/>
    <n v="0"/>
    <n v="0"/>
    <m/>
    <m/>
    <m/>
    <m/>
    <n v="71"/>
    <m/>
    <m/>
    <s v="2 מפלסי מרתף חנייה תת קרקעי + קומת כניסה + 18 קומות +  קומת גג טכני. ס&quot;ה 71 יח&quot;ד. מתחם פינוי בינוי ישעיהו, מגרש 2A- בניין מזרחי D, הריסת בניין מגורים משותף קיים ובניית בניין מגורים חדש הכולל:"/>
    <m/>
    <m/>
    <s v="שליפת כתובות (אוגוסט 2020)"/>
    <n v="2016"/>
    <x v="5"/>
    <s v="הריסה + בנייה"/>
    <s v="הריסה + בנייה"/>
    <m/>
    <n v="4"/>
    <m/>
    <m/>
    <m/>
    <n v="2"/>
    <s v="להיתר"/>
    <m/>
    <x v="0"/>
    <m/>
    <m/>
    <m/>
    <n v="692128"/>
    <m/>
    <m/>
    <m/>
    <m/>
    <m/>
    <m/>
    <m/>
    <m/>
    <s v="מיצוי יח&quot;ד בפרויקט"/>
    <n v="0"/>
    <m/>
    <m/>
    <m/>
    <m/>
    <m/>
    <m/>
    <m/>
  </r>
  <r>
    <n v="602"/>
    <m/>
    <m/>
    <m/>
    <m/>
    <m/>
    <m/>
    <m/>
    <m/>
    <m/>
    <m/>
    <n v="4005"/>
    <m/>
    <s v="תל אביב"/>
    <x v="24"/>
    <x v="103"/>
    <m/>
    <s v="מיסוי"/>
    <s v="פינוי-בינוי"/>
    <s v="בביצוע + מבנים מאוכלסים"/>
    <n v="5374338"/>
    <s v="508 20180226"/>
    <n v="508"/>
    <n v="20180226"/>
    <s v="בקשה להיתר"/>
    <m/>
    <n v="64962002"/>
    <s v="קריית אונו"/>
    <n v="2620"/>
    <s v="ישעיהו"/>
    <n v="141"/>
    <n v="5"/>
    <n v="5"/>
    <m/>
    <d v="2018-06-14T00:00:00"/>
    <n v="0"/>
    <n v="0"/>
    <m/>
    <m/>
    <m/>
    <m/>
    <m/>
    <m/>
    <m/>
    <m/>
    <s v="הריסת בניינים קיימיים חפירה ודיפון והקמת 2 מפלסי מרתפי  חניה מתחם פינוי בינוי ישיעהו - בניינים C+D"/>
    <m/>
    <m/>
    <m/>
    <s v="NULL"/>
    <m/>
    <m/>
    <m/>
    <m/>
    <m/>
    <m/>
    <m/>
    <m/>
    <m/>
    <m/>
    <m/>
    <m/>
    <m/>
    <m/>
    <m/>
    <m/>
    <s v="שליפת חלקה 0 (אוגוסט 2020)"/>
    <n v="2018"/>
    <x v="1"/>
    <s v="הריסה + חפירה ודיפון + בנייה"/>
    <m/>
    <m/>
    <s v="3,4"/>
    <m/>
    <m/>
    <m/>
    <n v="2"/>
    <s v="להיתר"/>
    <m/>
    <x v="1"/>
    <m/>
    <m/>
    <m/>
    <m/>
    <m/>
    <m/>
    <m/>
    <m/>
    <m/>
    <m/>
    <m/>
    <s v="רלוונטי לפי כתובת "/>
    <s v="מיצוי יח&quot;ד בפרויקט"/>
    <n v="0"/>
    <m/>
    <m/>
    <m/>
    <m/>
    <m/>
    <m/>
    <m/>
  </r>
  <r>
    <n v="1342"/>
    <m/>
    <m/>
    <m/>
    <m/>
    <m/>
    <s v="כפול רק מהנתונים החדשים"/>
    <m/>
    <m/>
    <m/>
    <m/>
    <n v="4005"/>
    <m/>
    <s v="תל אביב"/>
    <x v="24"/>
    <x v="103"/>
    <m/>
    <s v="מיסוי"/>
    <s v="פינוי-בינוי"/>
    <s v="בביצוע + מבנים מאוכלסים"/>
    <n v="7089016"/>
    <s v="508 20200021"/>
    <n v="508"/>
    <n v="20200021"/>
    <s v="בקשה למידע להיתר"/>
    <s v="שינויים ללא תוספת, פינוי בינוי"/>
    <n v="64962002"/>
    <s v="קריית אונו"/>
    <n v="2620"/>
    <s v="ישעיהו"/>
    <n v="141"/>
    <n v="5"/>
    <n v="5"/>
    <s v="     "/>
    <d v="2020-07-23T00:00:00"/>
    <n v="0"/>
    <n v="0"/>
    <m/>
    <m/>
    <m/>
    <s v="2020_01"/>
    <d v="2020-11-01T21:00:40"/>
    <m/>
    <m/>
    <m/>
    <s v=" שינויים גאומטריים בחזיתות ובמעטפת הבניין . שינויים פנימיים במבנה. הקטנת שטחים במגדל. , , , , , "/>
    <s v="NULL"/>
    <s v="NULL"/>
    <s v="NULL"/>
    <s v="NULL"/>
    <m/>
    <m/>
    <m/>
    <m/>
    <m/>
    <m/>
    <m/>
    <m/>
    <m/>
    <m/>
    <m/>
    <m/>
    <m/>
    <m/>
    <s v="NULL"/>
    <s v="NULL"/>
    <s v="לפי כתובת (מרץ 2021)"/>
    <n v="2020"/>
    <x v="1"/>
    <s v="בנייה (שינויים)"/>
    <m/>
    <m/>
    <s v="3,4"/>
    <n v="1"/>
    <n v="1"/>
    <m/>
    <n v="2"/>
    <s v="למידע"/>
    <s v="מדובר בבקשה למידע ראשונה שהגיעה לכתובת ולכן אמורה להיות מובילה אך כבר ניתן היתר וזוהי רק בקשה לשינויים ולכן סומן כהמשכית"/>
    <x v="1"/>
    <m/>
    <m/>
    <m/>
    <m/>
    <m/>
    <m/>
    <m/>
    <m/>
    <m/>
    <m/>
    <m/>
    <m/>
    <s v="מיצוי יח&quot;ד בפרויקט"/>
    <n v="0"/>
    <m/>
    <m/>
    <m/>
    <m/>
    <m/>
    <s v="הבקשה לא נמצאה באתר העירייה"/>
    <m/>
  </r>
  <r>
    <n v="1920"/>
    <s v="אוקטובר 2021 - טיוב בקשה וסמל כפולים"/>
    <s v="כן המשכי"/>
    <m/>
    <m/>
    <s v="טויב"/>
    <m/>
    <m/>
    <m/>
    <m/>
    <m/>
    <n v="4005"/>
    <m/>
    <s v="תל אביב"/>
    <x v="24"/>
    <x v="103"/>
    <m/>
    <s v="מיסוי"/>
    <s v="פינוי-בינוי"/>
    <s v="בביצוע + מבנים מאוכלסים"/>
    <n v="7431580"/>
    <s v="508 20210004"/>
    <n v="508"/>
    <n v="20210004"/>
    <s v="בקשה מקוונת"/>
    <s v="תכנית שינויים"/>
    <n v="64962002"/>
    <s v="קריית אונו"/>
    <n v="2620"/>
    <s v="ישעיהו"/>
    <n v="141"/>
    <n v="5"/>
    <n v="5"/>
    <s v="     "/>
    <d v="2021-01-10T00:00:00"/>
    <n v="0"/>
    <n v="0"/>
    <s v="NULL"/>
    <s v="NULL"/>
    <s v="NULL"/>
    <s v="2021_03"/>
    <d v="2021-07-15T12:02:06"/>
    <s v="NULL"/>
    <s v="NULL"/>
    <s v="NULL"/>
    <s v="בקשה להיתר שינויים פנימיים ובחזיתות ללא תוספת שטחים. מתחם פינוי בינוי ישעיהו - בניין מערבי C. "/>
    <s v="NULL"/>
    <s v="NULL"/>
    <s v="NULL"/>
    <s v="NULL"/>
    <m/>
    <s v="NULL"/>
    <m/>
    <m/>
    <m/>
    <m/>
    <m/>
    <m/>
    <m/>
    <m/>
    <m/>
    <m/>
    <m/>
    <m/>
    <m/>
    <m/>
    <s v="כתובת"/>
    <n v="2021"/>
    <x v="1"/>
    <s v="שינויים"/>
    <m/>
    <m/>
    <n v="3"/>
    <m/>
    <m/>
    <m/>
    <n v="2"/>
    <s v="מקוונת (להיתר)"/>
    <m/>
    <x v="1"/>
    <m/>
    <m/>
    <m/>
    <m/>
    <m/>
    <m/>
    <m/>
    <m/>
    <m/>
    <m/>
    <m/>
    <m/>
    <s v="מיצוי יח&quot;ד בפרויקט"/>
    <n v="0"/>
    <m/>
    <m/>
    <m/>
    <m/>
    <m/>
    <m/>
    <m/>
  </r>
  <r>
    <n v="1921"/>
    <s v="אוקטובר 2021 - טיוב בקשה וסמל כפולים"/>
    <s v="כן המשכי"/>
    <m/>
    <m/>
    <s v="טויב"/>
    <m/>
    <m/>
    <m/>
    <m/>
    <m/>
    <n v="4005"/>
    <m/>
    <s v="תל אביב"/>
    <x v="24"/>
    <x v="103"/>
    <m/>
    <s v="מיסוי"/>
    <s v="פינוי-בינוי"/>
    <s v="בביצוע + מבנים מאוכלסים"/>
    <n v="7431581"/>
    <s v="508 20210005"/>
    <n v="508"/>
    <n v="20210005"/>
    <s v="בקשה מקוונת"/>
    <s v="תכנית שינויים"/>
    <n v="64962002"/>
    <s v="קריית אונו"/>
    <n v="2620"/>
    <s v="ישעיהו"/>
    <n v="141"/>
    <n v="5"/>
    <n v="5"/>
    <s v="     "/>
    <d v="2021-01-10T00:00:00"/>
    <n v="0"/>
    <n v="0"/>
    <s v="NULL"/>
    <s v="NULL"/>
    <s v="NULL"/>
    <s v="2021_03"/>
    <d v="2021-07-15T12:02:06"/>
    <s v="NULL"/>
    <s v="NULL"/>
    <s v="NULL"/>
    <s v="בקשה להיתר שינויים פנימיים ובחזיתות ללא תוספת שטחים. מתחם פינוי בינוי ישעיהו - בניין מערבי D. "/>
    <s v="NULL"/>
    <s v="NULL"/>
    <s v="NULL"/>
    <s v="NULL"/>
    <m/>
    <s v="NULL"/>
    <m/>
    <m/>
    <m/>
    <m/>
    <m/>
    <m/>
    <m/>
    <m/>
    <m/>
    <m/>
    <m/>
    <m/>
    <m/>
    <m/>
    <s v="כתובת"/>
    <n v="2021"/>
    <x v="1"/>
    <s v="שינויים"/>
    <m/>
    <m/>
    <n v="4"/>
    <m/>
    <m/>
    <m/>
    <n v="2"/>
    <s v="מקוונת (להיתר)"/>
    <m/>
    <x v="1"/>
    <m/>
    <m/>
    <m/>
    <m/>
    <m/>
    <m/>
    <m/>
    <m/>
    <m/>
    <m/>
    <m/>
    <m/>
    <s v="מיצוי יח&quot;ד בפרויקט"/>
    <n v="0"/>
    <m/>
    <m/>
    <m/>
    <m/>
    <m/>
    <m/>
    <m/>
  </r>
  <r>
    <n v="1928"/>
    <s v="אוקטובר 2021 - טיוב בקשות ID כפולות"/>
    <s v="כן המשכי"/>
    <m/>
    <m/>
    <s v="טויב"/>
    <m/>
    <m/>
    <m/>
    <m/>
    <m/>
    <n v="4005"/>
    <m/>
    <s v="תל אביב"/>
    <x v="24"/>
    <x v="103"/>
    <m/>
    <s v="מיסוי"/>
    <s v="פינוי בינוי"/>
    <s v="בביצוע + מבנים מאוכלסים"/>
    <n v="7287888"/>
    <s v="508 20210004"/>
    <n v="508"/>
    <n v="20210004"/>
    <s v="בקשה מקוונת"/>
    <s v="פינוי בינוי"/>
    <n v="64962002"/>
    <s v="קריית אונו"/>
    <n v="2620"/>
    <s v="ישעיהו"/>
    <n v="141"/>
    <n v="5"/>
    <n v="5"/>
    <m/>
    <d v="2021-01-10T00:00:00"/>
    <n v="0"/>
    <n v="0"/>
    <s v="NULL"/>
    <s v="NULL"/>
    <s v="NULL"/>
    <s v="2021_01"/>
    <d v="2021-06-14T12:45:52"/>
    <s v="NULL"/>
    <s v="NULL"/>
    <s v="NULL"/>
    <s v=" שינויים גאומטריים בחזיתות ובמעטפת הבניין . שינויים פנימיים במבנה. הקטנת שטחים במגדל. , , , , , "/>
    <s v="NULL"/>
    <s v="NULL"/>
    <s v="NULL"/>
    <s v="NULL"/>
    <m/>
    <s v="NULL"/>
    <m/>
    <m/>
    <m/>
    <m/>
    <m/>
    <m/>
    <m/>
    <m/>
    <m/>
    <m/>
    <m/>
    <m/>
    <m/>
    <m/>
    <s v="תוכנית"/>
    <n v="2021"/>
    <x v="1"/>
    <m/>
    <m/>
    <m/>
    <m/>
    <m/>
    <m/>
    <m/>
    <n v="4"/>
    <s v="מקוונת (להיתר)"/>
    <m/>
    <x v="1"/>
    <m/>
    <m/>
    <m/>
    <m/>
    <m/>
    <m/>
    <m/>
    <m/>
    <m/>
    <m/>
    <m/>
    <m/>
    <s v="מיצוי יח&quot;ד בפרויקט"/>
    <n v="0"/>
    <m/>
    <m/>
    <m/>
    <m/>
    <m/>
    <m/>
    <m/>
  </r>
  <r>
    <n v="1929"/>
    <s v="אוקטובר 2021 - טיוב בקשות ID כפולות"/>
    <s v="כן המשכי"/>
    <m/>
    <m/>
    <s v="טויב"/>
    <m/>
    <m/>
    <m/>
    <m/>
    <m/>
    <n v="4005"/>
    <m/>
    <s v="תל אביב"/>
    <x v="24"/>
    <x v="103"/>
    <m/>
    <s v="מיסוי"/>
    <s v="פינוי בינוי"/>
    <s v="בביצוע + מבנים מאוכלסים"/>
    <n v="7287889"/>
    <s v="508 20210005"/>
    <n v="508"/>
    <n v="20210005"/>
    <s v="בקשה מקוונת"/>
    <s v="פינוי בינוי"/>
    <n v="64962002"/>
    <s v="קריית אונו"/>
    <n v="2620"/>
    <s v="ישעיהו"/>
    <n v="141"/>
    <n v="5"/>
    <n v="5"/>
    <m/>
    <d v="2021-01-10T00:00:00"/>
    <n v="0"/>
    <n v="0"/>
    <s v="NULL"/>
    <s v="NULL"/>
    <s v="NULL"/>
    <s v="2021_01"/>
    <d v="2021-06-14T12:45:52"/>
    <s v="NULL"/>
    <s v="NULL"/>
    <s v="NULL"/>
    <s v=" שינויים גאומטריים בחזיתות ובמעטפת הבניין . שינויים פנימיים במבנה. הקטנת שטחים במגדל. , , , , , "/>
    <s v="NULL"/>
    <s v="NULL"/>
    <s v="NULL"/>
    <s v="NULL"/>
    <m/>
    <s v="NULL"/>
    <m/>
    <m/>
    <m/>
    <m/>
    <m/>
    <m/>
    <m/>
    <m/>
    <m/>
    <m/>
    <m/>
    <m/>
    <m/>
    <m/>
    <s v="תוכנית"/>
    <n v="2021"/>
    <x v="1"/>
    <m/>
    <m/>
    <m/>
    <m/>
    <m/>
    <m/>
    <m/>
    <n v="4"/>
    <s v="מקוונת (להיתר)"/>
    <m/>
    <x v="1"/>
    <m/>
    <m/>
    <m/>
    <m/>
    <m/>
    <m/>
    <m/>
    <m/>
    <m/>
    <m/>
    <m/>
    <m/>
    <s v="מיצוי יח&quot;ד בפרויקט"/>
    <n v="0"/>
    <m/>
    <m/>
    <m/>
    <m/>
    <m/>
    <m/>
    <m/>
  </r>
  <r>
    <n v="590"/>
    <m/>
    <m/>
    <m/>
    <m/>
    <m/>
    <m/>
    <m/>
    <m/>
    <m/>
    <m/>
    <n v="4005"/>
    <m/>
    <s v="תל אביב"/>
    <x v="24"/>
    <x v="103"/>
    <m/>
    <s v="מיסוי"/>
    <s v="מיסוי - פינוי-בינוי"/>
    <s v="בביצוע + מבנים מאוכלסים"/>
    <n v="691567"/>
    <s v="551 20130055"/>
    <n v="551"/>
    <n v="20130055"/>
    <s v="בקשה להיתר"/>
    <s v="תוספת לקיים + שיפוץ"/>
    <n v="64962001"/>
    <s v="קריית אונו"/>
    <n v="2620"/>
    <s v="ישעיהו"/>
    <n v="141"/>
    <n v="18"/>
    <n v="18"/>
    <m/>
    <d v="2013-02-18T00:00:00"/>
    <n v="0"/>
    <n v="22"/>
    <n v="36"/>
    <n v="22"/>
    <n v="58"/>
    <m/>
    <m/>
    <m/>
    <m/>
    <m/>
    <s v=" מתחם פינוי בינוי ישעיהו- בניין A 1. תכנית שינויים הכוללת שינויים בדירות ובחזיתות. הקטנת שטח קומה ב כ15מ&quot;ר. 2. תוספת 22 יח&quot;ד ב-6 קומות מעל 9 קומות קיימות בהיתר. סה&quot;כ 58 יח&quot;ד בבניין. 3. צובר גז. 4. הגדלת מרתפים בהתאם לתכנית קא/422. "/>
    <m/>
    <m/>
    <m/>
    <n v="182413"/>
    <n v="3344"/>
    <m/>
    <d v="2014-05-29T00:00:00"/>
    <m/>
    <n v="0"/>
    <n v="22"/>
    <n v="36"/>
    <m/>
    <n v="22"/>
    <m/>
    <n v="58"/>
    <m/>
    <m/>
    <s v="1. תוספת 22 יח&quot;ד ב-6 קומות מעל 9 קומות קיימות בהיתר. סה&quot;כ 58 יח&quot;ד בבניין. 2. תכנית שינויים הכוללת שינויים בדירות ובחזיתות.   3. הגדלת מרתפים בהתאם לתכנית קא/422. מתחם פינוי בינוי ישעיהו- בניין A "/>
    <m/>
    <m/>
    <m/>
    <n v="2013"/>
    <x v="7"/>
    <s v="בנייה (שינויים)"/>
    <s v="בנייה"/>
    <m/>
    <n v="5"/>
    <m/>
    <m/>
    <m/>
    <n v="2"/>
    <s v="להיתר"/>
    <m/>
    <x v="0"/>
    <m/>
    <m/>
    <m/>
    <n v="690285"/>
    <m/>
    <m/>
    <m/>
    <m/>
    <m/>
    <m/>
    <m/>
    <m/>
    <s v="מיצוי יח&quot;ד בפרויקט"/>
    <n v="0"/>
    <m/>
    <m/>
    <m/>
    <m/>
    <m/>
    <m/>
    <m/>
  </r>
  <r>
    <n v="603"/>
    <m/>
    <m/>
    <m/>
    <m/>
    <m/>
    <m/>
    <m/>
    <m/>
    <m/>
    <m/>
    <n v="4005"/>
    <m/>
    <s v="תל אביב"/>
    <x v="24"/>
    <x v="103"/>
    <m/>
    <s v="מיסוי"/>
    <s v="פינוי-בינוי"/>
    <s v="בביצוע + מבנים מאוכלסים"/>
    <n v="691908"/>
    <s v="551 20150005"/>
    <n v="551"/>
    <n v="20150005"/>
    <s v="בקשה להיתר"/>
    <s v="תוכ' שינוי' ללא תוספת"/>
    <n v="64962001"/>
    <s v="קרית אונו"/>
    <n v="0"/>
    <m/>
    <n v="0"/>
    <n v="0"/>
    <n v="0"/>
    <m/>
    <d v="2015-01-05T00:00:00"/>
    <n v="0"/>
    <n v="0"/>
    <n v="0"/>
    <n v="0"/>
    <n v="0"/>
    <m/>
    <m/>
    <m/>
    <m/>
    <m/>
    <s v="מתחם פינוי בינוי ישעיהו, בית מגורים משותף B, תוספת מדרגות פנימיות לדירה 9 א' לצורך עלייה לגג, ללא תוספת שטח."/>
    <m/>
    <m/>
    <m/>
    <n v="1464036"/>
    <n v="3612"/>
    <m/>
    <d v="2016-11-15T00:00:00"/>
    <m/>
    <n v="0"/>
    <n v="0"/>
    <n v="0"/>
    <m/>
    <n v="0"/>
    <m/>
    <n v="0"/>
    <m/>
    <m/>
    <s v="מתחם פינוי בינוי ישעיהו, בית מגורים משותף B, תוספת מדרגות פנימיות לדירה 9 א' לצורך עלייה לגג, ללא תוספת שטח."/>
    <m/>
    <m/>
    <s v="שליפה לפי תבעות (אוגוסט 2020)"/>
    <n v="2015"/>
    <x v="8"/>
    <s v="בנייה"/>
    <s v="בנייה"/>
    <m/>
    <n v="2"/>
    <m/>
    <m/>
    <m/>
    <n v="2"/>
    <s v="להיתר"/>
    <m/>
    <x v="2"/>
    <m/>
    <m/>
    <m/>
    <m/>
    <m/>
    <m/>
    <m/>
    <m/>
    <m/>
    <m/>
    <m/>
    <m/>
    <s v="מיצוי יח&quot;ד בפרויקט"/>
    <n v="0"/>
    <m/>
    <m/>
    <m/>
    <m/>
    <m/>
    <m/>
    <m/>
  </r>
  <r>
    <n v="1411"/>
    <m/>
    <m/>
    <m/>
    <m/>
    <m/>
    <s v="כפול רק מהנתונים החדשים"/>
    <m/>
    <m/>
    <m/>
    <m/>
    <n v="4405"/>
    <m/>
    <s v="תל אביב"/>
    <x v="24"/>
    <x v="104"/>
    <m/>
    <s v="מיסוי"/>
    <s v="פינוי-בינוי"/>
    <s v="תכנית מאושרת עם פעילות יזמית"/>
    <n v="7214844"/>
    <s v="508 20190409"/>
    <n v="508"/>
    <n v="20190409"/>
    <s v="בקשה למידע להיתר"/>
    <s v="שימוש חורג, בנייה חדשה, הריסה"/>
    <n v="6497202"/>
    <s v="קריית אונו"/>
    <n v="2620"/>
    <s v="לוי אשכול"/>
    <n v="210"/>
    <n v="141"/>
    <n v="141"/>
    <s v="     "/>
    <d v="2020-01-05T00:00:00"/>
    <n v="0"/>
    <n v="690"/>
    <m/>
    <m/>
    <n v="690"/>
    <s v="2020_04"/>
    <d v="2021-01-28T10:43:04"/>
    <m/>
    <m/>
    <m/>
    <s v=" בניית 10 בניינים מגורים, בני 14-19 קומות, 690 יח&quot;ד בהתאם לתב&quot;ע בתוקף.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הקלה לתוספת קומה 1 בבניין 1, סה&quot;כ 20 קומות מעל הכניסה הקובעת הריסת 11 מבנה מגורים קיימים. "/>
    <s v="NULL"/>
    <s v="NULL"/>
    <s v="NULL"/>
    <s v="NULL"/>
    <m/>
    <m/>
    <m/>
    <m/>
    <m/>
    <m/>
    <m/>
    <m/>
    <m/>
    <m/>
    <m/>
    <m/>
    <m/>
    <m/>
    <m/>
    <m/>
    <s v="לפי כתובת (מרץ 2021)"/>
    <n v="2020"/>
    <x v="1"/>
    <s v="הריסה + בנייה"/>
    <m/>
    <m/>
    <s v="1,2,3,4,5"/>
    <n v="1"/>
    <m/>
    <m/>
    <n v="1"/>
    <s v="למידע"/>
    <m/>
    <x v="1"/>
    <m/>
    <m/>
    <m/>
    <m/>
    <m/>
    <m/>
    <m/>
    <m/>
    <m/>
    <m/>
    <m/>
    <m/>
    <m/>
    <n v="455"/>
    <m/>
    <m/>
    <m/>
    <m/>
    <m/>
    <s v="הבקשה לא נמצאה באתר העירייה"/>
    <m/>
  </r>
  <r>
    <n v="1937"/>
    <s v="אוקטובר 2021 - טיוב בקשות ID כפולות"/>
    <s v="כן"/>
    <m/>
    <m/>
    <s v="לטייב - הכתובת במתחם"/>
    <m/>
    <m/>
    <m/>
    <m/>
    <m/>
    <n v="4405"/>
    <m/>
    <s v="תל אביב"/>
    <x v="24"/>
    <x v="104"/>
    <m/>
    <s v="מיסוי"/>
    <s v="פינוי-בינוי"/>
    <s v="תכנית מאושרת עם פעילות יזמית"/>
    <n v="7481838"/>
    <s v="508 20210134"/>
    <n v="508"/>
    <n v="20210134"/>
    <s v="בקשה מקוונת"/>
    <s v="פינוי בינוי"/>
    <n v="64972302"/>
    <s v="קריית אונו"/>
    <n v="2620"/>
    <s v="לוי אשכול"/>
    <n v="210"/>
    <n v="141"/>
    <n v="141"/>
    <s v="     "/>
    <d v="2021-04-29T00:00:00"/>
    <n v="0"/>
    <n v="0"/>
    <m/>
    <m/>
    <n v="300"/>
    <s v="2021_04"/>
    <d v="2021-09-14T12:11:07"/>
    <m/>
    <m/>
    <s v="מנהלת"/>
    <s v="חפירה ודיפון עבור: 6 קומות מרתפי חניה מתחת ל3 בניינים במגרש 302 כחלק ממרתף חניה הכולל את כל המגרשים 301-302-303 מתחם פינוי בינוי לוי אשכול דרום: "/>
    <s v="NULL"/>
    <s v="NULL"/>
    <s v="NULL"/>
    <s v="NULL"/>
    <n v="4118"/>
    <s v="NULL"/>
    <d v="2021-10-31T00:00:00"/>
    <m/>
    <m/>
    <m/>
    <m/>
    <m/>
    <m/>
    <m/>
    <n v="300"/>
    <s v="מנהלת"/>
    <m/>
    <s v="מתחם פינוי בינוי לוי אשכול דרום: חפירה ודיפון עבור: 6 קומות מרתפי חניה מתחת ל3 בניינים במגרש 302 כחלק ממרתף חניה הכולל את כל המגרשים 301-302-303"/>
    <m/>
    <m/>
    <s v="גוש חלקה"/>
    <n v="2021"/>
    <x v="0"/>
    <s v="חפירה ודיפון"/>
    <s v="חפירה ודיפון"/>
    <m/>
    <n v="1"/>
    <m/>
    <m/>
    <m/>
    <n v="1"/>
    <s v="מקוונת (להיתר)"/>
    <s v="300יחד לפי מנהלת. האם 240 לפי שלושה בניינים של שמונים יחד"/>
    <x v="0"/>
    <s v="300יחד לפי מנהלת. האם 240 לפי שלושה בניינים של שמונים יחד"/>
    <m/>
    <m/>
    <n v="7481838"/>
    <m/>
    <s v="אין היתר ID"/>
    <m/>
    <m/>
    <m/>
    <m/>
    <m/>
    <m/>
    <m/>
    <n v="455"/>
    <m/>
    <m/>
    <m/>
    <m/>
    <m/>
    <m/>
    <m/>
  </r>
  <r>
    <n v="1407"/>
    <m/>
    <m/>
    <m/>
    <s v="כפול אבל לא עם אותו מס' בקשה לבקשה 4250"/>
    <m/>
    <m/>
    <m/>
    <m/>
    <m/>
    <m/>
    <n v="4405"/>
    <m/>
    <s v="תל אביב"/>
    <x v="24"/>
    <x v="104"/>
    <m/>
    <s v="מיסוי"/>
    <s v="פינוי-בינוי"/>
    <s v="תכנית מאושרת עם פעילות יזמית"/>
    <n v="7214817"/>
    <s v="508 20200297"/>
    <n v="508"/>
    <n v="20200297"/>
    <s v="בקשה למידע להיתר"/>
    <s v="שימוש חורג, בנייה חדשה, הריסה"/>
    <n v="6497202"/>
    <s v="קריית אונו"/>
    <n v="2620"/>
    <s v="לוי אשכול"/>
    <n v="210"/>
    <n v="141"/>
    <n v="141"/>
    <s v="     "/>
    <d v="2020-01-05T00:00:00"/>
    <n v="0"/>
    <n v="690"/>
    <m/>
    <m/>
    <n v="690"/>
    <s v="2020_04"/>
    <d v="2021-01-28T10:43:04"/>
    <m/>
    <m/>
    <m/>
    <s v="בניית 10 בניינים מגורים, בני 14-19 קומות, 690 יח&quot;ד בהתאם לתב&quot;ע בתוקף. הקלה לתוספת קומה 1 בבניין 1, סה&quot;כ 20 קומות מעל הכניסה הקובעת הריסת 11 מבנה מגורים קיימים.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
    <s v="NULL"/>
    <s v="NULL"/>
    <s v="NULL"/>
    <s v="NULL"/>
    <m/>
    <m/>
    <m/>
    <m/>
    <m/>
    <m/>
    <m/>
    <m/>
    <m/>
    <m/>
    <m/>
    <m/>
    <m/>
    <m/>
    <m/>
    <m/>
    <s v="לפי גוש חלקה (מרץ 2021)"/>
    <n v="2020"/>
    <x v="1"/>
    <s v="הריסה + בנייה"/>
    <m/>
    <m/>
    <s v="1,2,3,4,5"/>
    <m/>
    <m/>
    <m/>
    <n v="2"/>
    <s v="למידע"/>
    <m/>
    <x v="1"/>
    <m/>
    <m/>
    <m/>
    <m/>
    <m/>
    <m/>
    <m/>
    <m/>
    <s v="כן"/>
    <m/>
    <m/>
    <s v="מתחם רלוונטי לפי כתובת"/>
    <m/>
    <n v="455"/>
    <m/>
    <m/>
    <m/>
    <m/>
    <m/>
    <s v="הבקשה לא נמצאה באתר העירייה"/>
    <m/>
  </r>
  <r>
    <n v="1401"/>
    <m/>
    <m/>
    <m/>
    <m/>
    <m/>
    <m/>
    <m/>
    <m/>
    <m/>
    <m/>
    <n v="4405"/>
    <m/>
    <s v="תל אביב"/>
    <x v="24"/>
    <x v="104"/>
    <m/>
    <s v="מיסוי"/>
    <s v="פינוי-בינוי"/>
    <s v="תכנית מאושרת עם פעילות יזמית"/>
    <n v="7214264"/>
    <s v="508 4250"/>
    <n v="508"/>
    <n v="4250"/>
    <s v="בקשה למידע להיתר"/>
    <s v="שימוש חורג, בנייה חדשה, הריסה"/>
    <n v="64972302"/>
    <s v="קריית אונו"/>
    <n v="2620"/>
    <s v="לוי אשכול"/>
    <n v="210"/>
    <n v="141"/>
    <n v="141"/>
    <s v="     "/>
    <d v="2020-01-05T00:00:00"/>
    <n v="0"/>
    <n v="690"/>
    <m/>
    <m/>
    <n v="690"/>
    <s v="2020_04"/>
    <d v="2021-01-28T10:43:04"/>
    <m/>
    <m/>
    <m/>
    <s v="בניית 10 בניינים מגורים, בני 14-19 קומות, 690 יח&quot;ד בהתאם לתב&quot;ע בתוקף. הקלה לתוספת קומה 1 בבניין 1, סה&quot;כ 20 קומות מעל הכניסה הקובעת הריסת 11 מבנה מגורים קיימים.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
    <s v="NULL"/>
    <s v="NULL"/>
    <s v="NULL"/>
    <s v="NULL"/>
    <m/>
    <m/>
    <m/>
    <m/>
    <m/>
    <m/>
    <m/>
    <m/>
    <m/>
    <m/>
    <m/>
    <m/>
    <m/>
    <m/>
    <m/>
    <m/>
    <s v="לפי גוש חלקה (מרץ 2021)"/>
    <n v="2020"/>
    <x v="1"/>
    <s v="הריסה + בנייה"/>
    <m/>
    <m/>
    <s v="1,2,3,4,5"/>
    <m/>
    <m/>
    <m/>
    <n v="2"/>
    <s v="למידע"/>
    <m/>
    <x v="1"/>
    <m/>
    <m/>
    <m/>
    <m/>
    <m/>
    <m/>
    <m/>
    <m/>
    <s v="כן"/>
    <m/>
    <m/>
    <s v="מתחם רלוונטי לפי כתובת"/>
    <m/>
    <n v="455"/>
    <m/>
    <m/>
    <m/>
    <m/>
    <m/>
    <s v="הבקשה לא נמצאה באתר העירייה"/>
    <m/>
  </r>
  <r>
    <n v="1398"/>
    <m/>
    <m/>
    <m/>
    <m/>
    <m/>
    <m/>
    <m/>
    <m/>
    <m/>
    <m/>
    <n v="4088"/>
    <m/>
    <s v="תל אביב"/>
    <x v="24"/>
    <x v="104"/>
    <m/>
    <s v="מיסוי"/>
    <s v="פינוי-בינוי"/>
    <s v="תכנית מאושרת עם פעילות יזמית"/>
    <n v="7481797"/>
    <s v="508 20200299"/>
    <n v="508"/>
    <n v="20200299"/>
    <s v="בקשה מקוונת"/>
    <s v="בנייה חדשה"/>
    <n v="64972302"/>
    <s v="קריית אונו"/>
    <n v="2620"/>
    <s v="לוי אשכול"/>
    <n v="210"/>
    <n v="141"/>
    <n v="141"/>
    <s v="     "/>
    <d v="2020-10-25T00:00:00"/>
    <n v="0"/>
    <n v="0"/>
    <m/>
    <m/>
    <n v="80"/>
    <s v="2020_04"/>
    <d v="2021-01-28T10:43:04"/>
    <m/>
    <m/>
    <s v="מהות הבקשה"/>
    <s v=" מבנה מגורים 3 בגובה 18 קומות + קומה טכנית, מעל קומת קרקע הכוללת מסחר סה&quot;כ 80 יח&quot;ד. מתחם פינוי בינוי לוי אשכול דרום: שלב א': מרתף הכולל: 5 קומות מרתפי חניה וקומת מחסנים מתחת ל3 בניינים במגרש 302 כחלק ממרתף חניה הכולל את כל המגרשים 301-302-303"/>
    <s v="NULL"/>
    <s v="NULL"/>
    <s v="NULL"/>
    <s v="NULL"/>
    <m/>
    <m/>
    <m/>
    <m/>
    <m/>
    <m/>
    <m/>
    <m/>
    <m/>
    <m/>
    <m/>
    <m/>
    <m/>
    <m/>
    <s v="NULL"/>
    <s v="NULL"/>
    <s v="לפי גוש חלקה (מרץ 2021)"/>
    <n v="2020"/>
    <x v="1"/>
    <s v="בנייה"/>
    <m/>
    <m/>
    <n v="1"/>
    <m/>
    <m/>
    <m/>
    <n v="3"/>
    <s v="מקוונת (להיתר)"/>
    <s v="מגרש 302"/>
    <x v="1"/>
    <m/>
    <m/>
    <m/>
    <m/>
    <m/>
    <m/>
    <m/>
    <m/>
    <m/>
    <m/>
    <m/>
    <m/>
    <m/>
    <n v="590"/>
    <m/>
    <m/>
    <m/>
    <m/>
    <m/>
    <s v="לא היו החלטות בבקשה"/>
    <m/>
  </r>
  <r>
    <n v="1399"/>
    <m/>
    <m/>
    <m/>
    <m/>
    <m/>
    <m/>
    <m/>
    <m/>
    <m/>
    <m/>
    <n v="4405"/>
    <m/>
    <s v="תל אביב"/>
    <x v="24"/>
    <x v="104"/>
    <m/>
    <s v="מיסוי"/>
    <s v="פינוי-בינוי"/>
    <s v="תכנית מאושרת עם פעילות יזמית"/>
    <n v="7214260"/>
    <s v="508 20200300"/>
    <n v="508"/>
    <n v="20200300"/>
    <s v="בקשה מקוונת"/>
    <s v="בנייה חדשה"/>
    <n v="64972302"/>
    <s v="קריית אונו"/>
    <n v="2620"/>
    <s v="לוי אשכול"/>
    <n v="210"/>
    <n v="141"/>
    <n v="141"/>
    <s v="     "/>
    <d v="2020-10-25T00:00:00"/>
    <n v="0"/>
    <n v="0"/>
    <m/>
    <m/>
    <n v="79"/>
    <s v="2020_04"/>
    <d v="2021-01-28T10:43:04"/>
    <m/>
    <m/>
    <s v="מהות הבקשה"/>
    <s v="בנין מגורים חדש בגובה 18 קומות מעל קומת קרקע הכוללת מסחר סה&quot;כ 79  יח&quot;ד. מתחם פינוי בינוי לוי אשכול דרום: "/>
    <s v="NULL"/>
    <s v="NULL"/>
    <s v="NULL"/>
    <s v="NULL"/>
    <m/>
    <m/>
    <m/>
    <m/>
    <m/>
    <m/>
    <m/>
    <m/>
    <m/>
    <m/>
    <m/>
    <m/>
    <m/>
    <m/>
    <m/>
    <m/>
    <s v="לפי גוש חלקה (מרץ 2021)"/>
    <n v="2020"/>
    <x v="1"/>
    <s v="בנייה"/>
    <m/>
    <m/>
    <n v="1"/>
    <m/>
    <m/>
    <m/>
    <n v="3"/>
    <s v="מקוונת (להיתר)"/>
    <s v="בניין מספר 3. יחד עם כתובות 141,143,145."/>
    <x v="1"/>
    <m/>
    <m/>
    <m/>
    <m/>
    <m/>
    <m/>
    <m/>
    <m/>
    <m/>
    <m/>
    <m/>
    <m/>
    <m/>
    <n v="455"/>
    <m/>
    <m/>
    <m/>
    <m/>
    <m/>
    <s v="לא היו החלטות בבקשה. ממתין לאישור."/>
    <m/>
  </r>
  <r>
    <n v="1933"/>
    <s v="אוקטובר 2021 - טיוב בקשות ID כפולות"/>
    <s v="כן"/>
    <m/>
    <m/>
    <s v="לטייב - הכתובת במתחם"/>
    <m/>
    <m/>
    <m/>
    <m/>
    <m/>
    <n v="4405"/>
    <m/>
    <s v="תל אביב"/>
    <x v="24"/>
    <x v="104"/>
    <m/>
    <s v="מיסוי"/>
    <s v="פינוי-בינוי"/>
    <s v="תכנית מאושרת עם פעילות יזמית"/>
    <n v="7481805"/>
    <s v="508 20210011"/>
    <n v="508"/>
    <n v="20210011"/>
    <s v="בקשה מקוונת"/>
    <s v="פינוי בינוי"/>
    <n v="64972302"/>
    <s v="קריית אונו"/>
    <n v="2620"/>
    <s v="לוי אשכול"/>
    <n v="210"/>
    <n v="141"/>
    <n v="141"/>
    <s v="     "/>
    <d v="2021-01-12T00:00:00"/>
    <n v="0"/>
    <n v="0"/>
    <m/>
    <m/>
    <n v="80"/>
    <s v="2021_04"/>
    <d v="2021-09-14T12:11:07"/>
    <m/>
    <m/>
    <s v="מהות הבקשה"/>
    <s v="מבנה 4 חדש בגובה 18 קומות מעל קומת קרקע הכוללת מסחר סה&quot;כ 80 יח&quot;ד. (מרתף משותף בבקשה נפרדת) מתחם פינוי בינוי לוי אשכול דרום: "/>
    <s v="NULL"/>
    <s v="NULL"/>
    <s v="NULL"/>
    <s v="NULL"/>
    <m/>
    <s v="NULL"/>
    <m/>
    <m/>
    <m/>
    <m/>
    <m/>
    <m/>
    <m/>
    <m/>
    <m/>
    <m/>
    <m/>
    <m/>
    <m/>
    <m/>
    <s v="גוש חלקה"/>
    <n v="2021"/>
    <x v="1"/>
    <s v="בנייה"/>
    <m/>
    <m/>
    <n v="1"/>
    <m/>
    <m/>
    <m/>
    <n v="3"/>
    <s v="מקוונת (להיתר)"/>
    <m/>
    <x v="1"/>
    <m/>
    <m/>
    <m/>
    <m/>
    <m/>
    <m/>
    <m/>
    <m/>
    <m/>
    <m/>
    <m/>
    <m/>
    <m/>
    <n v="455"/>
    <m/>
    <m/>
    <m/>
    <m/>
    <m/>
    <m/>
    <m/>
  </r>
  <r>
    <n v="1405"/>
    <m/>
    <m/>
    <m/>
    <m/>
    <m/>
    <m/>
    <m/>
    <m/>
    <m/>
    <m/>
    <n v="4405"/>
    <m/>
    <s v="תל אביב"/>
    <x v="24"/>
    <x v="104"/>
    <m/>
    <s v="מיסוי"/>
    <s v="פינוי-בינוי"/>
    <s v="תכנית מאושרת עם פעילות יזמית"/>
    <n v="7214816"/>
    <s v="508 20200287"/>
    <n v="508"/>
    <n v="20200287"/>
    <s v="בקשה מקוונת"/>
    <s v="הריסה"/>
    <n v="6497201"/>
    <s v="קריית אונו"/>
    <n v="2620"/>
    <s v="לוי אשכול"/>
    <n v="210"/>
    <n v="151"/>
    <n v="151"/>
    <n v="1"/>
    <d v="2020-10-01T00:00:00"/>
    <n v="0"/>
    <n v="0"/>
    <m/>
    <m/>
    <m/>
    <s v="2020_04"/>
    <d v="2021-01-28T10:43:04"/>
    <m/>
    <m/>
    <m/>
    <s v="הריסת בניין מגורים משותף קיים הכולל 4 קומות. מתחם פינוי בינוי לוי אשכול דרום - "/>
    <s v="NULL"/>
    <s v="NULL"/>
    <s v="NULL"/>
    <s v="NULL"/>
    <m/>
    <m/>
    <m/>
    <m/>
    <m/>
    <m/>
    <m/>
    <m/>
    <m/>
    <m/>
    <m/>
    <m/>
    <m/>
    <m/>
    <m/>
    <m/>
    <s v="לפי כתובת (מרץ 2021)"/>
    <n v="2020"/>
    <x v="1"/>
    <s v="הריסה"/>
    <m/>
    <m/>
    <n v="2"/>
    <m/>
    <m/>
    <m/>
    <n v="1"/>
    <s v="מקוונת (להיתר)"/>
    <s v="שלב א. יחד עם כתובת 147,149,151"/>
    <x v="1"/>
    <m/>
    <m/>
    <m/>
    <m/>
    <m/>
    <m/>
    <m/>
    <m/>
    <m/>
    <m/>
    <m/>
    <m/>
    <m/>
    <n v="455"/>
    <m/>
    <m/>
    <m/>
    <m/>
    <m/>
    <s v="אושר בתנאים ב9.3.21"/>
    <m/>
  </r>
  <r>
    <n v="1404"/>
    <m/>
    <m/>
    <m/>
    <m/>
    <m/>
    <m/>
    <m/>
    <m/>
    <m/>
    <m/>
    <n v="4405"/>
    <m/>
    <s v="תל אביב"/>
    <x v="24"/>
    <x v="104"/>
    <m/>
    <s v="מיסוי"/>
    <s v="פינוי-בינוי"/>
    <s v="תכנית מאושרת עם פעילות יזמית"/>
    <n v="7214815"/>
    <s v="508 20200285"/>
    <n v="508"/>
    <n v="20200285"/>
    <s v="בקשה מקוונת"/>
    <s v="הריסה"/>
    <n v="6497200"/>
    <s v="קריית אונו"/>
    <n v="2620"/>
    <s v="לוי אשכול"/>
    <n v="210"/>
    <n v="153"/>
    <n v="153"/>
    <s v="     "/>
    <d v="2020-10-01T00:00:00"/>
    <n v="0"/>
    <n v="0"/>
    <m/>
    <m/>
    <m/>
    <s v="2020_04"/>
    <d v="2021-01-28T10:43:04"/>
    <m/>
    <m/>
    <m/>
    <s v="הריסת בניין מגורים משותף קיים הכולל 4 קומות + קומת עמודים מתחם פינוי בינוי לוי אשכול דרום - "/>
    <s v="NULL"/>
    <s v="NULL"/>
    <s v="NULL"/>
    <s v="NULL"/>
    <m/>
    <m/>
    <m/>
    <m/>
    <m/>
    <m/>
    <m/>
    <m/>
    <m/>
    <m/>
    <m/>
    <m/>
    <m/>
    <m/>
    <m/>
    <m/>
    <s v="לפי כתובת (מרץ 2021)"/>
    <n v="2020"/>
    <x v="1"/>
    <s v="הריסה"/>
    <m/>
    <m/>
    <n v="3"/>
    <m/>
    <m/>
    <m/>
    <n v="1"/>
    <s v="מקוונת (להיתר)"/>
    <s v="שלב א"/>
    <x v="1"/>
    <m/>
    <m/>
    <m/>
    <m/>
    <m/>
    <m/>
    <m/>
    <m/>
    <m/>
    <m/>
    <m/>
    <m/>
    <m/>
    <n v="455"/>
    <m/>
    <m/>
    <m/>
    <m/>
    <m/>
    <s v="אושר בתנאים ב9.3.21"/>
    <m/>
  </r>
  <r>
    <n v="1403"/>
    <m/>
    <m/>
    <m/>
    <m/>
    <m/>
    <m/>
    <m/>
    <m/>
    <m/>
    <m/>
    <n v="4405"/>
    <m/>
    <s v="תל אביב"/>
    <x v="24"/>
    <x v="104"/>
    <m/>
    <s v="מיסוי"/>
    <s v="פינוי-בינוי"/>
    <s v="תכנית מאושרת עם פעילות יזמית"/>
    <n v="7214814"/>
    <s v="508 20200284"/>
    <n v="508"/>
    <n v="20200284"/>
    <s v="בקשה מקוונת"/>
    <s v="הריסה"/>
    <n v="6497194"/>
    <s v="קריית אונו"/>
    <n v="2620"/>
    <s v="לוי אשכול"/>
    <n v="210"/>
    <n v="155"/>
    <n v="155"/>
    <s v="     "/>
    <d v="2020-10-01T00:00:00"/>
    <n v="0"/>
    <n v="0"/>
    <m/>
    <m/>
    <m/>
    <s v="2020_04"/>
    <d v="2021-01-28T10:43:04"/>
    <m/>
    <m/>
    <m/>
    <s v="הריסת בניין מגורים משותף קיים הכולל 4 קומות + קומת עמודים. מתחם פינוי בינוי לוי אשכול דרום - "/>
    <s v="NULL"/>
    <s v="NULL"/>
    <s v="NULL"/>
    <s v="NULL"/>
    <m/>
    <m/>
    <m/>
    <m/>
    <m/>
    <m/>
    <m/>
    <m/>
    <m/>
    <m/>
    <m/>
    <m/>
    <m/>
    <m/>
    <m/>
    <m/>
    <s v="לפי כתובת (מרץ 2021)"/>
    <n v="2020"/>
    <x v="1"/>
    <s v="הריסה"/>
    <m/>
    <m/>
    <n v="4"/>
    <m/>
    <m/>
    <m/>
    <n v="1"/>
    <s v="מקוונת (להיתר)"/>
    <m/>
    <x v="1"/>
    <m/>
    <m/>
    <m/>
    <m/>
    <m/>
    <m/>
    <m/>
    <m/>
    <m/>
    <m/>
    <m/>
    <m/>
    <m/>
    <n v="455"/>
    <m/>
    <m/>
    <m/>
    <m/>
    <m/>
    <s v="אושר בתנאים ב9.3.21"/>
    <m/>
  </r>
  <r>
    <n v="1648"/>
    <m/>
    <m/>
    <m/>
    <m/>
    <m/>
    <m/>
    <m/>
    <m/>
    <m/>
    <m/>
    <n v="4405"/>
    <m/>
    <s v="תל אביב"/>
    <x v="24"/>
    <x v="104"/>
    <m/>
    <s v="מיסוי"/>
    <m/>
    <m/>
    <n v="7214819"/>
    <s v="508 20200286"/>
    <n v="508"/>
    <n v="20200286"/>
    <s v="בקשה מקוונת"/>
    <s v="הריסה"/>
    <n v="6497206"/>
    <s v="קריית אונו"/>
    <n v="2620"/>
    <s v="לוי אשכול"/>
    <n v="210"/>
    <n v="0"/>
    <m/>
    <m/>
    <d v="2020-10-01T00:00:00"/>
    <n v="0"/>
    <n v="0"/>
    <m/>
    <m/>
    <m/>
    <m/>
    <m/>
    <m/>
    <m/>
    <m/>
    <s v="הריסת מבנה גן ילדים. מתחם פינוי בינוי לוי אשכול דרום - "/>
    <m/>
    <m/>
    <m/>
    <s v="NULL"/>
    <m/>
    <m/>
    <m/>
    <m/>
    <m/>
    <m/>
    <m/>
    <m/>
    <m/>
    <m/>
    <m/>
    <m/>
    <m/>
    <m/>
    <m/>
    <m/>
    <s v="ידני מהדאטה"/>
    <n v="2020"/>
    <x v="1"/>
    <s v="הריסה"/>
    <m/>
    <m/>
    <n v="5"/>
    <m/>
    <m/>
    <m/>
    <n v="1"/>
    <s v="מקוונת (להיתר)"/>
    <m/>
    <x v="1"/>
    <m/>
    <m/>
    <m/>
    <m/>
    <m/>
    <m/>
    <m/>
    <m/>
    <m/>
    <m/>
    <m/>
    <m/>
    <m/>
    <n v="455"/>
    <m/>
    <m/>
    <m/>
    <m/>
    <m/>
    <s v="אושר בתנאים ב9.3.21"/>
    <m/>
  </r>
  <r>
    <n v="604"/>
    <m/>
    <m/>
    <m/>
    <m/>
    <m/>
    <m/>
    <m/>
    <m/>
    <m/>
    <m/>
    <n v="4088"/>
    <m/>
    <s v="תל אביב"/>
    <x v="24"/>
    <x v="105"/>
    <m/>
    <s v="מיסוי"/>
    <s v="מיסוי - פינוי-בינוי"/>
    <s v="תכנית מאושרת עם פעילות יזמית"/>
    <n v="7006409"/>
    <s v="508 20190431"/>
    <n v="508"/>
    <n v="20190431"/>
    <s v="בקשה מקוונת עם הקלות"/>
    <s v="פינוי בינוי"/>
    <n v="64962107"/>
    <s v="קריית אונו"/>
    <n v="2620"/>
    <s v="אשכול לוי"/>
    <n v="10004"/>
    <n v="0"/>
    <n v="0"/>
    <m/>
    <d v="2019-12-22T00:00:00"/>
    <n v="0"/>
    <n v="0"/>
    <m/>
    <m/>
    <n v="122"/>
    <m/>
    <m/>
    <m/>
    <m/>
    <m/>
    <s v="בנין מגורים חדש הכולל 21 קומות מעל קומת קרקע הכוללת מסחר וארבע קומות  חניה תת קרקעיות + תחנת טרנספורמציה פנימית."/>
    <m/>
    <m/>
    <m/>
    <s v="NULL"/>
    <n v="4056"/>
    <m/>
    <d v="2021-02-23T00:00:00"/>
    <m/>
    <m/>
    <m/>
    <m/>
    <m/>
    <m/>
    <m/>
    <n v="122"/>
    <m/>
    <m/>
    <s v="בנין מגורים חדש הכולל 21 קומות מעל קומת קרקע הכוללת מסחר וארבע קומות  חניה תת קרקעיות + תחנת טרנספורמציה פנימית."/>
    <m/>
    <m/>
    <m/>
    <n v="2019"/>
    <x v="0"/>
    <s v="בנייה"/>
    <s v="בנייה"/>
    <m/>
    <n v="1"/>
    <m/>
    <m/>
    <m/>
    <n v="2"/>
    <s v="מקוונת (להיתר)"/>
    <s v="מגרש 107"/>
    <x v="2"/>
    <m/>
    <m/>
    <s v="אתר העירייה ודטה"/>
    <n v="7006409"/>
    <m/>
    <m/>
    <m/>
    <m/>
    <m/>
    <m/>
    <m/>
    <m/>
    <m/>
    <n v="590"/>
    <m/>
    <m/>
    <m/>
    <m/>
    <m/>
    <s v="אישור בתנאים"/>
    <m/>
  </r>
  <r>
    <n v="1940"/>
    <s v="אוקטובר 2021 - טיוב בקשות ID כפולות"/>
    <s v="כן"/>
    <s v="כן"/>
    <m/>
    <s v="לטייב - בקשה על שני מתחמים שונים, חסרה כתובת"/>
    <m/>
    <m/>
    <m/>
    <m/>
    <m/>
    <n v="4088"/>
    <m/>
    <s v="תל אביב"/>
    <x v="24"/>
    <x v="105"/>
    <m/>
    <s v="מיסוי"/>
    <s v="משולב"/>
    <s v="תכנית מאושרת עם פעילות יזמית"/>
    <n v="7280985"/>
    <s v="508 20210010"/>
    <n v="508"/>
    <n v="20210010"/>
    <s v="בקשה מקוונת"/>
    <s v="פינוי בינוי"/>
    <n v="64962105"/>
    <s v="קריית אונו"/>
    <n v="2620"/>
    <s v="אשכול לוי"/>
    <n v="10004"/>
    <n v="0"/>
    <n v="0"/>
    <s v="     "/>
    <d v="2021-01-12T00:00:00"/>
    <n v="0"/>
    <n v="0"/>
    <m/>
    <m/>
    <m/>
    <s v="2021_01"/>
    <d v="2021-06-14T12:45:52"/>
    <m/>
    <m/>
    <m/>
    <s v="חפירה ודיפון ובנין מגורים חדש הכולל מסחר ומבנה ציבור 21 קומות על קרקעיות + קומה טכנית 4 קומות תת קרקעיות (חניון) "/>
    <s v="NULL"/>
    <s v="NULL"/>
    <s v="NULL"/>
    <n v="2084688"/>
    <n v="4057"/>
    <s v="בקשה מקוונת"/>
    <d v="2021-02-23T00:00:00"/>
    <s v="פינוי בינוי"/>
    <n v="0"/>
    <n v="0"/>
    <m/>
    <m/>
    <m/>
    <m/>
    <m/>
    <m/>
    <s v="מגורים ומסחר"/>
    <s v="חפירה ודיפון לבנין מגורים חדש (הכולל מסחר ומצב&quot;ר 21 קומות, 4 קומות תת קרקעיות). "/>
    <s v="2021_01"/>
    <d v="2021-06-14T12:45:55"/>
    <s v="תוכנית"/>
    <n v="2021"/>
    <x v="0"/>
    <s v="חפירה ודיפון"/>
    <s v="חפירה ודיפון"/>
    <m/>
    <n v="3"/>
    <m/>
    <m/>
    <m/>
    <n v="2"/>
    <s v="מקוונת (להיתר)"/>
    <s v="מגרש 105"/>
    <x v="2"/>
    <m/>
    <m/>
    <m/>
    <m/>
    <m/>
    <m/>
    <m/>
    <m/>
    <m/>
    <m/>
    <m/>
    <m/>
    <m/>
    <n v="590"/>
    <m/>
    <m/>
    <m/>
    <m/>
    <m/>
    <m/>
    <m/>
  </r>
  <r>
    <n v="1353"/>
    <m/>
    <m/>
    <m/>
    <m/>
    <m/>
    <m/>
    <m/>
    <m/>
    <m/>
    <m/>
    <n v="4088"/>
    <m/>
    <s v="תל אביב"/>
    <x v="24"/>
    <x v="105"/>
    <m/>
    <s v="מיסוי"/>
    <s v="פינוי-בינוי"/>
    <s v="תכנית מאושרת עם פעילות יזמית"/>
    <n v="7089143"/>
    <s v="508 20200129"/>
    <n v="508"/>
    <n v="20200129"/>
    <s v="בקשה מקוונת עם הקלות"/>
    <s v="פינוי בינוי"/>
    <n v="64962103"/>
    <s v="קריית אונו"/>
    <n v="2620"/>
    <s v="אשכול לוי"/>
    <n v="10004"/>
    <n v="0"/>
    <n v="0"/>
    <s v="     "/>
    <d v="2020-05-12T00:00:00"/>
    <n v="0"/>
    <n v="0"/>
    <m/>
    <m/>
    <n v="122"/>
    <s v="2020_01"/>
    <d v="2020-11-01T21:00:40"/>
    <m/>
    <m/>
    <s v="מהות הבקשה"/>
    <s v=" בנין מגורים חדש בגובה 21 קומות מעל קומת קרקע ו4 קומות מרתף הכוללת מסחר ומבנה ציבור, סה&quot;כ 122  יח&quot;ד מתחם פינוי בינוי לוי אשכול צפון: "/>
    <s v="NULL"/>
    <s v="NULL"/>
    <s v="NULL"/>
    <s v="NULL"/>
    <m/>
    <m/>
    <m/>
    <m/>
    <m/>
    <m/>
    <m/>
    <m/>
    <m/>
    <m/>
    <m/>
    <m/>
    <m/>
    <m/>
    <s v="NULL"/>
    <s v="NULL"/>
    <s v="לפי חלקה 0 (מרץ 2021)"/>
    <n v="2020"/>
    <x v="1"/>
    <s v="בנייה"/>
    <m/>
    <m/>
    <n v="5"/>
    <m/>
    <m/>
    <m/>
    <n v="2"/>
    <s v="מקוונת (להיתר)"/>
    <s v="מגרש 103. לפי המנהלת: 122 יחד במגרש 103."/>
    <x v="1"/>
    <m/>
    <m/>
    <m/>
    <m/>
    <m/>
    <m/>
    <m/>
    <m/>
    <s v="כן"/>
    <m/>
    <m/>
    <s v="מתחם רלוונטי לפי כתובת"/>
    <m/>
    <n v="590"/>
    <m/>
    <m/>
    <m/>
    <m/>
    <m/>
    <s v="לא היו החלטות בבקשה"/>
    <m/>
  </r>
  <r>
    <n v="1942"/>
    <s v="אוקטובר 2021 - טיוב בקשות ID כפולות"/>
    <s v="כן"/>
    <s v="כן"/>
    <m/>
    <s v="לטייב - בקשה על שני מתחמים שונים, חסרה כתובת"/>
    <m/>
    <m/>
    <m/>
    <m/>
    <m/>
    <n v="4088"/>
    <m/>
    <s v="תל אביב"/>
    <x v="24"/>
    <x v="105"/>
    <m/>
    <s v="מיסוי"/>
    <s v="משולב"/>
    <s v="תכנית מאושרת עם פעילות יזמית"/>
    <n v="7280986"/>
    <s v="508 20210010"/>
    <n v="508"/>
    <n v="20210010"/>
    <s v="בקשה מקוונת"/>
    <s v="פינוי בינוי"/>
    <n v="64962105"/>
    <s v="קריית אונו"/>
    <n v="2620"/>
    <s v="אשכול לוי"/>
    <n v="10004"/>
    <n v="0"/>
    <n v="0"/>
    <s v="     "/>
    <d v="2021-01-12T00:00:00"/>
    <n v="0"/>
    <n v="0"/>
    <s v="NULL"/>
    <s v="NULL"/>
    <s v="NULL"/>
    <s v="2021_01"/>
    <d v="2021-06-14T12:45:52"/>
    <s v="NULL"/>
    <s v="NULL"/>
    <s v="NULL"/>
    <s v="חפירה ודיפון לבנין מגורים חדש (הכולל מסחר ומצב&quot;ר 21 קומות, 4 קומות תת קרקעיות). "/>
    <s v="NULL"/>
    <s v="NULL"/>
    <s v="NULL"/>
    <n v="2084689"/>
    <n v="4057"/>
    <s v="בקשה מקוונת"/>
    <d v="2021-02-23T00:00:00"/>
    <s v="פינוי בינוי"/>
    <n v="0"/>
    <n v="0"/>
    <s v="NULL"/>
    <s v="NULL"/>
    <s v="NULL"/>
    <s v="NULL"/>
    <s v="NULL"/>
    <s v="NULL"/>
    <s v="מגורים ומסחר"/>
    <s v="חפירה ודיפון לבנין מגורים חדש (הכולל מסחר ומצב&quot;ר 21 קומות, 4 קומות תת קרקעיות). "/>
    <s v="2021_01"/>
    <d v="2021-06-14T12:45:55"/>
    <s v="תוכנית"/>
    <n v="2021"/>
    <x v="1"/>
    <s v="חפירה ודיפון"/>
    <s v="חפירה ודיפון"/>
    <m/>
    <m/>
    <m/>
    <m/>
    <m/>
    <n v="4"/>
    <s v="מקוונת (להיתר)"/>
    <m/>
    <x v="5"/>
    <m/>
    <m/>
    <m/>
    <m/>
    <m/>
    <m/>
    <m/>
    <m/>
    <m/>
    <m/>
    <m/>
    <m/>
    <m/>
    <n v="590"/>
    <m/>
    <m/>
    <m/>
    <m/>
    <m/>
    <m/>
    <m/>
  </r>
  <r>
    <n v="606"/>
    <m/>
    <m/>
    <m/>
    <m/>
    <m/>
    <m/>
    <m/>
    <m/>
    <m/>
    <m/>
    <n v="4088"/>
    <m/>
    <s v="תל אביב"/>
    <x v="24"/>
    <x v="105"/>
    <m/>
    <s v="מיסוי"/>
    <s v="פינוי-בינוי"/>
    <s v="תכנית מאושרת עם פעילות יזמית"/>
    <n v="7006408"/>
    <s v="508 20190430"/>
    <n v="508"/>
    <n v="20190430"/>
    <s v="בקשה מקוונת עם הקלות"/>
    <s v="פינוי בינוי"/>
    <n v="64962106"/>
    <s v="קריית אונו"/>
    <n v="2620"/>
    <s v="לוי אשכול"/>
    <n v="210"/>
    <n v="0"/>
    <n v="0"/>
    <m/>
    <d v="2019-12-22T00:00:00"/>
    <n v="0"/>
    <n v="0"/>
    <m/>
    <m/>
    <n v="121"/>
    <m/>
    <m/>
    <m/>
    <m/>
    <m/>
    <s v=" בנין מגורים חדש בגובה 21 קומות מעל קומת קרקע הכוללת מסחר, סה&quot;כ 121  יח&quot;ד. מתחם פינוי בינוי לוי אשכול צפון: "/>
    <m/>
    <m/>
    <m/>
    <n v="2097944"/>
    <n v="4055"/>
    <s v="בקשה מקוונת עם הקלות"/>
    <d v="2021-02-23T00:00:00"/>
    <s v="פינוי בינוי"/>
    <n v="0"/>
    <n v="121"/>
    <m/>
    <m/>
    <m/>
    <m/>
    <n v="121"/>
    <m/>
    <m/>
    <s v="מתחם פינוי בינוי לוי אשכול צפון: בנין מגורים חדש בגובה 21 קומות מעל קומת קרקע הכוללת מסחר, סה&quot;כ 121  יח&quot;ד. "/>
    <m/>
    <m/>
    <s v="שליפת חלקה 0 (אוגוסט 2020)"/>
    <n v="2019"/>
    <x v="0"/>
    <s v="בנייה"/>
    <s v="בנייה"/>
    <m/>
    <n v="2"/>
    <m/>
    <m/>
    <m/>
    <n v="2"/>
    <s v="מקוונת (להיתר)"/>
    <s v="מגרש 106"/>
    <x v="2"/>
    <m/>
    <m/>
    <m/>
    <n v="7006408"/>
    <n v="2097944"/>
    <m/>
    <m/>
    <m/>
    <m/>
    <m/>
    <m/>
    <s v="חסרה כתובת מלאה באתר העירייה. האם שייך למתחם בר יהודה / הרוגי מלכות בבל?"/>
    <m/>
    <n v="590"/>
    <m/>
    <m/>
    <m/>
    <m/>
    <m/>
    <s v="אישור בתנאים"/>
    <m/>
  </r>
  <r>
    <n v="1361"/>
    <m/>
    <m/>
    <m/>
    <m/>
    <m/>
    <m/>
    <m/>
    <m/>
    <m/>
    <m/>
    <n v="4088"/>
    <m/>
    <s v="תל אביב"/>
    <x v="24"/>
    <x v="105"/>
    <m/>
    <s v="מיסוי"/>
    <s v="פינוי-בינוי"/>
    <s v="תכנית מאושרת עם פעילות יזמית"/>
    <n v="7089146"/>
    <s v="508 20200134"/>
    <n v="508"/>
    <n v="20200134"/>
    <s v="בקשה מקוונת עם הקלות"/>
    <s v="פינוי בינוי"/>
    <n v="64962105"/>
    <s v="קריית אונו"/>
    <n v="0"/>
    <s v="לוי אשכול"/>
    <n v="0"/>
    <n v="0"/>
    <n v="0"/>
    <m/>
    <d v="2020-05-12T00:00:00"/>
    <n v="0"/>
    <n v="0"/>
    <m/>
    <m/>
    <n v="122"/>
    <s v="2020_01"/>
    <d v="2020-11-01T21:00:40"/>
    <m/>
    <m/>
    <s v="מהות הבקשה"/>
    <s v="בנין מגורים חדש בגובה 21 קומות מעל קומת קרקע ו4 קומות מרתף הכוללת מסחר ומצב&quot;ר, סה&quot;כ 122  יח&quot;ד מתחם פינוי בינוי לוי אשכול צפון: "/>
    <s v="NULL"/>
    <s v="NULL"/>
    <s v="NULL"/>
    <s v="NULL"/>
    <m/>
    <m/>
    <m/>
    <m/>
    <m/>
    <m/>
    <m/>
    <m/>
    <m/>
    <m/>
    <m/>
    <m/>
    <m/>
    <m/>
    <s v="NULL"/>
    <s v="NULL"/>
    <s v="לפי חלקה 0 (מרץ 2021)"/>
    <n v="2020"/>
    <x v="1"/>
    <s v="בנייה"/>
    <m/>
    <m/>
    <n v="3"/>
    <m/>
    <m/>
    <m/>
    <n v="2"/>
    <s v="מקוונת (להיתר)"/>
    <s v="מגרש 105"/>
    <x v="1"/>
    <m/>
    <m/>
    <m/>
    <m/>
    <m/>
    <m/>
    <m/>
    <m/>
    <s v="כן"/>
    <m/>
    <m/>
    <s v="מתחם רלוונטי לפי כתובת"/>
    <m/>
    <n v="590"/>
    <m/>
    <m/>
    <m/>
    <m/>
    <m/>
    <s v="אישור בתנאים"/>
    <m/>
  </r>
  <r>
    <n v="1357"/>
    <m/>
    <m/>
    <m/>
    <m/>
    <m/>
    <m/>
    <m/>
    <m/>
    <m/>
    <m/>
    <n v="4088"/>
    <m/>
    <s v="תל אביב"/>
    <x v="24"/>
    <x v="105"/>
    <m/>
    <s v="מיסוי"/>
    <s v="פינוי-בינוי"/>
    <s v="תכנית מאושרת עם פעילות יזמית"/>
    <n v="7089145"/>
    <s v="508 20200133"/>
    <n v="508"/>
    <n v="20200133"/>
    <s v="בקשה מקוונת עם הקלות"/>
    <s v="פינוי בינוי"/>
    <n v="64962104"/>
    <s v="קריית אונו"/>
    <n v="0"/>
    <s v="לוי אשכול"/>
    <n v="0"/>
    <n v="0"/>
    <n v="0"/>
    <m/>
    <d v="2020-05-12T00:00:00"/>
    <n v="0"/>
    <n v="0"/>
    <m/>
    <m/>
    <n v="122"/>
    <s v="2020_01"/>
    <d v="2020-11-01T21:00:40"/>
    <m/>
    <m/>
    <s v="מהות הבקשה"/>
    <s v=" בנין מגורים חדש בגובה 21 קומות מעל קומת קרקע הכוללת מסחר ומצב&quot;ר, סה&quot;כ 122  יח&quot;ד מתחם פינוי בינוי לוי אשכול צפון: "/>
    <s v="NULL"/>
    <s v="NULL"/>
    <s v="NULL"/>
    <s v="NULL"/>
    <m/>
    <m/>
    <m/>
    <m/>
    <m/>
    <m/>
    <m/>
    <m/>
    <m/>
    <m/>
    <m/>
    <m/>
    <m/>
    <m/>
    <s v="NULL"/>
    <s v="NULL"/>
    <s v="לפי חלקה 0 (מרץ 2021)"/>
    <n v="2020"/>
    <x v="1"/>
    <s v="בנייה"/>
    <m/>
    <m/>
    <n v="4"/>
    <m/>
    <m/>
    <m/>
    <n v="2"/>
    <s v="מקוונת (להיתר)"/>
    <s v="מגרש 104"/>
    <x v="1"/>
    <m/>
    <m/>
    <m/>
    <m/>
    <m/>
    <m/>
    <m/>
    <m/>
    <s v="כן"/>
    <m/>
    <m/>
    <s v="מתחם רלוונטי לפי כתובת"/>
    <m/>
    <n v="590"/>
    <m/>
    <m/>
    <m/>
    <m/>
    <m/>
    <s v="אישור בתנאים"/>
    <m/>
  </r>
  <r>
    <n v="605"/>
    <m/>
    <m/>
    <m/>
    <m/>
    <m/>
    <m/>
    <m/>
    <m/>
    <m/>
    <m/>
    <n v="4088"/>
    <m/>
    <s v="תל אביב"/>
    <x v="24"/>
    <x v="105"/>
    <m/>
    <s v="מיסוי"/>
    <s v="פינוי-בינוי"/>
    <s v="תכנית מאושרת עם פעילות יזמית"/>
    <n v="7006349"/>
    <s v="508 20190420"/>
    <n v="508"/>
    <n v="20190420"/>
    <s v="בקשה מקוונת"/>
    <s v="פינוי בינוי"/>
    <n v="64962106"/>
    <s v="קריית אונו"/>
    <n v="2620"/>
    <s v="לוי אשכול"/>
    <n v="210"/>
    <n v="0"/>
    <n v="0"/>
    <m/>
    <d v="2019-11-28T00:00:00"/>
    <n v="0"/>
    <n v="0"/>
    <m/>
    <m/>
    <n v="243"/>
    <m/>
    <m/>
    <m/>
    <m/>
    <m/>
    <s v="חפירה ודיפון"/>
    <m/>
    <m/>
    <m/>
    <n v="2014399"/>
    <n v="3964"/>
    <m/>
    <d v="2020-05-27T00:00:00"/>
    <m/>
    <m/>
    <m/>
    <m/>
    <m/>
    <m/>
    <m/>
    <n v="243"/>
    <m/>
    <m/>
    <s v="חפירה ודיפון עבור מגרשים 106, 107. מתחם פינוי בינוי לוי אשכול צפון "/>
    <m/>
    <m/>
    <s v="שליפת חלקה 0 (אוגוסט 2020)"/>
    <n v="2019"/>
    <x v="2"/>
    <s v="חפירה ודיפון"/>
    <s v="חפירה ודיפון"/>
    <m/>
    <s v="1,2"/>
    <m/>
    <m/>
    <m/>
    <n v="2"/>
    <s v="מקוונת (להיתר)"/>
    <s v="מגרשים 106, 107"/>
    <x v="2"/>
    <m/>
    <m/>
    <s v="אתר העירייה ודטה"/>
    <n v="7006349"/>
    <n v="2014399"/>
    <m/>
    <m/>
    <m/>
    <m/>
    <m/>
    <m/>
    <s v="חסרה כתובת מלאה באתר העירייה. האם שייך למתחם בר יהודה / הרוגי מלכות בבל?"/>
    <m/>
    <n v="590"/>
    <m/>
    <m/>
    <m/>
    <m/>
    <m/>
    <m/>
    <m/>
  </r>
  <r>
    <n v="1339"/>
    <m/>
    <m/>
    <m/>
    <s v="אותו פרוייקט עם לוי אשכול 75 זאת אומרת שהיח&quot;ד זהה והוא של כלל הפרוייקט יחד."/>
    <m/>
    <s v="כפול רק מהנתונים החדשים"/>
    <m/>
    <m/>
    <m/>
    <m/>
    <n v="4088"/>
    <m/>
    <s v="תל אביב"/>
    <x v="24"/>
    <x v="105"/>
    <m/>
    <s v="מיסוי"/>
    <s v="פינוי-בינוי"/>
    <s v="תכנית מאושרת עם פעילות יזמית"/>
    <n v="7089004"/>
    <s v="508 20200110"/>
    <n v="508"/>
    <n v="20200110"/>
    <s v="בקשה מקוונת"/>
    <s v="הריסה"/>
    <n v="6496371"/>
    <s v="קריית אונו"/>
    <n v="2620"/>
    <s v="לוי אשכול"/>
    <n v="210"/>
    <n v="39"/>
    <n v="39"/>
    <s v="     "/>
    <d v="2020-04-21T00:00:00"/>
    <n v="0"/>
    <n v="0"/>
    <m/>
    <m/>
    <n v="359"/>
    <s v="2020_01"/>
    <d v="2020-11-01T21:00:40"/>
    <m/>
    <m/>
    <s v="מנהלת"/>
    <s v="הריסה של 3 בנייני מגורים הכוללים 4 קומות+ קומת עמודים מתחם פינוי בינוי לוי אשכול צפון - "/>
    <s v="NULL"/>
    <s v="NULL"/>
    <s v="NULL"/>
    <s v="NULL"/>
    <m/>
    <m/>
    <m/>
    <m/>
    <m/>
    <m/>
    <m/>
    <m/>
    <m/>
    <m/>
    <m/>
    <m/>
    <m/>
    <m/>
    <s v="NULL"/>
    <s v="NULL"/>
    <s v="לפי גוש חלקה (מרץ 2021)"/>
    <n v="2020"/>
    <x v="1"/>
    <s v="הריסה"/>
    <m/>
    <m/>
    <n v="5"/>
    <m/>
    <m/>
    <m/>
    <n v="1"/>
    <s v="מקוונת (להיתר)"/>
    <s v="מגרשים 101+102  + (103)"/>
    <x v="1"/>
    <m/>
    <m/>
    <m/>
    <m/>
    <m/>
    <s v="היתר מספר 4131 אין מספר ID עבור ההיתר המקושר לבקשה הזו"/>
    <m/>
    <m/>
    <m/>
    <m/>
    <m/>
    <m/>
    <m/>
    <n v="590"/>
    <m/>
    <m/>
    <m/>
    <m/>
    <m/>
    <s v="לא היו החלטות בבקשה"/>
    <m/>
  </r>
  <r>
    <n v="1953"/>
    <s v="אוקטובר 2021 - טיוב בקשות שאינן כפולות"/>
    <s v="כן"/>
    <m/>
    <m/>
    <m/>
    <m/>
    <m/>
    <m/>
    <m/>
    <m/>
    <n v="4088"/>
    <m/>
    <s v="תל אביב"/>
    <x v="24"/>
    <x v="105"/>
    <m/>
    <s v="מיסוי"/>
    <s v="פינוי-בינוי"/>
    <s v="תכנית מאושרת עם פעילות יזמית"/>
    <n v="7481882"/>
    <s v="508 20210319"/>
    <n v="508"/>
    <n v="20210319"/>
    <s v="בקשה מקוונת"/>
    <s v="הריסה"/>
    <n v="6496371"/>
    <s v="קריית אונו"/>
    <n v="2620"/>
    <s v="לוי אשכול"/>
    <n v="210"/>
    <n v="39"/>
    <n v="39"/>
    <s v="     "/>
    <d v="2021-08-29T00:00:00"/>
    <n v="0"/>
    <n v="0"/>
    <m/>
    <m/>
    <n v="359"/>
    <s v="2021_04"/>
    <d v="2021-09-14T12:11:07"/>
    <m/>
    <m/>
    <s v="מנהלת"/>
    <s v="הריסה של 3 בנייני מגורים הכוללים 4 קומות+ קומת עמודים מתחם A פינוי בינוי לוי אשכול צפון - "/>
    <s v="NULL"/>
    <s v="NULL"/>
    <s v="NULL"/>
    <s v="NULL"/>
    <n v="4131"/>
    <s v="NULL"/>
    <d v="2021-12-13T00:00:00"/>
    <m/>
    <m/>
    <m/>
    <m/>
    <m/>
    <m/>
    <m/>
    <n v="359"/>
    <s v="מנהלת"/>
    <m/>
    <s v="מתחם A פינוי בינוי לוי אשכול צפון - הריסה של 3 בנייני מגורים הכוללים 4 קומות"/>
    <m/>
    <m/>
    <s v="גוש חלקה"/>
    <n v="2021"/>
    <x v="0"/>
    <s v="הריסה + בנייה"/>
    <s v="הריסה"/>
    <m/>
    <n v="5"/>
    <m/>
    <m/>
    <m/>
    <n v="2"/>
    <s v="מקוונת (להיתר)"/>
    <s v="מתחם A"/>
    <x v="0"/>
    <m/>
    <m/>
    <m/>
    <n v="7089004"/>
    <m/>
    <m/>
    <m/>
    <m/>
    <m/>
    <m/>
    <m/>
    <m/>
    <m/>
    <n v="590"/>
    <m/>
    <m/>
    <m/>
    <m/>
    <m/>
    <m/>
    <m/>
  </r>
  <r>
    <n v="1338"/>
    <m/>
    <m/>
    <m/>
    <m/>
    <m/>
    <s v="כפול רק מהנתונים החדשים"/>
    <m/>
    <m/>
    <m/>
    <m/>
    <n v="4088"/>
    <m/>
    <s v="תל אביב"/>
    <x v="24"/>
    <x v="105"/>
    <m/>
    <s v="מיסוי"/>
    <s v="פינוי-בינוי"/>
    <s v="תכנית מאושרת עם פעילות יזמית"/>
    <n v="7089003"/>
    <s v="508 20200108"/>
    <n v="508"/>
    <n v="20200108"/>
    <s v="בקשה מקוונת"/>
    <s v="הריסה"/>
    <n v="6496370"/>
    <s v="קריית אונו"/>
    <n v="2620"/>
    <s v="לוי אשכול"/>
    <n v="210"/>
    <n v="75"/>
    <n v="75"/>
    <s v="     "/>
    <d v="2020-04-21T00:00:00"/>
    <n v="0"/>
    <n v="0"/>
    <m/>
    <m/>
    <n v="122"/>
    <s v="2020_01"/>
    <d v="2020-11-01T21:00:40"/>
    <m/>
    <m/>
    <s v="מדלן"/>
    <s v="הריסה של בניין מגורים הכולל 4 קומות + קומת עמודים מתחם פינוי בינוי לוי אשכול צפון - "/>
    <s v="NULL"/>
    <s v="NULL"/>
    <s v="NULL"/>
    <n v="2085227"/>
    <n v="4046"/>
    <m/>
    <d v="2021-01-21T00:00:00"/>
    <m/>
    <m/>
    <m/>
    <m/>
    <m/>
    <m/>
    <m/>
    <n v="122"/>
    <m/>
    <m/>
    <s v="הריסה של 3 בנייני מגורים הכוללים 4 קומות"/>
    <s v="NULL"/>
    <s v="NULL"/>
    <s v="לפי גוש חלקה (מרץ 2021)"/>
    <n v="2020"/>
    <x v="0"/>
    <s v="הריסה"/>
    <s v="הריסה"/>
    <m/>
    <n v="4"/>
    <m/>
    <m/>
    <m/>
    <n v="1"/>
    <s v="מקוונת (להיתר)"/>
    <s v="מגרש 104"/>
    <x v="0"/>
    <m/>
    <m/>
    <m/>
    <n v="7089003"/>
    <n v="2085227"/>
    <m/>
    <m/>
    <m/>
    <m/>
    <m/>
    <m/>
    <m/>
    <m/>
    <n v="590"/>
    <m/>
    <m/>
    <m/>
    <m/>
    <m/>
    <s v="אישור בתנאים"/>
    <m/>
  </r>
  <r>
    <n v="607"/>
    <m/>
    <m/>
    <m/>
    <m/>
    <m/>
    <m/>
    <m/>
    <m/>
    <m/>
    <m/>
    <n v="4088"/>
    <m/>
    <s v="תל אביב"/>
    <x v="24"/>
    <x v="105"/>
    <m/>
    <s v="מיסוי"/>
    <s v="מיסוי - פינוי-בינוי"/>
    <s v="תכנית מאושרת עם פעילות יזמית"/>
    <n v="7006461"/>
    <s v="508 20190349"/>
    <n v="508"/>
    <n v="20190349"/>
    <s v="בקשה מקוונת"/>
    <s v="הריסה"/>
    <n v="6496383"/>
    <s v="קריית אונו"/>
    <n v="2620"/>
    <s v="לוי אשכול"/>
    <n v="210"/>
    <n v="77"/>
    <n v="77"/>
    <m/>
    <d v="2019-09-23T00:00:00"/>
    <n v="0"/>
    <n v="0"/>
    <m/>
    <m/>
    <n v="121"/>
    <m/>
    <m/>
    <m/>
    <m/>
    <s v="מנהלת"/>
    <s v="הריסת 3 בנייני מגורים משותפים קיימים בני 4 קומות + קומת עמודים. מתחם פינוי בינוי לוי אשכול צפון -"/>
    <m/>
    <m/>
    <m/>
    <n v="2042776"/>
    <n v="3943"/>
    <m/>
    <d v="2020-02-13T00:00:00"/>
    <m/>
    <m/>
    <m/>
    <m/>
    <m/>
    <m/>
    <m/>
    <n v="121"/>
    <s v="מנהלת"/>
    <m/>
    <s v="הריסת 3 בנייני מגורים משותפים קיימים בני 4 קומות + קומת עמודים. מתחם פינוי בינוי לוי אשכול צפון - "/>
    <m/>
    <m/>
    <m/>
    <n v="2019"/>
    <x v="2"/>
    <s v="הריסה"/>
    <s v="הריסה"/>
    <m/>
    <n v="2"/>
    <m/>
    <m/>
    <m/>
    <n v="1"/>
    <s v="מקוונת (להיתר)"/>
    <s v="מגרש 106"/>
    <x v="0"/>
    <m/>
    <m/>
    <s v="אתר העירייה ודטה"/>
    <n v="7006461"/>
    <n v="2042776"/>
    <m/>
    <m/>
    <m/>
    <m/>
    <m/>
    <m/>
    <m/>
    <m/>
    <n v="590"/>
    <m/>
    <m/>
    <m/>
    <m/>
    <m/>
    <s v="אושר"/>
    <m/>
  </r>
  <r>
    <n v="608"/>
    <m/>
    <m/>
    <m/>
    <m/>
    <m/>
    <m/>
    <m/>
    <m/>
    <m/>
    <m/>
    <n v="4088"/>
    <m/>
    <s v="תל אביב"/>
    <x v="24"/>
    <x v="105"/>
    <m/>
    <s v="מיסוי"/>
    <s v="מיסוי - פינוי-בינוי"/>
    <s v="תכנית מאושרת עם פעילות יזמית"/>
    <n v="7006460"/>
    <s v="508 20190348"/>
    <n v="508"/>
    <n v="20190348"/>
    <s v="בקשה מקוונת"/>
    <s v="הריסה"/>
    <n v="6496367"/>
    <s v="קריית אונו"/>
    <n v="2620"/>
    <s v="לוי אשכול"/>
    <n v="210"/>
    <n v="93"/>
    <n v="93"/>
    <m/>
    <d v="2019-09-23T00:00:00"/>
    <n v="0"/>
    <n v="0"/>
    <m/>
    <m/>
    <n v="122"/>
    <m/>
    <m/>
    <m/>
    <m/>
    <m/>
    <s v="הריסת בניין מגורים משותף קיים הכולל 4 קומות + קומת עמודים. מתחם פינוי בינוי לוי אשכול צפון -"/>
    <m/>
    <m/>
    <m/>
    <n v="2042775"/>
    <n v="3944"/>
    <m/>
    <d v="2020-02-13T00:00:00"/>
    <m/>
    <m/>
    <m/>
    <m/>
    <m/>
    <m/>
    <m/>
    <n v="122"/>
    <m/>
    <m/>
    <s v="הריסת בניין מגורים משותף קיים הכולל 4 קומות + קומת עמודים. מתחם פינוי בינוי לוי אשכול צפון - "/>
    <m/>
    <m/>
    <m/>
    <n v="2019"/>
    <x v="2"/>
    <s v="הריסה"/>
    <s v="הריסה"/>
    <m/>
    <n v="1"/>
    <m/>
    <m/>
    <m/>
    <n v="1"/>
    <s v="מקוונת (להיתר)"/>
    <s v="מגרש 107"/>
    <x v="0"/>
    <m/>
    <m/>
    <s v="אתר העירייה ודטה"/>
    <n v="7006460"/>
    <n v="2042775"/>
    <m/>
    <m/>
    <m/>
    <m/>
    <m/>
    <m/>
    <m/>
    <m/>
    <n v="590"/>
    <m/>
    <m/>
    <m/>
    <m/>
    <m/>
    <m/>
    <m/>
  </r>
  <r>
    <n v="1337"/>
    <m/>
    <m/>
    <m/>
    <m/>
    <m/>
    <s v="כפול רק מהנתונים החדשים"/>
    <m/>
    <m/>
    <m/>
    <m/>
    <n v="4088"/>
    <m/>
    <s v="תל אביב"/>
    <x v="24"/>
    <x v="105"/>
    <m/>
    <s v="מיסוי"/>
    <s v="פינוי-בינוי"/>
    <s v="תכנית מאושרת עם פעילות יזמית"/>
    <n v="7089002"/>
    <s v="508 20200106"/>
    <n v="508"/>
    <n v="20200106"/>
    <s v="בקשה מקוונת"/>
    <s v="הריסה"/>
    <n v="6496368"/>
    <s v="קריית אונו"/>
    <n v="2620"/>
    <s v="עגנון"/>
    <n v="248"/>
    <n v="0"/>
    <n v="0"/>
    <s v="     "/>
    <d v="2020-04-21T00:00:00"/>
    <n v="0"/>
    <n v="0"/>
    <m/>
    <m/>
    <n v="122"/>
    <s v="2020_01"/>
    <d v="2020-11-01T21:00:40"/>
    <m/>
    <m/>
    <m/>
    <s v="הריסה של 3 בנייני מגורים משותפים הכוללים 4 קומות + קומת עמודים מתחם פינוי בינוי לוי אשכול צפון - "/>
    <s v="NULL"/>
    <s v="NULL"/>
    <s v="NULL"/>
    <n v="2099742"/>
    <n v="4047"/>
    <s v="בקשה מקוונת"/>
    <d v="2021-01-28T00:00:00"/>
    <s v="הריסה"/>
    <n v="0"/>
    <n v="0"/>
    <m/>
    <m/>
    <m/>
    <m/>
    <n v="122"/>
    <m/>
    <m/>
    <s v="הריסה של 3 בנייני מגורים משותפים הכוללים 4 קומות + קומת עמודים מתחם פינוי בינוי לוי אשכול צפון - "/>
    <s v="NULL"/>
    <s v="NULL"/>
    <s v="לפי גוש חלקה (מרץ 2021)"/>
    <n v="2020"/>
    <x v="0"/>
    <s v="הריסה"/>
    <s v="הריסה"/>
    <m/>
    <n v="3"/>
    <m/>
    <m/>
    <m/>
    <n v="1"/>
    <s v="מקוונת (להיתר)"/>
    <s v="מגרש 105"/>
    <x v="0"/>
    <m/>
    <m/>
    <m/>
    <n v="7089002"/>
    <n v="2099742"/>
    <m/>
    <m/>
    <m/>
    <m/>
    <m/>
    <m/>
    <m/>
    <m/>
    <n v="590"/>
    <m/>
    <m/>
    <m/>
    <m/>
    <m/>
    <s v="אישור בתנאים"/>
    <m/>
  </r>
  <r>
    <n v="1391"/>
    <m/>
    <m/>
    <m/>
    <m/>
    <m/>
    <s v="כפול רק מהנתונים החדשים"/>
    <m/>
    <m/>
    <m/>
    <m/>
    <n v="4088"/>
    <m/>
    <s v="תל אביב"/>
    <x v="24"/>
    <x v="105"/>
    <m/>
    <s v="מיסוי"/>
    <s v="פינוי-בינוי"/>
    <s v="תכנית מאושרת עם פעילות יזמית"/>
    <n v="7113591"/>
    <s v="508 20200106"/>
    <n v="508"/>
    <n v="20200106"/>
    <s v="בקשה מקוונת"/>
    <s v="הריסה"/>
    <n v="6496368"/>
    <s v="קריית אונו"/>
    <n v="2620"/>
    <s v="עגנון"/>
    <n v="248"/>
    <n v="0"/>
    <n v="0"/>
    <s v="     "/>
    <d v="2020-04-21T00:00:00"/>
    <n v="0"/>
    <n v="0"/>
    <m/>
    <m/>
    <m/>
    <s v="2020_01"/>
    <d v="2020-11-01T21:00:40"/>
    <m/>
    <m/>
    <m/>
    <s v="הריסה של 3 בנייני מגורים משותפים הכוללים 4 קומות + קומת עמודים מתחם פינוי בינוי לוי אשכול צפון - "/>
    <s v="NULL"/>
    <s v="NULL"/>
    <s v="NULL"/>
    <s v="NULL"/>
    <m/>
    <m/>
    <m/>
    <m/>
    <m/>
    <m/>
    <m/>
    <m/>
    <m/>
    <m/>
    <m/>
    <m/>
    <m/>
    <s v="NULL"/>
    <s v="NULL"/>
    <s v="NULL"/>
    <s v="לפי גוש חלקה (מרץ 2021)"/>
    <n v="2020"/>
    <x v="1"/>
    <s v="הריסה"/>
    <m/>
    <m/>
    <m/>
    <m/>
    <m/>
    <m/>
    <n v="4"/>
    <s v="מקוונת (להיתר)"/>
    <m/>
    <x v="1"/>
    <m/>
    <m/>
    <m/>
    <m/>
    <m/>
    <m/>
    <m/>
    <m/>
    <m/>
    <m/>
    <m/>
    <m/>
    <m/>
    <n v="590"/>
    <m/>
    <m/>
    <m/>
    <m/>
    <m/>
    <s v="אישור בתנאים"/>
    <m/>
  </r>
  <r>
    <n v="1415"/>
    <m/>
    <m/>
    <m/>
    <m/>
    <m/>
    <s v="כפול רק מהנתונים החדשים"/>
    <s v="אין כתובת והבקשה לא נמצאה באתר העירייה"/>
    <m/>
    <m/>
    <m/>
    <n v="4088"/>
    <m/>
    <s v="תל אביב"/>
    <x v="24"/>
    <x v="105"/>
    <m/>
    <s v="מיסוי"/>
    <s v="פינוי-בינוי"/>
    <s v="תכנית מאושרת עם פעילות יזמית"/>
    <n v="7215006"/>
    <s v="508 20200063"/>
    <n v="508"/>
    <n v="20200063"/>
    <s v="בקשה למידע להיתר"/>
    <s v="שימוש חורג, בנייה חדשה"/>
    <n v="64962101"/>
    <s v="קריית אונו"/>
    <n v="2620"/>
    <m/>
    <n v="0"/>
    <n v="0"/>
    <n v="0"/>
    <s v="     "/>
    <d v="2020-09-10T00:00:00"/>
    <n v="0"/>
    <n v="244"/>
    <m/>
    <m/>
    <n v="244"/>
    <s v="2020_04"/>
    <d v="2021-01-28T10:43:04"/>
    <m/>
    <m/>
    <m/>
    <s v=" שני בנייני מגורים מעל 4 קומות תת קרקעיות (חניון) בניין במגרש 101 כולל מסחר, 21 קומות על קרקעיות + קומה טכנית, 122 יח&quot;ד בניין במגרש 102 כולל מסחר, מבנה ציבור 21 קומות על קרקעיות + קומה טכנית, 122 יח&quot;ד "/>
    <s v="NULL"/>
    <s v="NULL"/>
    <s v="NULL"/>
    <s v="NULL"/>
    <m/>
    <m/>
    <m/>
    <m/>
    <m/>
    <m/>
    <m/>
    <m/>
    <m/>
    <m/>
    <m/>
    <m/>
    <m/>
    <m/>
    <s v="NULL"/>
    <s v="NULL"/>
    <s v="לפי תכנית (מרץ 2021)"/>
    <n v="2020"/>
    <x v="1"/>
    <s v="בנייה"/>
    <m/>
    <m/>
    <n v="5"/>
    <n v="1"/>
    <n v="1"/>
    <m/>
    <n v="1"/>
    <s v="למידע"/>
    <s v="מגרשים 101 102. לפי המנהלת: 115 יחד במגרש 102. 122 יחד במגרש 101."/>
    <x v="1"/>
    <m/>
    <m/>
    <m/>
    <m/>
    <m/>
    <m/>
    <m/>
    <m/>
    <m/>
    <m/>
    <m/>
    <m/>
    <m/>
    <n v="590"/>
    <m/>
    <m/>
    <m/>
    <m/>
    <m/>
    <s v="הבקשה לא נמצאה באתר העירייה"/>
    <m/>
  </r>
  <r>
    <n v="609"/>
    <m/>
    <m/>
    <m/>
    <m/>
    <m/>
    <m/>
    <m/>
    <m/>
    <m/>
    <m/>
    <n v="4006"/>
    <m/>
    <s v="תל אביב"/>
    <x v="24"/>
    <x v="106"/>
    <m/>
    <s v="מיסוי"/>
    <s v="פינוי-בינוי"/>
    <s v="הושלם"/>
    <n v="689664"/>
    <s v="551 20050283"/>
    <n v="551"/>
    <n v="20050283"/>
    <s v="בקשה להיתר"/>
    <s v="הריסה"/>
    <n v="64912131"/>
    <s v="קריית אונו"/>
    <n v="2620"/>
    <s v="שאול המלך"/>
    <n v="147"/>
    <n v="0"/>
    <n v="0"/>
    <m/>
    <d v="2005-06-28T00:00:00"/>
    <n v="0"/>
    <n v="0"/>
    <m/>
    <m/>
    <m/>
    <m/>
    <m/>
    <m/>
    <m/>
    <m/>
    <s v="הריסת בנין משותף"/>
    <m/>
    <m/>
    <m/>
    <n v="181861"/>
    <n v="2047"/>
    <m/>
    <d v="2005-07-27T00:00:00"/>
    <m/>
    <n v="0"/>
    <n v="0"/>
    <m/>
    <m/>
    <m/>
    <m/>
    <m/>
    <m/>
    <m/>
    <s v="הריסת בנין משותף"/>
    <m/>
    <m/>
    <s v="שליפת חלקה 0 (אוגוסט 2020)"/>
    <n v="2005"/>
    <x v="17"/>
    <s v="הריסה"/>
    <s v="הריסה"/>
    <m/>
    <s v="?"/>
    <m/>
    <m/>
    <m/>
    <n v="2"/>
    <s v="להיתר"/>
    <m/>
    <x v="2"/>
    <m/>
    <m/>
    <m/>
    <m/>
    <m/>
    <m/>
    <m/>
    <m/>
    <m/>
    <m/>
    <m/>
    <m/>
    <s v="מיצוי יח&quot;ד בפרויקט"/>
    <n v="0"/>
    <m/>
    <m/>
    <m/>
    <m/>
    <m/>
    <m/>
    <m/>
  </r>
  <r>
    <n v="612"/>
    <m/>
    <m/>
    <m/>
    <m/>
    <m/>
    <m/>
    <m/>
    <m/>
    <m/>
    <m/>
    <n v="4006"/>
    <m/>
    <s v="תל אביב"/>
    <x v="24"/>
    <x v="106"/>
    <m/>
    <s v="מיסוי"/>
    <s v="פינוי-בינוי"/>
    <s v="הושלם"/>
    <n v="691736"/>
    <s v="551 20130466"/>
    <n v="551"/>
    <n v="20130466"/>
    <s v="בקשה להיתר"/>
    <s v="תוספת בניה"/>
    <n v="6491157"/>
    <s v="קריית אונו"/>
    <n v="2620"/>
    <s v="שאול המלך"/>
    <n v="147"/>
    <n v="3"/>
    <n v="3"/>
    <m/>
    <d v="2013-12-08T00:00:00"/>
    <n v="0"/>
    <n v="43"/>
    <n v="8"/>
    <n v="43"/>
    <n v="51"/>
    <m/>
    <m/>
    <m/>
    <m/>
    <m/>
    <s v="בניין משותף: תוספת 10 קומות+קומה חלקית של חדרי יציאה לגג. שינוי קומות מרתפים + שינוי קומת קרקע והוספת 2 דירות גן. תוספת 43 יח&quot;ד ס&quot;ה 51 יח&quot;ד בבניין. "/>
    <m/>
    <m/>
    <m/>
    <n v="182425"/>
    <n v="3333"/>
    <m/>
    <d v="2014-05-07T00:00:00"/>
    <m/>
    <n v="0"/>
    <n v="43"/>
    <n v="8"/>
    <m/>
    <n v="43"/>
    <m/>
    <n v="51"/>
    <m/>
    <m/>
    <s v="    והוספת 2 דירות גן. תוספת 43 יח&quot;ד ס&quot;ה 51 יח&quot;ד בבניין. 1. בניין משותף: תוספת 10 קומות+קומה חלקית ליציאה לגג, שינוי קומות מרתפים, שינוי קומת קרקע 2. הקמת חניון ציבורי.      3. הריסת מבנים קיימים כמסומן בתשריט. "/>
    <m/>
    <m/>
    <m/>
    <n v="2013"/>
    <x v="7"/>
    <s v="בנייה"/>
    <s v="הריסה + בנייה"/>
    <m/>
    <n v="1"/>
    <m/>
    <m/>
    <m/>
    <n v="1"/>
    <s v="להיתר"/>
    <m/>
    <x v="0"/>
    <m/>
    <s v="דטה מהעבר"/>
    <s v="דטה מהעבר"/>
    <n v="691736"/>
    <n v="182425"/>
    <m/>
    <m/>
    <m/>
    <m/>
    <m/>
    <m/>
    <m/>
    <s v="מיצוי יח&quot;ד בפרויקט"/>
    <n v="0"/>
    <m/>
    <m/>
    <m/>
    <m/>
    <m/>
    <m/>
    <m/>
  </r>
  <r>
    <n v="613"/>
    <m/>
    <m/>
    <m/>
    <m/>
    <m/>
    <m/>
    <m/>
    <m/>
    <m/>
    <m/>
    <n v="4006"/>
    <m/>
    <s v="תל אביב"/>
    <x v="24"/>
    <x v="106"/>
    <m/>
    <s v="מיסוי"/>
    <s v="פינוי-בינוי"/>
    <s v="הושלם"/>
    <n v="690220"/>
    <s v="551 20070408"/>
    <n v="551"/>
    <n v="20070408"/>
    <s v="בקשה להיתר"/>
    <s v="בניה חדשה"/>
    <n v="6491165"/>
    <s v="קריית אונו"/>
    <n v="2620"/>
    <s v="שאול המלך"/>
    <n v="147"/>
    <n v="3"/>
    <n v="3"/>
    <m/>
    <d v="2007-07-18T00:00:00"/>
    <n v="0"/>
    <n v="0"/>
    <n v="15"/>
    <n v="41"/>
    <n v="56"/>
    <m/>
    <m/>
    <m/>
    <m/>
    <m/>
    <s v=" מעל שתי קומות מרתף קיימות בנין מגורים בן 15 קומות מעל קומת קרקע  + חדרים על הגג,  סה&quot;כ  56 יח&quot;ד "/>
    <m/>
    <m/>
    <m/>
    <n v="182010"/>
    <n v="2532"/>
    <m/>
    <d v="2008-09-15T00:00:00"/>
    <m/>
    <n v="0"/>
    <n v="0"/>
    <n v="15"/>
    <m/>
    <n v="41"/>
    <m/>
    <n v="56"/>
    <m/>
    <m/>
    <s v=" מעל שתי קומות מרתף קיימות בנין מגורים בן 15 קומות מעל קומת קרקע  + חדרים על הגג,  סה&quot;כ  56 יח&quot;ד "/>
    <m/>
    <m/>
    <m/>
    <n v="2007"/>
    <x v="15"/>
    <s v="בנייה"/>
    <s v="בנייה"/>
    <m/>
    <n v="2"/>
    <m/>
    <m/>
    <m/>
    <n v="1"/>
    <s v="להיתר"/>
    <m/>
    <x v="0"/>
    <m/>
    <s v="דטה מהעבר"/>
    <s v="דטה מהעבר"/>
    <n v="690220"/>
    <n v="182010"/>
    <m/>
    <m/>
    <m/>
    <m/>
    <m/>
    <m/>
    <m/>
    <s v="מיצוי יח&quot;ד בפרויקט"/>
    <n v="0"/>
    <m/>
    <m/>
    <m/>
    <m/>
    <m/>
    <m/>
    <m/>
  </r>
  <r>
    <n v="614"/>
    <m/>
    <m/>
    <m/>
    <m/>
    <m/>
    <m/>
    <m/>
    <m/>
    <m/>
    <m/>
    <n v="4006"/>
    <m/>
    <s v="תל אביב"/>
    <x v="24"/>
    <x v="106"/>
    <m/>
    <s v="מיסוי"/>
    <s v="פינוי-בינוי"/>
    <s v="הושלם"/>
    <n v="690221"/>
    <s v="551 20070409"/>
    <n v="551"/>
    <n v="20070409"/>
    <s v="בקשה להיתר"/>
    <s v="בניה חדשה"/>
    <n v="6491166"/>
    <s v="קריית אונו"/>
    <n v="2620"/>
    <s v="שאול המלך"/>
    <n v="147"/>
    <n v="4"/>
    <n v="4"/>
    <m/>
    <d v="2007-07-18T00:00:00"/>
    <n v="0"/>
    <n v="0"/>
    <n v="15"/>
    <n v="41"/>
    <n v="56"/>
    <m/>
    <m/>
    <m/>
    <m/>
    <m/>
    <s v="  ושתי קומות מרתף קיימות בנין מגורים בן 15 קומות מעל ק.קרקע  + חדרים על הגג   סה&quot;כ  56יח&quot;ד "/>
    <m/>
    <m/>
    <m/>
    <n v="183501"/>
    <n v="2505"/>
    <m/>
    <d v="2008-07-28T00:00:00"/>
    <m/>
    <n v="0"/>
    <n v="0"/>
    <n v="15"/>
    <m/>
    <n v="41"/>
    <m/>
    <n v="56"/>
    <m/>
    <m/>
    <s v="  (מעל שתי קומות מרתף קיימות) בנין מגורים בן 15 קומות מעל ק.קרקע  + חדרים על הגג, סה&quot;כ 56 יח&quot;ד "/>
    <m/>
    <m/>
    <m/>
    <n v="2007"/>
    <x v="15"/>
    <s v="בנייה"/>
    <s v="בנייה"/>
    <m/>
    <n v="3"/>
    <m/>
    <m/>
    <m/>
    <n v="1"/>
    <s v="להיתר"/>
    <m/>
    <x v="0"/>
    <m/>
    <s v="דטה מהעבר"/>
    <s v="דטה מהעבר"/>
    <n v="690221"/>
    <n v="183501"/>
    <m/>
    <m/>
    <m/>
    <m/>
    <m/>
    <m/>
    <m/>
    <s v="מיצוי יח&quot;ד בפרויקט"/>
    <n v="0"/>
    <m/>
    <m/>
    <m/>
    <m/>
    <m/>
    <m/>
    <m/>
  </r>
  <r>
    <n v="611"/>
    <m/>
    <m/>
    <m/>
    <m/>
    <m/>
    <m/>
    <m/>
    <m/>
    <m/>
    <m/>
    <n v="4006"/>
    <m/>
    <s v="תל אביב"/>
    <x v="24"/>
    <x v="106"/>
    <m/>
    <s v="מיסוי"/>
    <s v="פינוי-בינוי"/>
    <s v="הושלם"/>
    <n v="690745"/>
    <s v="551 20090250"/>
    <n v="551"/>
    <n v="20090250"/>
    <s v="בקשה להיתר"/>
    <s v="בניה חדשה"/>
    <n v="6491172"/>
    <s v="קריית אונו"/>
    <n v="2620"/>
    <s v="שאול המלך"/>
    <n v="147"/>
    <n v="5"/>
    <n v="5"/>
    <m/>
    <d v="2009-06-04T00:00:00"/>
    <n v="0"/>
    <n v="0"/>
    <n v="11"/>
    <n v="29"/>
    <n v="40"/>
    <m/>
    <m/>
    <m/>
    <m/>
    <m/>
    <s v=" בית מגורים משותף - 108ב  בקשה לבנית 10 קומות  מגורים מעל קומת קרקע  סה&quot;כ -  40 יח&quot;ד  מעל 2 קומות מרתף ו2 דירות בקומה 1- קיימות. "/>
    <m/>
    <m/>
    <m/>
    <n v="181066"/>
    <n v="2691"/>
    <m/>
    <d v="2009-11-19T00:00:00"/>
    <m/>
    <n v="0"/>
    <n v="0"/>
    <n v="11"/>
    <m/>
    <n v="29"/>
    <m/>
    <n v="40"/>
    <m/>
    <m/>
    <s v="בית מגורים משותף - 108ב בקשה לבנית 10 קומות  מגורים מעל קומת קרקע  סה&quot;כ -  40 יח&quot;ד מעל 2 קומות מרתף ו2 דירות בקומה 1- קיימות. "/>
    <m/>
    <m/>
    <m/>
    <n v="2009"/>
    <x v="12"/>
    <s v="בנייה"/>
    <s v="בנייה"/>
    <m/>
    <n v="4"/>
    <m/>
    <m/>
    <m/>
    <n v="1"/>
    <s v="להיתר"/>
    <m/>
    <x v="0"/>
    <m/>
    <s v="דטה מהעבר"/>
    <s v="דטה מהעבר"/>
    <n v="690745"/>
    <n v="181066"/>
    <m/>
    <m/>
    <m/>
    <m/>
    <m/>
    <m/>
    <m/>
    <s v="מיצוי יח&quot;ד בפרויקט"/>
    <n v="0"/>
    <m/>
    <m/>
    <m/>
    <m/>
    <m/>
    <m/>
    <m/>
  </r>
  <r>
    <n v="610"/>
    <m/>
    <m/>
    <m/>
    <m/>
    <m/>
    <m/>
    <m/>
    <m/>
    <m/>
    <m/>
    <n v="4006"/>
    <m/>
    <s v="תל אביב"/>
    <x v="24"/>
    <x v="106"/>
    <m/>
    <s v="מיסוי"/>
    <s v="פינוי-בינוי"/>
    <s v="הושלם"/>
    <n v="690586"/>
    <s v="551 20080400"/>
    <n v="551"/>
    <n v="20080400"/>
    <s v="בקשה להיתר"/>
    <s v="בניה חדשה"/>
    <n v="6491172"/>
    <s v="קריית אונו"/>
    <n v="2620"/>
    <s v="שאול המלך"/>
    <n v="147"/>
    <n v="5"/>
    <n v="5"/>
    <m/>
    <d v="2008-08-13T00:00:00"/>
    <n v="0"/>
    <n v="0"/>
    <n v="0"/>
    <n v="0"/>
    <n v="40"/>
    <m/>
    <m/>
    <m/>
    <m/>
    <m/>
    <s v=" 1. הקמת בנין בן 9 קומות + קומת כניסה, מעל 2 קומות מרתף , סה&quot;כ 40 יח&quot;ד  2. שינוי מיקום דיפון  בית מגורים משותף - 108 ב' - "/>
    <m/>
    <m/>
    <m/>
    <n v="182494"/>
    <n v="2620"/>
    <m/>
    <d v="2009-06-16T00:00:00"/>
    <m/>
    <n v="0"/>
    <n v="0"/>
    <n v="0"/>
    <m/>
    <n v="0"/>
    <m/>
    <n v="40"/>
    <m/>
    <m/>
    <s v="1. הקמת 2 מרתפים עד מפלס 0.00 +, כולל 2 יח&quot;ד 2. שינוי מיקום דיפון שלב א' בבניית בית מגורים משותף (108 ב') הכולל: "/>
    <m/>
    <m/>
    <m/>
    <n v="2008"/>
    <x v="12"/>
    <s v="חפירה ודיפון + בנייה"/>
    <s v="בנייה"/>
    <m/>
    <n v="4"/>
    <m/>
    <m/>
    <m/>
    <n v="2"/>
    <s v="להיתר"/>
    <m/>
    <x v="2"/>
    <m/>
    <s v="דטה מהעבר"/>
    <s v="דטה מהעבר"/>
    <n v="690586"/>
    <n v="182494"/>
    <m/>
    <m/>
    <m/>
    <m/>
    <m/>
    <m/>
    <m/>
    <s v="מיצוי יח&quot;ד בפרויקט"/>
    <n v="0"/>
    <m/>
    <m/>
    <m/>
    <m/>
    <m/>
    <m/>
    <m/>
  </r>
  <r>
    <n v="1647"/>
    <m/>
    <m/>
    <m/>
    <m/>
    <m/>
    <m/>
    <m/>
    <m/>
    <m/>
    <m/>
    <n v="4006"/>
    <m/>
    <s v="תל אביב"/>
    <x v="24"/>
    <x v="106"/>
    <m/>
    <s v="מיסוי"/>
    <s v="פינוי-בינוי"/>
    <s v="הושלם"/>
    <n v="690011"/>
    <s v="551 20060562"/>
    <n v="551"/>
    <n v="20060562"/>
    <s v="בקשה להיתר"/>
    <m/>
    <n v="6491167"/>
    <s v="קריית אונו"/>
    <n v="2620"/>
    <s v="שאול המלך"/>
    <n v="147"/>
    <n v="6"/>
    <n v="6"/>
    <m/>
    <d v="2006-11-02T00:00:00"/>
    <m/>
    <m/>
    <n v="24"/>
    <n v="32"/>
    <n v="56"/>
    <m/>
    <m/>
    <m/>
    <m/>
    <m/>
    <s v="בית מגורים משותף (מגרש 103) הכולל: הקמת 56 יח&quot;ד, בבנין בן 15 קומות (כולל ק. קרקע מעל 2 קומות חניה תת קרקעיות קיימות). "/>
    <m/>
    <m/>
    <m/>
    <n v="182579"/>
    <n v="2303"/>
    <s v="בקשה להיתר"/>
    <d v="2007-06-07T00:00:00"/>
    <m/>
    <m/>
    <m/>
    <n v="24"/>
    <m/>
    <n v="32"/>
    <m/>
    <n v="56"/>
    <m/>
    <m/>
    <s v="בית מגורים משותף (מגרש 103) הכולל: הקמת 56 יח&quot;ד, בבנין בן 15 קומות כולל ק. קרקע מעל 2 קומות חניה תת קרקעיות קיימות. "/>
    <m/>
    <m/>
    <m/>
    <n v="2006"/>
    <x v="14"/>
    <s v="בנייה"/>
    <s v="בנייה"/>
    <m/>
    <n v="5"/>
    <m/>
    <m/>
    <m/>
    <n v="1"/>
    <s v="להיתר"/>
    <m/>
    <x v="0"/>
    <m/>
    <m/>
    <m/>
    <n v="690011"/>
    <n v="182579"/>
    <m/>
    <m/>
    <m/>
    <m/>
    <m/>
    <m/>
    <m/>
    <s v="מיצוי יח&quot;ד בפרויקט"/>
    <n v="0"/>
    <m/>
    <m/>
    <m/>
    <m/>
    <m/>
    <m/>
    <m/>
  </r>
  <r>
    <n v="615"/>
    <m/>
    <m/>
    <m/>
    <m/>
    <m/>
    <m/>
    <m/>
    <m/>
    <m/>
    <m/>
    <n v="4006"/>
    <m/>
    <s v="תל אביב"/>
    <x v="24"/>
    <x v="106"/>
    <m/>
    <s v="מיסוי"/>
    <s v="פינוי-בינוי"/>
    <s v="הושלם"/>
    <n v="689577"/>
    <s v="551 20050106"/>
    <n v="551"/>
    <n v="20050106"/>
    <s v="בקשה להיתר"/>
    <s v="תוספת בניה"/>
    <n v="6491171"/>
    <s v="קריית אונו"/>
    <n v="2620"/>
    <s v="שאול המלך"/>
    <n v="147"/>
    <n v="7"/>
    <n v="7"/>
    <m/>
    <d v="2005-03-08T00:00:00"/>
    <n v="0"/>
    <n v="0"/>
    <n v="18"/>
    <n v="22"/>
    <n v="40"/>
    <m/>
    <m/>
    <m/>
    <m/>
    <m/>
    <s v="בנין משותף - 107 ד': מעל ק. קרקע + קומה 1- + 2 מרתפי חניה - סה&quot;כ 40 יח&quot;ד תוספת קומה 9 וחדרי יציאה לגג, לבנין בן 8 קומות "/>
    <m/>
    <m/>
    <m/>
    <n v="183214"/>
    <n v="2078"/>
    <m/>
    <d v="2005-10-30T00:00:00"/>
    <m/>
    <n v="0"/>
    <n v="0"/>
    <n v="18"/>
    <m/>
    <n v="22"/>
    <m/>
    <n v="40"/>
    <m/>
    <m/>
    <s v="בנין משותף - 107 ד': מעל ק. קרקע + קומה 1- + 2 מרתפי חניה - סה&quot;כ 40 יח&quot;ד תוספת קומה 9 וחדרי יציאה לגג, לבנין בן 8 קומות "/>
    <m/>
    <m/>
    <m/>
    <n v="2005"/>
    <x v="17"/>
    <s v="בנייה"/>
    <s v="בנייה"/>
    <m/>
    <n v="6"/>
    <m/>
    <m/>
    <m/>
    <n v="1"/>
    <s v="להיתר"/>
    <m/>
    <x v="0"/>
    <m/>
    <s v="דטה מהעבר"/>
    <s v="דטה מהעבר"/>
    <n v="689577"/>
    <n v="183214"/>
    <m/>
    <m/>
    <m/>
    <m/>
    <m/>
    <m/>
    <m/>
    <s v="מיצוי יח&quot;ד בפרויקט"/>
    <n v="0"/>
    <m/>
    <m/>
    <m/>
    <m/>
    <m/>
    <m/>
    <m/>
  </r>
  <r>
    <n v="616"/>
    <m/>
    <m/>
    <m/>
    <m/>
    <m/>
    <m/>
    <m/>
    <m/>
    <m/>
    <m/>
    <n v="4006"/>
    <m/>
    <s v="תל אביב"/>
    <x v="24"/>
    <x v="106"/>
    <m/>
    <s v="מיסוי"/>
    <s v="פינוי-בינוי"/>
    <s v="הושלם"/>
    <n v="689260"/>
    <s v="551 20040121"/>
    <n v="551"/>
    <n v="20040121"/>
    <s v="בקשה להיתר"/>
    <s v="בניה חדשה"/>
    <n v="6491168"/>
    <s v="קריית אונו"/>
    <n v="2620"/>
    <s v="שאול המלך"/>
    <n v="147"/>
    <n v="8"/>
    <n v="8"/>
    <m/>
    <d v="2004-03-30T00:00:00"/>
    <n v="0"/>
    <n v="0"/>
    <n v="24"/>
    <n v="32"/>
    <n v="56"/>
    <m/>
    <m/>
    <m/>
    <m/>
    <m/>
    <s v="‏1. בנין מגורים בן 14 קומות + 2 קומות חניה תת קרקעית  - סה&quot;כ 56 יח&quot;ד. ‏2. העברת שטחי בניה ממגרש 101 בסך של 264 מ&quot;ר. ‏3. העברת שטחי בניה ממגרש 102 בסך של 161 מ&quot;ר. ‏4. העברת שטחי  בניה ממגרש 103 בסך של 161 מ&quot;ר. ‏5. העברת שטחי שרות ממגרש 101 בסך של 45  מ&quot;ר ."/>
    <m/>
    <m/>
    <m/>
    <n v="181770"/>
    <n v="1935"/>
    <m/>
    <d v="2004-12-02T00:00:00"/>
    <m/>
    <n v="0"/>
    <n v="0"/>
    <n v="24"/>
    <m/>
    <n v="32"/>
    <m/>
    <n v="56"/>
    <m/>
    <m/>
    <s v="בנין מגורים בן 14 קומות + 2 קומות חניה תת קרקעית  - סה&quot;כ 56 יח&quot;ד. "/>
    <m/>
    <m/>
    <m/>
    <n v="2004"/>
    <x v="18"/>
    <s v="בנייה"/>
    <s v="בנייה"/>
    <m/>
    <n v="7"/>
    <m/>
    <m/>
    <m/>
    <n v="1"/>
    <s v="להיתר"/>
    <m/>
    <x v="0"/>
    <m/>
    <s v="דטה מהעבר"/>
    <s v="דטה מהעבר"/>
    <n v="689260"/>
    <n v="181770"/>
    <m/>
    <m/>
    <m/>
    <m/>
    <m/>
    <m/>
    <m/>
    <s v="מיצוי יח&quot;ד בפרויקט"/>
    <n v="0"/>
    <m/>
    <m/>
    <m/>
    <m/>
    <m/>
    <m/>
    <m/>
  </r>
  <r>
    <n v="617"/>
    <m/>
    <m/>
    <m/>
    <m/>
    <m/>
    <m/>
    <m/>
    <m/>
    <m/>
    <m/>
    <n v="4006"/>
    <m/>
    <s v="תל אביב"/>
    <x v="24"/>
    <x v="106"/>
    <m/>
    <s v="מיסוי"/>
    <s v="פינוי-בינוי"/>
    <s v="הושלם"/>
    <n v="689138"/>
    <s v="551 20030168"/>
    <n v="551"/>
    <n v="20030168"/>
    <s v="בקשה להיתר"/>
    <s v="בניה חדשה"/>
    <n v="6491171"/>
    <s v="קריית אונו"/>
    <n v="2620"/>
    <s v="שאול המלך"/>
    <n v="147"/>
    <n v="9"/>
    <n v="9"/>
    <m/>
    <d v="2003-11-02T00:00:00"/>
    <n v="0"/>
    <n v="0"/>
    <n v="11"/>
    <n v="29"/>
    <n v="40"/>
    <m/>
    <m/>
    <m/>
    <m/>
    <m/>
    <s v="בקשה לקבלת היתר בניה לבנין מגורים בן 9 קומות+ קומה 1- וכן 2 מרתפי חניה. סה&quot;כ 40 יח&quot;ד "/>
    <m/>
    <m/>
    <m/>
    <n v="181741"/>
    <n v="1832"/>
    <m/>
    <d v="2004-03-08T00:00:00"/>
    <m/>
    <n v="0"/>
    <n v="0"/>
    <n v="11"/>
    <m/>
    <n v="29"/>
    <m/>
    <n v="40"/>
    <m/>
    <m/>
    <s v="בנין מגורים בן 9 קומות + 2 קומות מרתף - סה&quot;כ 40 יח&quot;ד. "/>
    <m/>
    <m/>
    <m/>
    <n v="2003"/>
    <x v="18"/>
    <s v="בנייה"/>
    <s v="בנייה"/>
    <m/>
    <n v="8"/>
    <m/>
    <m/>
    <m/>
    <n v="1"/>
    <s v="להיתר"/>
    <m/>
    <x v="0"/>
    <m/>
    <s v="דטה מהעבר"/>
    <s v="דטה מהעבר"/>
    <n v="689138"/>
    <n v="181741"/>
    <m/>
    <m/>
    <m/>
    <m/>
    <m/>
    <m/>
    <m/>
    <s v="מיצוי יח&quot;ד בפרויקט"/>
    <n v="0"/>
    <m/>
    <m/>
    <m/>
    <m/>
    <m/>
    <m/>
    <m/>
  </r>
  <r>
    <n v="618"/>
    <m/>
    <m/>
    <m/>
    <m/>
    <m/>
    <m/>
    <m/>
    <m/>
    <m/>
    <m/>
    <n v="4006"/>
    <m/>
    <s v="תל אביב"/>
    <x v="24"/>
    <x v="106"/>
    <m/>
    <s v="מיסוי"/>
    <s v="פינוי-בינוי"/>
    <s v="הושלם"/>
    <n v="689860"/>
    <s v="551 20060116"/>
    <n v="551"/>
    <n v="20060116"/>
    <s v="בקשה להיתר"/>
    <s v="תוכ' שינוי' ללא תוספת"/>
    <n v="6491169"/>
    <s v="קריית אונו"/>
    <n v="2620"/>
    <s v="שאול המלך"/>
    <n v="147"/>
    <n v="10"/>
    <n v="10"/>
    <m/>
    <d v="2006-03-07T00:00:00"/>
    <n v="0"/>
    <n v="0"/>
    <n v="24"/>
    <n v="32"/>
    <n v="56"/>
    <m/>
    <m/>
    <m/>
    <m/>
    <m/>
    <s v="אשור בדיעבד לעמודים וגזוזטראות בחזית המערבית בקשה להקמת עמודים וגזוזטראות בחזית מערבית בדיעבד תוכ' שינויים בבית מגורים משותף (15 קומות + קרקע מעל 2 קומות מרתף) הכוללת: "/>
    <m/>
    <m/>
    <m/>
    <n v="181912"/>
    <n v="2172"/>
    <m/>
    <d v="2006-07-02T00:00:00"/>
    <m/>
    <n v="0"/>
    <n v="0"/>
    <n v="24"/>
    <m/>
    <n v="32"/>
    <m/>
    <n v="56"/>
    <m/>
    <m/>
    <s v="אשור בדיעבד לעמודים וגזוזטראות בחזית המערבית תוכ' שינויים בבית מגורים משותף (15 קומות + קרקע מעל 2 קומות מרתף) הכוללת: "/>
    <m/>
    <m/>
    <m/>
    <n v="2006"/>
    <x v="19"/>
    <s v="בנייה"/>
    <s v="בנייה (שינויים)"/>
    <m/>
    <n v="9"/>
    <m/>
    <m/>
    <m/>
    <n v="1"/>
    <s v="להיתר"/>
    <m/>
    <x v="0"/>
    <m/>
    <s v="דטה מהעבר"/>
    <s v="דטה מהעבר"/>
    <n v="689860"/>
    <n v="181912"/>
    <m/>
    <m/>
    <m/>
    <m/>
    <m/>
    <m/>
    <m/>
    <s v="מיצוי יח&quot;ד בפרויקט"/>
    <n v="0"/>
    <m/>
    <m/>
    <m/>
    <m/>
    <m/>
    <m/>
    <m/>
  </r>
  <r>
    <n v="619"/>
    <m/>
    <m/>
    <m/>
    <m/>
    <m/>
    <m/>
    <m/>
    <m/>
    <m/>
    <m/>
    <n v="4006"/>
    <m/>
    <s v="תל אביב"/>
    <x v="24"/>
    <x v="106"/>
    <m/>
    <s v="מיסוי"/>
    <s v="פינוי-בינוי"/>
    <s v="הושלם"/>
    <n v="689212"/>
    <s v="551 20040023"/>
    <n v="551"/>
    <n v="20040023"/>
    <s v="בקשה להיתר"/>
    <s v="הריסה ובניה חדשה"/>
    <n v="6491170"/>
    <s v="קריית אונו"/>
    <n v="2620"/>
    <s v="שאול המלך"/>
    <n v="147"/>
    <n v="11"/>
    <n v="11"/>
    <m/>
    <d v="2004-01-29T00:00:00"/>
    <n v="0"/>
    <n v="0"/>
    <n v="18"/>
    <n v="22"/>
    <n v="40"/>
    <m/>
    <m/>
    <m/>
    <m/>
    <m/>
    <s v="הקמת בנין בן 9 קומות + קומת כניסה, מעל 2 קומות מרתף קיימות, סה&quot;כ 40 יח&quot;ד שלב ב' בבנית בנין משותף - 106 ו' הכולל: "/>
    <m/>
    <m/>
    <m/>
    <n v="181759"/>
    <n v="2072"/>
    <m/>
    <d v="2005-09-21T00:00:00"/>
    <m/>
    <n v="0"/>
    <n v="0"/>
    <n v="18"/>
    <m/>
    <n v="22"/>
    <m/>
    <n v="40"/>
    <m/>
    <m/>
    <s v="הקמת בנין בן 9 קומות + קומת כניסה, מעל 2 קומות מרתף קיימות, סה&quot;כ 40 יח&quot;ד שלב ב' בבנית בנין משותף - 106 ו' הכולל: "/>
    <m/>
    <m/>
    <m/>
    <n v="2004"/>
    <x v="17"/>
    <s v="בנייה"/>
    <s v="בנייה"/>
    <m/>
    <n v="10"/>
    <m/>
    <m/>
    <m/>
    <n v="1"/>
    <s v="להיתר"/>
    <m/>
    <x v="0"/>
    <m/>
    <s v="דטה מהעבר"/>
    <s v="דטה מהעבר"/>
    <n v="689212"/>
    <n v="181759"/>
    <m/>
    <m/>
    <m/>
    <m/>
    <m/>
    <m/>
    <m/>
    <s v="מיצוי יח&quot;ד בפרויקט"/>
    <n v="0"/>
    <m/>
    <m/>
    <m/>
    <m/>
    <m/>
    <m/>
    <m/>
  </r>
  <r>
    <n v="620"/>
    <m/>
    <m/>
    <m/>
    <m/>
    <m/>
    <m/>
    <m/>
    <m/>
    <m/>
    <m/>
    <n v="4006"/>
    <m/>
    <s v="תל אביב"/>
    <x v="24"/>
    <x v="106"/>
    <m/>
    <s v="מיסוי"/>
    <s v="פינוי-בינוי"/>
    <s v="הושלם"/>
    <n v="689737"/>
    <s v="551 20050402"/>
    <n v="551"/>
    <n v="20050402"/>
    <s v="בקשה להיתר"/>
    <s v="בניה חדשה"/>
    <n v="6491170"/>
    <s v="קריית אונו"/>
    <n v="2620"/>
    <s v="שאול המלך"/>
    <n v="147"/>
    <n v="11"/>
    <n v="11"/>
    <m/>
    <d v="2005-09-12T00:00:00"/>
    <n v="0"/>
    <n v="0"/>
    <n v="12"/>
    <n v="28"/>
    <n v="40"/>
    <m/>
    <m/>
    <m/>
    <m/>
    <m/>
    <s v="הקמת בנין בן 9 קומות + קומת כניסה, מעל 2 קומות מרתף קיימות, סה&quot;כ 40 יח&quot;ד שלב ב' בבית מגורים משותף - 106 ה' - "/>
    <m/>
    <m/>
    <m/>
    <n v="181880"/>
    <n v="2073"/>
    <m/>
    <d v="2005-09-29T00:00:00"/>
    <m/>
    <n v="0"/>
    <n v="0"/>
    <n v="12"/>
    <m/>
    <n v="28"/>
    <m/>
    <n v="40"/>
    <m/>
    <m/>
    <s v="הקמת בנין בן 9 קומות + קומת כניסה, מעל 2 קומות מרתף קיימות, סה&quot;כ 40 יח&quot;ד שלב ב' בבית מגורים משותף - 106 ה' - "/>
    <m/>
    <m/>
    <m/>
    <n v="2005"/>
    <x v="17"/>
    <s v="בנייה"/>
    <s v="בנייה"/>
    <m/>
    <n v="10"/>
    <m/>
    <m/>
    <m/>
    <n v="1"/>
    <s v="להיתר"/>
    <m/>
    <x v="0"/>
    <m/>
    <s v="דטה מהעבר"/>
    <s v="דטה מהעבר"/>
    <n v="689737"/>
    <n v="181880"/>
    <m/>
    <m/>
    <m/>
    <m/>
    <m/>
    <m/>
    <m/>
    <s v="מיצוי יח&quot;ד בפרויקט"/>
    <n v="0"/>
    <m/>
    <m/>
    <m/>
    <m/>
    <m/>
    <m/>
    <m/>
  </r>
  <r>
    <n v="621"/>
    <m/>
    <m/>
    <m/>
    <m/>
    <m/>
    <m/>
    <m/>
    <m/>
    <m/>
    <m/>
    <n v="4028"/>
    <m/>
    <s v="תל אביב"/>
    <x v="24"/>
    <x v="107"/>
    <m/>
    <s v="מיסוי"/>
    <s v="עיבוי"/>
    <s v="בביצוע + מבנים מאוכלסים"/>
    <n v="6786594"/>
    <s v="508 20180179"/>
    <n v="508"/>
    <n v="20180179"/>
    <s v="בקשה מקוונת עם הקלות"/>
    <s v="תוספת למבנה קיים"/>
    <n v="6497308"/>
    <s v="קריית אונו"/>
    <n v="2620"/>
    <s v="שטרן יאיר"/>
    <n v="241"/>
    <n v="105"/>
    <n v="105"/>
    <s v=""/>
    <d v="2018-05-10T00:00:00"/>
    <n v="0"/>
    <n v="19"/>
    <n v="24"/>
    <n v="19"/>
    <n v="43"/>
    <m/>
    <m/>
    <m/>
    <m/>
    <m/>
    <s v="24 יח&quot;ד קיימות + 19 יח&quot;ד חדשות, סה&quot;כ 43 יח&quot;ד. בניין משותף, בקשה לעיבוי חיזוק בניין הכולל: הרחבה ותוספת ממ&quot;דים וגזוסטראות ל-24 יח&quot;ד הקיימות, תוספת 3 קומות עם 16 יח&quot;ד ע&quot;ג 4 קומות קיימות מעל ק&quot;ק, תוספת 3 דירות גן בקומת הקרקע ותוספת קומת חניה תת-קרקעית."/>
    <m/>
    <m/>
    <m/>
    <s v="NULL"/>
    <m/>
    <m/>
    <m/>
    <m/>
    <m/>
    <m/>
    <m/>
    <m/>
    <m/>
    <m/>
    <m/>
    <m/>
    <m/>
    <m/>
    <m/>
    <m/>
    <s v="שליפת כתובות (אוגוסט 2020)"/>
    <n v="2018"/>
    <x v="1"/>
    <s v="בנייה"/>
    <m/>
    <m/>
    <n v="3"/>
    <m/>
    <m/>
    <m/>
    <n v="1"/>
    <s v="מקוונת (להיתר)"/>
    <m/>
    <x v="1"/>
    <m/>
    <m/>
    <m/>
    <m/>
    <m/>
    <m/>
    <m/>
    <m/>
    <m/>
    <m/>
    <m/>
    <m/>
    <s v="האם הפרויקט הושלם? נותרו 28 יחד?"/>
    <n v="28"/>
    <m/>
    <m/>
    <m/>
    <m/>
    <s v="אין מידע באתר העירייה. במדלן - היתר בתנאים"/>
    <s v="אישור או אישור בתנאים?"/>
    <m/>
  </r>
  <r>
    <n v="623"/>
    <m/>
    <m/>
    <m/>
    <m/>
    <m/>
    <m/>
    <m/>
    <m/>
    <m/>
    <m/>
    <n v="4028"/>
    <m/>
    <s v="תל אביב"/>
    <x v="24"/>
    <x v="107"/>
    <m/>
    <s v="מיסוי"/>
    <s v="מיסוי - עיבוי"/>
    <s v="בביצוע + מבנים מאוכלסים"/>
    <n v="691581"/>
    <s v="551 20130091"/>
    <n v="551"/>
    <n v="20130091"/>
    <s v="בקשה להיתר"/>
    <s v="תוספת לקיים + שיפוץ"/>
    <n v="6497307"/>
    <s v="קריית אונו"/>
    <n v="2620"/>
    <s v="שטרן יאיר"/>
    <n v="241"/>
    <n v="111"/>
    <n v="111"/>
    <m/>
    <d v="2013-03-17T00:00:00"/>
    <n v="0"/>
    <n v="16"/>
    <n v="24"/>
    <n v="16"/>
    <n v="40"/>
    <m/>
    <m/>
    <m/>
    <m/>
    <m/>
    <s v="בנין משותף, עיבוי והרחבת  24 יח&quot;ד  קיימות, כולל ממ&quot;ד, מרפסות ומחסנים. תוספת 16 יח&quot;ד ב 3 קומות  עליונות +2 דירות גן  בקומת עמודים +תוספת חניה תת קרקעית הכוללת גם מתקני חנייה "/>
    <m/>
    <m/>
    <m/>
    <n v="1464106"/>
    <n v="3602"/>
    <m/>
    <d v="2016-09-18T00:00:00"/>
    <m/>
    <n v="0"/>
    <n v="16"/>
    <n v="24"/>
    <m/>
    <n v="16"/>
    <m/>
    <n v="40"/>
    <m/>
    <m/>
    <s v="בנין משותף, עיבוי והרחבת  24 יח&quot;ד  קיימות, כולל ממ&quot;ד, מרפסות ומחסנים וחיזוק הבניין הקיים. תוספת 16 יח&quot;ד ב 3 קומות  עליונות +2 דירות גן  בקומת עמודים +תוספת חניה תת קרקעית. "/>
    <m/>
    <m/>
    <m/>
    <n v="2013"/>
    <x v="8"/>
    <s v="בנייה"/>
    <s v="בנייה"/>
    <m/>
    <n v="2"/>
    <m/>
    <m/>
    <m/>
    <n v="1"/>
    <s v="להיתר"/>
    <m/>
    <x v="0"/>
    <m/>
    <m/>
    <m/>
    <n v="691581"/>
    <n v="1464106"/>
    <m/>
    <m/>
    <m/>
    <m/>
    <m/>
    <m/>
    <m/>
    <s v="האם הפרויקט הושלם? נותרו 28 יחד?"/>
    <n v="28"/>
    <m/>
    <m/>
    <m/>
    <m/>
    <m/>
    <m/>
    <m/>
  </r>
  <r>
    <n v="622"/>
    <m/>
    <m/>
    <m/>
    <m/>
    <m/>
    <m/>
    <m/>
    <m/>
    <m/>
    <m/>
    <n v="4028"/>
    <m/>
    <s v="תל אביב"/>
    <x v="24"/>
    <x v="107"/>
    <m/>
    <s v="מיסוי"/>
    <s v="עיבוי"/>
    <s v="בביצוע + מבנים מאוכלסים"/>
    <n v="7006334"/>
    <s v="508 20130091"/>
    <n v="508"/>
    <n v="20130091"/>
    <s v="בקשה להיתר"/>
    <s v="תמ&quot;א 38"/>
    <n v="6497307"/>
    <s v="קריית אונו"/>
    <n v="2620"/>
    <s v="שטרן יאיר"/>
    <n v="241"/>
    <n v="111"/>
    <n v="111"/>
    <s v=""/>
    <d v="2013-03-17T00:00:00"/>
    <n v="0"/>
    <n v="16"/>
    <n v="24"/>
    <n v="16"/>
    <n v="40"/>
    <m/>
    <m/>
    <m/>
    <m/>
    <m/>
    <s v="בנין משותף, עיבוי והרחבת  24 יח&quot;ד  קיימות, כולל ממ&quot;ד, מרפסות ומחסנים. תוספת 16 יח&quot;ד ב 3 קומות  עליונות +2 דירות גן  בקומת עמודים +תוספת חניה תת קרקעית הכוללת גם מתקני חנייה"/>
    <m/>
    <m/>
    <m/>
    <s v="NULL"/>
    <m/>
    <m/>
    <m/>
    <m/>
    <m/>
    <m/>
    <m/>
    <m/>
    <m/>
    <m/>
    <m/>
    <m/>
    <m/>
    <m/>
    <m/>
    <m/>
    <s v="שליפת כתובות (אוגוסט 2020)"/>
    <n v="2013"/>
    <x v="1"/>
    <m/>
    <m/>
    <m/>
    <m/>
    <m/>
    <m/>
    <m/>
    <n v="4"/>
    <s v="להיתר"/>
    <m/>
    <x v="1"/>
    <m/>
    <m/>
    <m/>
    <m/>
    <m/>
    <m/>
    <m/>
    <m/>
    <m/>
    <m/>
    <m/>
    <m/>
    <s v="האם הפרויקט הושלם? נותרו 28 יחד?"/>
    <n v="28"/>
    <m/>
    <m/>
    <m/>
    <m/>
    <m/>
    <m/>
    <m/>
  </r>
  <r>
    <n v="624"/>
    <m/>
    <m/>
    <m/>
    <m/>
    <m/>
    <m/>
    <m/>
    <m/>
    <m/>
    <m/>
    <n v="4028"/>
    <m/>
    <s v="תל אביב"/>
    <x v="24"/>
    <x v="107"/>
    <m/>
    <s v="מיסוי"/>
    <s v="מיסוי - עיבוי"/>
    <s v="בביצוע + מבנים מאוכלסים"/>
    <n v="690874"/>
    <s v="551 20090577"/>
    <n v="551"/>
    <n v="20090577"/>
    <s v="בקשה להיתר"/>
    <s v="תוספת לקיים + שיפוץ"/>
    <n v="6497306"/>
    <s v="קריית אונו"/>
    <n v="2620"/>
    <s v="שטרן יאיר"/>
    <n v="241"/>
    <n v="117"/>
    <n v="117"/>
    <m/>
    <d v="2009-12-28T00:00:00"/>
    <n v="0"/>
    <n v="0"/>
    <n v="24"/>
    <n v="16"/>
    <n v="40"/>
    <m/>
    <m/>
    <m/>
    <m/>
    <m/>
    <s v="בית משותף,  הוספת קומת חניה תת קרקעית.  סה&quot;כ 18 יח&quot;ד חדשות ו- 24 קיימות  עיבוי והרחבת 24 יח&quot;ד קיימות + ממ&quot;דים, שיפוץ חדר המדרגות ומרפסות.  תוספת 16 יח&quot;ד ב- 3 קומות עליונות ו 2 דירות גן,  תוספת מחסנים ושינויים בפיתוח."/>
    <m/>
    <m/>
    <m/>
    <n v="183897"/>
    <n v="3106"/>
    <m/>
    <d v="2012-08-19T00:00:00"/>
    <m/>
    <n v="0"/>
    <n v="0"/>
    <n v="24"/>
    <m/>
    <n v="16"/>
    <m/>
    <n v="40"/>
    <m/>
    <m/>
    <s v="בית משותף, עיבוי והרחבת 24 יח&quot;ד קיימות + ממ&quot;דים, לובי וחדר מדרגות, מרפסות, מחסנים. הוספת קומת חניה תת קרקעית. תוספת 16 יח&quot;ד ב- 3 קומות עליונות ו 2 דירות גן בקומת הקרקע, סה&quot;כ 18 יח&quot;ד חדשות ו- 24"/>
    <m/>
    <m/>
    <m/>
    <n v="2009"/>
    <x v="9"/>
    <s v="בנייה"/>
    <s v="בנייה"/>
    <m/>
    <n v="1"/>
    <m/>
    <m/>
    <m/>
    <n v="1"/>
    <s v="להיתר"/>
    <m/>
    <x v="0"/>
    <m/>
    <m/>
    <m/>
    <n v="690874"/>
    <n v="183897"/>
    <m/>
    <m/>
    <m/>
    <m/>
    <m/>
    <m/>
    <m/>
    <s v="האם הפרויקט הושלם? נותרו 28 יחד?"/>
    <n v="28"/>
    <m/>
    <m/>
    <m/>
    <m/>
    <m/>
    <m/>
    <m/>
  </r>
  <r>
    <n v="632"/>
    <m/>
    <m/>
    <m/>
    <m/>
    <m/>
    <m/>
    <m/>
    <m/>
    <m/>
    <m/>
    <n v="31166"/>
    <m/>
    <s v="תל אביב"/>
    <x v="24"/>
    <x v="108"/>
    <m/>
    <s v="רשויות"/>
    <s v="פינוי-בינוי"/>
    <s v="בביצוע"/>
    <n v="692042"/>
    <s v="551 20150364"/>
    <n v="551"/>
    <n v="20150364"/>
    <s v="בקשה להיתר"/>
    <s v="בניה חדשה"/>
    <n v="71842103"/>
    <s v="קריית אונו"/>
    <n v="2620"/>
    <s v="יהושע באום "/>
    <n v="9994"/>
    <n v="2"/>
    <n v="2"/>
    <m/>
    <d v="2015-11-23T00:00:00"/>
    <n v="0"/>
    <n v="0"/>
    <n v="22"/>
    <n v="26"/>
    <n v="48"/>
    <m/>
    <m/>
    <m/>
    <m/>
    <m/>
    <s v="בניין C: בניין משותף הכולל:  קומות מרתף, ק. קרקע הכוללת 2 דירות גן, 12 קומות מגורים+חדרי גג סה&quot;כ 48 יח&quot;ד . פינוי בינוי שלמה המלך,"/>
    <m/>
    <m/>
    <m/>
    <s v="NULL"/>
    <n v="3683"/>
    <m/>
    <d v="2017-08-22T00:00:00"/>
    <m/>
    <m/>
    <m/>
    <n v="22"/>
    <m/>
    <n v="26"/>
    <m/>
    <n v="48"/>
    <m/>
    <m/>
    <s v="בינוי פינוי שלמה המלך, בניין C:_x000a_בניין משותף הכולל: קומות מרתף, ק. קרקע הכוללת 2 דירות גן, 12 קומות מגורים+חדרי גג, סה&quot;כ 48 יח&quot;ד"/>
    <m/>
    <m/>
    <s v="שליפת חלקה 0 (אוגוסט 2020)"/>
    <n v="2015"/>
    <x v="6"/>
    <s v="בנייה"/>
    <s v="בנייה"/>
    <m/>
    <n v="3"/>
    <m/>
    <m/>
    <m/>
    <n v="1"/>
    <s v="להיתר"/>
    <m/>
    <x v="0"/>
    <m/>
    <m/>
    <s v="אתר העירייה"/>
    <n v="692042"/>
    <m/>
    <s v="היתר מאתר העירייה ולכן אין ID"/>
    <m/>
    <m/>
    <m/>
    <m/>
    <m/>
    <m/>
    <s v="מיצוי יח&quot;ד בפרויקט"/>
    <n v="0"/>
    <m/>
    <m/>
    <m/>
    <m/>
    <m/>
    <s v="אישור בתנאים"/>
    <m/>
  </r>
  <r>
    <n v="625"/>
    <m/>
    <m/>
    <m/>
    <m/>
    <m/>
    <m/>
    <m/>
    <m/>
    <m/>
    <m/>
    <n v="31166"/>
    <m/>
    <s v="תל אביב"/>
    <x v="24"/>
    <x v="108"/>
    <m/>
    <s v="רשויות"/>
    <s v="רשויות מקומיות - פינוי-בינוי"/>
    <s v="בביצוע"/>
    <n v="691554"/>
    <s v="551 20130027"/>
    <n v="551"/>
    <n v="20130027"/>
    <s v="בקשה להיתר"/>
    <s v="בניה חדשה"/>
    <n v="71842102"/>
    <s v="קריית אונו"/>
    <n v="2620"/>
    <s v="יהושע באום "/>
    <n v="168"/>
    <n v="6"/>
    <n v="6"/>
    <m/>
    <d v="2013-01-16T00:00:00"/>
    <n v="0"/>
    <n v="48"/>
    <n v="15"/>
    <n v="33"/>
    <n v="48"/>
    <m/>
    <m/>
    <m/>
    <m/>
    <m/>
    <s v=" סה&quot;כ 48 יח&quot;ד. בניין B: בניין משותף חדש - 2 קומות מרתף, קומת קרקע הכוללת גם 2 יח&quot;ד, 13 קומות +חדרי גג "/>
    <m/>
    <m/>
    <m/>
    <n v="183929"/>
    <n v="3411"/>
    <m/>
    <d v="2014-12-30T00:00:00"/>
    <m/>
    <n v="0"/>
    <n v="48"/>
    <n v="15"/>
    <m/>
    <n v="33"/>
    <m/>
    <n v="48"/>
    <m/>
    <m/>
    <s v="בניין B: בניין משותף הכולל: 2 קומות מרתף, ק.קרקע  הכוללת 2 דירות גן, 13 קומות מגורים +חדרי גג, סה&quot;כ 48 יח&quot;ד. פינוי בינוי שלמה המלך, "/>
    <m/>
    <m/>
    <m/>
    <n v="2013"/>
    <x v="7"/>
    <s v="בנייה"/>
    <s v="בנייה"/>
    <m/>
    <n v="2"/>
    <m/>
    <m/>
    <m/>
    <n v="1"/>
    <s v="להיתר"/>
    <m/>
    <x v="0"/>
    <m/>
    <m/>
    <m/>
    <n v="691554"/>
    <n v="183929"/>
    <m/>
    <m/>
    <m/>
    <m/>
    <m/>
    <m/>
    <m/>
    <s v="מיצוי יח&quot;ד בפרויקט"/>
    <n v="0"/>
    <m/>
    <m/>
    <m/>
    <m/>
    <m/>
    <m/>
    <m/>
  </r>
  <r>
    <n v="626"/>
    <m/>
    <m/>
    <m/>
    <m/>
    <m/>
    <m/>
    <m/>
    <m/>
    <m/>
    <m/>
    <n v="31166"/>
    <m/>
    <s v="תל אביב"/>
    <x v="24"/>
    <x v="108"/>
    <m/>
    <s v="רשויות"/>
    <s v="רשויות"/>
    <s v="בביצוע"/>
    <n v="691553"/>
    <s v="551 20130026"/>
    <n v="551"/>
    <n v="20130026"/>
    <s v="בקשה להיתר"/>
    <s v="בניה חדשה"/>
    <m/>
    <s v="קריית אונו"/>
    <n v="2620"/>
    <s v="יהושע באום "/>
    <n v="168"/>
    <n v="8"/>
    <n v="8"/>
    <m/>
    <d v="2013-01-16T00:00:00"/>
    <n v="0"/>
    <n v="42"/>
    <n v="15"/>
    <n v="27"/>
    <n v="42"/>
    <m/>
    <m/>
    <m/>
    <m/>
    <m/>
    <s v=" סה&quot;כ 42 יח&quot;ד. בניין A: בניין  משותף חדש - 2 קומות מרתף, קומת קרקע כולל 2 דירות גן, 11קומות + חדרי גג, "/>
    <m/>
    <m/>
    <m/>
    <n v="182511"/>
    <n v="3410"/>
    <m/>
    <d v="2014-12-30T00:00:00"/>
    <m/>
    <n v="0"/>
    <n v="42"/>
    <n v="15"/>
    <m/>
    <n v="27"/>
    <m/>
    <n v="42"/>
    <m/>
    <m/>
    <s v="42 יח&quot;ד. בניין A: בניין משותף הכולל: 2 קומות מרתף, ק.קרקע הכוללת 2 דירות גן, 11קומות מגורים+חדרי גג, סה&quot;כ פינוי בינוי שלמה המלך, "/>
    <m/>
    <m/>
    <m/>
    <n v="2013"/>
    <x v="7"/>
    <s v="בנייה"/>
    <s v="בנייה"/>
    <m/>
    <n v="1"/>
    <m/>
    <m/>
    <m/>
    <n v="1"/>
    <s v="להיתר"/>
    <m/>
    <x v="0"/>
    <m/>
    <s v="דטה מהעבר"/>
    <s v="דטה מהעבר"/>
    <n v="691553"/>
    <n v="182511"/>
    <m/>
    <m/>
    <m/>
    <m/>
    <m/>
    <m/>
    <m/>
    <s v="מיצוי יח&quot;ד בפרויקט"/>
    <n v="0"/>
    <m/>
    <m/>
    <m/>
    <m/>
    <m/>
    <m/>
    <m/>
  </r>
  <r>
    <n v="627"/>
    <m/>
    <m/>
    <m/>
    <m/>
    <m/>
    <m/>
    <m/>
    <m/>
    <m/>
    <m/>
    <n v="31166"/>
    <m/>
    <s v="תל אביב"/>
    <x v="24"/>
    <x v="108"/>
    <m/>
    <s v="רשויות"/>
    <s v="פינוי-בינוי"/>
    <s v="בביצוע"/>
    <n v="690441"/>
    <s v="551 20080112"/>
    <n v="551"/>
    <n v="20080112"/>
    <s v="בקשה להיתר"/>
    <s v="בניה חדשה"/>
    <n v="71842102"/>
    <s v="קריית אונו"/>
    <n v="2620"/>
    <s v="שלמה המלך"/>
    <n v="168"/>
    <n v="0"/>
    <n v="0"/>
    <m/>
    <d v="2008-02-27T00:00:00"/>
    <n v="0"/>
    <n v="0"/>
    <m/>
    <m/>
    <n v="50"/>
    <m/>
    <m/>
    <m/>
    <m/>
    <m/>
    <s v="2 קומות מרתף, ק. קרקע, 13 קומות מגורים, חדרי גג  - סה&quot;כ  50 יח&quot;ד בנית בית מגורים משותף   - בנין   B הכולל:"/>
    <m/>
    <m/>
    <m/>
    <s v="NULL"/>
    <m/>
    <m/>
    <m/>
    <m/>
    <m/>
    <m/>
    <m/>
    <m/>
    <m/>
    <m/>
    <m/>
    <m/>
    <m/>
    <m/>
    <m/>
    <m/>
    <s v="שליפת חלקה 0 (אוגוסט 2020)"/>
    <n v="2008"/>
    <x v="1"/>
    <s v="בנייה"/>
    <m/>
    <m/>
    <n v="2"/>
    <m/>
    <m/>
    <m/>
    <n v="2"/>
    <s v="להיתר"/>
    <m/>
    <x v="1"/>
    <m/>
    <m/>
    <m/>
    <m/>
    <m/>
    <m/>
    <m/>
    <m/>
    <m/>
    <m/>
    <m/>
    <m/>
    <s v="מיצוי יח&quot;ד בפרויקט"/>
    <n v="0"/>
    <m/>
    <m/>
    <m/>
    <m/>
    <m/>
    <m/>
    <m/>
  </r>
  <r>
    <n v="628"/>
    <m/>
    <m/>
    <m/>
    <m/>
    <m/>
    <m/>
    <m/>
    <m/>
    <m/>
    <m/>
    <n v="31166"/>
    <m/>
    <s v="תל אביב"/>
    <x v="24"/>
    <x v="108"/>
    <m/>
    <s v="רשויות"/>
    <s v="פינוי-בינוי"/>
    <s v="בביצוע"/>
    <n v="690466"/>
    <s v="551 20080148"/>
    <n v="551"/>
    <n v="20080148"/>
    <s v="בקשה להיתר"/>
    <s v="בניה חדשה"/>
    <n v="71842102"/>
    <s v="קריית אונו"/>
    <n v="2620"/>
    <s v="שלמה המלך"/>
    <n v="168"/>
    <n v="0"/>
    <n v="0"/>
    <m/>
    <d v="2008-02-27T00:00:00"/>
    <n v="0"/>
    <n v="0"/>
    <m/>
    <m/>
    <n v="42"/>
    <m/>
    <m/>
    <m/>
    <m/>
    <m/>
    <s v="2 קומות מרתף, ק. קרקע, 11 קומות מגורים, חדרי גג  - סה&quot;כ  42 יח&quot;ד בנית בית מגורים משותף   - בנין   A הכולל:"/>
    <m/>
    <m/>
    <m/>
    <s v="NULL"/>
    <m/>
    <m/>
    <m/>
    <m/>
    <m/>
    <m/>
    <m/>
    <m/>
    <m/>
    <m/>
    <m/>
    <m/>
    <m/>
    <m/>
    <m/>
    <m/>
    <s v="שליפת חלקה 0 (אוגוסט 2020)"/>
    <n v="2008"/>
    <x v="1"/>
    <s v="בנייה"/>
    <m/>
    <m/>
    <n v="1"/>
    <m/>
    <m/>
    <m/>
    <n v="2"/>
    <s v="להיתר"/>
    <m/>
    <x v="1"/>
    <m/>
    <m/>
    <m/>
    <m/>
    <m/>
    <m/>
    <m/>
    <m/>
    <m/>
    <m/>
    <m/>
    <m/>
    <s v="מיצוי יח&quot;ד בפרויקט"/>
    <n v="0"/>
    <m/>
    <m/>
    <m/>
    <m/>
    <m/>
    <m/>
    <m/>
  </r>
  <r>
    <n v="629"/>
    <m/>
    <m/>
    <m/>
    <m/>
    <m/>
    <m/>
    <m/>
    <m/>
    <m/>
    <m/>
    <n v="31166"/>
    <m/>
    <s v="תל אביב"/>
    <x v="24"/>
    <x v="108"/>
    <m/>
    <s v="רשויות"/>
    <s v="פינוי-בינוי"/>
    <s v="בביצוע"/>
    <n v="691081"/>
    <s v="551 20100604"/>
    <n v="551"/>
    <n v="20100604"/>
    <s v="בקשה להיתר"/>
    <s v="בניה חדשה"/>
    <n v="71842102"/>
    <s v="קריית אונו"/>
    <n v="2620"/>
    <s v="שלמה המלך"/>
    <n v="168"/>
    <n v="0"/>
    <n v="0"/>
    <m/>
    <d v="2010-11-25T00:00:00"/>
    <n v="0"/>
    <n v="0"/>
    <m/>
    <m/>
    <n v="50"/>
    <m/>
    <m/>
    <m/>
    <m/>
    <m/>
    <s v="+חדרים על הגג = סה&quot;כ 50 יח&quot;ד  +‏13 קומות מעל קומת קרקע הכולל 2 דירות גן  בניין  B משותף הכולל:  ‏2 קומות מרתף (בהגשה של בניין A)"/>
    <m/>
    <m/>
    <m/>
    <s v="NULL"/>
    <m/>
    <m/>
    <m/>
    <m/>
    <m/>
    <m/>
    <m/>
    <m/>
    <m/>
    <m/>
    <m/>
    <m/>
    <m/>
    <m/>
    <m/>
    <m/>
    <s v="שליפת חלקה 0 (אוגוסט 2020)"/>
    <n v="2010"/>
    <x v="1"/>
    <s v="בנייה"/>
    <m/>
    <m/>
    <n v="2"/>
    <m/>
    <m/>
    <m/>
    <n v="2"/>
    <s v="להיתר"/>
    <m/>
    <x v="1"/>
    <m/>
    <m/>
    <m/>
    <m/>
    <m/>
    <m/>
    <m/>
    <m/>
    <m/>
    <m/>
    <m/>
    <m/>
    <s v="מיצוי יח&quot;ד בפרויקט"/>
    <n v="0"/>
    <m/>
    <m/>
    <m/>
    <m/>
    <m/>
    <m/>
    <m/>
  </r>
  <r>
    <n v="1332"/>
    <m/>
    <m/>
    <m/>
    <m/>
    <m/>
    <m/>
    <m/>
    <m/>
    <m/>
    <m/>
    <n v="31166"/>
    <m/>
    <s v="תל אביב"/>
    <x v="24"/>
    <x v="108"/>
    <m/>
    <s v="רשויות"/>
    <s v="פינוי-בינוי"/>
    <s v="בביצוע"/>
    <n v="5374440"/>
    <s v="508 20170307"/>
    <n v="508"/>
    <n v="20170307"/>
    <s v="בקשה מקוונת"/>
    <s v="הריסה"/>
    <n v="6491102"/>
    <s v="קריית אונו"/>
    <n v="2620"/>
    <s v="שלמה המלך"/>
    <n v="168"/>
    <n v="3"/>
    <n v="3"/>
    <m/>
    <d v="2017-09-27T00:00:00"/>
    <n v="0"/>
    <n v="0"/>
    <n v="8"/>
    <m/>
    <m/>
    <s v="2019_01"/>
    <d v="2019-01-22T09:53:02"/>
    <s v="מהות הבקשה"/>
    <m/>
    <m/>
    <s v="הריסת מבנה מגורים הכולל 8 יח&quot;ד במסגרת תכנון פינוי בינוי קא/346 "/>
    <s v="NULL"/>
    <s v="NULL"/>
    <s v="NULL"/>
    <n v="1555351"/>
    <n v="3736"/>
    <s v="בקשה מקוונת"/>
    <d v="2018-02-26T00:00:00"/>
    <s v="הריסה"/>
    <n v="0"/>
    <n v="0"/>
    <n v="8"/>
    <s v="מהות ההיתר"/>
    <m/>
    <m/>
    <m/>
    <m/>
    <m/>
    <s v="הריסת מבנה מגורים הכולל 8 יח&quot;ד במסגרת תכנון בינוי פינוי שלמה המלך. "/>
    <s v="2019_01"/>
    <d v="2019-01-22T09:56:23"/>
    <s v="לפי כתובת (מרץ 2021)"/>
    <n v="2017"/>
    <x v="3"/>
    <s v="הריסה"/>
    <s v="הריסה"/>
    <m/>
    <s v="1,2,3"/>
    <m/>
    <m/>
    <m/>
    <n v="2"/>
    <s v="מקוונת (להיתר)"/>
    <m/>
    <x v="2"/>
    <m/>
    <m/>
    <m/>
    <m/>
    <m/>
    <m/>
    <m/>
    <m/>
    <m/>
    <m/>
    <m/>
    <m/>
    <s v="מיצוי יח&quot;ד בפרויקט"/>
    <n v="0"/>
    <m/>
    <m/>
    <m/>
    <m/>
    <m/>
    <m/>
    <m/>
  </r>
  <r>
    <n v="630"/>
    <m/>
    <m/>
    <m/>
    <m/>
    <m/>
    <m/>
    <m/>
    <m/>
    <m/>
    <m/>
    <n v="31166"/>
    <m/>
    <s v="תל אביב"/>
    <x v="24"/>
    <x v="108"/>
    <m/>
    <s v="רשויות"/>
    <s v="פינוי-בינוי"/>
    <s v="בביצוע"/>
    <n v="5374439"/>
    <s v="508 20170308"/>
    <n v="508"/>
    <n v="20170308"/>
    <s v="בקשה מקוונת"/>
    <s v="הריסה"/>
    <n v="6491101"/>
    <s v="קריית אונו"/>
    <n v="2620"/>
    <s v="שלמה המלך"/>
    <n v="168"/>
    <n v="9"/>
    <n v="9"/>
    <m/>
    <d v="2017-09-27T00:00:00"/>
    <n v="0"/>
    <n v="0"/>
    <n v="8"/>
    <n v="34"/>
    <n v="42"/>
    <m/>
    <m/>
    <m/>
    <m/>
    <m/>
    <s v="הריסת מבנה מגורים הכולל 8 יח&quot;ד במסגרת תכנון בינוי פינוי שלמה המלך."/>
    <m/>
    <m/>
    <m/>
    <n v="1555350"/>
    <n v="3735"/>
    <m/>
    <d v="2018-02-26T00:00:00"/>
    <m/>
    <n v="0"/>
    <n v="0"/>
    <n v="8"/>
    <m/>
    <n v="34"/>
    <m/>
    <n v="42"/>
    <s v="מודיעין אנושי"/>
    <m/>
    <s v="הריסת מבנה מגורים הכולל 8 יח&quot;ד במסגרת תכנון בינוי פינוי שלמה המלך."/>
    <m/>
    <m/>
    <s v="שליפת כתובות (אוגוסט 2020)"/>
    <n v="2017"/>
    <x v="3"/>
    <s v="הריסה"/>
    <s v="הריסה"/>
    <m/>
    <n v="4"/>
    <m/>
    <m/>
    <m/>
    <n v="1"/>
    <s v="מקוונת (להיתר)"/>
    <m/>
    <x v="0"/>
    <m/>
    <m/>
    <m/>
    <n v="5374439"/>
    <n v="1555350"/>
    <m/>
    <m/>
    <m/>
    <m/>
    <m/>
    <m/>
    <m/>
    <s v="מיצוי יח&quot;ד בפרויקט"/>
    <n v="0"/>
    <m/>
    <m/>
    <m/>
    <m/>
    <m/>
    <m/>
    <m/>
  </r>
  <r>
    <n v="1331"/>
    <m/>
    <m/>
    <m/>
    <m/>
    <m/>
    <m/>
    <m/>
    <m/>
    <m/>
    <m/>
    <n v="31166"/>
    <m/>
    <s v="תל אביב"/>
    <x v="24"/>
    <x v="108"/>
    <m/>
    <s v="רשויות"/>
    <s v="פינוי-בינוי"/>
    <s v="בביצוע"/>
    <n v="5374438"/>
    <s v="508 20170304"/>
    <n v="508"/>
    <n v="20170304"/>
    <s v="בקשה מקוונת"/>
    <s v="הריסה"/>
    <n v="6491100"/>
    <s v="קריית אונו"/>
    <n v="2620"/>
    <s v="שלמה המלך"/>
    <n v="168"/>
    <n v="15"/>
    <n v="15"/>
    <m/>
    <d v="2017-09-26T00:00:00"/>
    <n v="0"/>
    <n v="0"/>
    <n v="8"/>
    <m/>
    <m/>
    <s v="2019_01"/>
    <d v="2019-01-22T09:53:02"/>
    <s v="מהות הבקשה"/>
    <m/>
    <m/>
    <s v="הריסת מבנה מגורים הכולל 8 יח&quot;ד במסגרת תכנון בינוי פינוי שלמה המלך. "/>
    <s v="NULL"/>
    <s v="NULL"/>
    <s v="NULL"/>
    <n v="1555349"/>
    <n v="3734"/>
    <s v="בקשה מקוונת"/>
    <d v="2018-02-26T00:00:00"/>
    <s v="הריסה"/>
    <n v="0"/>
    <n v="0"/>
    <n v="8"/>
    <s v="מהות ההיתר"/>
    <m/>
    <m/>
    <m/>
    <m/>
    <m/>
    <s v="הריסת מבנה מגורים הכולל 8 יח&quot;ד במסגרת תכנון בינוי פינוי שלמה המלך. "/>
    <s v="2019_01"/>
    <d v="2019-01-22T09:56:23"/>
    <s v="לפי כתובת (מרץ 2021)"/>
    <n v="2017"/>
    <x v="3"/>
    <s v="הריסה"/>
    <s v="הריסה"/>
    <m/>
    <s v="1,2,3"/>
    <m/>
    <m/>
    <m/>
    <n v="2"/>
    <s v="מקוונת (להיתר)"/>
    <m/>
    <x v="2"/>
    <m/>
    <m/>
    <m/>
    <m/>
    <m/>
    <m/>
    <m/>
    <m/>
    <m/>
    <m/>
    <m/>
    <m/>
    <s v="מיצוי יח&quot;ד בפרויקט"/>
    <n v="0"/>
    <m/>
    <m/>
    <m/>
    <m/>
    <m/>
    <m/>
    <m/>
  </r>
  <r>
    <n v="631"/>
    <m/>
    <m/>
    <m/>
    <m/>
    <m/>
    <m/>
    <m/>
    <m/>
    <m/>
    <m/>
    <n v="31166"/>
    <m/>
    <s v="תל אביב"/>
    <x v="24"/>
    <x v="108"/>
    <m/>
    <s v="רשויות"/>
    <s v="פינוי-בינוי"/>
    <s v="בביצוע"/>
    <n v="691811"/>
    <s v="551 20140204"/>
    <n v="551"/>
    <n v="20140204"/>
    <s v="בקשה להיתר"/>
    <s v="הריסה"/>
    <n v="6491099"/>
    <s v="קריית אונו"/>
    <n v="2620"/>
    <s v="שלמה המלך"/>
    <n v="168"/>
    <n v="19"/>
    <n v="19"/>
    <m/>
    <d v="2014-06-01T00:00:00"/>
    <n v="0"/>
    <n v="0"/>
    <n v="8"/>
    <m/>
    <m/>
    <m/>
    <m/>
    <m/>
    <m/>
    <m/>
    <s v="הריסת מבנה מגורים הכולל 8 יח&quot;ד במסגרת תכנון פינוי בינוי קא/346"/>
    <m/>
    <m/>
    <m/>
    <s v="NULL"/>
    <m/>
    <m/>
    <m/>
    <m/>
    <m/>
    <m/>
    <m/>
    <m/>
    <m/>
    <m/>
    <m/>
    <m/>
    <m/>
    <m/>
    <m/>
    <m/>
    <s v="שליפת כתובות (אוגוסט 2020)"/>
    <n v="2014"/>
    <x v="1"/>
    <s v="הריסה"/>
    <m/>
    <m/>
    <s v="1,2,3"/>
    <m/>
    <m/>
    <m/>
    <n v="3"/>
    <s v="להיתר"/>
    <m/>
    <x v="1"/>
    <m/>
    <m/>
    <m/>
    <m/>
    <m/>
    <m/>
    <m/>
    <m/>
    <m/>
    <m/>
    <m/>
    <m/>
    <s v="מיצוי יח&quot;ד בפרויקט"/>
    <n v="0"/>
    <m/>
    <m/>
    <m/>
    <m/>
    <m/>
    <m/>
    <m/>
  </r>
  <r>
    <n v="1330"/>
    <m/>
    <m/>
    <m/>
    <m/>
    <m/>
    <m/>
    <m/>
    <m/>
    <m/>
    <m/>
    <n v="31166"/>
    <m/>
    <s v="תל אביב"/>
    <x v="24"/>
    <x v="108"/>
    <m/>
    <s v="רשויות"/>
    <s v="פינוי-בינוי"/>
    <s v="בביצוע"/>
    <n v="5374435"/>
    <s v="508 20170309"/>
    <n v="508"/>
    <n v="20170309"/>
    <s v="בקשה מקוונת"/>
    <s v="הריסה"/>
    <n v="6491097"/>
    <s v="קריית אונו"/>
    <n v="2620"/>
    <s v="שלמה המלך"/>
    <n v="168"/>
    <n v="29"/>
    <n v="29"/>
    <m/>
    <d v="2017-09-27T00:00:00"/>
    <n v="0"/>
    <n v="0"/>
    <n v="8"/>
    <m/>
    <m/>
    <s v="2019_01"/>
    <d v="2019-01-22T09:53:02"/>
    <s v="מהות הבקשה"/>
    <m/>
    <m/>
    <s v="הריסת מבנה מגורים הכולל 8 יח&quot;ד במסגרת תכנון פינוי-בינוי קא/346 "/>
    <s v="NULL"/>
    <s v="NULL"/>
    <s v="NULL"/>
    <n v="1555347"/>
    <n v="3733"/>
    <s v="בקשה מקוונת"/>
    <d v="2018-02-26T00:00:00"/>
    <s v="הריסה"/>
    <n v="0"/>
    <n v="0"/>
    <n v="8"/>
    <s v="מהות ההיתר"/>
    <m/>
    <m/>
    <m/>
    <m/>
    <m/>
    <s v="הריסת מבנה מגורים הכולל 8 יח&quot;ד במסגרת תכנון פינוי-בינוי קא/346 "/>
    <s v="2019_01"/>
    <d v="2019-01-22T09:56:23"/>
    <s v="לפי כתובת (מרץ 2021)"/>
    <n v="2017"/>
    <x v="3"/>
    <s v="הריסה"/>
    <s v="הריסה"/>
    <m/>
    <s v="1,2,3"/>
    <m/>
    <m/>
    <m/>
    <n v="2"/>
    <s v="מקוונת (להיתר)"/>
    <m/>
    <x v="2"/>
    <m/>
    <m/>
    <m/>
    <m/>
    <m/>
    <m/>
    <m/>
    <m/>
    <m/>
    <m/>
    <m/>
    <m/>
    <s v="מיצוי יח&quot;ד בפרויקט"/>
    <n v="0"/>
    <m/>
    <m/>
    <m/>
    <m/>
    <m/>
    <m/>
    <m/>
  </r>
  <r>
    <n v="633"/>
    <m/>
    <m/>
    <m/>
    <m/>
    <m/>
    <m/>
    <m/>
    <m/>
    <m/>
    <m/>
    <n v="31166"/>
    <m/>
    <s v="תל אביב"/>
    <x v="24"/>
    <x v="108"/>
    <m/>
    <s v="רשויות"/>
    <s v="פינוי-בינוי"/>
    <s v="בביצוע"/>
    <n v="691942"/>
    <s v="551 20150078"/>
    <n v="551"/>
    <n v="20150078"/>
    <s v="בקשה להיתר"/>
    <s v="בניה חדשה"/>
    <n v="71842102"/>
    <s v="קריית אונו"/>
    <n v="2620"/>
    <m/>
    <n v="10002"/>
    <n v="6"/>
    <n v="6"/>
    <m/>
    <d v="2015-02-26T00:00:00"/>
    <n v="0"/>
    <n v="0"/>
    <m/>
    <m/>
    <n v="48"/>
    <m/>
    <m/>
    <m/>
    <m/>
    <m/>
    <s v="בניין B: בניין משותף הכולל: 2 קומות מרתף, ק. קרקע הכוללת 2 דירות גן, 13 קומות מגורים + חדרי גג, סה&quot;כ 48 יח&quot;ד. פינוי בינוי שלמה המלך,"/>
    <m/>
    <m/>
    <m/>
    <n v="182357"/>
    <n v="3536"/>
    <m/>
    <d v="2016-01-14T00:00:00"/>
    <m/>
    <n v="0"/>
    <n v="0"/>
    <m/>
    <m/>
    <m/>
    <m/>
    <n v="48"/>
    <m/>
    <m/>
    <s v="בניין B: בניין משותף הכולל: 2 קומות מרתף, ק. קרקע הכוללת 2 דירות גן, 13 קומות מגורים + חדרי גג, סה&quot;כ 48 יח&quot;ד. פינוי בינוי שלמה המלך,"/>
    <m/>
    <m/>
    <s v="שליפה לפי תבעות (אוגוסט 2020)"/>
    <n v="2015"/>
    <x v="8"/>
    <s v="בנייה"/>
    <s v="בנייה"/>
    <m/>
    <n v="2"/>
    <m/>
    <m/>
    <m/>
    <n v="2"/>
    <s v="להיתר"/>
    <m/>
    <x v="2"/>
    <m/>
    <m/>
    <m/>
    <m/>
    <m/>
    <m/>
    <m/>
    <m/>
    <m/>
    <m/>
    <m/>
    <m/>
    <s v="מיצוי יח&quot;ד בפרויקט"/>
    <n v="0"/>
    <m/>
    <m/>
    <m/>
    <m/>
    <m/>
    <m/>
    <m/>
  </r>
  <r>
    <n v="634"/>
    <m/>
    <m/>
    <m/>
    <m/>
    <m/>
    <m/>
    <m/>
    <m/>
    <m/>
    <m/>
    <n v="31166"/>
    <m/>
    <s v="תל אביב"/>
    <x v="24"/>
    <x v="108"/>
    <m/>
    <s v="רשויות"/>
    <s v="פינוי-בינוי"/>
    <s v="בביצוע"/>
    <n v="691943"/>
    <s v="551 20150079"/>
    <n v="551"/>
    <n v="20150079"/>
    <s v="בקשה להיתר"/>
    <s v="בניה חדשה"/>
    <n v="71842101"/>
    <s v="קריית אונו"/>
    <n v="2620"/>
    <m/>
    <n v="10002"/>
    <n v="8"/>
    <n v="8"/>
    <m/>
    <d v="2015-02-26T00:00:00"/>
    <n v="0"/>
    <n v="0"/>
    <m/>
    <m/>
    <n v="42"/>
    <m/>
    <m/>
    <m/>
    <m/>
    <m/>
    <s v="בניין A: בניין משותף הכולל: 2 קומות מרתף, ק.קרקע הכוללת 2 דירות גן, 11 קומות מגורים + חדרי גג, סה&quot;כ 42 יח&quot;ד פינוי בינוי שלמה המלך,"/>
    <m/>
    <m/>
    <m/>
    <n v="182358"/>
    <n v="3537"/>
    <m/>
    <d v="2016-01-14T00:00:00"/>
    <m/>
    <n v="0"/>
    <n v="0"/>
    <m/>
    <m/>
    <m/>
    <m/>
    <n v="42"/>
    <m/>
    <m/>
    <s v="בניין A: בניין משותף הכולל: 2 קומות מרתף, ק.קרקע הכוללת 2 דירות גן, 11 קומות מגורים + חדרי גג, סה&quot;כ 42 יח&quot;ד פינוי בינוי שלמה המלך,"/>
    <m/>
    <m/>
    <s v="שליפה לפי תבעות (אוגוסט 2020)"/>
    <n v="2015"/>
    <x v="8"/>
    <s v="בנייה"/>
    <s v="בנייה"/>
    <m/>
    <n v="1"/>
    <m/>
    <m/>
    <m/>
    <n v="2"/>
    <s v="להיתר"/>
    <m/>
    <x v="2"/>
    <m/>
    <m/>
    <m/>
    <m/>
    <m/>
    <m/>
    <m/>
    <m/>
    <m/>
    <m/>
    <m/>
    <m/>
    <s v="מיצוי יח&quot;ד בפרויקט"/>
    <n v="0"/>
    <m/>
    <m/>
    <m/>
    <m/>
    <m/>
    <m/>
    <m/>
  </r>
  <r>
    <n v="635"/>
    <m/>
    <m/>
    <m/>
    <m/>
    <m/>
    <m/>
    <m/>
    <m/>
    <m/>
    <m/>
    <n v="31128"/>
    <m/>
    <s v="חיפה"/>
    <x v="25"/>
    <x v="109"/>
    <m/>
    <s v="רשויות"/>
    <s v="רשויות מקומיות - פינוי-בינוי"/>
    <s v="תכנית מאושרת עם פעילות יזמית"/>
    <n v="5426504"/>
    <s v="305 20180290"/>
    <n v="305"/>
    <n v="20180290"/>
    <s v="בקשה למידע"/>
    <s v="בניה חדשה"/>
    <n v="110060132"/>
    <s v="קריית אתא"/>
    <n v="6800"/>
    <s v="שיבת ציון"/>
    <n v="649"/>
    <n v="5"/>
    <n v="5"/>
    <m/>
    <d v="2018-11-07T00:00:00"/>
    <n v="0"/>
    <n v="120"/>
    <m/>
    <m/>
    <m/>
    <m/>
    <m/>
    <m/>
    <m/>
    <m/>
    <s v="סוג המבנה המבוקש  בניין בגובה 13 מ' עד 29 מ' פירוט לגבי הבניה המבוקשת  פינוי בינוי - 20 דיירים מחמישה בניינים. ובניית קומת חניון תת קרקעית ושני מבנים בני 15.5 קומות מגורים על גבי קומת לובי. הבקשה כוללת את אחת או יותר מהעבודות להלן:  חפירה, חניה מקורה, עב"/>
    <m/>
    <m/>
    <m/>
    <s v="NULL"/>
    <m/>
    <m/>
    <m/>
    <m/>
    <m/>
    <m/>
    <m/>
    <m/>
    <m/>
    <m/>
    <m/>
    <m/>
    <m/>
    <m/>
    <m/>
    <m/>
    <m/>
    <n v="2018"/>
    <x v="1"/>
    <s v="חפירה ודיפון + בנייה"/>
    <m/>
    <m/>
    <n v="1"/>
    <m/>
    <m/>
    <m/>
    <n v="1"/>
    <s v="למידע"/>
    <m/>
    <x v="1"/>
    <m/>
    <m/>
    <m/>
    <m/>
    <m/>
    <m/>
    <m/>
    <m/>
    <m/>
    <m/>
    <m/>
    <m/>
    <m/>
    <n v="168"/>
    <m/>
    <m/>
    <m/>
    <m/>
    <m/>
    <m/>
    <m/>
  </r>
  <r>
    <n v="636"/>
    <m/>
    <m/>
    <m/>
    <m/>
    <m/>
    <m/>
    <m/>
    <m/>
    <m/>
    <m/>
    <n v="31128"/>
    <m/>
    <s v="חיפה"/>
    <x v="25"/>
    <x v="109"/>
    <m/>
    <s v="רשויות"/>
    <s v="רשויות מקומיות - פינוי-בינוי"/>
    <s v="תכנית מאושרת עם פעילות יזמית"/>
    <n v="6806126"/>
    <s v="305 20180290"/>
    <n v="305"/>
    <n v="20180290"/>
    <s v="בקשה למידע"/>
    <s v="בניה חדשה"/>
    <n v="110060132"/>
    <s v="קריית אתא"/>
    <n v="6800"/>
    <s v="שיבת ציון"/>
    <n v="649"/>
    <n v="5"/>
    <n v="5"/>
    <m/>
    <d v="2018-11-07T00:00:00"/>
    <n v="0"/>
    <n v="120"/>
    <m/>
    <m/>
    <m/>
    <m/>
    <m/>
    <m/>
    <m/>
    <m/>
    <s v="סוג המבנה המבוקש  בניין בגובה 13 מ' עד 29 מ' פירוט לגבי הבניה המבוקשת  פינוי בינוי - 20 דיירים מחמישה בניינים. ובניית קומת חניון תת קרקעית ושני מבנים בני 15.5 קומות מגורים על גבי קומת לובי. הבקשה כוללת את אחת או יותר מהעבודות להלן:  חפירה, חניה מקורה, עבודות פיתוח,(פירוט: שבילי גישה, כניסות, גינון וכו' ), גדרות ושערים"/>
    <m/>
    <m/>
    <m/>
    <s v="NULL"/>
    <m/>
    <m/>
    <m/>
    <m/>
    <m/>
    <m/>
    <m/>
    <m/>
    <m/>
    <m/>
    <m/>
    <m/>
    <m/>
    <m/>
    <m/>
    <m/>
    <m/>
    <n v="2018"/>
    <x v="1"/>
    <s v="חפירה + בנייה"/>
    <m/>
    <m/>
    <m/>
    <m/>
    <m/>
    <m/>
    <n v="4"/>
    <s v="למידע"/>
    <m/>
    <x v="1"/>
    <m/>
    <m/>
    <m/>
    <m/>
    <m/>
    <m/>
    <m/>
    <m/>
    <m/>
    <m/>
    <m/>
    <m/>
    <m/>
    <n v="168"/>
    <m/>
    <m/>
    <m/>
    <m/>
    <m/>
    <m/>
    <m/>
  </r>
  <r>
    <n v="638"/>
    <m/>
    <m/>
    <m/>
    <m/>
    <m/>
    <m/>
    <m/>
    <m/>
    <m/>
    <m/>
    <n v="4196"/>
    <m/>
    <s v="דרום"/>
    <x v="26"/>
    <x v="110"/>
    <m/>
    <s v="מיסוי"/>
    <s v="מיסוי - פינוי-בינוי"/>
    <s v="בביצוע"/>
    <n v="4999475"/>
    <s v="605 20151393"/>
    <n v="605"/>
    <n v="20151393"/>
    <s v="בקשה להיתר"/>
    <s v="בניה חדשה"/>
    <n v="116011100"/>
    <s v="קריית גת"/>
    <n v="2630"/>
    <s v="היסמין"/>
    <n v="116"/>
    <n v="111"/>
    <n v="111"/>
    <m/>
    <d v="2015-11-08T00:00:00"/>
    <n v="0"/>
    <n v="233"/>
    <m/>
    <m/>
    <n v="275"/>
    <m/>
    <m/>
    <m/>
    <m/>
    <m/>
    <s v="בניית שני מבני מגורים + 4 מרתפי חניה + הריסת  מבנה 18+ חדר טרנפורמציה מבנה 202/1 כולל 21 קומות מגורים + גג טכני ו 119 ח&quot;ד מבנה 202/2 כולל 20 קומות מגורים + גג טכני ו 114 יח&quot;ד"/>
    <m/>
    <m/>
    <m/>
    <n v="1498646"/>
    <n v="20170084"/>
    <m/>
    <d v="2017-03-20T00:00:00"/>
    <m/>
    <n v="0"/>
    <n v="233"/>
    <m/>
    <m/>
    <m/>
    <m/>
    <n v="275"/>
    <m/>
    <m/>
    <s v="בניית שני מבני מגורים + 4 מרתפי חניה + הריסת מבנה 18 + חדר טרנפורמציה. מבנה 202/1 כולל 21 קומות מגורים + גג טכני ו 119 חד מבנה 202/2 כולל 20 קומות מגורים + גג טכני ו 114 יח&quot;ד&quot;"/>
    <m/>
    <m/>
    <m/>
    <n v="2015"/>
    <x v="6"/>
    <s v="הריסה + בנייה"/>
    <s v="הריסה + בנייה"/>
    <m/>
    <n v="1"/>
    <m/>
    <m/>
    <m/>
    <n v="1"/>
    <s v="להיתר"/>
    <m/>
    <x v="0"/>
    <m/>
    <s v="דטה מהעבר"/>
    <s v="דטה מהעבר"/>
    <n v="4999475"/>
    <n v="1498646"/>
    <m/>
    <s v="נספרו 275 יח&quot;ד בדוח, לכן נרשמו 275 יח&quot;ד מוצע ולא 233 יח&quot;ד כפי שמופיע במהות הבקשה וההיתר"/>
    <m/>
    <m/>
    <m/>
    <m/>
    <m/>
    <m/>
    <n v="157"/>
    <m/>
    <m/>
    <m/>
    <m/>
    <m/>
    <m/>
    <m/>
  </r>
  <r>
    <n v="637"/>
    <m/>
    <m/>
    <m/>
    <m/>
    <m/>
    <m/>
    <m/>
    <m/>
    <m/>
    <m/>
    <n v="4196"/>
    <m/>
    <s v="דרום"/>
    <x v="26"/>
    <x v="110"/>
    <m/>
    <s v="מיסוי"/>
    <s v="פינוי-בינוי"/>
    <s v="בביצוע"/>
    <n v="4999391"/>
    <s v="605 20151052"/>
    <n v="605"/>
    <n v="20151052"/>
    <s v="בקשה להיתר"/>
    <s v="הריסת מבנים ובניית מחדש"/>
    <n v="116011100"/>
    <s v="קריית גת"/>
    <n v="2630"/>
    <s v="היסמין"/>
    <n v="116"/>
    <n v="111"/>
    <n v="111"/>
    <m/>
    <d v="2015-08-17T00:00:00"/>
    <n v="0"/>
    <n v="0"/>
    <m/>
    <m/>
    <m/>
    <m/>
    <m/>
    <m/>
    <m/>
    <m/>
    <s v="- אישור תכנית בינוי למתחם היסמין - שלב א' בפרויקט פינוי בינוי במתחם היסמין : בניית מבנה מגורים בן 20 קומות + 4 מרתפי חניה + הריסת מבנים עפ&quot;י התכנית + חדר טרנפורמציה"/>
    <m/>
    <m/>
    <m/>
    <s v="NULL"/>
    <m/>
    <m/>
    <m/>
    <m/>
    <m/>
    <m/>
    <m/>
    <m/>
    <m/>
    <m/>
    <m/>
    <m/>
    <m/>
    <m/>
    <m/>
    <m/>
    <s v="שליפה לפי תבעות (אוגוסט 2020)"/>
    <n v="2015"/>
    <x v="1"/>
    <s v="בנייה"/>
    <m/>
    <m/>
    <n v="1"/>
    <m/>
    <m/>
    <m/>
    <n v="2"/>
    <s v="להיתר"/>
    <m/>
    <x v="1"/>
    <m/>
    <m/>
    <m/>
    <m/>
    <m/>
    <m/>
    <m/>
    <m/>
    <m/>
    <m/>
    <m/>
    <m/>
    <m/>
    <n v="157"/>
    <m/>
    <m/>
    <m/>
    <m/>
    <m/>
    <m/>
    <m/>
  </r>
  <r>
    <n v="641"/>
    <m/>
    <m/>
    <m/>
    <m/>
    <m/>
    <m/>
    <m/>
    <m/>
    <m/>
    <m/>
    <n v="4196"/>
    <m/>
    <s v="דרום"/>
    <x v="26"/>
    <x v="110"/>
    <m/>
    <s v="מיסוי"/>
    <s v="פינוי-בינוי"/>
    <s v="בביצוע"/>
    <n v="4999474"/>
    <s v="605 20151392"/>
    <n v="605"/>
    <n v="20151392"/>
    <s v="בקשה להיתר"/>
    <s v="הריסת מבנים קיימים."/>
    <n v="177000500"/>
    <s v="קריית גת"/>
    <n v="2630"/>
    <s v="הציפורן"/>
    <n v="177"/>
    <n v="5"/>
    <n v="5"/>
    <m/>
    <d v="2015-11-08T00:00:00"/>
    <n v="0"/>
    <n v="0"/>
    <m/>
    <m/>
    <m/>
    <m/>
    <m/>
    <m/>
    <m/>
    <m/>
    <s v="הריסת מבנה בחלקה 21"/>
    <m/>
    <m/>
    <m/>
    <n v="1405568"/>
    <n v="20160110"/>
    <m/>
    <d v="2016-07-18T00:00:00"/>
    <m/>
    <n v="0"/>
    <n v="0"/>
    <m/>
    <m/>
    <m/>
    <m/>
    <m/>
    <m/>
    <m/>
    <s v="הריסת מבנים בגוש 1902 בחלקות 19,21 התארגנות אתר + דיפון + חפירה"/>
    <m/>
    <m/>
    <s v="שליפה לפי תבעות (אוגוסט 2020)"/>
    <n v="2015"/>
    <x v="8"/>
    <s v="הריסה"/>
    <s v="הריסה"/>
    <m/>
    <n v="2"/>
    <m/>
    <m/>
    <m/>
    <n v="2"/>
    <s v="להיתר"/>
    <m/>
    <x v="2"/>
    <m/>
    <m/>
    <m/>
    <m/>
    <m/>
    <m/>
    <m/>
    <m/>
    <m/>
    <m/>
    <m/>
    <m/>
    <m/>
    <n v="157"/>
    <m/>
    <m/>
    <m/>
    <m/>
    <m/>
    <m/>
    <m/>
  </r>
  <r>
    <n v="642"/>
    <m/>
    <m/>
    <m/>
    <m/>
    <m/>
    <m/>
    <m/>
    <m/>
    <m/>
    <m/>
    <n v="4196"/>
    <m/>
    <s v="דרום"/>
    <x v="26"/>
    <x v="110"/>
    <m/>
    <s v="מיסוי"/>
    <s v="פינוי-בינוי"/>
    <s v="בביצוע"/>
    <n v="4999476"/>
    <s v="605 20151394"/>
    <n v="605"/>
    <n v="20151394"/>
    <s v="בקשה להיתר"/>
    <s v="פינוי בינוי"/>
    <n v="177000500"/>
    <s v="קריית גת"/>
    <n v="2630"/>
    <s v="הציפורן"/>
    <n v="177"/>
    <n v="5"/>
    <n v="5"/>
    <m/>
    <d v="2015-11-08T00:00:00"/>
    <n v="0"/>
    <n v="228"/>
    <m/>
    <m/>
    <n v="233"/>
    <m/>
    <m/>
    <m/>
    <m/>
    <m/>
    <s v="בניית שני מבני מגורים + 4 מרתפי חניה + הריסת מבנה מס' 17 + התקנת צוברי גז מבנה 201/1 כולל 21 קומות מגורים + גג טכני סה&quot;כ 119 יח&quot;ד מבנה 201/2 כולל 20 קומות מגורים + גג טכני סה&quot;כ 114 יח&quot;ד"/>
    <m/>
    <m/>
    <m/>
    <n v="1496206"/>
    <n v="20170085"/>
    <m/>
    <d v="2017-03-20T00:00:00"/>
    <m/>
    <n v="0"/>
    <n v="228"/>
    <m/>
    <m/>
    <m/>
    <m/>
    <n v="233"/>
    <m/>
    <m/>
    <s v="בניית שני מבני מגורים + 4 מרתפי חניה + הריסת מבנה בחלקות 17 מבנים + התקנת צוברי גז מבנה 201/1 כולל 21 קומות מגורים + גג טכני ו 119 יחד מבנה 201/2 כולל 20 קומות מגורים + גג טכני ו 114 יח&quot;ד&quot;"/>
    <m/>
    <m/>
    <s v="שליפה לפי תבעות (אוגוסט 2020)"/>
    <n v="2015"/>
    <x v="6"/>
    <s v="הריסה + בנייה"/>
    <s v="הריסה + בנייה"/>
    <m/>
    <n v="2"/>
    <m/>
    <m/>
    <m/>
    <n v="2"/>
    <s v="להיתר"/>
    <m/>
    <x v="2"/>
    <m/>
    <m/>
    <m/>
    <m/>
    <m/>
    <m/>
    <m/>
    <m/>
    <m/>
    <m/>
    <m/>
    <m/>
    <m/>
    <n v="157"/>
    <m/>
    <m/>
    <m/>
    <m/>
    <m/>
    <m/>
    <m/>
  </r>
  <r>
    <n v="1429"/>
    <s v="טיוב בקשות שאינן כפולות"/>
    <s v="בבדיקה"/>
    <m/>
    <s v="כנראה שכן"/>
    <m/>
    <m/>
    <s v="הכתובת במתחם"/>
    <m/>
    <m/>
    <m/>
    <n v="38941"/>
    <m/>
    <s v="חיפה"/>
    <x v="27"/>
    <x v="111"/>
    <m/>
    <s v="רשויות"/>
    <s v="פינוי-בינוי"/>
    <s v="בתכנון"/>
    <n v="7074193"/>
    <s v="352 20202839"/>
    <n v="352"/>
    <n v="20202839"/>
    <s v="בקשה למידע להיתר"/>
    <s v="שינוי שימוש, בנייה חדשה, הריסה"/>
    <n v="312020"/>
    <s v="קריית ים"/>
    <n v="9600"/>
    <s v="יששכר"/>
    <n v="222"/>
    <n v="0"/>
    <n v="0"/>
    <n v="6"/>
    <d v="2020-09-29T00:00:00"/>
    <n v="0"/>
    <n v="122"/>
    <m/>
    <m/>
    <n v="122"/>
    <s v="2020_01"/>
    <d v="2020-11-01T21:00:40"/>
    <m/>
    <m/>
    <s v="נתוני העירייה"/>
    <s v=" בניית  3 בניני מגורים  בשילוב מסחרי תוך הריסת מבנים קיימים "/>
    <s v="NULL"/>
    <s v="NULL"/>
    <s v="NULL"/>
    <s v="NULL"/>
    <m/>
    <m/>
    <m/>
    <m/>
    <m/>
    <m/>
    <m/>
    <m/>
    <m/>
    <m/>
    <m/>
    <m/>
    <m/>
    <m/>
    <s v="NULL"/>
    <s v="NULL"/>
    <s v="לפי גוש חלקה (מרץ 2021)"/>
    <n v="2020"/>
    <x v="1"/>
    <s v="הריסה + בנייה"/>
    <m/>
    <m/>
    <m/>
    <m/>
    <m/>
    <m/>
    <s v="?"/>
    <s v="למידע"/>
    <s v="?"/>
    <x v="1"/>
    <m/>
    <m/>
    <m/>
    <m/>
    <m/>
    <m/>
    <m/>
    <m/>
    <m/>
    <m/>
    <m/>
    <m/>
    <m/>
    <n v="1689"/>
    <m/>
    <m/>
    <m/>
    <m/>
    <m/>
    <s v="הבקשה לא נמצאה באתר העירייה"/>
    <m/>
  </r>
  <r>
    <n v="1443"/>
    <s v="טיוב בקשות שאינן כפולות"/>
    <s v="בבדיקה"/>
    <m/>
    <s v="כנראה שכן"/>
    <m/>
    <m/>
    <s v="הכתובת במתחם"/>
    <m/>
    <m/>
    <m/>
    <n v="38941"/>
    <m/>
    <s v="חיפה"/>
    <x v="27"/>
    <x v="111"/>
    <m/>
    <s v="רשויות"/>
    <s v="פינוי-בינוי"/>
    <s v="בתכנון"/>
    <n v="7203303"/>
    <s v="352 20203173"/>
    <n v="352"/>
    <n v="20203173"/>
    <s v="בקשה מקוונת ללא הקלות"/>
    <s v="הריסה"/>
    <n v="312020"/>
    <s v="קריית ים"/>
    <n v="9600"/>
    <s v="יששכר"/>
    <n v="222"/>
    <n v="0"/>
    <n v="0"/>
    <n v="6"/>
    <d v="2020-11-09T00:00:00"/>
    <n v="0"/>
    <n v="0"/>
    <m/>
    <m/>
    <m/>
    <s v="2020_04"/>
    <d v="2021-01-28T10:43:04"/>
    <m/>
    <m/>
    <m/>
    <s v=" בניית  3 בניני מגורים  בשילוב מסחרי תוך הריסת מבנים קיימים "/>
    <s v="NULL"/>
    <s v="NULL"/>
    <s v="NULL"/>
    <s v="NULL"/>
    <m/>
    <m/>
    <m/>
    <m/>
    <m/>
    <m/>
    <m/>
    <m/>
    <m/>
    <m/>
    <m/>
    <m/>
    <m/>
    <m/>
    <s v="NULL"/>
    <s v="NULL"/>
    <s v="לפי גוש חלקה (מרץ 2021)"/>
    <n v="2020"/>
    <x v="1"/>
    <s v="הריסה + בנייה"/>
    <m/>
    <m/>
    <m/>
    <m/>
    <m/>
    <m/>
    <s v="?"/>
    <s v="מקוונת (להיתר)"/>
    <s v="?"/>
    <x v="1"/>
    <m/>
    <m/>
    <m/>
    <m/>
    <m/>
    <m/>
    <m/>
    <m/>
    <m/>
    <m/>
    <m/>
    <m/>
    <m/>
    <n v="1689"/>
    <m/>
    <m/>
    <m/>
    <m/>
    <m/>
    <s v="לא היו החלטות בבקשה"/>
    <m/>
  </r>
  <r>
    <n v="1969"/>
    <s v="אוקטובר 2021 - טיוב בקשות שאינן כפולות"/>
    <s v="?"/>
    <m/>
    <m/>
    <m/>
    <m/>
    <m/>
    <s v="לא פינוי בינוי במדלן. אין פירוט באתר העירייה"/>
    <m/>
    <m/>
    <n v="38941"/>
    <m/>
    <s v="חיפה"/>
    <x v="27"/>
    <x v="111"/>
    <m/>
    <s v="רשויות"/>
    <s v="פינוי-בינוי"/>
    <s v="בתכנון"/>
    <n v="7262752"/>
    <s v="352 20210247"/>
    <n v="352"/>
    <n v="20210247"/>
    <s v="בקשה להיתר"/>
    <m/>
    <n v="31272"/>
    <s v="קריית ים"/>
    <n v="9600"/>
    <s v="שמעון"/>
    <n v="224"/>
    <n v="2"/>
    <n v="2"/>
    <s v="     "/>
    <d v="2021-01-27T00:00:00"/>
    <n v="0"/>
    <n v="0"/>
    <m/>
    <m/>
    <m/>
    <s v="2021_01"/>
    <d v="2021-06-14T12:45:52"/>
    <s v="NULL"/>
    <s v="NULL"/>
    <s v="NULL"/>
    <m/>
    <s v="NULL"/>
    <s v="NULL"/>
    <s v="NULL"/>
    <s v="NULL"/>
    <m/>
    <s v="NULL"/>
    <m/>
    <m/>
    <m/>
    <m/>
    <m/>
    <m/>
    <m/>
    <m/>
    <m/>
    <m/>
    <m/>
    <m/>
    <m/>
    <m/>
    <s v="גוש חלקה"/>
    <n v="2021"/>
    <x v="1"/>
    <m/>
    <m/>
    <s v="באתר העירייה לא כתוב כלום במהות הבקשה ובשדות האחרים, לכן לא ניתן לדעת מה סוג הבקשה"/>
    <m/>
    <m/>
    <m/>
    <m/>
    <s v="?"/>
    <s v="להיתר"/>
    <s v="האם פב"/>
    <x v="1"/>
    <m/>
    <m/>
    <m/>
    <m/>
    <m/>
    <m/>
    <m/>
    <m/>
    <m/>
    <m/>
    <m/>
    <m/>
    <m/>
    <n v="1689"/>
    <m/>
    <m/>
    <m/>
    <m/>
    <m/>
    <m/>
    <m/>
  </r>
  <r>
    <n v="645"/>
    <m/>
    <m/>
    <m/>
    <m/>
    <m/>
    <m/>
    <m/>
    <m/>
    <m/>
    <m/>
    <n v="33085"/>
    <m/>
    <s v="חיפה"/>
    <x v="28"/>
    <x v="95"/>
    <m/>
    <s v="רשויות"/>
    <s v="רשויות מקומיות - פינוי-בינוי"/>
    <s v="בביצוע"/>
    <n v="1565544"/>
    <s v="352 20161610"/>
    <n v="352"/>
    <n v="20161610"/>
    <s v="בקשה להיתר"/>
    <s v="חדש"/>
    <n v="342016"/>
    <s v="קריית מוצקין"/>
    <n v="8200"/>
    <s v="יוספטל"/>
    <n v="169"/>
    <n v="0"/>
    <n v="0"/>
    <m/>
    <d v="2016-05-29T00:00:00"/>
    <n v="0"/>
    <n v="0"/>
    <n v="0"/>
    <n v="0"/>
    <n v="168"/>
    <m/>
    <m/>
    <m/>
    <m/>
    <m/>
    <s v="בנין מס' 4 בן 21 קומות מגורים ובנין מס' 3 בן 15 קומות מגורים, שניהם מעל קומת לובי כפולה,  2 קומות מרתף הקמת 2 מבני מגורים במסגרת התחדשות עירונית במסלול פינוי בינוי (תא שטח 2). ומבנה טרנספורמציה. מבנים קיימים יהרסו. שלב א' בלבד - 148 יח&quot;ד."/>
    <m/>
    <m/>
    <m/>
    <s v="NULL"/>
    <m/>
    <m/>
    <m/>
    <m/>
    <m/>
    <m/>
    <m/>
    <m/>
    <m/>
    <m/>
    <m/>
    <m/>
    <m/>
    <m/>
    <m/>
    <m/>
    <m/>
    <n v="2016"/>
    <x v="1"/>
    <s v="הריסה + בנייה"/>
    <m/>
    <m/>
    <n v="1"/>
    <m/>
    <m/>
    <m/>
    <n v="1"/>
    <s v="להיתר"/>
    <m/>
    <x v="1"/>
    <m/>
    <m/>
    <m/>
    <m/>
    <m/>
    <m/>
    <m/>
    <m/>
    <m/>
    <m/>
    <m/>
    <m/>
    <m/>
    <n v="480"/>
    <m/>
    <m/>
    <m/>
    <m/>
    <m/>
    <s v="לאשר תוך הטמעת הערות העירייה."/>
    <m/>
  </r>
  <r>
    <n v="646"/>
    <m/>
    <m/>
    <m/>
    <m/>
    <m/>
    <m/>
    <m/>
    <m/>
    <m/>
    <m/>
    <n v="33085"/>
    <m/>
    <s v="חיפה"/>
    <x v="28"/>
    <x v="95"/>
    <m/>
    <s v="רשויות"/>
    <s v="רשויות מקומיות - פינוי-בינוי"/>
    <s v="בביצוע"/>
    <n v="5249240"/>
    <s v="352 20171058"/>
    <n v="352"/>
    <n v="20171058"/>
    <s v="בקשה להיתר"/>
    <s v="חדש"/>
    <n v="342016"/>
    <s v="קריית מוצקין"/>
    <n v="8200"/>
    <s v="יוספטל"/>
    <n v="169"/>
    <n v="0"/>
    <n v="0"/>
    <m/>
    <d v="2017-03-27T00:00:00"/>
    <n v="0"/>
    <n v="0"/>
    <m/>
    <m/>
    <n v="168"/>
    <m/>
    <m/>
    <m/>
    <m/>
    <m/>
    <s v="בנין מס' 4 בן 21 קומות מגורים ובנין מס' 3 בן 20 קומות מגורים, שניהם מעל קומת לובי כפולה, 2 קומות מרתף הקמת 2 מבני מגורים במסגרת התחדשות עירונית במסלול פינוי בינוי (תא שטח 2). ומבנה טרנספורמציה - 168 יח&quot;ד. מבנים קיימים יהרסו."/>
    <m/>
    <m/>
    <m/>
    <s v="NULL"/>
    <m/>
    <m/>
    <m/>
    <m/>
    <m/>
    <m/>
    <m/>
    <m/>
    <m/>
    <m/>
    <m/>
    <m/>
    <m/>
    <m/>
    <m/>
    <m/>
    <m/>
    <n v="2017"/>
    <x v="1"/>
    <s v="הריסה + בנייה"/>
    <m/>
    <m/>
    <n v="1"/>
    <m/>
    <m/>
    <m/>
    <n v="2"/>
    <s v="להיתר"/>
    <m/>
    <x v="1"/>
    <m/>
    <m/>
    <m/>
    <m/>
    <m/>
    <m/>
    <m/>
    <m/>
    <m/>
    <m/>
    <m/>
    <m/>
    <m/>
    <n v="480"/>
    <m/>
    <m/>
    <m/>
    <m/>
    <m/>
    <m/>
    <m/>
  </r>
  <r>
    <n v="647"/>
    <m/>
    <m/>
    <m/>
    <m/>
    <m/>
    <m/>
    <m/>
    <m/>
    <m/>
    <m/>
    <n v="33085"/>
    <m/>
    <s v="חיפה"/>
    <x v="28"/>
    <x v="95"/>
    <m/>
    <s v="רשויות"/>
    <s v="רשויות מקומיות - פינוי-בינוי"/>
    <s v="בביצוע"/>
    <n v="5361932"/>
    <s v="352 20181443"/>
    <n v="352"/>
    <n v="20181443"/>
    <s v="בקשה להיתר"/>
    <s v="חדש"/>
    <n v="342016"/>
    <s v="קריית מוצקין"/>
    <n v="8200"/>
    <s v="יוספטל"/>
    <n v="169"/>
    <n v="0"/>
    <n v="0"/>
    <m/>
    <d v="2018-05-15T00:00:00"/>
    <n v="0"/>
    <n v="168"/>
    <m/>
    <m/>
    <n v="168"/>
    <m/>
    <m/>
    <m/>
    <m/>
    <m/>
    <s v="בנין מס' 4 בן 21 קומות מגורים ובנין מס' 3 בן 20 קומות מגורים, שניהם מעל קומת לובי כפולה, 2 קומות מרתף הקמת 2 מבני מגורים במסגרת התחדשות עירונית במסלול פינוי בינוי (תא שטח 2 עפ&quot;י תב&quot;ע ק/440). ומבנה טרנספורמציה - 168 יח&quot;ד. מבנים קיימים יהרסו."/>
    <m/>
    <m/>
    <m/>
    <s v="NULL"/>
    <m/>
    <m/>
    <m/>
    <m/>
    <m/>
    <m/>
    <m/>
    <m/>
    <m/>
    <m/>
    <m/>
    <m/>
    <m/>
    <m/>
    <m/>
    <m/>
    <m/>
    <n v="2018"/>
    <x v="1"/>
    <s v="הריסה + בנייה"/>
    <m/>
    <m/>
    <n v="1"/>
    <m/>
    <m/>
    <m/>
    <n v="2"/>
    <s v="להיתר"/>
    <m/>
    <x v="1"/>
    <m/>
    <m/>
    <m/>
    <m/>
    <m/>
    <m/>
    <m/>
    <m/>
    <m/>
    <m/>
    <m/>
    <m/>
    <m/>
    <n v="480"/>
    <m/>
    <m/>
    <m/>
    <m/>
    <m/>
    <m/>
    <m/>
  </r>
  <r>
    <n v="649"/>
    <m/>
    <m/>
    <m/>
    <m/>
    <m/>
    <m/>
    <m/>
    <m/>
    <m/>
    <m/>
    <n v="4025"/>
    <m/>
    <s v="דרום"/>
    <x v="29"/>
    <x v="112"/>
    <m/>
    <s v="מיסוי"/>
    <s v="מיסוי - פינוי-בינוי"/>
    <m/>
    <n v="88888880"/>
    <s v="617 20190123"/>
    <n v="617"/>
    <n v="20190123"/>
    <s v="בקשה להיתר"/>
    <s v="עבודות פיתוח וסלילה"/>
    <n v="152800"/>
    <s v="קריית מלאכי"/>
    <n v="1034"/>
    <s v="ז'בוטינסקי                                                  "/>
    <n v="139"/>
    <n v="39"/>
    <n v="39"/>
    <m/>
    <d v="2019-03-03T00:00:00"/>
    <m/>
    <m/>
    <m/>
    <m/>
    <n v="195"/>
    <m/>
    <m/>
    <m/>
    <m/>
    <m/>
    <s v="‏בקשה לדיפון וחפירה, בגוש 2474, חלקות 24,25,92."/>
    <m/>
    <m/>
    <m/>
    <s v="NULL"/>
    <n v="20190123"/>
    <m/>
    <d v="2020-08-31T00:00:00"/>
    <m/>
    <m/>
    <m/>
    <m/>
    <m/>
    <m/>
    <m/>
    <n v="195"/>
    <m/>
    <m/>
    <s v="בקשה לדיפון וחפירה בגוש 2474 חלקות 24,25,92."/>
    <m/>
    <m/>
    <m/>
    <n v="2019"/>
    <x v="2"/>
    <s v="חפירה ודיפון"/>
    <s v="חפירה ודיפון"/>
    <m/>
    <n v="1"/>
    <m/>
    <m/>
    <m/>
    <n v="1"/>
    <s v="להיתר"/>
    <m/>
    <x v="0"/>
    <m/>
    <s v="אתר העירייה"/>
    <s v="אתר העירייה"/>
    <n v="88888880"/>
    <m/>
    <s v="בקשה איי די  ידנית -- יש לבצע בדיקה האם קיים בדטה, במידה ולא - יש להכניס את הבקשה וההיתר לדטה "/>
    <m/>
    <m/>
    <m/>
    <m/>
    <m/>
    <m/>
    <m/>
    <n v="45"/>
    <m/>
    <m/>
    <m/>
    <m/>
    <m/>
    <s v="אושר בתהאים"/>
    <m/>
  </r>
  <r>
    <n v="650"/>
    <m/>
    <m/>
    <m/>
    <m/>
    <m/>
    <m/>
    <m/>
    <m/>
    <m/>
    <m/>
    <n v="4025"/>
    <m/>
    <s v="דרום"/>
    <x v="29"/>
    <x v="112"/>
    <m/>
    <s v="מיסוי"/>
    <s v="מיסוי - פינוי-בינוי"/>
    <m/>
    <n v="88888883"/>
    <s v="617 20190402"/>
    <n v="617"/>
    <n v="20190402"/>
    <s v="בקשה להיתר"/>
    <s v="הריסת מבנה קיים ובניה חדשה"/>
    <n v="152800"/>
    <s v="קריית מלאכי"/>
    <n v="1034"/>
    <s v="ז'בוטינסקי                                                  "/>
    <n v="139"/>
    <n v="39"/>
    <n v="39"/>
    <m/>
    <d v="2019-08-14T00:00:00"/>
    <m/>
    <n v="195"/>
    <m/>
    <m/>
    <n v="195"/>
    <m/>
    <m/>
    <m/>
    <m/>
    <m/>
    <s v="‏בקשה להריסת מבנה קיים והקמת בניין מגורים ומסחר הכולל: 5 קומות מרתף שהעליונה ‏תשמש גם למסחר והיתר לאחסנה וחניה, 2.5 קומות מסחר ו21 קומות מגורים, סה&quot;כ 195 ‏יח&quot;ד"/>
    <m/>
    <m/>
    <m/>
    <s v="NULL"/>
    <m/>
    <m/>
    <m/>
    <m/>
    <m/>
    <m/>
    <m/>
    <m/>
    <m/>
    <m/>
    <m/>
    <m/>
    <m/>
    <m/>
    <m/>
    <m/>
    <m/>
    <n v="2019"/>
    <x v="1"/>
    <s v="הריסה + בנייה"/>
    <m/>
    <m/>
    <n v="1"/>
    <m/>
    <m/>
    <m/>
    <n v="2"/>
    <s v="להיתר"/>
    <m/>
    <x v="1"/>
    <m/>
    <s v="אתר העירייה"/>
    <m/>
    <m/>
    <m/>
    <s v="בקשה איי די  ידנית -- יש לבצע בדיקה האם קיים בדטה, במידה ולא - יש להכניס את הבקשה וההיתר לדטה "/>
    <m/>
    <m/>
    <m/>
    <m/>
    <m/>
    <m/>
    <m/>
    <n v="45"/>
    <m/>
    <m/>
    <m/>
    <m/>
    <m/>
    <m/>
    <m/>
  </r>
  <r>
    <n v="653"/>
    <m/>
    <m/>
    <m/>
    <m/>
    <m/>
    <m/>
    <m/>
    <m/>
    <m/>
    <m/>
    <n v="4011"/>
    <m/>
    <s v="מרכז"/>
    <x v="30"/>
    <x v="113"/>
    <m/>
    <s v="מיסוי"/>
    <s v="מיסוי - פינוי-בינוי"/>
    <s v="בביצוע + מבנים מאוכלסים"/>
    <n v="119464"/>
    <s v="413 20100032"/>
    <n v="413"/>
    <n v="20100032"/>
    <s v="בקשה להיתר"/>
    <s v="תוספת למבנה קיים                        "/>
    <n v="38900110"/>
    <s v="ראשון לציון"/>
    <n v="8300"/>
    <s v="אלירז שלמה"/>
    <n v="303"/>
    <n v="1"/>
    <n v="1"/>
    <m/>
    <d v="2010-01-11T00:00:00"/>
    <n v="0"/>
    <n v="8"/>
    <n v="0"/>
    <n v="8"/>
    <n v="8"/>
    <m/>
    <m/>
    <m/>
    <m/>
    <m/>
    <s v="בנין מס'1  -  שינויים בבנין מס'1 קיים בהיתר . שטח המגרש :3835 מ&quot;ר  (תא מס'1  ל-2 בנינים עפ&quot;י ת.ב.ע. ) מס' קומות  : 24                             מס' יח&quot;ד : 92 -תוספת 3 קומות מגורים +קומה טכנית עם מדריגות יציאה לגג מתוך הדירות  ל-21 קומות קיימים בהיתר."/>
    <m/>
    <m/>
    <m/>
    <n v="8207"/>
    <n v="201100049"/>
    <m/>
    <d v="2011-01-23T00:00:00"/>
    <m/>
    <n v="0"/>
    <n v="8"/>
    <n v="0"/>
    <m/>
    <n v="8"/>
    <m/>
    <n v="8"/>
    <m/>
    <m/>
    <s v="בנין מס' 1  - תוכנית שינויים בבנין מס' 1 שקיים בהיתר. שטח המגרש :3835 מר  (תא מס' 1  ל-2 בנינים עפ&quot;י תב&quot;ע). מס' קומות  : 24                             מס' יח&quot;ד : 92 - תוספת 3 קומות מגורים+קומה טכנית עם מדרגות יציאה לגג מתוך הדירות ל-21 קומות   קיימים בהיתר.  סה&quot;כ 24 קומות מגורים +קומה טכנית. - תוספת 8 יח&quot;ד  ( 4 דירות טיפוסיות ו-4 דו-פלקסים ) ל-84 יח&quot;ד קיימות בהיתר.   סה&quot;כ 92 יח&quot;ד. - שינויים בקומות מרתפי חניה.&quot;"/>
    <m/>
    <m/>
    <m/>
    <n v="2010"/>
    <x v="11"/>
    <s v="בנייה"/>
    <s v="בנייה"/>
    <m/>
    <n v="1"/>
    <m/>
    <m/>
    <m/>
    <n v="1"/>
    <s v="להיתר"/>
    <m/>
    <x v="0"/>
    <m/>
    <m/>
    <m/>
    <n v="119464"/>
    <n v="8207"/>
    <m/>
    <m/>
    <m/>
    <m/>
    <m/>
    <m/>
    <m/>
    <m/>
    <n v="927"/>
    <m/>
    <m/>
    <m/>
    <m/>
    <m/>
    <m/>
    <m/>
  </r>
  <r>
    <n v="654"/>
    <m/>
    <m/>
    <m/>
    <m/>
    <m/>
    <m/>
    <m/>
    <m/>
    <m/>
    <m/>
    <n v="4011"/>
    <m/>
    <s v="מרכז"/>
    <x v="30"/>
    <x v="113"/>
    <m/>
    <s v="מיסוי"/>
    <s v="מיסוי - פינוי-בינוי"/>
    <s v="בביצוע + מבנים מאוכלסים"/>
    <n v="117907"/>
    <s v="413 20090674"/>
    <n v="413"/>
    <n v="20090674"/>
    <s v="בקשה להיתר"/>
    <s v="בניה חדשה"/>
    <n v="38900110"/>
    <s v="ראשון לציון"/>
    <n v="8300"/>
    <s v="אלירז שלמה"/>
    <n v="303"/>
    <n v="3"/>
    <n v="3"/>
    <m/>
    <d v="2009-06-29T00:00:00"/>
    <n v="0"/>
    <n v="92"/>
    <n v="0"/>
    <n v="92"/>
    <n v="92"/>
    <m/>
    <m/>
    <m/>
    <m/>
    <m/>
    <s v="בנין מס'2 ( תא מס'1 לפי ת.ב.ע. ) שטח המגרש מס' 1 : 3835 מ&quot;ר (ל-2 בנינים )          יח&quot;ד :  180 יח&quot;ד  ( ל-2 בנינים )   קומות:24 ‏1. הקמת בית משותף חדש ( בנין מס' 2 )  הכולל  :  2 קומות מרתף (מאושר בהיתר ) , קומת    לובי , 2  חדרי   מדריגות , ‏3 מעליות,"/>
    <m/>
    <m/>
    <m/>
    <n v="7912"/>
    <n v="201100495"/>
    <m/>
    <d v="2011-08-04T00:00:00"/>
    <m/>
    <n v="0"/>
    <n v="92"/>
    <n v="0"/>
    <m/>
    <n v="92"/>
    <m/>
    <n v="92"/>
    <m/>
    <m/>
    <s v="ביצוע, פיתוח, ממד, חניה, תברואה, אינסטלציה סניטרית, גדרות, חזיתות, גינון והשקיה בהתאם לאישורים כחלק בלתי נפרד מההיתר. בנין מס' 2 ( תא מס' 1 לפי תב&quot;ע) שטח המגרש מס' 1 : 3835 מ&quot;ר (ל-2 בנינים )          יח&quot;ד :  180 יח&quot;ד  ( ל-2 בנינים )   קומות:24 ‏1. הקמת בית משותף חדש ( בנין מס' 2 ) הכולל: 2 קומות מרתף (מאושר בהיתר), קומת לובי ,    ‏2 חדרי מדרגות, ‏3 מעליות, 22 קומות דירות טיפוסיות + 2 קומות של 4 דירות דופלקס  + קומה    טכנית עם חדר מכונות למעליות. בכל קומה מתוכננים מחסנים  פרטיים . ‏2.  התארגנות בשטח.&quot;"/>
    <m/>
    <m/>
    <m/>
    <n v="2009"/>
    <x v="11"/>
    <s v="בנייה"/>
    <s v="בנייה"/>
    <m/>
    <n v="5"/>
    <m/>
    <m/>
    <m/>
    <n v="1"/>
    <s v="להיתר"/>
    <m/>
    <x v="0"/>
    <m/>
    <m/>
    <m/>
    <n v="117907"/>
    <n v="7912"/>
    <m/>
    <m/>
    <m/>
    <m/>
    <m/>
    <m/>
    <m/>
    <m/>
    <n v="927"/>
    <m/>
    <m/>
    <m/>
    <m/>
    <m/>
    <m/>
    <m/>
  </r>
  <r>
    <n v="655"/>
    <m/>
    <m/>
    <m/>
    <m/>
    <m/>
    <m/>
    <m/>
    <m/>
    <m/>
    <m/>
    <n v="4011"/>
    <m/>
    <s v="מרכז"/>
    <x v="30"/>
    <x v="113"/>
    <m/>
    <s v="מיסוי"/>
    <s v="מיסוי - פינוי-בינוי"/>
    <s v="בביצוע + מבנים מאוכלסים"/>
    <n v="119530"/>
    <s v="413 20100109"/>
    <n v="413"/>
    <n v="20100109"/>
    <s v="בקשה להיתר"/>
    <s v="בניה חדשה                               "/>
    <n v="81000050"/>
    <s v="ראשון לציון"/>
    <n v="8300"/>
    <s v="אלירז שלמה"/>
    <n v="303"/>
    <n v="5"/>
    <n v="5"/>
    <m/>
    <d v="2010-01-31T00:00:00"/>
    <n v="0"/>
    <n v="92"/>
    <n v="0"/>
    <n v="92"/>
    <n v="92"/>
    <m/>
    <m/>
    <m/>
    <m/>
    <m/>
    <s v="בנין מס'3 ( תא מס' 2 לפי ת.ב.ע. ) שטח המגרש  : 5472 מ&quot;ר (ל-3 בנינים )          יח&quot;ד :  270 יח&quot;ד  ( ל-3 בנינים )   קומות:24 ‏1. הקמת בית משותף חדש ( בנין מס' 3 )  הכולל  :  2 קומות מרתף  , קומת לובי , 2  חדרי    מדריגות , ‏3 מעליות,   22 קומות דירות טיפוס"/>
    <m/>
    <m/>
    <m/>
    <n v="8242"/>
    <n v="201200690"/>
    <m/>
    <d v="2012-12-13T00:00:00"/>
    <m/>
    <n v="0"/>
    <n v="92"/>
    <n v="0"/>
    <m/>
    <n v="92"/>
    <m/>
    <n v="92"/>
    <m/>
    <m/>
    <s v="ביצוע, פיתוח, ממד, חניה, תברואה, אינסטלציה סניטרית, גדרות, חזיתות, גינון והשקיה בהתאם לאישורים כחלק בלתי נפרד מההיתר. בנין מס' 3 ( תא מס' 2 לפי תב&quot;ע) שטח המגרש  : 5472 מ&quot;ר (ל-3 בנינים )          יח&quot;ד :  270 יח&quot;ד  ( ל-3 בנינים )   קומות:24 ‏1. הקמת בית משותף חדש ( בנין מס' 3 )  הכולל  :   קומת לובי , 2  חדרי    מדרגות , ‏3 מעליות,   22 קומות דירות טיפוסיות + 2 קומות של 4 דירות    דופלקס  + קומה    טכנית עם חדר מכונות למעליות.    בכל קומה מתוכננים מחסנים  פרטיים . ‏2.  התארגנות בשטח.&quot;"/>
    <m/>
    <m/>
    <m/>
    <n v="2010"/>
    <x v="9"/>
    <s v="בנייה"/>
    <s v="בנייה"/>
    <m/>
    <n v="9"/>
    <m/>
    <m/>
    <m/>
    <n v="1"/>
    <s v="להיתר"/>
    <m/>
    <x v="0"/>
    <m/>
    <m/>
    <m/>
    <n v="119530"/>
    <n v="8242"/>
    <m/>
    <m/>
    <m/>
    <m/>
    <m/>
    <m/>
    <m/>
    <m/>
    <n v="927"/>
    <m/>
    <m/>
    <m/>
    <m/>
    <m/>
    <m/>
    <m/>
  </r>
  <r>
    <n v="656"/>
    <m/>
    <m/>
    <m/>
    <m/>
    <m/>
    <m/>
    <m/>
    <m/>
    <m/>
    <m/>
    <n v="4011"/>
    <m/>
    <s v="מרכז"/>
    <x v="30"/>
    <x v="113"/>
    <m/>
    <s v="מיסוי"/>
    <s v="מיסוי - פינוי-בינוי"/>
    <s v="בביצוע + מבנים מאוכלסים"/>
    <n v="126507"/>
    <s v="413 20130356"/>
    <n v="413"/>
    <n v="20130356"/>
    <s v="בקשה להיתר"/>
    <m/>
    <n v="81000050"/>
    <s v="ראשון לציון"/>
    <n v="8300"/>
    <s v="אלירז שלמה"/>
    <n v="303"/>
    <n v="7"/>
    <n v="7"/>
    <m/>
    <d v="2013-04-07T00:00:00"/>
    <n v="0"/>
    <n v="92"/>
    <n v="0"/>
    <n v="92"/>
    <n v="92"/>
    <m/>
    <m/>
    <m/>
    <m/>
    <m/>
    <s v="בנין מס' 4 ( תא מס' 2 לפי ת.ב.ע. ) שטח המגרש: 5472 מ&quot;ר (ל-3 בנינים )    יח&quot;ד: 270 יח&quot;ד  ( ל-3 בנינים ) ‏1.  הקמת בית משותף חדש ( בנין מס' 4 )  הכולל  22  קומות מגורים עם 4 דירות בקומה  +     4 דירות  טריפלקס עם מעלית פנימית , סה&quot;כ  92 יח&quot;ד .     2 קומות"/>
    <m/>
    <m/>
    <m/>
    <n v="10552"/>
    <n v="201400318"/>
    <m/>
    <d v="2014-06-17T00:00:00"/>
    <m/>
    <n v="0"/>
    <n v="92"/>
    <n v="0"/>
    <m/>
    <n v="92"/>
    <m/>
    <n v="92"/>
    <m/>
    <m/>
    <s v="בנין מס' 4 (תא מס' 2 לפי תבע) שטח המגרש: 5472 מ&quot;ר (ל-3 בנינים )    יח&quot;ד: 270 יח&quot;ד  ( ל-3 בנינים ) ‏1.  הקמת בית משותף חדש ( בנין מס' 4 )  הכולל  22  קומות מגורים עם 4 דירות בקומה  +     4 דירות  טריפלקס עם מעלית פנימית , סה&quot;כ  92 יח&quot;ד .     2 קומות מרתף ( מאושר בהיתר ) + קומת לובי עם חדרי כושר,  משחקים, גנרטור, דואר,      אשפה, חשמל, עגלות ,  2  חדרי מדריגות , ‏3 מעליות , מאגר מים  בקומה 25. ‏2.  התארגנות בשטח. ביצוע, פיתוח, ממ&quot;ד, חניה, תברואה, אינסטלציה סניטרית, גדרות, חזיתות, גינון והשקיה בהתאם לאישורים כחלק בלתי נפרד מההיתר.&quot;"/>
    <m/>
    <m/>
    <m/>
    <n v="2013"/>
    <x v="7"/>
    <s v="בנייה"/>
    <s v="בנייה"/>
    <m/>
    <n v="13"/>
    <m/>
    <m/>
    <m/>
    <n v="1"/>
    <s v="להיתר"/>
    <m/>
    <x v="0"/>
    <m/>
    <m/>
    <m/>
    <n v="126507"/>
    <n v="10552"/>
    <m/>
    <m/>
    <m/>
    <m/>
    <m/>
    <m/>
    <m/>
    <m/>
    <n v="927"/>
    <m/>
    <m/>
    <m/>
    <m/>
    <m/>
    <m/>
    <m/>
  </r>
  <r>
    <n v="657"/>
    <m/>
    <m/>
    <m/>
    <m/>
    <m/>
    <m/>
    <m/>
    <m/>
    <m/>
    <m/>
    <n v="4011"/>
    <m/>
    <s v="מרכז"/>
    <x v="30"/>
    <x v="113"/>
    <m/>
    <s v="מיסוי"/>
    <s v="מיסוי - פינוי-בינוי"/>
    <s v="בביצוע + מבנים מאוכלסים"/>
    <n v="132645"/>
    <s v="413 20160073"/>
    <n v="413"/>
    <n v="20160073"/>
    <s v="בקשה להיתר"/>
    <s v="שינויים מתכנית מאושרת"/>
    <n v="81000050"/>
    <s v="ראשון לציון"/>
    <n v="8300"/>
    <s v="אלירז שלמה"/>
    <n v="303"/>
    <n v="7"/>
    <n v="7"/>
    <m/>
    <d v="2016-01-13T00:00:00"/>
    <n v="0"/>
    <n v="0"/>
    <m/>
    <m/>
    <m/>
    <m/>
    <m/>
    <m/>
    <m/>
    <m/>
    <s v="בנייו מס' 4 שינויים מתוכנית מאושרת ."/>
    <m/>
    <m/>
    <m/>
    <s v="NULL"/>
    <m/>
    <m/>
    <m/>
    <m/>
    <m/>
    <m/>
    <m/>
    <m/>
    <m/>
    <m/>
    <m/>
    <m/>
    <m/>
    <m/>
    <m/>
    <m/>
    <m/>
    <n v="2016"/>
    <x v="1"/>
    <s v="שינויים"/>
    <m/>
    <m/>
    <n v="13"/>
    <m/>
    <m/>
    <m/>
    <n v="2"/>
    <s v="להיתר"/>
    <m/>
    <x v="1"/>
    <m/>
    <m/>
    <m/>
    <m/>
    <m/>
    <m/>
    <m/>
    <m/>
    <m/>
    <m/>
    <m/>
    <m/>
    <m/>
    <n v="927"/>
    <m/>
    <m/>
    <m/>
    <m/>
    <m/>
    <m/>
    <m/>
  </r>
  <r>
    <n v="658"/>
    <m/>
    <m/>
    <m/>
    <m/>
    <m/>
    <m/>
    <m/>
    <m/>
    <m/>
    <m/>
    <n v="4011"/>
    <m/>
    <s v="מרכז"/>
    <x v="30"/>
    <x v="113"/>
    <m/>
    <s v="מיסוי"/>
    <s v="מיסוי - פינוי-בינוי"/>
    <s v="בביצוע + מבנים מאוכלסים"/>
    <n v="129332"/>
    <s v="413 20140751"/>
    <n v="413"/>
    <n v="20140751"/>
    <s v="בקשה להיתר"/>
    <s v="בניה חדשה                               "/>
    <n v="81000050"/>
    <s v="ראשון לציון"/>
    <n v="8300"/>
    <s v="אלירז שלמה"/>
    <n v="303"/>
    <n v="9"/>
    <n v="9"/>
    <m/>
    <d v="2014-09-16T00:00:00"/>
    <n v="0"/>
    <n v="92"/>
    <n v="42"/>
    <n v="50"/>
    <n v="92"/>
    <m/>
    <m/>
    <m/>
    <m/>
    <m/>
    <s v="הקמת בניין מס' 5 מעל מרתף מאושר ( תא מס' 2 לפי ת.ב.ע. ) שטח המגרש: 5472 מ&quot;ר (ל-3 בנינים )    יח&quot;ד: 270 יח&quot;ד  ( ל-3 בנינים ) ‏1.  הקמת בית משותף חדש  הכולל  22  קומות מגורים  עם 4 דירות בכל קומה,      4 דירות טריפלקס בקומות 23-25 , סה&quot;כ  92 יח&quot;ד , מעל  2"/>
    <m/>
    <m/>
    <m/>
    <n v="11251"/>
    <n v="201600005"/>
    <m/>
    <d v="2016-01-05T00:00:00"/>
    <m/>
    <n v="0"/>
    <n v="92"/>
    <n v="42"/>
    <m/>
    <n v="50"/>
    <m/>
    <n v="92"/>
    <m/>
    <m/>
    <s v="ביצוע, פיתוח, ממד, חניה, תברואה, אינסטלציה סניטרית, גדרות, חזיתות, גינון והשקיה בהתאם לאישורים כחלק בלתי נפרד מההיתר. הקמת בניין מס' 5 מעל מרתף מאושר ( תא מס' 2 לפי ת.ב.ע. ) שטח המגרש: 5472 מ&quot;ר (ל-3 בנינים )    יח&quot;ד: 270 יח&quot;ד  ( ל-3 בנינים ) ‏1.  הקמת בית משותף חדש  הכולל  22  קומות מגורים  עם 4 דירות בכל קומה,      4 דירות טריפלקס בקומות 23-25 , סה&quot;כ  92 יח&quot;ד , מעל  2 קומות מרתף ( מאושר      בהיתר ) + קומת לובי עם חדרי כושר,  משחקים, גנרטור, דואר, אשפה, חשמל, עגלות ,      2  חדרי מדריגות , ‏3 מעליות , מאגר מים 2.  התארגנות בשטח.&quot;"/>
    <m/>
    <m/>
    <m/>
    <n v="2014"/>
    <x v="8"/>
    <s v="בנייה"/>
    <s v="בנייה"/>
    <m/>
    <n v="15"/>
    <m/>
    <m/>
    <m/>
    <n v="1"/>
    <s v="להיתר"/>
    <m/>
    <x v="0"/>
    <m/>
    <m/>
    <m/>
    <n v="129332"/>
    <n v="11251"/>
    <m/>
    <m/>
    <m/>
    <m/>
    <m/>
    <m/>
    <m/>
    <m/>
    <n v="927"/>
    <m/>
    <m/>
    <m/>
    <m/>
    <m/>
    <m/>
    <m/>
  </r>
  <r>
    <n v="659"/>
    <m/>
    <m/>
    <m/>
    <m/>
    <m/>
    <m/>
    <m/>
    <m/>
    <m/>
    <m/>
    <n v="4011"/>
    <m/>
    <s v="מרכז"/>
    <x v="30"/>
    <x v="113"/>
    <m/>
    <s v="מיסוי"/>
    <s v="מיסוי - פינוי-בינוי"/>
    <s v="בביצוע + מבנים מאוכלסים"/>
    <n v="6822679"/>
    <s v="413 20190692"/>
    <n v="413"/>
    <n v="20190692"/>
    <s v="בקשה להיתר - רישוי מלא"/>
    <s v="בניה חדשה"/>
    <n v="38900030"/>
    <s v="ראשון לציון"/>
    <n v="8300"/>
    <s v="גבעתי"/>
    <n v="389"/>
    <n v="5"/>
    <n v="5"/>
    <m/>
    <d v="2019-05-27T00:00:00"/>
    <n v="0"/>
    <n v="0"/>
    <m/>
    <m/>
    <n v="106"/>
    <m/>
    <m/>
    <m/>
    <m/>
    <m/>
    <s v="הקמת בניין בן 27 קומות ו 106 יח&quot;ד עם 3 מרתפי חניה"/>
    <m/>
    <m/>
    <m/>
    <s v="NULL"/>
    <m/>
    <m/>
    <m/>
    <m/>
    <m/>
    <m/>
    <m/>
    <m/>
    <m/>
    <m/>
    <m/>
    <m/>
    <m/>
    <m/>
    <m/>
    <m/>
    <m/>
    <n v="2019"/>
    <x v="1"/>
    <s v="בנייה"/>
    <m/>
    <m/>
    <n v="8"/>
    <m/>
    <m/>
    <m/>
    <n v="1"/>
    <s v="להיתר"/>
    <s v="כן. האם מוביל?"/>
    <x v="1"/>
    <m/>
    <m/>
    <m/>
    <m/>
    <m/>
    <m/>
    <m/>
    <m/>
    <m/>
    <m/>
    <m/>
    <m/>
    <m/>
    <n v="927"/>
    <m/>
    <m/>
    <m/>
    <m/>
    <s v="אין מידע באתר העירייה. במדלן מופיע היתר בנייה"/>
    <s v="לא היו החלטות בבקשה"/>
    <m/>
  </r>
  <r>
    <n v="660"/>
    <m/>
    <m/>
    <m/>
    <m/>
    <m/>
    <m/>
    <m/>
    <m/>
    <m/>
    <m/>
    <n v="4011"/>
    <m/>
    <s v="מרכז"/>
    <x v="30"/>
    <x v="113"/>
    <m/>
    <s v="מיסוי"/>
    <s v="מיסוי - פינוי-בינוי"/>
    <s v="בביצוע + מבנים מאוכלסים"/>
    <n v="5270668"/>
    <s v="413 20170665"/>
    <n v="413"/>
    <n v="20170665"/>
    <s v="בקשה למידע"/>
    <s v="בניה חדשה                               "/>
    <n v="38900030"/>
    <s v="ראשון לציון"/>
    <n v="8300"/>
    <s v="גבעתי"/>
    <n v="389"/>
    <n v="7"/>
    <n v="7"/>
    <m/>
    <d v="2017-07-09T00:00:00"/>
    <n v="0"/>
    <n v="0"/>
    <m/>
    <m/>
    <m/>
    <m/>
    <m/>
    <m/>
    <m/>
    <m/>
    <s v="בנייה חדשה למגורים כולל הריסת בניין קיים במסגרת פינוי בינוי היקף בנייה מוצע (שטחים עיקריים) 8955 במ&quot;ר בניין בעל קומת קרקע +28 קומות מגורים ו3 קומות מרתפים כחלק ממתחם קרית האמנים"/>
    <m/>
    <m/>
    <m/>
    <s v="NULL"/>
    <m/>
    <m/>
    <m/>
    <m/>
    <m/>
    <m/>
    <m/>
    <m/>
    <m/>
    <m/>
    <m/>
    <m/>
    <m/>
    <m/>
    <m/>
    <m/>
    <m/>
    <n v="2017"/>
    <x v="1"/>
    <s v="הריסה + בנייה"/>
    <m/>
    <m/>
    <n v="12"/>
    <m/>
    <m/>
    <m/>
    <n v="1"/>
    <s v="למידע"/>
    <m/>
    <x v="1"/>
    <m/>
    <m/>
    <m/>
    <m/>
    <m/>
    <m/>
    <m/>
    <m/>
    <m/>
    <m/>
    <m/>
    <m/>
    <m/>
    <n v="927"/>
    <m/>
    <m/>
    <m/>
    <m/>
    <m/>
    <m/>
    <m/>
  </r>
  <r>
    <n v="661"/>
    <m/>
    <m/>
    <m/>
    <m/>
    <m/>
    <m/>
    <m/>
    <m/>
    <m/>
    <m/>
    <n v="4011"/>
    <m/>
    <s v="מרכז"/>
    <x v="30"/>
    <x v="113"/>
    <m/>
    <s v="מיסוי"/>
    <s v="מיסוי - פינוי-בינוי"/>
    <s v="בביצוע + מבנים מאוכלסים"/>
    <n v="5272436"/>
    <s v="413 20170598"/>
    <n v="413"/>
    <n v="20170598"/>
    <s v="בקשה להיתר"/>
    <s v="בניה חדשה                               "/>
    <n v="38900030"/>
    <s v="ראשון לציון"/>
    <n v="8300"/>
    <s v="גבעתי"/>
    <n v="389"/>
    <n v="9"/>
    <n v="9"/>
    <m/>
    <d v="2017-07-10T00:00:00"/>
    <n v="0"/>
    <n v="106"/>
    <n v="74"/>
    <n v="32"/>
    <n v="106"/>
    <m/>
    <m/>
    <m/>
    <m/>
    <m/>
    <s v="פרויקט &quot;קרית האומנים &quot; סה&quot;כ בכל הפרויקט : 1128 יח&quot;ד , 16 בנינים , שטח עיקרי 112800 מ&quot;ר -הריסת ופינוי מבנה בחלקה 459 -הקמת בניין מס' 6 ( תא מס' 3 לפי ת.ב.ע. ) הכולל  27 קומות , 106 יח&quot;ד . -רמפה ירידה לחניון תת קרקעי מרח' גבעתי בתחום שצ&quot;פ עבור בנייני מגורי"/>
    <m/>
    <m/>
    <m/>
    <s v="NULL"/>
    <n v="201800127"/>
    <m/>
    <d v="2018-04-23T00:00:00"/>
    <m/>
    <m/>
    <m/>
    <m/>
    <m/>
    <m/>
    <m/>
    <m/>
    <m/>
    <m/>
    <s v="פרויקט &quot;קרית האומנים &quot;_x000a_סה&quot;כ בכל הפרויקט : 1128 יח&quot;ד , 16 בנינים , שטח עיקרי 112800 מ&quot;ר_x000a_‏-הריסת ופינוי מבנה בחלקה 459_x000a_‏-הקמת בניין מס' 6 ( תא מס' 3 לפי ת.ב.ע. ) הכולל 27 קומות , 106 יח&quot;ד ._x000a_‏-רמפה ירידה לחניון תת קרקעי מרח' גבעתי בתחום שצ&quot;פ עבור בנייני מגורים במתחם‏ פרויקט קרית האמנים בהתאם לשלביות הפרויקט._x000a_‏-תכנית פיתוח, הכוללת סימון של השטח המיועד לזיקת הנאה להולכי רגל (כמפורט‏ בהוראות התב&quot;ע בסעיף 4.3.2)._x000a_‏ לאחר קבלת היתר בניה לבניין המבוקש מס' 6 המצב יהיה כדלקמן:_x000a_‏ סה&quot;כ שטח עיקר : 49077 מ&quot;ר מתוך 112800 מ&quot;ר_x000a_‏ סה&quot;כ שטח שרות מעל קרקע : 31670 מ&quot;ר מתוך 42384 מ&quot;ר._x000a_‏ סה&quot;כ שטח שרות מתחת לקרקע : 25655 מ&quot;ר מתוך 73320 מ&quot;ר_x000a_‏ סה&quot;כ 570 יח&quot;ד"/>
    <m/>
    <m/>
    <m/>
    <n v="2017"/>
    <x v="3"/>
    <s v="הריסה + בנייה"/>
    <s v="הריסה + בנייה"/>
    <m/>
    <n v="14"/>
    <m/>
    <m/>
    <m/>
    <n v="1"/>
    <s v="להיתר"/>
    <m/>
    <x v="0"/>
    <m/>
    <m/>
    <s v="אתר העירייה"/>
    <n v="5272436"/>
    <m/>
    <s v="היתר מאתר העירייה, לכן אין היתר ID"/>
    <m/>
    <m/>
    <m/>
    <m/>
    <m/>
    <m/>
    <m/>
    <n v="927"/>
    <m/>
    <m/>
    <m/>
    <m/>
    <m/>
    <m/>
    <m/>
  </r>
  <r>
    <n v="662"/>
    <m/>
    <m/>
    <m/>
    <m/>
    <m/>
    <m/>
    <m/>
    <m/>
    <m/>
    <m/>
    <n v="4011"/>
    <m/>
    <s v="מרכז"/>
    <x v="30"/>
    <x v="113"/>
    <m/>
    <s v="מיסוי"/>
    <s v="מיסוי - פינוי-בינוי"/>
    <s v="בביצוע + מבנים מאוכלסים"/>
    <n v="7015317"/>
    <s v="413 20191448"/>
    <n v="413"/>
    <n v="20191448"/>
    <s v="בקשה למידע"/>
    <s v="תוספת למבנה קיים"/>
    <n v="38900030"/>
    <s v="ראשון לציון"/>
    <n v="8300"/>
    <s v="גבעתי"/>
    <n v="389"/>
    <n v="9"/>
    <n v="9"/>
    <m/>
    <d v="2019-11-12T00:00:00"/>
    <n v="106"/>
    <n v="20"/>
    <m/>
    <n v="20"/>
    <m/>
    <m/>
    <m/>
    <m/>
    <m/>
    <m/>
    <s v="תוספת למבנה קיים בקשה להיתר שינויים מהיתר קיים מספר 201800127 תוספת של 5 קומות ו 20 יחד מיקום התוספת המבוקשת ביחס למבנה הקיים קומות שאינן קומת קרקע פרט מיקום תוספת תוספת 5 קומות - 2 קומות לפי תכנון של דירות 4 חדרים ו 3- קומות לפי תכנון של 5 חדרים הקלה הקלה בגובה המבנה / גובה הקומה הקלה במספר יחידות דיור הקלה במספר קומות תיאור ההקלה המבוקשת תוספת 5 קומות תוספת 20 יחד"/>
    <m/>
    <m/>
    <m/>
    <s v="NULL"/>
    <m/>
    <m/>
    <m/>
    <m/>
    <m/>
    <m/>
    <m/>
    <m/>
    <m/>
    <m/>
    <m/>
    <m/>
    <m/>
    <m/>
    <m/>
    <m/>
    <m/>
    <n v="2019"/>
    <x v="1"/>
    <s v="בנייה"/>
    <m/>
    <m/>
    <n v="14"/>
    <m/>
    <m/>
    <m/>
    <n v="2"/>
    <s v="למידע"/>
    <m/>
    <x v="1"/>
    <m/>
    <m/>
    <m/>
    <m/>
    <m/>
    <m/>
    <m/>
    <m/>
    <m/>
    <m/>
    <m/>
    <m/>
    <m/>
    <n v="927"/>
    <m/>
    <m/>
    <m/>
    <m/>
    <m/>
    <m/>
    <m/>
  </r>
  <r>
    <n v="1453"/>
    <m/>
    <m/>
    <m/>
    <m/>
    <m/>
    <m/>
    <m/>
    <m/>
    <m/>
    <m/>
    <n v="4011"/>
    <m/>
    <s v="מרכז"/>
    <x v="30"/>
    <x v="113"/>
    <m/>
    <s v="מיסוי"/>
    <s v="פינוי-בינוי"/>
    <s v="בביצוע + מבנים מאוכלסים"/>
    <n v="7236449"/>
    <s v="413 20201735"/>
    <n v="413"/>
    <n v="20201735"/>
    <s v="בקשה להיתר - רישוי מלא                                                          "/>
    <s v="שינויים מתכנית מאושרת                   "/>
    <n v="38900030"/>
    <s v="ראשון לציון"/>
    <n v="8300"/>
    <s v="גבעתי                                                       "/>
    <n v="389"/>
    <n v="9"/>
    <n v="9"/>
    <s v=" "/>
    <d v="2020-12-24T00:00:00"/>
    <n v="0"/>
    <n v="0"/>
    <m/>
    <m/>
    <m/>
    <s v="2020_04"/>
    <d v="2021-01-28T10:47:10"/>
    <m/>
    <m/>
    <m/>
    <s v=" בניין 6 - הגשת שינויים (עדות)                                                                                                                                                                                                                                                                                                                                                                                                                                                                                                                                                                                                                                                                                                                                                                                                                                                                                                                                                                                                          "/>
    <n v="0"/>
    <s v="NULL"/>
    <s v="NULL"/>
    <s v="NULL"/>
    <m/>
    <m/>
    <m/>
    <m/>
    <m/>
    <m/>
    <m/>
    <m/>
    <m/>
    <m/>
    <m/>
    <m/>
    <m/>
    <m/>
    <s v="NULL"/>
    <s v="NULL"/>
    <s v="לפי גוש חלקה (מרץ 2021)"/>
    <n v="2020"/>
    <x v="1"/>
    <s v="בנייה (שינויים)"/>
    <m/>
    <m/>
    <n v="14"/>
    <m/>
    <m/>
    <m/>
    <n v="2"/>
    <s v="להיתר"/>
    <m/>
    <x v="1"/>
    <m/>
    <m/>
    <m/>
    <m/>
    <m/>
    <m/>
    <m/>
    <m/>
    <m/>
    <m/>
    <m/>
    <m/>
    <m/>
    <n v="927"/>
    <m/>
    <m/>
    <m/>
    <m/>
    <m/>
    <s v="לא היו החלטות בבקשה"/>
    <m/>
  </r>
  <r>
    <n v="663"/>
    <m/>
    <m/>
    <m/>
    <m/>
    <m/>
    <m/>
    <m/>
    <m/>
    <m/>
    <m/>
    <n v="4011"/>
    <m/>
    <s v="מרכז"/>
    <x v="30"/>
    <x v="113"/>
    <m/>
    <s v="מיסוי"/>
    <s v="מיסוי - פינוי-בינוי"/>
    <s v="בביצוע + מבנים מאוכלסים"/>
    <n v="5265223"/>
    <s v="413 20170764"/>
    <n v="413"/>
    <n v="20170764"/>
    <s v="בקשה למידע"/>
    <s v="חיזוק ותוספת לפי תמא 38&quot;                "/>
    <n v="39700040"/>
    <s v="ראשון לציון"/>
    <n v="8300"/>
    <s v="חי&quot;ש"/>
    <n v="397"/>
    <n v="4"/>
    <n v="4"/>
    <m/>
    <d v="2017-08-28T00:00:00"/>
    <n v="0"/>
    <n v="0"/>
    <m/>
    <m/>
    <n v="106"/>
    <m/>
    <m/>
    <m/>
    <m/>
    <m/>
    <s v="הריסה לפינוי בינוי 323.3 מ&quot;ר, בניין 3 קומות. ללא הקלות, יש עצים בוגרים."/>
    <m/>
    <m/>
    <m/>
    <s v="NULL"/>
    <m/>
    <m/>
    <m/>
    <m/>
    <m/>
    <m/>
    <m/>
    <m/>
    <m/>
    <m/>
    <m/>
    <m/>
    <m/>
    <m/>
    <m/>
    <m/>
    <m/>
    <n v="2017"/>
    <x v="1"/>
    <s v="הריסה"/>
    <m/>
    <m/>
    <n v="6"/>
    <n v="1"/>
    <n v="1"/>
    <m/>
    <n v="1"/>
    <s v="למידע"/>
    <m/>
    <x v="1"/>
    <m/>
    <m/>
    <m/>
    <m/>
    <m/>
    <m/>
    <m/>
    <m/>
    <m/>
    <m/>
    <m/>
    <m/>
    <m/>
    <n v="927"/>
    <m/>
    <m/>
    <m/>
    <m/>
    <m/>
    <s v="בקשה לא נמצאה באתר"/>
    <m/>
  </r>
  <r>
    <n v="664"/>
    <m/>
    <m/>
    <m/>
    <m/>
    <m/>
    <m/>
    <m/>
    <m/>
    <m/>
    <m/>
    <n v="4011"/>
    <m/>
    <s v="מרכז"/>
    <x v="30"/>
    <x v="113"/>
    <m/>
    <s v="מיסוי"/>
    <s v="מיסוי - פינוי-בינוי"/>
    <s v="בביצוע + מבנים מאוכלסים"/>
    <n v="5311633"/>
    <s v="413 20171047"/>
    <n v="413"/>
    <n v="20171047"/>
    <s v="בקשה להיתר - רישוי מלא"/>
    <s v="הריסה, שיפוץ"/>
    <n v="39700040"/>
    <s v="ראשון לציון"/>
    <n v="8300"/>
    <s v="חי&quot;ש"/>
    <n v="397"/>
    <n v="4"/>
    <n v="4"/>
    <m/>
    <d v="2017-11-21T00:00:00"/>
    <n v="0"/>
    <n v="0"/>
    <n v="12"/>
    <m/>
    <n v="12"/>
    <m/>
    <m/>
    <m/>
    <m/>
    <m/>
    <s v="תכנית הריסה ‏1. בקשה להיתר להריסת מבנה  ( בית משותף בן 3 קומות, 12 יח&quot;ד )"/>
    <m/>
    <m/>
    <m/>
    <s v="NULL"/>
    <n v="201800082"/>
    <m/>
    <d v="2018-03-13T00:00:00"/>
    <m/>
    <m/>
    <m/>
    <m/>
    <m/>
    <m/>
    <m/>
    <m/>
    <m/>
    <m/>
    <s v="‏תכנית הריסה_x000a_‏‏1. בקשה להיתר להריסת מבנה ( בית משותף בן 3 קומות, 12 יח&quot;ד )"/>
    <m/>
    <m/>
    <m/>
    <n v="2017"/>
    <x v="3"/>
    <s v="הריסה"/>
    <s v="הריסה"/>
    <m/>
    <n v="6"/>
    <m/>
    <m/>
    <m/>
    <n v="1"/>
    <s v="להיתר"/>
    <m/>
    <x v="0"/>
    <m/>
    <m/>
    <s v="אתר העירייה"/>
    <n v="5311633"/>
    <m/>
    <s v="היתר מאתר העירייה, לכן אין היתר ID"/>
    <m/>
    <m/>
    <m/>
    <m/>
    <m/>
    <m/>
    <m/>
    <n v="927"/>
    <m/>
    <m/>
    <m/>
    <m/>
    <m/>
    <m/>
    <m/>
  </r>
  <r>
    <n v="665"/>
    <m/>
    <m/>
    <m/>
    <m/>
    <m/>
    <m/>
    <m/>
    <m/>
    <m/>
    <m/>
    <n v="4011"/>
    <m/>
    <s v="מרכז"/>
    <x v="30"/>
    <x v="113"/>
    <m/>
    <s v="מיסוי"/>
    <s v="מיסוי - פינוי-בינוי"/>
    <s v="בביצוע + מבנים מאוכלסים"/>
    <n v="5316339"/>
    <s v="413 20171141"/>
    <n v="413"/>
    <n v="20171141"/>
    <s v="בקשה למידע"/>
    <s v="הריסה"/>
    <n v="39700060"/>
    <s v="ראשון לציון"/>
    <n v="8300"/>
    <s v="חי&quot;ש"/>
    <n v="397"/>
    <n v="6"/>
    <n v="6"/>
    <m/>
    <d v="2017-12-07T00:00:00"/>
    <n v="0"/>
    <n v="0"/>
    <m/>
    <m/>
    <m/>
    <m/>
    <m/>
    <m/>
    <m/>
    <m/>
    <s v="הריסה - 845 מ&quot;ר"/>
    <m/>
    <m/>
    <m/>
    <s v="NULL"/>
    <m/>
    <m/>
    <m/>
    <m/>
    <m/>
    <m/>
    <m/>
    <m/>
    <m/>
    <m/>
    <m/>
    <m/>
    <m/>
    <m/>
    <m/>
    <m/>
    <m/>
    <n v="2017"/>
    <x v="1"/>
    <s v="הריסה"/>
    <m/>
    <m/>
    <n v="11"/>
    <m/>
    <m/>
    <m/>
    <n v="1"/>
    <s v="למידע"/>
    <s v="למידע מוביל או המשכי"/>
    <x v="1"/>
    <m/>
    <m/>
    <m/>
    <m/>
    <m/>
    <m/>
    <m/>
    <m/>
    <m/>
    <m/>
    <m/>
    <m/>
    <m/>
    <n v="927"/>
    <m/>
    <m/>
    <m/>
    <m/>
    <m/>
    <m/>
    <m/>
  </r>
  <r>
    <n v="666"/>
    <m/>
    <m/>
    <m/>
    <m/>
    <m/>
    <m/>
    <m/>
    <m/>
    <m/>
    <m/>
    <n v="4011"/>
    <m/>
    <s v="מרכז"/>
    <x v="30"/>
    <x v="113"/>
    <m/>
    <s v="מיסוי"/>
    <s v="מיסוי - פינוי-בינוי"/>
    <s v="בביצוע + מבנים מאוכלסים"/>
    <n v="7015456"/>
    <s v="413 20191744"/>
    <n v="413"/>
    <n v="20191744"/>
    <s v="בקשה למידע"/>
    <s v="בניה חדשה"/>
    <n v="39700040"/>
    <s v="ראשון לציון"/>
    <n v="8300"/>
    <s v="חיש (חיל השדה)"/>
    <n v="397"/>
    <n v="4"/>
    <n v="4"/>
    <m/>
    <d v="2019-12-30T00:00:00"/>
    <n v="0"/>
    <n v="106"/>
    <m/>
    <m/>
    <n v="106"/>
    <m/>
    <m/>
    <m/>
    <m/>
    <m/>
    <s v="הקמת בניין מגורים בן 27 קומות ו 106 יחד עג מרתף קיים. 94 מ' גובה"/>
    <m/>
    <m/>
    <m/>
    <s v="NULL"/>
    <m/>
    <m/>
    <m/>
    <m/>
    <m/>
    <m/>
    <m/>
    <m/>
    <m/>
    <m/>
    <m/>
    <m/>
    <m/>
    <m/>
    <m/>
    <m/>
    <m/>
    <n v="2019"/>
    <x v="1"/>
    <s v="בנייה"/>
    <m/>
    <m/>
    <n v="6"/>
    <m/>
    <m/>
    <m/>
    <n v="2"/>
    <s v="למידע"/>
    <m/>
    <x v="1"/>
    <m/>
    <m/>
    <m/>
    <m/>
    <m/>
    <m/>
    <m/>
    <m/>
    <m/>
    <m/>
    <m/>
    <m/>
    <m/>
    <n v="927"/>
    <m/>
    <m/>
    <m/>
    <m/>
    <m/>
    <m/>
    <m/>
  </r>
  <r>
    <n v="1450"/>
    <s v="טויב"/>
    <m/>
    <m/>
    <s v="המשכי לחיש 4 או בניין חדש?"/>
    <m/>
    <s v="סמל לא כפול - לטייב רגיל"/>
    <m/>
    <m/>
    <m/>
    <m/>
    <n v="4011"/>
    <m/>
    <s v="מרכז"/>
    <x v="30"/>
    <x v="113"/>
    <m/>
    <s v="מיסוי"/>
    <s v="פינוי-בינוי"/>
    <s v="בביצוע + מבנים מאוכלסים"/>
    <n v="7174912"/>
    <s v="413 20200077"/>
    <n v="413"/>
    <n v="20200077"/>
    <s v="בקשה למידע                                                                      "/>
    <s v="בניה חדשה                               "/>
    <n v="39700020"/>
    <s v="ראשון לציון"/>
    <n v="8300"/>
    <s v="חיש (חיל השדה)                                             "/>
    <n v="397"/>
    <n v="2"/>
    <n v="2"/>
    <m/>
    <d v="2020-01-14T00:00:00"/>
    <n v="0"/>
    <n v="106"/>
    <m/>
    <m/>
    <n v="106"/>
    <s v="2020_03"/>
    <d v="2020-12-03T17:05:37"/>
    <m/>
    <m/>
    <s v="מהות הבקשה"/>
    <s v=" פירוט לגבי הבניה המבוקשת הקמת בניין מס' 8 -קומת קרקע + 27 קומות 106 יחד על מרתף חניה קיים                                                                                                                                                                                                                                                                                                                                                                                                                                                                                                                                                                                                                                                                                                                                                                                                                                                                                                                                             "/>
    <n v="0"/>
    <s v="NULL"/>
    <s v="NULL"/>
    <s v="NULL"/>
    <m/>
    <m/>
    <m/>
    <m/>
    <m/>
    <m/>
    <m/>
    <m/>
    <m/>
    <m/>
    <m/>
    <m/>
    <m/>
    <m/>
    <s v="NULL"/>
    <s v="NULL"/>
    <s v="לפי גוש חלקה (מרץ 2021)"/>
    <n v="2020"/>
    <x v="1"/>
    <s v="בנייה"/>
    <m/>
    <m/>
    <n v="2"/>
    <m/>
    <m/>
    <m/>
    <n v="1"/>
    <s v="למידע"/>
    <m/>
    <x v="1"/>
    <m/>
    <m/>
    <m/>
    <m/>
    <m/>
    <m/>
    <m/>
    <m/>
    <m/>
    <m/>
    <m/>
    <m/>
    <m/>
    <n v="927"/>
    <m/>
    <m/>
    <m/>
    <m/>
    <m/>
    <s v="הבקשה לא נמצאה באתר העירייה"/>
    <m/>
  </r>
  <r>
    <n v="667"/>
    <m/>
    <m/>
    <m/>
    <m/>
    <m/>
    <m/>
    <m/>
    <m/>
    <m/>
    <m/>
    <n v="4011"/>
    <m/>
    <s v="מרכז"/>
    <x v="30"/>
    <x v="113"/>
    <m/>
    <s v="מיסוי"/>
    <s v="מיסוי - פינוי-בינוי"/>
    <s v="בביצוע + מבנים מאוכלסים"/>
    <n v="112436"/>
    <s v="413 20070155"/>
    <n v="413"/>
    <n v="20070155"/>
    <s v="בקשה להיתר"/>
    <s v="בניה חדשה"/>
    <n v="55300010"/>
    <s v="ראשון לציון"/>
    <n v="8300"/>
    <s v="נהריים"/>
    <n v="811"/>
    <n v="2"/>
    <n v="2"/>
    <m/>
    <d v="2007-02-05T00:00:00"/>
    <n v="0"/>
    <n v="84"/>
    <n v="0"/>
    <n v="84"/>
    <n v="84"/>
    <m/>
    <m/>
    <m/>
    <m/>
    <m/>
    <s v="שטח המגרש מס' 101  :  2908 מ&quot;ר           יח&quot;ד :84               קומות: 21 ‏1. הקמת בית משותף חדש הכולל  :  2  קומות מרתף , קומת לובי   ,  2  חדרי מדריגות ,    ‏2 מעליות, 21  קומות מגורים עם  ממ&quot;ד בכל דירה ומחסנים פרטיים  בכל   קומה.     סה&quot;כ שטח עיקרי:"/>
    <m/>
    <m/>
    <m/>
    <n v="6381"/>
    <n v="200700559"/>
    <m/>
    <d v="2007-10-30T00:00:00"/>
    <m/>
    <n v="0"/>
    <n v="84"/>
    <n v="0"/>
    <m/>
    <n v="84"/>
    <m/>
    <n v="84"/>
    <m/>
    <m/>
    <s v="שטח המגרש מס' 101  :  2908 מר           יח&quot;ד :84               קומות: 21 ‏1. הקמת בית משותף חדש הכולל  :  2  קומות מרתף , קומת לובי   ,  2  חדרי מדריגות ,    ‏2 מעליות, 21  קומות מגורים עם  ממ&quot;ד בכל דירה ומחסנים פרטיים  בכל   קומה.     סה&quot;כ שטח עיקרי:  7507.63 מ&quot;ר     סה&quot;כ שטח שרות:  7497.25 מ&quot;ר ‏2.  התארגנות בשטח. ביצוע, פיתוח, ממ&quot;ד, חניה, תברואה, אינסטלציה סניטרית, גדרות, חזיתות, גינון והשקיה בהתאם לאישורים כחלק בלתי נפרד מההיתר.&quot;"/>
    <m/>
    <m/>
    <m/>
    <n v="2007"/>
    <x v="14"/>
    <s v="בנייה"/>
    <s v="בנייה"/>
    <m/>
    <n v="3"/>
    <m/>
    <m/>
    <m/>
    <n v="1"/>
    <s v="להיתר"/>
    <m/>
    <x v="0"/>
    <m/>
    <m/>
    <m/>
    <n v="112436"/>
    <n v="6381"/>
    <m/>
    <m/>
    <m/>
    <m/>
    <m/>
    <m/>
    <m/>
    <m/>
    <n v="927"/>
    <m/>
    <m/>
    <m/>
    <m/>
    <m/>
    <m/>
    <m/>
  </r>
  <r>
    <n v="669"/>
    <m/>
    <m/>
    <m/>
    <m/>
    <m/>
    <m/>
    <m/>
    <m/>
    <m/>
    <m/>
    <n v="4011"/>
    <m/>
    <s v="מרכז"/>
    <x v="30"/>
    <x v="113"/>
    <m/>
    <s v="מיסוי"/>
    <s v="מיסוי - פינוי-בינוי"/>
    <s v="בביצוע + מבנים מאוכלסים"/>
    <n v="7014983"/>
    <s v="413 20190404"/>
    <n v="413"/>
    <n v="20190404"/>
    <s v="בקשה להיתר - רישוי מלא"/>
    <s v="הריסה"/>
    <n v="36100020"/>
    <s v="ראשון לציון"/>
    <n v="8300"/>
    <s v="נהריים"/>
    <n v="811"/>
    <n v="5"/>
    <n v="5"/>
    <m/>
    <d v="2019-03-31T00:00:00"/>
    <n v="0"/>
    <n v="0"/>
    <m/>
    <m/>
    <m/>
    <m/>
    <m/>
    <m/>
    <m/>
    <m/>
    <s v="הריסת 2 מבנים למגורים"/>
    <m/>
    <m/>
    <m/>
    <n v="1988156"/>
    <n v="201900376"/>
    <m/>
    <d v="2019-11-17T00:00:00"/>
    <m/>
    <n v="0"/>
    <n v="0"/>
    <m/>
    <m/>
    <m/>
    <m/>
    <m/>
    <m/>
    <m/>
    <s v="הריסת 2 מבנים למגורים"/>
    <m/>
    <m/>
    <m/>
    <n v="2019"/>
    <x v="5"/>
    <s v="הריסה"/>
    <s v="הריסה"/>
    <m/>
    <n v="7"/>
    <m/>
    <m/>
    <m/>
    <n v="1"/>
    <s v="להיתר"/>
    <s v="כנראה"/>
    <x v="0"/>
    <s v="כנראה"/>
    <m/>
    <m/>
    <n v="7014983"/>
    <n v="1988156"/>
    <m/>
    <m/>
    <m/>
    <m/>
    <m/>
    <m/>
    <m/>
    <m/>
    <n v="927"/>
    <m/>
    <m/>
    <m/>
    <m/>
    <m/>
    <m/>
    <m/>
  </r>
  <r>
    <n v="668"/>
    <m/>
    <m/>
    <m/>
    <m/>
    <m/>
    <m/>
    <m/>
    <m/>
    <m/>
    <m/>
    <n v="4011"/>
    <m/>
    <s v="מרכז"/>
    <x v="30"/>
    <x v="113"/>
    <m/>
    <s v="מיסוי"/>
    <s v="מיסוי - פינוי-בינוי"/>
    <s v="בביצוע + מבנים מאוכלסים"/>
    <n v="6822989"/>
    <s v="413 20190404"/>
    <n v="413"/>
    <n v="20190404"/>
    <s v="בקשה להיתר - רישוי מלא"/>
    <s v="הריסה, שיפוץ"/>
    <n v="36100020"/>
    <s v="ראשון לציון"/>
    <n v="8300"/>
    <s v="נהריים"/>
    <n v="811"/>
    <n v="5"/>
    <n v="5"/>
    <m/>
    <d v="2019-03-31T00:00:00"/>
    <n v="0"/>
    <n v="0"/>
    <m/>
    <m/>
    <m/>
    <m/>
    <m/>
    <m/>
    <m/>
    <m/>
    <s v="הריסת 2 מבנים למגורים"/>
    <m/>
    <m/>
    <m/>
    <s v="NULL"/>
    <m/>
    <m/>
    <m/>
    <m/>
    <m/>
    <m/>
    <m/>
    <m/>
    <m/>
    <m/>
    <m/>
    <m/>
    <m/>
    <m/>
    <m/>
    <m/>
    <m/>
    <n v="2019"/>
    <x v="1"/>
    <s v="הריסה"/>
    <m/>
    <m/>
    <m/>
    <m/>
    <m/>
    <m/>
    <n v="4"/>
    <s v="להיתר"/>
    <m/>
    <x v="1"/>
    <m/>
    <m/>
    <m/>
    <m/>
    <m/>
    <m/>
    <m/>
    <m/>
    <m/>
    <m/>
    <m/>
    <m/>
    <m/>
    <n v="927"/>
    <m/>
    <m/>
    <m/>
    <m/>
    <m/>
    <m/>
    <m/>
  </r>
  <r>
    <n v="671"/>
    <m/>
    <m/>
    <m/>
    <m/>
    <m/>
    <m/>
    <m/>
    <m/>
    <m/>
    <m/>
    <n v="4011"/>
    <m/>
    <s v="מרכז"/>
    <x v="30"/>
    <x v="113"/>
    <m/>
    <s v="מיסוי"/>
    <s v="מיסוי - פינוי-בינוי"/>
    <s v="בביצוע + מבנים מאוכלסים"/>
    <n v="7014981"/>
    <s v="413 20190391"/>
    <n v="413"/>
    <n v="20190391"/>
    <s v="בקשה להיתר - רישוי מלא"/>
    <s v="הריסה"/>
    <n v="81100090"/>
    <s v="ראשון לציון"/>
    <n v="8300"/>
    <s v="נהריים"/>
    <n v="811"/>
    <n v="9"/>
    <n v="9"/>
    <m/>
    <d v="2019-03-27T00:00:00"/>
    <n v="0"/>
    <n v="0"/>
    <m/>
    <m/>
    <m/>
    <m/>
    <m/>
    <m/>
    <m/>
    <m/>
    <s v="הריסה מבנה קיים בין 3 קומות"/>
    <m/>
    <m/>
    <m/>
    <n v="1987031"/>
    <n v="201900375"/>
    <m/>
    <d v="2019-11-17T00:00:00"/>
    <m/>
    <n v="0"/>
    <n v="0"/>
    <m/>
    <m/>
    <m/>
    <m/>
    <m/>
    <m/>
    <m/>
    <s v="הריסה מבנה קיים בין 3 קומות"/>
    <m/>
    <m/>
    <m/>
    <n v="2019"/>
    <x v="5"/>
    <s v="הריסה"/>
    <s v="הריסה"/>
    <m/>
    <n v="16"/>
    <m/>
    <m/>
    <m/>
    <n v="1"/>
    <s v="להיתר"/>
    <s v="כנראה"/>
    <x v="0"/>
    <s v="כנראה"/>
    <m/>
    <m/>
    <n v="7014981"/>
    <n v="1987031"/>
    <m/>
    <m/>
    <m/>
    <m/>
    <m/>
    <m/>
    <m/>
    <m/>
    <n v="927"/>
    <m/>
    <m/>
    <m/>
    <m/>
    <m/>
    <m/>
    <m/>
  </r>
  <r>
    <n v="670"/>
    <m/>
    <m/>
    <m/>
    <m/>
    <m/>
    <m/>
    <m/>
    <m/>
    <m/>
    <m/>
    <n v="4011"/>
    <m/>
    <s v="מרכז"/>
    <x v="30"/>
    <x v="113"/>
    <m/>
    <s v="מיסוי"/>
    <s v="מיסוי - פינוי-בינוי"/>
    <s v="בביצוע + מבנים מאוכלסים"/>
    <n v="6822727"/>
    <s v="413 20190391"/>
    <n v="413"/>
    <n v="20190391"/>
    <s v="בקשה להיתר - רישוי מלא"/>
    <s v="הריסה, שיפוץ"/>
    <n v="81100090"/>
    <s v="ראשון לציון"/>
    <n v="8300"/>
    <s v="נהריים"/>
    <n v="811"/>
    <n v="9"/>
    <n v="9"/>
    <m/>
    <d v="2019-03-27T00:00:00"/>
    <n v="0"/>
    <n v="0"/>
    <m/>
    <m/>
    <m/>
    <m/>
    <m/>
    <m/>
    <m/>
    <m/>
    <s v="הריסה מבנה קיים בין 3 קומות"/>
    <m/>
    <m/>
    <m/>
    <s v="NULL"/>
    <m/>
    <m/>
    <m/>
    <m/>
    <m/>
    <m/>
    <m/>
    <m/>
    <m/>
    <m/>
    <m/>
    <m/>
    <m/>
    <m/>
    <m/>
    <m/>
    <m/>
    <n v="2019"/>
    <x v="1"/>
    <s v="הריסה"/>
    <m/>
    <m/>
    <m/>
    <m/>
    <m/>
    <m/>
    <n v="4"/>
    <s v="להיתר"/>
    <m/>
    <x v="1"/>
    <m/>
    <m/>
    <m/>
    <m/>
    <m/>
    <m/>
    <m/>
    <m/>
    <m/>
    <m/>
    <m/>
    <m/>
    <m/>
    <n v="927"/>
    <m/>
    <m/>
    <m/>
    <m/>
    <m/>
    <m/>
    <m/>
  </r>
  <r>
    <n v="672"/>
    <m/>
    <m/>
    <m/>
    <m/>
    <m/>
    <m/>
    <m/>
    <m/>
    <m/>
    <m/>
    <n v="4011"/>
    <m/>
    <s v="מרכז"/>
    <x v="30"/>
    <x v="113"/>
    <m/>
    <s v="מיסוי"/>
    <s v="מיסוי - פינוי-בינוי"/>
    <s v="בביצוע + מבנים מאוכלסים"/>
    <n v="6822958"/>
    <s v="413 20190725"/>
    <n v="413"/>
    <n v="20190725"/>
    <s v="בקשה להיתר - רישוי מלא"/>
    <s v="הריסה"/>
    <n v="81100130"/>
    <s v="ראשון לציון"/>
    <n v="8300"/>
    <s v="נהריים"/>
    <n v="811"/>
    <n v="13"/>
    <n v="13"/>
    <m/>
    <d v="2019-06-02T00:00:00"/>
    <n v="0"/>
    <n v="0"/>
    <m/>
    <m/>
    <m/>
    <m/>
    <m/>
    <m/>
    <m/>
    <m/>
    <s v="הריסה בניין מגורים בן 3 קומות"/>
    <m/>
    <m/>
    <m/>
    <s v="NULL"/>
    <m/>
    <m/>
    <m/>
    <m/>
    <m/>
    <m/>
    <m/>
    <m/>
    <m/>
    <m/>
    <m/>
    <m/>
    <m/>
    <m/>
    <m/>
    <m/>
    <m/>
    <n v="2019"/>
    <x v="1"/>
    <s v="הריסה"/>
    <m/>
    <m/>
    <n v="18"/>
    <m/>
    <m/>
    <m/>
    <n v="1"/>
    <s v="להיתר"/>
    <m/>
    <x v="1"/>
    <m/>
    <m/>
    <m/>
    <m/>
    <m/>
    <m/>
    <m/>
    <m/>
    <m/>
    <m/>
    <m/>
    <m/>
    <m/>
    <n v="927"/>
    <m/>
    <m/>
    <m/>
    <m/>
    <m/>
    <s v="אישור בתנאים"/>
    <m/>
  </r>
  <r>
    <n v="673"/>
    <m/>
    <m/>
    <m/>
    <m/>
    <m/>
    <m/>
    <m/>
    <m/>
    <m/>
    <m/>
    <n v="4011"/>
    <m/>
    <s v="מרכז"/>
    <x v="30"/>
    <x v="113"/>
    <m/>
    <s v="מיסוי"/>
    <s v="מיסוי - פינוי-בינוי"/>
    <s v="בביצוע + מבנים מאוכלסים"/>
    <n v="7015044"/>
    <s v="413 20190725"/>
    <n v="413"/>
    <n v="20190725"/>
    <s v="בקשה להיתר - רישוי מלא"/>
    <s v="הריסה"/>
    <n v="81100130"/>
    <s v="ראשון לציון"/>
    <n v="8300"/>
    <s v="נהריים"/>
    <n v="811"/>
    <n v="13"/>
    <n v="13"/>
    <m/>
    <d v="2019-06-02T00:00:00"/>
    <n v="0"/>
    <n v="0"/>
    <m/>
    <m/>
    <m/>
    <m/>
    <m/>
    <m/>
    <m/>
    <m/>
    <s v="הריסה בניין מגורים בן 3 קומות"/>
    <m/>
    <m/>
    <m/>
    <s v="NULL"/>
    <m/>
    <m/>
    <m/>
    <m/>
    <m/>
    <m/>
    <m/>
    <m/>
    <m/>
    <m/>
    <m/>
    <m/>
    <m/>
    <m/>
    <m/>
    <m/>
    <m/>
    <n v="2019"/>
    <x v="1"/>
    <s v="הריסה"/>
    <m/>
    <m/>
    <m/>
    <m/>
    <m/>
    <m/>
    <n v="4"/>
    <s v="להיתר"/>
    <m/>
    <x v="1"/>
    <m/>
    <m/>
    <m/>
    <m/>
    <m/>
    <m/>
    <m/>
    <m/>
    <m/>
    <m/>
    <m/>
    <m/>
    <m/>
    <n v="927"/>
    <m/>
    <m/>
    <m/>
    <m/>
    <m/>
    <m/>
    <m/>
  </r>
  <r>
    <n v="674"/>
    <m/>
    <m/>
    <m/>
    <m/>
    <m/>
    <m/>
    <m/>
    <m/>
    <m/>
    <m/>
    <n v="4011"/>
    <m/>
    <s v="מרכז"/>
    <x v="30"/>
    <x v="113"/>
    <m/>
    <s v="מיסוי"/>
    <s v="מיסוי - פינוי-בינוי"/>
    <s v="בביצוע + מבנים מאוכלסים"/>
    <n v="6822693"/>
    <s v="413 20190377"/>
    <n v="413"/>
    <n v="20190377"/>
    <s v="בקשה למידע"/>
    <s v="הריסה"/>
    <n v="361000200"/>
    <s v="ראשון לציון"/>
    <n v="8300"/>
    <s v="עטרות"/>
    <n v="361"/>
    <n v="2"/>
    <n v="2"/>
    <m/>
    <d v="2019-03-25T00:00:00"/>
    <n v="0"/>
    <n v="0"/>
    <n v="8"/>
    <m/>
    <m/>
    <m/>
    <m/>
    <m/>
    <m/>
    <m/>
    <s v="הריסת מבנה קיים בן 2 קומות ו-8 יח&quot;ד. 770 מ&quot;ר"/>
    <m/>
    <m/>
    <m/>
    <s v="NULL"/>
    <m/>
    <m/>
    <m/>
    <m/>
    <m/>
    <m/>
    <m/>
    <m/>
    <m/>
    <m/>
    <m/>
    <m/>
    <m/>
    <m/>
    <m/>
    <m/>
    <m/>
    <n v="2019"/>
    <x v="1"/>
    <s v="הריסה"/>
    <m/>
    <m/>
    <n v="4"/>
    <n v="1"/>
    <n v="1"/>
    <m/>
    <n v="1"/>
    <s v="למידע"/>
    <m/>
    <x v="1"/>
    <m/>
    <m/>
    <m/>
    <m/>
    <m/>
    <m/>
    <m/>
    <m/>
    <m/>
    <m/>
    <m/>
    <m/>
    <m/>
    <n v="927"/>
    <m/>
    <m/>
    <m/>
    <m/>
    <m/>
    <m/>
    <m/>
  </r>
  <r>
    <n v="676"/>
    <m/>
    <m/>
    <m/>
    <m/>
    <m/>
    <m/>
    <m/>
    <m/>
    <m/>
    <m/>
    <n v="4011"/>
    <m/>
    <s v="מרכז"/>
    <x v="30"/>
    <x v="113"/>
    <m/>
    <s v="מיסוי"/>
    <s v="מיסוי - פינוי-בינוי"/>
    <s v="בביצוע + מבנים מאוכלסים"/>
    <n v="7015037"/>
    <s v="413 20190696"/>
    <n v="413"/>
    <n v="20190696"/>
    <s v="בקשה להיתר - רישוי מלא"/>
    <s v="הריסה"/>
    <n v="361000200"/>
    <s v="ראשון לציון"/>
    <n v="8300"/>
    <s v="עטרות"/>
    <n v="361"/>
    <n v="2"/>
    <n v="2"/>
    <m/>
    <d v="2019-05-28T00:00:00"/>
    <n v="0"/>
    <n v="0"/>
    <m/>
    <m/>
    <m/>
    <m/>
    <m/>
    <m/>
    <m/>
    <m/>
    <s v="הריסת מבנה בן 2 קומות"/>
    <m/>
    <m/>
    <m/>
    <n v="1989224"/>
    <n v="201900374"/>
    <m/>
    <d v="2019-11-17T00:00:00"/>
    <m/>
    <n v="0"/>
    <n v="0"/>
    <m/>
    <m/>
    <m/>
    <m/>
    <m/>
    <m/>
    <m/>
    <s v="הריסת מבנה בן 2 קומות"/>
    <m/>
    <m/>
    <m/>
    <n v="2019"/>
    <x v="5"/>
    <s v="הריסה"/>
    <s v="הריסה"/>
    <m/>
    <n v="4"/>
    <m/>
    <m/>
    <m/>
    <n v="1"/>
    <s v="להיתר"/>
    <s v="כנראה"/>
    <x v="0"/>
    <s v="כנראה"/>
    <m/>
    <m/>
    <n v="7015037"/>
    <n v="1989224"/>
    <m/>
    <m/>
    <m/>
    <m/>
    <m/>
    <m/>
    <m/>
    <m/>
    <n v="927"/>
    <m/>
    <m/>
    <m/>
    <m/>
    <m/>
    <m/>
    <m/>
  </r>
  <r>
    <n v="675"/>
    <m/>
    <m/>
    <m/>
    <m/>
    <m/>
    <m/>
    <m/>
    <m/>
    <m/>
    <m/>
    <n v="4011"/>
    <m/>
    <s v="מרכז"/>
    <x v="30"/>
    <x v="113"/>
    <m/>
    <s v="מיסוי"/>
    <s v="מיסוי - פינוי-בינוי"/>
    <s v="בביצוע + מבנים מאוכלסים"/>
    <n v="6822971"/>
    <s v="413 20190696"/>
    <n v="413"/>
    <n v="20190696"/>
    <s v="בקשה להיתר - רישוי מלא"/>
    <s v="בניה חדשה"/>
    <n v="361000200"/>
    <s v="ראשון לציון"/>
    <n v="8300"/>
    <s v="עטרות"/>
    <n v="361"/>
    <n v="2"/>
    <n v="2"/>
    <m/>
    <d v="2019-05-28T00:00:00"/>
    <n v="0"/>
    <n v="0"/>
    <m/>
    <m/>
    <m/>
    <m/>
    <m/>
    <m/>
    <m/>
    <m/>
    <s v="הריסת מבנה בן 2 קומות"/>
    <m/>
    <m/>
    <m/>
    <s v="NULL"/>
    <m/>
    <m/>
    <m/>
    <m/>
    <m/>
    <m/>
    <m/>
    <m/>
    <m/>
    <m/>
    <m/>
    <m/>
    <m/>
    <m/>
    <m/>
    <m/>
    <m/>
    <n v="2019"/>
    <x v="1"/>
    <s v="הריסה"/>
    <m/>
    <m/>
    <m/>
    <m/>
    <m/>
    <m/>
    <n v="4"/>
    <s v="להיתר"/>
    <m/>
    <x v="1"/>
    <m/>
    <m/>
    <m/>
    <m/>
    <m/>
    <m/>
    <m/>
    <m/>
    <m/>
    <m/>
    <m/>
    <m/>
    <m/>
    <n v="927"/>
    <m/>
    <m/>
    <m/>
    <m/>
    <m/>
    <m/>
    <m/>
  </r>
  <r>
    <n v="677"/>
    <m/>
    <m/>
    <m/>
    <m/>
    <m/>
    <m/>
    <m/>
    <m/>
    <m/>
    <m/>
    <n v="4011"/>
    <m/>
    <s v="מרכז"/>
    <x v="30"/>
    <x v="113"/>
    <m/>
    <s v="מיסוי"/>
    <s v="מיסוי - פינוי-בינוי"/>
    <s v="בביצוע + מבנים מאוכלסים"/>
    <n v="6822599"/>
    <s v="413 20190403"/>
    <n v="413"/>
    <n v="20190403"/>
    <s v="בקשה להיתר - רישוי מלא"/>
    <s v="הריסה, שיפוץ"/>
    <n v="36100060"/>
    <s v="ראשון לציון"/>
    <n v="8300"/>
    <s v="עטרות"/>
    <n v="361"/>
    <n v="6"/>
    <n v="6"/>
    <m/>
    <d v="2019-03-31T00:00:00"/>
    <n v="0"/>
    <n v="0"/>
    <m/>
    <m/>
    <m/>
    <m/>
    <m/>
    <m/>
    <m/>
    <m/>
    <s v="הריסה מבנה קיים בין 2 קומות"/>
    <m/>
    <m/>
    <m/>
    <s v="NULL"/>
    <m/>
    <m/>
    <m/>
    <m/>
    <m/>
    <m/>
    <m/>
    <m/>
    <m/>
    <m/>
    <m/>
    <m/>
    <m/>
    <m/>
    <m/>
    <m/>
    <m/>
    <n v="2019"/>
    <x v="1"/>
    <s v="הריסה"/>
    <m/>
    <m/>
    <n v="10"/>
    <m/>
    <m/>
    <m/>
    <n v="1"/>
    <s v="להיתר"/>
    <m/>
    <x v="1"/>
    <m/>
    <m/>
    <m/>
    <m/>
    <m/>
    <m/>
    <m/>
    <m/>
    <m/>
    <m/>
    <m/>
    <m/>
    <m/>
    <n v="927"/>
    <m/>
    <m/>
    <m/>
    <m/>
    <m/>
    <s v="לא היו החלטות בבקשה"/>
    <m/>
  </r>
  <r>
    <n v="678"/>
    <m/>
    <m/>
    <m/>
    <m/>
    <m/>
    <m/>
    <m/>
    <m/>
    <m/>
    <m/>
    <n v="4011"/>
    <m/>
    <s v="מרכז"/>
    <x v="30"/>
    <x v="113"/>
    <m/>
    <s v="מיסוי"/>
    <s v="מיסוי - פינוי-בינוי"/>
    <s v="בביצוע + מבנים מאוכלסים"/>
    <n v="6822918"/>
    <s v="413 20190401"/>
    <n v="413"/>
    <n v="20190401"/>
    <s v="בקשה להיתר - רישוי מלא"/>
    <s v="הריסה, שיפוץ"/>
    <n v="36100120"/>
    <s v="ראשון לציון"/>
    <n v="8300"/>
    <s v="עטרות"/>
    <n v="361"/>
    <n v="12"/>
    <n v="12"/>
    <m/>
    <d v="2019-03-31T00:00:00"/>
    <n v="0"/>
    <n v="0"/>
    <m/>
    <m/>
    <m/>
    <m/>
    <m/>
    <m/>
    <m/>
    <m/>
    <s v="הריסה מבנה קיים בין 2 קומות"/>
    <m/>
    <m/>
    <m/>
    <s v="NULL"/>
    <m/>
    <m/>
    <m/>
    <m/>
    <m/>
    <m/>
    <m/>
    <m/>
    <m/>
    <m/>
    <m/>
    <m/>
    <m/>
    <m/>
    <m/>
    <m/>
    <m/>
    <n v="2019"/>
    <x v="1"/>
    <s v="הריסה"/>
    <m/>
    <m/>
    <n v="17"/>
    <m/>
    <m/>
    <m/>
    <n v="1"/>
    <s v="להיתר"/>
    <m/>
    <x v="1"/>
    <m/>
    <m/>
    <m/>
    <m/>
    <m/>
    <m/>
    <m/>
    <m/>
    <m/>
    <m/>
    <m/>
    <m/>
    <m/>
    <n v="927"/>
    <m/>
    <m/>
    <m/>
    <m/>
    <m/>
    <s v="לא היו החלטות בבקשה"/>
    <m/>
  </r>
  <r>
    <n v="1971"/>
    <s v="אוקטובר 2021 - טיוב בקשות שאינן כפולות"/>
    <s v="?"/>
    <m/>
    <m/>
    <m/>
    <m/>
    <m/>
    <s v="הבקשה לא נמצאת באתר העירייה_x000a_לא פינוי בינוי במדלן"/>
    <m/>
    <m/>
    <n v="4011"/>
    <m/>
    <s v="מרכז"/>
    <x v="30"/>
    <x v="114"/>
    <m/>
    <s v="מיסוי"/>
    <s v="פינוי-בינוי"/>
    <s v="בביצוע + מבנים מאוכלסים"/>
    <n v="7450761"/>
    <s v="413 20210742"/>
    <n v="413"/>
    <n v="20210742"/>
    <s v="בקשה למידע                                                                      "/>
    <s v="הריסה                                   "/>
    <n v="81100130"/>
    <s v="ראשון לציון"/>
    <n v="8300"/>
    <s v="נהריים                                                      "/>
    <n v="811"/>
    <n v="13"/>
    <n v="13"/>
    <s v="NULL"/>
    <d v="2021-05-30T00:00:00"/>
    <n v="0"/>
    <n v="0"/>
    <m/>
    <m/>
    <m/>
    <s v="2021_03"/>
    <d v="2021-07-15T12:02:09"/>
    <s v="NULL"/>
    <s v="NULL"/>
    <s v="NULL"/>
    <s v="NULL"/>
    <n v="0"/>
    <s v="NULL"/>
    <s v="NULL"/>
    <s v="NULL"/>
    <m/>
    <s v="NULL"/>
    <m/>
    <m/>
    <m/>
    <m/>
    <m/>
    <m/>
    <m/>
    <m/>
    <m/>
    <m/>
    <m/>
    <m/>
    <m/>
    <m/>
    <s v="גוש חלקה"/>
    <n v="2021"/>
    <x v="1"/>
    <s v="הריסה"/>
    <m/>
    <m/>
    <m/>
    <m/>
    <m/>
    <m/>
    <s v="?"/>
    <s v="למידע"/>
    <s v="האם פב"/>
    <x v="1"/>
    <m/>
    <m/>
    <m/>
    <m/>
    <m/>
    <m/>
    <m/>
    <m/>
    <m/>
    <m/>
    <m/>
    <m/>
    <m/>
    <n v="927"/>
    <m/>
    <m/>
    <m/>
    <m/>
    <m/>
    <m/>
    <m/>
  </r>
  <r>
    <n v="1972"/>
    <s v="אוקטובר 2021 - טיוב בקשות שאינן כפולות"/>
    <s v="?"/>
    <m/>
    <m/>
    <m/>
    <m/>
    <m/>
    <s v="הבקשה לא נמצאת באתר העירייה"/>
    <m/>
    <m/>
    <n v="4011"/>
    <m/>
    <s v="מרכז"/>
    <x v="30"/>
    <x v="114"/>
    <m/>
    <s v="מיסוי"/>
    <s v="פינוי-בינוי"/>
    <s v="בביצוע + מבנים מאוכלסים"/>
    <n v="7450765"/>
    <s v="413 20210740"/>
    <n v="413"/>
    <n v="20210740"/>
    <s v="בקשה למידע                                                                      "/>
    <s v="הריסה                                   "/>
    <n v="36100060"/>
    <s v="ראשון לציון"/>
    <n v="8300"/>
    <s v="עטרות                                                       "/>
    <n v="361"/>
    <n v="6"/>
    <n v="6"/>
    <s v="NULL"/>
    <d v="2021-05-30T00:00:00"/>
    <n v="0"/>
    <n v="0"/>
    <m/>
    <m/>
    <m/>
    <s v="2021_03"/>
    <d v="2021-07-15T12:02:09"/>
    <s v="NULL"/>
    <s v="NULL"/>
    <s v="NULL"/>
    <s v=" הריסת מבנה מגורים לצורך פינוי השטח לטובת הקמת פארק שטח להריסה בקומת הקרקע של 661 מר                                                                                                                                                                                                                                                                                                                                                                                                                                                                                                                                                                                                                                                                                                                                                                                                                                                                                                                                                   "/>
    <n v="0"/>
    <s v="NULL"/>
    <s v="NULL"/>
    <s v="NULL"/>
    <m/>
    <s v="NULL"/>
    <m/>
    <m/>
    <m/>
    <m/>
    <m/>
    <m/>
    <m/>
    <m/>
    <m/>
    <m/>
    <m/>
    <m/>
    <m/>
    <m/>
    <s v="גוש חלקה"/>
    <n v="2021"/>
    <x v="1"/>
    <s v="הריסה"/>
    <m/>
    <m/>
    <m/>
    <m/>
    <m/>
    <m/>
    <s v="?"/>
    <s v="למידע"/>
    <s v="האם פב"/>
    <x v="1"/>
    <m/>
    <m/>
    <m/>
    <m/>
    <m/>
    <m/>
    <m/>
    <m/>
    <m/>
    <m/>
    <m/>
    <m/>
    <m/>
    <n v="927"/>
    <m/>
    <m/>
    <m/>
    <m/>
    <m/>
    <m/>
    <m/>
  </r>
  <r>
    <n v="1973"/>
    <s v="אוקטובר 2021 - טיוב בקשות שאינן כפולות"/>
    <s v="?"/>
    <m/>
    <m/>
    <m/>
    <m/>
    <m/>
    <m/>
    <m/>
    <m/>
    <n v="4011"/>
    <m/>
    <s v="מרכז"/>
    <x v="30"/>
    <x v="114"/>
    <m/>
    <s v="מיסוי"/>
    <s v="פינוי-בינוי"/>
    <s v="בביצוע + מבנים מאוכלסים"/>
    <n v="7491434"/>
    <s v="413 20211228"/>
    <n v="413"/>
    <n v="20211228"/>
    <s v="בקשה להיתר - רישוי מלא                                                          "/>
    <s v="הריסה                                   "/>
    <n v="36100060"/>
    <s v="ראשון לציון"/>
    <n v="8300"/>
    <s v="עטרות                                                       "/>
    <n v="361"/>
    <n v="6"/>
    <n v="6"/>
    <s v="NULL"/>
    <d v="2021-08-31T00:00:00"/>
    <n v="0"/>
    <n v="0"/>
    <m/>
    <m/>
    <m/>
    <s v="2021_04"/>
    <d v="2021-09-14T12:11:11"/>
    <s v="NULL"/>
    <s v="NULL"/>
    <s v="NULL"/>
    <s v=" הריסת מבנה קיים בין 2 קומות.                                                                                                                                                                                                                                                                                                                                                                                                                                                                                                                                                                                                                                                                                                                                                                                                                                                                                                                                                                                                           "/>
    <n v="0"/>
    <s v="NULL"/>
    <s v="NULL"/>
    <s v="NULL"/>
    <m/>
    <s v="NULL"/>
    <m/>
    <m/>
    <m/>
    <m/>
    <m/>
    <m/>
    <m/>
    <m/>
    <m/>
    <m/>
    <m/>
    <m/>
    <m/>
    <m/>
    <s v="גוש חלקה"/>
    <n v="2021"/>
    <x v="1"/>
    <s v="הריסה"/>
    <m/>
    <m/>
    <m/>
    <m/>
    <m/>
    <m/>
    <s v="?"/>
    <s v="להיתר"/>
    <s v="האם פב"/>
    <x v="1"/>
    <m/>
    <m/>
    <m/>
    <m/>
    <m/>
    <m/>
    <m/>
    <m/>
    <m/>
    <m/>
    <m/>
    <m/>
    <m/>
    <n v="927"/>
    <m/>
    <m/>
    <m/>
    <m/>
    <m/>
    <m/>
    <m/>
  </r>
  <r>
    <n v="1974"/>
    <s v="אוקטובר 2021 - טיוב בקשות שאינן כפולות"/>
    <s v="?"/>
    <m/>
    <m/>
    <m/>
    <m/>
    <m/>
    <s v="הבקשה לא נמצאת באתר העירייה"/>
    <m/>
    <m/>
    <n v="4011"/>
    <m/>
    <s v="מרכז"/>
    <x v="30"/>
    <x v="114"/>
    <m/>
    <s v="מיסוי"/>
    <s v="פינוי-בינוי"/>
    <s v="בביצוע + מבנים מאוכלסים"/>
    <n v="7450766"/>
    <s v="413 20210741"/>
    <n v="413"/>
    <n v="20210741"/>
    <s v="בקשה למידע                                                                      "/>
    <s v="הריסה                                   "/>
    <n v="36100120"/>
    <s v="ראשון לציון"/>
    <n v="8300"/>
    <s v="עטרות                                                       "/>
    <n v="361"/>
    <n v="12"/>
    <n v="12"/>
    <s v="NULL"/>
    <d v="2021-05-30T00:00:00"/>
    <n v="0"/>
    <n v="0"/>
    <m/>
    <m/>
    <m/>
    <s v="2021_03"/>
    <d v="2021-07-15T12:02:09"/>
    <s v="NULL"/>
    <s v="NULL"/>
    <s v="NULL"/>
    <s v="NULL"/>
    <n v="0"/>
    <s v="NULL"/>
    <s v="NULL"/>
    <s v="NULL"/>
    <m/>
    <s v="NULL"/>
    <m/>
    <m/>
    <m/>
    <m/>
    <m/>
    <m/>
    <m/>
    <m/>
    <m/>
    <m/>
    <m/>
    <m/>
    <m/>
    <m/>
    <s v="גוש חלקה"/>
    <n v="2021"/>
    <x v="1"/>
    <s v="הריסה"/>
    <m/>
    <m/>
    <m/>
    <m/>
    <m/>
    <m/>
    <s v="?"/>
    <s v="למידע"/>
    <s v="האם פב"/>
    <x v="1"/>
    <m/>
    <m/>
    <m/>
    <m/>
    <m/>
    <m/>
    <m/>
    <m/>
    <m/>
    <m/>
    <m/>
    <m/>
    <m/>
    <n v="927"/>
    <m/>
    <m/>
    <m/>
    <m/>
    <m/>
    <m/>
    <m/>
  </r>
  <r>
    <n v="1975"/>
    <s v="אוקטובר 2021 - טיוב בקשות שאינן כפולות"/>
    <s v="?"/>
    <m/>
    <m/>
    <m/>
    <m/>
    <m/>
    <m/>
    <m/>
    <m/>
    <n v="4011"/>
    <m/>
    <s v="מרכז"/>
    <x v="30"/>
    <x v="114"/>
    <m/>
    <s v="מיסוי"/>
    <s v="פינוי-בינוי"/>
    <s v="בביצוע + מבנים מאוכלסים"/>
    <n v="7495023"/>
    <s v="413 20211233"/>
    <n v="413"/>
    <n v="20211233"/>
    <s v="בקשה להיתר - רישוי מלא                                                          "/>
    <s v="הריסה                                   "/>
    <n v="36100120"/>
    <s v="ראשון לציון"/>
    <n v="8300"/>
    <s v="עטרות                                                       "/>
    <n v="361"/>
    <n v="12"/>
    <n v="12"/>
    <s v="NULL"/>
    <d v="2021-08-31T00:00:00"/>
    <n v="0"/>
    <n v="0"/>
    <m/>
    <m/>
    <m/>
    <s v="2021_04"/>
    <d v="2021-09-14T12:11:11"/>
    <s v="NULL"/>
    <s v="NULL"/>
    <s v="NULL"/>
    <s v=" הריסה מבנה קיים בין 2 קומות                                                                                                                                                                                                                                                                                                                                                                                                                                                                                                                                                                                                                                                                                                                                                                                                                                                                                                                                                                                                            "/>
    <n v="0"/>
    <s v="NULL"/>
    <s v="NULL"/>
    <s v="NULL"/>
    <m/>
    <s v="NULL"/>
    <m/>
    <m/>
    <m/>
    <m/>
    <m/>
    <m/>
    <m/>
    <m/>
    <m/>
    <m/>
    <m/>
    <m/>
    <m/>
    <m/>
    <s v="גוש חלקה"/>
    <n v="2021"/>
    <x v="1"/>
    <s v="הריסה"/>
    <m/>
    <m/>
    <m/>
    <m/>
    <m/>
    <m/>
    <s v="?"/>
    <s v="להיתר"/>
    <s v="האם פב"/>
    <x v="1"/>
    <m/>
    <m/>
    <m/>
    <m/>
    <m/>
    <m/>
    <m/>
    <m/>
    <m/>
    <m/>
    <m/>
    <m/>
    <m/>
    <n v="927"/>
    <m/>
    <m/>
    <m/>
    <m/>
    <m/>
    <m/>
    <m/>
  </r>
  <r>
    <n v="1976"/>
    <s v="אוקטובר 2021 - טיוב בקשות שאינן כפולות"/>
    <s v="?"/>
    <m/>
    <m/>
    <m/>
    <m/>
    <m/>
    <s v="הבקשה לא נמצאת באתר העירייה ובמדלן"/>
    <m/>
    <m/>
    <n v="4011"/>
    <m/>
    <s v="מרכז"/>
    <x v="30"/>
    <x v="114"/>
    <m/>
    <s v="מיסוי"/>
    <s v="פינוי-בינוי"/>
    <s v="בביצוע + מבנים מאוכלסים"/>
    <n v="7450762"/>
    <s v="413 20210743"/>
    <n v="413"/>
    <n v="20210743"/>
    <s v="בקשה למידע                                                                      "/>
    <s v="הריסה                                   "/>
    <n v="361120100"/>
    <s v="ראשון לציון"/>
    <n v="8300"/>
    <s v="עטרות                                                       "/>
    <n v="361"/>
    <n v="1201"/>
    <n v="1201"/>
    <s v="NULL"/>
    <d v="2021-05-30T00:00:00"/>
    <n v="0"/>
    <n v="0"/>
    <m/>
    <m/>
    <m/>
    <s v="2021_03"/>
    <d v="2021-07-15T12:02:09"/>
    <s v="NULL"/>
    <s v="NULL"/>
    <s v="NULL"/>
    <s v="NULL"/>
    <n v="0"/>
    <s v="NULL"/>
    <s v="NULL"/>
    <s v="NULL"/>
    <m/>
    <s v="NULL"/>
    <m/>
    <m/>
    <m/>
    <m/>
    <m/>
    <m/>
    <m/>
    <m/>
    <m/>
    <m/>
    <m/>
    <m/>
    <m/>
    <m/>
    <s v="גוש חלקה"/>
    <n v="2021"/>
    <x v="1"/>
    <s v="הריסה"/>
    <m/>
    <m/>
    <m/>
    <m/>
    <m/>
    <m/>
    <s v="?"/>
    <s v="למידע"/>
    <s v="האם פב"/>
    <x v="1"/>
    <m/>
    <m/>
    <m/>
    <m/>
    <m/>
    <m/>
    <m/>
    <m/>
    <m/>
    <m/>
    <m/>
    <m/>
    <m/>
    <n v="927"/>
    <m/>
    <m/>
    <m/>
    <m/>
    <m/>
    <m/>
    <m/>
  </r>
  <r>
    <n v="680"/>
    <m/>
    <m/>
    <m/>
    <m/>
    <m/>
    <m/>
    <m/>
    <m/>
    <m/>
    <m/>
    <n v="4010"/>
    <m/>
    <s v="מרכז"/>
    <x v="30"/>
    <x v="115"/>
    <m/>
    <s v="מיסוי"/>
    <s v="מיסוי - פינוי-בינוי"/>
    <s v="תכנית מאושרת עם פעילות יזמית"/>
    <n v="7014829"/>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ד, 2 קומות מרתף, כולל צובר גז."/>
    <m/>
    <m/>
    <m/>
    <n v="1985744"/>
    <n v="201900450"/>
    <m/>
    <d v="2019-12-30T00:00:00"/>
    <m/>
    <n v="0"/>
    <n v="58"/>
    <m/>
    <m/>
    <m/>
    <m/>
    <n v="58"/>
    <m/>
    <m/>
    <s v="הקמת בניין מגורים בפרוייקט פינוי בינוי (פוזננסקי), בן 14 קומות מעל קומת עמודים עם חלל כפול , דירות גג, 58 יחד, מעל 2 קומות מרתף. בתחום המגרש צובר גז. ביצוע, פיתוח, ממד, חניה, תברואה, אינסטלציה סניטרית, גדרות, חזיתות, גינון והשקיה בהתאם לאישורים כחלק בלתי נפרד מההיתר."/>
    <m/>
    <m/>
    <m/>
    <n v="2018"/>
    <x v="5"/>
    <s v="בנייה"/>
    <s v="בנייה"/>
    <m/>
    <n v="1"/>
    <m/>
    <m/>
    <m/>
    <n v="1"/>
    <s v="להיתר"/>
    <m/>
    <x v="0"/>
    <m/>
    <m/>
    <m/>
    <n v="7014829"/>
    <n v="1985744"/>
    <m/>
    <m/>
    <m/>
    <m/>
    <m/>
    <m/>
    <m/>
    <m/>
    <n v="232"/>
    <m/>
    <m/>
    <m/>
    <m/>
    <m/>
    <m/>
    <m/>
  </r>
  <r>
    <n v="682"/>
    <m/>
    <m/>
    <m/>
    <m/>
    <m/>
    <m/>
    <m/>
    <m/>
    <m/>
    <m/>
    <n v="4010"/>
    <m/>
    <s v="מרכז"/>
    <x v="30"/>
    <x v="115"/>
    <m/>
    <s v="מיסוי"/>
    <s v="מיסוי - פינוי-בינוי"/>
    <s v="תכנית מאושרת עם פעילות יזמית"/>
    <n v="7014856"/>
    <s v="413 20180514"/>
    <n v="413"/>
    <n v="20180514"/>
    <s v="בקשה להיתר - רישוי מלא"/>
    <s v="הריסה"/>
    <n v="10100020"/>
    <s v="ראשון לציון"/>
    <n v="8300"/>
    <s v="פוזננסקי (מנחם)"/>
    <n v="101"/>
    <n v="2"/>
    <n v="2"/>
    <m/>
    <d v="2018-05-24T00:00:00"/>
    <n v="0"/>
    <n v="0"/>
    <m/>
    <m/>
    <m/>
    <m/>
    <m/>
    <m/>
    <m/>
    <m/>
    <s v="הגשה לצורך הריסת מבנה קיים במגרש, בנפח של 2680 מק + התארגנות באתר."/>
    <m/>
    <m/>
    <m/>
    <n v="1987440"/>
    <n v="201900365"/>
    <m/>
    <d v="2019-11-10T00:00:00"/>
    <m/>
    <n v="0"/>
    <n v="0"/>
    <m/>
    <m/>
    <m/>
    <m/>
    <m/>
    <m/>
    <m/>
    <s v="הריסת מבנה קיים בנפח של 2680 מק + התארגנות באתר."/>
    <m/>
    <m/>
    <m/>
    <n v="2018"/>
    <x v="5"/>
    <s v="הריסה"/>
    <s v="הריסה"/>
    <m/>
    <n v="1"/>
    <m/>
    <m/>
    <m/>
    <n v="2"/>
    <s v="להיתר"/>
    <m/>
    <x v="2"/>
    <m/>
    <m/>
    <m/>
    <m/>
    <m/>
    <m/>
    <m/>
    <m/>
    <m/>
    <m/>
    <m/>
    <m/>
    <m/>
    <n v="232"/>
    <m/>
    <m/>
    <m/>
    <m/>
    <m/>
    <m/>
    <m/>
  </r>
  <r>
    <n v="683"/>
    <m/>
    <m/>
    <m/>
    <m/>
    <m/>
    <m/>
    <m/>
    <m/>
    <m/>
    <m/>
    <n v="4010"/>
    <m/>
    <s v="מרכז"/>
    <x v="30"/>
    <x v="115"/>
    <m/>
    <s v="מיסוי"/>
    <s v="מיסוי - פינוי-בינוי"/>
    <s v="תכנית מאושרת עם פעילות יזמית"/>
    <n v="6822502"/>
    <s v="413 20180993"/>
    <n v="413"/>
    <n v="20180993"/>
    <s v="בקשה להיתר - רישוי מלא"/>
    <s v="חפירה ודיפון"/>
    <n v="10100020"/>
    <s v="ראשון לציון"/>
    <n v="8300"/>
    <s v="פוזננסקי (מנחם)"/>
    <n v="101"/>
    <n v="2"/>
    <n v="2"/>
    <m/>
    <d v="2018-10-03T00:00:00"/>
    <n v="0"/>
    <n v="0"/>
    <m/>
    <m/>
    <m/>
    <m/>
    <m/>
    <m/>
    <m/>
    <m/>
    <s v="תכנית חפירה ודיפון, התארגנות באתר עבור בניין מגורים בן 15 קומות מגורים מעל 2 מרתפים (הוגשה בקשת היתר למבנה מס' 20180088)"/>
    <m/>
    <m/>
    <m/>
    <n v="1931163"/>
    <n v="201800440"/>
    <m/>
    <d v="2018-12-26T00:00:00"/>
    <m/>
    <n v="0"/>
    <n v="0"/>
    <m/>
    <m/>
    <m/>
    <m/>
    <m/>
    <m/>
    <m/>
    <s v="תכנית חפירה ודיפון, התארגנות באתר עבור בניין מגורים בן 15 קומות מגורים מעל 2 מרתפים (הוגשה בקשת היתר למבנה מס' 20180088)"/>
    <m/>
    <m/>
    <m/>
    <n v="2018"/>
    <x v="3"/>
    <s v="חפירה ודיפון"/>
    <s v="חפירה ודיפון"/>
    <m/>
    <n v="1"/>
    <m/>
    <m/>
    <m/>
    <n v="2"/>
    <s v="להיתר"/>
    <m/>
    <x v="2"/>
    <m/>
    <m/>
    <m/>
    <m/>
    <m/>
    <m/>
    <m/>
    <m/>
    <m/>
    <m/>
    <m/>
    <m/>
    <m/>
    <n v="232"/>
    <m/>
    <m/>
    <m/>
    <m/>
    <m/>
    <m/>
    <m/>
  </r>
  <r>
    <n v="684"/>
    <m/>
    <m/>
    <m/>
    <m/>
    <m/>
    <m/>
    <m/>
    <m/>
    <m/>
    <m/>
    <n v="4010"/>
    <m/>
    <s v="מרכז"/>
    <x v="30"/>
    <x v="115"/>
    <m/>
    <s v="מיסוי"/>
    <s v="מיסוי - פינוי-בינוי"/>
    <s v="תכנית מאושרת עם פעילות יזמית"/>
    <n v="7015765"/>
    <s v="413 20191171"/>
    <n v="413"/>
    <n v="20191171"/>
    <s v="בקשה עקרונית"/>
    <s v="שונות"/>
    <n v="10100020"/>
    <s v="ראשון לציון"/>
    <n v="8300"/>
    <s v="פוזננסקי (מנחם)"/>
    <n v="101"/>
    <n v="2"/>
    <n v="2"/>
    <m/>
    <d v="2019-09-05T00:00:00"/>
    <n v="0"/>
    <n v="0"/>
    <m/>
    <m/>
    <m/>
    <m/>
    <m/>
    <m/>
    <m/>
    <m/>
    <s v="תוכנית בינוי ופיתוח - מתחם פוזננסקי"/>
    <m/>
    <m/>
    <m/>
    <s v="NULL"/>
    <m/>
    <m/>
    <m/>
    <m/>
    <m/>
    <m/>
    <m/>
    <m/>
    <m/>
    <m/>
    <m/>
    <m/>
    <m/>
    <m/>
    <m/>
    <m/>
    <m/>
    <n v="2019"/>
    <x v="1"/>
    <s v="בנייה"/>
    <m/>
    <m/>
    <n v="1"/>
    <m/>
    <m/>
    <m/>
    <n v="2"/>
    <s v="להיתר"/>
    <m/>
    <x v="1"/>
    <m/>
    <m/>
    <m/>
    <m/>
    <m/>
    <m/>
    <m/>
    <m/>
    <m/>
    <m/>
    <m/>
    <m/>
    <m/>
    <n v="232"/>
    <m/>
    <m/>
    <m/>
    <m/>
    <m/>
    <m/>
    <m/>
  </r>
  <r>
    <n v="681"/>
    <m/>
    <m/>
    <m/>
    <m/>
    <m/>
    <m/>
    <m/>
    <m/>
    <m/>
    <m/>
    <n v="4010"/>
    <m/>
    <s v="מרכז"/>
    <x v="30"/>
    <x v="115"/>
    <m/>
    <s v="מיסוי"/>
    <s v="מיסוי - פינוי-בינוי"/>
    <s v="תכנית מאושרת עם פעילות יזמית"/>
    <n v="6822018"/>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quot;ד, 2 קומות מרתף, כולל צובר גז."/>
    <m/>
    <m/>
    <m/>
    <s v="NULL"/>
    <m/>
    <m/>
    <m/>
    <m/>
    <m/>
    <m/>
    <m/>
    <m/>
    <m/>
    <m/>
    <m/>
    <m/>
    <m/>
    <m/>
    <m/>
    <m/>
    <m/>
    <n v="2018"/>
    <x v="1"/>
    <s v="בנייה"/>
    <m/>
    <m/>
    <m/>
    <m/>
    <m/>
    <m/>
    <n v="4"/>
    <s v="להיתר"/>
    <m/>
    <x v="1"/>
    <m/>
    <m/>
    <m/>
    <m/>
    <m/>
    <m/>
    <m/>
    <m/>
    <m/>
    <m/>
    <m/>
    <m/>
    <m/>
    <n v="232"/>
    <m/>
    <m/>
    <m/>
    <m/>
    <m/>
    <m/>
    <m/>
  </r>
  <r>
    <n v="685"/>
    <m/>
    <m/>
    <m/>
    <m/>
    <m/>
    <m/>
    <m/>
    <m/>
    <m/>
    <m/>
    <n v="4010"/>
    <m/>
    <s v="מרכז"/>
    <x v="30"/>
    <x v="115"/>
    <m/>
    <s v="מיסוי"/>
    <s v="מיסוי - פינוי-בינוי"/>
    <s v="תכנית מאושרת עם פעילות יזמית"/>
    <n v="5273156"/>
    <s v="413 20170441"/>
    <n v="413"/>
    <n v="20170441"/>
    <s v="בקשה למידע"/>
    <m/>
    <n v="10100020"/>
    <s v="ראשון לציון"/>
    <n v="8300"/>
    <s v="פוזננסקי מנחם"/>
    <n v="101"/>
    <n v="2"/>
    <n v="2"/>
    <m/>
    <d v="2017-05-23T00:00:00"/>
    <n v="0"/>
    <n v="0"/>
    <n v="8"/>
    <n v="50"/>
    <n v="58"/>
    <m/>
    <m/>
    <m/>
    <m/>
    <m/>
    <s v=" פינוי בינוי: הקמת בניין מגורים בן 16 קומות ו- 2 קומות מרתף חניה. 58 יחידות דיור. כולל צובר גז. עיקרי מבוקש: 6100 מ&quot;ר. 57 מ' גובה. 58 יח&quot;ד.                                                                                                                    "/>
    <m/>
    <m/>
    <m/>
    <s v="NULL"/>
    <m/>
    <m/>
    <m/>
    <m/>
    <m/>
    <m/>
    <m/>
    <m/>
    <m/>
    <m/>
    <m/>
    <m/>
    <m/>
    <m/>
    <m/>
    <m/>
    <m/>
    <n v="2017"/>
    <x v="1"/>
    <s v="בנייה"/>
    <m/>
    <m/>
    <n v="1"/>
    <n v="1"/>
    <n v="1"/>
    <m/>
    <n v="1"/>
    <s v="למידע"/>
    <m/>
    <x v="1"/>
    <m/>
    <m/>
    <m/>
    <m/>
    <m/>
    <m/>
    <m/>
    <m/>
    <m/>
    <m/>
    <m/>
    <m/>
    <m/>
    <n v="232"/>
    <m/>
    <m/>
    <m/>
    <m/>
    <m/>
    <m/>
    <m/>
  </r>
  <r>
    <n v="686"/>
    <m/>
    <m/>
    <m/>
    <m/>
    <m/>
    <m/>
    <m/>
    <m/>
    <m/>
    <m/>
    <n v="4010"/>
    <m/>
    <s v="מרכז"/>
    <x v="30"/>
    <x v="115"/>
    <m/>
    <s v="מיסוי"/>
    <s v="מיסוי - פינוי-בינוי"/>
    <s v="תכנית מאושרת עם פעילות יזמית"/>
    <n v="5438332"/>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quot;ד, 2 קומות מרתף, כולל צובר גז."/>
    <m/>
    <m/>
    <m/>
    <s v="NULL"/>
    <m/>
    <m/>
    <m/>
    <m/>
    <m/>
    <m/>
    <m/>
    <m/>
    <m/>
    <m/>
    <m/>
    <m/>
    <m/>
    <m/>
    <m/>
    <m/>
    <m/>
    <n v="2018"/>
    <x v="1"/>
    <s v="בנייה"/>
    <m/>
    <m/>
    <m/>
    <m/>
    <m/>
    <m/>
    <n v="4"/>
    <s v="להיתר"/>
    <m/>
    <x v="1"/>
    <m/>
    <m/>
    <m/>
    <m/>
    <m/>
    <m/>
    <m/>
    <m/>
    <m/>
    <m/>
    <m/>
    <m/>
    <m/>
    <n v="232"/>
    <m/>
    <m/>
    <m/>
    <m/>
    <m/>
    <m/>
    <m/>
  </r>
  <r>
    <n v="687"/>
    <m/>
    <m/>
    <m/>
    <m/>
    <m/>
    <m/>
    <m/>
    <m/>
    <m/>
    <m/>
    <n v="4010"/>
    <m/>
    <s v="מרכז"/>
    <x v="30"/>
    <x v="115"/>
    <m/>
    <s v="מיסוי"/>
    <s v="מיסוי - פינוי-בינוי"/>
    <s v="תכנית מאושרת עם פעילות יזמית"/>
    <n v="5438368"/>
    <s v="413 20180993"/>
    <n v="413"/>
    <n v="20180993"/>
    <s v="בקשה להיתר - רישוי מלא"/>
    <s v="חפירה ודיפון"/>
    <n v="10100020"/>
    <s v="ראשון לציון"/>
    <n v="8300"/>
    <s v="פוזננסקי מנחם"/>
    <n v="101"/>
    <n v="2"/>
    <n v="2"/>
    <m/>
    <d v="2018-10-03T00:00:00"/>
    <n v="0"/>
    <n v="0"/>
    <m/>
    <m/>
    <m/>
    <m/>
    <m/>
    <m/>
    <m/>
    <m/>
    <s v="תכנית חפירה ודיפון, התארגנות באתר עבור בניין מגורים בן 15 קומות מגורים מעל 2 מרתפים (הוגשה בקשת היתר למבנה מס' 20180088)"/>
    <m/>
    <m/>
    <m/>
    <n v="1565056"/>
    <n v="201800440"/>
    <m/>
    <d v="2018-12-26T00:00:00"/>
    <m/>
    <n v="0"/>
    <n v="0"/>
    <m/>
    <m/>
    <m/>
    <m/>
    <m/>
    <m/>
    <m/>
    <s v="תכנית חפירה ודיפון, התארגנות באתר עבור בניין מגורים בן 15 קומות מגורים מעל 2 מרתפים (הוגשה בקשת היתר למבנה מס' 20180088)"/>
    <m/>
    <m/>
    <m/>
    <n v="2018"/>
    <x v="3"/>
    <s v="חפירה ודיפון"/>
    <s v="חפירה ודיפון"/>
    <m/>
    <m/>
    <m/>
    <m/>
    <m/>
    <n v="4"/>
    <s v="להיתר"/>
    <m/>
    <x v="5"/>
    <m/>
    <m/>
    <m/>
    <m/>
    <m/>
    <m/>
    <m/>
    <m/>
    <m/>
    <m/>
    <m/>
    <m/>
    <m/>
    <n v="232"/>
    <m/>
    <m/>
    <m/>
    <m/>
    <m/>
    <m/>
    <m/>
  </r>
  <r>
    <n v="688"/>
    <m/>
    <m/>
    <m/>
    <m/>
    <m/>
    <m/>
    <m/>
    <m/>
    <m/>
    <m/>
    <n v="31755"/>
    <m/>
    <s v="מרכז"/>
    <x v="31"/>
    <x v="116"/>
    <m/>
    <s v="רשויות"/>
    <s v="רשויות מקומיות - פינוי-בינוי"/>
    <s v="בביצוע"/>
    <n v="6825428"/>
    <s v="414 20180790"/>
    <n v="414"/>
    <n v="20180790"/>
    <s v="בקשה למידע"/>
    <s v="בניה חדשה"/>
    <n v="135150000"/>
    <s v="רחובות"/>
    <n v="8400"/>
    <s v="איזנברג"/>
    <n v="459"/>
    <n v="2"/>
    <n v="2"/>
    <m/>
    <d v="2018-10-24T00:00:00"/>
    <n v="0"/>
    <n v="64"/>
    <m/>
    <m/>
    <n v="64"/>
    <m/>
    <m/>
    <m/>
    <m/>
    <m/>
    <s v="הקמת בניין בן 17 קומות הכולל 64 יח&quot;ד ו-4 מרתפי חניה משולב עם מסחר. הבקשה כוללת חפירה, חניה מקורה. בניין בגובה 29 מ' ומעלה"/>
    <m/>
    <m/>
    <m/>
    <s v="NULL"/>
    <m/>
    <m/>
    <m/>
    <m/>
    <m/>
    <m/>
    <m/>
    <m/>
    <m/>
    <m/>
    <m/>
    <m/>
    <m/>
    <m/>
    <m/>
    <m/>
    <m/>
    <n v="2018"/>
    <x v="1"/>
    <s v="חפירה + בנייה"/>
    <m/>
    <m/>
    <n v="1"/>
    <n v="1"/>
    <n v="1"/>
    <m/>
    <n v="1"/>
    <s v="למידע"/>
    <m/>
    <x v="1"/>
    <m/>
    <m/>
    <m/>
    <m/>
    <m/>
    <m/>
    <m/>
    <m/>
    <m/>
    <m/>
    <m/>
    <m/>
    <s v="מיצוי יח&quot;ד בפרויקט"/>
    <n v="0"/>
    <m/>
    <m/>
    <m/>
    <m/>
    <m/>
    <m/>
    <m/>
  </r>
  <r>
    <n v="689"/>
    <m/>
    <m/>
    <m/>
    <m/>
    <m/>
    <m/>
    <m/>
    <m/>
    <m/>
    <m/>
    <n v="31755"/>
    <m/>
    <s v="מרכז"/>
    <x v="31"/>
    <x v="116"/>
    <m/>
    <s v="רשויות"/>
    <s v="רשויות מקומיות - פינוי-בינוי"/>
    <s v="בביצוע"/>
    <n v="6825700"/>
    <s v="414 20190101"/>
    <n v="414"/>
    <n v="20190101"/>
    <s v="בקשה מקדמית"/>
    <s v="הריסה + בניה חדשה"/>
    <n v="135150000"/>
    <s v="רחובות"/>
    <n v="8400"/>
    <s v="איזנברג"/>
    <n v="459"/>
    <n v="2"/>
    <n v="2"/>
    <m/>
    <d v="2019-02-05T00:00:00"/>
    <n v="0"/>
    <n v="0"/>
    <m/>
    <m/>
    <n v="64"/>
    <m/>
    <m/>
    <m/>
    <m/>
    <m/>
    <s v="הקמת ביניין בן 17 קומות הכולל 64 יח&quot;ד ו-4 מרתפי חניה משולב עם מסחר + הריסת מבנה קיים"/>
    <m/>
    <m/>
    <m/>
    <s v="NULL"/>
    <m/>
    <m/>
    <m/>
    <m/>
    <m/>
    <m/>
    <m/>
    <m/>
    <m/>
    <m/>
    <m/>
    <m/>
    <m/>
    <m/>
    <m/>
    <m/>
    <m/>
    <n v="2019"/>
    <x v="1"/>
    <s v="הריסה + בנייה"/>
    <m/>
    <m/>
    <n v="1"/>
    <n v="1"/>
    <n v="1"/>
    <m/>
    <n v="1"/>
    <s v="מקדמית"/>
    <s v="מקדמית מובילה בעולם שלה (המשכית כביכול לבקשה למידע)"/>
    <x v="1"/>
    <m/>
    <m/>
    <m/>
    <m/>
    <m/>
    <m/>
    <m/>
    <m/>
    <m/>
    <m/>
    <m/>
    <m/>
    <s v="מיצוי יח&quot;ד בפרויקט"/>
    <n v="0"/>
    <m/>
    <m/>
    <m/>
    <m/>
    <m/>
    <s v="הבקשה לא נמצאה באתר העירייה"/>
    <m/>
  </r>
  <r>
    <n v="690"/>
    <m/>
    <m/>
    <m/>
    <m/>
    <m/>
    <m/>
    <m/>
    <m/>
    <m/>
    <m/>
    <n v="31755"/>
    <m/>
    <s v="מרכז"/>
    <x v="31"/>
    <x v="116"/>
    <m/>
    <s v="רשויות"/>
    <s v="רשויות מקומיות - פינוי-בינוי"/>
    <s v="בביצוע"/>
    <n v="7143500"/>
    <s v="414 20200763"/>
    <n v="414"/>
    <n v="20200763"/>
    <s v="בקשה להיתר - רישוי מלא"/>
    <s v="הריסה"/>
    <n v="135150010"/>
    <s v="רחובות"/>
    <n v="8400"/>
    <s v="איזנברג"/>
    <n v="459"/>
    <n v="2"/>
    <n v="2"/>
    <m/>
    <d v="2020-09-10T00:00:00"/>
    <m/>
    <m/>
    <m/>
    <m/>
    <n v="64"/>
    <m/>
    <m/>
    <m/>
    <m/>
    <m/>
    <s v="‏ הריסת מבנה מסחר קיים+ גידור תחום העבודות.                                                                                                                                                                                                                                                                                                                                                                                                                                                                                                                                                                                                                                                                                                                                                                                                                                                                                                                                                                                              "/>
    <m/>
    <m/>
    <m/>
    <n v="2055454"/>
    <n v="20200763"/>
    <m/>
    <d v="2020-10-22T00:00:00"/>
    <m/>
    <m/>
    <m/>
    <m/>
    <m/>
    <m/>
    <m/>
    <n v="64"/>
    <m/>
    <m/>
    <s v="הריסת מבנה מסחר קיים+ גידור תחום העבודות."/>
    <m/>
    <m/>
    <m/>
    <n v="2020"/>
    <x v="2"/>
    <s v="הריסה"/>
    <s v="הריסה"/>
    <m/>
    <n v="1"/>
    <m/>
    <m/>
    <m/>
    <n v="1"/>
    <s v="להיתר"/>
    <m/>
    <x v="0"/>
    <m/>
    <s v="אתר העירייה ודטה"/>
    <s v="אתר העירייה ודטה"/>
    <n v="7143500"/>
    <n v="2055454"/>
    <m/>
    <m/>
    <m/>
    <m/>
    <m/>
    <m/>
    <m/>
    <s v="מיצוי יח&quot;ד בפרויקט"/>
    <n v="0"/>
    <m/>
    <m/>
    <m/>
    <m/>
    <m/>
    <m/>
    <m/>
  </r>
  <r>
    <n v="1466"/>
    <m/>
    <m/>
    <m/>
    <m/>
    <m/>
    <m/>
    <m/>
    <m/>
    <m/>
    <m/>
    <n v="31755"/>
    <m/>
    <s v="מרכז"/>
    <x v="31"/>
    <x v="116"/>
    <m/>
    <s v="רשויות"/>
    <s v="פינוי-בינוי"/>
    <s v="בביצוע"/>
    <n v="7233781"/>
    <s v="414 20201074"/>
    <n v="414"/>
    <n v="20201074"/>
    <s v="בקשה למידע                                                                      "/>
    <s v="בניה חדשה                               "/>
    <n v="135150000"/>
    <s v="רחובות"/>
    <n v="8400"/>
    <s v="איזנברג                                                     "/>
    <n v="459"/>
    <n v="2"/>
    <n v="2"/>
    <s v=" "/>
    <d v="2020-12-16T00:00:00"/>
    <n v="0"/>
    <n v="64"/>
    <m/>
    <m/>
    <n v="64"/>
    <s v="2020_04"/>
    <d v="2021-01-28T10:47:10"/>
    <m/>
    <m/>
    <s v="מהות הבקשה"/>
    <s v=" בנייה חדשה: בניית בניין בעל 17 קומות מגורים עם 64 יחידות דיור מעל הכניסה הקובעת,5 קומות מתחת לכניסה הקובעת ומסחר בקומת הקרקע .   64 יחידות דיור  ב23 קומות כולל מרתף.  הקלות: 1. הגדלת מספר יחידות המגורים בבניין לפי שב&quot;ס 22% מ 52 ל- 64 יחידות ( 2. הקלה בגובה קומות- תוספת 5 קומות (מ 14 ל 17- 3. העברת שטחי שירות מסחר לשטחי שירות מגורים 4. תוספת שטחי שרות עבור ממד&quot;ים 5. החדרת עוגנים למגרשים סמוכים 6. העברת שטחי שרות ממתחת לכניסה                                                                                                                                                                                                                                                                                                                                                                                                                                                                                                                                                                                            "/>
    <n v="0"/>
    <s v="NULL"/>
    <s v="NULL"/>
    <s v="NULL"/>
    <m/>
    <m/>
    <m/>
    <m/>
    <m/>
    <m/>
    <m/>
    <m/>
    <m/>
    <m/>
    <m/>
    <m/>
    <m/>
    <m/>
    <s v="NULL"/>
    <s v="NULL"/>
    <s v="לפי גוש חלקה (מרץ 2021)"/>
    <n v="2020"/>
    <x v="1"/>
    <s v="בנייה"/>
    <m/>
    <m/>
    <n v="1"/>
    <m/>
    <m/>
    <m/>
    <n v="2"/>
    <s v="למידע"/>
    <m/>
    <x v="1"/>
    <m/>
    <m/>
    <m/>
    <m/>
    <m/>
    <m/>
    <m/>
    <m/>
    <m/>
    <m/>
    <m/>
    <m/>
    <s v="מיצוי יח&quot;ד בפרויקט"/>
    <n v="0"/>
    <m/>
    <m/>
    <m/>
    <m/>
    <m/>
    <s v="הבקשה לא נמצאה באתר העירייה"/>
    <m/>
  </r>
  <r>
    <n v="1977"/>
    <s v="אוקטובר 2021 - טיוב בקשה וסמל כפולים"/>
    <s v="כן"/>
    <m/>
    <m/>
    <s v="לטייב"/>
    <m/>
    <m/>
    <s v="הבקשה לא נמצאה באתר העירייה"/>
    <m/>
    <m/>
    <n v="31755"/>
    <m/>
    <s v="מרכז"/>
    <x v="31"/>
    <x v="116"/>
    <m/>
    <s v="רשויות"/>
    <s v="פינוי-בינוי"/>
    <s v="בביצוע"/>
    <n v="7234726"/>
    <s v="414 20210026"/>
    <n v="414"/>
    <n v="20210026"/>
    <s v="בקשה למידע                                                                      "/>
    <s v="חפירה                                   "/>
    <n v="135150000"/>
    <s v="רחובות"/>
    <n v="8400"/>
    <s v="איזנברג                                                     "/>
    <n v="459"/>
    <n v="2"/>
    <n v="2"/>
    <s v=" "/>
    <d v="2021-01-06T00:00:00"/>
    <n v="0"/>
    <n v="0"/>
    <m/>
    <m/>
    <n v="64"/>
    <s v="2020_04"/>
    <d v="2021-01-28T10:47:10"/>
    <m/>
    <m/>
    <s v="מדלן"/>
    <s v=" חפירה ודיפון - לקראת בניית מרתף חניה לבניין מגורים                                                                                                                                                                                                                                                                                                                                                                                                                                                                                                                                                                                                                                                                                                                                                                                                                                                                                                                                                                                     "/>
    <n v="0"/>
    <s v="NULL"/>
    <s v="NULL"/>
    <s v="NULL"/>
    <m/>
    <s v="NULL"/>
    <m/>
    <m/>
    <m/>
    <m/>
    <m/>
    <m/>
    <m/>
    <m/>
    <m/>
    <m/>
    <m/>
    <m/>
    <m/>
    <m/>
    <s v="גוש חלקה"/>
    <n v="2021"/>
    <x v="1"/>
    <s v="חפירה ודיפון"/>
    <m/>
    <m/>
    <n v="1"/>
    <m/>
    <m/>
    <m/>
    <n v="2"/>
    <s v="למידע"/>
    <m/>
    <x v="1"/>
    <m/>
    <m/>
    <m/>
    <m/>
    <m/>
    <m/>
    <m/>
    <m/>
    <m/>
    <m/>
    <m/>
    <m/>
    <s v="מיצוי יח&quot;ד בפרויקט"/>
    <n v="0"/>
    <m/>
    <m/>
    <m/>
    <m/>
    <m/>
    <m/>
    <m/>
  </r>
  <r>
    <n v="1979"/>
    <s v="אוקטובר 2021 - טיוב בקשות שאינן כפולות"/>
    <s v="כן"/>
    <m/>
    <m/>
    <m/>
    <m/>
    <m/>
    <m/>
    <m/>
    <m/>
    <n v="31755"/>
    <m/>
    <s v="מרכז"/>
    <x v="31"/>
    <x v="116"/>
    <m/>
    <s v="רשויות"/>
    <s v="פינוי-בינוי"/>
    <s v="בביצוע"/>
    <n v="7451358"/>
    <s v="414 20210104"/>
    <n v="414"/>
    <n v="20210104"/>
    <s v="בקשה להיתר - רישוי מלא                                                          "/>
    <s v="הריסה + בניה חדשה                       "/>
    <n v="135150010"/>
    <s v="רחובות"/>
    <n v="8400"/>
    <s v="איזנברג                                                     "/>
    <n v="459"/>
    <n v="2"/>
    <n v="2"/>
    <s v="NULL"/>
    <d v="2021-02-10T00:00:00"/>
    <n v="0"/>
    <n v="0"/>
    <m/>
    <m/>
    <n v="64"/>
    <s v="2021_03"/>
    <d v="2021-07-15T12:02:09"/>
    <m/>
    <m/>
    <s v="מהות הבקשה"/>
    <s v=" חפירה ודיפון -  לטובת הקמת מבנה חדש בן 17 קומות הכולל 64 יחידות דיור ו-4 מרתפי חניה משולב עם מיסחר                                                                                                                                                                                                                                                                                                                                                                                                                                                                                                                                                                                                                                                                                                                                                                                                                                                                                                                                     "/>
    <n v="2021007"/>
    <d v="2021-02-24T00:00:00"/>
    <s v="  לאשר הבקשה בתנאי השלמת בקרת התכן                                                                                                                                                                                                                                                                                                                                                                                                                                                                                                                                                                                                                                                                                                                                                                                                                                                                                                                                                                                                      "/>
    <n v="2132985"/>
    <n v="20210104"/>
    <s v="בקשה להיתר - רישוי מלא                                                          "/>
    <d v="2021-05-30T00:00:00"/>
    <s v="בית משותף                                                                                 "/>
    <n v="0"/>
    <n v="0"/>
    <m/>
    <m/>
    <m/>
    <m/>
    <n v="64"/>
    <s v="מהות ההיתר"/>
    <m/>
    <s v="חפירה ודיפון -  לטובת הקמת מבנה חדש בן 17 קומות הכולל 64 יחידות דיור ו-4 מרתפי חניה משולב עם מיסחר"/>
    <s v="2021_03"/>
    <d v="2021-07-15T12:02:11"/>
    <s v="גוש חלקה"/>
    <n v="2021"/>
    <x v="0"/>
    <s v="חפירה ודיפון + בנייה"/>
    <s v="חפירה ודיפון + בנייה"/>
    <m/>
    <n v="1"/>
    <m/>
    <m/>
    <m/>
    <n v="2"/>
    <s v="להיתר"/>
    <m/>
    <x v="2"/>
    <m/>
    <m/>
    <m/>
    <m/>
    <m/>
    <m/>
    <m/>
    <m/>
    <m/>
    <m/>
    <m/>
    <m/>
    <s v="מיצוי יח&quot;ד בפרויקט"/>
    <n v="0"/>
    <m/>
    <m/>
    <m/>
    <m/>
    <m/>
    <m/>
    <m/>
  </r>
  <r>
    <n v="692"/>
    <m/>
    <m/>
    <m/>
    <m/>
    <m/>
    <m/>
    <m/>
    <m/>
    <m/>
    <m/>
    <n v="31755"/>
    <m/>
    <s v="מרכז"/>
    <x v="31"/>
    <x v="116"/>
    <m/>
    <s v="רשויות"/>
    <s v="רשויות מקומיות - פינוי-בינוי"/>
    <s v="בביצוע"/>
    <n v="6824550"/>
    <s v="414 20160178"/>
    <n v="414"/>
    <n v="20160178"/>
    <s v="בקשה להיתר - רישוי מלא"/>
    <s v="בניה חדשה"/>
    <n v="139800010"/>
    <s v="רחובות"/>
    <n v="8400"/>
    <s v="הרצל"/>
    <n v="403"/>
    <n v="199"/>
    <n v="199"/>
    <m/>
    <d v="2016-04-17T00:00:00"/>
    <n v="0"/>
    <n v="152"/>
    <m/>
    <m/>
    <n v="152"/>
    <m/>
    <m/>
    <m/>
    <m/>
    <m/>
    <s v="* הריסת מבנים קיימים והקמת בניין הכולל:4 קומות מרתף+ק.קרקע מסחרית+ 2 בניינים מגורים הכוללים:14 קומות+שטחים בקומות חלקיות (במסגרת רח/2000/ג/2-3)+קומת חדרי גג.76 יח&quot;ד לכל בניין סה&quot;כ 152 יח&quot;ד. * הארכת תוקף ההחלטה"/>
    <m/>
    <m/>
    <m/>
    <n v="1917850"/>
    <n v="20160178"/>
    <m/>
    <d v="2018-04-24T00:00:00"/>
    <m/>
    <n v="0"/>
    <n v="152"/>
    <m/>
    <m/>
    <m/>
    <m/>
    <n v="152"/>
    <m/>
    <m/>
    <s v="הריסת מבנים קיימים והקמת בניין הכולל:4 קומות מרתף+ק.קרקע מסחרית+ 2 בניינים מגורים הכוללים:14 קומות+שטחים בקומות חלקיות (במסגרת רח/2000/ג/2-3)+קומת חדרי גג.   76 יחד בכל בניין,  סה&quot;כ 152 יח&quot;ד.&quot;"/>
    <m/>
    <m/>
    <m/>
    <n v="2016"/>
    <x v="3"/>
    <s v="הריסה + בנייה"/>
    <s v="הריסה + בנייה"/>
    <m/>
    <n v="2"/>
    <m/>
    <m/>
    <m/>
    <n v="1"/>
    <s v="להיתר"/>
    <m/>
    <x v="0"/>
    <m/>
    <m/>
    <m/>
    <n v="6824550"/>
    <n v="1917850"/>
    <m/>
    <m/>
    <m/>
    <m/>
    <m/>
    <m/>
    <m/>
    <s v="מיצוי יח&quot;ד בפרויקט"/>
    <n v="0"/>
    <m/>
    <m/>
    <m/>
    <m/>
    <m/>
    <m/>
    <m/>
  </r>
  <r>
    <n v="691"/>
    <m/>
    <m/>
    <m/>
    <m/>
    <m/>
    <m/>
    <m/>
    <m/>
    <m/>
    <m/>
    <n v="31755"/>
    <m/>
    <s v="מרכז"/>
    <x v="31"/>
    <x v="116"/>
    <m/>
    <s v="רשויות"/>
    <s v="רשויות מקומיות - פינוי-בינוי"/>
    <s v="בביצוע"/>
    <n v="523550"/>
    <s v="414 20160178"/>
    <n v="414"/>
    <n v="20160178"/>
    <s v="בקשה להיתר"/>
    <s v="בניה חדשה                               "/>
    <n v="139800010"/>
    <s v="רחובות"/>
    <n v="8400"/>
    <s v="הרצל"/>
    <n v="403"/>
    <n v="199"/>
    <n v="199"/>
    <m/>
    <d v="2016-04-17T00:00:00"/>
    <n v="0"/>
    <n v="0"/>
    <n v="4"/>
    <n v="148"/>
    <n v="152"/>
    <m/>
    <m/>
    <m/>
    <m/>
    <m/>
    <s v=" הריסת מבנים קיימים והקמת בניין הכולל:4 קומות מרתף+ק.קרקע מסחרית+ 2 בניינים מגורים הכוללים:14 קומות+שטחים בקומות חלקיות (במסגרת רח/2000/ג/2-3)+קומת חדרי גג.76 יח&quot;ד לכל בניין סה&quot;כ 152 יח&quot;ד."/>
    <m/>
    <m/>
    <m/>
    <s v="NULL"/>
    <m/>
    <m/>
    <m/>
    <m/>
    <m/>
    <m/>
    <m/>
    <m/>
    <m/>
    <m/>
    <m/>
    <m/>
    <m/>
    <m/>
    <m/>
    <m/>
    <m/>
    <n v="2016"/>
    <x v="1"/>
    <s v="הריסה + בנייה"/>
    <m/>
    <m/>
    <m/>
    <m/>
    <m/>
    <m/>
    <n v="4"/>
    <s v="להיתר"/>
    <m/>
    <x v="1"/>
    <m/>
    <m/>
    <m/>
    <m/>
    <m/>
    <m/>
    <m/>
    <m/>
    <m/>
    <m/>
    <m/>
    <m/>
    <s v="מיצוי יח&quot;ד בפרויקט"/>
    <n v="0"/>
    <m/>
    <m/>
    <m/>
    <m/>
    <m/>
    <m/>
    <m/>
  </r>
  <r>
    <n v="693"/>
    <m/>
    <m/>
    <m/>
    <m/>
    <m/>
    <m/>
    <m/>
    <m/>
    <m/>
    <m/>
    <n v="31216"/>
    <m/>
    <s v="מרכז"/>
    <x v="31"/>
    <x v="117"/>
    <m/>
    <s v="רשויות"/>
    <s v="רשויות מקומיות - פינוי-בינוי"/>
    <s v="תכנית מאושרת ללא יזם"/>
    <n v="6826012"/>
    <s v="414 20190456"/>
    <n v="414"/>
    <n v="20190456"/>
    <s v="בקשה מקדמית"/>
    <s v="בניה חדשה"/>
    <n v="151250000"/>
    <s v="רחובות"/>
    <n v="8400"/>
    <s v="בנימין"/>
    <n v="442"/>
    <n v="5"/>
    <n v="5"/>
    <m/>
    <d v="2019-06-18T00:00:00"/>
    <n v="0"/>
    <n v="0"/>
    <m/>
    <m/>
    <m/>
    <m/>
    <m/>
    <m/>
    <m/>
    <m/>
    <s v="מבנה מגורים רב קומות , מסחר בקומת קרקע וחנייה תת קרקעית"/>
    <m/>
    <m/>
    <m/>
    <s v="NULL"/>
    <m/>
    <m/>
    <m/>
    <m/>
    <m/>
    <m/>
    <m/>
    <m/>
    <m/>
    <m/>
    <m/>
    <m/>
    <m/>
    <m/>
    <m/>
    <m/>
    <m/>
    <n v="2019"/>
    <x v="1"/>
    <s v="בנייה"/>
    <m/>
    <m/>
    <n v="1"/>
    <m/>
    <m/>
    <m/>
    <n v="1"/>
    <s v="מקדמית"/>
    <s v="מקדמית"/>
    <x v="1"/>
    <m/>
    <m/>
    <m/>
    <m/>
    <m/>
    <m/>
    <m/>
    <m/>
    <m/>
    <m/>
    <m/>
    <m/>
    <m/>
    <n v="300"/>
    <m/>
    <m/>
    <m/>
    <m/>
    <m/>
    <s v="הבקשה לא נמצאה באתר העירייה"/>
    <m/>
  </r>
  <r>
    <n v="694"/>
    <m/>
    <m/>
    <m/>
    <m/>
    <m/>
    <m/>
    <m/>
    <m/>
    <m/>
    <m/>
    <n v="31216"/>
    <m/>
    <s v="מרכז"/>
    <x v="31"/>
    <x v="117"/>
    <m/>
    <s v="רשויות"/>
    <s v="רשויות מקומיות - פינוי-בינוי"/>
    <s v="תכנית מאושרת ללא יזם"/>
    <n v="6825881"/>
    <s v="414 20190313"/>
    <n v="414"/>
    <n v="20190313"/>
    <s v="בקשה למידע"/>
    <s v="בניה חדשה"/>
    <n v="152670000"/>
    <s v="רחובות"/>
    <n v="8400"/>
    <s v="יעקב"/>
    <n v="451"/>
    <n v="18"/>
    <n v="18"/>
    <m/>
    <d v="2019-04-16T00:00:00"/>
    <n v="0"/>
    <n v="110"/>
    <m/>
    <m/>
    <n v="110"/>
    <m/>
    <m/>
    <m/>
    <m/>
    <m/>
    <s v="בניין מגורים אחד בתא שטח 15- בתוך המבנה יש מסחר בקומות הקרקע. במנה יש 23 קומות עיליות ו4 תת קרקעיות. החנייה התת קרקעית משותפת ל2 החלקות 15 ו 16 מס' קומות כולל מרתף - 27 גובה המבנה - מס' יח&quot;ד - 110 שטח עתיקות מוכרז !"/>
    <m/>
    <m/>
    <m/>
    <s v="NULL"/>
    <m/>
    <m/>
    <m/>
    <m/>
    <m/>
    <m/>
    <m/>
    <m/>
    <m/>
    <m/>
    <m/>
    <m/>
    <m/>
    <m/>
    <m/>
    <m/>
    <m/>
    <n v="2019"/>
    <x v="1"/>
    <s v="בנייה"/>
    <m/>
    <m/>
    <n v="2"/>
    <n v="1"/>
    <m/>
    <m/>
    <n v="1"/>
    <s v="למידע"/>
    <m/>
    <x v="1"/>
    <m/>
    <m/>
    <m/>
    <m/>
    <m/>
    <m/>
    <m/>
    <m/>
    <m/>
    <m/>
    <m/>
    <m/>
    <m/>
    <n v="300"/>
    <m/>
    <m/>
    <m/>
    <m/>
    <m/>
    <m/>
    <m/>
  </r>
  <r>
    <n v="695"/>
    <m/>
    <m/>
    <m/>
    <m/>
    <m/>
    <m/>
    <m/>
    <m/>
    <m/>
    <m/>
    <n v="31216"/>
    <m/>
    <s v="מרכז"/>
    <x v="31"/>
    <x v="117"/>
    <m/>
    <s v="רשויות"/>
    <s v="רשויות מקומיות - פינוי-בינוי"/>
    <s v="תכנית מאושרת ללא יזם"/>
    <n v="6826009"/>
    <s v="414 20190453"/>
    <n v="414"/>
    <n v="20190453"/>
    <s v="בקשה מקדמית"/>
    <s v="בניה חדשה"/>
    <n v="152670000"/>
    <s v="רחובות"/>
    <n v="8400"/>
    <s v="יעקב"/>
    <n v="451"/>
    <n v="18"/>
    <n v="18"/>
    <m/>
    <d v="2019-06-17T00:00:00"/>
    <n v="0"/>
    <n v="0"/>
    <m/>
    <m/>
    <n v="110"/>
    <m/>
    <m/>
    <m/>
    <m/>
    <m/>
    <s v="מבנה מגורים רב קומות , מסחר בקומת קרקע וחנייה תת קרקעית"/>
    <m/>
    <m/>
    <m/>
    <s v="NULL"/>
    <m/>
    <m/>
    <m/>
    <m/>
    <m/>
    <m/>
    <m/>
    <m/>
    <m/>
    <m/>
    <m/>
    <m/>
    <m/>
    <m/>
    <m/>
    <m/>
    <m/>
    <n v="2019"/>
    <x v="1"/>
    <s v="בנייה"/>
    <m/>
    <m/>
    <n v="2"/>
    <m/>
    <m/>
    <m/>
    <n v="1"/>
    <s v="מקדמית"/>
    <s v="מקדמית"/>
    <x v="1"/>
    <m/>
    <m/>
    <m/>
    <m/>
    <m/>
    <m/>
    <m/>
    <m/>
    <m/>
    <m/>
    <m/>
    <m/>
    <m/>
    <n v="300"/>
    <m/>
    <m/>
    <m/>
    <m/>
    <m/>
    <s v="הבקשה לא נמצאה באתר העירייה"/>
    <m/>
  </r>
  <r>
    <n v="696"/>
    <m/>
    <m/>
    <m/>
    <m/>
    <m/>
    <m/>
    <m/>
    <m/>
    <m/>
    <m/>
    <n v="4039"/>
    <m/>
    <s v="מרכז"/>
    <x v="31"/>
    <x v="118"/>
    <m/>
    <s v="מיסוי"/>
    <s v="מיסוי - פינוי-בינוי"/>
    <s v="בביצוע + מבנים מאוכלסים"/>
    <n v="499225"/>
    <s v="414 20090035"/>
    <n v="414"/>
    <n v="20090035"/>
    <s v="בקשה להיתר"/>
    <s v="בניה חדשה                               "/>
    <m/>
    <s v="רחובות"/>
    <n v="8400"/>
    <s v="בן גוריון"/>
    <n v="223"/>
    <n v="1"/>
    <n v="1"/>
    <m/>
    <d v="2009-01-26T00:00:00"/>
    <n v="0"/>
    <n v="70"/>
    <n v="3"/>
    <n v="67"/>
    <n v="70"/>
    <m/>
    <m/>
    <m/>
    <m/>
    <m/>
    <s v=" מגדל   מגורים 17 קומות + 2 פנטאוז' (  70  יח&quot;ד)"/>
    <m/>
    <m/>
    <m/>
    <n v="96896"/>
    <n v="20090035"/>
    <m/>
    <d v="2009-09-07T00:00:00"/>
    <m/>
    <n v="0"/>
    <n v="70"/>
    <n v="3"/>
    <m/>
    <n v="67"/>
    <m/>
    <n v="70"/>
    <m/>
    <m/>
    <s v="בניין מגורים בן 17 קומות + 2 פנטאוז' , סהכ  70  יח&quot;ד&quot;"/>
    <m/>
    <m/>
    <m/>
    <n v="2009"/>
    <x v="12"/>
    <s v="בנייה"/>
    <s v="בנייה"/>
    <m/>
    <n v="1"/>
    <m/>
    <m/>
    <m/>
    <n v="1"/>
    <s v="להיתר"/>
    <m/>
    <x v="0"/>
    <m/>
    <s v="דטה מהעבר"/>
    <s v="דטה מהעבר"/>
    <n v="499225"/>
    <n v="96896"/>
    <m/>
    <m/>
    <m/>
    <m/>
    <m/>
    <m/>
    <m/>
    <m/>
    <n v="333"/>
    <m/>
    <m/>
    <m/>
    <m/>
    <m/>
    <m/>
    <m/>
  </r>
  <r>
    <n v="697"/>
    <m/>
    <m/>
    <m/>
    <m/>
    <m/>
    <m/>
    <m/>
    <m/>
    <m/>
    <m/>
    <n v="4039"/>
    <m/>
    <s v="מרכז"/>
    <x v="31"/>
    <x v="118"/>
    <m/>
    <s v="מיסוי"/>
    <s v="מיסוי - פינוי-בינוי"/>
    <s v="בביצוע + מבנים מאוכלסים"/>
    <n v="452171"/>
    <s v="414 20120486"/>
    <n v="414"/>
    <n v="20120486"/>
    <s v="בקשה להיתר"/>
    <s v="בניה חדשה                               "/>
    <m/>
    <s v="רחובות"/>
    <n v="8400"/>
    <s v="בן גוריון"/>
    <n v="223"/>
    <n v="3"/>
    <n v="3"/>
    <m/>
    <d v="2012-11-05T00:00:00"/>
    <n v="0"/>
    <n v="73"/>
    <n v="3"/>
    <n v="70"/>
    <n v="73"/>
    <m/>
    <m/>
    <m/>
    <m/>
    <m/>
    <s v=" הריסת אלמנטים המסומנים להריסה, ובניית בניין מגורים בן 18 קומות+ 2קומות פנטהאוס+ 2 קומות טכניות ע&quot;ג מרתף חניות, כולל: מחסנים, מרפסות מקורות, פרגולות, ופיתוח שטח סה&quot;כ: 73 יח&quot;ד."/>
    <m/>
    <m/>
    <m/>
    <n v="83341"/>
    <n v="20120486"/>
    <m/>
    <d v="2013-05-22T00:00:00"/>
    <m/>
    <n v="0"/>
    <n v="73"/>
    <n v="3"/>
    <m/>
    <n v="70"/>
    <m/>
    <n v="73"/>
    <m/>
    <m/>
    <s v="הקמת בניין מגורים בן   18  קומות + 2 קומות פנטאוז+ 2 קומות  טכנית + מרתף חניה ל- 2 בנינים  סהכ 73  יח&quot;ד&quot;"/>
    <m/>
    <m/>
    <m/>
    <n v="2012"/>
    <x v="10"/>
    <s v="הריסה + בנייה"/>
    <s v="בנייה"/>
    <m/>
    <n v="3"/>
    <m/>
    <m/>
    <m/>
    <n v="1"/>
    <s v="להיתר"/>
    <m/>
    <x v="0"/>
    <m/>
    <s v="דטה מהעבר"/>
    <s v="דטה מהעבר"/>
    <n v="452171"/>
    <n v="83341"/>
    <m/>
    <m/>
    <m/>
    <m/>
    <m/>
    <m/>
    <m/>
    <m/>
    <n v="333"/>
    <m/>
    <m/>
    <m/>
    <m/>
    <m/>
    <m/>
    <m/>
  </r>
  <r>
    <n v="698"/>
    <m/>
    <m/>
    <m/>
    <m/>
    <m/>
    <m/>
    <m/>
    <m/>
    <m/>
    <m/>
    <n v="4039"/>
    <m/>
    <s v="מרכז"/>
    <x v="31"/>
    <x v="118"/>
    <m/>
    <s v="מיסוי"/>
    <s v="מיסוי - פינוי-בינוי"/>
    <s v="בביצוע + מבנים מאוכלסים"/>
    <n v="478062"/>
    <s v="414 20130546"/>
    <n v="414"/>
    <n v="20130546"/>
    <s v="בקשה להיתר"/>
    <s v="בניה חדשה                               "/>
    <m/>
    <s v="רחובות"/>
    <n v="8400"/>
    <s v="בן גוריון"/>
    <n v="223"/>
    <n v="5"/>
    <n v="5"/>
    <m/>
    <d v="2013-11-27T00:00:00"/>
    <n v="0"/>
    <n v="74"/>
    <n v="3"/>
    <n v="71"/>
    <n v="74"/>
    <m/>
    <m/>
    <m/>
    <m/>
    <m/>
    <s v=" הריסת בית כנסת, ובניית בניין מגורים בן 18 קומות+ 2קומות פנטהאוס+ 2 קומות טכניות ע&quot;ג מרתף חניות, כולל: מחסנים, מרפסות מקורות, פרגולות, ופיתוח שטח. סה&quot;כ: 74 יח&quot;ד."/>
    <m/>
    <m/>
    <m/>
    <n v="94013"/>
    <n v="20130546"/>
    <m/>
    <d v="2016-01-07T00:00:00"/>
    <m/>
    <n v="0"/>
    <n v="74"/>
    <n v="3"/>
    <m/>
    <n v="71"/>
    <m/>
    <n v="74"/>
    <m/>
    <m/>
    <s v="הריסת בית כנסת, ובניית בניין מגורים בן 18 קומות+ 2קומות פנטהאוס+ 2 קומות טכניות עג מרתף חניות, כולל: מחסנים, מרפסות מקורות, פרגולות, ופיתוח שטח. סה&quot;כ: 74 יח&quot;ד.&quot;"/>
    <m/>
    <m/>
    <m/>
    <n v="2013"/>
    <x v="8"/>
    <s v="הריסה + בנייה"/>
    <s v="הריסה + בנייה"/>
    <m/>
    <n v="5"/>
    <m/>
    <m/>
    <m/>
    <n v="1"/>
    <s v="להיתר"/>
    <m/>
    <x v="0"/>
    <m/>
    <s v="דטה מהעבר"/>
    <s v="דטה מהעבר"/>
    <n v="478062"/>
    <n v="94013"/>
    <m/>
    <m/>
    <m/>
    <m/>
    <m/>
    <m/>
    <m/>
    <m/>
    <n v="333"/>
    <m/>
    <m/>
    <m/>
    <m/>
    <m/>
    <m/>
    <m/>
  </r>
  <r>
    <n v="1982"/>
    <s v="אוקטובר 2021 - טיוב בקשות שאינן כפולות"/>
    <s v="?"/>
    <m/>
    <m/>
    <m/>
    <m/>
    <m/>
    <s v="בנייה חדשה"/>
    <m/>
    <m/>
    <n v="4039"/>
    <m/>
    <s v="מרכז"/>
    <x v="31"/>
    <x v="118"/>
    <m/>
    <s v="מיסוי"/>
    <s v="פינוי-בינוי"/>
    <s v="בביצוע + מבנים מאוכלסים"/>
    <n v="7451483"/>
    <s v="414 20210349"/>
    <n v="414"/>
    <n v="20210349"/>
    <s v="בקשה למידע                                                                      "/>
    <s v="בניה חדשה                               "/>
    <n v="350900000"/>
    <s v="רחובות"/>
    <n v="8400"/>
    <s v="כפר גבירול                                                  "/>
    <n v="9600"/>
    <n v="0"/>
    <n v="0"/>
    <s v="NULL"/>
    <d v="2021-05-05T00:00:00"/>
    <n v="0"/>
    <n v="0"/>
    <m/>
    <m/>
    <m/>
    <s v="2021_03"/>
    <d v="2021-07-15T12:02:09"/>
    <s v="NULL"/>
    <s v="NULL"/>
    <s v="NULL"/>
    <s v="  הריסת מחסנים הקיימים   וביצוע דיפון וחפירה במגרש 206                                                                                                                                                                                                                                                                                                                                                                                                                                                                                                                                                                                                                                                                                                                                                                                                                                                                                                                                                                                  "/>
    <n v="0"/>
    <s v="NULL"/>
    <s v="NULL"/>
    <s v="NULL"/>
    <m/>
    <s v="NULL"/>
    <m/>
    <m/>
    <m/>
    <m/>
    <m/>
    <m/>
    <m/>
    <m/>
    <m/>
    <m/>
    <m/>
    <m/>
    <m/>
    <m/>
    <s v="גוש חלקה"/>
    <n v="2021"/>
    <x v="1"/>
    <s v="הריסה חפירה ודיפון"/>
    <m/>
    <m/>
    <m/>
    <m/>
    <m/>
    <m/>
    <s v="?"/>
    <s v="למידע"/>
    <s v="האם פב"/>
    <x v="1"/>
    <m/>
    <m/>
    <m/>
    <m/>
    <m/>
    <m/>
    <m/>
    <m/>
    <m/>
    <m/>
    <m/>
    <m/>
    <m/>
    <n v="333"/>
    <m/>
    <m/>
    <m/>
    <m/>
    <m/>
    <m/>
    <m/>
  </r>
  <r>
    <n v="701"/>
    <m/>
    <m/>
    <m/>
    <m/>
    <m/>
    <m/>
    <m/>
    <m/>
    <m/>
    <m/>
    <n v="4039"/>
    <m/>
    <s v="מרכז"/>
    <x v="31"/>
    <x v="118"/>
    <m/>
    <s v="מיסוי"/>
    <s v="מיסוי - פינוי-בינוי"/>
    <s v="בביצוע + מבנים מאוכלסים"/>
    <n v="523930"/>
    <s v="414 20100016"/>
    <n v="414"/>
    <n v="20100016"/>
    <s v="בקשה להיתר"/>
    <s v="בניה חדשה                               "/>
    <m/>
    <s v="רחובות"/>
    <n v="8400"/>
    <s v="פקיעין"/>
    <n v="236"/>
    <n v="2"/>
    <n v="2"/>
    <m/>
    <d v="2010-01-12T00:00:00"/>
    <n v="0"/>
    <n v="62"/>
    <n v="3"/>
    <n v="59"/>
    <n v="62"/>
    <m/>
    <m/>
    <m/>
    <m/>
    <m/>
    <s v=" מבנה מגורים, 62 יח&quot;ד, קומת קרקע+ 15 קומות+ 2 קומות פנטהאוס כולל: קומת עמודים מפולשת, מחסנים, ממ&quot;דים, חניות, גדרות, מרפסות, פרגולות ומרתף חלקי."/>
    <m/>
    <m/>
    <m/>
    <n v="107305"/>
    <n v="20100016"/>
    <m/>
    <d v="2010-07-13T00:00:00"/>
    <m/>
    <n v="0"/>
    <n v="62"/>
    <n v="3"/>
    <m/>
    <n v="59"/>
    <m/>
    <n v="62"/>
    <m/>
    <m/>
    <s v="הקמת בניין מגורים  בן  15 קומות+  2 קומות פנטאוז , סהכ  62 יח&quot;ד&quot;"/>
    <m/>
    <m/>
    <m/>
    <n v="2010"/>
    <x v="13"/>
    <s v="בנייה"/>
    <s v="בנייה"/>
    <m/>
    <n v="2"/>
    <m/>
    <m/>
    <m/>
    <n v="1"/>
    <s v="להיתר"/>
    <m/>
    <x v="0"/>
    <m/>
    <s v="דטה מהעבר"/>
    <s v="דטה מהעבר"/>
    <n v="523930"/>
    <n v="107305"/>
    <m/>
    <m/>
    <m/>
    <m/>
    <m/>
    <m/>
    <m/>
    <m/>
    <n v="333"/>
    <m/>
    <m/>
    <m/>
    <m/>
    <m/>
    <m/>
    <m/>
  </r>
  <r>
    <n v="702"/>
    <m/>
    <m/>
    <m/>
    <m/>
    <m/>
    <m/>
    <m/>
    <m/>
    <m/>
    <m/>
    <n v="4039"/>
    <m/>
    <s v="מרכז"/>
    <x v="31"/>
    <x v="118"/>
    <m/>
    <s v="מיסוי"/>
    <s v="מיסוי - פינוי-בינוי"/>
    <s v="בביצוע + מבנים מאוכלסים"/>
    <n v="523972"/>
    <s v="414 20100060"/>
    <n v="414"/>
    <n v="20100060"/>
    <s v="בקשה להיתר"/>
    <s v="בניה חדשה                               "/>
    <m/>
    <s v="רחובות"/>
    <n v="8400"/>
    <s v="פקיעין"/>
    <n v="236"/>
    <n v="4"/>
    <n v="4"/>
    <m/>
    <d v="2010-02-14T00:00:00"/>
    <n v="0"/>
    <n v="66"/>
    <n v="3"/>
    <n v="63"/>
    <n v="66"/>
    <m/>
    <m/>
    <m/>
    <m/>
    <m/>
    <s v=" מגדל מגורים המכיל 66 יח&quot;ד, קומה תת קרקעית+ קומת קרקע+ 16 קומות+ 2 קומות פנטהאוס כולל: הריסת מבנים קיימים ובניית מועדון דיירים, מחסנים, ממ&quot;דים, חניות, גדרות, מרפסות ופרגולות."/>
    <m/>
    <m/>
    <m/>
    <n v="109262"/>
    <n v="20100060"/>
    <m/>
    <d v="2010-12-20T00:00:00"/>
    <m/>
    <n v="0"/>
    <n v="66"/>
    <n v="3"/>
    <m/>
    <n v="63"/>
    <m/>
    <n v="66"/>
    <m/>
    <m/>
    <s v="מגדל מגורים המכיל 66 יחד, קומה תת קרקעית+ קומת קרקע+ 16 קומות+ 2 קומות פנטהאוס כולל: הריסת מבנים קיימים ובניית מועדון דיירים, מחסנים, ממ&quot;דים, חניות, גדרות, מרפסות ופרגולות.&quot;"/>
    <m/>
    <m/>
    <m/>
    <n v="2010"/>
    <x v="13"/>
    <s v="הריסה + בנייה"/>
    <s v="הריסה + בנייה"/>
    <m/>
    <n v="4"/>
    <m/>
    <m/>
    <m/>
    <n v="1"/>
    <s v="להיתר"/>
    <m/>
    <x v="0"/>
    <m/>
    <s v="דטה מהעבר"/>
    <s v="דטה מהעבר"/>
    <n v="523972"/>
    <n v="109262"/>
    <m/>
    <m/>
    <m/>
    <m/>
    <m/>
    <m/>
    <m/>
    <m/>
    <n v="333"/>
    <m/>
    <m/>
    <m/>
    <m/>
    <m/>
    <m/>
    <m/>
  </r>
  <r>
    <n v="699"/>
    <m/>
    <m/>
    <m/>
    <m/>
    <m/>
    <m/>
    <m/>
    <m/>
    <m/>
    <m/>
    <n v="4039"/>
    <m/>
    <s v="מרכז"/>
    <x v="31"/>
    <x v="118"/>
    <m/>
    <s v="מיסוי"/>
    <s v="מיסוי - פינוי-בינוי"/>
    <s v="בביצוע + מבנים מאוכלסים"/>
    <n v="478109"/>
    <s v="414 20140005"/>
    <n v="414"/>
    <n v="20140005"/>
    <s v="בקשה להיתר"/>
    <s v="בניה חדשה                               "/>
    <m/>
    <s v="רחובות"/>
    <n v="8400"/>
    <s v="פקיעין"/>
    <n v="236"/>
    <n v="6"/>
    <n v="6"/>
    <m/>
    <d v="2014-01-02T00:00:00"/>
    <n v="0"/>
    <n v="42"/>
    <n v="5"/>
    <n v="37"/>
    <n v="42"/>
    <m/>
    <m/>
    <m/>
    <m/>
    <m/>
    <s v=" הקמת מבנה מגורים בן 10 קומות ע&quot;ג קומת מרתף+ק.קרקע+ 2 קומות פנטהאוס , 42 יח&quot;ד הכולל: מרפסות, מצללות, חניות ופיתוח שטח."/>
    <m/>
    <m/>
    <m/>
    <n v="94035"/>
    <n v="20140005"/>
    <m/>
    <d v="2015-03-29T00:00:00"/>
    <m/>
    <n v="0"/>
    <n v="42"/>
    <n v="5"/>
    <m/>
    <n v="37"/>
    <m/>
    <n v="42"/>
    <m/>
    <m/>
    <s v="הקמת בניין מגורים בן 10 קומות עג קומת מרתף+ק.קרקע+ 2 קומות פנטהאוס הכולל: מרפסות, מצללות, חניות ופיתוח שטח, סה&quot;כ 42 יח&quot;ד&quot;"/>
    <m/>
    <m/>
    <m/>
    <n v="2014"/>
    <x v="4"/>
    <s v="בנייה"/>
    <s v="בנייה"/>
    <m/>
    <n v="6"/>
    <m/>
    <m/>
    <m/>
    <n v="1"/>
    <s v="להיתר"/>
    <m/>
    <x v="0"/>
    <m/>
    <s v="דטה מהעבר"/>
    <s v="דטה מהעבר"/>
    <n v="478109"/>
    <n v="94035"/>
    <m/>
    <m/>
    <m/>
    <m/>
    <m/>
    <m/>
    <m/>
    <m/>
    <n v="333"/>
    <m/>
    <m/>
    <m/>
    <m/>
    <m/>
    <m/>
    <m/>
  </r>
  <r>
    <n v="700"/>
    <m/>
    <m/>
    <m/>
    <m/>
    <m/>
    <m/>
    <m/>
    <m/>
    <m/>
    <m/>
    <n v="4039"/>
    <m/>
    <s v="מרכז"/>
    <x v="31"/>
    <x v="118"/>
    <m/>
    <s v="מיסוי"/>
    <s v="מיסוי - פינוי-בינוי"/>
    <s v="בביצוע + מבנים מאוכלסים"/>
    <n v="478110"/>
    <s v="414 20140006"/>
    <n v="414"/>
    <n v="20140006"/>
    <s v="בקשה להיתר"/>
    <s v="בניה חדשה                               "/>
    <m/>
    <s v="רחובות"/>
    <n v="8400"/>
    <s v="פקיעין"/>
    <n v="236"/>
    <n v="6"/>
    <n v="6"/>
    <m/>
    <d v="2014-01-02T00:00:00"/>
    <n v="0"/>
    <n v="32"/>
    <n v="3"/>
    <n v="29"/>
    <n v="32"/>
    <m/>
    <m/>
    <m/>
    <m/>
    <m/>
    <s v=" הקמת מבנה מגורים בן 4 קומות ( 4 כניסות) 32 יח&quot;ד הכולל: חדרי גג, מצללות, חניות ופיתוח שטח."/>
    <m/>
    <m/>
    <m/>
    <n v="94036"/>
    <n v="20140006"/>
    <m/>
    <d v="2015-01-07T00:00:00"/>
    <m/>
    <n v="0"/>
    <n v="32"/>
    <n v="3"/>
    <m/>
    <n v="29"/>
    <m/>
    <n v="32"/>
    <m/>
    <m/>
    <s v="הקמת בניין מגורים בן 4 קומות ( 4 כניסות) 32 יחד הכולל: חדרי גג, מצללות, חניות ופיתוח שטח.&quot;"/>
    <m/>
    <m/>
    <m/>
    <n v="2014"/>
    <x v="4"/>
    <s v="בנייה"/>
    <s v="בנייה"/>
    <m/>
    <n v="7"/>
    <m/>
    <m/>
    <m/>
    <n v="1"/>
    <s v="להיתר"/>
    <m/>
    <x v="0"/>
    <m/>
    <s v="דטה מהעבר"/>
    <s v="דטה מהעבר"/>
    <n v="478110"/>
    <n v="94036"/>
    <m/>
    <m/>
    <m/>
    <m/>
    <m/>
    <m/>
    <m/>
    <m/>
    <n v="333"/>
    <m/>
    <m/>
    <m/>
    <m/>
    <m/>
    <m/>
    <m/>
  </r>
  <r>
    <n v="1455"/>
    <s v="טיוב בקשות שאינן כפולות"/>
    <m/>
    <m/>
    <s v="מובילה?"/>
    <m/>
    <m/>
    <m/>
    <m/>
    <m/>
    <m/>
    <n v="4039"/>
    <m/>
    <s v="מרכז"/>
    <x v="31"/>
    <x v="118"/>
    <m/>
    <s v="מיסוי"/>
    <s v="פינוי-בינוי"/>
    <s v="בביצוע + מבנים מאוכלסים"/>
    <n v="6824704"/>
    <s v="414 20170613"/>
    <n v="414"/>
    <n v="20170613"/>
    <s v="בקשה להיתר - רישוי מלא                                                          "/>
    <s v="בניה חדשה                               "/>
    <n v="350900040"/>
    <s v="רחובות"/>
    <n v="8400"/>
    <s v="צאלון                                                       "/>
    <n v="9247"/>
    <n v="2"/>
    <n v="2"/>
    <s v=" "/>
    <d v="2017-08-16T00:00:00"/>
    <n v="0"/>
    <n v="0"/>
    <m/>
    <m/>
    <n v="32"/>
    <s v="2019_02"/>
    <d v="2019-08-19T15:19:43"/>
    <m/>
    <m/>
    <s v="מהות הבקשה"/>
    <s v=" בניית בניין מגורים בן 32 יח&quot;ד בארבע קומות+ חדרים על הגג, 4 כניסות (כניסה נפרדת לדירת גן צפונית+ רמפה לנכה) צובר גז, גדרות, פרגולות ופיתוח שטח.                                                                                                                                                                                                                                                                                                                                                                                                                                                                                                                                                                                                                                                                                                                                                                                                                                                                                         "/>
    <n v="20180107"/>
    <d v="2018-09-06T00:00:00"/>
    <s v="  * הוגש ערר ע&quot;י חב' אביסרור, נקבע דיון ליום 7/10/18.  * ביום 6/9/18 ביקשו מועדת הערר למחוק את העררים ללא צו להוצאות מהסיבה כי נציגי     העוררת הגיעו להסכמות אשר מייתרות את העררים ואת הדיון בהם.  * ביום 6/9/18 החליטה ועדת הערר :&quot; בהתאם לבקשתה של העוררת, העררים יימחקו ללא    צו להוצאות."/>
    <s v="NULL"/>
    <m/>
    <m/>
    <m/>
    <m/>
    <m/>
    <m/>
    <m/>
    <m/>
    <m/>
    <m/>
    <m/>
    <m/>
    <m/>
    <m/>
    <s v="NULL"/>
    <s v="NULL"/>
    <s v="לפי גוש חלקה (מרץ 2021)"/>
    <n v="2017"/>
    <x v="1"/>
    <s v="בנייה"/>
    <m/>
    <m/>
    <n v="11"/>
    <m/>
    <m/>
    <n v="1"/>
    <n v="1"/>
    <s v="להיתר"/>
    <m/>
    <x v="1"/>
    <m/>
    <m/>
    <m/>
    <m/>
    <n v="1990767"/>
    <m/>
    <m/>
    <m/>
    <m/>
    <m/>
    <m/>
    <m/>
    <m/>
    <n v="333"/>
    <m/>
    <m/>
    <m/>
    <m/>
    <m/>
    <s v="לא היו החלטות בבקשה"/>
    <m/>
  </r>
  <r>
    <n v="1459"/>
    <s v="טיוב בקשות שאינן כפולות"/>
    <m/>
    <m/>
    <s v="המשכית?"/>
    <m/>
    <m/>
    <m/>
    <m/>
    <m/>
    <m/>
    <n v="4039"/>
    <m/>
    <s v="מרכז"/>
    <x v="31"/>
    <x v="118"/>
    <m/>
    <s v="מיסוי"/>
    <s v="פינוי-בינוי"/>
    <s v="בביצוע + מבנים מאוכלסים"/>
    <n v="7016038"/>
    <s v="414 20180731"/>
    <n v="414"/>
    <n v="20180731"/>
    <s v="בקשה להיתר - רישוי מלא                                                          "/>
    <s v="בניה חדשה                               "/>
    <n v="350900040"/>
    <s v="רחובות"/>
    <n v="8400"/>
    <s v="צאלון                                                       "/>
    <n v="9247"/>
    <n v="2"/>
    <n v="2"/>
    <m/>
    <d v="2018-09-17T00:00:00"/>
    <n v="0"/>
    <n v="0"/>
    <m/>
    <m/>
    <n v="32"/>
    <s v="2019_04"/>
    <d v="2020-01-28T11:17:17"/>
    <m/>
    <m/>
    <s v="מהות הבקשה"/>
    <s v=" הקמת בניין בן בארבע קומות + חדרים על הגג , 4 כניסות (כניסה נפרדת לדירת גן צפונית+רמפה לנכה) צובר גז, גדרות, פרגולות ופיתוח שטח, סהכ 32  יחד                                                                                                                                                                                                                                                                                                                                                                                                                                                                                                                                                                                                                                                                                                                                                                                                                                                                                          "/>
    <n v="2019031"/>
    <d v="2019-09-11T00:00:00"/>
    <s v="  לאשר הבקשה להקמת בניין בן בארבע קומות + חדרים על הגג , 4 כניסות (כניסה נפרדת  לדירת גן צפונית+רמפה לנכה) צובר גז, גדרות, פרגולות ופיתוח שטח, סהכ 32  יחד  בתנאי השלמת בקרת התכן."/>
    <n v="1990767"/>
    <n v="20180731"/>
    <s v="בקשה להיתר - רישוי מלא                                                          "/>
    <d v="2020-01-02T00:00:00"/>
    <s v="בית משותף                                                                                 "/>
    <n v="0"/>
    <n v="0"/>
    <m/>
    <m/>
    <m/>
    <m/>
    <n v="32"/>
    <s v="מהות ההיתר"/>
    <m/>
    <s v="הקמת בניין בן בארבע קומות + חדרים על הגג , 4 כניסות (כניסה נפרדת לדירת גן צפונית+רמפה לנכה) צובר גז, גדרות, פרגולות ופיתוח שטח, סהכ 32  יחד"/>
    <s v="2019_04"/>
    <d v="2020-01-28T11:17:21"/>
    <s v="לפי גוש חלקה (מרץ 2021)"/>
    <n v="2018"/>
    <x v="2"/>
    <s v="בנייה"/>
    <s v="בנייה"/>
    <m/>
    <n v="11"/>
    <m/>
    <m/>
    <m/>
    <n v="2"/>
    <s v="להיתר"/>
    <m/>
    <x v="0"/>
    <m/>
    <m/>
    <m/>
    <n v="6824704"/>
    <m/>
    <m/>
    <m/>
    <m/>
    <m/>
    <m/>
    <m/>
    <m/>
    <m/>
    <n v="333"/>
    <m/>
    <m/>
    <m/>
    <m/>
    <m/>
    <m/>
    <m/>
  </r>
  <r>
    <n v="1456"/>
    <s v="טיוב בקשות שאינן כפולות"/>
    <m/>
    <m/>
    <m/>
    <m/>
    <m/>
    <m/>
    <m/>
    <m/>
    <m/>
    <n v="4039"/>
    <m/>
    <s v="מרכז"/>
    <x v="31"/>
    <x v="118"/>
    <m/>
    <s v="מיסוי"/>
    <s v="פינוי-בינוי"/>
    <s v="בביצוע + מבנים מאוכלסים"/>
    <n v="6825316"/>
    <s v="414 20180664"/>
    <n v="414"/>
    <n v="20180664"/>
    <s v="בקשה להיתר - רישוי מלא                                                          "/>
    <s v="בניה חדשה                               "/>
    <n v="350900040"/>
    <s v="רחובות"/>
    <n v="8400"/>
    <s v="צאלון                                                       "/>
    <n v="9247"/>
    <n v="6"/>
    <n v="6"/>
    <s v=" "/>
    <d v="2018-08-30T00:00:00"/>
    <n v="0"/>
    <n v="42"/>
    <m/>
    <m/>
    <n v="42"/>
    <s v="2019_02"/>
    <d v="2019-08-19T15:19:43"/>
    <m/>
    <m/>
    <s v="מהות הבקשה"/>
    <s v=" בניית בניין מגורים בן 42 יח&quot;ד בעשר קומות+ 2 קומות פנטהאוס+ חדרים על הגג (2000/ג/3 +2) מעל קומת קרקע  ע&quot;ג 2 קומות מתחת לכניסה קובעת הכולל: צובר גז, גדרות, פרגולות ופיתוח שטח.                                                                                                                                                                                                                                                                                                                                                                                                                                                                                                                                                                                                                                                                                                                                                                                                                                                          "/>
    <n v="2019006"/>
    <d v="2019-02-06T00:00:00"/>
    <s v="  לאשר הבקשה להקמת בניין מגורים בן 10 קומות+ 2 קומות פנטהאוס+ חדרים על הגג  (2000/ג/3+2) מעל קומת קרקע  ע&quot;ג 2 קומות מתחת לכניסה קובעת הכולל: צובר גז, גדרות,  פרגולות ופיתוח שטח, סה&quot;כ 42 יח&quot;ד, בתנאים:  1. תיקון הבקשה בתיאום עם מינהל ההנדסה.  2. הריסה עפ&quot;י סעיף 6.7 בתב&quot;ע רח/מק/2001/ 8/ג'  3. פתרון חניה באישור יועצת תנועה ובהתאם לסעיף 6.7 בתב&quot;ע רח/מק/2001/ 8/ג'  4. פער שטחי שירות ילקח מכח רח/2000/ב/6  5. קירות תומכים יותאמו לתקנות     &quot;קיר תומך ובלבד שלגבי קיר תומך שבגבול מגרשים שגובלים זה ע ם זה, לא יעלה צירוף       גובהו עם גובה הגדר הבנויה עליו מפני הקרקע הגובלת עמם - על 3 מטרים: ואולם אם       בשל הפרש גבהים שבין אותם מגרשים, יש לבנות קיר כאמור בגובה העולה על 3 מטרים -      לא יהא הקיר רצוף אלא מדורג בקפיצות אופקיות ש ל 6.0 מטרים&quot;  6. תנאי למתן היתר בניה יהיה רישום זכות מעבר למבני ציבור.  7. חומרי גמר בהתאם להוראות התב&quot;ע, 80% חיפוי אבן לפחות.  8. לא תתורנה הצבת גדרות בין השצ&quot;פ לחצר הבניה (תנאי בהיתר).  9. 20% מתכסית הקרקע תשאר פנויה ומגוננת לשם חילחול ונגר עילי.  10. ניקוז ועצים עפ&quot;י"/>
    <n v="1923966"/>
    <n v="20180664"/>
    <s v="בקשה להיתר - רישוי מלא                                                          "/>
    <d v="2019-04-16T00:00:00"/>
    <s v="בית משותף                                                                                 "/>
    <n v="0"/>
    <n v="42"/>
    <m/>
    <m/>
    <m/>
    <m/>
    <n v="42"/>
    <s v="מהות ההיתר"/>
    <m/>
    <s v="בניית בניין מגורים בן בעשר קומות+ 2 קומות פנטהאוס+ חדרים על הגג (2000/ג/3 +2) מעל קומת קרקע  עג 2 קומות מתחת לכניסה קובעת הכולל: צובר גז, גדרות, פרגולות ופיתוח שטח. סה&quot;כ  42 יח&quot;ד&quot;"/>
    <s v="2019_02"/>
    <d v="2019-08-19T15:19:53"/>
    <s v="לפי גוש חלקה (מרץ 2021)"/>
    <n v="2018"/>
    <x v="5"/>
    <s v="בנייה"/>
    <s v="בנייה"/>
    <m/>
    <n v="10"/>
    <m/>
    <m/>
    <m/>
    <n v="1"/>
    <s v="להיתר"/>
    <m/>
    <x v="0"/>
    <m/>
    <m/>
    <m/>
    <n v="6825316"/>
    <n v="1923966"/>
    <m/>
    <m/>
    <m/>
    <m/>
    <m/>
    <m/>
    <m/>
    <m/>
    <n v="333"/>
    <m/>
    <m/>
    <m/>
    <m/>
    <m/>
    <m/>
    <m/>
  </r>
  <r>
    <n v="1460"/>
    <s v="טיוב בקשות שאינן כפולות"/>
    <m/>
    <m/>
    <m/>
    <m/>
    <m/>
    <m/>
    <m/>
    <m/>
    <m/>
    <n v="4039"/>
    <m/>
    <s v="מרכז"/>
    <x v="31"/>
    <x v="118"/>
    <m/>
    <s v="מיסוי"/>
    <s v="פינוי-בינוי"/>
    <s v="בביצוע + מבנים מאוכלסים"/>
    <n v="7016318"/>
    <s v="414 20190690"/>
    <n v="414"/>
    <n v="20190690"/>
    <s v="בקשה למידע                                                                      "/>
    <s v="בניה חדשה                               "/>
    <n v="350900010"/>
    <s v="רחובות"/>
    <n v="8400"/>
    <s v="צאלון                                                       "/>
    <n v="9247"/>
    <n v="10"/>
    <n v="10"/>
    <m/>
    <d v="2019-11-13T00:00:00"/>
    <n v="0"/>
    <n v="0"/>
    <m/>
    <m/>
    <n v="62"/>
    <s v="2019_04"/>
    <d v="2020-01-28T11:17:17"/>
    <m/>
    <m/>
    <s v="מהות הבקשה"/>
    <s v=" בניין מגורים בן 62 יחד ב 15 קומות + 2 קומות פנטהאוז + חדרים על הגג + קומת קרקע + קומת מרתף עבור חניה, מחסנים ושטחים טכניים. המבנה כולל צובר גז, גדרות ופיתוח שטח. כולל הריסת מבנים קיימים. שטח עיקרי מבוקש = 11000 מר. שטח שירות מבוקש = 2800 מר. גובה מבוקש = 64 מ'                                                                                                                                                                                                                                                                                                                                                                                                                                                                                                                                                                                                                                                                                                                                                                "/>
    <n v="0"/>
    <s v="NULL"/>
    <m/>
    <s v="NULL"/>
    <m/>
    <m/>
    <m/>
    <m/>
    <m/>
    <m/>
    <m/>
    <m/>
    <m/>
    <m/>
    <m/>
    <m/>
    <m/>
    <m/>
    <s v="NULL"/>
    <s v="NULL"/>
    <s v="לפי גוש חלקה (מרץ 2021)"/>
    <n v="2019"/>
    <x v="1"/>
    <s v="הריסה + בנייה"/>
    <m/>
    <m/>
    <n v="8"/>
    <n v="1"/>
    <n v="1"/>
    <m/>
    <n v="1"/>
    <s v="למידע"/>
    <m/>
    <x v="1"/>
    <m/>
    <m/>
    <m/>
    <m/>
    <m/>
    <m/>
    <m/>
    <m/>
    <m/>
    <m/>
    <m/>
    <m/>
    <m/>
    <n v="333"/>
    <m/>
    <m/>
    <m/>
    <m/>
    <m/>
    <s v="הבקשה לא נמצאה באתר העירייה"/>
    <m/>
  </r>
  <r>
    <n v="1463"/>
    <m/>
    <m/>
    <m/>
    <m/>
    <m/>
    <s v="סמל לא כפול - לטייב רגיל"/>
    <m/>
    <m/>
    <m/>
    <m/>
    <n v="4039"/>
    <m/>
    <s v="מרכז"/>
    <x v="31"/>
    <x v="118"/>
    <m/>
    <s v="מיסוי"/>
    <s v="פינוי-בינוי"/>
    <s v="בביצוע + מבנים מאוכלסים"/>
    <n v="7143443"/>
    <s v="414 20200273"/>
    <n v="414"/>
    <n v="20200273"/>
    <s v="בקשה להיתר - הקלת ושימוש חורג                                                   "/>
    <s v="בניה חדשה                               "/>
    <n v="350900010"/>
    <s v="רחובות"/>
    <n v="8400"/>
    <s v="צאלון                                                       "/>
    <n v="9247"/>
    <n v="10"/>
    <n v="10"/>
    <m/>
    <d v="2020-04-26T00:00:00"/>
    <n v="0"/>
    <n v="62"/>
    <m/>
    <m/>
    <n v="62"/>
    <s v="2020_02"/>
    <d v="2020-11-24T10:27:21"/>
    <m/>
    <m/>
    <s v="מהות הבקשה"/>
    <s v=" בניין מגורים בן 62 יחד ב- 15 קומות + 2 קומות פנטהאוס+ חדרים על הגג עג קומת קרקע + מפלס מתחת לכניסה קובעת עבור: חניון, מחסנים ושטחים טכניים, המבנה כולל: צובר גז גדרות ופיתוח שטח והריסת מבנים המיועדים להריסה.                                                                                                                                                                                                                                                                                                                                                                                                                                                                                                                                                                                                                                                                                                                                                                                                                       "/>
    <n v="2020007"/>
    <d v="2020-08-24T00:00:00"/>
    <s v="  לאשר הבקשה להריסת מבנים ולהקמת בניין מגורים בן 15 קומות + 2 קומות פנטהאוס+  חדרים על הגג עג קומת קרקע + מפלס מתחת לכניסה קובעת עבור: חניון, מחסנים  ושטחים טכניים, המבנה כולל: צובר גז, גדרות ופיתוח שטח, סהכ 62 יחד בתנאים:  1. תיקון הבקשה בתיאום עם מינהל ההנדסה.  2. חומרי גמר: המבנים יחופו בלוחות אבן נסורה בלפחות 80% משטח החזית, יתר      החזית תחופה בשליכט צבעוני. יותר שילוב זכוכית ואלומיניום ובטון חשוף במרפסות      המבנים. בחירת הגוונים תהיה בתאום עם מהנדס העיר, תוך השתלבות במרקם      הקיים.  3. 20% מתכסית הקרקע תשאר פנויה ומגוננת לשם חלחול מי נגר עילי.  4.קומת הגג תשמש למתקנים טכניים. יובטח כי כל המתקנים אשר על הגג יוסתרו עי      חלקי מבנה אורגניים.  5.תנאים למתן היתר בניה:      ג. הבנינים המסומנים בתכנית להריסה בכל מגרש יהרסו עי מבקש היתר הבניה ועל          חשבונו.  6. תנאי למתן היתר -שידרוג השצפ המרכזי בכינסה המזרחית - הקמת מתקני משחק וטיפול      בכניסה המערבית לשצפ הכל בכפוף לאישור אגף גנים ונוף.  7. חניה מגוננת בהקלה - בכפוף לאישור יועץ תנועה.  8. ניקוז ועצים בהתאם לתקנה"/>
    <n v="2110514"/>
    <n v="20200273"/>
    <m/>
    <d v="2021-02-07T00:00:00"/>
    <m/>
    <m/>
    <m/>
    <m/>
    <m/>
    <m/>
    <m/>
    <n v="62"/>
    <s v="אתר העירייה"/>
    <m/>
    <s v="בניין מגורים בן 15 קומות + 2 קומות פנטהאוס+ חדרים על הגג עג קומת קרקע + מפלס מתחת לכניסה קובעת עבור: חניון, מחסנים ושטחים טכניים, המבנה כולל: צובר גז גדרות ופיתוח שטח והריסת מבנים המיועדים להריסה, סהכ  62 יחד"/>
    <s v="NULL"/>
    <s v="NULL"/>
    <s v="לפי גוש חלקה (מרץ 2021)"/>
    <n v="2020"/>
    <x v="0"/>
    <s v="הריסה + בנייה"/>
    <s v="הריסה + בנייה"/>
    <m/>
    <n v="8"/>
    <m/>
    <m/>
    <m/>
    <n v="1"/>
    <s v="להיתר"/>
    <m/>
    <x v="0"/>
    <m/>
    <m/>
    <s v="אתר העירייה"/>
    <n v="7143443"/>
    <n v="2110514"/>
    <m/>
    <m/>
    <m/>
    <m/>
    <m/>
    <m/>
    <m/>
    <m/>
    <n v="333"/>
    <m/>
    <m/>
    <m/>
    <m/>
    <m/>
    <s v="אישור בתנאים"/>
    <m/>
  </r>
  <r>
    <n v="1464"/>
    <m/>
    <m/>
    <m/>
    <m/>
    <m/>
    <s v="סמל לא כפול - לטייב רגיל"/>
    <m/>
    <m/>
    <m/>
    <m/>
    <n v="4039"/>
    <m/>
    <s v="מרכז"/>
    <x v="31"/>
    <x v="118"/>
    <m/>
    <s v="מיסוי"/>
    <s v="פינוי-בינוי"/>
    <s v="בביצוע + מבנים מאוכלסים"/>
    <n v="7176519"/>
    <s v="414 20200273"/>
    <n v="414"/>
    <n v="20200273"/>
    <s v="בקשה מקדמית                                                                     "/>
    <s v="בניה חדשה                               "/>
    <n v="350900010"/>
    <s v="רחובות"/>
    <n v="8400"/>
    <s v="צאלון                                                       "/>
    <n v="9247"/>
    <n v="10"/>
    <n v="10"/>
    <m/>
    <d v="2020-04-26T00:00:00"/>
    <n v="0"/>
    <n v="0"/>
    <m/>
    <m/>
    <n v="62"/>
    <s v="2020_03"/>
    <d v="2020-12-03T17:05:37"/>
    <m/>
    <m/>
    <s v="מהות הבקשה"/>
    <s v=" בניין מגורים בן 62 יחד ב15 קומות +2 קומות פנטהאוס+ חדרים על הגג עג קומת קרקע +מפלס מתחת לכניסה קובעת עבור: חניון , מחסנים ושטחים טכניים , המבנה כולל :צובר גז,גדרות ופיתוח שטח והריסת מבנים המיועדים להריסה                                                                                                                                                                                                                                                                                                                                                                                                                                                                                                                                                                                                                                                                                                                                                                                                                          "/>
    <n v="0"/>
    <s v="NULL"/>
    <s v="NULL"/>
    <s v="NULL"/>
    <m/>
    <m/>
    <m/>
    <m/>
    <m/>
    <m/>
    <m/>
    <m/>
    <m/>
    <m/>
    <m/>
    <m/>
    <m/>
    <m/>
    <s v="NULL"/>
    <s v="NULL"/>
    <s v="לפי גוש חלקה (מרץ 2021)"/>
    <n v="2020"/>
    <x v="1"/>
    <s v="הריסה + בנייה"/>
    <m/>
    <m/>
    <n v="8"/>
    <n v="1"/>
    <n v="1"/>
    <m/>
    <n v="1"/>
    <s v="מקדמית"/>
    <m/>
    <x v="1"/>
    <m/>
    <m/>
    <m/>
    <m/>
    <m/>
    <m/>
    <m/>
    <m/>
    <m/>
    <m/>
    <m/>
    <m/>
    <m/>
    <n v="333"/>
    <m/>
    <m/>
    <m/>
    <m/>
    <m/>
    <s v="אישור בתנאים"/>
    <m/>
  </r>
  <r>
    <n v="703"/>
    <m/>
    <m/>
    <m/>
    <m/>
    <m/>
    <m/>
    <m/>
    <m/>
    <m/>
    <m/>
    <n v="4039"/>
    <m/>
    <s v="מרכז"/>
    <x v="31"/>
    <x v="118"/>
    <m/>
    <s v="מיסוי"/>
    <s v="מיסוי - פינוי-בינוי"/>
    <s v="בביצוע + מבנים מאוכלסים"/>
    <n v="88888893"/>
    <s v="414"/>
    <n v="414"/>
    <m/>
    <m/>
    <m/>
    <m/>
    <s v="רחובות"/>
    <n v="8400"/>
    <m/>
    <s v="NULL"/>
    <m/>
    <s v="NULL"/>
    <m/>
    <d v="2014-12-31T00:00:00"/>
    <m/>
    <m/>
    <m/>
    <m/>
    <n v="72"/>
    <m/>
    <m/>
    <m/>
    <m/>
    <m/>
    <m/>
    <m/>
    <m/>
    <m/>
    <s v="NULL"/>
    <m/>
    <m/>
    <d v="2017-12-31T00:00:00"/>
    <m/>
    <m/>
    <m/>
    <m/>
    <m/>
    <m/>
    <m/>
    <n v="72"/>
    <m/>
    <m/>
    <m/>
    <m/>
    <m/>
    <m/>
    <n v="2014"/>
    <x v="6"/>
    <m/>
    <m/>
    <m/>
    <n v="9"/>
    <m/>
    <m/>
    <m/>
    <n v="1"/>
    <s v="להיתר"/>
    <s v="ידנית - יש למצוא את הבקשה"/>
    <x v="0"/>
    <s v="ידנית - יש למצוא את ההיתר"/>
    <m/>
    <s v="מודיעין אנושי - מבוסס נתוני אלון"/>
    <n v="88888893"/>
    <m/>
    <s v="בקשה איי די  ידנית -- יש לבצע בדיקה האם קיים בדטה, במידה ולא - יש להכניס את הבקשה וההיתר לדטה "/>
    <m/>
    <m/>
    <m/>
    <m/>
    <m/>
    <m/>
    <m/>
    <n v="333"/>
    <m/>
    <m/>
    <m/>
    <m/>
    <m/>
    <m/>
    <m/>
  </r>
  <r>
    <n v="1984"/>
    <s v="אוקטובר 2021 - טיוב בקשות שאינן כפולות"/>
    <s v="?"/>
    <m/>
    <m/>
    <m/>
    <m/>
    <m/>
    <s v="בנייה חדשה"/>
    <m/>
    <m/>
    <n v="38638"/>
    <m/>
    <s v="מרכז"/>
    <x v="31"/>
    <x v="119"/>
    <m/>
    <s v="רשויות"/>
    <s v="פינוי בינוי"/>
    <s v="בתכנון"/>
    <n v="7363382"/>
    <s v="414 20210097"/>
    <n v="414"/>
    <n v="20210097"/>
    <s v="בקשה למידע                                                                      "/>
    <s v="בניה חדשה                               "/>
    <n v="270580110"/>
    <s v="רחובות"/>
    <n v="8400"/>
    <s v="גבריאלוב                                                    "/>
    <n v="219"/>
    <n v="23"/>
    <n v="23"/>
    <s v=" "/>
    <d v="2021-02-04T00:00:00"/>
    <n v="0"/>
    <n v="260"/>
    <n v="64"/>
    <n v="196"/>
    <n v="260"/>
    <s v="2021_02"/>
    <d v="2021-06-23T10:48:05"/>
    <s v="מהות הבקשה"/>
    <s v="חישוב מתמטי"/>
    <s v="מהות הבקשה"/>
    <s v=" הריסת שני מבננים בעלי 64 יח&quot;ד, ובניית שלושה מגדלים בני 13 קומות מעל מס&quot;ד משותף בעל חמש קומות ומסחר בקומת הקרקע. סה&quot;כ 260 יח&quot;ד. סה&quot;כ 20 קומות כולל קרקע. שלוש קומות חנייה תת קרקעית הבקשה כוללת את אחת או יותר מהעבודות להלן: חפירה, עבודות פיתוח,(פירוט: גינון, שבילים, וגדרות. ), גדרות ושערים תאור ההקלה המבוקשת: הקלה בקווי בניין להבלטת מרפסות. הקלה בגובה מבנה/גובה קומה: תוספת גובה למבנה                                                                                                                                                                                                                                                                                                                                                                                                                                                                                                                                                                                                                                        "/>
    <n v="0"/>
    <s v="NULL"/>
    <s v="NULL"/>
    <s v="NULL"/>
    <m/>
    <s v="NULL"/>
    <m/>
    <m/>
    <m/>
    <m/>
    <m/>
    <m/>
    <m/>
    <m/>
    <m/>
    <m/>
    <m/>
    <m/>
    <m/>
    <m/>
    <s v="תוכנית"/>
    <n v="2021"/>
    <x v="1"/>
    <s v="הריסה + חפירה + בנייה"/>
    <m/>
    <m/>
    <n v="2"/>
    <m/>
    <m/>
    <m/>
    <s v="?"/>
    <s v="למידע"/>
    <s v="האם פב?"/>
    <x v="1"/>
    <m/>
    <m/>
    <m/>
    <m/>
    <m/>
    <m/>
    <m/>
    <m/>
    <m/>
    <m/>
    <m/>
    <m/>
    <m/>
    <n v="9656"/>
    <m/>
    <m/>
    <m/>
    <m/>
    <m/>
    <m/>
    <m/>
  </r>
  <r>
    <n v="1472"/>
    <m/>
    <m/>
    <m/>
    <m/>
    <m/>
    <s v="כפול רק מהנתונים החדשים"/>
    <m/>
    <m/>
    <m/>
    <m/>
    <n v="4064"/>
    <m/>
    <s v="תל אביב"/>
    <x v="32"/>
    <x v="120"/>
    <m/>
    <s v="מיסוי"/>
    <s v="פינוי-בינוי"/>
    <s v="בביצוע + מבנים מאוכלסים"/>
    <n v="5394649"/>
    <s v="506 201800080"/>
    <n v="506"/>
    <n v="201800080"/>
    <s v="בקשה למידע                    "/>
    <s v="תוספת בניה                              "/>
    <n v="15603003"/>
    <s v="רמת גן"/>
    <n v="8600"/>
    <s v="החולה"/>
    <n v="1633"/>
    <n v="8"/>
    <n v="8"/>
    <m/>
    <d v="2018-01-25T00:00:00"/>
    <n v="83"/>
    <n v="1"/>
    <m/>
    <m/>
    <m/>
    <s v="2019_01"/>
    <d v="2019-01-23T18:07:26"/>
    <m/>
    <m/>
    <m/>
    <s v=" גרסה 5273268687-3 תיאור התוספת המבוקשת: תוספת 1 קומה/ יחידת דיור ע&quot;פ ת.ב.ע. 506-0322073                                                                                                                                                                       "/>
    <s v="NULL"/>
    <s v="NULL"/>
    <s v="NULL"/>
    <s v="NULL"/>
    <m/>
    <m/>
    <m/>
    <m/>
    <m/>
    <m/>
    <m/>
    <m/>
    <m/>
    <m/>
    <m/>
    <m/>
    <m/>
    <m/>
    <s v="NULL"/>
    <s v="NULL"/>
    <s v="לפי כתובת (מרץ 2021)"/>
    <n v="2018"/>
    <x v="1"/>
    <s v="בנייה"/>
    <m/>
    <m/>
    <n v="1"/>
    <n v="1"/>
    <n v="1"/>
    <m/>
    <n v="1"/>
    <s v="למידע"/>
    <m/>
    <x v="1"/>
    <m/>
    <m/>
    <m/>
    <m/>
    <m/>
    <m/>
    <m/>
    <m/>
    <m/>
    <m/>
    <m/>
    <m/>
    <s v="מיצוי יח&quot;ד בפרויקט"/>
    <n v="0"/>
    <m/>
    <m/>
    <m/>
    <m/>
    <m/>
    <s v="הבקשה לא נמצאה באתר העירייה"/>
    <m/>
  </r>
  <r>
    <n v="705"/>
    <m/>
    <m/>
    <m/>
    <m/>
    <m/>
    <m/>
    <m/>
    <m/>
    <m/>
    <m/>
    <n v="4064"/>
    <m/>
    <s v="תל אביב"/>
    <x v="32"/>
    <x v="120"/>
    <m/>
    <s v="מיסוי"/>
    <s v="מיסוי - פינוי-בינוי"/>
    <s v="בביצוע + מבנים מאוכלסים"/>
    <n v="79925"/>
    <s v="506 2013379"/>
    <n v="506"/>
    <n v="2013379"/>
    <s v="בקשה להיתר"/>
    <s v="הריסה,חפירה ודיפון                      "/>
    <m/>
    <s v="רמת-גן"/>
    <n v="8600"/>
    <s v="החולה"/>
    <n v="1633"/>
    <n v="8"/>
    <n v="8"/>
    <m/>
    <d v="2013-07-23T00:00:00"/>
    <n v="0"/>
    <n v="0"/>
    <n v="32"/>
    <n v="135"/>
    <n v="167"/>
    <m/>
    <m/>
    <m/>
    <m/>
    <m/>
    <m/>
    <m/>
    <m/>
    <m/>
    <n v="76803"/>
    <n v="2013423"/>
    <m/>
    <d v="2013-12-19T00:00:00"/>
    <m/>
    <n v="0"/>
    <n v="0"/>
    <n v="32"/>
    <m/>
    <n v="135"/>
    <m/>
    <n v="167"/>
    <m/>
    <m/>
    <s v="*** גידור, הריסה, דיפון, חפירה, והקמת ביתן מכירות ומחסנים *** על מגרשים: 102, ,103 וחלק ממגרש 201 (שצפ). מבקשים להקים גדר בטיחות דקורטיבית, לשם ביצוע עבודות של הריסת 3 מבני מגורים על המגרש, דיפון וחפירה של בור עמוק, (שישמש להקמת מרתף חניה בן 3 מפלסים), כחלק מפרויקט הכולל 2 מגדלי מגורים חדשים בני 22 קומות, מעל קומת עמודים חצי מפולשת ובהם כ - 83 דירות כל אחד. הנ&quot;ל בהתאם לקו המרתפים המסומן בתכניות: רג/2/1255,  רג2/1255/ב' קיר הדיפון הצפוני לכיוון מגרש 101 בהתאם לקו המרתפים המותר בתב' רג/2/1255/ב' כתנאי בהיתר: הסכמת בעלי מגרש 101 לנושאים הבאים: 1. מיקום גדר הבטיחות 1.0 מ' לכיוון מגרש 101. 2. כניסה לאזור ההתארגנות דרך מגרש 101. 3. מעבר שביל הגישה לאיזור ההתארגנות דרך מגרש 101. שטח ביתן מכירות מאושר בהיתר זה : 70.2 מ&quot;ר. שטח מחסני התארגנות מאושרים בהיתר זה : 60.0 מ&quot;ר. ההיתר לביתן המכירות ולמחסנים לשנתיים בלבד מיום קבלת ההיתר.&quot;"/>
    <m/>
    <m/>
    <m/>
    <n v="2013"/>
    <x v="10"/>
    <s v="הריסה + חפירה ודיפון"/>
    <s v="הריסה + חפירה ודיפון + בנייה"/>
    <s v="לפי תיאור הבקשה, כי במהות הבקשה באתר העירייה לא כתוב כלום"/>
    <n v="1"/>
    <m/>
    <m/>
    <m/>
    <n v="1"/>
    <s v="להיתר"/>
    <m/>
    <x v="0"/>
    <m/>
    <s v="דטה מהעבר"/>
    <s v="דטה מהעבר"/>
    <n v="79925"/>
    <n v="76803"/>
    <m/>
    <m/>
    <m/>
    <m/>
    <m/>
    <m/>
    <m/>
    <s v="מיצוי יח&quot;ד בפרויקט"/>
    <n v="0"/>
    <m/>
    <m/>
    <m/>
    <m/>
    <m/>
    <m/>
    <m/>
  </r>
  <r>
    <n v="1471"/>
    <m/>
    <m/>
    <m/>
    <m/>
    <m/>
    <s v="כפול רק מהנתונים החדשים"/>
    <m/>
    <m/>
    <m/>
    <m/>
    <n v="4064"/>
    <m/>
    <s v="תל אביב"/>
    <x v="32"/>
    <x v="120"/>
    <m/>
    <s v="מיסוי"/>
    <s v="פינוי-בינוי"/>
    <s v="בביצוע + מבנים מאוכלסים"/>
    <n v="5394497"/>
    <s v="506 201800015"/>
    <n v="506"/>
    <n v="201800015"/>
    <s v="בקשה להיתר                    "/>
    <s v="חדוש היתר                               "/>
    <n v="15603002"/>
    <s v="רמת גן"/>
    <n v="8600"/>
    <s v="החולה"/>
    <n v="1633"/>
    <n v="8"/>
    <n v="8"/>
    <m/>
    <d v="2018-01-09T00:00:00"/>
    <n v="0"/>
    <n v="0"/>
    <m/>
    <m/>
    <n v="84"/>
    <s v="2019_01"/>
    <d v="2019-01-23T18:07:26"/>
    <m/>
    <m/>
    <s v="אתר העירייה\"/>
    <s v=" חידוש היתר להיתר מס' 2015004 לבקשה מס' 2013163.                                                                                                                                                                                                               "/>
    <s v="NULL"/>
    <s v="NULL"/>
    <s v="NULL"/>
    <n v="1568610"/>
    <n v="2018080"/>
    <s v="בקשה להיתר                    "/>
    <d v="2018-02-27T00:00:00"/>
    <s v="מגורים                                                                                    "/>
    <n v="0"/>
    <n v="0"/>
    <m/>
    <m/>
    <m/>
    <m/>
    <n v="84"/>
    <s v="אתר העירייה"/>
    <m/>
    <s v="-ארחת תוקף היתר מס' 2015004 מיום 18-01-2015 -קביעת תנאים בהיתר עפי היתר מס' 2017159 מיום 27-06-2017 הארכת תוקף היתר מס' 2015004 מיום 18/01/2015 לשנתיים נוספות עד ליום 18/01/2020 שלפיו יוקם מגדל מגורים בן 22 קומות  ו-83 דירות מעל קומת כניסה ושלושה מרתפי חנ"/>
    <s v="2019_01"/>
    <d v="2019-01-23T20:01:27"/>
    <s v="לפי כתובת (מרץ 2021)"/>
    <n v="2018"/>
    <x v="3"/>
    <m/>
    <s v="בנייה"/>
    <s v="במהות הבקשה באתר העירייה כתוב רק שמדובר בחידוש היתר"/>
    <n v="1"/>
    <m/>
    <m/>
    <m/>
    <n v="2"/>
    <s v="להיתר"/>
    <m/>
    <x v="2"/>
    <m/>
    <m/>
    <m/>
    <n v="5394497"/>
    <n v="1568610"/>
    <m/>
    <m/>
    <m/>
    <m/>
    <m/>
    <m/>
    <m/>
    <s v="מיצוי יח&quot;ד בפרויקט"/>
    <n v="0"/>
    <m/>
    <m/>
    <m/>
    <m/>
    <m/>
    <m/>
    <m/>
  </r>
  <r>
    <n v="1469"/>
    <m/>
    <m/>
    <m/>
    <m/>
    <m/>
    <s v="כפול רק מהנתונים החדשים"/>
    <m/>
    <m/>
    <m/>
    <m/>
    <n v="4064"/>
    <m/>
    <s v="תל אביב"/>
    <x v="32"/>
    <x v="120"/>
    <m/>
    <s v="מיסוי"/>
    <s v="פינוי-בינוי"/>
    <s v="בביצוע + מבנים מאוכלסים"/>
    <n v="5394450"/>
    <s v="506 201800316"/>
    <n v="506"/>
    <n v="201800316"/>
    <s v="בקשה להיתר                    "/>
    <s v="שינויים לבנין חדש                       "/>
    <n v="15603003"/>
    <s v="רמת גן"/>
    <n v="8600"/>
    <s v="החולה"/>
    <n v="1633"/>
    <n v="8"/>
    <n v="8"/>
    <m/>
    <d v="2018-04-12T00:00:00"/>
    <n v="83"/>
    <n v="1"/>
    <m/>
    <m/>
    <n v="84"/>
    <s v="2019_01"/>
    <d v="2019-01-23T18:07:26"/>
    <m/>
    <m/>
    <s v="אתר מדלן"/>
    <s v="                                                                                                                                                                                                                                                               "/>
    <s v="NULL"/>
    <s v="NULL"/>
    <s v="NULL"/>
    <n v="1568647"/>
    <n v="2018358"/>
    <s v="בקשה להיתר                    "/>
    <d v="2018-12-30T00:00:00"/>
    <s v="מגורים                                                                                    "/>
    <n v="83"/>
    <n v="1"/>
    <m/>
    <m/>
    <m/>
    <m/>
    <n v="84"/>
    <s v="אתר מדלן"/>
    <m/>
    <s v="ביצוע שינויים להיתר מס' 2018080 מיום 18/05/2017 : הוספת קומה  23 ומעליה 2 קומות (חלקיות ) טכניות, תוספת יחד אחת, סה&quot;כ 84 יח&quot;ד. שינויים גאומטריים בכל המבנה.   בהיתר מס' 2018080 מיום 18/05/2017 הותר: הקמת מגדל מגורים בן 22 קומות  ו-83 דירות מעל קומת כניסה ו"/>
    <s v="2019_01"/>
    <d v="2019-01-23T20:01:27"/>
    <s v="לפי כתובת (מרץ 2021)"/>
    <n v="2018"/>
    <x v="3"/>
    <s v="בנייה"/>
    <s v="בנייה (שינויים)"/>
    <m/>
    <n v="1"/>
    <m/>
    <m/>
    <m/>
    <n v="2"/>
    <s v="להיתר"/>
    <s v="המשכית הוסיפו יח&quot;ד אחת"/>
    <x v="2"/>
    <s v="המשכי הוסיפו יח&quot;ד אחת"/>
    <m/>
    <m/>
    <n v="5394450"/>
    <n v="1568647"/>
    <m/>
    <m/>
    <m/>
    <m/>
    <m/>
    <m/>
    <m/>
    <s v="מיצוי יח&quot;ד בפרויקט"/>
    <n v="0"/>
    <m/>
    <m/>
    <m/>
    <m/>
    <m/>
    <m/>
    <m/>
  </r>
  <r>
    <n v="1473"/>
    <m/>
    <m/>
    <m/>
    <m/>
    <m/>
    <s v="כפול רק מהנתונים החדשים"/>
    <m/>
    <m/>
    <m/>
    <m/>
    <n v="4064"/>
    <m/>
    <s v="תל אביב"/>
    <x v="32"/>
    <x v="120"/>
    <m/>
    <s v="מיסוי"/>
    <s v="פינוי-בינוי"/>
    <s v="בביצוע + מבנים מאוכלסים"/>
    <n v="5394650"/>
    <s v="506 201800082"/>
    <n v="506"/>
    <n v="201800082"/>
    <s v="בקשה למידע                    "/>
    <s v="תוספת בניה                              "/>
    <n v="15603004"/>
    <s v="רמת גן"/>
    <n v="8600"/>
    <s v="החולה"/>
    <n v="1633"/>
    <n v="10"/>
    <n v="10"/>
    <m/>
    <d v="2018-01-25T00:00:00"/>
    <n v="81"/>
    <n v="3"/>
    <m/>
    <m/>
    <n v="84"/>
    <s v="2019_01"/>
    <d v="2019-01-23T18:07:26"/>
    <m/>
    <m/>
    <s v="אתר העירייה"/>
    <s v=" גרסה 1222319026-3 תיאור התוספת המבוקשת: תוספת קומות 22-23                                                                                                                                                                                                     "/>
    <s v="NULL"/>
    <s v="NULL"/>
    <s v="NULL"/>
    <s v="NULL"/>
    <m/>
    <m/>
    <m/>
    <m/>
    <m/>
    <m/>
    <m/>
    <m/>
    <m/>
    <m/>
    <m/>
    <m/>
    <m/>
    <m/>
    <s v="NULL"/>
    <s v="NULL"/>
    <s v="לפי כתובת (מרץ 2021)"/>
    <n v="2018"/>
    <x v="1"/>
    <s v="בנייה"/>
    <m/>
    <m/>
    <n v="2"/>
    <n v="1"/>
    <n v="1"/>
    <m/>
    <n v="1"/>
    <s v="למידע"/>
    <m/>
    <x v="1"/>
    <m/>
    <m/>
    <m/>
    <m/>
    <m/>
    <m/>
    <m/>
    <m/>
    <m/>
    <m/>
    <m/>
    <m/>
    <s v="מיצוי יח&quot;ד בפרויקט"/>
    <n v="0"/>
    <m/>
    <m/>
    <m/>
    <m/>
    <m/>
    <s v="הבקשה לא נמצאה באתר העירייה"/>
    <m/>
  </r>
  <r>
    <n v="706"/>
    <m/>
    <m/>
    <m/>
    <m/>
    <m/>
    <m/>
    <m/>
    <m/>
    <m/>
    <m/>
    <n v="4064"/>
    <m/>
    <s v="תל אביב"/>
    <x v="32"/>
    <x v="120"/>
    <m/>
    <s v="מיסוי"/>
    <s v="מיסוי - פינוי-בינוי"/>
    <s v="בביצוע + מבנים מאוכלסים"/>
    <n v="5021093"/>
    <s v="506 2016651"/>
    <n v="506"/>
    <n v="2016651"/>
    <s v="בקשה להיתר"/>
    <s v="בניין מגורים משותף חדש                  "/>
    <m/>
    <s v="רמת-גן"/>
    <n v="8600"/>
    <s v="החולה"/>
    <n v="1633"/>
    <n v="10"/>
    <n v="10"/>
    <m/>
    <d v="2013-02-19T00:00:00"/>
    <n v="0"/>
    <n v="83"/>
    <n v="16"/>
    <n v="67"/>
    <n v="83"/>
    <m/>
    <m/>
    <m/>
    <m/>
    <m/>
    <s v=" הקמת מגדל דירות חדש מעל 2 מרתפי חניה תת קרקעיים.                                                                                                                                                                                                              "/>
    <m/>
    <m/>
    <m/>
    <n v="1513090"/>
    <n v="2017159"/>
    <m/>
    <d v="2017-06-06T00:00:00"/>
    <m/>
    <n v="0"/>
    <n v="83"/>
    <n v="16"/>
    <m/>
    <n v="67"/>
    <m/>
    <n v="83"/>
    <m/>
    <m/>
    <s v="תכנית שינויים להיתר מס' 2016226 מיום  1-09-2016 מעל 3 מרתפי חניה וקומת קרקע קיימת בהיתר מס' 2016226 , בקשה להקמת בניין בן 21 קומות , קומה טכנית חלקית כפולה ,גג עליון כמשטח חילוץ , השלמת פיתוח עפי תוכנית פיתוח מאושרת מתאריך 7-06-2017 למגרשים 102-103. סה&quot;כ "/>
    <m/>
    <m/>
    <m/>
    <n v="2013"/>
    <x v="6"/>
    <s v="בנייה"/>
    <s v="בנייה"/>
    <m/>
    <n v="2"/>
    <m/>
    <m/>
    <m/>
    <n v="1"/>
    <s v="להיתר"/>
    <m/>
    <x v="0"/>
    <m/>
    <s v="דטה מהעבר"/>
    <s v="דטה מהעבר"/>
    <n v="5021093"/>
    <n v="1513090"/>
    <m/>
    <m/>
    <m/>
    <m/>
    <m/>
    <m/>
    <m/>
    <s v="מיצוי יח&quot;ד בפרויקט"/>
    <n v="0"/>
    <m/>
    <m/>
    <m/>
    <m/>
    <m/>
    <m/>
    <m/>
  </r>
  <r>
    <n v="1470"/>
    <m/>
    <m/>
    <m/>
    <m/>
    <m/>
    <s v="כפול רק מהנתונים החדשים"/>
    <m/>
    <m/>
    <m/>
    <m/>
    <n v="4064"/>
    <m/>
    <s v="תל אביב"/>
    <x v="32"/>
    <x v="120"/>
    <m/>
    <s v="מיסוי"/>
    <s v="פינוי-בינוי"/>
    <s v="בביצוע + מבנים מאוכלסים"/>
    <n v="5394451"/>
    <s v="506 201800318"/>
    <n v="506"/>
    <n v="201800318"/>
    <s v="בקשה להיתר                    "/>
    <s v="שינויים לבנין חדש                       "/>
    <n v="15603004"/>
    <s v="רמת גן"/>
    <n v="8600"/>
    <s v="החולה"/>
    <n v="1633"/>
    <n v="10"/>
    <n v="10"/>
    <m/>
    <d v="2018-04-12T00:00:00"/>
    <n v="81"/>
    <n v="3"/>
    <m/>
    <m/>
    <n v="84"/>
    <s v="2019_01"/>
    <d v="2019-01-23T18:07:26"/>
    <m/>
    <m/>
    <s v="אתר מדלן"/>
    <s v=" שינויים פנימיים +תוספת קומות 22 ו23 לבניין בזמן בניה.                                                                                                                                                                                                         "/>
    <s v="NULL"/>
    <s v="NULL"/>
    <s v="NULL"/>
    <n v="1568648"/>
    <n v="2018359"/>
    <s v="בקשה להיתר                    "/>
    <d v="2018-12-30T00:00:00"/>
    <s v="מגורים                                                                                    "/>
    <n v="81"/>
    <n v="3"/>
    <m/>
    <m/>
    <m/>
    <m/>
    <n v="84"/>
    <s v="אתר מדלן"/>
    <m/>
    <s v="לבצע שינויים להיתר מס' 2017159 מיום 26/06/2017 : הוספת קומות 22-23 ומעליהן 2 קומות (חלקיות) טכניות, הוספת 3 יחד בקומות הנוספות, סה&quot;כ 84 יח&quot;ד. שינויים גאומטריים בכל המבנה.   בהיתר מס' 2017159 מיום 26/06/2017 הותר: הקמת בניין ובו 81 יח&quot;ד, בן 21 קומות + קומה"/>
    <s v="2019_01"/>
    <d v="2019-01-23T20:01:27"/>
    <s v="לפי כתובת (מרץ 2021)"/>
    <n v="2018"/>
    <x v="3"/>
    <s v="בנייה"/>
    <s v="בנייה (שינויים)"/>
    <m/>
    <n v="2"/>
    <m/>
    <m/>
    <m/>
    <n v="2"/>
    <s v="להיתר"/>
    <m/>
    <x v="2"/>
    <m/>
    <m/>
    <m/>
    <n v="5394451"/>
    <n v="1568648"/>
    <m/>
    <m/>
    <m/>
    <m/>
    <m/>
    <m/>
    <m/>
    <s v="מיצוי יח&quot;ד בפרויקט"/>
    <n v="0"/>
    <m/>
    <m/>
    <m/>
    <m/>
    <m/>
    <m/>
    <m/>
  </r>
  <r>
    <n v="1988"/>
    <s v="אוקטובר 2021 - טיוב בקשה וסמל כפולים"/>
    <s v="ספק"/>
    <m/>
    <m/>
    <s v="טויב"/>
    <m/>
    <m/>
    <m/>
    <m/>
    <m/>
    <n v="4064"/>
    <m/>
    <s v="תל אביב"/>
    <x v="32"/>
    <x v="120"/>
    <m/>
    <s v="מיסוי"/>
    <s v="פינוי-בינוי"/>
    <s v="בביצוע + מבנים מאוכלסים"/>
    <n v="7457142"/>
    <s v="506 202100557"/>
    <n v="506"/>
    <n v="202100557"/>
    <s v="בקשה לשינויים-סעיף 145ה'                                                        "/>
    <s v="שינוי ללא תוספת שטח                     "/>
    <n v="15603002"/>
    <s v="רמת גן"/>
    <n v="8600"/>
    <s v="עמק החולה                                                   "/>
    <n v="1633"/>
    <n v="8"/>
    <n v="8"/>
    <s v="NULL"/>
    <d v="2021-07-08T00:00:00"/>
    <n v="0"/>
    <n v="0"/>
    <m/>
    <m/>
    <m/>
    <s v="2021_03"/>
    <d v="2021-07-15T12:02:09"/>
    <m/>
    <m/>
    <m/>
    <s v=" תוכנית שינויים להיתר מס 2018080 מיום 17/05/2018                                                                                                                                                                                                                                                                                                                                                                                                                                                                                                                                                                                                                                                                                                                                                                                                                                                                                                                                                                                        "/>
    <n v="0"/>
    <s v="NULL"/>
    <s v="NULL"/>
    <s v="NULL"/>
    <m/>
    <s v="NULL"/>
    <m/>
    <m/>
    <m/>
    <m/>
    <m/>
    <m/>
    <m/>
    <m/>
    <m/>
    <m/>
    <m/>
    <m/>
    <m/>
    <m/>
    <s v="גוש חלקה"/>
    <n v="2021"/>
    <x v="1"/>
    <s v="שינויים"/>
    <m/>
    <m/>
    <n v="1"/>
    <m/>
    <m/>
    <m/>
    <n v="2"/>
    <s v="להיתר"/>
    <m/>
    <x v="1"/>
    <m/>
    <m/>
    <m/>
    <m/>
    <m/>
    <m/>
    <m/>
    <m/>
    <m/>
    <m/>
    <m/>
    <m/>
    <s v="מיצוי יח&quot;ד בפרויקט"/>
    <n v="0"/>
    <m/>
    <m/>
    <m/>
    <m/>
    <m/>
    <m/>
    <m/>
  </r>
  <r>
    <n v="1990"/>
    <s v="אוקטובר 2021 - טיוב בקשות שאינן כפולות"/>
    <s v="כן"/>
    <s v="כן"/>
    <m/>
    <m/>
    <m/>
    <m/>
    <m/>
    <m/>
    <m/>
    <n v="4064"/>
    <m/>
    <s v="תל אביב"/>
    <x v="32"/>
    <x v="120"/>
    <m/>
    <s v="מיסוי"/>
    <s v="פינוי-בינוי"/>
    <s v="בביצוע + מבנים מאוכלסים"/>
    <n v="7494021"/>
    <s v="506 202100357"/>
    <n v="506"/>
    <n v="202100357"/>
    <s v="בקשה להיתר                                                                      "/>
    <s v="חדוש היתר                               "/>
    <n v="15603003"/>
    <s v="רמת גן"/>
    <n v="8600"/>
    <s v="עמק החולה                                                   "/>
    <n v="1633"/>
    <n v="8"/>
    <n v="8"/>
    <s v="NULL"/>
    <d v="2021-05-11T00:00:00"/>
    <n v="0"/>
    <n v="0"/>
    <m/>
    <m/>
    <m/>
    <s v="2021_04"/>
    <d v="2021-09-14T12:11:11"/>
    <m/>
    <m/>
    <m/>
    <s v=" חידוש תוקף היתר מס 2015004                                                                                                                                                                                                                                                                                                                                                                                                                                                                                                                                                                                                                                                                                                                                                                                                                                                                                                                                                                                                             "/>
    <n v="2021013"/>
    <d v="2021-07-06T00:00:00"/>
    <s v="  לאשר חידוש תוקף היתר מס' 2015004  מיום 18.01.2015, שחודש בהיתר מס' 2018080  לשנתיים עד ליום 18.01.2020, בשנה נוספת עד ליום 18.01.2021 (תוקף אשר פקע)  בהתאם לתקנה 20א לתקנות התכנון והבנייה (בקשה להיתר, תנאיו ואגרות), התשל-  1970 - מטעמים מיוחדים, ובשנה נוספת עד ליום 18.01.2022 מכוח חוק הארכת תקופות  (הוראת שעה – נגיף הקורונה החדש) (אישורים רגולטוריים), התשף-2020.                                                                                                                                                                                                                                                                                                                                                                                                                                                                                                                                                                                                                                                        "/>
    <n v="2139033"/>
    <n v="2021186"/>
    <s v="בקשה להיתר                                                                      "/>
    <d v="2021-07-26T00:00:00"/>
    <s v="מגורים                                                                                    "/>
    <n v="0"/>
    <n v="0"/>
    <m/>
    <m/>
    <m/>
    <m/>
    <n v="83"/>
    <s v="מהות ההיתר"/>
    <m/>
    <s v="חידוש תוקף היתר מס' 2015004  מיום 18.01.2015, שחודש בהיתר מס'  2018080 עד ליום 18.01.2020, בשנה נוספת עד ליום 18.01.2021 בהתאם לתקנה 20א לתקנות התכנון והבנייה (בקשה להיתר, תנאיו ואגרות), התשל-1970 - מטעמים מיוחדים, ובשנה נוספת עד ליום 18.01.2022 מכוח חוק הארכת תקופות (הוראת שעה נגיף הקורונה החדש) (אישורים רגולטוריים), התשף-2020.  בהיתר מס' 2015004 מיום 18.01.2015 הותר: להקים מגדל מגורים בן 22 קומות ו -83  יחד מעל קומת כניסה ושלושה מרתפי חניה, גג טכני וגג עליון. שלושת מרתפי החניה כוללים 128 מקומות חניה ( מתוכם 3 לנכים ו - 8 לרווחת ציבור ), 44 מחסנים, חדר טרנספורמציה, חדרים טכניים וחדרי אופניים. בקומת הקרקע לובי כניסה, פיר אנכי כולל מעליות מדרגות ופירים, מועדון דיירים עם מטבחון, רחבת דחסנית אשפה, חדר מיחזור, חדר אופניים, חדר דואר, חדר עגלות, חדר ריכוז מונים, חדרים טכניים נוספים ולובי אחורי, בקומות 1-3 שתי דירות 5 חדרים ושתי דירות שלושה חדרים, בקומות 4-13 שתי דירות 5 חדרים, דירה  4 חדרים ודירה  6 חדרים, בקומות 14-15 שלוש דירות  5 חדרים ודירה 4 וחצי חדרים, בקומות 16-19 ארבע דירות  5 חדרים, בקומה 20 שתי דירות 5 חדרים ודירה 6 חדרים, בקומה 21 שתי דירות 5 חדרים, בקומה 22 שתי דירות 6 חדרים. כל הדירות הנל כוללות ממדים, מרפסות, חדרי רחצה, חדרי שירות, ומסתורי כביסה. בקומת הגג הטכני יש עליית פירי אוורור ויניקת עשן, מנועי מזגנים, 23 קולטי שמש ומדרגות עלייה למשטח החילוץ ברחיפה. הגג העליון  מכיל משטח חילוץ ברחיפה, מפוחי דיחוס, חדר משאבות ומאגרי מים."/>
    <s v="2021_04"/>
    <d v="2021-09-14T12:11:12"/>
    <s v="כתובת"/>
    <n v="2021"/>
    <x v="0"/>
    <s v="בנייה (חידוש תוקף)"/>
    <s v="בנייה (חידוש תוקף)"/>
    <m/>
    <n v="1"/>
    <m/>
    <m/>
    <m/>
    <n v="2"/>
    <s v="להיתר"/>
    <m/>
    <x v="2"/>
    <m/>
    <m/>
    <m/>
    <n v="7494021"/>
    <n v="2139033"/>
    <m/>
    <m/>
    <m/>
    <m/>
    <m/>
    <m/>
    <m/>
    <s v="מיצוי יח&quot;ד בפרויקט"/>
    <n v="0"/>
    <m/>
    <m/>
    <m/>
    <m/>
    <m/>
    <m/>
    <m/>
  </r>
  <r>
    <n v="1501"/>
    <m/>
    <m/>
    <m/>
    <m/>
    <m/>
    <m/>
    <m/>
    <m/>
    <m/>
    <m/>
    <n v="4064"/>
    <m/>
    <s v="תל אביב"/>
    <x v="32"/>
    <x v="120"/>
    <m/>
    <s v="מיסוי"/>
    <s v="פינוי-בינוי"/>
    <s v="בביצוע + מבנים מאוכלסים"/>
    <n v="7193704"/>
    <s v="506 202000639"/>
    <n v="506"/>
    <n v="202000639"/>
    <s v="בקשה לשינויים-סעיף 145ה'                                                        "/>
    <s v="שינוי ללא תוספת שטח                     "/>
    <n v="15603004"/>
    <s v="רמת גן"/>
    <n v="8600"/>
    <s v="עמק החולה                                                   "/>
    <n v="1633"/>
    <n v="10"/>
    <n v="10"/>
    <m/>
    <d v="2020-08-26T00:00:00"/>
    <n v="0"/>
    <n v="0"/>
    <m/>
    <m/>
    <n v="168"/>
    <s v="2020_03"/>
    <d v="2020-12-03T17:05:37"/>
    <m/>
    <m/>
    <s v="מדלן"/>
    <s v=" תוכנית שינויים להיתר מס 2018359 מיום 13/01/2019. שינויים גאומטריים במרתף ובמיקום מעברי מילוט בהתאמה לתכניות הביצוע, ללא שינוי בשטחי הבנייה.                                                                                                                                                                                                                                                                                                                                                                                                                                                                                                                                                                                                                                                                                                                                                                                                                                                                                            "/>
    <n v="0"/>
    <s v="NULL"/>
    <s v="NULL"/>
    <s v="NULL"/>
    <m/>
    <m/>
    <m/>
    <m/>
    <m/>
    <m/>
    <m/>
    <m/>
    <m/>
    <m/>
    <m/>
    <m/>
    <m/>
    <m/>
    <s v="NULL"/>
    <s v="NULL"/>
    <s v="לפי כתובת (מרץ 2021)"/>
    <n v="2020"/>
    <x v="1"/>
    <s v="בנייה"/>
    <m/>
    <m/>
    <n v="2"/>
    <m/>
    <m/>
    <m/>
    <n v="2"/>
    <s v="להיתר"/>
    <m/>
    <x v="1"/>
    <m/>
    <m/>
    <m/>
    <m/>
    <m/>
    <m/>
    <m/>
    <m/>
    <m/>
    <m/>
    <m/>
    <m/>
    <s v="מיצוי יח&quot;ד בפרויקט"/>
    <n v="0"/>
    <m/>
    <m/>
    <m/>
    <m/>
    <m/>
    <s v="לא היו החלטות בבקשה"/>
    <m/>
  </r>
  <r>
    <n v="1991"/>
    <s v="אוקטובר 2021 - טיוב בקשות שאינן כפולות"/>
    <s v="כן המשכי"/>
    <m/>
    <m/>
    <m/>
    <m/>
    <m/>
    <s v="מתחם פינוי בינוי במדלן_x000a_"/>
    <m/>
    <m/>
    <n v="4064"/>
    <m/>
    <s v="תל אביב"/>
    <x v="32"/>
    <x v="120"/>
    <m/>
    <s v="מיסוי"/>
    <s v="פינוי-בינוי"/>
    <s v="בביצוע + מבנים מאוכלסים"/>
    <n v="7456886"/>
    <s v="506 202100294"/>
    <n v="506"/>
    <n v="202100294"/>
    <s v="בקשה להיתר                                                                      "/>
    <s v="חדוש היתר                               "/>
    <n v="15603004"/>
    <s v="רמת גן"/>
    <n v="8600"/>
    <s v="עמק החולה                                                   "/>
    <n v="1633"/>
    <n v="10"/>
    <n v="10"/>
    <s v="NULL"/>
    <d v="2021-04-26T00:00:00"/>
    <n v="0"/>
    <n v="0"/>
    <m/>
    <m/>
    <m/>
    <s v="2021_03"/>
    <d v="2021-07-15T12:02:09"/>
    <m/>
    <m/>
    <m/>
    <s v=" חידוש תוקף היתר מס 2016226 מיום 31/10/2016                                                                                                                                                                                                                                                                                                                                                                                                                                                                                                                                                                                                                                                                                                                                                                                                                                                                                                                                                                                             "/>
    <n v="0"/>
    <s v="NULL"/>
    <s v="NULL"/>
    <s v="NULL"/>
    <m/>
    <s v="NULL"/>
    <m/>
    <m/>
    <m/>
    <m/>
    <m/>
    <m/>
    <m/>
    <m/>
    <m/>
    <m/>
    <m/>
    <m/>
    <m/>
    <m/>
    <s v="כתובת"/>
    <n v="2021"/>
    <x v="1"/>
    <m/>
    <m/>
    <s v="במהות הבקשה כתוב רק: &quot;חידוש תוקף היתר מס 2016226 מיום 31/10/2016&quot;, אבל הקובת של ההיתר הזה לא נפתח באתר העירייה לכן בכלל לא ברור מה סוג ההיתר"/>
    <n v="2"/>
    <m/>
    <m/>
    <m/>
    <n v="2"/>
    <s v="להיתר"/>
    <m/>
    <x v="1"/>
    <m/>
    <m/>
    <m/>
    <m/>
    <m/>
    <m/>
    <m/>
    <m/>
    <m/>
    <m/>
    <m/>
    <m/>
    <s v="מיצוי יח&quot;ד בפרויקט"/>
    <n v="0"/>
    <m/>
    <m/>
    <m/>
    <m/>
    <m/>
    <m/>
    <m/>
  </r>
  <r>
    <n v="1993"/>
    <s v="אוקטובר 2021 - טיוב בקשות שאינן כפולות"/>
    <s v="כן הושלם"/>
    <m/>
    <m/>
    <m/>
    <m/>
    <m/>
    <s v="בנייה חדשה"/>
    <m/>
    <m/>
    <n v="4064"/>
    <m/>
    <s v="תל אביב"/>
    <x v="32"/>
    <x v="120"/>
    <m/>
    <s v="מיסוי"/>
    <s v="פינוי-בינוי"/>
    <s v="בביצוע + מבנים מאוכלסים"/>
    <n v="7457073"/>
    <s v="506 202100486"/>
    <n v="506"/>
    <n v="202100486"/>
    <s v="בקשה למידע                                                                      "/>
    <s v="בניה חדשה                               "/>
    <n v="15702001"/>
    <s v="רמת גן"/>
    <n v="8600"/>
    <s v="עמק החולה                                                   "/>
    <n v="1633"/>
    <n v="14"/>
    <n v="14"/>
    <s v="NULL"/>
    <d v="2021-06-16T00:00:00"/>
    <n v="0"/>
    <n v="82"/>
    <m/>
    <m/>
    <n v="82"/>
    <s v="2021_03"/>
    <d v="2021-07-15T12:02:09"/>
    <m/>
    <m/>
    <s v="מהות הבקשה"/>
    <s v=" 10000048584-2 פירוט לגבי הבניה המבוקשת הקמת מבנה מגורים בן 21 קומות +קומה טכנית על הגג + 2 גני ילדים בקומת קרקע , 2 מרתפי חניה +מחסנים+ח. טרפו+צובר גז. סהכ 82 יחד הבקשה כוללת את אחת או יותר מהעבודות להלן:  חפירה                                                                                                                                                                                                                                                                                                                                                                                                                                                                                                                                                                                                                                                                                                                                                                                                                  "/>
    <n v="0"/>
    <s v="NULL"/>
    <s v="NULL"/>
    <s v="NULL"/>
    <m/>
    <s v="NULL"/>
    <m/>
    <m/>
    <m/>
    <m/>
    <m/>
    <m/>
    <m/>
    <m/>
    <m/>
    <m/>
    <m/>
    <m/>
    <m/>
    <m/>
    <s v="גוש חלקה"/>
    <n v="2021"/>
    <x v="1"/>
    <s v="חפירה + בנייה"/>
    <m/>
    <m/>
    <s v="1,2"/>
    <m/>
    <m/>
    <m/>
    <n v="2"/>
    <s v="למידע"/>
    <s v="פב או בנייה חדשה"/>
    <x v="1"/>
    <m/>
    <m/>
    <m/>
    <m/>
    <m/>
    <m/>
    <m/>
    <m/>
    <m/>
    <m/>
    <m/>
    <m/>
    <s v="מיצוי יח&quot;ד בפרויקט"/>
    <n v="0"/>
    <m/>
    <m/>
    <m/>
    <m/>
    <m/>
    <m/>
    <m/>
  </r>
  <r>
    <n v="707"/>
    <m/>
    <m/>
    <m/>
    <m/>
    <m/>
    <m/>
    <m/>
    <m/>
    <m/>
    <m/>
    <n v="4145"/>
    <m/>
    <s v="תל אביב"/>
    <x v="32"/>
    <x v="121"/>
    <m/>
    <s v="מיסוי"/>
    <s v="מיסוי - פינוי-בינוי"/>
    <s v="תכנית מאושרת עם פעילות יזמית"/>
    <n v="7024703"/>
    <s v="506 201900859"/>
    <n v="506"/>
    <n v="201900859"/>
    <s v="בקשה למידע"/>
    <s v="בניה חדשה"/>
    <n v="2214000"/>
    <s v="רמת גן"/>
    <n v="8600"/>
    <s v="ארניה"/>
    <n v="222"/>
    <n v="18"/>
    <n v="18"/>
    <m/>
    <d v="2019-12-30T00:00:00"/>
    <n v="0"/>
    <n v="180"/>
    <m/>
    <m/>
    <m/>
    <m/>
    <m/>
    <m/>
    <m/>
    <m/>
    <s v="סוג המבנה המבוקש בניין בגובה 29 מ' ומעלה פירוט לגבי הבניה המבוקשת  מבנה מגורים מעל קומת מסחר ומרתפים הקלה / שימוש חורג:  הקלה סוג ההקלה המבוקשת:  אחר תאור ההקלה המבוקשת:  40% הבלטת מרפסות בקו בניין קידמי לרחוב אבא הלל הבקשה כוללת את אחת או יותר מהעבודות להלן:  חפירה, חניה מקורה, עבודות פיתוח,(פירוט: גינון ופיתוח ), גדרות ושערים"/>
    <m/>
    <m/>
    <m/>
    <s v="NULL"/>
    <m/>
    <m/>
    <m/>
    <m/>
    <m/>
    <m/>
    <m/>
    <m/>
    <m/>
    <m/>
    <m/>
    <m/>
    <m/>
    <m/>
    <m/>
    <m/>
    <m/>
    <n v="2019"/>
    <x v="1"/>
    <s v="חפירה + בנייה"/>
    <m/>
    <m/>
    <n v="2"/>
    <m/>
    <m/>
    <m/>
    <n v="1"/>
    <s v="למידע"/>
    <m/>
    <x v="1"/>
    <m/>
    <m/>
    <m/>
    <m/>
    <m/>
    <m/>
    <m/>
    <m/>
    <m/>
    <m/>
    <m/>
    <m/>
    <m/>
    <n v="180"/>
    <m/>
    <m/>
    <m/>
    <m/>
    <m/>
    <s v="אין מידע באתר"/>
    <m/>
  </r>
  <r>
    <n v="708"/>
    <m/>
    <m/>
    <m/>
    <m/>
    <m/>
    <m/>
    <m/>
    <m/>
    <m/>
    <m/>
    <n v="4145"/>
    <m/>
    <s v="תל אביב"/>
    <x v="32"/>
    <x v="121"/>
    <m/>
    <s v="מיסוי"/>
    <s v="מיסוי - פינוי-בינוי"/>
    <s v="תכנית מאושרת עם פעילות יזמית"/>
    <n v="5395715"/>
    <s v="506 201800268"/>
    <n v="506"/>
    <n v="201800268"/>
    <s v="מסלול מלא רישוי (כולל הקלות וש"/>
    <s v="בנין מגורים מגדל(מעל 20 ק"/>
    <n v="2214000"/>
    <s v="רמת גן"/>
    <n v="8600"/>
    <s v="המבדיל"/>
    <n v="212"/>
    <n v="26"/>
    <n v="26"/>
    <m/>
    <d v="2018-03-27T00:00:00"/>
    <n v="0"/>
    <n v="0"/>
    <m/>
    <m/>
    <n v="180"/>
    <m/>
    <m/>
    <m/>
    <m/>
    <m/>
    <s v="מגדל מגורים חדש 180 יח&quot;ד הכולל :4 קומות מרתף חניה ,קומת קרקע וביניים למסחר ומבנה ציבור כולל צובר גז. סה&quot;כ 34 קומות בתוכן קומה בגובה כפול וקומות תכניות."/>
    <m/>
    <m/>
    <m/>
    <s v="NULL"/>
    <m/>
    <m/>
    <m/>
    <m/>
    <m/>
    <m/>
    <m/>
    <m/>
    <m/>
    <m/>
    <m/>
    <m/>
    <m/>
    <m/>
    <m/>
    <m/>
    <m/>
    <n v="2018"/>
    <x v="1"/>
    <s v="בנייה"/>
    <m/>
    <m/>
    <n v="1"/>
    <m/>
    <m/>
    <m/>
    <n v="1"/>
    <s v="להיתר"/>
    <m/>
    <x v="1"/>
    <m/>
    <m/>
    <m/>
    <m/>
    <m/>
    <m/>
    <m/>
    <m/>
    <m/>
    <m/>
    <m/>
    <m/>
    <m/>
    <n v="180"/>
    <m/>
    <m/>
    <m/>
    <m/>
    <m/>
    <s v="לא היו החלטות בבקשה"/>
    <m/>
  </r>
  <r>
    <n v="709"/>
    <m/>
    <m/>
    <m/>
    <m/>
    <m/>
    <m/>
    <m/>
    <m/>
    <m/>
    <m/>
    <n v="4145"/>
    <m/>
    <s v="תל אביב"/>
    <x v="32"/>
    <x v="121"/>
    <m/>
    <s v="מיסוי"/>
    <s v="מיסוי - פינוי-בינוי"/>
    <s v="תכנית מאושרת עם פעילות יזמית"/>
    <n v="6866769"/>
    <s v="506 201800268"/>
    <n v="506"/>
    <n v="201800268"/>
    <s v="מסלול מלא רישוי (כולל הקלות ושימושים חורגים)"/>
    <s v="בנין מגורים מגדל(מעל 20 ק"/>
    <n v="2214000"/>
    <s v="רמת גן"/>
    <n v="8600"/>
    <s v="המבדיל"/>
    <n v="212"/>
    <n v="26"/>
    <n v="26"/>
    <m/>
    <d v="2018-03-27T00:00:00"/>
    <n v="0"/>
    <n v="0"/>
    <m/>
    <m/>
    <n v="180"/>
    <m/>
    <m/>
    <m/>
    <m/>
    <m/>
    <s v="מגדל מגורים חדש 180 יח&quot;ד הכולל :4 קומות מרתף חניה ,קומת קרקע וביניים למסחר ומבנה ציבור כולל צובר גז. סה&quot;כ 34 קומות בתוכן קומה בגובה כפול וקומות תכניות."/>
    <m/>
    <m/>
    <m/>
    <s v="NULL"/>
    <m/>
    <m/>
    <m/>
    <m/>
    <m/>
    <m/>
    <m/>
    <m/>
    <m/>
    <m/>
    <m/>
    <m/>
    <m/>
    <m/>
    <m/>
    <m/>
    <m/>
    <n v="2018"/>
    <x v="1"/>
    <s v="בנייה"/>
    <m/>
    <m/>
    <m/>
    <m/>
    <m/>
    <m/>
    <n v="4"/>
    <s v="להיתר"/>
    <m/>
    <x v="1"/>
    <m/>
    <m/>
    <m/>
    <m/>
    <m/>
    <m/>
    <m/>
    <m/>
    <m/>
    <m/>
    <m/>
    <m/>
    <m/>
    <n v="180"/>
    <m/>
    <m/>
    <m/>
    <m/>
    <m/>
    <m/>
    <m/>
  </r>
  <r>
    <n v="1634"/>
    <m/>
    <m/>
    <m/>
    <m/>
    <m/>
    <m/>
    <m/>
    <m/>
    <m/>
    <m/>
    <n v="4340"/>
    <m/>
    <s v="תל אביב"/>
    <x v="32"/>
    <x v="122"/>
    <m/>
    <s v="מיסוי"/>
    <m/>
    <m/>
    <n v="7237121"/>
    <s v="506 201900611"/>
    <n v="506"/>
    <n v="201900611"/>
    <s v="בקשה להיתר                                                                      "/>
    <s v="בנין מגורים מגדל(מעל 20 ק               "/>
    <n v="2009000"/>
    <s v="רמת גן"/>
    <n v="8600"/>
    <s v="הפודים                                                      "/>
    <n v="204"/>
    <n v="30"/>
    <n v="30"/>
    <m/>
    <d v="2019-09-05T00:00:00"/>
    <n v="37"/>
    <n v="74"/>
    <n v="37"/>
    <n v="74"/>
    <n v="111"/>
    <m/>
    <m/>
    <m/>
    <m/>
    <m/>
    <s v=" הריסת 2 בניינים קיימים בלי 3 קומות ובניית בניין חדש בעל 22 קומות מעל קומת הקרקע. ו 4.5 מרתפי חניה+חדר טרפו+צובר גז. סה&quot;כ כ- 111 יח&quot;ד+2 גני ילדים.                                                                                                                                                                                                                                                                                                                                                                                                                                                                                                                                                                                                                                                                                                                                                                                                                                                                                      "/>
    <n v="2020028"/>
    <d v="2020-12-02T00:00:00"/>
    <s v="  לאשר הבקשה.     פרטי ההצבעה:  מאושר פה אחד (מר אדם קניגסברגר , עוד מנחם דוד , גב' עדנה וידל , אדר' רננה ירדני)"/>
    <s v="NULL"/>
    <n v="2021264"/>
    <m/>
    <d v="2021-10-18T00:00:00"/>
    <m/>
    <m/>
    <m/>
    <n v="37"/>
    <s v="אתר העירייה"/>
    <n v="74"/>
    <s v="אתר העירייה"/>
    <n v="111"/>
    <s v="אתר העירייה"/>
    <m/>
    <s v="הריסת 2 מבני מגורים בני 3 קומות ובהם 37 יח&quot;ד, והקמת בניין מגורים ובו 111 יח&quot;ד, שני גני ילדים, מועדון דיירים. כולל קומת קרקע, קומת ביניים, 19 קומות מגורים, קומת דירות גג וקומה טכנית. סה&quot;כ 23 קומות ברוטו. מעל 5 קומות מרתף ובהם 116 מקומות חנייה כולל 2 מקומות חנייה לציבור ו-3 מקומות חנייה לנכים, ובמרתף העליון חדר שנאים בבעלות חח&quot;י."/>
    <m/>
    <m/>
    <m/>
    <n v="2019"/>
    <x v="0"/>
    <s v="הריסה + בנייה"/>
    <s v="הריסה + בנייה"/>
    <m/>
    <n v="1"/>
    <m/>
    <m/>
    <m/>
    <n v="1"/>
    <s v="להיתר"/>
    <m/>
    <x v="0"/>
    <m/>
    <m/>
    <s v="אתר העירייה"/>
    <n v="7237121"/>
    <m/>
    <s v="אין ID"/>
    <m/>
    <m/>
    <m/>
    <m/>
    <m/>
    <m/>
    <s v="מיצוי יח&quot;ד בפרויקט"/>
    <n v="7"/>
    <m/>
    <m/>
    <m/>
    <m/>
    <m/>
    <s v="אישור"/>
    <m/>
  </r>
  <r>
    <n v="710"/>
    <m/>
    <m/>
    <m/>
    <m/>
    <m/>
    <m/>
    <m/>
    <m/>
    <m/>
    <m/>
    <n v="4190"/>
    <m/>
    <s v="תל אביב"/>
    <x v="32"/>
    <x v="123"/>
    <m/>
    <s v="מיסוי"/>
    <s v="מיסוי - פינוי-בינוי"/>
    <s v="תכנית מאושרת עם פעילות יזמית"/>
    <n v="5274784"/>
    <s v="506 201700431"/>
    <n v="506"/>
    <n v="201700431"/>
    <s v="בקשה למידע"/>
    <s v="כללי"/>
    <n v="6105442"/>
    <s v="רמת גן"/>
    <n v="8600"/>
    <s v="הרא&quot;ה"/>
    <n v="1011"/>
    <n v="90"/>
    <n v="90"/>
    <m/>
    <d v="2017-05-23T00:00:00"/>
    <n v="0"/>
    <n v="240"/>
    <n v="80"/>
    <n v="160"/>
    <n v="240"/>
    <m/>
    <m/>
    <s v="נתוני מתחמים"/>
    <s v="חישוב מתמטי"/>
    <s v="נתוני מתחמים"/>
    <s v="פירוט לגבי הבניה המבוקשת הריסת 7 מבנים קיימים לצורך בניית 3 מבני מגורים חדשים במסגרת הזכויות המאושרות בתחום התכנית לרבות מכח תמ&quot;א 38 על תיקוניה"/>
    <m/>
    <m/>
    <m/>
    <s v="NULL"/>
    <m/>
    <m/>
    <m/>
    <m/>
    <m/>
    <m/>
    <m/>
    <m/>
    <m/>
    <m/>
    <m/>
    <m/>
    <m/>
    <m/>
    <m/>
    <m/>
    <m/>
    <n v="2017"/>
    <x v="1"/>
    <s v="הריסה + בנייה"/>
    <m/>
    <m/>
    <n v="1"/>
    <n v="1"/>
    <n v="1"/>
    <m/>
    <n v="1"/>
    <s v="למידע"/>
    <m/>
    <x v="1"/>
    <m/>
    <m/>
    <m/>
    <m/>
    <m/>
    <m/>
    <m/>
    <m/>
    <m/>
    <m/>
    <m/>
    <m/>
    <s v="מיצוי יח&quot;ד בפרויקט"/>
    <n v="0"/>
    <m/>
    <m/>
    <m/>
    <m/>
    <m/>
    <m/>
    <m/>
  </r>
  <r>
    <n v="711"/>
    <m/>
    <m/>
    <m/>
    <m/>
    <m/>
    <m/>
    <m/>
    <m/>
    <m/>
    <m/>
    <n v="4190"/>
    <m/>
    <s v="תל אביב"/>
    <x v="32"/>
    <x v="123"/>
    <m/>
    <s v="מיסוי"/>
    <s v="מיסוי - פינוי-בינוי"/>
    <s v="תכנית מאושרת עם פעילות יזמית"/>
    <n v="5271574"/>
    <s v="506 201700523"/>
    <n v="506"/>
    <n v="201700523"/>
    <s v="בקשה לתמא 38&quot;"/>
    <s v="תמא 38 הריסה ובניה&quot;                     "/>
    <n v="6105442"/>
    <s v="רמת גן"/>
    <n v="8600"/>
    <s v="הרא&quot;ה"/>
    <n v="1011"/>
    <n v="90"/>
    <n v="90"/>
    <m/>
    <d v="2017-06-20T00:00:00"/>
    <n v="80"/>
    <n v="160"/>
    <n v="80"/>
    <n v="160"/>
    <n v="240"/>
    <m/>
    <m/>
    <s v="נתוני מתחמים"/>
    <s v="חישוב מתמטי"/>
    <s v="מהות הבקשה"/>
    <s v="הריסת 7 מבנים חלקות 442-449 בני 2 קומות על עמודים 80 יחד ללא חניות. ובנייה מחדש 3 בניינים בני 12 קומות מעל קומת קרקע הכוללת חזית מסחרית וגני ילדים וקומת גג חלקית (14 קומות ברוטו בכל בניין) מעל 4 מרתפי חניה הכוללים 300 חניות בחניון משותף לכלל החלקות. 240 יחד בסך כל הבניינים 3 דירות גן בכל בניין ו 3 יחד בקומות הגג לכל בניין. תבע מאושרת רג/מק/1667"/>
    <m/>
    <m/>
    <m/>
    <s v="NULL"/>
    <m/>
    <m/>
    <m/>
    <m/>
    <m/>
    <m/>
    <m/>
    <m/>
    <m/>
    <m/>
    <m/>
    <m/>
    <m/>
    <m/>
    <m/>
    <m/>
    <m/>
    <n v="2017"/>
    <x v="1"/>
    <s v="הריסה + בנייה"/>
    <m/>
    <m/>
    <n v="1"/>
    <m/>
    <m/>
    <n v="1"/>
    <n v="1"/>
    <s v="להיתר"/>
    <m/>
    <x v="1"/>
    <m/>
    <m/>
    <m/>
    <m/>
    <n v="1989111"/>
    <m/>
    <m/>
    <m/>
    <m/>
    <m/>
    <m/>
    <m/>
    <s v="מיצוי יח&quot;ד בפרויקט"/>
    <n v="0"/>
    <m/>
    <m/>
    <m/>
    <m/>
    <m/>
    <m/>
    <m/>
  </r>
  <r>
    <n v="713"/>
    <m/>
    <m/>
    <m/>
    <m/>
    <m/>
    <m/>
    <m/>
    <m/>
    <m/>
    <m/>
    <n v="4190"/>
    <m/>
    <s v="תל אביב"/>
    <x v="32"/>
    <x v="123"/>
    <m/>
    <s v="מיסוי"/>
    <s v="מיסוי - פינוי-בינוי"/>
    <s v="תכנית מאושרת עם פעילות יזמית"/>
    <n v="7024258"/>
    <s v="506 201800806"/>
    <n v="506"/>
    <n v="201800806"/>
    <s v="בקשה לתמא 38 (כולל הקלות)"/>
    <s v="דיפון וחפירה"/>
    <n v="6105442"/>
    <s v="רמת גן"/>
    <n v="8600"/>
    <s v="הראה"/>
    <n v="1011"/>
    <n v="90"/>
    <n v="90"/>
    <m/>
    <d v="2018-10-25T00:00:00"/>
    <n v="0"/>
    <n v="0"/>
    <n v="80"/>
    <n v="160"/>
    <n v="240"/>
    <m/>
    <m/>
    <s v="נתוני מתחמים"/>
    <s v="חישוב מתמטי"/>
    <s v="נתוני מתחמים"/>
    <s v="חפירה ודיפון"/>
    <m/>
    <m/>
    <m/>
    <n v="1989111"/>
    <n v="2019273"/>
    <m/>
    <d v="2019-11-21T00:00:00"/>
    <m/>
    <n v="0"/>
    <n v="0"/>
    <n v="80"/>
    <m/>
    <n v="160"/>
    <m/>
    <n v="240"/>
    <m/>
    <m/>
    <s v="להרוס 7 מבנים בגוש 6159 חלקות 442-449 (הראה 90-102) ,חפירה דיפון והקמת גדר ביטחון ואירגון אתר."/>
    <m/>
    <m/>
    <m/>
    <n v="2018"/>
    <x v="5"/>
    <s v="חפירה ודיפון"/>
    <s v="הריסה + חפירה ודיפון"/>
    <m/>
    <n v="1"/>
    <m/>
    <m/>
    <m/>
    <n v="2"/>
    <s v="להיתר"/>
    <m/>
    <x v="0"/>
    <m/>
    <m/>
    <m/>
    <n v="5271574"/>
    <m/>
    <m/>
    <m/>
    <m/>
    <m/>
    <m/>
    <m/>
    <m/>
    <s v="מיצוי יח&quot;ד בפרויקט"/>
    <n v="0"/>
    <m/>
    <m/>
    <m/>
    <m/>
    <m/>
    <m/>
    <m/>
  </r>
  <r>
    <n v="712"/>
    <m/>
    <m/>
    <m/>
    <m/>
    <m/>
    <m/>
    <m/>
    <m/>
    <m/>
    <m/>
    <n v="4190"/>
    <m/>
    <s v="תל אביב"/>
    <x v="32"/>
    <x v="123"/>
    <m/>
    <s v="מיסוי"/>
    <s v="פינוי-בינוי"/>
    <s v="תכנית מאושרת עם פעילות יזמית"/>
    <n v="7024128"/>
    <s v="506 201700523"/>
    <n v="506"/>
    <n v="201700523"/>
    <s v="בקשה לתמא 38 (כולל הקלות)"/>
    <s v="תמא 38 הריסה ובניה"/>
    <n v="6105442"/>
    <s v="רמת גן"/>
    <n v="8600"/>
    <s v="הראה"/>
    <n v="1011"/>
    <n v="90"/>
    <n v="90"/>
    <m/>
    <d v="2017-06-20T00:00:00"/>
    <n v="80"/>
    <n v="160"/>
    <m/>
    <m/>
    <n v="240"/>
    <m/>
    <m/>
    <m/>
    <m/>
    <s v="מהות הבקשה"/>
    <s v="הריסת 7 מבנים חלקות 442-449 בני 2 קומות על עמודים 80 יחד ללא חניות. ובנייה מחדש 3 בניינים בני 12 קומות מעל קומת קרקע הכוללת חזית מסחרית וגני ילדים וקומת גג חלקית (14 קומות ברוטו בכל בניין) מעל 4 מרתפי חניה הכוללים 300 חניות בחניון משותף לכלל החלקות. 240 יחד בסך כל הבניינים 3 דירות גן בכל בניין ו 3 יחד בקומות הגג לכל בניין. תבע מאושרת רג/מק/1667"/>
    <m/>
    <m/>
    <m/>
    <s v="NULL"/>
    <m/>
    <m/>
    <m/>
    <m/>
    <m/>
    <m/>
    <m/>
    <m/>
    <m/>
    <m/>
    <m/>
    <m/>
    <m/>
    <m/>
    <m/>
    <m/>
    <s v="שליפת כתובות (אוגוסט 2020)"/>
    <n v="2017"/>
    <x v="1"/>
    <m/>
    <m/>
    <m/>
    <m/>
    <m/>
    <m/>
    <m/>
    <n v="4"/>
    <s v="להיתר"/>
    <m/>
    <x v="1"/>
    <m/>
    <m/>
    <m/>
    <m/>
    <m/>
    <m/>
    <m/>
    <m/>
    <m/>
    <m/>
    <m/>
    <m/>
    <s v="מיצוי יח&quot;ד בפרויקט"/>
    <n v="0"/>
    <m/>
    <m/>
    <m/>
    <m/>
    <m/>
    <m/>
    <m/>
  </r>
  <r>
    <n v="1994"/>
    <s v="אוקטובר 2021 - טיוב בקשות שאינן כפולות"/>
    <s v="כן"/>
    <m/>
    <m/>
    <m/>
    <m/>
    <m/>
    <s v="240 יח&quot;ד מוצע בסך כל הפרוייקט -3 בניינים"/>
    <m/>
    <m/>
    <n v="4190"/>
    <m/>
    <s v="תל אביב"/>
    <x v="32"/>
    <x v="123"/>
    <m/>
    <s v="מיסוי"/>
    <s v="פינוי-בינוי"/>
    <s v="תכנית מאושרת עם פעילות יזמית"/>
    <n v="7368768"/>
    <s v="506 202100072"/>
    <n v="506"/>
    <n v="202100072"/>
    <s v="בקשה למידע                                                                      "/>
    <s v="בניה חדשה                               "/>
    <n v="6105442"/>
    <s v="רמת גן"/>
    <n v="8600"/>
    <s v="הראה&quot;                                                       "/>
    <n v="1011"/>
    <n v="90"/>
    <n v="90"/>
    <s v=" "/>
    <d v="2021-02-07T00:00:00"/>
    <n v="0"/>
    <n v="240"/>
    <s v="NULL"/>
    <s v="NULL"/>
    <n v="80"/>
    <s v="2021_02"/>
    <d v="2021-06-23T10:48:05"/>
    <m/>
    <s v="מהות הבקשה"/>
    <m/>
    <s v=" 6769488042-2 פירוט לגבי הבניה המבוקשת הריסת 7 מבנים על 8 חלקות 422-449 בני 2 קומות על עמודים סה&quot;כ 80 יח&quot;ד + 12 חנויות בקרקע, ללא חניות.                                                                                                                                                                                                                                                                                                                                                                                                                                                                                                                                                                                                                                                                                                                                                                                                                                                                                                "/>
    <n v="0"/>
    <s v="NULL"/>
    <s v="NULL"/>
    <s v="NULL"/>
    <m/>
    <s v="NULL"/>
    <m/>
    <m/>
    <m/>
    <m/>
    <m/>
    <m/>
    <m/>
    <m/>
    <m/>
    <m/>
    <m/>
    <m/>
    <m/>
    <m/>
    <s v="גוש חלקה"/>
    <n v="2021"/>
    <x v="1"/>
    <s v="הריסה + בנייה"/>
    <m/>
    <m/>
    <n v="1"/>
    <m/>
    <m/>
    <m/>
    <n v="2"/>
    <s v="למידע"/>
    <m/>
    <x v="1"/>
    <m/>
    <m/>
    <m/>
    <m/>
    <m/>
    <m/>
    <m/>
    <m/>
    <m/>
    <m/>
    <m/>
    <m/>
    <s v="מיצוי יח&quot;ד בפרויקט"/>
    <n v="0"/>
    <m/>
    <m/>
    <m/>
    <m/>
    <m/>
    <m/>
    <m/>
  </r>
  <r>
    <n v="714"/>
    <m/>
    <m/>
    <m/>
    <m/>
    <m/>
    <m/>
    <m/>
    <m/>
    <m/>
    <m/>
    <n v="4187"/>
    <m/>
    <s v="תל אביב"/>
    <x v="32"/>
    <x v="124"/>
    <m/>
    <s v="מיסוי"/>
    <s v="מיסוי - פינוי-בינוי"/>
    <s v="תכנית מאושרת עם פעילות יזמית"/>
    <n v="6867601"/>
    <s v="506 201900144"/>
    <n v="506"/>
    <n v="201900144"/>
    <s v="בקשה להיתר"/>
    <s v="בניין מגורים משותף חדש"/>
    <n v="6665000"/>
    <s v="רמת גן"/>
    <n v="8600"/>
    <s v="הרכסים"/>
    <n v="1305"/>
    <n v="31"/>
    <n v="31"/>
    <m/>
    <d v="2019-02-26T00:00:00"/>
    <n v="0"/>
    <n v="0"/>
    <m/>
    <m/>
    <n v="76"/>
    <m/>
    <m/>
    <m/>
    <m/>
    <s v="מהות הבקשה"/>
    <s v="הריסת מבנים קיימים בחלקות 816-813 בנייה מחדש : 2 בנייני מגורים בני 9 קומות מעל קומות הקרקע וקומת גג חלקית , זאת מעל 3 קומות מרתפי חנייה משותפים לכלל החלקות וקומת  מרתף נוספת (רביעית) בחלקות 813-814 בלבד, סה&quot;כ בבניין 2 כניסות ,בכל 19 יח&quot;ד הכוללים דירות גן בקומת ודירות גג סה&quot;כ 76"/>
    <m/>
    <m/>
    <m/>
    <s v="NULL"/>
    <m/>
    <m/>
    <m/>
    <m/>
    <m/>
    <m/>
    <m/>
    <m/>
    <m/>
    <m/>
    <m/>
    <m/>
    <m/>
    <m/>
    <m/>
    <m/>
    <m/>
    <n v="2019"/>
    <x v="1"/>
    <s v="הריסה + בנייה"/>
    <m/>
    <m/>
    <n v="1"/>
    <m/>
    <m/>
    <m/>
    <n v="1"/>
    <s v="להיתר"/>
    <m/>
    <x v="1"/>
    <m/>
    <m/>
    <m/>
    <m/>
    <m/>
    <m/>
    <m/>
    <s v="תוקף התכנית פג"/>
    <m/>
    <m/>
    <m/>
    <m/>
    <m/>
    <n v="76"/>
    <m/>
    <m/>
    <m/>
    <m/>
    <m/>
    <s v="דחייה"/>
    <m/>
  </r>
  <r>
    <n v="715"/>
    <m/>
    <m/>
    <m/>
    <m/>
    <m/>
    <m/>
    <m/>
    <m/>
    <m/>
    <m/>
    <n v="4187"/>
    <m/>
    <s v="תל אביב"/>
    <x v="32"/>
    <x v="124"/>
    <m/>
    <s v="מיסוי"/>
    <s v="מיסוי - פינוי-בינוי"/>
    <s v="תכנית מאושרת עם פעילות יזמית"/>
    <n v="5260986"/>
    <s v="506 201700524"/>
    <n v="506"/>
    <n v="201700524"/>
    <s v="בקשה למידע"/>
    <s v="כללי"/>
    <n v="6663816"/>
    <s v="רמת גן"/>
    <n v="8600"/>
    <s v="הרכסים"/>
    <n v="1305"/>
    <n v="35"/>
    <n v="35"/>
    <m/>
    <d v="2017-06-20T00:00:00"/>
    <n v="0"/>
    <n v="38"/>
    <m/>
    <m/>
    <n v="76"/>
    <m/>
    <m/>
    <m/>
    <m/>
    <s v="בקשה המשכית"/>
    <s v="פירוט לגבי הבניה המבוקשת התחדשות עירונית ברח' הרכסים 31.33.35.37 בר&quot;גבנייית שני בניינים (בכל בניין שני חדרי מדרגות,בקיר משותף) בני 9 קומות (קומה תשיעיתחלקית)מעל קומת קרקע,הכוללים סה&quot;כ 72 יח&quot;ד בכל בניי"/>
    <m/>
    <m/>
    <m/>
    <s v="NULL"/>
    <m/>
    <m/>
    <m/>
    <m/>
    <m/>
    <m/>
    <m/>
    <m/>
    <m/>
    <m/>
    <m/>
    <m/>
    <m/>
    <m/>
    <m/>
    <m/>
    <m/>
    <n v="2017"/>
    <x v="1"/>
    <s v="בנייה"/>
    <m/>
    <m/>
    <n v="1"/>
    <n v="1"/>
    <m/>
    <m/>
    <n v="1"/>
    <s v="למידע"/>
    <m/>
    <x v="1"/>
    <m/>
    <m/>
    <m/>
    <m/>
    <m/>
    <m/>
    <m/>
    <s v="תוקף התכנית פג"/>
    <m/>
    <m/>
    <m/>
    <m/>
    <m/>
    <n v="76"/>
    <m/>
    <m/>
    <m/>
    <m/>
    <m/>
    <m/>
    <m/>
  </r>
  <r>
    <n v="1995"/>
    <s v="אוקטובר 2021 - טיוב בקשות שאינן כפולות"/>
    <s v="כן"/>
    <m/>
    <m/>
    <m/>
    <m/>
    <m/>
    <m/>
    <m/>
    <m/>
    <n v="4187"/>
    <m/>
    <s v="תל אביב"/>
    <x v="32"/>
    <x v="125"/>
    <m/>
    <s v="מיסוי"/>
    <s v="פינוי-בינוי"/>
    <s v="תכנית מאושרת עם פעילות יזמית"/>
    <n v="7457058"/>
    <s v="506 202100471"/>
    <n v="506"/>
    <n v="202100471"/>
    <s v="בקשה למידע                                                                      "/>
    <s v="בניה חדשה                               "/>
    <n v="6665000"/>
    <s v="רמת גן"/>
    <n v="8600"/>
    <s v="הרכסים                                                      "/>
    <n v="1305"/>
    <n v="33"/>
    <n v="33"/>
    <s v="NULL"/>
    <d v="2021-06-14T00:00:00"/>
    <n v="0"/>
    <n v="36"/>
    <s v="NULL"/>
    <s v="NULL"/>
    <n v="76"/>
    <s v="2021_03"/>
    <d v="2021-07-15T12:02:09"/>
    <s v="NULL"/>
    <s v="NULL"/>
    <s v="NULL"/>
    <s v=" פירוט לגבי הבניה המבוקשת התחדשות עירונית- פינוי בינוי._x000a_בנייית שני בניינים (בקיר משותף) בני 9 קומות (קומה תשיעית חלקית) מעל קומת קרקע הבקשה כוללת את אחת או יותר מהעבודות להלן:  חפירה, עבודות פיתוח,(פירוט: פיתוח נופי לבניין )                                                                                                                                                                                                                                                                                                                                                                                                                                                                                                                                                                                                                                                                                                                                                                                                        "/>
    <n v="0"/>
    <s v="NULL"/>
    <s v="NULL"/>
    <s v="NULL"/>
    <m/>
    <s v="NULL"/>
    <m/>
    <m/>
    <m/>
    <m/>
    <m/>
    <m/>
    <m/>
    <m/>
    <m/>
    <m/>
    <m/>
    <m/>
    <m/>
    <m/>
    <s v="גוש חלקה"/>
    <n v="2021"/>
    <x v="1"/>
    <s v="חפירה +בנייה"/>
    <m/>
    <m/>
    <n v="1"/>
    <m/>
    <m/>
    <m/>
    <n v="2"/>
    <s v="למידע"/>
    <m/>
    <x v="1"/>
    <m/>
    <m/>
    <m/>
    <m/>
    <m/>
    <m/>
    <m/>
    <m/>
    <m/>
    <m/>
    <m/>
    <m/>
    <m/>
    <n v="76"/>
    <m/>
    <m/>
    <m/>
    <m/>
    <m/>
    <m/>
    <m/>
  </r>
  <r>
    <n v="1996"/>
    <s v="אוקטובר 2021 - טיוב בקשות שאינן כפולות"/>
    <s v="כן"/>
    <m/>
    <m/>
    <m/>
    <m/>
    <m/>
    <m/>
    <m/>
    <m/>
    <n v="4187"/>
    <m/>
    <s v="תל אביב"/>
    <x v="32"/>
    <x v="125"/>
    <m/>
    <s v="מיסוי"/>
    <s v="פינוי-בינוי"/>
    <s v="תכנית מאושרת עם פעילות יזמית"/>
    <n v="7457060"/>
    <s v="506 202100473"/>
    <n v="506"/>
    <n v="202100473"/>
    <s v="בקשה למידע                                                                      "/>
    <s v="בניה חדשה                               "/>
    <n v="6665000"/>
    <s v="רמת גן"/>
    <n v="8600"/>
    <s v="הרכסים                                                      "/>
    <n v="1305"/>
    <n v="37"/>
    <n v="37"/>
    <s v="NULL"/>
    <d v="2021-06-14T00:00:00"/>
    <n v="0"/>
    <n v="36"/>
    <s v="NULL"/>
    <s v="NULL"/>
    <n v="76"/>
    <s v="2021_03"/>
    <d v="2021-07-15T12:02:09"/>
    <s v="NULL"/>
    <s v="NULL"/>
    <s v="NULL"/>
    <s v=" פירוט לגבי הבניה המבוקשת תחדשות עירונית- פינוי בינוי._x000a_בנייית שני בניינים (בקיר משותף) בני 9 קומות (קומה תשיעית חלקית) מעל קומת קרקע הבקשה כוללת את אחת או יותר מהעבודות להלן:  חפירה, עבודות פיתוח,(פירוט: פיתוח נופי לבניין )                                                                                                                                                                                                                                                                                                                                                                                                                                                                                                                                                                                                                                                                                                                                                                                                         "/>
    <n v="0"/>
    <s v="NULL"/>
    <s v="NULL"/>
    <s v="NULL"/>
    <m/>
    <s v="NULL"/>
    <m/>
    <m/>
    <m/>
    <m/>
    <m/>
    <m/>
    <m/>
    <m/>
    <m/>
    <m/>
    <m/>
    <m/>
    <m/>
    <m/>
    <s v="גוש חלקה"/>
    <n v="2021"/>
    <x v="1"/>
    <s v="חפירה +בנייה"/>
    <m/>
    <m/>
    <n v="1"/>
    <m/>
    <m/>
    <m/>
    <n v="2"/>
    <s v="למידע"/>
    <m/>
    <x v="1"/>
    <m/>
    <m/>
    <m/>
    <m/>
    <m/>
    <m/>
    <m/>
    <m/>
    <m/>
    <m/>
    <m/>
    <m/>
    <m/>
    <n v="76"/>
    <m/>
    <m/>
    <m/>
    <m/>
    <m/>
    <m/>
    <m/>
  </r>
  <r>
    <n v="718"/>
    <m/>
    <m/>
    <m/>
    <m/>
    <m/>
    <m/>
    <m/>
    <m/>
    <m/>
    <m/>
    <n v="4130"/>
    <m/>
    <s v="תל אביב"/>
    <x v="32"/>
    <x v="126"/>
    <m/>
    <s v="מיסוי"/>
    <s v="מיסוי - פינוי-בינוי"/>
    <s v="תכנית מאושרת עם פעילות יזמית"/>
    <n v="6867633"/>
    <s v="506 201900176"/>
    <n v="506"/>
    <n v="201900176"/>
    <s v="מסלול מלא רישוי (כולל הקלות ושימושים חורגים)"/>
    <s v="בנין מגורים מגדל(מעל 20 ק"/>
    <n v="12700000"/>
    <s v="רמת גן"/>
    <n v="8600"/>
    <s v="הררי"/>
    <n v="1622"/>
    <n v="6"/>
    <n v="6"/>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1"/>
    <s v="בנייה"/>
    <m/>
    <m/>
    <n v="1"/>
    <m/>
    <m/>
    <m/>
    <n v="1"/>
    <s v="להיתר"/>
    <m/>
    <x v="1"/>
    <m/>
    <m/>
    <m/>
    <m/>
    <m/>
    <m/>
    <m/>
    <m/>
    <m/>
    <m/>
    <m/>
    <m/>
    <m/>
    <n v="258"/>
    <m/>
    <m/>
    <m/>
    <m/>
    <s v="לא מופיע באתר העירייה. במדלן מופיע - היתר בתנאים"/>
    <s v="אישור בתנאים"/>
    <m/>
  </r>
  <r>
    <n v="716"/>
    <m/>
    <m/>
    <m/>
    <m/>
    <m/>
    <m/>
    <m/>
    <m/>
    <m/>
    <m/>
    <n v="4130"/>
    <m/>
    <s v="תל אביב"/>
    <x v="32"/>
    <x v="126"/>
    <m/>
    <s v="מיסוי"/>
    <s v="מיסוי - פינוי-בינוי"/>
    <s v="תכנית מאושרת עם פעילות יזמית"/>
    <n v="5394801"/>
    <s v="506 201800421"/>
    <n v="506"/>
    <n v="201800421"/>
    <s v="בקשה למידע"/>
    <s v="בניה חדשה"/>
    <n v="12700000"/>
    <s v="רמת גן"/>
    <n v="8600"/>
    <s v="הררי"/>
    <n v="1622"/>
    <n v="6"/>
    <n v="6"/>
    <m/>
    <d v="2018-05-22T00:00:00"/>
    <n v="0"/>
    <n v="240"/>
    <m/>
    <m/>
    <n v="240"/>
    <m/>
    <m/>
    <m/>
    <m/>
    <m/>
    <s v="גרסה 1808224043-3 עורך: מגרש 2.התמונות של המגרש צולמו ב26.03.18 פירוט לגבי הבניה המבוקשת  הריסת 6 מבנים ובניים 3 מגדלים מגורים סה&quot;כ 240 יח&quot;ד לפי תבע מס 506-0255620"/>
    <m/>
    <m/>
    <m/>
    <s v="NULL"/>
    <m/>
    <m/>
    <m/>
    <m/>
    <m/>
    <m/>
    <m/>
    <m/>
    <m/>
    <m/>
    <m/>
    <m/>
    <m/>
    <m/>
    <m/>
    <m/>
    <m/>
    <n v="2018"/>
    <x v="1"/>
    <s v="הריסה + בנייה"/>
    <m/>
    <m/>
    <n v="1"/>
    <m/>
    <m/>
    <m/>
    <n v="2"/>
    <s v="למידע"/>
    <m/>
    <x v="1"/>
    <m/>
    <m/>
    <m/>
    <m/>
    <m/>
    <m/>
    <m/>
    <m/>
    <m/>
    <m/>
    <m/>
    <m/>
    <m/>
    <n v="258"/>
    <m/>
    <m/>
    <m/>
    <m/>
    <m/>
    <s v="4. מתוכננים חדרים טכניים ודירות גן הפונים לכיוון חזית הרחוב - בניגוד להנחיות"/>
    <m/>
  </r>
  <r>
    <n v="717"/>
    <m/>
    <m/>
    <m/>
    <m/>
    <m/>
    <m/>
    <m/>
    <m/>
    <m/>
    <m/>
    <n v="4130"/>
    <m/>
    <s v="תל אביב"/>
    <x v="32"/>
    <x v="126"/>
    <m/>
    <s v="מיסוי"/>
    <s v="מיסוי - פינוי-בינוי"/>
    <s v="תכנית מאושרת עם פעילות יזמית"/>
    <n v="6866911"/>
    <s v="506 201800421"/>
    <n v="506"/>
    <n v="201800421"/>
    <s v="בקשה למידע"/>
    <s v="בניה חדשה"/>
    <n v="12700000"/>
    <s v="רמת גן"/>
    <n v="8600"/>
    <s v="הררי"/>
    <n v="1622"/>
    <n v="6"/>
    <n v="6"/>
    <m/>
    <d v="2018-05-22T00:00:00"/>
    <n v="0"/>
    <n v="240"/>
    <m/>
    <m/>
    <n v="240"/>
    <m/>
    <m/>
    <m/>
    <m/>
    <m/>
    <s v="גרסה 1808224043-3 עורך: מגרש 2.התמונות של המגרש צולמו ב26.03.18 פירוט לגבי הבניה המבוקשת  הריסת 6 מבנים ובניים 3 מגדלים מגורים סה&quot;כ 240 יח&quot;ד לפי תבע מס 506-0255620"/>
    <m/>
    <m/>
    <m/>
    <s v="NULL"/>
    <m/>
    <m/>
    <m/>
    <m/>
    <m/>
    <m/>
    <m/>
    <m/>
    <m/>
    <m/>
    <m/>
    <m/>
    <m/>
    <m/>
    <m/>
    <m/>
    <m/>
    <n v="2018"/>
    <x v="1"/>
    <s v="הריסה + בנייה"/>
    <m/>
    <m/>
    <m/>
    <m/>
    <m/>
    <m/>
    <n v="4"/>
    <s v="למידע"/>
    <m/>
    <x v="1"/>
    <m/>
    <m/>
    <m/>
    <m/>
    <m/>
    <m/>
    <m/>
    <m/>
    <m/>
    <m/>
    <m/>
    <m/>
    <m/>
    <n v="258"/>
    <m/>
    <m/>
    <m/>
    <m/>
    <m/>
    <s v="המרחביות."/>
    <m/>
  </r>
  <r>
    <n v="719"/>
    <m/>
    <m/>
    <m/>
    <m/>
    <m/>
    <m/>
    <m/>
    <m/>
    <m/>
    <m/>
    <n v="4130"/>
    <m/>
    <s v="תל אביב"/>
    <x v="32"/>
    <x v="126"/>
    <m/>
    <s v="מיסוי"/>
    <s v="מיסוי - פינוי-בינוי"/>
    <s v="תכנית מאושרת עם פעילות יזמית"/>
    <n v="5394800"/>
    <s v="506 201800419"/>
    <n v="506"/>
    <n v="201800419"/>
    <s v="בקשה למידע"/>
    <s v="בניה חדשה"/>
    <n v="12701000"/>
    <s v="רמת גן"/>
    <n v="8600"/>
    <s v="הררי"/>
    <n v="1622"/>
    <n v="8"/>
    <n v="8"/>
    <m/>
    <d v="2018-05-22T00:00:00"/>
    <n v="0"/>
    <n v="240"/>
    <m/>
    <m/>
    <n v="240"/>
    <m/>
    <m/>
    <m/>
    <m/>
    <m/>
    <s v="גרסה 8326474580-3 עורך: מגרש 6תמונות מגרש צולמו ב26.03.18 פירוט לגבי הבניה המבוקשת  הריסת 6 מבנים ובניים 3 מגדלים מגורים סה&quot;כ 240 יח&quot;ד לפי תבע מס 506-0255620"/>
    <m/>
    <m/>
    <m/>
    <s v="NULL"/>
    <m/>
    <m/>
    <m/>
    <m/>
    <m/>
    <m/>
    <m/>
    <m/>
    <m/>
    <m/>
    <m/>
    <m/>
    <m/>
    <m/>
    <m/>
    <m/>
    <m/>
    <n v="2018"/>
    <x v="1"/>
    <s v="הריסה + בנייה"/>
    <m/>
    <m/>
    <s v="1,2,3"/>
    <m/>
    <m/>
    <m/>
    <n v="2"/>
    <s v="למידע"/>
    <m/>
    <x v="1"/>
    <m/>
    <m/>
    <m/>
    <m/>
    <m/>
    <m/>
    <m/>
    <m/>
    <m/>
    <m/>
    <m/>
    <m/>
    <m/>
    <n v="258"/>
    <m/>
    <m/>
    <m/>
    <m/>
    <m/>
    <s v="2. גובה המבנה המבוקש הינו 39.85 מ' כאשר גובה מקס' מותר הוא: 33.8 מ'."/>
    <m/>
  </r>
  <r>
    <n v="720"/>
    <m/>
    <m/>
    <m/>
    <m/>
    <m/>
    <m/>
    <m/>
    <m/>
    <m/>
    <m/>
    <n v="4130"/>
    <m/>
    <s v="תל אביב"/>
    <x v="32"/>
    <x v="126"/>
    <m/>
    <s v="מיסוי"/>
    <s v="מיסוי - פינוי-בינוי"/>
    <s v="תכנית מאושרת עם פעילות יזמית"/>
    <n v="6866909"/>
    <s v="506 201800419"/>
    <n v="506"/>
    <n v="201800419"/>
    <s v="בקשה למידע"/>
    <s v="בניה חדשה"/>
    <n v="12701000"/>
    <s v="רמת גן"/>
    <n v="8600"/>
    <s v="הררי"/>
    <n v="1622"/>
    <n v="8"/>
    <n v="8"/>
    <m/>
    <d v="2018-05-22T00:00:00"/>
    <n v="0"/>
    <n v="240"/>
    <m/>
    <m/>
    <n v="240"/>
    <m/>
    <m/>
    <m/>
    <m/>
    <m/>
    <s v="גרסה 8326474580-3 עורך: מגרש 6תמונות מגרש צולמו ב26.03.18 פירוט לגבי הבניה המבוקשת  הריסת 6 מבנים ובניים 3 מגדלים מגורים סה&quot;כ 240 יח&quot;ד לפי תבע מס 506-0255620"/>
    <m/>
    <m/>
    <m/>
    <s v="NULL"/>
    <m/>
    <m/>
    <m/>
    <m/>
    <m/>
    <m/>
    <m/>
    <m/>
    <m/>
    <m/>
    <m/>
    <m/>
    <m/>
    <m/>
    <m/>
    <m/>
    <m/>
    <n v="2018"/>
    <x v="1"/>
    <s v="הריסה + בנייה"/>
    <m/>
    <m/>
    <m/>
    <m/>
    <m/>
    <m/>
    <n v="4"/>
    <s v="למידע"/>
    <m/>
    <x v="1"/>
    <m/>
    <m/>
    <m/>
    <m/>
    <m/>
    <m/>
    <m/>
    <m/>
    <m/>
    <m/>
    <m/>
    <m/>
    <m/>
    <n v="258"/>
    <m/>
    <m/>
    <m/>
    <m/>
    <m/>
    <s v="3. מתוכננות 3.5 קומות מרתף בניגוד למותר (3) - מהווה סטיה ניכרת."/>
    <m/>
  </r>
  <r>
    <n v="721"/>
    <m/>
    <m/>
    <m/>
    <m/>
    <m/>
    <m/>
    <m/>
    <m/>
    <m/>
    <m/>
    <n v="4130"/>
    <m/>
    <s v="תל אביב"/>
    <x v="32"/>
    <x v="126"/>
    <m/>
    <s v="מיסוי"/>
    <s v="מיסוי - פינוי-בינוי"/>
    <s v="תכנית מאושרת עם פעילות יזמית"/>
    <n v="5394802"/>
    <s v="506 201800422"/>
    <n v="506"/>
    <n v="201800422"/>
    <s v="בקשה למידע"/>
    <s v="בניה חדשה"/>
    <n v="12702002"/>
    <s v="רמת גן"/>
    <n v="8600"/>
    <s v="הררי"/>
    <n v="1622"/>
    <n v="10"/>
    <n v="10"/>
    <m/>
    <d v="2018-05-22T00:00:00"/>
    <n v="0"/>
    <n v="80"/>
    <m/>
    <m/>
    <n v="240"/>
    <m/>
    <m/>
    <m/>
    <m/>
    <m/>
    <s v="גרסה 7215231723-3 עורך: מגרש 3 פירוט לגבי הבניה המבוקשת  פינוי בינוי בהתאם לתב&quot;ע 506-0255620הריסת 6 בניינים קיימים ובניין 3 מגדלים מגורים סה&quot;כ 240 יח&quot;ד 80 בכל מגדל"/>
    <m/>
    <m/>
    <m/>
    <s v="NULL"/>
    <m/>
    <m/>
    <m/>
    <m/>
    <m/>
    <m/>
    <m/>
    <m/>
    <m/>
    <m/>
    <m/>
    <m/>
    <m/>
    <m/>
    <m/>
    <m/>
    <m/>
    <n v="2018"/>
    <x v="1"/>
    <s v="הריסה + בנייה"/>
    <m/>
    <m/>
    <s v="1,2,3"/>
    <n v="1"/>
    <m/>
    <m/>
    <n v="1"/>
    <s v="למידע"/>
    <m/>
    <x v="1"/>
    <m/>
    <m/>
    <m/>
    <m/>
    <m/>
    <m/>
    <m/>
    <m/>
    <m/>
    <m/>
    <m/>
    <m/>
    <m/>
    <n v="258"/>
    <m/>
    <m/>
    <m/>
    <m/>
    <m/>
    <m/>
    <m/>
  </r>
  <r>
    <n v="723"/>
    <m/>
    <m/>
    <m/>
    <m/>
    <m/>
    <m/>
    <m/>
    <m/>
    <m/>
    <m/>
    <n v="4130"/>
    <m/>
    <s v="תל אביב"/>
    <x v="32"/>
    <x v="126"/>
    <m/>
    <s v="מיסוי"/>
    <s v="מיסוי - פינוי-בינוי"/>
    <s v="תכנית מאושרת עם פעילות יזמית"/>
    <n v="6867631"/>
    <s v="506 201900174"/>
    <n v="506"/>
    <n v="201900174"/>
    <s v="מסלול מלא רישוי (כולל הקלות ושימושים חורגים)"/>
    <s v="בנין מגורים מגדל(מעל 20 ק"/>
    <n v="12702002"/>
    <s v="רמת גן"/>
    <n v="8600"/>
    <s v="הררי"/>
    <n v="1622"/>
    <n v="10"/>
    <n v="10"/>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1"/>
    <s v="בנייה"/>
    <m/>
    <m/>
    <n v="2"/>
    <m/>
    <m/>
    <m/>
    <n v="1"/>
    <s v="להיתר"/>
    <m/>
    <x v="1"/>
    <m/>
    <m/>
    <m/>
    <m/>
    <m/>
    <m/>
    <m/>
    <m/>
    <m/>
    <m/>
    <m/>
    <m/>
    <m/>
    <n v="258"/>
    <m/>
    <m/>
    <m/>
    <m/>
    <s v="לא מופיע באתר העירייה. במדלן מופיע - היתר בתנאים"/>
    <s v="אישור בתנאים"/>
    <m/>
  </r>
  <r>
    <n v="722"/>
    <m/>
    <m/>
    <m/>
    <m/>
    <m/>
    <m/>
    <m/>
    <m/>
    <m/>
    <m/>
    <n v="4130"/>
    <m/>
    <s v="תל אביב"/>
    <x v="32"/>
    <x v="126"/>
    <m/>
    <s v="מיסוי"/>
    <s v="מיסוי - פינוי-בינוי"/>
    <s v="תכנית מאושרת עם פעילות יזמית"/>
    <n v="6866912"/>
    <s v="506 201800422"/>
    <n v="506"/>
    <n v="201800422"/>
    <s v="בקשה למידע"/>
    <s v="בניה חדשה"/>
    <n v="12702002"/>
    <s v="רמת גן"/>
    <n v="8600"/>
    <s v="הררי"/>
    <n v="1622"/>
    <n v="10"/>
    <n v="10"/>
    <m/>
    <d v="2018-05-22T00:00:00"/>
    <n v="0"/>
    <n v="80"/>
    <m/>
    <m/>
    <n v="240"/>
    <m/>
    <m/>
    <m/>
    <m/>
    <m/>
    <s v="גרסה 7215231723-3 עורך: מגרש 3 פירוט לגבי הבניה המבוקשת  פינוי בינוי בהתאם לתב&quot;ע 506-0255620הריסת 6 בניינים קיימים ובניין 3 מגדלים מגורים סה&quot;כ 240 יח&quot;ד 80 בכל מגדל"/>
    <m/>
    <m/>
    <m/>
    <s v="NULL"/>
    <m/>
    <m/>
    <m/>
    <m/>
    <m/>
    <m/>
    <m/>
    <m/>
    <m/>
    <m/>
    <m/>
    <m/>
    <m/>
    <m/>
    <m/>
    <m/>
    <m/>
    <n v="2018"/>
    <x v="1"/>
    <s v="הריסה + בנייה"/>
    <m/>
    <m/>
    <m/>
    <m/>
    <m/>
    <m/>
    <n v="4"/>
    <s v="למידע"/>
    <m/>
    <x v="1"/>
    <m/>
    <m/>
    <m/>
    <m/>
    <m/>
    <m/>
    <m/>
    <m/>
    <m/>
    <m/>
    <m/>
    <m/>
    <m/>
    <n v="258"/>
    <m/>
    <m/>
    <m/>
    <m/>
    <m/>
    <m/>
    <m/>
  </r>
  <r>
    <n v="724"/>
    <m/>
    <m/>
    <m/>
    <m/>
    <m/>
    <m/>
    <m/>
    <m/>
    <m/>
    <m/>
    <n v="4130"/>
    <m/>
    <s v="תל אביב"/>
    <x v="32"/>
    <x v="126"/>
    <m/>
    <s v="מיסוי"/>
    <s v="מיסוי - פינוי-בינוי"/>
    <s v="תכנית מאושרת עם פעילות יזמית"/>
    <n v="7024309"/>
    <s v="506 201900174"/>
    <n v="506"/>
    <n v="201900174"/>
    <s v="מסלול מלא רישוי (כולל הקלות ושימושים חורגים)"/>
    <s v="בנין מגורים מגדל(מעל 20 ק"/>
    <n v="12702002"/>
    <s v="רמת גן"/>
    <n v="8600"/>
    <s v="הררי"/>
    <n v="1622"/>
    <n v="10"/>
    <n v="10"/>
    <m/>
    <d v="2019-03-11T00:00:00"/>
    <n v="0"/>
    <n v="80"/>
    <m/>
    <m/>
    <n v="80"/>
    <m/>
    <m/>
    <m/>
    <m/>
    <m/>
    <s v="הקמת בניין מגורים בן 80 יח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1"/>
    <s v="בנייה"/>
    <m/>
    <m/>
    <m/>
    <m/>
    <m/>
    <m/>
    <n v="4"/>
    <s v="להיתר"/>
    <m/>
    <x v="1"/>
    <m/>
    <m/>
    <m/>
    <m/>
    <m/>
    <m/>
    <m/>
    <m/>
    <m/>
    <m/>
    <m/>
    <m/>
    <m/>
    <n v="258"/>
    <m/>
    <m/>
    <m/>
    <m/>
    <m/>
    <s v="אושר בתנאים"/>
    <m/>
  </r>
  <r>
    <n v="727"/>
    <m/>
    <m/>
    <m/>
    <m/>
    <m/>
    <m/>
    <m/>
    <m/>
    <m/>
    <m/>
    <n v="4130"/>
    <m/>
    <s v="תל אביב"/>
    <x v="32"/>
    <x v="126"/>
    <m/>
    <s v="מיסוי"/>
    <s v="מיסוי - פינוי-בינוי"/>
    <s v="תכנית מאושרת עם פעילות יזמית"/>
    <n v="6867630"/>
    <s v="506 201900173"/>
    <n v="506"/>
    <n v="201900173"/>
    <s v="מסלול מלא רישוי (כולל הקלות ושימושים חורגים)"/>
    <s v="בנין מגורים מגדל(מעל 20 ק"/>
    <n v="12703000"/>
    <s v="רמת גן"/>
    <n v="8600"/>
    <s v="הררי"/>
    <n v="1622"/>
    <n v="12"/>
    <n v="12"/>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1"/>
    <s v="בנייה"/>
    <m/>
    <m/>
    <n v="3"/>
    <m/>
    <m/>
    <m/>
    <n v="1"/>
    <s v="להיתר"/>
    <m/>
    <x v="1"/>
    <m/>
    <m/>
    <m/>
    <m/>
    <m/>
    <m/>
    <m/>
    <m/>
    <m/>
    <m/>
    <m/>
    <m/>
    <m/>
    <n v="258"/>
    <m/>
    <m/>
    <m/>
    <m/>
    <s v="לא מופיע באתר העירייה. במדלן מופיע - היתר בתנאים"/>
    <s v="אישור בתנאים"/>
    <m/>
  </r>
  <r>
    <n v="725"/>
    <m/>
    <m/>
    <m/>
    <m/>
    <m/>
    <m/>
    <m/>
    <m/>
    <m/>
    <m/>
    <n v="4130"/>
    <m/>
    <s v="תל אביב"/>
    <x v="32"/>
    <x v="126"/>
    <m/>
    <s v="מיסוי"/>
    <s v="מיסוי - פינוי-בינוי"/>
    <s v="תכנית מאושרת עם פעילות יזמית"/>
    <n v="5394803"/>
    <s v="506 201800423"/>
    <n v="506"/>
    <n v="201800423"/>
    <s v="בקשה למידע"/>
    <s v="בניה חדשה"/>
    <n v="12703000"/>
    <s v="רמת גן"/>
    <n v="8600"/>
    <s v="הררי"/>
    <n v="1622"/>
    <n v="12"/>
    <n v="12"/>
    <m/>
    <d v="2018-05-22T00:00:00"/>
    <n v="0"/>
    <n v="240"/>
    <m/>
    <m/>
    <m/>
    <m/>
    <m/>
    <m/>
    <m/>
    <m/>
    <s v="גרסה 5892785123-4 פירוט לגבי הבניה המבוקשת בניית 3 מבנים רבי קומות על גבי 4 מרתפי חניה משותפים בהתאם לתב&quot;ע מקומית 506-0255620"/>
    <m/>
    <m/>
    <m/>
    <s v="NULL"/>
    <m/>
    <m/>
    <m/>
    <m/>
    <m/>
    <m/>
    <m/>
    <m/>
    <m/>
    <m/>
    <m/>
    <m/>
    <m/>
    <m/>
    <m/>
    <m/>
    <m/>
    <n v="2018"/>
    <x v="1"/>
    <s v="בנייה"/>
    <m/>
    <m/>
    <n v="3"/>
    <m/>
    <m/>
    <m/>
    <n v="2"/>
    <s v="למידע"/>
    <m/>
    <x v="1"/>
    <m/>
    <m/>
    <m/>
    <m/>
    <m/>
    <m/>
    <m/>
    <m/>
    <m/>
    <m/>
    <m/>
    <m/>
    <m/>
    <n v="258"/>
    <m/>
    <m/>
    <m/>
    <m/>
    <m/>
    <m/>
    <m/>
  </r>
  <r>
    <n v="726"/>
    <m/>
    <m/>
    <m/>
    <m/>
    <m/>
    <m/>
    <m/>
    <m/>
    <m/>
    <m/>
    <n v="4130"/>
    <m/>
    <s v="תל אביב"/>
    <x v="32"/>
    <x v="126"/>
    <m/>
    <s v="מיסוי"/>
    <s v="מיסוי - פינוי-בינוי"/>
    <s v="תכנית מאושרת עם פעילות יזמית"/>
    <n v="6866913"/>
    <s v="506 201800423"/>
    <n v="506"/>
    <n v="201800423"/>
    <s v="בקשה למידע"/>
    <s v="בניה חדשה"/>
    <n v="12703000"/>
    <s v="רמת גן"/>
    <n v="8600"/>
    <s v="הררי"/>
    <n v="1622"/>
    <n v="12"/>
    <n v="12"/>
    <m/>
    <d v="2018-05-22T00:00:00"/>
    <n v="0"/>
    <n v="240"/>
    <m/>
    <m/>
    <m/>
    <m/>
    <m/>
    <m/>
    <m/>
    <m/>
    <s v="גרסה 5892785123-4 פירוט לגבי הבניה המבוקשת בניית 3 מבנים רבי קומות על גבי 4 מרתפי חניה משותפים בהתאם לתב&quot;ע מקומית 506-0255620"/>
    <m/>
    <m/>
    <m/>
    <s v="NULL"/>
    <m/>
    <m/>
    <m/>
    <m/>
    <m/>
    <m/>
    <m/>
    <m/>
    <m/>
    <m/>
    <m/>
    <m/>
    <m/>
    <m/>
    <m/>
    <m/>
    <m/>
    <n v="2018"/>
    <x v="1"/>
    <s v="בנייה"/>
    <m/>
    <m/>
    <m/>
    <m/>
    <m/>
    <m/>
    <n v="4"/>
    <s v="למידע"/>
    <m/>
    <x v="1"/>
    <m/>
    <m/>
    <m/>
    <m/>
    <m/>
    <m/>
    <m/>
    <m/>
    <m/>
    <m/>
    <m/>
    <m/>
    <m/>
    <n v="258"/>
    <m/>
    <m/>
    <m/>
    <m/>
    <m/>
    <m/>
    <m/>
  </r>
  <r>
    <n v="728"/>
    <m/>
    <m/>
    <m/>
    <m/>
    <m/>
    <m/>
    <m/>
    <m/>
    <m/>
    <m/>
    <n v="4130"/>
    <m/>
    <s v="תל אביב"/>
    <x v="32"/>
    <x v="126"/>
    <m/>
    <s v="מיסוי"/>
    <s v="מיסוי - פינוי-בינוי"/>
    <s v="תכנית מאושרת עם פעילות יזמית"/>
    <n v="7024308"/>
    <s v="506 201900173"/>
    <n v="506"/>
    <n v="201900173"/>
    <s v="מסלול מלא רישוי (כולל הקלות ושימושים חורגים)"/>
    <s v="בנין מגורים מגדל(מעל 20 ק"/>
    <n v="12703000"/>
    <s v="רמת גן"/>
    <n v="8600"/>
    <s v="הררי"/>
    <n v="1622"/>
    <n v="12"/>
    <n v="12"/>
    <m/>
    <d v="2019-03-11T00:00:00"/>
    <n v="0"/>
    <n v="80"/>
    <m/>
    <m/>
    <n v="80"/>
    <m/>
    <m/>
    <m/>
    <m/>
    <m/>
    <s v="הקמת בניין מגורים בן 80 יח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1"/>
    <s v="בנייה"/>
    <m/>
    <m/>
    <m/>
    <m/>
    <m/>
    <m/>
    <n v="4"/>
    <s v="להיתר"/>
    <m/>
    <x v="1"/>
    <m/>
    <m/>
    <m/>
    <m/>
    <m/>
    <m/>
    <m/>
    <m/>
    <m/>
    <m/>
    <m/>
    <m/>
    <m/>
    <n v="258"/>
    <m/>
    <m/>
    <m/>
    <m/>
    <m/>
    <m/>
    <m/>
  </r>
  <r>
    <n v="729"/>
    <m/>
    <m/>
    <m/>
    <m/>
    <m/>
    <m/>
    <m/>
    <m/>
    <m/>
    <m/>
    <n v="4191"/>
    <m/>
    <s v="תל אביב"/>
    <x v="32"/>
    <x v="127"/>
    <m/>
    <s v="מיסוי"/>
    <s v="מיסוי - פינוי-בינוי"/>
    <s v="תכנית מאושרת עם פעילות יזמית"/>
    <n v="5278184"/>
    <s v="506 201700496"/>
    <n v="506"/>
    <n v="201700496"/>
    <s v="בקשה למידע"/>
    <s v="כללי"/>
    <n v="306002"/>
    <s v="רמת גן"/>
    <n v="8600"/>
    <s v="דרך בן גוריון דוד"/>
    <n v="903"/>
    <n v="52"/>
    <n v="52"/>
    <m/>
    <d v="2017-06-12T00:00:00"/>
    <n v="0"/>
    <n v="198"/>
    <m/>
    <m/>
    <m/>
    <m/>
    <m/>
    <m/>
    <m/>
    <m/>
    <s v="פירוט לגבי הבניה המבוקשת בניין מגורים בן 36 קומות + קומה טכנית מעל קומת קרקע גבוהה + שטחי מסחר + שטחי ציבור בקומת הקרקע כולל כיכר עירונית"/>
    <m/>
    <m/>
    <m/>
    <s v="NULL"/>
    <m/>
    <m/>
    <m/>
    <m/>
    <m/>
    <m/>
    <m/>
    <m/>
    <m/>
    <m/>
    <m/>
    <m/>
    <m/>
    <m/>
    <m/>
    <m/>
    <m/>
    <n v="2017"/>
    <x v="1"/>
    <s v="בנייה"/>
    <m/>
    <m/>
    <n v="1"/>
    <m/>
    <m/>
    <m/>
    <n v="3"/>
    <s v="למידע"/>
    <m/>
    <x v="1"/>
    <m/>
    <m/>
    <m/>
    <m/>
    <m/>
    <m/>
    <m/>
    <m/>
    <m/>
    <m/>
    <m/>
    <m/>
    <m/>
    <n v="198"/>
    <m/>
    <m/>
    <m/>
    <m/>
    <m/>
    <s v="אין מידע באתר"/>
    <m/>
  </r>
  <r>
    <n v="730"/>
    <m/>
    <m/>
    <m/>
    <m/>
    <m/>
    <m/>
    <m/>
    <m/>
    <m/>
    <m/>
    <n v="4191"/>
    <m/>
    <s v="תל אביב"/>
    <x v="32"/>
    <x v="127"/>
    <m/>
    <s v="מיסוי"/>
    <s v="מיסוי - פינוי-בינוי"/>
    <s v="תכנית מאושרת עם פעילות יזמית"/>
    <n v="7024502"/>
    <s v="506 201900641"/>
    <n v="506"/>
    <n v="201900641"/>
    <s v="בקשה למידע"/>
    <s v="בניה חדשה"/>
    <n v="306002"/>
    <s v="רמת גן"/>
    <n v="8600"/>
    <s v="מגדים"/>
    <n v="902"/>
    <n v="9"/>
    <n v="9"/>
    <m/>
    <d v="2019-09-15T00:00:00"/>
    <n v="0"/>
    <n v="198"/>
    <m/>
    <m/>
    <n v="198"/>
    <m/>
    <m/>
    <m/>
    <m/>
    <m/>
    <s v="סוג המבנה המבוקש בניין בגובה 29 מ' ומעלה פירוט לגבי הבניה המבוקשת  הריסת מבנים קיימים במתחם במסגרת פינוי בינוי. הקמת מבנה מגורים חדש הכולל: 198 יחד, שטח מסחרי, גן ילדים, מרתפי חניה, פיתוח כיכר עירונית, מעלית חיצונית. הבקשה כוללת את אחת או יותר מהעבודות להלן:  חפירה, חניה מקורה, עבודות פיתוח,(פירוט: פיתוח כיכר עירונית ), גדרות ושערים, מבני עזר"/>
    <m/>
    <m/>
    <m/>
    <s v="NULL"/>
    <m/>
    <m/>
    <m/>
    <m/>
    <m/>
    <m/>
    <m/>
    <m/>
    <m/>
    <m/>
    <m/>
    <m/>
    <m/>
    <m/>
    <m/>
    <m/>
    <m/>
    <n v="2019"/>
    <x v="1"/>
    <s v="הריסה + חפירה + בנייה"/>
    <m/>
    <m/>
    <n v="1"/>
    <m/>
    <m/>
    <m/>
    <n v="1"/>
    <s v="למידע"/>
    <m/>
    <x v="1"/>
    <m/>
    <m/>
    <m/>
    <m/>
    <m/>
    <m/>
    <m/>
    <m/>
    <m/>
    <m/>
    <m/>
    <m/>
    <m/>
    <n v="198"/>
    <m/>
    <m/>
    <m/>
    <m/>
    <m/>
    <s v="אין מידע באתר"/>
    <m/>
  </r>
  <r>
    <n v="1997"/>
    <s v="אוקטובר 2021 - טיוב בקשות שאינן כפולות"/>
    <s v="כן"/>
    <m/>
    <m/>
    <m/>
    <m/>
    <m/>
    <m/>
    <m/>
    <m/>
    <n v="4191"/>
    <m/>
    <s v="תל אביב"/>
    <x v="32"/>
    <x v="127"/>
    <m/>
    <s v="מיסוי"/>
    <s v="פינוי-בינוי"/>
    <s v="תכנית מאושרת עם פעילות יזמית"/>
    <n v="7457130"/>
    <s v="506 202100545"/>
    <n v="506"/>
    <n v="202100545"/>
    <s v="בקשה למידע                                                                      "/>
    <s v="בניה חדשה                               "/>
    <n v="306003"/>
    <s v="רמת גן"/>
    <n v="8600"/>
    <s v="מגדים                                                       "/>
    <n v="902"/>
    <n v="9"/>
    <n v="9"/>
    <s v="NULL"/>
    <d v="2021-07-05T00:00:00"/>
    <n v="0"/>
    <n v="198"/>
    <s v="NULL"/>
    <s v="NULL"/>
    <n v="198"/>
    <s v="2021_03"/>
    <d v="2021-07-15T12:02:09"/>
    <s v="NULL"/>
    <s v="מהות הבקשה"/>
    <s v="NULL"/>
    <s v=" פירוט לגבי הבניה המבוקשת הריסת מבנים קיימים במתחם, הקמת מבנה מגורים חדש הכולל: 198 יחד ( מהם 39 יחד קטנות), שטח מסחרי, שטח למבנה ציבורי _x000a_( גן ילדים או טיפת חלב), מרתפי חניה. הבקשה כוללת את אחת או יותר מהעבודות להלן:  חפירה, חניה מקורה, עבודות פיתוח,(פירוט: פיתוח סביבת הבניין והכיכר הציבורית הצמודה ), גדרות ושערים                                                                                                                                                                                                                                                                                                                                                                                                                                                                                                                                                                                                                                                                                                           "/>
    <n v="0"/>
    <s v="NULL"/>
    <s v="NULL"/>
    <s v="NULL"/>
    <m/>
    <s v="NULL"/>
    <m/>
    <m/>
    <m/>
    <m/>
    <m/>
    <m/>
    <m/>
    <m/>
    <m/>
    <m/>
    <m/>
    <m/>
    <m/>
    <m/>
    <s v="גוש חלקה"/>
    <n v="2021"/>
    <x v="1"/>
    <s v="הריסה +  חפירה + בנייה"/>
    <m/>
    <m/>
    <n v="1"/>
    <m/>
    <m/>
    <m/>
    <n v="2"/>
    <s v="למידע"/>
    <m/>
    <x v="1"/>
    <m/>
    <m/>
    <m/>
    <m/>
    <m/>
    <m/>
    <m/>
    <m/>
    <m/>
    <m/>
    <m/>
    <m/>
    <m/>
    <n v="198"/>
    <m/>
    <m/>
    <m/>
    <m/>
    <m/>
    <m/>
    <m/>
  </r>
  <r>
    <n v="736"/>
    <m/>
    <m/>
    <m/>
    <m/>
    <m/>
    <m/>
    <m/>
    <m/>
    <m/>
    <m/>
    <n v="4054"/>
    <m/>
    <s v="תל אביב"/>
    <x v="32"/>
    <x v="128"/>
    <m/>
    <s v="מיסוי"/>
    <s v="מיסוי - פינוי-בינוי"/>
    <s v="בביצוע + מבנים מאוכלסים"/>
    <n v="81462"/>
    <s v="506 2014295"/>
    <n v="506"/>
    <n v="2014295"/>
    <s v="בקשה להיתר"/>
    <s v="בנין מגורים מגדל(מעל 20 ק               "/>
    <n v="2894001"/>
    <s v="רמת גן"/>
    <n v="8600"/>
    <s v="התקוה"/>
    <n v="301"/>
    <n v="11"/>
    <n v="11"/>
    <m/>
    <d v="2014-05-15T00:00:00"/>
    <n v="0"/>
    <n v="148"/>
    <n v="43"/>
    <n v="105"/>
    <n v="148"/>
    <m/>
    <m/>
    <m/>
    <m/>
    <m/>
    <s v=" בנין חדש בן 37 קומות 148 יח&quot;ד"/>
    <m/>
    <m/>
    <m/>
    <n v="77079"/>
    <n v="2016022"/>
    <m/>
    <d v="2016-01-21T00:00:00"/>
    <m/>
    <n v="0"/>
    <n v="148"/>
    <n v="43"/>
    <m/>
    <n v="105"/>
    <m/>
    <n v="148"/>
    <m/>
    <m/>
    <s v="בהמשך להיתר מספר 2015112 להריסה דיפון וחפירה שניתן ביום 13.7.15 מבקשים: להקים מגדל מגורים בן   39 קומות (קומת כניסה וביניים, 37 מקומות, גג טכני)  מעל 5 קומות  מרתפי חניה, סהכ 148 יח&quot;ד (מגדל גפן B): מרתפי חניה כוללים חניות בחלקן ציבוריות ומחסנים, חדרים טכנים, 4 מעליות, 3 גרמי מדרגות אשר אחד מהם חירום. הכניסה למרתפים מרח' התקווה. מפלס כניסה כולל חדר כושר, לובי כניסה אולם לשימוש הדיירים, חדר עגלות, חדר דואר, דחסנית, פיתוח שטח כולל בחלק הצפוני של המגרש,  מדרגות לחניה הציבורית בצד מזרח. קומה ראשונה כוללת דירה אחת בת 5 חדרים עם מחסן דירתי בנפרד מהדירה ומרפסת,  קומות 2-37 טיפוסיות הכוללות שלוש דירות של 4 חדרים ודירה אחת בת 5 חדרים ומרפסות, לשתיים מהדירות מוצע מחסן דירתי בנפרד מהדירה.  קומה 38 (קומת פנטהאוז תחתון) כוללת שתי דירות בנות 5 חדרים, גג למערכות טכניות (מאגר מים וחדר משאבות), קומה 39 (פנטהאוס עליון) כולל דירה בת 5 חדרים ומרפסת. קומת גג תחתון כולל מערכות טכניות וקומת גג עליונה (משטח חילוץ ברחפה). שטח עיקרי: 16,745.53 מ&quot;ר. שטח שרות: 17,801.48 מ&quot;ר. שטח מרפסות: 1,804.88 מ&quot;ר.&quot;"/>
    <m/>
    <m/>
    <m/>
    <n v="2014"/>
    <x v="8"/>
    <s v="בנייה"/>
    <s v="הריסה + חפירה ודיפון"/>
    <m/>
    <n v="1"/>
    <m/>
    <m/>
    <m/>
    <n v="1"/>
    <s v="להיתר"/>
    <m/>
    <x v="0"/>
    <m/>
    <m/>
    <m/>
    <n v="81462"/>
    <n v="77079"/>
    <m/>
    <m/>
    <m/>
    <m/>
    <m/>
    <m/>
    <m/>
    <m/>
    <n v="120"/>
    <m/>
    <m/>
    <m/>
    <m/>
    <m/>
    <m/>
    <m/>
  </r>
  <r>
    <n v="737"/>
    <m/>
    <m/>
    <m/>
    <m/>
    <m/>
    <m/>
    <m/>
    <m/>
    <m/>
    <m/>
    <n v="4054"/>
    <m/>
    <s v="תל אביב"/>
    <x v="32"/>
    <x v="128"/>
    <m/>
    <s v="מיסוי"/>
    <s v="מיסוי - פינוי-בינוי"/>
    <s v="בביצוע + מבנים מאוכלסים"/>
    <n v="5394599"/>
    <s v="506 201800927"/>
    <n v="506"/>
    <n v="201800927"/>
    <s v="בקשה להיתר"/>
    <s v="חדוש היתר"/>
    <n v="2894001"/>
    <s v="רמת גן"/>
    <n v="8600"/>
    <s v="התקוה"/>
    <n v="301"/>
    <n v="11"/>
    <n v="11"/>
    <m/>
    <d v="2018-12-12T00:00:00"/>
    <n v="0"/>
    <n v="0"/>
    <m/>
    <m/>
    <m/>
    <m/>
    <m/>
    <m/>
    <m/>
    <m/>
    <s v="חידוש תוקף היתר , להיתר מס 2016022 לבקשה מס 2014295  ."/>
    <m/>
    <m/>
    <m/>
    <n v="1568682"/>
    <n v="2019004"/>
    <m/>
    <d v="2019-01-02T00:00:00"/>
    <m/>
    <n v="0"/>
    <n v="0"/>
    <m/>
    <m/>
    <m/>
    <m/>
    <m/>
    <m/>
    <m/>
    <s v="חידוש תוקף היתר מספר 2016022 מיום 20.1.16 ל-3 שנים נוספות ועד ליום 20.1.22.   מהות ההיתר:הקמת מגדל מגורים בן 39 קומות , 148 יחד.&quot;"/>
    <m/>
    <m/>
    <m/>
    <n v="2018"/>
    <x v="5"/>
    <m/>
    <s v="בנייה"/>
    <s v="מדובר בחידוש תוקף להיתר מס 2016022 (שהוא היתר מסוג בנייה), אבל מעבר לזה לא כתוב כלום במהות הבקשה הנוכחית באתר העירייה"/>
    <n v="1"/>
    <m/>
    <m/>
    <m/>
    <n v="2"/>
    <s v="להיתר"/>
    <s v="בקשה כפולה שקיבלה היתר (המשכי) נוסף"/>
    <x v="2"/>
    <m/>
    <m/>
    <m/>
    <m/>
    <m/>
    <m/>
    <m/>
    <m/>
    <m/>
    <m/>
    <n v="1"/>
    <m/>
    <m/>
    <n v="120"/>
    <m/>
    <m/>
    <m/>
    <m/>
    <m/>
    <m/>
    <m/>
  </r>
  <r>
    <n v="738"/>
    <m/>
    <m/>
    <m/>
    <m/>
    <m/>
    <m/>
    <m/>
    <m/>
    <m/>
    <m/>
    <n v="4054"/>
    <m/>
    <s v="תל אביב"/>
    <x v="32"/>
    <x v="128"/>
    <m/>
    <s v="מיסוי"/>
    <s v="מיסוי - פינוי-בינוי"/>
    <s v="בביצוע + מבנים מאוכלסים"/>
    <n v="6867403"/>
    <s v="506 201800927"/>
    <n v="506"/>
    <n v="201800927"/>
    <s v="בקשה להיתר"/>
    <s v="חדוש היתר"/>
    <n v="2894001"/>
    <s v="רמת גן"/>
    <n v="8600"/>
    <s v="התקווה"/>
    <n v="301"/>
    <n v="11"/>
    <n v="11"/>
    <m/>
    <d v="2018-12-12T00:00:00"/>
    <n v="0"/>
    <n v="0"/>
    <m/>
    <m/>
    <m/>
    <m/>
    <m/>
    <m/>
    <m/>
    <m/>
    <s v="חידוש תוקף היתר , להיתר מס 2016022 לבקשה מס 2014295  ."/>
    <m/>
    <m/>
    <m/>
    <n v="1928339"/>
    <n v="2019004"/>
    <m/>
    <d v="2019-01-02T00:00:00"/>
    <m/>
    <n v="0"/>
    <n v="0"/>
    <m/>
    <m/>
    <m/>
    <m/>
    <n v="148"/>
    <m/>
    <m/>
    <s v="מהות ההיתר: הקמת מגדל מגורים בן 39 קומות מעל 5 קומות מרתפי חניה ו-148 יחד.   חידוש תוקף היתר מספר 2016022 מיום 20.1.16 ל-3 שנים נוספות ועד ליום 20.1.22.   מהות ההיתר:הקמת מגדל מגורים בן 39 קומות , 148 יח&quot;ד. הארכת תוקף היתר מספר 2016022 מיום 20.1.16 ל-3 שנ"/>
    <m/>
    <m/>
    <m/>
    <n v="2018"/>
    <x v="5"/>
    <m/>
    <s v="בנייה"/>
    <s v="מדובר בחידוש תוקף להיתר מס 2016022 (שהוא היתר מסוג בנייה), אבל מעבר לזה לא כתוב כלום במהות הבקשה הנוכחית באתר העירייה"/>
    <n v="1"/>
    <m/>
    <m/>
    <m/>
    <n v="2"/>
    <s v="להיתר"/>
    <m/>
    <x v="2"/>
    <m/>
    <m/>
    <m/>
    <m/>
    <m/>
    <m/>
    <m/>
    <m/>
    <m/>
    <m/>
    <n v="1"/>
    <m/>
    <m/>
    <n v="120"/>
    <m/>
    <m/>
    <m/>
    <m/>
    <m/>
    <m/>
    <m/>
  </r>
  <r>
    <n v="1484"/>
    <m/>
    <m/>
    <m/>
    <m/>
    <m/>
    <m/>
    <s v="הכתובת במתחם"/>
    <m/>
    <m/>
    <m/>
    <n v="4054"/>
    <m/>
    <s v="תל אביב"/>
    <x v="32"/>
    <x v="128"/>
    <m/>
    <s v="מיסוי"/>
    <s v="פינוי-בינוי"/>
    <s v="בביצוע + מבנים מאוכלסים"/>
    <n v="7132383"/>
    <s v="506 201900479"/>
    <n v="506"/>
    <n v="201900479"/>
    <s v="בקשה להיתר                                                                      "/>
    <s v="שינויים לבנין חדש                       "/>
    <n v="2894001"/>
    <s v="רמת גן"/>
    <n v="8600"/>
    <s v="התקווה                                                      "/>
    <n v="301"/>
    <n v="11"/>
    <n v="11"/>
    <m/>
    <d v="2019-07-10T00:00:00"/>
    <n v="0"/>
    <n v="148"/>
    <m/>
    <m/>
    <m/>
    <s v="2020_01"/>
    <d v="2020-11-01T21:02:44"/>
    <m/>
    <m/>
    <m/>
    <s v=" תוכנית שינויים בהמשך להיתר מספר 2019004. בקשה מספר 201800927. שינויים בבנין כולל: שינוי מ-5 מרתפי חניה ל-4. שינוי במאגרים ובקומת הגג. הוספת שטחי שרות בקומת הכניסה לרווחת הדיירים. שינוי בשטחי שרות ליקרי בין 2 דירות טיפוסיות בקומה. שינוי חדר אשפה כללי.                                                                                                                                                                                                                                                                                                                                                                                                                                                                                                                                                                                                                                                                                                                                                                             "/>
    <n v="2020009"/>
    <d v="2020-05-26T00:00:00"/>
    <s v="   לאשר הבקשה לתכנית השינויים בתנאים הבאים :  1- ניוד שטחים בהקלה לטובת כלל הדיירים  מקומת הביניים לקומת הקרקע, (חדרי       כושר,  חדרי דיירים ).  2- הקטנת שטח דירות באגף הדרומי לצורך הגדלת מרפסות לדירות באגף המזרחי      בהתאם לתבע ולתקנות לעיניין גודל מרפסות.  3- שינוי מיקום במאגר מים, שינוי גיאומטריה חדר  אשפה.  4- הנמכת הבניין לגובה המותר 154.8 מ' מעל פני הים בהתאם לתבע ( 0.45 מ').  5- לא מאושר ביטול קומת מרתף ה (5-) התחתונה.  6- לא מאושרת הרחבת המרתף ה (1-) והגבהת מפלס פיתוח הש.פ.פ., מהנימוק כי מדובר      בסטיה להוראות רג/ 1416 סעיף 4.2.2.ב' , מרתפים, מגרש B.  7- הגשת תשריט מעודכן ללא ביטול קומת מרתף החניה (5-) ללא הרחבת מרתף החנייה       העליון, כולל טבלת השטחים המתאימה .  8- חניות לציבור יירשמו על שם העירייה בהתאם לרג/ 1416 סעיף 6.2.6. , וכן תירשם זיקת      הנאה  למעבר ממגרש B לחניון הציבורי בהתאם לסעיף 6.2.9. בתבע.  9- תיקון הערות הבדיקה, הערות עג תשריט הבקשה ובהתאם למהע.     פרטי ההצבעה:  מאושר פה אחד ( מר אדם קניגסברגר , מר דני גולדשטיין , עוד מנחם דוד ,"/>
    <s v="NULL"/>
    <m/>
    <m/>
    <m/>
    <m/>
    <m/>
    <m/>
    <m/>
    <m/>
    <m/>
    <m/>
    <m/>
    <m/>
    <m/>
    <m/>
    <s v="NULL"/>
    <s v="NULL"/>
    <s v="לפי גוש חלקה (מרץ 2021)"/>
    <n v="2019"/>
    <x v="1"/>
    <s v="בנייה (שינויים)"/>
    <m/>
    <m/>
    <n v="1"/>
    <m/>
    <m/>
    <m/>
    <n v="2"/>
    <s v="להיתר"/>
    <m/>
    <x v="1"/>
    <m/>
    <m/>
    <m/>
    <m/>
    <m/>
    <m/>
    <m/>
    <m/>
    <m/>
    <m/>
    <m/>
    <m/>
    <m/>
    <n v="120"/>
    <m/>
    <m/>
    <m/>
    <m/>
    <m/>
    <s v="אישור בתנאים"/>
    <m/>
  </r>
  <r>
    <n v="739"/>
    <m/>
    <m/>
    <m/>
    <m/>
    <m/>
    <m/>
    <m/>
    <m/>
    <s v="פרויקט בנייה חדשה"/>
    <s v="אוכלס"/>
    <n v="4054"/>
    <m/>
    <s v="תל אביב"/>
    <x v="32"/>
    <x v="128"/>
    <m/>
    <s v="מיסוי"/>
    <s v="פינוי-בינוי"/>
    <s v="בביצוע + מבנים מאוכלסים"/>
    <n v="86377"/>
    <s v="506 2015501"/>
    <n v="506"/>
    <n v="2015501"/>
    <s v="בקשה להיתר"/>
    <s v="שינויים"/>
    <n v="2577001"/>
    <s v="רמת גן"/>
    <n v="8600"/>
    <s v="ז'בוטינסקי"/>
    <n v="205"/>
    <n v="57"/>
    <n v="57"/>
    <m/>
    <d v="2015-10-08T00:00:00"/>
    <n v="0"/>
    <n v="0"/>
    <m/>
    <m/>
    <n v="96"/>
    <m/>
    <m/>
    <m/>
    <m/>
    <m/>
    <m/>
    <m/>
    <m/>
    <m/>
    <n v="1384492"/>
    <n v="2016204"/>
    <m/>
    <d v="2016-09-09T00:00:00"/>
    <m/>
    <n v="0"/>
    <n v="0"/>
    <m/>
    <m/>
    <m/>
    <m/>
    <m/>
    <m/>
    <m/>
    <s v="בהמשך להיתר מס' 2013223 ל-הקמת מגדל בן 26 קומות מעל  4 קומות מרתפי חניה ומסחר,  שינויים ללא תוספת שטחים הכוללים ביטול קירוי מעל רחבת הכניסה  ושינויים גאומטריים במחסנים."/>
    <m/>
    <m/>
    <s v="שליפת חלקה 0 (אוגוסט 2020)"/>
    <n v="2015"/>
    <x v="8"/>
    <s v="שינויים"/>
    <s v="שינויים - בנייה"/>
    <m/>
    <m/>
    <m/>
    <m/>
    <m/>
    <s v="?"/>
    <s v="להיתר"/>
    <s v="בנייה חדשה ולא פב"/>
    <x v="6"/>
    <s v="בנייה חדשה ולא פב"/>
    <m/>
    <m/>
    <m/>
    <m/>
    <m/>
    <m/>
    <m/>
    <m/>
    <m/>
    <m/>
    <m/>
    <m/>
    <n v="120"/>
    <m/>
    <m/>
    <m/>
    <m/>
    <m/>
    <m/>
    <m/>
  </r>
  <r>
    <n v="741"/>
    <m/>
    <m/>
    <m/>
    <m/>
    <m/>
    <m/>
    <m/>
    <m/>
    <m/>
    <m/>
    <n v="4158"/>
    <m/>
    <s v="תל אביב"/>
    <x v="32"/>
    <x v="129"/>
    <m/>
    <s v="מיסוי"/>
    <s v="מיסוי - פינוי-בינוי"/>
    <s v="תכנית מאושרת עם פעילות יזמית"/>
    <n v="7024414"/>
    <s v="506 201900549"/>
    <n v="506"/>
    <n v="201900549"/>
    <s v="בקשה להיתר"/>
    <s v="הריסה"/>
    <n v="6142100"/>
    <s v="רמת גן"/>
    <n v="8600"/>
    <s v="שלם"/>
    <n v="1714"/>
    <n v="2"/>
    <n v="2"/>
    <m/>
    <d v="2019-08-01T00:00:00"/>
    <n v="0"/>
    <n v="0"/>
    <n v="144"/>
    <n v="366"/>
    <n v="510"/>
    <m/>
    <m/>
    <s v="נתוני מתחם"/>
    <s v="חישוב מתמטי"/>
    <s v="מנהלת"/>
    <s v="הריסה של 6 בנייני מגורים ומבנה מסחר."/>
    <m/>
    <m/>
    <m/>
    <s v="NULL"/>
    <n v="2021302"/>
    <m/>
    <d v="2021-11-14T00:00:00"/>
    <m/>
    <m/>
    <m/>
    <n v="144"/>
    <s v="נתוני מתחם"/>
    <n v="366"/>
    <s v="חישוב מתמטי"/>
    <n v="510"/>
    <s v="מנהלת"/>
    <m/>
    <s v="הריסה של 6 בנייני מגורים ומבנה מסחרי ע&quot;פ תשריט ההיתר. כשלב א' להקמת 3 מגדלי מגורים ומסחר ושטחים למבני ציבור מעל 5 מרתפי חנייה."/>
    <m/>
    <m/>
    <m/>
    <n v="2019"/>
    <x v="0"/>
    <s v="הריסה"/>
    <s v="הריסה"/>
    <m/>
    <n v="1"/>
    <m/>
    <m/>
    <m/>
    <n v="1"/>
    <s v="להיתר"/>
    <m/>
    <x v="0"/>
    <m/>
    <m/>
    <m/>
    <n v="7024414"/>
    <m/>
    <s v="היתר ידני. אין ID"/>
    <m/>
    <m/>
    <m/>
    <m/>
    <m/>
    <m/>
    <m/>
    <n v="30"/>
    <m/>
    <m/>
    <m/>
    <m/>
    <m/>
    <s v="אישור"/>
    <m/>
  </r>
  <r>
    <n v="742"/>
    <m/>
    <m/>
    <m/>
    <m/>
    <m/>
    <m/>
    <m/>
    <m/>
    <m/>
    <m/>
    <n v="4158"/>
    <m/>
    <s v="תל אביב"/>
    <x v="32"/>
    <x v="129"/>
    <m/>
    <s v="מיסוי"/>
    <s v="מיסוי - פינוי-בינוי"/>
    <s v="תכנית מאושרת עם פעילות יזמית"/>
    <n v="7024542"/>
    <s v="506 201900686"/>
    <n v="506"/>
    <n v="201900686"/>
    <s v="בקשה להיתר"/>
    <s v="דיפון וחפירה"/>
    <n v="6142100"/>
    <s v="רמת גן"/>
    <n v="8600"/>
    <s v="שלם"/>
    <n v="1714"/>
    <n v="2"/>
    <n v="2"/>
    <m/>
    <d v="2019-10-24T00:00:00"/>
    <n v="0"/>
    <n v="0"/>
    <m/>
    <m/>
    <m/>
    <m/>
    <m/>
    <m/>
    <m/>
    <m/>
    <s v="חפירה דיפון וביסוס"/>
    <m/>
    <m/>
    <m/>
    <s v="NULL"/>
    <m/>
    <m/>
    <m/>
    <m/>
    <m/>
    <m/>
    <m/>
    <m/>
    <m/>
    <m/>
    <m/>
    <m/>
    <m/>
    <m/>
    <m/>
    <m/>
    <m/>
    <n v="2019"/>
    <x v="1"/>
    <s v="חפירה ודיפון "/>
    <m/>
    <m/>
    <n v="1"/>
    <m/>
    <m/>
    <m/>
    <n v="2"/>
    <s v="להיתר"/>
    <m/>
    <x v="1"/>
    <m/>
    <m/>
    <m/>
    <m/>
    <m/>
    <m/>
    <m/>
    <m/>
    <m/>
    <m/>
    <m/>
    <m/>
    <m/>
    <n v="30"/>
    <m/>
    <m/>
    <m/>
    <m/>
    <m/>
    <s v="תועלה לוועדה ב27/7/21"/>
    <m/>
  </r>
  <r>
    <n v="1499"/>
    <m/>
    <m/>
    <m/>
    <m/>
    <m/>
    <m/>
    <m/>
    <m/>
    <m/>
    <m/>
    <n v="4158"/>
    <m/>
    <s v="תל אביב"/>
    <x v="32"/>
    <x v="129"/>
    <m/>
    <s v="מיסוי"/>
    <s v="פינוי-בינוי"/>
    <s v="תכנית מאושרת עם פעילות יזמית"/>
    <n v="7193636"/>
    <s v="506 202000563"/>
    <n v="506"/>
    <n v="202000563"/>
    <s v="מסלול מלא רישוי (כולל הקלות ושימושים חורגים)                                    "/>
    <s v="בנין מגורים מגדל(מעל 20 ק               "/>
    <n v="6142100"/>
    <s v="רמת גן"/>
    <n v="8600"/>
    <s v="שלם                                                         "/>
    <n v="1714"/>
    <n v="2"/>
    <n v="2"/>
    <m/>
    <d v="2020-08-02T00:00:00"/>
    <n v="0"/>
    <n v="0"/>
    <m/>
    <m/>
    <m/>
    <s v="2020_03"/>
    <d v="2020-12-03T17:05:37"/>
    <m/>
    <m/>
    <m/>
    <s v=" הקמת מגדל בן 27 קומות מגורים מעל שתי קומות מסחר                                                                                                                                                                                                                                                                                                                                                                                                                                                                                                                                                                                                                                                                                                                                                                                                                                                                                                                                                                                        "/>
    <n v="0"/>
    <s v="NULL"/>
    <s v="NULL"/>
    <s v="NULL"/>
    <m/>
    <m/>
    <m/>
    <m/>
    <m/>
    <m/>
    <m/>
    <m/>
    <m/>
    <m/>
    <m/>
    <m/>
    <m/>
    <m/>
    <s v="NULL"/>
    <s v="NULL"/>
    <s v="לפי גוש חלקה (מרץ 2021)"/>
    <n v="2020"/>
    <x v="1"/>
    <s v="בנייה"/>
    <m/>
    <m/>
    <n v="1"/>
    <m/>
    <m/>
    <m/>
    <n v="2"/>
    <s v="להיתר"/>
    <m/>
    <x v="1"/>
    <m/>
    <m/>
    <m/>
    <m/>
    <m/>
    <m/>
    <m/>
    <m/>
    <m/>
    <m/>
    <m/>
    <m/>
    <m/>
    <n v="30"/>
    <m/>
    <m/>
    <m/>
    <m/>
    <m/>
    <s v="לא היו החלטות בבקשה"/>
    <m/>
  </r>
  <r>
    <n v="1498"/>
    <m/>
    <m/>
    <m/>
    <m/>
    <m/>
    <m/>
    <m/>
    <m/>
    <m/>
    <m/>
    <n v="4158"/>
    <m/>
    <s v="תל אביב"/>
    <x v="32"/>
    <x v="129"/>
    <m/>
    <s v="מיסוי"/>
    <s v="פינוי-בינוי"/>
    <s v="תכנית מאושרת עם פעילות יזמית"/>
    <n v="7193628"/>
    <s v="506 202000555"/>
    <n v="506"/>
    <n v="202000555"/>
    <s v="מסלול מלא רישוי (כולל הקלות ושימושים חורגים)                                    "/>
    <s v="בנין מגורים מגדל(מעל 20 ק               "/>
    <n v="6142101"/>
    <s v="רמת גן"/>
    <n v="8600"/>
    <s v="שלם                                                         "/>
    <n v="1714"/>
    <n v="4"/>
    <n v="4"/>
    <m/>
    <d v="2020-07-29T00:00:00"/>
    <n v="0"/>
    <n v="0"/>
    <m/>
    <m/>
    <m/>
    <s v="2020_03"/>
    <d v="2020-12-03T17:05:37"/>
    <m/>
    <m/>
    <m/>
    <s v=" הקמת מגדל מגורים בן 29 קומות מעל קומת קרקע עם לובי כניסה ושתי כיתות גני ילדים                                                                                                                                                                                                                                                                                                                                                                                                                                                                                                                                                                                                                                                                                                                                                                                                                                                                                                                                                          "/>
    <n v="0"/>
    <s v="NULL"/>
    <s v="NULL"/>
    <s v="NULL"/>
    <m/>
    <m/>
    <m/>
    <m/>
    <m/>
    <m/>
    <m/>
    <m/>
    <m/>
    <m/>
    <m/>
    <m/>
    <m/>
    <m/>
    <s v="NULL"/>
    <s v="NULL"/>
    <s v="לפי גוש חלקה (מרץ 2021)"/>
    <n v="2020"/>
    <x v="1"/>
    <s v="בנייה"/>
    <m/>
    <m/>
    <n v="1"/>
    <m/>
    <m/>
    <m/>
    <n v="2"/>
    <s v="להיתר"/>
    <m/>
    <x v="1"/>
    <m/>
    <m/>
    <m/>
    <m/>
    <m/>
    <m/>
    <m/>
    <m/>
    <m/>
    <m/>
    <m/>
    <m/>
    <m/>
    <n v="30"/>
    <m/>
    <m/>
    <m/>
    <m/>
    <m/>
    <s v="לא היו החלטות בבקשה"/>
    <m/>
  </r>
  <r>
    <n v="1500"/>
    <m/>
    <m/>
    <m/>
    <m/>
    <m/>
    <m/>
    <m/>
    <m/>
    <m/>
    <m/>
    <n v="4158"/>
    <m/>
    <s v="תל אביב"/>
    <x v="32"/>
    <x v="129"/>
    <m/>
    <s v="מיסוי"/>
    <s v="פינוי-בינוי"/>
    <s v="תכנית מאושרת עם פעילות יזמית"/>
    <n v="7193654"/>
    <s v="506 202000585"/>
    <n v="506"/>
    <n v="202000585"/>
    <s v="מסלול מלא רישוי (כולל הקלות ושימושים חורגים)                                    "/>
    <s v="בנין מגורים מגדל(מעל 20 ק               "/>
    <n v="6142102"/>
    <s v="רמת גן"/>
    <n v="8600"/>
    <s v="שלם                                                         "/>
    <n v="1714"/>
    <n v="8"/>
    <n v="8"/>
    <m/>
    <d v="2020-08-09T00:00:00"/>
    <n v="0"/>
    <n v="0"/>
    <m/>
    <m/>
    <m/>
    <s v="2020_03"/>
    <d v="2020-12-03T17:05:37"/>
    <m/>
    <m/>
    <m/>
    <s v=" הקמת 5 מפלסי חניה ומגדל מגורים במגרש 102 בן 29 קומות מגורים + קומת קרקע עם 2 כיתות גני ילדים                                                                                                                                                                                                                                                                                                                                                                                                                                                                                                                                                                                                                                                                                                                                                                                                                                                                                                                                           "/>
    <n v="0"/>
    <s v="NULL"/>
    <s v="NULL"/>
    <s v="NULL"/>
    <m/>
    <m/>
    <m/>
    <m/>
    <m/>
    <m/>
    <m/>
    <m/>
    <m/>
    <m/>
    <m/>
    <m/>
    <m/>
    <m/>
    <s v="NULL"/>
    <s v="NULL"/>
    <s v="לפי גוש חלקה (מרץ 2021)"/>
    <n v="2020"/>
    <x v="1"/>
    <s v="בנייה"/>
    <m/>
    <m/>
    <n v="1"/>
    <m/>
    <m/>
    <m/>
    <n v="2"/>
    <s v="להיתר"/>
    <m/>
    <x v="1"/>
    <m/>
    <m/>
    <m/>
    <m/>
    <m/>
    <m/>
    <m/>
    <m/>
    <m/>
    <m/>
    <m/>
    <m/>
    <m/>
    <n v="30"/>
    <m/>
    <m/>
    <m/>
    <m/>
    <m/>
    <s v="לא היו החלטות בבקשה"/>
    <m/>
  </r>
  <r>
    <n v="743"/>
    <m/>
    <m/>
    <m/>
    <m/>
    <m/>
    <m/>
    <m/>
    <m/>
    <m/>
    <m/>
    <n v="4127"/>
    <m/>
    <s v="תל אביב"/>
    <x v="32"/>
    <x v="130"/>
    <m/>
    <s v="מיסוי"/>
    <s v="מיסוי - פינוי-בינוי"/>
    <s v="תכנית מאושרת עם פעילות יזמית"/>
    <n v="5394862"/>
    <s v="506 201800535"/>
    <n v="506"/>
    <n v="201800535"/>
    <s v="בקשה למידע"/>
    <s v="בניה חדשה"/>
    <n v="6180103"/>
    <s v="רמת גן"/>
    <n v="8600"/>
    <s v="נוה יהושע"/>
    <n v="6541"/>
    <n v="41"/>
    <n v="41"/>
    <m/>
    <d v="2018-06-27T00:00:00"/>
    <n v="0"/>
    <n v="118"/>
    <n v="32"/>
    <n v="86"/>
    <n v="118"/>
    <m/>
    <m/>
    <s v="נתוני מתחמים מחושב"/>
    <s v="חישוב מתמטי"/>
    <m/>
    <s v="גרסה 8577844664-1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1"/>
    <s v="הריסה + בנייה"/>
    <m/>
    <m/>
    <n v="1"/>
    <n v="1"/>
    <m/>
    <m/>
    <n v="1"/>
    <s v="למידע"/>
    <m/>
    <x v="1"/>
    <m/>
    <m/>
    <m/>
    <m/>
    <m/>
    <m/>
    <m/>
    <m/>
    <m/>
    <m/>
    <m/>
    <m/>
    <m/>
    <n v="330"/>
    <m/>
    <m/>
    <m/>
    <m/>
    <m/>
    <m/>
    <m/>
  </r>
  <r>
    <n v="748"/>
    <m/>
    <m/>
    <m/>
    <m/>
    <m/>
    <m/>
    <m/>
    <m/>
    <m/>
    <m/>
    <n v="4127"/>
    <m/>
    <s v="תל אביב"/>
    <x v="32"/>
    <x v="130"/>
    <m/>
    <s v="מיסוי"/>
    <s v="מיסוי - פינוי-בינוי"/>
    <s v="תכנית מאושרת עם פעילות יזמית"/>
    <n v="6867885"/>
    <s v="506 201900432"/>
    <n v="506"/>
    <n v="201900432"/>
    <s v="בקשה להיתר"/>
    <s v="בניין מגורים משותף חדש"/>
    <n v="6180103"/>
    <s v="רמת גן"/>
    <n v="8600"/>
    <s v="נוה יהושע"/>
    <n v="6541"/>
    <n v="41"/>
    <n v="41"/>
    <m/>
    <d v="2019-06-20T00:00:00"/>
    <n v="0"/>
    <n v="0"/>
    <m/>
    <m/>
    <m/>
    <m/>
    <m/>
    <m/>
    <m/>
    <m/>
    <s v="הקמת בנין מגורים חדש בן 28 קומות מגורים+ קומה טכנית על הגג+ קומת קרקע ההכוללת 2 גני ילדים (לא נכלל בבקשה) מעל מרתף משותף (לא נכלל בבקשה). בנין מס' 1"/>
    <m/>
    <m/>
    <m/>
    <s v="NULL"/>
    <m/>
    <m/>
    <m/>
    <m/>
    <m/>
    <m/>
    <m/>
    <m/>
    <m/>
    <m/>
    <m/>
    <m/>
    <m/>
    <m/>
    <m/>
    <m/>
    <m/>
    <n v="2019"/>
    <x v="1"/>
    <s v="בנייה"/>
    <m/>
    <m/>
    <n v="1"/>
    <m/>
    <m/>
    <m/>
    <n v="1"/>
    <s v="להיתר"/>
    <m/>
    <x v="1"/>
    <m/>
    <m/>
    <m/>
    <m/>
    <m/>
    <m/>
    <m/>
    <m/>
    <m/>
    <m/>
    <m/>
    <m/>
    <m/>
    <n v="330"/>
    <m/>
    <m/>
    <m/>
    <m/>
    <m/>
    <s v="דחייה נכון ל 11/1/21"/>
    <m/>
  </r>
  <r>
    <n v="745"/>
    <m/>
    <m/>
    <m/>
    <m/>
    <m/>
    <m/>
    <m/>
    <m/>
    <m/>
    <m/>
    <n v="4127"/>
    <m/>
    <s v="תל אביב"/>
    <x v="32"/>
    <x v="130"/>
    <m/>
    <s v="מיסוי"/>
    <s v="מיסוי - פינוי-בינוי"/>
    <s v="תכנית מאושרת עם פעילות יזמית"/>
    <n v="5394874"/>
    <s v="506 201800557"/>
    <n v="506"/>
    <n v="201800557"/>
    <s v="בקשה למידע"/>
    <s v="בניה חדשה"/>
    <n v="6180201"/>
    <s v="רמת גן"/>
    <n v="8600"/>
    <s v="נוה יהושע"/>
    <n v="6541"/>
    <n v="41"/>
    <n v="41"/>
    <m/>
    <d v="2018-07-04T00:00:00"/>
    <n v="0"/>
    <n v="0"/>
    <m/>
    <m/>
    <m/>
    <m/>
    <m/>
    <m/>
    <m/>
    <m/>
    <s v="גרסה 6352995099-1 פירוט לגבי הבניה המבוקשת הקמת חניון משותף תת קרקעי בן 5 מפלסים כחלק ממתחם מגורים, ע&quot;פ תכנית 506-0441998 - רג/ מק/ 1255 / 3 / ב- נווה יהושע 41-51 איחוד וחלוקה וכן ע&quot;פ תכנית רג/ 1255/ 3/ א'."/>
    <m/>
    <m/>
    <m/>
    <s v="NULL"/>
    <m/>
    <m/>
    <m/>
    <m/>
    <m/>
    <m/>
    <m/>
    <m/>
    <m/>
    <m/>
    <m/>
    <m/>
    <m/>
    <m/>
    <m/>
    <m/>
    <m/>
    <n v="2018"/>
    <x v="1"/>
    <s v="בנייה"/>
    <m/>
    <m/>
    <n v="1"/>
    <m/>
    <m/>
    <m/>
    <n v="2"/>
    <s v="למידע"/>
    <m/>
    <x v="1"/>
    <m/>
    <m/>
    <m/>
    <m/>
    <m/>
    <m/>
    <m/>
    <m/>
    <m/>
    <m/>
    <m/>
    <m/>
    <m/>
    <n v="330"/>
    <m/>
    <m/>
    <m/>
    <m/>
    <m/>
    <m/>
    <m/>
  </r>
  <r>
    <n v="747"/>
    <m/>
    <m/>
    <m/>
    <m/>
    <m/>
    <m/>
    <m/>
    <m/>
    <m/>
    <m/>
    <n v="4127"/>
    <m/>
    <s v="תל אביב"/>
    <x v="32"/>
    <x v="130"/>
    <m/>
    <s v="מיסוי"/>
    <s v="מיסוי - פינוי-בינוי"/>
    <s v="תכנית מאושרת עם פעילות יזמית"/>
    <n v="6867842"/>
    <s v="506 201900387"/>
    <n v="506"/>
    <n v="201900387"/>
    <s v="מסלול מלא רישוי (כולל הקלות ושימושים חורגים)"/>
    <s v="מרתף"/>
    <n v="6180201"/>
    <s v="רמת גן"/>
    <n v="8600"/>
    <s v="נוה יהושע"/>
    <n v="6541"/>
    <n v="41"/>
    <n v="41"/>
    <m/>
    <d v="2019-05-29T00:00:00"/>
    <n v="0"/>
    <n v="0"/>
    <m/>
    <m/>
    <m/>
    <m/>
    <m/>
    <m/>
    <m/>
    <m/>
    <s v="הריסת 2 בניני מגורים הכוללים 96 יח&quot;ד וכן מבנה ציבורי בגודל של כ-400 מ&quot;ר. הקמת מרתף משותף ל-3 מגדלי מגורים. קומת מרתף טכני למערכות, 3 קומות מרתפי חניה ו-5 קומות חלקיות עבור מתקן חניה אוטומטי."/>
    <m/>
    <m/>
    <m/>
    <s v="NULL"/>
    <m/>
    <m/>
    <m/>
    <m/>
    <m/>
    <m/>
    <m/>
    <m/>
    <m/>
    <m/>
    <m/>
    <m/>
    <m/>
    <m/>
    <m/>
    <m/>
    <m/>
    <n v="2019"/>
    <x v="1"/>
    <s v="הריסה + בנייה"/>
    <m/>
    <m/>
    <n v="1"/>
    <m/>
    <m/>
    <m/>
    <n v="3"/>
    <s v="להיתר"/>
    <s v="קדומה. בקשה להריסה. 3 הבקשות לבנייה נספרות עבור כל בניין בנפרד"/>
    <x v="1"/>
    <m/>
    <m/>
    <m/>
    <m/>
    <m/>
    <m/>
    <m/>
    <m/>
    <m/>
    <m/>
    <m/>
    <m/>
    <m/>
    <n v="330"/>
    <m/>
    <m/>
    <m/>
    <m/>
    <m/>
    <s v="נדחה נכון ל-11/1/21"/>
    <m/>
  </r>
  <r>
    <n v="744"/>
    <m/>
    <m/>
    <m/>
    <m/>
    <m/>
    <m/>
    <m/>
    <m/>
    <m/>
    <m/>
    <n v="4127"/>
    <m/>
    <s v="תל אביב"/>
    <x v="32"/>
    <x v="130"/>
    <m/>
    <s v="מיסוי"/>
    <s v="מיסוי - פינוי-בינוי"/>
    <s v="תכנית מאושרת עם פעילות יזמית"/>
    <n v="6867021"/>
    <s v="506 201800535"/>
    <n v="506"/>
    <n v="201800535"/>
    <s v="בקשה למידע"/>
    <s v="בניה חדשה"/>
    <n v="6180103"/>
    <s v="רמת גן"/>
    <n v="8600"/>
    <s v="נוה יהושע"/>
    <n v="6541"/>
    <n v="41"/>
    <n v="41"/>
    <m/>
    <d v="2018-06-27T00:00:00"/>
    <n v="0"/>
    <n v="118"/>
    <m/>
    <m/>
    <m/>
    <m/>
    <m/>
    <m/>
    <m/>
    <m/>
    <s v="גרסה 8577844664-1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1"/>
    <s v="הריסה + בנייה"/>
    <m/>
    <m/>
    <m/>
    <m/>
    <m/>
    <m/>
    <n v="4"/>
    <s v="למידע"/>
    <m/>
    <x v="1"/>
    <m/>
    <m/>
    <m/>
    <m/>
    <m/>
    <m/>
    <m/>
    <m/>
    <m/>
    <m/>
    <m/>
    <m/>
    <m/>
    <n v="330"/>
    <m/>
    <m/>
    <m/>
    <m/>
    <m/>
    <m/>
    <m/>
  </r>
  <r>
    <n v="746"/>
    <m/>
    <m/>
    <m/>
    <m/>
    <m/>
    <m/>
    <m/>
    <m/>
    <m/>
    <m/>
    <n v="4127"/>
    <m/>
    <s v="תל אביב"/>
    <x v="32"/>
    <x v="130"/>
    <m/>
    <s v="מיסוי"/>
    <s v="מיסוי - פינוי-בינוי"/>
    <s v="תכנית מאושרת עם פעילות יזמית"/>
    <n v="6867043"/>
    <s v="506 201800557"/>
    <n v="506"/>
    <n v="201800557"/>
    <s v="בקשה למידע"/>
    <s v="בניה חדשה"/>
    <n v="6180201"/>
    <s v="רמת גן"/>
    <n v="8600"/>
    <s v="נוה יהושע"/>
    <n v="6541"/>
    <n v="41"/>
    <n v="41"/>
    <m/>
    <d v="2018-07-04T00:00:00"/>
    <n v="0"/>
    <n v="0"/>
    <m/>
    <m/>
    <m/>
    <m/>
    <m/>
    <m/>
    <m/>
    <m/>
    <s v="גרסה 6352995099-1 פירוט לגבי הבניה המבוקשת הקמת חניון משותף תת קרקעי בן 5 מפלסים כחלק ממתחם מגורים, ע&quot;פ תכנית 506-0441998 - רג/ מק/ 1255 / 3 / ב- נווה יהושע 41-51 איחוד וחלוקה וכן ע&quot;פ תכנית רג/ 1255/ 3/ א'."/>
    <m/>
    <m/>
    <m/>
    <s v="NULL"/>
    <m/>
    <m/>
    <m/>
    <m/>
    <m/>
    <m/>
    <m/>
    <m/>
    <m/>
    <m/>
    <m/>
    <m/>
    <m/>
    <m/>
    <m/>
    <m/>
    <m/>
    <n v="2018"/>
    <x v="1"/>
    <m/>
    <m/>
    <m/>
    <m/>
    <m/>
    <m/>
    <m/>
    <n v="4"/>
    <s v="למידע"/>
    <m/>
    <x v="1"/>
    <m/>
    <m/>
    <m/>
    <m/>
    <m/>
    <m/>
    <m/>
    <m/>
    <m/>
    <m/>
    <m/>
    <m/>
    <m/>
    <n v="330"/>
    <m/>
    <m/>
    <m/>
    <m/>
    <m/>
    <m/>
    <m/>
  </r>
  <r>
    <n v="749"/>
    <m/>
    <m/>
    <m/>
    <m/>
    <m/>
    <m/>
    <m/>
    <m/>
    <m/>
    <m/>
    <n v="4127"/>
    <m/>
    <s v="תל אביב"/>
    <x v="32"/>
    <x v="130"/>
    <m/>
    <s v="מיסוי"/>
    <s v="מיסוי - פינוי-בינוי"/>
    <s v="תכנית מאושרת עם פעילות יזמית"/>
    <n v="5394868"/>
    <s v="506 201800543"/>
    <n v="506"/>
    <n v="201800543"/>
    <s v="בקשה למידע"/>
    <s v="בניה חדשה"/>
    <n v="6180101"/>
    <s v="רמת גן"/>
    <n v="8600"/>
    <s v="נוה יהושע"/>
    <n v="6541"/>
    <n v="47"/>
    <n v="47"/>
    <m/>
    <d v="2018-07-01T00:00:00"/>
    <n v="0"/>
    <n v="106"/>
    <n v="32"/>
    <n v="74"/>
    <n v="106"/>
    <m/>
    <m/>
    <s v="נתוני מתחמים מחושב"/>
    <s v="חישוב מתמטי"/>
    <m/>
    <s v="גרסה 121395037-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1"/>
    <s v="הריסה + בנייה"/>
    <m/>
    <m/>
    <n v="3"/>
    <n v="1"/>
    <m/>
    <m/>
    <n v="1"/>
    <s v="למידע"/>
    <m/>
    <x v="1"/>
    <m/>
    <m/>
    <m/>
    <m/>
    <m/>
    <m/>
    <m/>
    <m/>
    <m/>
    <m/>
    <m/>
    <m/>
    <m/>
    <n v="330"/>
    <m/>
    <m/>
    <m/>
    <m/>
    <m/>
    <m/>
    <m/>
  </r>
  <r>
    <n v="751"/>
    <m/>
    <m/>
    <m/>
    <m/>
    <m/>
    <m/>
    <m/>
    <m/>
    <m/>
    <m/>
    <n v="4127"/>
    <m/>
    <s v="תל אביב"/>
    <x v="32"/>
    <x v="130"/>
    <m/>
    <s v="מיסוי"/>
    <s v="מיסוי - פינוי-בינוי"/>
    <s v="תכנית מאושרת עם פעילות יזמית"/>
    <n v="6867887"/>
    <s v="506 201900434"/>
    <n v="506"/>
    <n v="201900434"/>
    <s v="בקשה להיתר"/>
    <s v="בניין מגורים משותף חדש"/>
    <n v="6180101"/>
    <s v="רמת גן"/>
    <n v="8600"/>
    <s v="נוה יהושע"/>
    <n v="6541"/>
    <n v="47"/>
    <n v="47"/>
    <m/>
    <d v="2019-06-20T00:00:00"/>
    <n v="0"/>
    <n v="0"/>
    <m/>
    <m/>
    <m/>
    <m/>
    <m/>
    <m/>
    <m/>
    <m/>
    <s v="הקמת בנין מגורים חדש בן 28 קומות מגורים+קומה טכנית על הגג+קומת קרקע הכוללת 2 גני ילדים (לא נכלל בבקשה) מעל מרתף משותף (לא נכלל בבקשה). בנין מס' 3."/>
    <m/>
    <m/>
    <m/>
    <s v="NULL"/>
    <m/>
    <m/>
    <m/>
    <m/>
    <m/>
    <m/>
    <m/>
    <m/>
    <m/>
    <m/>
    <m/>
    <m/>
    <m/>
    <m/>
    <m/>
    <m/>
    <m/>
    <n v="2019"/>
    <x v="1"/>
    <s v="בנייה"/>
    <m/>
    <m/>
    <n v="3"/>
    <m/>
    <m/>
    <m/>
    <n v="1"/>
    <s v="להיתר"/>
    <m/>
    <x v="1"/>
    <m/>
    <m/>
    <m/>
    <m/>
    <m/>
    <m/>
    <m/>
    <m/>
    <m/>
    <m/>
    <m/>
    <m/>
    <m/>
    <n v="330"/>
    <m/>
    <m/>
    <m/>
    <m/>
    <m/>
    <s v="דחייה נכון ל 11/1/21"/>
    <m/>
  </r>
  <r>
    <n v="750"/>
    <m/>
    <m/>
    <m/>
    <m/>
    <m/>
    <m/>
    <m/>
    <m/>
    <m/>
    <m/>
    <n v="4127"/>
    <m/>
    <s v="תל אביב"/>
    <x v="32"/>
    <x v="130"/>
    <m/>
    <s v="מיסוי"/>
    <s v="מיסוי - פינוי-בינוי"/>
    <s v="תכנית מאושרת עם פעילות יזמית"/>
    <n v="6867029"/>
    <s v="506 201800543"/>
    <n v="506"/>
    <n v="201800543"/>
    <s v="בקשה למידע"/>
    <s v="בניה חדשה"/>
    <n v="6180101"/>
    <s v="רמת גן"/>
    <n v="8600"/>
    <s v="נוה יהושע"/>
    <n v="6541"/>
    <n v="47"/>
    <n v="47"/>
    <m/>
    <d v="2018-07-01T00:00:00"/>
    <n v="0"/>
    <n v="106"/>
    <m/>
    <m/>
    <m/>
    <m/>
    <m/>
    <m/>
    <m/>
    <m/>
    <s v="גרסה 121395037-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1"/>
    <s v="הריסה + בנייה"/>
    <m/>
    <m/>
    <m/>
    <m/>
    <m/>
    <m/>
    <n v="4"/>
    <s v="למידע"/>
    <m/>
    <x v="1"/>
    <m/>
    <m/>
    <m/>
    <m/>
    <m/>
    <m/>
    <m/>
    <m/>
    <m/>
    <m/>
    <m/>
    <m/>
    <m/>
    <n v="330"/>
    <m/>
    <m/>
    <m/>
    <m/>
    <m/>
    <m/>
    <m/>
  </r>
  <r>
    <n v="752"/>
    <m/>
    <m/>
    <m/>
    <m/>
    <m/>
    <m/>
    <m/>
    <m/>
    <m/>
    <m/>
    <n v="4127"/>
    <m/>
    <s v="תל אביב"/>
    <x v="32"/>
    <x v="130"/>
    <m/>
    <s v="מיסוי"/>
    <s v="מיסוי - פינוי-בינוי"/>
    <s v="תכנית מאושרת עם פעילות יזמית"/>
    <n v="5394867"/>
    <s v="506 201800542"/>
    <n v="506"/>
    <n v="201800542"/>
    <s v="בקשה למידע"/>
    <s v="בניה חדשה"/>
    <n v="6180102"/>
    <s v="רמת גן"/>
    <n v="8600"/>
    <s v="נוה יהושע"/>
    <n v="6541"/>
    <n v="53"/>
    <n v="53"/>
    <m/>
    <d v="2018-07-01T00:00:00"/>
    <n v="0"/>
    <n v="106"/>
    <n v="32"/>
    <n v="74"/>
    <n v="106"/>
    <m/>
    <m/>
    <s v="נתוני מתחמים מחושב"/>
    <s v="חישוב מתמטי"/>
    <m/>
    <s v="גרסה 5678535966-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1"/>
    <s v="הריסה + בנייה"/>
    <m/>
    <m/>
    <n v="2"/>
    <n v="1"/>
    <m/>
    <m/>
    <n v="1"/>
    <s v="למידע"/>
    <m/>
    <x v="1"/>
    <m/>
    <m/>
    <m/>
    <m/>
    <m/>
    <m/>
    <m/>
    <m/>
    <m/>
    <m/>
    <m/>
    <m/>
    <m/>
    <n v="330"/>
    <m/>
    <m/>
    <m/>
    <m/>
    <m/>
    <m/>
    <m/>
  </r>
  <r>
    <n v="754"/>
    <m/>
    <m/>
    <m/>
    <m/>
    <m/>
    <m/>
    <m/>
    <m/>
    <m/>
    <m/>
    <n v="4127"/>
    <m/>
    <s v="תל אביב"/>
    <x v="32"/>
    <x v="130"/>
    <m/>
    <s v="מיסוי"/>
    <s v="מיסוי - פינוי-בינוי"/>
    <s v="תכנית מאושרת עם פעילות יזמית"/>
    <n v="6867886"/>
    <s v="506 201900433"/>
    <n v="506"/>
    <n v="201900433"/>
    <s v="בקשה להיתר"/>
    <s v="בניין מגורים משותף חדש"/>
    <n v="6180102"/>
    <s v="רמת גן"/>
    <n v="8600"/>
    <s v="נוה יהושע"/>
    <n v="6541"/>
    <n v="53"/>
    <n v="53"/>
    <m/>
    <d v="2019-06-20T00:00:00"/>
    <n v="0"/>
    <n v="0"/>
    <m/>
    <m/>
    <m/>
    <m/>
    <m/>
    <m/>
    <m/>
    <m/>
    <s v="הקמת בנין מגורים חדש בן 28 קומות מגורים+קומה טכנית על הגג+ קומת קרקע הכוללת 2 גני ילדים (לא נכללת בבקשה) מעל מרתף משותף (לא נכלל בבקשה). בנין מס' 2."/>
    <m/>
    <m/>
    <m/>
    <s v="NULL"/>
    <m/>
    <m/>
    <m/>
    <m/>
    <m/>
    <m/>
    <m/>
    <m/>
    <m/>
    <m/>
    <m/>
    <m/>
    <m/>
    <m/>
    <m/>
    <m/>
    <m/>
    <n v="2019"/>
    <x v="1"/>
    <s v="בנייה"/>
    <m/>
    <m/>
    <n v="2"/>
    <m/>
    <m/>
    <m/>
    <n v="1"/>
    <s v="להיתר"/>
    <m/>
    <x v="1"/>
    <m/>
    <m/>
    <m/>
    <m/>
    <m/>
    <m/>
    <m/>
    <m/>
    <m/>
    <m/>
    <m/>
    <m/>
    <m/>
    <n v="330"/>
    <m/>
    <m/>
    <m/>
    <m/>
    <m/>
    <s v="דחייה נכון ל 11/1/21"/>
    <m/>
  </r>
  <r>
    <n v="753"/>
    <m/>
    <m/>
    <m/>
    <m/>
    <m/>
    <m/>
    <m/>
    <m/>
    <m/>
    <m/>
    <n v="4127"/>
    <m/>
    <s v="תל אביב"/>
    <x v="32"/>
    <x v="130"/>
    <m/>
    <s v="מיסוי"/>
    <s v="מיסוי - פינוי-בינוי"/>
    <s v="תכנית מאושרת עם פעילות יזמית"/>
    <n v="6867028"/>
    <s v="506 201800542"/>
    <n v="506"/>
    <n v="201800542"/>
    <s v="בקשה למידע"/>
    <s v="בניה חדשה"/>
    <n v="6180102"/>
    <s v="רמת גן"/>
    <n v="8600"/>
    <s v="נוה יהושע"/>
    <n v="6541"/>
    <n v="53"/>
    <n v="53"/>
    <m/>
    <d v="2018-07-01T00:00:00"/>
    <n v="0"/>
    <n v="106"/>
    <m/>
    <m/>
    <m/>
    <m/>
    <m/>
    <m/>
    <m/>
    <m/>
    <s v="גרסה 5678535966-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1"/>
    <s v="הריסה + בנייה"/>
    <m/>
    <m/>
    <m/>
    <m/>
    <m/>
    <m/>
    <n v="4"/>
    <s v="למידע"/>
    <m/>
    <x v="1"/>
    <m/>
    <m/>
    <m/>
    <m/>
    <m/>
    <m/>
    <m/>
    <m/>
    <m/>
    <m/>
    <m/>
    <m/>
    <m/>
    <n v="330"/>
    <m/>
    <m/>
    <m/>
    <m/>
    <m/>
    <m/>
    <m/>
  </r>
  <r>
    <n v="2000"/>
    <s v="אוקטובר 2021 - טיוב בקשות שאינן כפולות"/>
    <s v="כן"/>
    <m/>
    <m/>
    <m/>
    <m/>
    <m/>
    <s v="330 דירות ב 3 בניינים"/>
    <m/>
    <m/>
    <n v="4127"/>
    <m/>
    <s v="תל אביב"/>
    <x v="32"/>
    <x v="130"/>
    <m/>
    <s v="מיסוי"/>
    <s v="פינוי-בינוי"/>
    <s v="תכנית מאושרת עם פעילות יזמית"/>
    <n v="7491949"/>
    <s v="506 202100575"/>
    <n v="506"/>
    <n v="202100575"/>
    <s v="מסלול מלא רישוי (כולל הקלות ושימושים חורגים)                                    "/>
    <s v="בנין מגורים מגדל(מעל 20 ק               "/>
    <n v="6180101"/>
    <s v="רמת גן"/>
    <n v="8600"/>
    <s v="נוה יהושע                                                   "/>
    <n v="6541"/>
    <n v="47"/>
    <n v="47"/>
    <s v="NULL"/>
    <d v="2021-07-15T00:00:00"/>
    <n v="0"/>
    <n v="0"/>
    <n v="96"/>
    <n v="234"/>
    <n v="330"/>
    <s v="2021_04"/>
    <d v="2021-09-14T12:11:11"/>
    <s v="מהות הבקשה"/>
    <s v="חישוב מתמטי"/>
    <s v="מהות הבקשה"/>
    <s v=" הריסת שני בניינים קיימים בני 4 קומות ו-96 יחד. בניית 3 מגדלי מגורים חדשים בני 30 קומות מעל 6 קומות חניון ו-330 יחד + מבני ציבור בקומת קרקע + ץוספת צוברי גז וחדרי טרפו                                                                                                                                                                                                                                                                                                                                                                                                                                                                                                                                                                                                                                                                                                                                                                                                                                                               "/>
    <n v="0"/>
    <s v="NULL"/>
    <s v="NULL"/>
    <s v="NULL"/>
    <m/>
    <s v="NULL"/>
    <m/>
    <m/>
    <m/>
    <m/>
    <m/>
    <m/>
    <m/>
    <m/>
    <m/>
    <m/>
    <m/>
    <m/>
    <m/>
    <m/>
    <s v="גוש חלקה"/>
    <n v="2021"/>
    <x v="1"/>
    <s v="הריסה + בנייה"/>
    <m/>
    <m/>
    <s v="1,2,3"/>
    <m/>
    <m/>
    <m/>
    <n v="2"/>
    <s v="להיתר"/>
    <m/>
    <x v="1"/>
    <m/>
    <m/>
    <m/>
    <m/>
    <m/>
    <m/>
    <m/>
    <m/>
    <m/>
    <m/>
    <m/>
    <m/>
    <m/>
    <n v="330"/>
    <m/>
    <m/>
    <m/>
    <m/>
    <m/>
    <m/>
    <m/>
  </r>
  <r>
    <n v="755"/>
    <m/>
    <m/>
    <m/>
    <m/>
    <m/>
    <m/>
    <m/>
    <m/>
    <m/>
    <m/>
    <n v="4157"/>
    <m/>
    <s v="תל אביב"/>
    <x v="32"/>
    <x v="131"/>
    <m/>
    <s v="מיסוי"/>
    <s v="מיסוי - פינוי-בינוי"/>
    <s v="תכנית מאושרת עם פעילות יזמית"/>
    <n v="5394957"/>
    <s v="506 201800741"/>
    <n v="506"/>
    <n v="201800741"/>
    <s v="בקשה למידע"/>
    <s v="בניה חדשה"/>
    <n v="6694000"/>
    <s v="רמת גן"/>
    <n v="8600"/>
    <s v="עוזיאל"/>
    <n v="1401"/>
    <n v="13"/>
    <n v="13"/>
    <m/>
    <d v="2018-09-17T00:00:00"/>
    <n v="0"/>
    <n v="152"/>
    <m/>
    <m/>
    <n v="152"/>
    <m/>
    <m/>
    <m/>
    <m/>
    <m/>
    <s v="גרסה 2000013304-3 סוג המבנה המבוקש בניין בגובה 29 מ' ומעלה פירוט לגבי הבניה המבוקשת  בניין מגורים בן 20 קומות, 98 יח&quot;ד, 2 בנייני מגורים בני 9 קומות, 27 יח&quot;ד בכל אחד. סה&quot;כ  152 יח&quot;ד.חזית מסחרית בקומת הקרקע. 4 מרתפי חנייה. 2 גני ילדים במפלסי החניונים 1-, 2"/>
    <m/>
    <m/>
    <m/>
    <s v="NULL"/>
    <m/>
    <m/>
    <m/>
    <m/>
    <m/>
    <m/>
    <m/>
    <m/>
    <m/>
    <m/>
    <m/>
    <m/>
    <m/>
    <m/>
    <m/>
    <m/>
    <m/>
    <n v="2018"/>
    <x v="1"/>
    <s v="בנייה"/>
    <m/>
    <m/>
    <n v="1"/>
    <m/>
    <m/>
    <m/>
    <n v="1"/>
    <s v="למידע"/>
    <m/>
    <x v="1"/>
    <m/>
    <m/>
    <m/>
    <m/>
    <m/>
    <m/>
    <m/>
    <m/>
    <m/>
    <m/>
    <m/>
    <m/>
    <m/>
    <n v="168"/>
    <m/>
    <m/>
    <m/>
    <m/>
    <m/>
    <s v="אין מידע באתר "/>
    <m/>
  </r>
  <r>
    <n v="756"/>
    <m/>
    <m/>
    <m/>
    <m/>
    <m/>
    <m/>
    <m/>
    <m/>
    <m/>
    <m/>
    <n v="4157"/>
    <m/>
    <s v="תל אביב"/>
    <x v="32"/>
    <x v="131"/>
    <m/>
    <s v="מיסוי"/>
    <s v="מיסוי - פינוי-בינוי"/>
    <s v="תכנית מאושרת עם פעילות יזמית"/>
    <n v="6867220"/>
    <s v="506 201800741"/>
    <n v="506"/>
    <n v="201800741"/>
    <s v="בקשה למידע"/>
    <s v="בניה חדשה"/>
    <n v="6694000"/>
    <s v="רמת גן"/>
    <n v="8600"/>
    <s v="עוזיאל"/>
    <n v="1401"/>
    <n v="13"/>
    <n v="13"/>
    <m/>
    <d v="2018-09-17T00:00:00"/>
    <n v="0"/>
    <n v="152"/>
    <m/>
    <m/>
    <n v="152"/>
    <m/>
    <m/>
    <m/>
    <m/>
    <m/>
    <s v="גרסה 2000013304-3 סוג המבנה המבוקש בניין בגובה 29 מ' ומעלה פירוט לגבי הבניה המבוקשת  בניין מגורים בן 20 קומות, 98 יח&quot;ד, 2 בנייני מגורים בני 9 קומות, 27 יח&quot;ד בכל אחד. סה&quot;כ  152 יח&quot;ד.חזית מסחרית בקומת הקרקע. 4 מרתפי חנייה. 2 גני ילדים במפלסי החניונים 1-, 2-.כולל 2 גני ילדים ושטחים מסחר"/>
    <m/>
    <m/>
    <m/>
    <s v="NULL"/>
    <m/>
    <m/>
    <m/>
    <m/>
    <m/>
    <m/>
    <m/>
    <m/>
    <m/>
    <m/>
    <m/>
    <m/>
    <m/>
    <m/>
    <m/>
    <m/>
    <m/>
    <n v="2018"/>
    <x v="1"/>
    <s v="בנייה"/>
    <m/>
    <m/>
    <m/>
    <m/>
    <m/>
    <m/>
    <n v="4"/>
    <s v="למידע"/>
    <m/>
    <x v="1"/>
    <m/>
    <m/>
    <m/>
    <m/>
    <m/>
    <m/>
    <m/>
    <m/>
    <m/>
    <m/>
    <m/>
    <m/>
    <m/>
    <n v="168"/>
    <m/>
    <m/>
    <m/>
    <m/>
    <m/>
    <m/>
    <m/>
  </r>
  <r>
    <n v="757"/>
    <m/>
    <m/>
    <m/>
    <m/>
    <m/>
    <m/>
    <m/>
    <m/>
    <m/>
    <m/>
    <n v="4102"/>
    <m/>
    <s v="תל אביב"/>
    <x v="32"/>
    <x v="132"/>
    <m/>
    <s v="מיסוי"/>
    <s v="מיסוי - פינוי-בינוי"/>
    <s v="בביצוע"/>
    <n v="86568"/>
    <s v="506 2016050"/>
    <n v="506"/>
    <n v="2016050"/>
    <s v="בקשה להיתר"/>
    <s v="בנין מגורים מגדל(מעל 20 ק               "/>
    <n v="6128101"/>
    <s v="רמת גן"/>
    <n v="8600"/>
    <s v="המתמיד"/>
    <n v="508"/>
    <n v="19"/>
    <n v="19"/>
    <m/>
    <d v="2016-02-08T00:00:00"/>
    <n v="0"/>
    <n v="0"/>
    <n v="48"/>
    <n v="115"/>
    <n v="163"/>
    <m/>
    <m/>
    <m/>
    <m/>
    <m/>
    <s v=" הקמת מגורים חדש כולל :29 קומות מגורים ובהן 163 יחידות,4 מרתפים,קומת כניסה וקומת גג טכני ,בשילוב מבנה ציבור בקומת קרקע."/>
    <m/>
    <m/>
    <m/>
    <n v="1513885"/>
    <n v="2017189"/>
    <m/>
    <d v="2017-07-12T00:00:00"/>
    <m/>
    <n v="48"/>
    <n v="115"/>
    <n v="48"/>
    <m/>
    <n v="115"/>
    <m/>
    <n v="163"/>
    <m/>
    <m/>
    <s v="להרוס מבנים הקיימים במתחם ( 48 דירות ) ולהקים בניין מגורים חדש הכולל: 29 קומות מגורים מעל קומת הקרקע , ובהן 163 דירות,  5 מרתפי חניה, קומת כניסה, קומת גלריה וקומת גג טכנית חלקית , בשילוב 2 גני ילדים - בקומת הקרקע ובקומת הגלריה."/>
    <m/>
    <m/>
    <m/>
    <n v="2016"/>
    <x v="6"/>
    <s v="בנייה"/>
    <s v="הריסה + בנייה"/>
    <m/>
    <n v="2"/>
    <m/>
    <m/>
    <m/>
    <n v="1"/>
    <s v="להיתר"/>
    <m/>
    <x v="0"/>
    <m/>
    <m/>
    <m/>
    <n v="86568"/>
    <n v="1513885"/>
    <m/>
    <m/>
    <m/>
    <m/>
    <m/>
    <m/>
    <m/>
    <s v="מיצוי יח&quot;ד בפרויקט"/>
    <n v="0"/>
    <m/>
    <m/>
    <m/>
    <m/>
    <m/>
    <m/>
    <m/>
  </r>
  <r>
    <n v="758"/>
    <m/>
    <m/>
    <m/>
    <m/>
    <m/>
    <m/>
    <m/>
    <m/>
    <m/>
    <m/>
    <n v="4102"/>
    <m/>
    <s v="תל אביב"/>
    <x v="32"/>
    <x v="132"/>
    <m/>
    <s v="מיסוי"/>
    <s v="מיסוי - פינוי-בינוי"/>
    <s v="בביצוע"/>
    <n v="5394702"/>
    <s v="506 201800200"/>
    <n v="506"/>
    <n v="201800200"/>
    <s v="בקשה למידע"/>
    <s v="בניה חדשה"/>
    <n v="1672001"/>
    <s v="רמת גן"/>
    <n v="8600"/>
    <s v="המתמיד"/>
    <n v="508"/>
    <n v="23"/>
    <n v="23"/>
    <m/>
    <d v="2018-02-28T00:00:00"/>
    <n v="0"/>
    <n v="122"/>
    <m/>
    <m/>
    <n v="163"/>
    <m/>
    <m/>
    <m/>
    <m/>
    <m/>
    <s v="גרסה 8491549015-3 פירוט לגבי הבניה המבוקשת בניית בניין מגורים חדש במסגרת תכנית רג/1423 - התחדשות עירונית, פינוי בינוי. 163 יח&quot;ד ו15209 מ&quot;ר עיקרי נוצלו בניין מס' 1, שקיבל היתר בנייה."/>
    <m/>
    <m/>
    <m/>
    <s v="NULL"/>
    <m/>
    <m/>
    <m/>
    <m/>
    <m/>
    <m/>
    <m/>
    <m/>
    <m/>
    <m/>
    <m/>
    <m/>
    <m/>
    <m/>
    <m/>
    <m/>
    <m/>
    <n v="2018"/>
    <x v="1"/>
    <s v="בנייה"/>
    <m/>
    <m/>
    <n v="1"/>
    <n v="1"/>
    <n v="1"/>
    <m/>
    <n v="1"/>
    <s v="למידע"/>
    <m/>
    <x v="1"/>
    <m/>
    <m/>
    <m/>
    <m/>
    <m/>
    <m/>
    <m/>
    <m/>
    <m/>
    <m/>
    <m/>
    <m/>
    <s v="מיצוי יח&quot;ד בפרויקט"/>
    <n v="0"/>
    <m/>
    <m/>
    <m/>
    <m/>
    <m/>
    <s v="אין מידע באתר העירייה"/>
    <m/>
  </r>
  <r>
    <n v="761"/>
    <m/>
    <m/>
    <m/>
    <m/>
    <m/>
    <m/>
    <m/>
    <m/>
    <m/>
    <m/>
    <n v="4102"/>
    <m/>
    <s v="תל אביב"/>
    <x v="32"/>
    <x v="132"/>
    <m/>
    <s v="מיסוי"/>
    <s v="מיסוי - פינוי-בינוי"/>
    <s v="בביצוע"/>
    <n v="7024321"/>
    <s v="506 201900220"/>
    <n v="506"/>
    <n v="201900220"/>
    <s v="בקשה להיתר"/>
    <s v="בנין מגורים מגדל(מעל 20 ק"/>
    <n v="1672001"/>
    <s v="רמת גן"/>
    <n v="8600"/>
    <s v="המתמיד"/>
    <n v="508"/>
    <n v="23"/>
    <n v="23"/>
    <m/>
    <d v="2019-03-25T00:00:00"/>
    <n v="0"/>
    <n v="122"/>
    <n v="40"/>
    <n v="82"/>
    <n v="122"/>
    <m/>
    <m/>
    <m/>
    <m/>
    <m/>
    <s v="הריסת מבנים הקיימים במתחם הקמת בניין מגורים חדש הכולל : 29 קומות מגורים בהן 122 יחד , 5 מרתפים, קומת כניסה ,קומת גלריה וקומת גג טכנית חלקית, בשילוב מבנה ציבור (גן ילדים) בקומת הקרקע  ושטחי מסחר בחזית דרומית. מותר ניוד חלק מזכויות בניה ויחד ממגרש 102 למגרש 101 (בהתאם לתבע רג/1423/א בהיקף של %15 מזכויות בכל מגרש .כמפורט בטבלה המצורפת."/>
    <m/>
    <m/>
    <s v="  לאשר הבקשה.     פרטי ההצבעה:  בעד ההחלטה: מר אדם קניגסברגר , עוד מנחם דוד , מר דני גולדשטיין   (סהכ 3)  נמנעת:             גב' עדנה וידל                                                                         (סהכ 1)"/>
    <n v="2070748"/>
    <n v="2020306"/>
    <m/>
    <d v="2020-12-10T00:00:00"/>
    <m/>
    <n v="40"/>
    <n v="82"/>
    <n v="40"/>
    <m/>
    <n v="82"/>
    <m/>
    <n v="122"/>
    <m/>
    <m/>
    <s v="להרוס 2 מבני מגורים ומסחר ובהם 40 יחד ו-4 חנויות, ולהקים מגדל מגורים ומסחר, בן 29 קומות מגורים ובהן 122 יחד,מעל קומת גלריה טכנית ומעל קומת קרקע ובה לובי מגורים, שטחי מסחר וגן ילדים עירוני עם כניסה נפרדת, ומעל 5 קומות מרתפי חנייה למגורים, לאורחים, למסחר, לגן הילדים ולאחסנה."/>
    <m/>
    <m/>
    <m/>
    <n v="2019"/>
    <x v="2"/>
    <s v="הריסה + בנייה"/>
    <s v="הריסה + בנייה"/>
    <m/>
    <n v="1"/>
    <m/>
    <m/>
    <m/>
    <n v="1"/>
    <s v="להיתר"/>
    <m/>
    <x v="0"/>
    <m/>
    <m/>
    <m/>
    <n v="7024321"/>
    <n v="2070748"/>
    <m/>
    <m/>
    <m/>
    <m/>
    <m/>
    <m/>
    <m/>
    <s v="מיצוי יח&quot;ד בפרויקט"/>
    <n v="0"/>
    <m/>
    <m/>
    <m/>
    <m/>
    <m/>
    <s v="אושר"/>
    <m/>
  </r>
  <r>
    <n v="759"/>
    <m/>
    <m/>
    <m/>
    <m/>
    <m/>
    <m/>
    <m/>
    <m/>
    <m/>
    <m/>
    <n v="4102"/>
    <m/>
    <s v="תל אביב"/>
    <x v="32"/>
    <x v="132"/>
    <m/>
    <s v="מיסוי"/>
    <s v="מיסוי - פינוי-בינוי"/>
    <s v="בביצוע"/>
    <n v="6866703"/>
    <s v="506 201800200"/>
    <n v="506"/>
    <n v="201800200"/>
    <s v="בקשה למידע"/>
    <s v="בניה חדשה"/>
    <n v="1672001"/>
    <s v="רמת גן"/>
    <n v="8600"/>
    <s v="המתמיד"/>
    <n v="508"/>
    <n v="23"/>
    <n v="23"/>
    <m/>
    <d v="2018-02-28T00:00:00"/>
    <n v="0"/>
    <n v="122"/>
    <m/>
    <m/>
    <n v="163"/>
    <m/>
    <m/>
    <m/>
    <m/>
    <m/>
    <s v="גרסה 8491549015-3 פירוט לגבי הבניה המבוקשת בניית בניין מגורים חדש במסגרת תכנית רג/1423 - התחדשות עירונית, פינוי בינוי. 163 יח&quot;ד ו15209 מ&quot;ר עיקרי נוצלו בניין מס' 1, שקיבל היתר בנייה."/>
    <m/>
    <m/>
    <m/>
    <s v="NULL"/>
    <m/>
    <m/>
    <m/>
    <m/>
    <m/>
    <m/>
    <m/>
    <m/>
    <m/>
    <m/>
    <m/>
    <m/>
    <m/>
    <m/>
    <m/>
    <m/>
    <m/>
    <n v="2018"/>
    <x v="1"/>
    <s v="בנייה"/>
    <m/>
    <m/>
    <m/>
    <m/>
    <m/>
    <m/>
    <n v="4"/>
    <s v="למידע"/>
    <m/>
    <x v="1"/>
    <m/>
    <m/>
    <m/>
    <m/>
    <m/>
    <m/>
    <m/>
    <m/>
    <m/>
    <m/>
    <m/>
    <m/>
    <s v="מיצוי יח&quot;ד בפרויקט"/>
    <n v="0"/>
    <m/>
    <m/>
    <m/>
    <m/>
    <m/>
    <m/>
    <m/>
  </r>
  <r>
    <n v="760"/>
    <m/>
    <m/>
    <m/>
    <m/>
    <m/>
    <m/>
    <m/>
    <m/>
    <m/>
    <m/>
    <n v="4102"/>
    <m/>
    <s v="תל אביב"/>
    <x v="32"/>
    <x v="132"/>
    <m/>
    <s v="מיסוי"/>
    <s v="מיסוי - פינוי-בינוי"/>
    <s v="בביצוע"/>
    <n v="6867676"/>
    <s v="506 201900220"/>
    <n v="506"/>
    <n v="201900220"/>
    <s v="בקשה להיתר"/>
    <s v="בנין מגורים מגדל(מעל 20 ק"/>
    <n v="1672001"/>
    <s v="רמת גן"/>
    <n v="8600"/>
    <s v="המתמיד"/>
    <n v="508"/>
    <n v="23"/>
    <n v="23"/>
    <m/>
    <d v="2019-03-25T00:00:00"/>
    <n v="0"/>
    <n v="0"/>
    <n v="40"/>
    <n v="82"/>
    <n v="122"/>
    <m/>
    <m/>
    <m/>
    <m/>
    <m/>
    <s v="הריסת מבנים הקיימים במתחם הקמת בניין מגורים חדש הכולל : 29 קומות מגורים בהן 122 יח&quot;ד , 5 מרתפים, קומת כניסה ,קומת גלריה וקומת גג טכנית חלקית, בשילוב מבנה ציבור (גן ילדים) בקומת הקרקע  ושטחי מסחר בחזית דרומית. מותר ניוד חלק מזכויות בניה ויח&quot;ד ממגרש 102 למגרש 101 (בהתאם לתב&quot;ע רג/1423/א בהיקף של %15 מזכויות בכל מגרש .כמפורט בטבלה המצורפת."/>
    <m/>
    <m/>
    <s v="  לאשר הבקשה.     פרטי ההצבעה:  בעד ההחלטה: מר אדם קניגסברגר , עוד מנחם דוד , מר דני גולדשטיין   (סהכ 3)  נמנעת:             גב' עדנה וידל                                                                         (סהכ 1)"/>
    <s v="NULL"/>
    <m/>
    <m/>
    <m/>
    <m/>
    <m/>
    <m/>
    <m/>
    <m/>
    <m/>
    <m/>
    <m/>
    <m/>
    <m/>
    <m/>
    <m/>
    <m/>
    <m/>
    <n v="2019"/>
    <x v="1"/>
    <s v="הריסה + בנייה"/>
    <m/>
    <m/>
    <m/>
    <m/>
    <m/>
    <m/>
    <n v="4"/>
    <s v="להיתר"/>
    <m/>
    <x v="1"/>
    <m/>
    <m/>
    <m/>
    <m/>
    <m/>
    <m/>
    <m/>
    <m/>
    <m/>
    <m/>
    <m/>
    <m/>
    <s v="מיצוי יח&quot;ד בפרויקט"/>
    <n v="0"/>
    <m/>
    <m/>
    <m/>
    <m/>
    <m/>
    <s v="אושר"/>
    <m/>
  </r>
  <r>
    <n v="1502"/>
    <m/>
    <m/>
    <m/>
    <s v="תוספת הרבה מלל לא חשוב לדעתי במהות ההיתר"/>
    <m/>
    <s v="כפול עם נתוני עבר"/>
    <m/>
    <m/>
    <m/>
    <m/>
    <n v="4102"/>
    <m/>
    <s v="תל אביב"/>
    <x v="32"/>
    <x v="132"/>
    <m/>
    <s v="מיסוי"/>
    <s v="פינוי-בינוי"/>
    <s v="בביצוע"/>
    <n v="7235704"/>
    <s v="506 201900220"/>
    <n v="506"/>
    <n v="201900220"/>
    <s v="בקשה להיתר                                                                      "/>
    <s v="בנין מגורים מגדל(מעל 20 ק               "/>
    <n v="1672001"/>
    <s v="רמת גן"/>
    <n v="8600"/>
    <s v="המתמיד                                                      "/>
    <n v="508"/>
    <n v="23"/>
    <n v="23"/>
    <s v=" "/>
    <d v="2019-03-25T00:00:00"/>
    <n v="40"/>
    <n v="82"/>
    <m/>
    <m/>
    <m/>
    <s v="2020_04"/>
    <d v="2021-01-28T10:47:10"/>
    <m/>
    <m/>
    <m/>
    <s v=" הריסת מבנים הקיימים במתחם הקמת בניין מגורים חדש הכולל : 29 קומות מגורים בהן 122 יח&quot;ד , 5 מרתפים, קומת כניסה ,קומת גלריה וקומת גג טכנית חלקית, בשילוב מבנה ציבור (גן ילדים) בקומת הקרקע  ושטחי מסחר בחזית דרומית. מותר ניוד חלק מזכויות בניה ויח&quot;ד ממגרש 102 למגרש 101 (בהתאם לתב&quot;ע רג/1423/א בהיקף של %15 מזכויות בכל מגרש .כמפורט בטבלה המצורפת.                                                                                                                                                                                                                                                                                                                                                                                                                                                                                                                                                                                                                                                                                      "/>
    <n v="2019017"/>
    <d v="2019-09-10T00:00:00"/>
    <s v="  לאשר הבקשה.     פרטי ההצבעה:  בעד ההחלטה: מר אדם קניגסברגר , עוד מנחם דוד , מר דני גולדשטיין   (סהכ 3)  נמנעת:             גב' עדנה וידל                                                                         (סהכ 1)"/>
    <n v="2070749"/>
    <n v="2020306"/>
    <s v="בקשה להיתר                                                                      "/>
    <d v="2020-12-10T00:00:00"/>
    <s v="מגורים                                                                                    "/>
    <n v="40"/>
    <n v="82"/>
    <m/>
    <m/>
    <m/>
    <m/>
    <m/>
    <m/>
    <m/>
    <s v="מספר קומות מעל הכניסה הקובעת:  29+ קרקע+ +ק.טכנית מספר קומות מתחת לכניסה הקובעת: 4-6 מס' יחד :                                                     122  סהכ שטחי עיקריים  : 13,037 מר (מגורים) +150  מר (מועדון דיירים) +120.54 מר (ציבורי) + 1,464 מר  (122 מרפסות) =   14,771.54 מר סהכ שטחי שירות : שטח שירות מעל הכניסה הקובעת :         6500 מר שטח שירות  מתחת לכניסה הקובעת :  9000 מר גובה מקסימלי מעל פני הים 106 מ'.  הערות לטבלת שטחים המותרים : - מרפסות השירות נכללות בשטח שטחי שירות מעל הכניסה הקובעת. - תותר העברת שטחים , יחד, זכויות בניה ממגרדש למגרש בתחום התכנית בהיקף עד 15% מהזכויות בכל מגרש.  קוי בניין: חזית צפונית=    3.5   מ' חזית דרומית = 2.0  מ' בקומת הקרקע -  5  מ' מעל ומת הקרקע חזית מערבית=   2.0  מ' חזית מזרחית = 12.0  מ'  זיקות הנאה חזית צפונית= לרח' המתמיד  זיקת הנאה של 1.5 מ' להולכי רגל ולכלי רכב חזית דרומית = לרח' מצפה זיקת הנאה להולכי רגל ולכלי רכב של 1.0  מ' חזית מזרחית =  זיקת הנאה להולכי רגל ולכלי רכב של 12 מ'  שימושים: א.בקומת קרקע מגורים, מועדון , מוסדות ציבור. ב. בכל הקומות מגורים. ג. במפלס קומת המרתף יותרו חניה ושטחי שירות כהגדרתם בתקנון התכנון והבניה.  מהות הבקשה הריסת 2 מבנים ובהם 40 יחד ו-4 חנויות, והקמת מגדל מגורים ובו  122 יחד , בן 29 קומות מעל קומת גלריה טכנית  ומעל קומת קרקע ובה לובי למגורים, שטחי מסחר וגן ילדים עירוני, ומעל 5 קומות מרתפי חנייה  ואחסנה. גובה מעל מפלס הכניסה הקובעת :     106 מ' גובה קומה טיפוסית מירבי:                  3.20 מ' ( ברוטו) גוש: 6128 מס' מגרש - 102 .  יעוד ראשי : מגורים ד (מבאת)  תכנית קובעת יעוד: רג/ 1423/ א , רג/ 1423 / ב . שטח רשום של חלקת המקור : 2170 מר שטח הפרשה לשטחי ציבור: 178 מר דרך + 156 מר שצפ שטח ממנו מחושבים אחוזי בניה ומס' יחד : 1835 מר כולל שפפ"/>
    <s v="2020_04"/>
    <d v="2021-01-28T10:47:13"/>
    <s v="לפי גוש חלקה (מרץ 2021)"/>
    <n v="2019"/>
    <x v="2"/>
    <s v="הריסה + בנייה"/>
    <s v="הריסה + בנייה"/>
    <m/>
    <m/>
    <m/>
    <m/>
    <m/>
    <n v="4"/>
    <s v="להיתר"/>
    <m/>
    <x v="5"/>
    <m/>
    <m/>
    <m/>
    <m/>
    <m/>
    <m/>
    <m/>
    <m/>
    <m/>
    <m/>
    <m/>
    <m/>
    <s v="מיצוי יח&quot;ד בפרויקט"/>
    <n v="0"/>
    <m/>
    <m/>
    <m/>
    <m/>
    <m/>
    <m/>
    <m/>
  </r>
  <r>
    <n v="762"/>
    <m/>
    <m/>
    <m/>
    <m/>
    <m/>
    <m/>
    <m/>
    <m/>
    <m/>
    <m/>
    <n v="4147"/>
    <m/>
    <s v="תל אביב"/>
    <x v="32"/>
    <x v="133"/>
    <m/>
    <s v="מיסוי"/>
    <s v="מיסוי - פינוי-בינוי"/>
    <s v="תכנית מאושרת עם פעילות יזמית"/>
    <n v="5015123"/>
    <s v="506 2016437"/>
    <n v="506"/>
    <n v="2016437"/>
    <s v="בקשה להיתר"/>
    <s v="בניין מגורים משותף חדש"/>
    <n v="3517103"/>
    <s v="רמת גן"/>
    <n v="8600"/>
    <s v="אחד העם"/>
    <n v="1704"/>
    <n v="50"/>
    <n v="50"/>
    <m/>
    <d v="2016-09-21T00:00:00"/>
    <n v="0"/>
    <n v="61"/>
    <n v="18"/>
    <n v="43"/>
    <n v="61"/>
    <m/>
    <m/>
    <m/>
    <m/>
    <m/>
    <s v="בניית בניין בן 16 קומות מעל קומת הקרקע וקומת הביניים ובעל  61 יחידות דיור"/>
    <m/>
    <m/>
    <m/>
    <s v="NULL"/>
    <m/>
    <m/>
    <m/>
    <m/>
    <m/>
    <m/>
    <m/>
    <m/>
    <m/>
    <m/>
    <m/>
    <m/>
    <m/>
    <m/>
    <m/>
    <m/>
    <m/>
    <n v="2016"/>
    <x v="1"/>
    <s v="בנייה"/>
    <m/>
    <m/>
    <n v="3"/>
    <m/>
    <m/>
    <m/>
    <n v="3"/>
    <s v="להיתר"/>
    <m/>
    <x v="1"/>
    <m/>
    <m/>
    <m/>
    <m/>
    <m/>
    <m/>
    <m/>
    <m/>
    <m/>
    <m/>
    <m/>
    <m/>
    <s v="מיצוי יח&quot;ד בפרויקט"/>
    <n v="0"/>
    <m/>
    <m/>
    <m/>
    <m/>
    <m/>
    <s v="אישור בתנאים"/>
    <m/>
  </r>
  <r>
    <n v="763"/>
    <m/>
    <m/>
    <m/>
    <m/>
    <m/>
    <m/>
    <m/>
    <m/>
    <m/>
    <m/>
    <n v="4147"/>
    <m/>
    <s v="תל אביב"/>
    <x v="32"/>
    <x v="133"/>
    <m/>
    <s v="מיסוי"/>
    <s v="מיסוי - פינוי-בינוי"/>
    <s v="תכנית מאושרת עם פעילות יזמית"/>
    <n v="6866240"/>
    <s v="506 2016437"/>
    <n v="506"/>
    <n v="2016437"/>
    <s v="בקשה להיתר"/>
    <s v="בניין מגורים משותף חדש"/>
    <n v="3517103"/>
    <s v="רמת גן"/>
    <n v="8600"/>
    <s v="אחד העם"/>
    <n v="1704"/>
    <n v="50"/>
    <n v="50"/>
    <m/>
    <d v="2016-09-21T00:00:00"/>
    <n v="0"/>
    <n v="61"/>
    <n v="18"/>
    <n v="43"/>
    <n v="61"/>
    <m/>
    <m/>
    <m/>
    <m/>
    <m/>
    <s v="בניית בניין בן 16 קומות מעל קומת הקרקע וקומת הביניים ובעל  61 יחידות דיור"/>
    <m/>
    <m/>
    <m/>
    <s v="NULL"/>
    <m/>
    <m/>
    <m/>
    <m/>
    <m/>
    <m/>
    <m/>
    <m/>
    <m/>
    <m/>
    <m/>
    <m/>
    <m/>
    <m/>
    <m/>
    <m/>
    <m/>
    <n v="2016"/>
    <x v="1"/>
    <s v="בנייה"/>
    <m/>
    <m/>
    <m/>
    <m/>
    <m/>
    <m/>
    <n v="4"/>
    <s v="להיתר"/>
    <m/>
    <x v="1"/>
    <m/>
    <m/>
    <m/>
    <m/>
    <m/>
    <m/>
    <m/>
    <m/>
    <m/>
    <m/>
    <m/>
    <m/>
    <s v="מיצוי יח&quot;ד בפרויקט"/>
    <n v="0"/>
    <m/>
    <m/>
    <m/>
    <m/>
    <m/>
    <s v="אושר בתנאים"/>
    <m/>
  </r>
  <r>
    <n v="764"/>
    <m/>
    <m/>
    <m/>
    <m/>
    <m/>
    <m/>
    <m/>
    <m/>
    <m/>
    <m/>
    <n v="4147"/>
    <m/>
    <s v="תל אביב"/>
    <x v="32"/>
    <x v="133"/>
    <m/>
    <s v="מיסוי"/>
    <s v="מיסוי - פינוי-בינוי"/>
    <s v="תכנית מאושרת עם פעילות יזמית"/>
    <n v="5015124"/>
    <s v="506 2016438"/>
    <n v="506"/>
    <n v="2016438"/>
    <s v="בקשה להיתר"/>
    <s v="בניין מגורים משותף חדש"/>
    <n v="3517102"/>
    <s v="רמת גן"/>
    <n v="8600"/>
    <s v="אחד העם"/>
    <n v="1704"/>
    <n v="56"/>
    <n v="56"/>
    <m/>
    <d v="2016-09-21T00:00:00"/>
    <n v="0"/>
    <n v="0"/>
    <n v="18"/>
    <n v="42"/>
    <n v="60"/>
    <m/>
    <m/>
    <m/>
    <m/>
    <m/>
    <s v="בניית בניין בן 16 קומות מעל קומת הקרקע וקומת הביניים ובעל 60 יחידות דיור"/>
    <m/>
    <m/>
    <m/>
    <s v="NULL"/>
    <m/>
    <m/>
    <m/>
    <m/>
    <m/>
    <m/>
    <m/>
    <m/>
    <m/>
    <m/>
    <m/>
    <m/>
    <m/>
    <m/>
    <m/>
    <m/>
    <m/>
    <n v="2016"/>
    <x v="1"/>
    <s v="בנייה"/>
    <m/>
    <m/>
    <n v="2"/>
    <m/>
    <m/>
    <m/>
    <n v="3"/>
    <s v="להיתר"/>
    <m/>
    <x v="1"/>
    <m/>
    <m/>
    <m/>
    <m/>
    <m/>
    <m/>
    <m/>
    <m/>
    <m/>
    <m/>
    <m/>
    <m/>
    <s v="מיצוי יח&quot;ד בפרויקט"/>
    <n v="0"/>
    <m/>
    <m/>
    <m/>
    <m/>
    <m/>
    <s v="אישור בתנאים"/>
    <m/>
  </r>
  <r>
    <n v="766"/>
    <m/>
    <m/>
    <m/>
    <m/>
    <m/>
    <m/>
    <m/>
    <m/>
    <m/>
    <m/>
    <n v="4147"/>
    <m/>
    <s v="תל אביב"/>
    <x v="32"/>
    <x v="133"/>
    <m/>
    <s v="מיסוי"/>
    <s v="פינוי-בינוי"/>
    <s v="תכנית מאושרת עם פעילות יזמית"/>
    <n v="5394337"/>
    <s v="506 2016438"/>
    <n v="506"/>
    <n v="2016438"/>
    <s v="בקשה להיתר"/>
    <s v="בניין מגורים משותף חדש"/>
    <n v="3517102"/>
    <s v="רמת גן"/>
    <n v="8600"/>
    <s v="אחד העם"/>
    <n v="1704"/>
    <n v="56"/>
    <n v="56"/>
    <m/>
    <d v="2016-09-21T00:00:00"/>
    <n v="0"/>
    <n v="60"/>
    <m/>
    <m/>
    <n v="60"/>
    <m/>
    <m/>
    <m/>
    <m/>
    <m/>
    <s v="בניית בניין בן 16 קומות מעל קומת הקרקע וקומת הביניים ובעל 60 יחידות דיור"/>
    <m/>
    <m/>
    <m/>
    <s v="NULL"/>
    <m/>
    <m/>
    <m/>
    <m/>
    <m/>
    <m/>
    <m/>
    <m/>
    <m/>
    <m/>
    <m/>
    <m/>
    <m/>
    <m/>
    <m/>
    <m/>
    <s v="שליפת כתובות (אוגוסט 2020)"/>
    <n v="2016"/>
    <x v="1"/>
    <s v="בנייה"/>
    <m/>
    <m/>
    <m/>
    <m/>
    <m/>
    <m/>
    <n v="4"/>
    <s v="להיתר"/>
    <m/>
    <x v="1"/>
    <m/>
    <m/>
    <m/>
    <m/>
    <m/>
    <m/>
    <m/>
    <m/>
    <m/>
    <m/>
    <m/>
    <m/>
    <s v="מיצוי יח&quot;ד בפרויקט"/>
    <n v="0"/>
    <m/>
    <m/>
    <m/>
    <m/>
    <m/>
    <m/>
    <m/>
  </r>
  <r>
    <n v="765"/>
    <m/>
    <m/>
    <m/>
    <m/>
    <m/>
    <m/>
    <m/>
    <m/>
    <m/>
    <m/>
    <n v="4147"/>
    <m/>
    <s v="תל אביב"/>
    <x v="32"/>
    <x v="133"/>
    <m/>
    <s v="מיסוי"/>
    <s v="מיסוי - פינוי-בינוי"/>
    <s v="תכנית מאושרת עם פעילות יזמית"/>
    <n v="6866241"/>
    <s v="506 2016438"/>
    <n v="506"/>
    <n v="2016438"/>
    <s v="בקשה להיתר"/>
    <s v="בניין מגורים משותף חדש"/>
    <n v="3517102"/>
    <s v="רמת גן"/>
    <n v="8600"/>
    <s v="אחד העם"/>
    <n v="1704"/>
    <n v="56"/>
    <n v="56"/>
    <m/>
    <d v="2016-09-21T00:00:00"/>
    <n v="0"/>
    <n v="60"/>
    <n v="18"/>
    <n v="42"/>
    <n v="60"/>
    <m/>
    <m/>
    <m/>
    <m/>
    <m/>
    <s v="בניית בניין בן 16 קומות מעל קומת הקרקע וקומת הביניים ובעל 60 יחידות דיור"/>
    <m/>
    <m/>
    <m/>
    <s v="NULL"/>
    <m/>
    <m/>
    <m/>
    <m/>
    <m/>
    <m/>
    <m/>
    <m/>
    <m/>
    <m/>
    <m/>
    <m/>
    <m/>
    <m/>
    <m/>
    <m/>
    <m/>
    <n v="2016"/>
    <x v="1"/>
    <s v="בנייה"/>
    <m/>
    <m/>
    <m/>
    <m/>
    <m/>
    <m/>
    <n v="4"/>
    <s v="להיתר"/>
    <m/>
    <x v="1"/>
    <m/>
    <m/>
    <m/>
    <m/>
    <m/>
    <m/>
    <m/>
    <m/>
    <m/>
    <m/>
    <m/>
    <m/>
    <s v="מיצוי יח&quot;ד בפרויקט"/>
    <n v="0"/>
    <m/>
    <m/>
    <m/>
    <m/>
    <m/>
    <s v="אושר בתנאים"/>
    <m/>
  </r>
  <r>
    <n v="767"/>
    <m/>
    <m/>
    <m/>
    <m/>
    <m/>
    <m/>
    <m/>
    <m/>
    <m/>
    <m/>
    <n v="4147"/>
    <m/>
    <s v="תל אביב"/>
    <x v="32"/>
    <x v="133"/>
    <m/>
    <s v="מיסוי"/>
    <s v="מיסוי - פינוי-בינוי"/>
    <s v="תכנית מאושרת עם פעילות יזמית"/>
    <n v="5015122"/>
    <s v="506 2016436"/>
    <n v="506"/>
    <n v="2016436"/>
    <s v="בקשה להיתר"/>
    <s v="בניין מגורים משותף חדש"/>
    <n v="3517101"/>
    <s v="רמת גן"/>
    <n v="8600"/>
    <s v="אחד העם"/>
    <n v="1704"/>
    <n v="60"/>
    <n v="60"/>
    <m/>
    <d v="2016-09-20T00:00:00"/>
    <n v="0"/>
    <n v="59"/>
    <n v="18"/>
    <n v="41"/>
    <n v="59"/>
    <m/>
    <m/>
    <m/>
    <m/>
    <m/>
    <s v="בניית בניין בן 16 קומות מעל קומת הקרקע וקומת הביניים ובעל 59 יחידות דיור"/>
    <m/>
    <m/>
    <m/>
    <s v="NULL"/>
    <m/>
    <m/>
    <m/>
    <m/>
    <m/>
    <m/>
    <m/>
    <m/>
    <m/>
    <m/>
    <m/>
    <m/>
    <m/>
    <m/>
    <m/>
    <m/>
    <m/>
    <n v="2016"/>
    <x v="1"/>
    <s v="בנייה"/>
    <m/>
    <m/>
    <n v="1"/>
    <m/>
    <m/>
    <m/>
    <n v="3"/>
    <s v="להיתר"/>
    <m/>
    <x v="1"/>
    <m/>
    <m/>
    <m/>
    <m/>
    <m/>
    <m/>
    <m/>
    <m/>
    <m/>
    <m/>
    <m/>
    <m/>
    <s v="מיצוי יח&quot;ד בפרויקט"/>
    <n v="0"/>
    <m/>
    <m/>
    <m/>
    <m/>
    <m/>
    <s v="אישור בתנאים"/>
    <m/>
  </r>
  <r>
    <n v="768"/>
    <m/>
    <m/>
    <m/>
    <m/>
    <m/>
    <m/>
    <m/>
    <m/>
    <m/>
    <m/>
    <n v="4147"/>
    <m/>
    <s v="תל אביב"/>
    <x v="32"/>
    <x v="133"/>
    <m/>
    <s v="מיסוי"/>
    <s v="מיסוי - פינוי-בינוי"/>
    <s v="תכנית מאושרת עם פעילות יזמית"/>
    <n v="6866239"/>
    <s v="506 2016436"/>
    <n v="506"/>
    <n v="2016436"/>
    <s v="בקשה להיתר"/>
    <s v="בניין מגורים משותף חדש"/>
    <n v="3517101"/>
    <s v="רמת גן"/>
    <n v="8600"/>
    <s v="אחד העם"/>
    <n v="1704"/>
    <n v="60"/>
    <n v="60"/>
    <m/>
    <d v="2016-09-20T00:00:00"/>
    <n v="0"/>
    <n v="59"/>
    <n v="18"/>
    <n v="41"/>
    <n v="59"/>
    <m/>
    <m/>
    <m/>
    <m/>
    <m/>
    <s v="בניית בניין בן 16 קומות מעל קומת הקרקע וקומת הביניים ובעל 59 יחידות דיור"/>
    <m/>
    <m/>
    <m/>
    <s v="NULL"/>
    <m/>
    <m/>
    <m/>
    <m/>
    <m/>
    <m/>
    <m/>
    <m/>
    <m/>
    <m/>
    <m/>
    <m/>
    <m/>
    <m/>
    <m/>
    <m/>
    <m/>
    <n v="2016"/>
    <x v="1"/>
    <s v="בנייה"/>
    <m/>
    <m/>
    <m/>
    <m/>
    <m/>
    <m/>
    <n v="4"/>
    <s v="להיתר"/>
    <m/>
    <x v="1"/>
    <m/>
    <m/>
    <m/>
    <m/>
    <m/>
    <m/>
    <m/>
    <m/>
    <m/>
    <m/>
    <m/>
    <m/>
    <s v="מיצוי יח&quot;ד בפרויקט"/>
    <n v="0"/>
    <m/>
    <m/>
    <m/>
    <m/>
    <m/>
    <s v="אושר בתנאים"/>
    <m/>
  </r>
  <r>
    <n v="1481"/>
    <m/>
    <m/>
    <m/>
    <m/>
    <m/>
    <m/>
    <m/>
    <m/>
    <m/>
    <m/>
    <n v="4147"/>
    <m/>
    <s v="תל אביב"/>
    <x v="32"/>
    <x v="133"/>
    <m/>
    <s v="מיסוי"/>
    <s v="פינוי-בינוי"/>
    <s v="תכנית מאושרת עם פעילות יזמית"/>
    <n v="7132222"/>
    <s v="506 2016487"/>
    <n v="506"/>
    <n v="2016487"/>
    <s v="בקשה להיתר                                                                      "/>
    <s v="מרתף                                    "/>
    <n v="3517503"/>
    <s v="רמת גן"/>
    <n v="8600"/>
    <s v="אחד העם                                                     "/>
    <n v="1704"/>
    <n v="62"/>
    <n v="62"/>
    <m/>
    <d v="2016-11-01T00:00:00"/>
    <n v="44"/>
    <n v="0"/>
    <n v="44"/>
    <n v="136"/>
    <n v="180"/>
    <s v="2020_01"/>
    <d v="2020-11-01T21:02:44"/>
    <s v="נתוני העירייה"/>
    <s v="חישוב מתמטי"/>
    <s v="מדלן"/>
    <s v=" הריסת בניינים קיימים . חפירה,דיפון ובניית שני מרתפי חניה. בכתובת אחד העם 50-62  גוש:62-64                                                                                                                                                                                                                                                                                                                                                                                                                                                                                                                                                                                                                                                                                                                                                                                                                                                                                                                                              "/>
    <n v="2019025"/>
    <d v="2019-12-29T00:00:00"/>
    <s v="  לאשר בתנאים הבאים:  לאמץ החלטת הוועדה בישיבה מספר 2018017  מיום   01/07/2018  בנוסף לתנאים  שנקבעו בהחלטת הוועדה מספר: 2019021 מיום  21/11/2019 ."/>
    <n v="2050075"/>
    <n v="2020129"/>
    <s v="בקשה להיתר                                                                      "/>
    <d v="2021-05-24T00:00:00"/>
    <s v="מגורים                                                                                    "/>
    <n v="44"/>
    <n v="0"/>
    <n v="44"/>
    <s v="מהות ההיתר"/>
    <n v="136"/>
    <s v="חישוב מתמטי"/>
    <n v="180"/>
    <s v="מדלן"/>
    <m/>
    <s v="פינוי בינוי במתחם שקמה על הפארק הכולל מרתף חניה משותף דו-קומתי ו-שלושה מבני מגורים בהמשך להיתר זה.   שלב א: הריסת 3 מבני מגורים בני 3 ו-4 קומות ובהם 44 יחד, ללא הריסת מקלט ציבורי ,  עבודות דיפון חפירה והקמת מרתף חנייה, המאפשרים המשך שימוש תקין של המקלט הציבורי. 2 מרתפי חניה כוללים 255 מקומות חנייה לרכב פרטי ו-חנייה לרכב דו-גלגלי, מחסנים פרטיים, חדרים טכניים, חדר שנאים, חדר גנרטור, ושלוש יציאות מילוט לקומת הקרקע.   שלב ב : הריסת המקלט הציבורי והעתקתו בהתאם לאישור פיקוד העורף, ומהע. תוגש תכנית מעודכנת שתכלול את המקלט הציבורי המאושר עי פיקוד העורף ומהע."/>
    <s v="2020_01"/>
    <d v="2020-11-01T21:02:45"/>
    <s v="לפי גוש חלקה (מרץ 2021)"/>
    <n v="2016"/>
    <x v="0"/>
    <s v="הריסה + חפירה ודיפון + בנייה"/>
    <s v="הריסה + חפירה ודיפון"/>
    <m/>
    <s v="1,2,3"/>
    <m/>
    <m/>
    <m/>
    <n v="1"/>
    <s v="להיתר"/>
    <m/>
    <x v="0"/>
    <m/>
    <m/>
    <m/>
    <n v="7132222"/>
    <n v="2050075"/>
    <m/>
    <m/>
    <m/>
    <m/>
    <m/>
    <m/>
    <m/>
    <s v="מיצוי יח&quot;ד בפרויקט"/>
    <n v="0"/>
    <m/>
    <m/>
    <m/>
    <m/>
    <m/>
    <m/>
    <m/>
  </r>
  <r>
    <n v="2001"/>
    <s v="אוקטובר 2021 - טיוב בקשות שאינן כפולות"/>
    <s v="כן הושלם"/>
    <m/>
    <m/>
    <m/>
    <m/>
    <m/>
    <s v="הבקשה לא נמצאת באתר הערייה"/>
    <m/>
    <m/>
    <n v="4192"/>
    <m/>
    <s v="תל אביב"/>
    <x v="33"/>
    <x v="134"/>
    <m/>
    <s v="מיסוי"/>
    <s v="פינוי-בינוי"/>
    <s v="בביצוע"/>
    <n v="7457357"/>
    <s v="553 20210222"/>
    <n v="553"/>
    <n v="20210222"/>
    <s v="בקשה למידע                                                                      "/>
    <s v="בניה חדשה                               "/>
    <n v="1335"/>
    <s v="רמת השרון"/>
    <n v="2650"/>
    <s v="אילת                                                        "/>
    <n v="116"/>
    <n v="13"/>
    <n v="13"/>
    <s v="NULL"/>
    <d v="2021-03-25T00:00:00"/>
    <n v="0"/>
    <n v="447"/>
    <m/>
    <m/>
    <n v="447"/>
    <s v="2021_03"/>
    <d v="2021-07-15T12:02:09"/>
    <m/>
    <m/>
    <s v="מהות הבקשה"/>
    <s v=" פירוט לגבי הבניה המבוקשת  4 בנייני מגורים קרקע/מסחר+ 19 קומות מגורים הכוללים סהכ 447 יחד , 6 קומות של מרתפי חניה וחללים טכנים , תחנת טרנספורמציה תת קרקעי , צוברי גז , מבני ציבור . הריסת מבנים קיימים בתחום המגרש. הבקשה כוללת את אחת או יותר מהעבודות להלן:  חפירה, עבודות פיתוח,(פירוט: פיתוח שטח בגבולות המגרש )                                                                                                                                                                                                                                                                                                                                                                                                                                                                                                                                                                                                                                                                                                                 "/>
    <n v="0"/>
    <s v="NULL"/>
    <s v="NULL"/>
    <s v="NULL"/>
    <m/>
    <s v="NULL"/>
    <m/>
    <m/>
    <m/>
    <m/>
    <m/>
    <m/>
    <m/>
    <m/>
    <m/>
    <m/>
    <m/>
    <m/>
    <m/>
    <m/>
    <s v="גוש חלקה"/>
    <n v="2021"/>
    <x v="1"/>
    <s v="הריסה + חפירה + בנייה"/>
    <m/>
    <m/>
    <n v="2"/>
    <m/>
    <m/>
    <m/>
    <n v="1"/>
    <s v="למידע"/>
    <m/>
    <x v="1"/>
    <m/>
    <m/>
    <m/>
    <m/>
    <m/>
    <m/>
    <m/>
    <m/>
    <m/>
    <m/>
    <m/>
    <m/>
    <m/>
    <n v="447"/>
    <m/>
    <m/>
    <m/>
    <m/>
    <m/>
    <m/>
    <m/>
  </r>
  <r>
    <n v="771"/>
    <m/>
    <m/>
    <m/>
    <m/>
    <m/>
    <m/>
    <m/>
    <m/>
    <m/>
    <m/>
    <n v="4192"/>
    <m/>
    <s v="תל אביב"/>
    <x v="33"/>
    <x v="134"/>
    <m/>
    <s v="מיסוי"/>
    <s v="מיסוי - פינוי-בינוי"/>
    <s v="בביצוע"/>
    <n v="6868975"/>
    <s v="553 20180243"/>
    <n v="553"/>
    <n v="20180243"/>
    <m/>
    <s v="חפירה ודיפון                            "/>
    <n v="456"/>
    <s v="רמת השרון"/>
    <n v="2650"/>
    <s v="בית גוברין"/>
    <n v="112"/>
    <n v="7"/>
    <n v="7"/>
    <m/>
    <d v="2018-04-15T00:00:00"/>
    <m/>
    <m/>
    <m/>
    <m/>
    <n v="240"/>
    <m/>
    <m/>
    <m/>
    <m/>
    <m/>
    <s v=" חפירה , דיפון , יסודות וגידור                                                                                                                                                                                                                                                                                                                                                                                                                                                                                                                                                                                                                                                                                                                                                                                                                                                                                                                                                                                                          "/>
    <m/>
    <m/>
    <m/>
    <s v="NULL"/>
    <n v="20180243"/>
    <m/>
    <d v="2018-12-03T00:00:00"/>
    <m/>
    <m/>
    <m/>
    <m/>
    <m/>
    <m/>
    <m/>
    <n v="240"/>
    <m/>
    <m/>
    <s v="חפירה , דיפון , יסודות וגידור"/>
    <m/>
    <m/>
    <m/>
    <n v="2018"/>
    <x v="3"/>
    <s v="חפירה ודיפון "/>
    <s v="חפירה ודיפון"/>
    <m/>
    <n v="1"/>
    <m/>
    <m/>
    <m/>
    <n v="1"/>
    <s v="להיתר"/>
    <m/>
    <x v="0"/>
    <m/>
    <m/>
    <m/>
    <n v="6868975"/>
    <m/>
    <s v="חסר ID. היתר מאתר עירייה"/>
    <m/>
    <m/>
    <m/>
    <m/>
    <m/>
    <m/>
    <m/>
    <n v="447"/>
    <m/>
    <m/>
    <m/>
    <m/>
    <m/>
    <m/>
    <m/>
  </r>
  <r>
    <n v="773"/>
    <m/>
    <m/>
    <m/>
    <m/>
    <m/>
    <m/>
    <m/>
    <m/>
    <m/>
    <m/>
    <n v="4192"/>
    <m/>
    <s v="תל אביב"/>
    <x v="33"/>
    <x v="134"/>
    <m/>
    <s v="מיסוי"/>
    <s v="מיסוי - פינוי-בינוי"/>
    <s v="בביצוע"/>
    <n v="6869516"/>
    <s v="553 20180816"/>
    <n v="553"/>
    <n v="20180816"/>
    <s v="בקשה למידע"/>
    <s v="בניה חדשה"/>
    <n v="456"/>
    <s v="רמת השרון"/>
    <n v="2650"/>
    <s v="בית גוברין"/>
    <n v="112"/>
    <n v="7"/>
    <n v="7"/>
    <m/>
    <d v="2018-12-25T00:00:00"/>
    <n v="0"/>
    <n v="240"/>
    <m/>
    <m/>
    <n v="240"/>
    <m/>
    <m/>
    <m/>
    <m/>
    <m/>
    <s v="פירוט העבודה המבוקשת:  הצבת מבנה ארעי, תחנת שנאים, מבנה טכני סוג המבנה המבוקש  בניין בגובה 29 מ' ומעלה פירוט לגבי הבניה המבוקשת  שני בנייני מגורים קרקע /מסחר+19 קומות מגורים ,בניין אחד של קרקע/מסחר +6 קומות מגורים ,  הכוללים סה&quot;כ 240 יח&quot;ד ,מרתפי חניה, תחנת טרנספורמציה תת קרקעית וצובר גז. הריסת המבנים הקיימים בתחום המגרש, עבודו הבקשה כוללת את אחת או יותר מהעבודות להלן:  חפירה, עבודות פיתוח,(פירוט: עבודות פיתוח בפרויקט ), גדרות ושערים"/>
    <m/>
    <m/>
    <m/>
    <s v="NULL"/>
    <m/>
    <m/>
    <m/>
    <m/>
    <m/>
    <m/>
    <m/>
    <m/>
    <m/>
    <m/>
    <m/>
    <m/>
    <m/>
    <m/>
    <m/>
    <m/>
    <m/>
    <n v="2018"/>
    <x v="1"/>
    <s v="הריסה + חפירה + בנייה"/>
    <m/>
    <m/>
    <n v="1"/>
    <n v="1"/>
    <n v="1"/>
    <m/>
    <n v="1"/>
    <s v="למידע"/>
    <m/>
    <x v="1"/>
    <m/>
    <m/>
    <m/>
    <m/>
    <m/>
    <m/>
    <m/>
    <m/>
    <m/>
    <m/>
    <m/>
    <m/>
    <m/>
    <n v="447"/>
    <m/>
    <m/>
    <m/>
    <m/>
    <m/>
    <m/>
    <m/>
  </r>
  <r>
    <n v="770"/>
    <m/>
    <m/>
    <m/>
    <m/>
    <m/>
    <m/>
    <m/>
    <m/>
    <m/>
    <m/>
    <n v="4192"/>
    <m/>
    <s v="תל אביב"/>
    <x v="33"/>
    <x v="134"/>
    <m/>
    <s v="מיסוי"/>
    <s v="מיסוי - פינוי-בינוי"/>
    <s v="בביצוע"/>
    <n v="6868706"/>
    <s v="553 20170379"/>
    <n v="553"/>
    <n v="20170379"/>
    <s v="בקשה להיתר"/>
    <s v="בניה חדשה"/>
    <n v="456"/>
    <s v="רמת השרון"/>
    <n v="2650"/>
    <s v="בית גוברין"/>
    <n v="112"/>
    <n v="7"/>
    <n v="7"/>
    <m/>
    <d v="2017-07-05T00:00:00"/>
    <n v="0"/>
    <n v="240"/>
    <m/>
    <m/>
    <n v="240"/>
    <m/>
    <m/>
    <m/>
    <m/>
    <m/>
    <s v="חידוש אישור החלטת וועדת המשנה להיתרים מישיבה 29.04.2018 שני בנינים מגורים קרקע מסחר + 19 קומות מגורים בניין אחד של קרקע/ מסחר + 6 קומות מגורים מרתפי חניה הכולל: 240 יח&quot;ד."/>
    <m/>
    <m/>
    <m/>
    <n v="1986064"/>
    <n v="20170379"/>
    <m/>
    <d v="2019-11-24T00:00:00"/>
    <m/>
    <m/>
    <n v="240"/>
    <m/>
    <m/>
    <m/>
    <m/>
    <n v="240"/>
    <m/>
    <m/>
    <s v="לבנות שני בניני מגורים : קומת קרקע מסחר + 19 קומות מגורים הכוללים : סהכ 240 יחד , מרתפי חניה ,תחנת טרנספורמציה תת קרקעית וצובר גז. הריסת המבנים הקיימים בתחום המגרש."/>
    <m/>
    <m/>
    <m/>
    <n v="2017"/>
    <x v="5"/>
    <s v="בנייה"/>
    <s v="הריסה + בנייה"/>
    <m/>
    <n v="1"/>
    <m/>
    <m/>
    <m/>
    <n v="2"/>
    <s v="להיתר"/>
    <m/>
    <x v="2"/>
    <m/>
    <m/>
    <m/>
    <n v="6868706"/>
    <n v="1986064"/>
    <m/>
    <m/>
    <m/>
    <m/>
    <m/>
    <m/>
    <m/>
    <m/>
    <n v="447"/>
    <m/>
    <m/>
    <m/>
    <m/>
    <m/>
    <m/>
    <m/>
  </r>
  <r>
    <n v="774"/>
    <m/>
    <m/>
    <m/>
    <m/>
    <m/>
    <m/>
    <m/>
    <m/>
    <m/>
    <m/>
    <n v="4192"/>
    <m/>
    <s v="תל אביב"/>
    <x v="33"/>
    <x v="134"/>
    <m/>
    <s v="מיסוי"/>
    <s v="מיסוי - פינוי-בינוי"/>
    <s v="בביצוע"/>
    <n v="7025789"/>
    <s v="553 20190400"/>
    <n v="553"/>
    <n v="20190400"/>
    <s v="בקשה להיתר"/>
    <s v="תוכנית שינויים"/>
    <n v="456"/>
    <s v="רמת השרון"/>
    <n v="2650"/>
    <s v="בית גוברין"/>
    <n v="112"/>
    <n v="7"/>
    <n v="7"/>
    <m/>
    <d v="2019-06-03T00:00:00"/>
    <n v="0"/>
    <n v="0"/>
    <m/>
    <m/>
    <m/>
    <m/>
    <m/>
    <m/>
    <m/>
    <m/>
    <s v="שינויים להיתר חפירה ,דיפון וביסוס אשר יכלול גם מתווה להעתקת עצים קיימים בתחום החפירה המתוכננת."/>
    <m/>
    <m/>
    <m/>
    <n v="1987035"/>
    <n v="20190400"/>
    <m/>
    <d v="2019-10-07T00:00:00"/>
    <m/>
    <n v="0"/>
    <n v="0"/>
    <m/>
    <m/>
    <m/>
    <m/>
    <n v="240"/>
    <m/>
    <m/>
    <s v="לבצע שינויים להיתר חפירה ,דיפון וביסוס אשר כוללים עדכון שיטת הדיפון וכן מתווה להעתקת עצים קיימים בתחום החפירה המתוכננת."/>
    <m/>
    <m/>
    <m/>
    <n v="2019"/>
    <x v="5"/>
    <s v="חפירה ודיפון "/>
    <s v="חפירה ודיפון"/>
    <m/>
    <n v="1"/>
    <m/>
    <m/>
    <m/>
    <n v="2"/>
    <s v="להיתר"/>
    <m/>
    <x v="2"/>
    <m/>
    <m/>
    <m/>
    <n v="7025789"/>
    <n v="1987035"/>
    <m/>
    <m/>
    <m/>
    <m/>
    <m/>
    <m/>
    <m/>
    <m/>
    <n v="447"/>
    <m/>
    <m/>
    <m/>
    <m/>
    <m/>
    <m/>
    <m/>
  </r>
  <r>
    <n v="1506"/>
    <m/>
    <m/>
    <m/>
    <m/>
    <m/>
    <m/>
    <m/>
    <m/>
    <m/>
    <m/>
    <n v="4192"/>
    <m/>
    <s v="תל אביב"/>
    <x v="33"/>
    <x v="134"/>
    <m/>
    <s v="מיסוי"/>
    <s v="פינוי-בינוי"/>
    <s v="בביצוע"/>
    <n v="5396210"/>
    <s v="553 20170452"/>
    <n v="553"/>
    <n v="20170452"/>
    <s v="בקשה להיתר                    "/>
    <s v="הריסה                                   "/>
    <n v="456"/>
    <s v="רמת השרון"/>
    <n v="2650"/>
    <s v="בית גוברין"/>
    <n v="112"/>
    <n v="7"/>
    <n v="7"/>
    <m/>
    <d v="2017-08-06T00:00:00"/>
    <n v="0"/>
    <n v="0"/>
    <m/>
    <m/>
    <m/>
    <s v="2019_01"/>
    <d v="2019-01-23T18:07:26"/>
    <m/>
    <m/>
    <m/>
    <s v=" הריסת מבנה מקלט ומבנה גן ילדים קיימים                                                                                                                                                                                                                         "/>
    <s v="NULL"/>
    <s v="NULL"/>
    <s v="NULL"/>
    <s v="NULL"/>
    <n v="20170452"/>
    <m/>
    <d v="2018-12-03T00:00:00"/>
    <m/>
    <m/>
    <m/>
    <m/>
    <m/>
    <m/>
    <m/>
    <m/>
    <m/>
    <m/>
    <m/>
    <s v="NULL"/>
    <s v="NULL"/>
    <s v="לפי כתובת (מרץ 2021)"/>
    <n v="2017"/>
    <x v="3"/>
    <s v="הריסה"/>
    <s v="הריסה"/>
    <m/>
    <n v="1"/>
    <m/>
    <m/>
    <m/>
    <n v="3"/>
    <s v="להיתר"/>
    <m/>
    <x v="7"/>
    <m/>
    <m/>
    <s v="אתר העירייה"/>
    <n v="5396210"/>
    <m/>
    <s v="היתר מאתר העירייה ולכן אין ID"/>
    <m/>
    <m/>
    <m/>
    <m/>
    <m/>
    <m/>
    <m/>
    <n v="447"/>
    <m/>
    <m/>
    <m/>
    <m/>
    <m/>
    <s v="אישור בתנאים"/>
    <m/>
  </r>
  <r>
    <n v="769"/>
    <m/>
    <m/>
    <m/>
    <m/>
    <m/>
    <m/>
    <m/>
    <m/>
    <m/>
    <m/>
    <n v="4192"/>
    <m/>
    <s v="תל אביב"/>
    <x v="33"/>
    <x v="134"/>
    <m/>
    <s v="מיסוי"/>
    <s v="מיסוי - פינוי-בינוי"/>
    <s v="בביצוע"/>
    <n v="5264675"/>
    <s v="553 20170379"/>
    <n v="553"/>
    <n v="20170379"/>
    <s v="בקשה להיתר"/>
    <s v="בניה חדשה"/>
    <n v="456"/>
    <s v="רמת השרון"/>
    <n v="2650"/>
    <s v="בית גוברין"/>
    <n v="112"/>
    <n v="7"/>
    <n v="7"/>
    <m/>
    <d v="2017-07-05T00:00:00"/>
    <n v="0"/>
    <n v="0"/>
    <m/>
    <m/>
    <m/>
    <m/>
    <m/>
    <m/>
    <m/>
    <m/>
    <s v="שני בנינים מגורים קרקע מסחר + 19 קומות מגורים בניין אחד של קרקע/ מסחר + 6 קומות מגורים מרתפי חניה."/>
    <m/>
    <m/>
    <m/>
    <s v="NULL"/>
    <m/>
    <m/>
    <m/>
    <m/>
    <m/>
    <m/>
    <m/>
    <m/>
    <m/>
    <m/>
    <m/>
    <m/>
    <m/>
    <m/>
    <m/>
    <m/>
    <m/>
    <n v="2017"/>
    <x v="1"/>
    <s v="בנייה"/>
    <m/>
    <m/>
    <m/>
    <m/>
    <m/>
    <m/>
    <n v="4"/>
    <s v="להיתר"/>
    <m/>
    <x v="1"/>
    <m/>
    <m/>
    <m/>
    <m/>
    <m/>
    <m/>
    <m/>
    <m/>
    <m/>
    <m/>
    <m/>
    <m/>
    <m/>
    <n v="447"/>
    <m/>
    <m/>
    <m/>
    <m/>
    <m/>
    <m/>
    <m/>
  </r>
  <r>
    <n v="772"/>
    <m/>
    <m/>
    <m/>
    <m/>
    <m/>
    <m/>
    <m/>
    <m/>
    <m/>
    <m/>
    <n v="4192"/>
    <m/>
    <s v="תל אביב"/>
    <x v="33"/>
    <x v="134"/>
    <m/>
    <s v="מיסוי"/>
    <s v="מיסוי - פינוי-בינוי"/>
    <s v="בביצוע"/>
    <n v="5396710"/>
    <s v="553 20180816"/>
    <n v="553"/>
    <n v="20180816"/>
    <s v="בקשה למידע"/>
    <s v="בניה חדשה"/>
    <n v="456"/>
    <s v="רמת השרון"/>
    <n v="2650"/>
    <s v="בית גוברין"/>
    <n v="112"/>
    <n v="7"/>
    <n v="7"/>
    <m/>
    <d v="2018-12-25T00:00:00"/>
    <n v="0"/>
    <n v="240"/>
    <m/>
    <m/>
    <n v="240"/>
    <m/>
    <m/>
    <m/>
    <m/>
    <m/>
    <s v="פירוט העבודה המבוקשת:  הצבת מבנה ארעי, תחנת שנאים, מבנה טכני סוג המבנה המבוקש  בניין בגובה 29 מ' ומעלה פירוט לגבי הבניה המבוקשת  שני בנייני מגורים קרקע /מסחר+19 קומות מגורים ,בניין אחד של קרקע/מסחר +6 קומות מגורים ,  הכוללים סה&quot;כ 240 יח&quot;ד ,מרתפי חניה, תח"/>
    <m/>
    <m/>
    <m/>
    <s v="NULL"/>
    <m/>
    <m/>
    <m/>
    <m/>
    <m/>
    <m/>
    <m/>
    <m/>
    <m/>
    <m/>
    <m/>
    <m/>
    <m/>
    <m/>
    <m/>
    <m/>
    <m/>
    <n v="2018"/>
    <x v="1"/>
    <s v="בנייה"/>
    <m/>
    <m/>
    <m/>
    <m/>
    <m/>
    <m/>
    <n v="4"/>
    <s v="למידע"/>
    <m/>
    <x v="1"/>
    <m/>
    <m/>
    <m/>
    <m/>
    <m/>
    <m/>
    <m/>
    <m/>
    <m/>
    <m/>
    <m/>
    <m/>
    <m/>
    <n v="447"/>
    <m/>
    <m/>
    <m/>
    <m/>
    <m/>
    <m/>
    <m/>
  </r>
  <r>
    <n v="775"/>
    <m/>
    <m/>
    <m/>
    <m/>
    <m/>
    <m/>
    <m/>
    <m/>
    <m/>
    <m/>
    <n v="34821"/>
    <m/>
    <s v="תל אביב"/>
    <x v="33"/>
    <x v="135"/>
    <m/>
    <s v="רשויות"/>
    <s v="רשויות מקומיות - פינוי-בינוי"/>
    <s v="תכנית מאושרת עם פעילות יזמית"/>
    <n v="7026063"/>
    <s v="553 20190886"/>
    <n v="553"/>
    <n v="20190886"/>
    <s v="בקשה מקדמית"/>
    <s v="הריסה ובניה מחדש"/>
    <n v="1397"/>
    <s v="רמת השרון"/>
    <n v="2650"/>
    <s v="גאולים"/>
    <n v="241"/>
    <n v="1"/>
    <n v="1"/>
    <m/>
    <d v="2019-12-11T00:00:00"/>
    <n v="0"/>
    <n v="180"/>
    <m/>
    <m/>
    <n v="180"/>
    <m/>
    <m/>
    <m/>
    <m/>
    <m/>
    <s v="3 בנייני מגורים קרקע+ 10 קומות מגורים הכוללים סהכ 180 יחד , 3 מרתפי חנייה , תחנת טרנםפורמציה תת קרקעית , צובר גז ובניין דיירים נפרד . הריסת המבנים הקיימים בתחום החלקות"/>
    <m/>
    <m/>
    <m/>
    <s v="NULL"/>
    <m/>
    <m/>
    <m/>
    <m/>
    <m/>
    <m/>
    <m/>
    <m/>
    <m/>
    <m/>
    <m/>
    <m/>
    <m/>
    <m/>
    <m/>
    <m/>
    <m/>
    <n v="2019"/>
    <x v="1"/>
    <s v="הריסה + בנייה"/>
    <m/>
    <m/>
    <s v="1,2,3,4"/>
    <m/>
    <m/>
    <m/>
    <n v="1"/>
    <s v="מקדמית"/>
    <s v="מקדמית מובילה  (המשכית כביכול של הלמידע)"/>
    <x v="1"/>
    <m/>
    <m/>
    <m/>
    <m/>
    <m/>
    <m/>
    <m/>
    <m/>
    <m/>
    <m/>
    <m/>
    <m/>
    <m/>
    <n v="180"/>
    <m/>
    <m/>
    <m/>
    <m/>
    <m/>
    <s v="לא היו החלטות בבקשה"/>
    <m/>
  </r>
  <r>
    <n v="776"/>
    <m/>
    <m/>
    <m/>
    <m/>
    <m/>
    <m/>
    <m/>
    <m/>
    <m/>
    <m/>
    <n v="34821"/>
    <m/>
    <s v="תל אביב"/>
    <x v="33"/>
    <x v="135"/>
    <m/>
    <s v="רשויות"/>
    <s v="רשויות מקומיות - פינוי-בינוי"/>
    <s v="תכנית מאושרת עם פעילות יזמית"/>
    <n v="5396679"/>
    <s v="553 20180424"/>
    <n v="553"/>
    <n v="20180424"/>
    <s v="בקשה למידע"/>
    <m/>
    <n v="195"/>
    <s v="רמת השרון"/>
    <n v="2650"/>
    <s v="גאולים"/>
    <n v="241"/>
    <n v="2"/>
    <n v="2"/>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m/>
    <m/>
    <m/>
    <m/>
    <m/>
    <m/>
    <m/>
    <m/>
    <m/>
    <m/>
    <m/>
    <m/>
    <m/>
    <m/>
    <m/>
    <n v="2018"/>
    <x v="1"/>
    <s v="הריסה + בנייה"/>
    <m/>
    <m/>
    <n v="1"/>
    <n v="1"/>
    <m/>
    <m/>
    <n v="1"/>
    <s v="למידע"/>
    <m/>
    <x v="1"/>
    <m/>
    <m/>
    <m/>
    <m/>
    <m/>
    <m/>
    <m/>
    <m/>
    <m/>
    <m/>
    <m/>
    <m/>
    <m/>
    <n v="180"/>
    <m/>
    <m/>
    <m/>
    <m/>
    <m/>
    <m/>
    <m/>
  </r>
  <r>
    <n v="777"/>
    <m/>
    <m/>
    <m/>
    <m/>
    <m/>
    <m/>
    <m/>
    <m/>
    <m/>
    <m/>
    <n v="34821"/>
    <m/>
    <s v="תל אביב"/>
    <x v="33"/>
    <x v="135"/>
    <m/>
    <s v="רשויות"/>
    <s v="רשויות מקומיות - פינוי-בינוי"/>
    <s v="תכנית מאושרת עם פעילות יזמית"/>
    <n v="6869147"/>
    <s v="553 20180424"/>
    <n v="553"/>
    <n v="20180424"/>
    <s v="בקשה למידע"/>
    <m/>
    <n v="195"/>
    <s v="רמת השרון"/>
    <n v="2650"/>
    <s v="גאולים"/>
    <n v="241"/>
    <n v="2"/>
    <n v="2"/>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m/>
    <m/>
    <m/>
    <m/>
    <m/>
    <m/>
    <m/>
    <m/>
    <m/>
    <m/>
    <m/>
    <m/>
    <m/>
    <m/>
    <m/>
    <n v="2018"/>
    <x v="1"/>
    <s v="הריסה + בנייה"/>
    <m/>
    <m/>
    <m/>
    <m/>
    <m/>
    <m/>
    <n v="4"/>
    <s v="למידע"/>
    <m/>
    <x v="1"/>
    <m/>
    <m/>
    <m/>
    <m/>
    <m/>
    <m/>
    <m/>
    <m/>
    <m/>
    <m/>
    <m/>
    <m/>
    <m/>
    <n v="180"/>
    <m/>
    <m/>
    <m/>
    <m/>
    <m/>
    <m/>
    <m/>
  </r>
  <r>
    <n v="778"/>
    <m/>
    <m/>
    <m/>
    <m/>
    <m/>
    <m/>
    <m/>
    <m/>
    <m/>
    <m/>
    <n v="34821"/>
    <m/>
    <s v="תל אביב"/>
    <x v="33"/>
    <x v="135"/>
    <m/>
    <s v="רשויות"/>
    <s v="רשויות מקומיות - פינוי-בינוי"/>
    <s v="תכנית מאושרת עם פעילות יזמית"/>
    <n v="5396687"/>
    <s v="553 20180427"/>
    <n v="553"/>
    <n v="20180427"/>
    <s v="בקשה למידע"/>
    <m/>
    <n v="1753"/>
    <s v="רמת השרון"/>
    <n v="2650"/>
    <s v="גאולים"/>
    <n v="241"/>
    <n v="6"/>
    <n v="6"/>
    <m/>
    <d v="2018-06-18T00:00:00"/>
    <n v="0"/>
    <n v="26"/>
    <m/>
    <m/>
    <n v="26"/>
    <m/>
    <m/>
    <m/>
    <m/>
    <m/>
    <s v="הריסת המבנים הקיימים בחלקה ובניית בניין מגורים קרקע+10 קומות מגורים הכוללים סה&quot;כ 26 יח&quot;ד, מרתפי חניה, תחנת טרנספורמציה תת קרקעית וצובר גז. פירוט לגבי הבניה המבוקשת  בניין מגורים קרקע+10 קומות מגורים הכוללים סה&quot;כ 26 יח&quot;ד ,מרתפי חניה,תחנת טרנספורמציה תת קר"/>
    <m/>
    <m/>
    <m/>
    <s v="NULL"/>
    <m/>
    <m/>
    <m/>
    <m/>
    <m/>
    <m/>
    <m/>
    <m/>
    <m/>
    <m/>
    <m/>
    <m/>
    <m/>
    <m/>
    <m/>
    <m/>
    <m/>
    <n v="2018"/>
    <x v="1"/>
    <s v="הריסה + בנייה"/>
    <m/>
    <m/>
    <n v="3"/>
    <n v="1"/>
    <m/>
    <m/>
    <n v="1"/>
    <s v="למידע"/>
    <m/>
    <x v="1"/>
    <m/>
    <m/>
    <m/>
    <m/>
    <m/>
    <m/>
    <m/>
    <m/>
    <m/>
    <m/>
    <m/>
    <m/>
    <m/>
    <n v="180"/>
    <m/>
    <m/>
    <m/>
    <m/>
    <m/>
    <m/>
    <m/>
  </r>
  <r>
    <n v="779"/>
    <m/>
    <m/>
    <m/>
    <m/>
    <m/>
    <m/>
    <m/>
    <m/>
    <m/>
    <m/>
    <n v="34821"/>
    <m/>
    <s v="תל אביב"/>
    <x v="33"/>
    <x v="135"/>
    <m/>
    <s v="רשויות"/>
    <s v="רשויות מקומיות - פינוי-בינוי"/>
    <s v="תכנית מאושרת עם פעילות יזמית"/>
    <n v="6869150"/>
    <s v="553 20180427"/>
    <n v="553"/>
    <n v="20180427"/>
    <s v="בקשה למידע"/>
    <m/>
    <n v="1753"/>
    <s v="רמת השרון"/>
    <n v="2650"/>
    <s v="גאולים"/>
    <n v="241"/>
    <n v="6"/>
    <n v="6"/>
    <m/>
    <d v="2018-06-18T00:00:00"/>
    <n v="0"/>
    <n v="26"/>
    <m/>
    <m/>
    <n v="26"/>
    <m/>
    <m/>
    <m/>
    <m/>
    <m/>
    <s v="הריסת המבנים הקיימים בחלקה ובניית בניין מגורים קרקע+10 קומות מגורים הכוללים סה&quot;כ 26 יח&quot;ד, מרתפי חניה, תחנת טרנספורמציה תת קרקעית וצובר גז. פירוט לגבי הבניה המבוקשת  בניין מגורים קרקע+10 קומות מגורים הכוללים סה&quot;כ 26 יח&quot;ד ,מרתפי חניה,תחנת טרנספורמציה תת קרקעית וצובר גז.הריסת המבנים הקיימים בתחום החלקה."/>
    <m/>
    <m/>
    <m/>
    <s v="NULL"/>
    <m/>
    <m/>
    <m/>
    <m/>
    <m/>
    <m/>
    <m/>
    <m/>
    <m/>
    <m/>
    <m/>
    <m/>
    <m/>
    <m/>
    <m/>
    <m/>
    <m/>
    <n v="2018"/>
    <x v="1"/>
    <s v="הריסה + בנייה"/>
    <m/>
    <m/>
    <m/>
    <m/>
    <m/>
    <m/>
    <n v="4"/>
    <s v="למידע"/>
    <m/>
    <x v="1"/>
    <m/>
    <m/>
    <m/>
    <m/>
    <m/>
    <m/>
    <m/>
    <m/>
    <m/>
    <m/>
    <m/>
    <m/>
    <m/>
    <n v="180"/>
    <m/>
    <m/>
    <m/>
    <m/>
    <m/>
    <m/>
    <m/>
  </r>
  <r>
    <n v="780"/>
    <m/>
    <m/>
    <m/>
    <m/>
    <m/>
    <m/>
    <m/>
    <m/>
    <m/>
    <m/>
    <n v="34821"/>
    <m/>
    <s v="תל אביב"/>
    <x v="33"/>
    <x v="135"/>
    <m/>
    <s v="רשויות"/>
    <s v="רשויות מקומיות - פינוי-בינוי"/>
    <s v="תכנית מאושרת עם פעילות יזמית"/>
    <n v="5396636"/>
    <s v="553 20180426"/>
    <n v="553"/>
    <n v="20180426"/>
    <s v="בקשה למידע"/>
    <m/>
    <n v="195"/>
    <s v="רמת השרון"/>
    <n v="2650"/>
    <s v="גאולים"/>
    <n v="241"/>
    <n v="10"/>
    <n v="10"/>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m/>
    <m/>
    <m/>
    <m/>
    <m/>
    <m/>
    <m/>
    <m/>
    <m/>
    <m/>
    <m/>
    <m/>
    <m/>
    <m/>
    <m/>
    <n v="2018"/>
    <x v="1"/>
    <s v="הריסה + בנייה"/>
    <m/>
    <m/>
    <n v="2"/>
    <n v="1"/>
    <m/>
    <m/>
    <n v="1"/>
    <s v="למידע"/>
    <m/>
    <x v="1"/>
    <m/>
    <m/>
    <m/>
    <m/>
    <m/>
    <m/>
    <m/>
    <m/>
    <m/>
    <m/>
    <m/>
    <m/>
    <m/>
    <n v="180"/>
    <m/>
    <m/>
    <m/>
    <m/>
    <m/>
    <m/>
    <m/>
  </r>
  <r>
    <n v="781"/>
    <m/>
    <m/>
    <m/>
    <m/>
    <m/>
    <m/>
    <m/>
    <m/>
    <m/>
    <m/>
    <n v="34821"/>
    <m/>
    <s v="תל אביב"/>
    <x v="33"/>
    <x v="135"/>
    <m/>
    <s v="רשויות"/>
    <s v="רשויות מקומיות - פינוי-בינוי"/>
    <s v="תכנית מאושרת עם פעילות יזמית"/>
    <n v="6869149"/>
    <s v="553 20180426"/>
    <n v="553"/>
    <n v="20180426"/>
    <s v="בקשה למידע"/>
    <m/>
    <n v="195"/>
    <s v="רמת השרון"/>
    <n v="2650"/>
    <s v="גאולים"/>
    <n v="241"/>
    <n v="10"/>
    <n v="10"/>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m/>
    <m/>
    <m/>
    <m/>
    <m/>
    <m/>
    <m/>
    <m/>
    <m/>
    <m/>
    <m/>
    <m/>
    <m/>
    <m/>
    <m/>
    <n v="2018"/>
    <x v="1"/>
    <s v="הריסה + בנייה"/>
    <m/>
    <m/>
    <m/>
    <m/>
    <m/>
    <m/>
    <n v="4"/>
    <s v="למידע"/>
    <m/>
    <x v="1"/>
    <m/>
    <m/>
    <m/>
    <m/>
    <m/>
    <m/>
    <m/>
    <m/>
    <m/>
    <m/>
    <m/>
    <m/>
    <m/>
    <n v="180"/>
    <m/>
    <m/>
    <m/>
    <m/>
    <m/>
    <m/>
    <m/>
  </r>
  <r>
    <n v="782"/>
    <m/>
    <m/>
    <m/>
    <m/>
    <m/>
    <m/>
    <m/>
    <m/>
    <m/>
    <m/>
    <n v="34821"/>
    <m/>
    <s v="תל אביב"/>
    <x v="33"/>
    <x v="135"/>
    <m/>
    <s v="רשויות"/>
    <s v="רשויות מקומיות - פינוי-בינוי"/>
    <s v="תכנית מאושרת עם פעילות יזמית"/>
    <n v="6869148"/>
    <s v="553 20180425"/>
    <n v="553"/>
    <n v="20180425"/>
    <s v="בקשה למידע"/>
    <m/>
    <n v="2832"/>
    <s v="רמת השרון"/>
    <n v="2650"/>
    <s v="סמ' שארית ישראל"/>
    <n v="357"/>
    <n v="2"/>
    <n v="2"/>
    <m/>
    <d v="2018-06-18T00:00:00"/>
    <n v="0"/>
    <n v="52"/>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m/>
    <m/>
    <m/>
    <m/>
    <m/>
    <m/>
    <m/>
    <m/>
    <m/>
    <m/>
    <m/>
    <m/>
    <m/>
    <m/>
    <m/>
    <n v="2018"/>
    <x v="1"/>
    <s v="הריסה + בנייה"/>
    <m/>
    <m/>
    <m/>
    <m/>
    <m/>
    <m/>
    <n v="4"/>
    <s v="למידע"/>
    <m/>
    <x v="1"/>
    <m/>
    <m/>
    <m/>
    <m/>
    <m/>
    <m/>
    <m/>
    <m/>
    <m/>
    <m/>
    <m/>
    <m/>
    <m/>
    <n v="180"/>
    <m/>
    <m/>
    <m/>
    <m/>
    <m/>
    <m/>
    <m/>
  </r>
  <r>
    <n v="783"/>
    <m/>
    <m/>
    <m/>
    <m/>
    <m/>
    <m/>
    <m/>
    <m/>
    <m/>
    <m/>
    <n v="34821"/>
    <m/>
    <s v="תל אביב"/>
    <x v="33"/>
    <x v="135"/>
    <m/>
    <s v="רשויות"/>
    <s v="רשויות מקומיות - פינוי-בינוי"/>
    <s v="תכנית מאושרת עם פעילות יזמית"/>
    <n v="5396825"/>
    <s v="553 20180425"/>
    <n v="553"/>
    <n v="20180425"/>
    <s v="בקשה למידע"/>
    <m/>
    <n v="2832"/>
    <s v="רמת השרון"/>
    <n v="2650"/>
    <s v="שארית ישראל"/>
    <n v="357"/>
    <n v="2"/>
    <n v="2"/>
    <m/>
    <d v="2018-06-18T00:00:00"/>
    <n v="0"/>
    <n v="52"/>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m/>
    <m/>
    <m/>
    <m/>
    <m/>
    <m/>
    <m/>
    <m/>
    <m/>
    <m/>
    <m/>
    <m/>
    <m/>
    <m/>
    <m/>
    <n v="2018"/>
    <x v="1"/>
    <s v="הריסה + בנייה"/>
    <m/>
    <m/>
    <n v="4"/>
    <n v="1"/>
    <m/>
    <m/>
    <n v="1"/>
    <s v="למידע"/>
    <m/>
    <x v="1"/>
    <m/>
    <m/>
    <m/>
    <m/>
    <m/>
    <m/>
    <m/>
    <m/>
    <m/>
    <m/>
    <m/>
    <m/>
    <m/>
    <n v="180"/>
    <m/>
    <m/>
    <m/>
    <m/>
    <m/>
    <m/>
    <m/>
  </r>
  <r>
    <n v="784"/>
    <m/>
    <m/>
    <m/>
    <m/>
    <m/>
    <m/>
    <m/>
    <m/>
    <m/>
    <m/>
    <n v="4103"/>
    <m/>
    <s v="תל אביב"/>
    <x v="33"/>
    <x v="136"/>
    <m/>
    <s v="מיסוי"/>
    <s v="מיסוי - פינוי-בינוי"/>
    <s v="הושלם"/>
    <n v="3608090"/>
    <s v="553 20120284"/>
    <n v="553"/>
    <n v="20120284"/>
    <s v="בקשה להיתר"/>
    <s v="בניה חדשה                               "/>
    <m/>
    <s v="רמת השרון"/>
    <n v="2650"/>
    <s v="החלוץ"/>
    <n v="101"/>
    <n v="42"/>
    <n v="42"/>
    <m/>
    <d v="2012-06-14T00:00:00"/>
    <n v="0"/>
    <n v="192"/>
    <n v="48"/>
    <n v="144"/>
    <n v="192"/>
    <m/>
    <m/>
    <m/>
    <m/>
    <m/>
    <s v=" הריסת 3 בנינים קיימים ובנית 2 בנינים חדשים הכוללים 19 קומות ע&quot;ג 4 מרתפי חניה משותפים. קומת כניסה גבוהה וקומת גג טכני כוללים חדרי יציאה."/>
    <m/>
    <m/>
    <m/>
    <n v="310035"/>
    <n v="20120284"/>
    <m/>
    <d v="2013-04-11T00:00:00"/>
    <m/>
    <m/>
    <m/>
    <n v="48"/>
    <m/>
    <n v="144"/>
    <m/>
    <n v="192"/>
    <m/>
    <m/>
    <m/>
    <m/>
    <m/>
    <m/>
    <n v="2012"/>
    <x v="10"/>
    <s v="הריסה + בנייה"/>
    <m/>
    <s v="אין החלטות ועדה או ישיבות על ההיתר והבקשה"/>
    <n v="1"/>
    <m/>
    <m/>
    <m/>
    <n v="1"/>
    <s v="להיתר"/>
    <m/>
    <x v="0"/>
    <m/>
    <s v="דטה מהעבר"/>
    <s v="דטה מהעבר"/>
    <n v="3608090"/>
    <n v="310035"/>
    <m/>
    <m/>
    <m/>
    <m/>
    <m/>
    <m/>
    <m/>
    <s v="מיצוי יח&quot;ד בפרויקט"/>
    <n v="0"/>
    <m/>
    <m/>
    <m/>
    <m/>
    <m/>
    <m/>
    <m/>
  </r>
  <r>
    <n v="785"/>
    <m/>
    <m/>
    <m/>
    <m/>
    <m/>
    <m/>
    <m/>
    <m/>
    <m/>
    <m/>
    <n v="33345"/>
    <m/>
    <s v="תל אביב"/>
    <x v="33"/>
    <x v="137"/>
    <m/>
    <s v="רשויות"/>
    <s v="רשויות מקומיות - פינוי-בינוי"/>
    <s v="תכנית מאושרת עם פעילות יזמית"/>
    <n v="6869631"/>
    <s v="553 20190106"/>
    <n v="553"/>
    <n v="20190106"/>
    <s v="בקשה למידע"/>
    <s v="בניה חדשה"/>
    <n v="1221"/>
    <s v="רמת השרון"/>
    <n v="2650"/>
    <s v="בית השואבה"/>
    <n v="137"/>
    <n v="29"/>
    <n v="29"/>
    <m/>
    <d v="2019-02-10T00:00:00"/>
    <n v="0"/>
    <n v="106"/>
    <m/>
    <m/>
    <n v="106"/>
    <m/>
    <m/>
    <m/>
    <m/>
    <m/>
    <s v="סוג המבנה המבוקש  בניין בגובה 29 מ' ומעלה פירוט לגבי הבניה המבוקשת  בנייה חדשה בהתאם להוראות תכנית רש/1054 המאושרת. בנייה במסגרת שלב א' עפ&quot;י השלביות המאושרת. הבקשה כוללת:הריסת מחסן מל&quot;ח בשטח 350 מ&quot;ר. בניית מבנה מגורים חדש בן 22 קומות מעל הקרקע הכולל 106יח&quot;ד,שטח עיקרי הקלה / שימוש חורג:  הקלה סוג ההקלה המבוקשת:  הקלה במספר יחידות דיור תאור ההקלה המבוקשת:  הקלה לתוספת 30% במספר יח&quot;ד במגרש ללא שינוי בסה&quot;כ השטחים המותרים בתכנית הבקשה כוללת את אחת או יותר מהעבודות להלן:  עבודות פיתוח,(פירוט: פיתוח שטח ודרכי גישה ), חפירה, חניה מקורה, גדרות ושערים"/>
    <m/>
    <m/>
    <m/>
    <s v="NULL"/>
    <m/>
    <m/>
    <m/>
    <m/>
    <m/>
    <m/>
    <m/>
    <m/>
    <m/>
    <m/>
    <m/>
    <m/>
    <m/>
    <m/>
    <m/>
    <m/>
    <m/>
    <n v="2019"/>
    <x v="1"/>
    <s v="הריסה + חפירה + בנייה"/>
    <m/>
    <m/>
    <n v="1"/>
    <m/>
    <m/>
    <m/>
    <n v="1"/>
    <s v="למידע"/>
    <s v="ספק פב"/>
    <x v="1"/>
    <m/>
    <m/>
    <m/>
    <m/>
    <m/>
    <m/>
    <m/>
    <m/>
    <m/>
    <m/>
    <m/>
    <m/>
    <m/>
    <n v="435"/>
    <m/>
    <m/>
    <m/>
    <m/>
    <m/>
    <m/>
    <m/>
  </r>
  <r>
    <n v="786"/>
    <m/>
    <m/>
    <m/>
    <m/>
    <m/>
    <m/>
    <m/>
    <m/>
    <m/>
    <m/>
    <n v="33345"/>
    <m/>
    <s v="תל אביב"/>
    <x v="33"/>
    <x v="137"/>
    <m/>
    <s v="רשויות"/>
    <s v="רשויות מקומיות - פינוי-בינוי"/>
    <s v="תכנית מאושרת עם פעילות יזמית"/>
    <n v="6869633"/>
    <s v="553 20190108"/>
    <n v="553"/>
    <n v="20190108"/>
    <s v="בקשה למידע"/>
    <s v="בניה חדשה"/>
    <n v="1221"/>
    <s v="רמת השרון"/>
    <n v="2650"/>
    <s v="בית השואבה"/>
    <n v="137"/>
    <n v="29"/>
    <n v="29"/>
    <m/>
    <d v="2019-02-10T00:00:00"/>
    <n v="0"/>
    <n v="106"/>
    <m/>
    <m/>
    <n v="106"/>
    <m/>
    <m/>
    <m/>
    <m/>
    <m/>
    <s v="סוג המבנה המבוקש  בניין בגובה 29 מ' ומעלה פירוט לגבי הבניה המבוקשת  בנייה חדשה בהתאם להוראות תכנית רש/1054המאושרת. בנייה במסגרת שלב א' עפ&quot;י השלביות המאושרת. הבקשה כוללת: הריסת מחסן מל&quot;ח בשטח 350מ&quot;ר.בניית מבנה מגורים חדש בן 22 קומות מעל הקרקע הכולל 106יח&quot;ד, שטח עיקרי הבקשה כוללת את אחת או יותר מהעבודות להלן:  חפירה, חניה מקורה, עבודות פיתוח,(פירוט: פיתוח שטח ודרכי גישה ), גדרות ושערים"/>
    <m/>
    <m/>
    <m/>
    <s v="NULL"/>
    <m/>
    <m/>
    <m/>
    <m/>
    <m/>
    <m/>
    <m/>
    <m/>
    <m/>
    <m/>
    <m/>
    <m/>
    <m/>
    <m/>
    <m/>
    <m/>
    <m/>
    <n v="2019"/>
    <x v="1"/>
    <s v="הריסה + חפירה + בנייה"/>
    <m/>
    <m/>
    <n v="1"/>
    <m/>
    <m/>
    <m/>
    <n v="2"/>
    <s v="למידע"/>
    <s v="ספק פב"/>
    <x v="1"/>
    <m/>
    <m/>
    <m/>
    <m/>
    <m/>
    <m/>
    <m/>
    <m/>
    <m/>
    <m/>
    <m/>
    <m/>
    <m/>
    <n v="435"/>
    <m/>
    <m/>
    <m/>
    <m/>
    <m/>
    <m/>
    <m/>
  </r>
  <r>
    <n v="2002"/>
    <s v="אוקטובר 2021 - טיוב בקשות שאינן כפולות"/>
    <s v="כן"/>
    <m/>
    <m/>
    <m/>
    <m/>
    <m/>
    <s v="לא נמצא באתר העירייה"/>
    <m/>
    <m/>
    <n v="33345"/>
    <m/>
    <s v="תל אביב"/>
    <x v="33"/>
    <x v="137"/>
    <m/>
    <s v="רשויות"/>
    <s v="פינוי-בינוי"/>
    <s v="תכנית מאושרת עם פעילות יזמית"/>
    <n v="7370376"/>
    <s v="553 20210129"/>
    <n v="553"/>
    <n v="20210129"/>
    <s v="בקשה למידע                                                                      "/>
    <s v="בניה חדשה                               "/>
    <n v="1221"/>
    <s v="רמת השרון"/>
    <n v="2650"/>
    <s v="בית השואבה                                                  "/>
    <n v="137"/>
    <n v="29"/>
    <n v="29"/>
    <s v=" "/>
    <d v="2021-02-23T00:00:00"/>
    <n v="0"/>
    <n v="87"/>
    <s v="NULL"/>
    <s v="NULL"/>
    <s v="NULL"/>
    <s v="2021_02"/>
    <d v="2021-06-23T10:48:05"/>
    <s v="NULL"/>
    <s v="NULL"/>
    <s v="NULL"/>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x v="1"/>
    <s v="הריסה + חפירה + בנייה"/>
    <m/>
    <m/>
    <n v="1"/>
    <m/>
    <m/>
    <m/>
    <n v="2"/>
    <s v="למידע"/>
    <s v="ספק פב"/>
    <x v="1"/>
    <m/>
    <m/>
    <m/>
    <m/>
    <m/>
    <m/>
    <m/>
    <m/>
    <m/>
    <m/>
    <m/>
    <m/>
    <m/>
    <n v="435"/>
    <m/>
    <m/>
    <m/>
    <m/>
    <m/>
    <m/>
    <m/>
  </r>
  <r>
    <n v="2003"/>
    <s v="אוקטובר 2021 - טיוב בקשות שאינן כפולות"/>
    <s v="כן"/>
    <m/>
    <m/>
    <m/>
    <m/>
    <m/>
    <s v="לא נמצא באתר העירייה"/>
    <m/>
    <m/>
    <n v="33345"/>
    <m/>
    <s v="תל אביב"/>
    <x v="33"/>
    <x v="137"/>
    <m/>
    <s v="רשויות"/>
    <s v="פינוי-בינוי"/>
    <s v="תכנית מאושרת עם פעילות יזמית"/>
    <n v="7370726"/>
    <s v="553 20210130"/>
    <n v="553"/>
    <n v="20210130"/>
    <s v="בקשה למידע                                                                      "/>
    <s v="בניה חדשה                               "/>
    <n v="1221"/>
    <s v="רמת השרון"/>
    <n v="2650"/>
    <s v="בית השואבה                                                  "/>
    <n v="137"/>
    <n v="29"/>
    <n v="29"/>
    <s v=" "/>
    <d v="2021-02-23T00:00:00"/>
    <n v="0"/>
    <n v="87"/>
    <s v="NULL"/>
    <s v="NULL"/>
    <s v="NULL"/>
    <s v="2021_02"/>
    <d v="2021-06-23T10:48:05"/>
    <s v="NULL"/>
    <s v="NULL"/>
    <s v="NULL"/>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x v="1"/>
    <s v="הריסה + חפירה + בנייה"/>
    <m/>
    <m/>
    <n v="1"/>
    <m/>
    <m/>
    <m/>
    <n v="2"/>
    <s v="למידע"/>
    <s v="ספק פב"/>
    <x v="1"/>
    <m/>
    <m/>
    <m/>
    <m/>
    <m/>
    <m/>
    <m/>
    <m/>
    <m/>
    <m/>
    <m/>
    <m/>
    <m/>
    <n v="435"/>
    <m/>
    <m/>
    <m/>
    <m/>
    <m/>
    <m/>
    <m/>
  </r>
  <r>
    <n v="2004"/>
    <s v="אוקטובר 2021 - טיוב בקשות שאינן כפולות"/>
    <s v="כן"/>
    <m/>
    <m/>
    <m/>
    <m/>
    <m/>
    <s v="לא נמצא באתר העירייה_x000a_אבל בקשה אחרת באותה כתובת מראה שזה מקווה טהרה לנשים"/>
    <m/>
    <m/>
    <n v="33345"/>
    <m/>
    <s v="תל אביב"/>
    <x v="33"/>
    <x v="137"/>
    <m/>
    <s v="רשויות"/>
    <s v="פינוי-בינוי"/>
    <s v="תכנית מאושרת עם פעילות יזמית"/>
    <n v="7370447"/>
    <s v="553 20210127"/>
    <n v="553"/>
    <n v="20210127"/>
    <s v="בקשה למידע                                                                      "/>
    <s v="בניה חדשה                               "/>
    <n v="2997"/>
    <s v="רמת השרון"/>
    <n v="2650"/>
    <s v="שחל                                                         "/>
    <n v="133"/>
    <n v="34"/>
    <n v="34"/>
    <s v=" "/>
    <d v="2021-02-23T00:00:00"/>
    <n v="0"/>
    <n v="87"/>
    <s v="NULL"/>
    <s v="NULL"/>
    <s v="NULL"/>
    <s v="2021_02"/>
    <d v="2021-06-23T10:48:05"/>
    <s v="NULL"/>
    <s v="NULL"/>
    <s v="NULL"/>
    <s v=" פירוט לגבי הבניה המבוקשת בנייה חדשה בהתאם להוראות תכנית רש/1054 המאושרת. בנייה במסגרת שלב ב' עפ&quot;י השלביות המאושרת. הבקשה כוללת: הריסת מבנה מגורים בשטח. בניית מבנה מגורים חדש בן 22 קומות מגורים מעל הקר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x v="1"/>
    <s v="הריסה + חפירה + בנייה"/>
    <m/>
    <m/>
    <n v="2"/>
    <m/>
    <m/>
    <m/>
    <n v="1"/>
    <s v="למידע"/>
    <s v="ספק פב"/>
    <x v="1"/>
    <m/>
    <m/>
    <m/>
    <m/>
    <m/>
    <m/>
    <m/>
    <m/>
    <m/>
    <m/>
    <m/>
    <m/>
    <m/>
    <n v="435"/>
    <m/>
    <m/>
    <m/>
    <m/>
    <m/>
    <m/>
    <m/>
  </r>
  <r>
    <n v="2005"/>
    <s v="אוקטובר 2021 - טיוב בקשות שאינן כפולות"/>
    <s v="כן"/>
    <m/>
    <m/>
    <m/>
    <m/>
    <m/>
    <s v="לא נמצא באתר העירייה"/>
    <m/>
    <m/>
    <n v="33345"/>
    <m/>
    <s v="תל אביב"/>
    <x v="33"/>
    <x v="137"/>
    <m/>
    <s v="רשויות"/>
    <s v="פינוי-בינוי"/>
    <s v="תכנית מאושרת עם פעילות יזמית"/>
    <n v="7370375"/>
    <s v="553 20210126"/>
    <n v="553"/>
    <n v="20210126"/>
    <s v="בקשה למידע                                                                      "/>
    <s v="בניה חדשה                               "/>
    <n v="233"/>
    <s v="רמת השרון"/>
    <n v="2650"/>
    <s v="שחל                                                         "/>
    <n v="133"/>
    <n v="35"/>
    <n v="35"/>
    <s v=" "/>
    <d v="2021-02-23T00:00:00"/>
    <n v="0"/>
    <n v="87"/>
    <s v="NULL"/>
    <s v="NULL"/>
    <s v="NULL"/>
    <s v="2021_02"/>
    <d v="2021-06-23T10:48:05"/>
    <s v="NULL"/>
    <s v="NULL"/>
    <s v="NULL"/>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x v="1"/>
    <s v="הריסה + חפירה + בנייה"/>
    <m/>
    <m/>
    <n v="3"/>
    <m/>
    <m/>
    <m/>
    <n v="1"/>
    <s v="למידע"/>
    <s v="ספק פב"/>
    <x v="1"/>
    <m/>
    <m/>
    <m/>
    <m/>
    <m/>
    <m/>
    <m/>
    <m/>
    <m/>
    <m/>
    <m/>
    <m/>
    <m/>
    <n v="435"/>
    <m/>
    <m/>
    <m/>
    <m/>
    <m/>
    <m/>
    <m/>
  </r>
  <r>
    <n v="788"/>
    <m/>
    <m/>
    <m/>
    <m/>
    <m/>
    <m/>
    <m/>
    <m/>
    <m/>
    <m/>
    <n v="34145"/>
    <m/>
    <s v="תל אביב"/>
    <x v="33"/>
    <x v="138"/>
    <m/>
    <s v="רשויות"/>
    <s v="רשויות מקומיות - פינוי-בינוי"/>
    <s v="בביצוע"/>
    <n v="3608928"/>
    <s v="553 20130599"/>
    <n v="553"/>
    <n v="20130599"/>
    <s v="בקשה להיתר"/>
    <s v="תוספת למבנה קיים                        "/>
    <n v="5073001"/>
    <s v="רמת השרון"/>
    <n v="2650"/>
    <s v="החלוץ"/>
    <n v="193"/>
    <n v="13"/>
    <n v="13"/>
    <m/>
    <d v="2013-11-19T00:00:00"/>
    <n v="0"/>
    <n v="147"/>
    <m/>
    <m/>
    <n v="147"/>
    <m/>
    <m/>
    <m/>
    <m/>
    <m/>
    <s v=" היתר בניה חלקי למבנה ראשון ממבנן הכולל 4 בנינים בהתאם. מבוקשת הקלה :  בקווי בניה צדדיים  4.50 מ'  במקום 5.00 מ'"/>
    <m/>
    <m/>
    <m/>
    <n v="310409"/>
    <n v="20130599"/>
    <m/>
    <d v="2016-01-10T00:00:00"/>
    <m/>
    <m/>
    <m/>
    <m/>
    <m/>
    <m/>
    <m/>
    <n v="147"/>
    <m/>
    <m/>
    <m/>
    <m/>
    <m/>
    <m/>
    <n v="2013"/>
    <x v="8"/>
    <s v="בנייה"/>
    <s v="בנייה"/>
    <m/>
    <n v="1"/>
    <m/>
    <m/>
    <m/>
    <n v="1"/>
    <s v="להיתר"/>
    <m/>
    <x v="0"/>
    <m/>
    <m/>
    <m/>
    <n v="3608928"/>
    <n v="310409"/>
    <m/>
    <m/>
    <m/>
    <m/>
    <m/>
    <m/>
    <m/>
    <m/>
    <n v="122"/>
    <m/>
    <m/>
    <m/>
    <m/>
    <m/>
    <m/>
    <m/>
  </r>
  <r>
    <n v="789"/>
    <m/>
    <m/>
    <m/>
    <m/>
    <m/>
    <m/>
    <m/>
    <m/>
    <m/>
    <m/>
    <n v="34145"/>
    <m/>
    <s v="תל אביב"/>
    <x v="33"/>
    <x v="138"/>
    <m/>
    <s v="רשויות"/>
    <s v="פינוי-בינוי"/>
    <s v="בביצוע"/>
    <n v="6868603"/>
    <s v="553 20130599"/>
    <n v="553"/>
    <n v="20130599"/>
    <s v="בקשה להיתר"/>
    <s v="פינוי בינוי"/>
    <n v="5073001"/>
    <s v="רמת השרון"/>
    <n v="2650"/>
    <s v="החלוץ"/>
    <n v="101"/>
    <n v="13"/>
    <n v="13"/>
    <s v=""/>
    <d v="2013-11-19T00:00:00"/>
    <n v="0"/>
    <n v="147"/>
    <m/>
    <m/>
    <n v="147"/>
    <m/>
    <m/>
    <m/>
    <m/>
    <m/>
    <s v="היתר בניה חלקי למבנה ראשון ממבנן הכולל 4 בנינים בהתאם. מבוקשת הקלה :  בקווי בניה צדדיים  4.50 מ'  במקום 5.00 מ'"/>
    <m/>
    <m/>
    <m/>
    <s v="NULL"/>
    <m/>
    <m/>
    <m/>
    <m/>
    <m/>
    <m/>
    <m/>
    <m/>
    <m/>
    <m/>
    <m/>
    <m/>
    <m/>
    <m/>
    <m/>
    <m/>
    <s v="שליפת כתובות (אוגוסט 2020)"/>
    <n v="2013"/>
    <x v="1"/>
    <s v="בנייה"/>
    <m/>
    <m/>
    <n v="1"/>
    <m/>
    <m/>
    <m/>
    <n v="2"/>
    <s v="להיתר"/>
    <m/>
    <x v="1"/>
    <m/>
    <m/>
    <m/>
    <m/>
    <m/>
    <m/>
    <m/>
    <m/>
    <m/>
    <m/>
    <m/>
    <m/>
    <m/>
    <n v="122"/>
    <m/>
    <m/>
    <m/>
    <m/>
    <m/>
    <m/>
    <m/>
  </r>
  <r>
    <n v="791"/>
    <m/>
    <m/>
    <m/>
    <m/>
    <m/>
    <m/>
    <m/>
    <m/>
    <m/>
    <m/>
    <n v="34145"/>
    <m/>
    <s v="תל אביב"/>
    <x v="33"/>
    <x v="138"/>
    <m/>
    <s v="רשויות"/>
    <s v="פינוי-בינוי"/>
    <s v="בביצוע"/>
    <n v="3609939"/>
    <s v="553 20150177"/>
    <n v="553"/>
    <n v="20150177"/>
    <s v="בקשה להיתר"/>
    <s v="בניה חדשה"/>
    <n v="5093"/>
    <s v="רמת השרון"/>
    <n v="2650"/>
    <s v="החלוץ"/>
    <n v="101"/>
    <n v="19"/>
    <n v="19"/>
    <m/>
    <d v="2014-08-31T00:00:00"/>
    <n v="0"/>
    <n v="180"/>
    <m/>
    <m/>
    <n v="154"/>
    <m/>
    <m/>
    <m/>
    <m/>
    <m/>
    <s v="היתר הריסת בניינים קיימים ובניית מבנה שני 180 יח&quot;ד . ההקלות המבוקשת :  1.הקלה של 10% (50 ס&quot;מ) בקו בניין צידי.  2. במספר קומות 31 קומות במקום 26 קומות מעל קומת קרקע, תוספת של 5 קומות."/>
    <m/>
    <m/>
    <m/>
    <s v="NULL"/>
    <m/>
    <m/>
    <m/>
    <m/>
    <m/>
    <m/>
    <m/>
    <m/>
    <m/>
    <m/>
    <m/>
    <m/>
    <m/>
    <m/>
    <m/>
    <m/>
    <s v="שליפת כתובות (אוגוסט 2020)"/>
    <n v="2014"/>
    <x v="1"/>
    <s v="הריסה + בנייה"/>
    <m/>
    <m/>
    <n v="2"/>
    <m/>
    <m/>
    <n v="1"/>
    <n v="1"/>
    <s v="להיתר"/>
    <m/>
    <x v="1"/>
    <m/>
    <m/>
    <m/>
    <m/>
    <m/>
    <s v="היתר מאתר העירייה, לכן אין היתר ID"/>
    <m/>
    <m/>
    <m/>
    <m/>
    <m/>
    <m/>
    <m/>
    <n v="122"/>
    <m/>
    <m/>
    <m/>
    <m/>
    <m/>
    <m/>
    <m/>
  </r>
  <r>
    <n v="793"/>
    <m/>
    <m/>
    <m/>
    <m/>
    <m/>
    <m/>
    <m/>
    <m/>
    <m/>
    <m/>
    <n v="34145"/>
    <m/>
    <s v="תל אביב"/>
    <x v="33"/>
    <x v="138"/>
    <m/>
    <s v="רשויות"/>
    <s v="רשויות מקומיות - פינוי-בינוי"/>
    <s v="בביצוע"/>
    <n v="5396681"/>
    <s v="553 20180341"/>
    <n v="553"/>
    <n v="20180341"/>
    <s v="בקשה למידע"/>
    <s v="כללי"/>
    <n v="5093"/>
    <s v="רמת השרון"/>
    <n v="2650"/>
    <s v="החלוץ"/>
    <n v="101"/>
    <n v="19"/>
    <n v="19"/>
    <m/>
    <d v="2018-05-27T00:00:00"/>
    <n v="0"/>
    <n v="0"/>
    <m/>
    <m/>
    <n v="154"/>
    <m/>
    <m/>
    <m/>
    <m/>
    <m/>
    <s v="פירוט העבודה המבוקשת: היתר שינויים לבניין הנמצא בבנייה תחת היתר - תוספת 4 יח&quot;ד (154 סה&quot;כ) תוספת שטחים עיקריים - 120 מ&quot;ר שינוי קונטור חניון בין שלב א' - בנין 1 לשלב ב -בנין 2 ללא שינוי שטחי חניה"/>
    <m/>
    <m/>
    <m/>
    <s v="NULL"/>
    <m/>
    <m/>
    <m/>
    <m/>
    <m/>
    <m/>
    <m/>
    <m/>
    <m/>
    <m/>
    <m/>
    <m/>
    <m/>
    <m/>
    <m/>
    <m/>
    <m/>
    <n v="2018"/>
    <x v="1"/>
    <s v="בנייה"/>
    <m/>
    <m/>
    <n v="2"/>
    <n v="1"/>
    <n v="1"/>
    <m/>
    <n v="1"/>
    <s v="למידע"/>
    <m/>
    <x v="1"/>
    <m/>
    <m/>
    <m/>
    <m/>
    <m/>
    <m/>
    <m/>
    <m/>
    <m/>
    <m/>
    <m/>
    <m/>
    <m/>
    <n v="122"/>
    <m/>
    <m/>
    <m/>
    <m/>
    <m/>
    <m/>
    <m/>
  </r>
  <r>
    <n v="790"/>
    <m/>
    <m/>
    <m/>
    <m/>
    <m/>
    <m/>
    <m/>
    <m/>
    <m/>
    <m/>
    <n v="34145"/>
    <m/>
    <s v="תל אביב"/>
    <x v="33"/>
    <x v="138"/>
    <m/>
    <s v="רשויות"/>
    <s v="פינוי-בינוי"/>
    <s v="בביצוע"/>
    <n v="3609477"/>
    <s v="553 20140489"/>
    <n v="553"/>
    <n v="20140489"/>
    <s v="בקשה להיתר"/>
    <s v="בניה חדשה"/>
    <n v="5093"/>
    <s v="רמת השרון"/>
    <n v="2650"/>
    <s v="החלוץ"/>
    <n v="101"/>
    <n v="19"/>
    <n v="19"/>
    <m/>
    <d v="2014-08-31T00:00:00"/>
    <n v="0"/>
    <n v="180"/>
    <m/>
    <m/>
    <n v="180"/>
    <m/>
    <m/>
    <m/>
    <m/>
    <m/>
    <s v="היתר הריסת בניינים קיימים ובניית מבנה שני 180 יח&quot;ד . ההקלות המבוקשת :  1.בקו בניה צדדי 10% (50 ס&quot;מ)  2. במספר קומות 31 קומות במקום 26 קומות מעל קומת קרקע, תוספת של 5 קומות."/>
    <m/>
    <m/>
    <m/>
    <s v="NULL"/>
    <m/>
    <m/>
    <m/>
    <m/>
    <m/>
    <m/>
    <m/>
    <m/>
    <m/>
    <m/>
    <m/>
    <m/>
    <m/>
    <m/>
    <m/>
    <m/>
    <s v="שליפת כתובות (אוגוסט 2020)"/>
    <n v="2014"/>
    <x v="1"/>
    <s v="הריסה + בנייה"/>
    <m/>
    <m/>
    <n v="2"/>
    <m/>
    <m/>
    <m/>
    <n v="2"/>
    <s v="להיתר"/>
    <m/>
    <x v="1"/>
    <m/>
    <m/>
    <m/>
    <m/>
    <m/>
    <m/>
    <m/>
    <m/>
    <m/>
    <m/>
    <m/>
    <m/>
    <m/>
    <n v="122"/>
    <m/>
    <m/>
    <m/>
    <m/>
    <m/>
    <m/>
    <m/>
  </r>
  <r>
    <n v="792"/>
    <m/>
    <m/>
    <m/>
    <m/>
    <m/>
    <m/>
    <m/>
    <m/>
    <m/>
    <m/>
    <n v="34145"/>
    <m/>
    <s v="תל אביב"/>
    <x v="33"/>
    <x v="138"/>
    <m/>
    <s v="רשויות"/>
    <s v="רשויות מקומיות - פינוי-בינוי"/>
    <s v="בביצוע"/>
    <n v="3610801"/>
    <s v="553 20160341"/>
    <n v="553"/>
    <n v="20160341"/>
    <s v="בקשה להיתר"/>
    <s v="בניה חדשה                               "/>
    <n v="5093"/>
    <s v="רמת השרון"/>
    <n v="2650"/>
    <s v="החלוץ"/>
    <n v="101"/>
    <n v="19"/>
    <n v="19"/>
    <m/>
    <d v="2016-05-18T00:00:00"/>
    <n v="0"/>
    <n v="150"/>
    <n v="40"/>
    <n v="114"/>
    <n v="154"/>
    <m/>
    <m/>
    <m/>
    <m/>
    <m/>
    <s v=" היתר בניה מבנה מגורים שני ממבנן הכולל  4 בניינים בהתאם לתוכנית האדריכלית למתחם יוספטל ברמה&quot;ש הכולל: 150 יח&quot;ד ב 26 קומות."/>
    <m/>
    <m/>
    <m/>
    <s v="NULL"/>
    <n v="20160341"/>
    <m/>
    <d v="2017-06-11T00:00:00"/>
    <m/>
    <m/>
    <m/>
    <m/>
    <m/>
    <m/>
    <m/>
    <n v="150"/>
    <m/>
    <m/>
    <s v="היתר בניה מבנה מגורים שני ממבנן הכולל 4 בניינים בהתאם לתוכנית האדריכלית למתחם ‏יוספטל ברמה&quot;ש הכולל: 150 יח&quot;ד ב 26 קומות."/>
    <m/>
    <m/>
    <m/>
    <n v="2016"/>
    <x v="6"/>
    <s v="בנייה"/>
    <s v="בנייה"/>
    <m/>
    <n v="2"/>
    <m/>
    <m/>
    <m/>
    <n v="2"/>
    <s v="להיתר"/>
    <m/>
    <x v="0"/>
    <m/>
    <m/>
    <s v="אתר העירייה"/>
    <n v="3609939"/>
    <m/>
    <m/>
    <m/>
    <m/>
    <m/>
    <m/>
    <m/>
    <m/>
    <m/>
    <n v="122"/>
    <m/>
    <m/>
    <m/>
    <m/>
    <m/>
    <m/>
    <m/>
  </r>
  <r>
    <n v="795"/>
    <m/>
    <m/>
    <m/>
    <m/>
    <m/>
    <m/>
    <m/>
    <m/>
    <m/>
    <m/>
    <n v="34145"/>
    <m/>
    <s v="תל אביב"/>
    <x v="33"/>
    <x v="138"/>
    <m/>
    <s v="רשויות"/>
    <s v="רשויות מקומיות - פינוי-בינוי"/>
    <s v="בביצוע"/>
    <n v="6869537"/>
    <s v="553 20190010"/>
    <n v="553"/>
    <n v="20190010"/>
    <s v="בקשה למידע"/>
    <s v="הקלה או שימוש חורג"/>
    <n v="5093"/>
    <s v="רמת השרון"/>
    <n v="2650"/>
    <s v="החלוץ"/>
    <n v="101"/>
    <n v="19"/>
    <n v="19"/>
    <m/>
    <d v="2019-01-06T00:00:00"/>
    <n v="0"/>
    <n v="0"/>
    <m/>
    <m/>
    <n v="154"/>
    <m/>
    <m/>
    <m/>
    <m/>
    <m/>
    <s v="הערות עורך:  תיק המידע מוגש בשנית רק לצורך הוספת הקלות שלא נרשמו בתיק המידע הראשון שהתקבל לפרוייקט - מספר בקשה - 6608346037-2 הקלה / שימוש חורג:  הקלה סוג ההקלה המבוקשת:  הקלה במספר יחידות דיור תאור ההקלה המבוקשת:  ע&quot;פ היתר השינויים - מבוקש להגיש בניין בן 130 יח&quot;ד + 24 יח&quot;ד (סה&quot;כ 154 יח&quot;ד) בהקלה מתוקף תקנות שבס ( עד 20% הקלה במספר יח&quot;ד ). לחילופין מבוקש להגיש בניין בן 140 יח&quot;ד + 14 יח&quot;ד (סה&quot;כ 154 יח&quot;ד) בהקלה מת"/>
    <m/>
    <m/>
    <m/>
    <s v="NULL"/>
    <m/>
    <m/>
    <m/>
    <m/>
    <m/>
    <m/>
    <m/>
    <m/>
    <m/>
    <m/>
    <m/>
    <m/>
    <m/>
    <m/>
    <m/>
    <m/>
    <m/>
    <n v="2019"/>
    <x v="1"/>
    <s v="בנייה (שינויים)"/>
    <m/>
    <m/>
    <n v="2"/>
    <m/>
    <m/>
    <m/>
    <n v="2"/>
    <s v="למידע"/>
    <m/>
    <x v="1"/>
    <m/>
    <m/>
    <m/>
    <m/>
    <m/>
    <m/>
    <m/>
    <m/>
    <m/>
    <m/>
    <m/>
    <m/>
    <m/>
    <n v="122"/>
    <m/>
    <m/>
    <m/>
    <m/>
    <m/>
    <m/>
    <m/>
  </r>
  <r>
    <n v="796"/>
    <m/>
    <m/>
    <m/>
    <m/>
    <m/>
    <m/>
    <m/>
    <m/>
    <m/>
    <m/>
    <n v="34145"/>
    <m/>
    <s v="תל אביב"/>
    <x v="33"/>
    <x v="138"/>
    <m/>
    <s v="רשויות"/>
    <s v="רשויות מקומיות - פינוי-בינוי"/>
    <s v="בביצוע"/>
    <n v="6869655"/>
    <s v="553 20190130"/>
    <n v="553"/>
    <n v="20190130"/>
    <s v="בקשה להיתר - הקלות ו/או שימוש חורג 90 יום"/>
    <s v="תוכנית שינויים"/>
    <n v="5093"/>
    <s v="רמת השרון"/>
    <n v="2650"/>
    <s v="החלוץ"/>
    <n v="101"/>
    <n v="19"/>
    <n v="19"/>
    <m/>
    <d v="2019-02-17T00:00:00"/>
    <n v="0"/>
    <n v="0"/>
    <m/>
    <m/>
    <n v="154"/>
    <m/>
    <m/>
    <m/>
    <m/>
    <m/>
    <s v="היתר שינויים בגין השינואים הבאים : מוגשות 130 יח&quot;ד לפני הקלה - 145 יח&quot;ד לאחר הקלה ע&quot;פ תקנת שבס (20%) לחילופין מבקש להגיש בניין בן 140 יח&quot;ד בהקלה (סה&quot;כ 154יח&quot;ד) מתוקף תקנות שבס כחלון .הוספת מחסנים בקומת הקרקע ובקומת המרתף.שינוי בגרעין הבניין , הגדלת 11 דירות בשטח של 6 מ&quot;ר כל אחד ,עדכון בחלוקת שיטחי מרתף בין בניין 1 ל 2 ללא שינוי מספר החניות וללא תוספת שטח ליניון הכולל."/>
    <m/>
    <m/>
    <m/>
    <s v="NULL"/>
    <m/>
    <m/>
    <m/>
    <m/>
    <m/>
    <m/>
    <m/>
    <m/>
    <m/>
    <m/>
    <m/>
    <m/>
    <m/>
    <m/>
    <m/>
    <m/>
    <m/>
    <n v="2019"/>
    <x v="1"/>
    <s v="בנייה"/>
    <m/>
    <m/>
    <n v="2"/>
    <m/>
    <m/>
    <m/>
    <n v="2"/>
    <s v="להיתר"/>
    <m/>
    <x v="1"/>
    <m/>
    <m/>
    <m/>
    <m/>
    <m/>
    <m/>
    <m/>
    <m/>
    <m/>
    <m/>
    <m/>
    <m/>
    <m/>
    <n v="122"/>
    <m/>
    <m/>
    <m/>
    <m/>
    <m/>
    <m/>
    <m/>
  </r>
  <r>
    <n v="797"/>
    <m/>
    <m/>
    <m/>
    <m/>
    <m/>
    <m/>
    <m/>
    <m/>
    <m/>
    <m/>
    <n v="34145"/>
    <m/>
    <s v="תל אביב"/>
    <x v="33"/>
    <x v="138"/>
    <m/>
    <s v="רשויות"/>
    <s v="רשויות מקומיות - פינוי-בינוי"/>
    <s v="בביצוע"/>
    <n v="6869816"/>
    <s v="553 20190298"/>
    <n v="553"/>
    <n v="20190298"/>
    <s v="בקשה להיתר"/>
    <s v="תוכנית שינויים"/>
    <n v="5093"/>
    <s v="רמת השרון"/>
    <n v="2650"/>
    <s v="החלוץ"/>
    <n v="101"/>
    <n v="19"/>
    <n v="19"/>
    <m/>
    <d v="2019-04-11T00:00:00"/>
    <n v="150"/>
    <n v="4"/>
    <m/>
    <m/>
    <n v="154"/>
    <m/>
    <m/>
    <m/>
    <m/>
    <m/>
    <s v="היתר שינויים לבניין 2 מתוך 4 ע&quot;פ תכנית מתחם יוספטל. היתר שינויים בגין השינויים הבאים: תוספת 4 יח&quot;ד - 2 יח&quot;ד בקומה 25 ו2 יח&quot;ד בקומה 26 סה&quot;כ 154 יח&quot;ד בבניין. בנוסף מבוקשת תוספת מחסנים בקומת קרקע ובקומת מרתף , שינוי בגרעין הבניין הגדלת 11 דירות בשטח של כ 6 מ&quot;ר כ&quot;א , עדכון בחלוקת שטחי המרתף בין בניין 1 ל  2 ללא שינוי החניות וללא תוספת שטח לחניון כולל"/>
    <m/>
    <m/>
    <m/>
    <s v="NULL"/>
    <m/>
    <m/>
    <m/>
    <m/>
    <m/>
    <m/>
    <m/>
    <m/>
    <m/>
    <m/>
    <m/>
    <m/>
    <m/>
    <m/>
    <m/>
    <m/>
    <m/>
    <n v="2019"/>
    <x v="1"/>
    <s v="בנייה"/>
    <m/>
    <m/>
    <n v="2"/>
    <m/>
    <m/>
    <m/>
    <n v="2"/>
    <s v="להיתר"/>
    <m/>
    <x v="1"/>
    <m/>
    <m/>
    <m/>
    <m/>
    <m/>
    <m/>
    <m/>
    <m/>
    <m/>
    <m/>
    <m/>
    <m/>
    <m/>
    <n v="122"/>
    <m/>
    <m/>
    <m/>
    <m/>
    <m/>
    <m/>
    <m/>
  </r>
  <r>
    <n v="794"/>
    <m/>
    <m/>
    <m/>
    <m/>
    <m/>
    <m/>
    <m/>
    <m/>
    <m/>
    <m/>
    <n v="34145"/>
    <m/>
    <s v="תל אביב"/>
    <x v="33"/>
    <x v="138"/>
    <m/>
    <s v="רשויות"/>
    <s v="רשויות מקומיות - פינוי-בינוי"/>
    <s v="בביצוע"/>
    <n v="6869067"/>
    <s v="553 20180341"/>
    <n v="553"/>
    <n v="20180341"/>
    <s v="בקשה למידע"/>
    <s v="כללי"/>
    <n v="5093"/>
    <s v="רמת השרון"/>
    <n v="2650"/>
    <s v="החלוץ"/>
    <n v="101"/>
    <n v="19"/>
    <n v="19"/>
    <m/>
    <d v="2018-05-27T00:00:00"/>
    <n v="0"/>
    <n v="0"/>
    <m/>
    <m/>
    <n v="154"/>
    <m/>
    <m/>
    <m/>
    <m/>
    <m/>
    <s v="פירוט העבודה המבוקשת: היתר שינויים לבניין הנמצא בבנייה תחת היתר - תוספת 4 יח&quot;ד (154 סה&quot;כ) תוספת שטחים עיקריים - 120 מ&quot;ר שינוי קונטור חניון בין שלב א' - בנין 1 לשלב ב -בנין 2 ללא שינוי שטחי חניה"/>
    <m/>
    <m/>
    <m/>
    <s v="NULL"/>
    <m/>
    <m/>
    <m/>
    <m/>
    <m/>
    <m/>
    <m/>
    <m/>
    <m/>
    <m/>
    <m/>
    <m/>
    <m/>
    <m/>
    <m/>
    <m/>
    <m/>
    <n v="2018"/>
    <x v="1"/>
    <s v="בנייה"/>
    <m/>
    <m/>
    <m/>
    <m/>
    <m/>
    <m/>
    <n v="4"/>
    <s v="למידע"/>
    <m/>
    <x v="1"/>
    <m/>
    <m/>
    <m/>
    <m/>
    <m/>
    <m/>
    <m/>
    <m/>
    <m/>
    <m/>
    <m/>
    <m/>
    <m/>
    <n v="122"/>
    <m/>
    <m/>
    <m/>
    <m/>
    <m/>
    <m/>
    <m/>
  </r>
  <r>
    <n v="798"/>
    <m/>
    <m/>
    <m/>
    <m/>
    <m/>
    <m/>
    <m/>
    <m/>
    <m/>
    <m/>
    <n v="34145"/>
    <m/>
    <s v="תל אביב"/>
    <x v="33"/>
    <x v="138"/>
    <m/>
    <s v="רשויות"/>
    <s v="רשויות מקומיות - פינוי-בינוי"/>
    <s v="בביצוע"/>
    <n v="5396658"/>
    <s v="553 20180066"/>
    <n v="553"/>
    <n v="20180066"/>
    <s v="בקשה למידע"/>
    <s v="בניה חדשה"/>
    <n v="1707"/>
    <s v="רמת השרון"/>
    <n v="2650"/>
    <s v="החלוץ"/>
    <n v="101"/>
    <n v="23"/>
    <n v="23"/>
    <m/>
    <d v="2018-01-22T00:00:00"/>
    <n v="0"/>
    <n v="234"/>
    <m/>
    <m/>
    <n v="234"/>
    <m/>
    <m/>
    <m/>
    <m/>
    <m/>
    <s v="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
    <m/>
    <m/>
    <m/>
    <s v="NULL"/>
    <m/>
    <m/>
    <m/>
    <m/>
    <m/>
    <m/>
    <m/>
    <m/>
    <m/>
    <m/>
    <m/>
    <m/>
    <m/>
    <m/>
    <m/>
    <m/>
    <m/>
    <n v="2018"/>
    <x v="1"/>
    <s v="בנייה"/>
    <m/>
    <m/>
    <n v="3"/>
    <n v="1"/>
    <n v="1"/>
    <m/>
    <n v="1"/>
    <s v="למידע"/>
    <m/>
    <x v="1"/>
    <m/>
    <m/>
    <m/>
    <m/>
    <m/>
    <m/>
    <m/>
    <m/>
    <m/>
    <m/>
    <m/>
    <m/>
    <m/>
    <n v="122"/>
    <m/>
    <m/>
    <m/>
    <m/>
    <m/>
    <m/>
    <m/>
  </r>
  <r>
    <n v="800"/>
    <m/>
    <m/>
    <m/>
    <m/>
    <m/>
    <m/>
    <m/>
    <m/>
    <m/>
    <m/>
    <n v="34145"/>
    <m/>
    <s v="תל אביב"/>
    <x v="33"/>
    <x v="138"/>
    <m/>
    <s v="רשויות"/>
    <s v="רשויות מקומיות - פינוי-בינוי"/>
    <s v="בביצוע"/>
    <n v="7026123"/>
    <s v="553 20200009"/>
    <n v="553"/>
    <n v="20200009"/>
    <s v="בקשה להיתר"/>
    <s v="בניה חדשה"/>
    <n v="1707"/>
    <s v="רמת השרון"/>
    <n v="2650"/>
    <s v="החלוץ"/>
    <n v="101"/>
    <n v="23"/>
    <n v="23"/>
    <m/>
    <d v="2020-01-02T00:00:00"/>
    <n v="0"/>
    <n v="171"/>
    <n v="41"/>
    <n v="130"/>
    <n v="171"/>
    <m/>
    <m/>
    <s v="בקשה המשכית"/>
    <s v="חישוב מתמטי"/>
    <s v="מהות הבקשה"/>
    <s v="היתר למבנה שלישי מתוך ארבע מבנים בהתאם לתכנית אדרכלית למתחם יוספטל ות 137 יחד בתוספת של 25% במספר היחד סהכ 171 יחד בבניין פירוט נוסף מרישוי זמין:  מבנה בן 171 יחד - 26 קומות"/>
    <m/>
    <m/>
    <m/>
    <s v="NULL"/>
    <m/>
    <m/>
    <m/>
    <m/>
    <m/>
    <m/>
    <m/>
    <m/>
    <m/>
    <m/>
    <m/>
    <m/>
    <m/>
    <m/>
    <m/>
    <m/>
    <m/>
    <n v="2020"/>
    <x v="1"/>
    <s v="בנייה"/>
    <m/>
    <m/>
    <n v="3"/>
    <m/>
    <m/>
    <n v="1"/>
    <n v="1"/>
    <s v="להיתר"/>
    <m/>
    <x v="1"/>
    <m/>
    <m/>
    <m/>
    <m/>
    <n v="2134162"/>
    <m/>
    <m/>
    <m/>
    <m/>
    <m/>
    <m/>
    <m/>
    <m/>
    <n v="122"/>
    <m/>
    <m/>
    <m/>
    <m/>
    <s v="אין מידע באתר העירייה. במדלן מופיע היתר בנייה"/>
    <s v="לא היו החלטות בבקשה"/>
    <m/>
  </r>
  <r>
    <n v="799"/>
    <m/>
    <m/>
    <m/>
    <m/>
    <m/>
    <m/>
    <m/>
    <m/>
    <m/>
    <m/>
    <n v="34145"/>
    <m/>
    <s v="תל אביב"/>
    <x v="33"/>
    <x v="138"/>
    <m/>
    <s v="רשויות"/>
    <s v="רשויות מקומיות - פינוי-בינוי"/>
    <s v="בביצוע"/>
    <n v="6868804"/>
    <s v="553 20180066"/>
    <n v="553"/>
    <n v="20180066"/>
    <s v="בקשה למידע"/>
    <s v="בניה חדשה"/>
    <n v="1707"/>
    <s v="רמת השרון"/>
    <n v="2650"/>
    <s v="החלוץ"/>
    <n v="101"/>
    <n v="23"/>
    <n v="23"/>
    <m/>
    <d v="2018-01-22T00:00:00"/>
    <n v="0"/>
    <n v="234"/>
    <m/>
    <m/>
    <n v="234"/>
    <m/>
    <m/>
    <m/>
    <m/>
    <m/>
    <s v="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פטל ברמה&quot;ש"/>
    <m/>
    <m/>
    <m/>
    <s v="NULL"/>
    <m/>
    <m/>
    <m/>
    <m/>
    <m/>
    <m/>
    <m/>
    <m/>
    <m/>
    <m/>
    <m/>
    <m/>
    <m/>
    <m/>
    <m/>
    <m/>
    <m/>
    <n v="2018"/>
    <x v="1"/>
    <s v="בנייה"/>
    <m/>
    <m/>
    <m/>
    <m/>
    <m/>
    <m/>
    <n v="4"/>
    <s v="למידע"/>
    <m/>
    <x v="1"/>
    <m/>
    <m/>
    <m/>
    <m/>
    <m/>
    <m/>
    <m/>
    <m/>
    <m/>
    <m/>
    <m/>
    <m/>
    <m/>
    <n v="122"/>
    <m/>
    <m/>
    <m/>
    <m/>
    <m/>
    <m/>
    <m/>
  </r>
  <r>
    <n v="1508"/>
    <m/>
    <m/>
    <m/>
    <m/>
    <m/>
    <s v="כפול רק מהנתונים החדשים"/>
    <m/>
    <m/>
    <m/>
    <m/>
    <n v="34145"/>
    <m/>
    <s v="תל אביב"/>
    <x v="33"/>
    <x v="138"/>
    <m/>
    <s v="רשויות"/>
    <s v="פינוי-בינוי"/>
    <s v="בביצוע"/>
    <n v="7145312"/>
    <s v="553 20200329"/>
    <n v="553"/>
    <n v="20200329"/>
    <s v="בקשה להיתר - הקלות ו/או שימוש חורג 90 יום                                       "/>
    <s v="חפירה ודיפון                            "/>
    <n v="1707"/>
    <s v="רמת השרון"/>
    <n v="2650"/>
    <s v="החלוץ                                                       "/>
    <n v="101"/>
    <n v="23"/>
    <n v="23"/>
    <m/>
    <d v="2020-06-01T00:00:00"/>
    <n v="0"/>
    <n v="0"/>
    <m/>
    <m/>
    <m/>
    <s v="2020_02"/>
    <d v="2020-11-24T10:27:21"/>
    <m/>
    <m/>
    <m/>
    <s v=" בניין 3 מגרש 1071 - בקשה להריסה חפירה ודיפון הריסה בשני שלבים חפירה בעומק של 18.20 מ' + דיפונים + עוגנים + הריסת מקלטים ההקלה המבוקשת : הקלה מרש/991 סעיף 6.4 (נספח שלביות בניה והריסה) הקלה בסדר הביצוע של שלב A2  כך שהריסת הבניין בחלקה 231 תבוצע לפני השלמת הבניה של הבנין השלישי                                                                                                                                                                                                                                                                                                                                                                                                                                                                                                                                                                                                                                                                                                                                                  "/>
    <n v="2020019"/>
    <d v="2020-09-22T00:00:00"/>
    <s v="  הוועדה מחליטה לקבל חלקית את המלצת מהנדסת העיר ולאשר הבקשה בכפוף  לתיקונים האמורים לעיל בהערות הבדיקה ולמילוי גיליון הדרישות:  1. לא לאשר את ההקלה המבוקשת לעניין שינוי שלביות הריסה (נערכה הצבעה בנפרד).  2. יובהר, אין משום מתן היתר להריסה חפירה ודיפון למרתפי חניה, משום הסכמה  כלשהי, לניוד יחד או תוספת יחד לבניין השלישי,  ונושא זה לא הובא לדיון בפני  הוועדה.  אישור נספח התנועה המבוקש אינו מהווה הסכמה ל - 171 יחד במבנה זה והוועדה תדון  בנושא יחד לעת הגשת הבקשה להיתר למבנה, לפיכך יומצא לוועדה כתב התחייבות  שיפוי וויתור על תביעות מטעם היזם / המבקש כלפי הוועדה.  3. לנושא הניקוז יש להגיש חווד הידרולוג המציגה פתרונות חלחול למתחם כולו, כולל  כל 4 המבנים, ובאופן שמציג את אחוז החלחול בתחום המגרשים גם יחד, וכן נספח  הכולל כל פתרונות הניקוז בסביבת הפרויקט בוואדי ובמורד תוך בחינת יכולת הקיבולת  של המערכות הקיימות והנדרשות וזאת לאור ההקלה המבוקשת באחוזי החלחול  בתחום  המגרשים והמגרש נשוא הדיון, ( מבוקש % 10 במגרש זה עפ חווד המצורפת ).  יש להמציא פיתרון משלים לתשתית הניקוז בדרך של תיעול ברחוב"/>
    <s v="NULL"/>
    <m/>
    <m/>
    <m/>
    <m/>
    <m/>
    <m/>
    <m/>
    <m/>
    <m/>
    <m/>
    <m/>
    <m/>
    <m/>
    <m/>
    <s v="NULL"/>
    <s v="NULL"/>
    <s v="לפי גוש חלקה (מרץ 2021)"/>
    <n v="2020"/>
    <x v="1"/>
    <s v="הריסה + חפירה ודיפון"/>
    <m/>
    <m/>
    <n v="3"/>
    <m/>
    <m/>
    <m/>
    <n v="2"/>
    <s v="להיתר"/>
    <m/>
    <x v="1"/>
    <m/>
    <m/>
    <m/>
    <m/>
    <m/>
    <m/>
    <m/>
    <m/>
    <m/>
    <m/>
    <m/>
    <m/>
    <m/>
    <n v="122"/>
    <m/>
    <m/>
    <m/>
    <m/>
    <m/>
    <s v="אישור"/>
    <s v="  הוועדה מחליטה לקבל חלקית את המלצת מהנדסת העיר ולאשר הבקשה בכפוף  לתיקונים האמורים לעיל בהערות הבדיקה ולמילוי גיליון הדרישות:  1. לא לאשר את ההקלה המבוקשת לעניין שינוי שלביות הריסה (נערכה הצבעה בנפרד).  2. יובהר, אין משום מתן היתר להריסה חפירה ודיפון למרתפי חניה, משום הסכמה  כלשהי, לניוד יחד או תוספת יחד לבניין השלישי,  ונושא זה לא הובא לדיון בפני  הוועדה.  אישור נספח התנועה המבוקש אינו מהווה הסכמה ל - 171 יחד במבנה זה והוועדה תדון  בנושא יחד לעת הגשת הבקשה להיתר למבנה, לפיכך יומצא לוועדה כתב התחייבות  שיפוי וויתור על תביעות מטעם היזם / המבקש כלפי הוועדה.  3. לנושא הניקוז יש להגיש חווד הידרולוג המציגה פתרונות חלחול למתחם כולו, כולל  כל 4 המבנים, ובאופן שמציג את אחוז החלחול בתחום המגרשים גם יחד, וכן נספח  הכולל כל פתרונות הניקוז בסביבת הפרויקט בוואדי ובמורד תוך בחינת יכולת הקיבולת  של המערכות הקיימות והנדרשות וזאת לאור ההקלה המבוקשת באחוזי החלחול  בתחום  המגרשים והמגרש נשוא הדיון, ( מבוקש % 10 במגרש זה עפ חווד המצורפת ).  יש להמציא פיתרון משלים לתשתית הניקוז בדרך של תיעול ברחוב"/>
  </r>
  <r>
    <n v="1513"/>
    <m/>
    <m/>
    <m/>
    <m/>
    <m/>
    <m/>
    <s v="הכתובת במתחם"/>
    <m/>
    <m/>
    <m/>
    <n v="34145"/>
    <m/>
    <s v="תל אביב"/>
    <x v="33"/>
    <x v="138"/>
    <m/>
    <s v="רשויות"/>
    <s v="פינוי-בינוי"/>
    <s v="בביצוע"/>
    <n v="7237830"/>
    <s v="553 20200726"/>
    <n v="553"/>
    <n v="20200726"/>
    <s v="בקשה למידע                                                                      "/>
    <s v="בניה חדשה                               "/>
    <n v="1707"/>
    <s v="רמת השרון"/>
    <n v="2650"/>
    <s v="החלוץ                                                       "/>
    <n v="101"/>
    <n v="23"/>
    <n v="23"/>
    <s v=" "/>
    <d v="2020-12-01T00:00:00"/>
    <n v="0"/>
    <n v="171"/>
    <n v="41"/>
    <n v="130"/>
    <n v="171"/>
    <s v="2020_04"/>
    <d v="2021-01-28T10:47:10"/>
    <s v="בקשה המשכית"/>
    <s v="חישוב מתמטי"/>
    <s v="נתוני העירייה"/>
    <s v=" הערות עורך:  מגרש 1071 - 2695 מ&quot;ר"/>
    <s v="NULL"/>
    <s v="NULL"/>
    <s v="NULL"/>
    <s v="NULL"/>
    <m/>
    <m/>
    <m/>
    <m/>
    <m/>
    <m/>
    <m/>
    <m/>
    <m/>
    <m/>
    <m/>
    <m/>
    <m/>
    <m/>
    <s v="NULL"/>
    <s v="NULL"/>
    <s v="לפי גוש חלקה (מרץ 2021)"/>
    <n v="2020"/>
    <x v="1"/>
    <m/>
    <m/>
    <s v="הבקשה לא נמצאה באתר העירייה"/>
    <n v="3"/>
    <m/>
    <m/>
    <m/>
    <n v="2"/>
    <s v="למידע"/>
    <m/>
    <x v="1"/>
    <m/>
    <m/>
    <m/>
    <m/>
    <m/>
    <m/>
    <m/>
    <m/>
    <m/>
    <m/>
    <m/>
    <m/>
    <m/>
    <n v="122"/>
    <m/>
    <m/>
    <m/>
    <m/>
    <m/>
    <s v="הבקשה לא נמצאה באתר העירייה"/>
    <m/>
  </r>
  <r>
    <n v="2006"/>
    <s v="אוקטובר 2021 - טיוב בקשות ID כפולות"/>
    <s v="כן"/>
    <s v="כן"/>
    <m/>
    <s v="לטייב"/>
    <m/>
    <m/>
    <m/>
    <m/>
    <m/>
    <n v="34145"/>
    <m/>
    <s v="תל אביב"/>
    <x v="33"/>
    <x v="138"/>
    <m/>
    <s v="רשויות"/>
    <s v="פינוי בינוי"/>
    <s v="בביצוע"/>
    <n v="7457436"/>
    <s v="553 20210304"/>
    <n v="553"/>
    <n v="20210304"/>
    <s v="בקשה להיתר                                                                      "/>
    <s v="הריסה                                   "/>
    <n v="1707"/>
    <s v="רמת השרון"/>
    <n v="2650"/>
    <s v="החלוץ                                                       "/>
    <n v="101"/>
    <n v="23"/>
    <n v="23"/>
    <s v="NULL"/>
    <d v="2021-04-28T00:00:00"/>
    <n v="0"/>
    <n v="0"/>
    <n v="41"/>
    <n v="130"/>
    <n v="171"/>
    <s v="2021_03"/>
    <d v="2021-07-15T12:02:09"/>
    <s v="מהות הבקשה"/>
    <s v="חישוב מתמטי"/>
    <s v="בקשה מובילה"/>
    <s v="  בקשה להריסת מבנים בחלקות הבאות :חלקה 231 - 24 יחד | חלקה 232 - 16 יחד | חלקה 245 - 1 יחד | חלקה 233 - מקלט                                                                                                                                                                                                                                                                                                                                                                                                                                                                                                                                                                                                                                                                                                                                                                                                                                                                                                                         "/>
    <n v="2021008"/>
    <d v="2021-06-03T00:00:00"/>
    <s v="  לאשר את הבקשה בתנאי מילוי גיליון הדרישות  ובתנאים כדלקמן:  ניתוק תשתיות והריסת מקלט 304 ו/או כל פעולת אחרת כהכנה להריסתו,  יבוצעו לאחר ביצוע במלואם של פתרונות מיגון חלופיים לדיירים על ידי היזם ועל  חשבונו ובאישור מנהל אגף חירום ובטחון של העירייה, בהתאם להתחיבות היזם  מיום 21.6.2020 במקום שייקבע עי העירייה ובאופן מיידי.                                                                                                                                                                                                                                                                                                                                                                                                                                                                                                                                                                                                                                                                                                     "/>
    <n v="2134162"/>
    <n v="20210304"/>
    <s v="בקשה להיתר                                                                      "/>
    <d v="2021-06-24T00:00:00"/>
    <s v="כללי                                                                                      "/>
    <n v="0"/>
    <n v="0"/>
    <n v="41"/>
    <s v="מהות ההיתר"/>
    <n v="130"/>
    <s v="חישוב מתמטי"/>
    <n v="171"/>
    <s v="בקשה"/>
    <m/>
    <s v="בקשה להריסת מבנים בחלקות : 231 - 24 יח&quot;ד 232 - 16 יח&quot;ד 245 - 1 יח&quot;ד + הריסת מקלטים בחלקה"/>
    <s v="2021_03"/>
    <d v="2021-07-15T12:02:11"/>
    <s v="תוכנית"/>
    <n v="2021"/>
    <x v="0"/>
    <s v="הריסה"/>
    <s v="הריסה"/>
    <m/>
    <n v="3"/>
    <m/>
    <m/>
    <m/>
    <n v="2"/>
    <s v="להיתר"/>
    <m/>
    <x v="0"/>
    <m/>
    <m/>
    <m/>
    <n v="7026123"/>
    <m/>
    <m/>
    <m/>
    <m/>
    <m/>
    <m/>
    <m/>
    <m/>
    <m/>
    <n v="122"/>
    <m/>
    <m/>
    <m/>
    <m/>
    <m/>
    <m/>
    <m/>
  </r>
  <r>
    <n v="803"/>
    <m/>
    <m/>
    <m/>
    <m/>
    <m/>
    <m/>
    <m/>
    <m/>
    <m/>
    <m/>
    <n v="4012"/>
    <m/>
    <s v="מרכז"/>
    <x v="34"/>
    <x v="139"/>
    <m/>
    <s v="מיסוי"/>
    <s v="פינוי-בינוי"/>
    <s v="בביצוע"/>
    <n v="6826198"/>
    <s v="416 20151265"/>
    <n v="416"/>
    <n v="20151265"/>
    <s v="בקשה להיתר"/>
    <s v="בניה חדשה"/>
    <n v="1994"/>
    <s v="רעננה"/>
    <n v="8700"/>
    <s v="ברנדיס"/>
    <n v="214"/>
    <n v="11"/>
    <n v="11"/>
    <s v="א"/>
    <d v="2015-12-22T00:00:00"/>
    <n v="0"/>
    <n v="120"/>
    <n v="54"/>
    <n v="66"/>
    <n v="120"/>
    <m/>
    <m/>
    <m/>
    <m/>
    <m/>
    <s v="הארכת תוקף החלטת רשות רישוי מתאריך 13/09/2016 שפג תוקפה (בתאריך 13/09/2017) בשנה נוספת עד לתאריך 13/09/2018 לבקשה להריסת 4 מבני מגורים שבהם 54 יח&quot;ד ובניית 3 בנייני מגורים בצמוד לשצ&quot;פ, בני 6 קומות וקומת גג (שביעית) נסוגה, עם 120 יח&quot;ד, מעל 2 קומות מרתף חניות."/>
    <m/>
    <m/>
    <m/>
    <n v="1917168"/>
    <n v="20180187"/>
    <m/>
    <d v="2018-10-25T00:00:00"/>
    <m/>
    <n v="0"/>
    <n v="120"/>
    <n v="54"/>
    <m/>
    <n v="66"/>
    <m/>
    <n v="120"/>
    <m/>
    <m/>
    <s v="הריסת ארבעה בנייני מגורים שבהם 54 יחד ובניית שלושה בנייני מגורים בצמוד לשצ&quot;פ, בני שבע קומות עם 120 יח&quot;ד, מעל שתי קומות מרתפי חניה.&quot;"/>
    <m/>
    <m/>
    <s v="שליפת כתובות (אוגוסט 2020)"/>
    <n v="2015"/>
    <x v="3"/>
    <s v="הריסה + בנייה"/>
    <s v="הריסה + בנייה"/>
    <m/>
    <n v="1"/>
    <m/>
    <m/>
    <m/>
    <n v="1"/>
    <s v="להיתר"/>
    <m/>
    <x v="0"/>
    <m/>
    <m/>
    <m/>
    <n v="6826198"/>
    <n v="1917168"/>
    <m/>
    <m/>
    <m/>
    <m/>
    <m/>
    <m/>
    <m/>
    <s v="מיצוי יח&quot;ד בפרויקט"/>
    <n v="0"/>
    <m/>
    <m/>
    <m/>
    <m/>
    <m/>
    <m/>
    <m/>
  </r>
  <r>
    <n v="804"/>
    <m/>
    <m/>
    <m/>
    <m/>
    <m/>
    <m/>
    <m/>
    <m/>
    <m/>
    <m/>
    <n v="4012"/>
    <m/>
    <s v="מרכז"/>
    <x v="34"/>
    <x v="139"/>
    <m/>
    <s v="מיסוי"/>
    <s v="מיסוי - פינוי-בינוי"/>
    <s v="בביצוע"/>
    <n v="552977"/>
    <s v="416 20151265"/>
    <n v="416"/>
    <n v="20151265"/>
    <s v="בקשה להיתר"/>
    <s v="בניה חדשה                               "/>
    <n v="1994"/>
    <s v="רעננה"/>
    <n v="8700"/>
    <s v="ברנדיס"/>
    <n v="214"/>
    <n v="11"/>
    <n v="11"/>
    <m/>
    <d v="2015-12-22T00:00:00"/>
    <n v="0"/>
    <n v="0"/>
    <n v="54"/>
    <n v="66"/>
    <n v="120"/>
    <m/>
    <m/>
    <m/>
    <m/>
    <m/>
    <s v=" הריסת 4 מבני מגורים בני 54 יח&quot;ד ובניית 120 יח&quot;ד ב- 3 מבנים ע&quot;ג 2 מרתפי חניה."/>
    <m/>
    <m/>
    <m/>
    <s v="NULL"/>
    <m/>
    <m/>
    <m/>
    <m/>
    <m/>
    <m/>
    <m/>
    <m/>
    <m/>
    <m/>
    <m/>
    <m/>
    <m/>
    <m/>
    <m/>
    <m/>
    <m/>
    <n v="2015"/>
    <x v="1"/>
    <s v="הריסה + בנייה"/>
    <m/>
    <m/>
    <n v="1"/>
    <m/>
    <m/>
    <m/>
    <n v="2"/>
    <s v="להיתר"/>
    <m/>
    <x v="1"/>
    <m/>
    <m/>
    <m/>
    <m/>
    <m/>
    <m/>
    <m/>
    <m/>
    <m/>
    <m/>
    <m/>
    <m/>
    <s v="מיצוי יח&quot;ד בפרויקט"/>
    <n v="0"/>
    <m/>
    <m/>
    <m/>
    <m/>
    <m/>
    <m/>
    <m/>
  </r>
  <r>
    <n v="802"/>
    <m/>
    <m/>
    <m/>
    <m/>
    <m/>
    <m/>
    <m/>
    <m/>
    <m/>
    <m/>
    <n v="4012"/>
    <m/>
    <s v="מרכז"/>
    <x v="34"/>
    <x v="139"/>
    <m/>
    <s v="מיסוי"/>
    <s v="פינוי-בינוי"/>
    <s v="בביצוע"/>
    <n v="5438643"/>
    <s v="416 20151265"/>
    <n v="416"/>
    <n v="20151265"/>
    <s v="בקשה להיתר"/>
    <s v="בניה חדשה"/>
    <n v="1994"/>
    <s v="רעננה"/>
    <n v="8700"/>
    <s v="ברנדיס"/>
    <n v="214"/>
    <n v="11"/>
    <n v="11"/>
    <s v="א"/>
    <d v="2015-12-22T00:00:00"/>
    <n v="0"/>
    <n v="120"/>
    <n v="54"/>
    <n v="66"/>
    <n v="120"/>
    <m/>
    <m/>
    <m/>
    <m/>
    <m/>
    <s v="הארכת תוקף החלטת רשות רישוי מתאריך 13/09/2016 שפג תוקפה (בתאריך 13/09/2017) בשנה נוספת עד לתאריך 13/09/2018 לבקשה להריסת 4 מבני מגורים שבהם 54 יח&quot;ד ובניית 3 בנייני מגורים בצמוד לשצ&quot;פ, בני 6 קומות וקומת גג (שביעית) נסוגה, עם 120 יח&quot;ד, מעל 2 קומות מרתף חני"/>
    <m/>
    <m/>
    <m/>
    <n v="1565468"/>
    <n v="20180187"/>
    <m/>
    <d v="2018-10-25T00:00:00"/>
    <m/>
    <n v="0"/>
    <n v="120"/>
    <n v="54"/>
    <m/>
    <n v="66"/>
    <m/>
    <n v="120"/>
    <m/>
    <m/>
    <s v="הריסת ארבעה בנייני מגורים שבהם 54 יחד ובניית שלושה בנייני מגורים בצמוד לשצ&quot;פ, בני שבע קומות עם 120 יח&quot;ד, מעל שתי קומות מרתפי חניה.&quot;"/>
    <m/>
    <m/>
    <s v="שליפת כתובות (אוגוסט 2020)"/>
    <n v="2015"/>
    <x v="3"/>
    <s v="הריסה + בנייה"/>
    <s v="הריסה + בנייה"/>
    <m/>
    <m/>
    <m/>
    <m/>
    <m/>
    <n v="4"/>
    <s v="להיתר"/>
    <m/>
    <x v="5"/>
    <m/>
    <m/>
    <m/>
    <m/>
    <m/>
    <m/>
    <m/>
    <m/>
    <m/>
    <m/>
    <m/>
    <m/>
    <s v="מיצוי יח&quot;ד בפרויקט"/>
    <n v="0"/>
    <m/>
    <m/>
    <m/>
    <m/>
    <m/>
    <m/>
    <m/>
  </r>
  <r>
    <n v="805"/>
    <m/>
    <m/>
    <m/>
    <m/>
    <m/>
    <m/>
    <m/>
    <m/>
    <m/>
    <m/>
    <n v="4012"/>
    <m/>
    <s v="מרכז"/>
    <x v="34"/>
    <x v="139"/>
    <m/>
    <s v="מיסוי"/>
    <s v="מיסוי - פינוי-בינוי"/>
    <s v="בביצוע"/>
    <n v="6828208"/>
    <s v="416 20190698"/>
    <n v="416"/>
    <n v="20190698"/>
    <s v="בקשה למידע"/>
    <s v="תוספת למבנה קיים"/>
    <n v="1994"/>
    <s v="רעננה"/>
    <n v="8700"/>
    <s v="ברנדיס"/>
    <n v="214"/>
    <n v="17"/>
    <n v="17"/>
    <m/>
    <d v="2019-06-18T00:00:00"/>
    <n v="120"/>
    <n v="16"/>
    <m/>
    <m/>
    <n v="16"/>
    <m/>
    <m/>
    <m/>
    <m/>
    <m/>
    <s v="תוספת לבנייה רוויה שינויים בהיתר למבנה קיים הכוללים שינויים בקומות (תוספת מעליות+ 16 יח&quot;ד בשתי קומות) הכל עפ&quot;י תכנית מס' רע843 (בהפקדה)"/>
    <m/>
    <m/>
    <m/>
    <s v="NULL"/>
    <m/>
    <m/>
    <m/>
    <m/>
    <m/>
    <m/>
    <m/>
    <m/>
    <m/>
    <m/>
    <m/>
    <m/>
    <m/>
    <m/>
    <m/>
    <m/>
    <m/>
    <n v="2019"/>
    <x v="1"/>
    <s v="בנייה"/>
    <m/>
    <m/>
    <n v="1"/>
    <n v="1"/>
    <n v="1"/>
    <m/>
    <n v="1"/>
    <s v="למידע"/>
    <s v="למידע המשכי. ביקשו עוד 16 יחד. היכן לספור?"/>
    <x v="1"/>
    <m/>
    <m/>
    <m/>
    <m/>
    <m/>
    <m/>
    <m/>
    <m/>
    <m/>
    <m/>
    <m/>
    <m/>
    <s v="מיצוי יח&quot;ד בפרויקט"/>
    <n v="0"/>
    <m/>
    <m/>
    <m/>
    <m/>
    <m/>
    <m/>
    <m/>
  </r>
  <r>
    <n v="1519"/>
    <m/>
    <m/>
    <m/>
    <m/>
    <m/>
    <m/>
    <m/>
    <m/>
    <m/>
    <m/>
    <n v="4012"/>
    <m/>
    <s v="מרכז"/>
    <x v="34"/>
    <x v="139"/>
    <m/>
    <s v="מיסוי"/>
    <s v="פינוי-בינוי"/>
    <s v="בביצוע"/>
    <n v="7143566"/>
    <s v="416 20191326"/>
    <n v="416"/>
    <n v="20191326"/>
    <s v="בקשה להיתר                                                                      "/>
    <s v="בניה חדשה                               "/>
    <n v="1994"/>
    <s v="רעננה"/>
    <n v="8700"/>
    <s v="ברנדיס                                                      "/>
    <n v="214"/>
    <n v="11"/>
    <n v="11"/>
    <s v="א"/>
    <d v="2019-11-11T00:00:00"/>
    <n v="0"/>
    <n v="0"/>
    <m/>
    <m/>
    <n v="16"/>
    <s v="2020_02"/>
    <d v="2020-11-24T10:27:21"/>
    <m/>
    <m/>
    <s v="מהות הבקשה"/>
    <s v=" שינויים במהלך בנייה מכוח תכנית חדשה רע/מק/843, הכוללים: תוספת 2 קומות, כך שמקבלים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2 מעליות.                                                                                                                                                                                                                                                                                                                                                                                                                                                                                                                                                                                                                                                                                  "/>
    <n v="2020003"/>
    <d v="2020-05-07T00:00:00"/>
    <s v="  לאשר שינויים במהלך בנייה מכוח תכנית חדשה רע/מק/843, הכוללים:  תוספת 2 קומות, כך שמקבלים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2 מעליות.  בתנאים הבאים:  - אישור כיבוי אש;  - אישור פיקוד העורף;  - אישור יועץ נגישות;  - תכנית סניטרית;  - אישור מח' תברואה;  - אישור חברת חשמל;  - חישובים סטטיים והצהרת מהנדס;  - הסכם התקשרות עם אתר מורשה לפינוי פסולת בניין;  - הגשת 3 עותקים סופיים וחתומים לצורך הפקת היתר;  - תשלום כל התשלומים כאמור בסעיף 145 (ד) לחוק."/>
    <n v="2054615"/>
    <n v="20200078"/>
    <s v="בקשה להיתר                                                                      "/>
    <d v="2020-07-27T00:00:00"/>
    <s v="בית משותף                                                                                 "/>
    <n v="0"/>
    <n v="0"/>
    <m/>
    <m/>
    <m/>
    <m/>
    <n v="16"/>
    <s v="מהות ההיתר"/>
    <m/>
    <s v="שינויים במהלך בנייה מכוח תכנית חדשה רע/מק/843, הכוללים: תוספת 2 קומות, כך שבבניין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שתי מעליות."/>
    <s v="2020_02"/>
    <d v="2020-11-24T10:27:22"/>
    <s v="לפי גוש חלקה (מרץ 2021)"/>
    <n v="2019"/>
    <x v="2"/>
    <s v="בנייה"/>
    <s v="בנייה"/>
    <m/>
    <n v="1"/>
    <m/>
    <m/>
    <m/>
    <n v="1"/>
    <s v="להיתר"/>
    <s v="המשכית אך מדובר בתוספת יח&quot;ד שיש לספור"/>
    <x v="0"/>
    <s v="המשכי אך יש תוספת יחד"/>
    <m/>
    <m/>
    <n v="7143566"/>
    <n v="2054615"/>
    <m/>
    <m/>
    <m/>
    <m/>
    <m/>
    <m/>
    <m/>
    <s v="מיצוי יח&quot;ד בפרויקט"/>
    <n v="0"/>
    <m/>
    <m/>
    <m/>
    <m/>
    <m/>
    <m/>
    <m/>
  </r>
  <r>
    <n v="807"/>
    <m/>
    <m/>
    <m/>
    <m/>
    <m/>
    <m/>
    <m/>
    <m/>
    <m/>
    <m/>
    <n v="4151"/>
    <m/>
    <s v="מרכז"/>
    <x v="34"/>
    <x v="140"/>
    <m/>
    <s v="מיסוי"/>
    <s v="מיסוי - פינוי-בינוי"/>
    <s v="בביצוע"/>
    <n v="5034206"/>
    <s v="416 20160880"/>
    <n v="416"/>
    <n v="20160880"/>
    <s v="בקשה להיתר"/>
    <s v="בניה חדשה                               "/>
    <n v="3679"/>
    <s v="רעננה"/>
    <n v="8700"/>
    <s v="ויצמן"/>
    <n v="204"/>
    <n v="133"/>
    <n v="133"/>
    <m/>
    <d v="2016-10-26T00:00:00"/>
    <n v="0"/>
    <n v="0"/>
    <n v="48"/>
    <n v="106"/>
    <n v="154"/>
    <m/>
    <m/>
    <m/>
    <m/>
    <m/>
    <s v="פינוי בינוי, הריסת 4 מבני מגורים קיימים והקמת 4 מבנים חדשים בני 9 קומות וקומת גג, עם 154 יח&quot;ד, מעל 2 קומות מרתף."/>
    <m/>
    <m/>
    <m/>
    <n v="1530972"/>
    <n v="20170176"/>
    <m/>
    <d v="2017-09-14T00:00:00"/>
    <m/>
    <n v="0"/>
    <n v="0"/>
    <n v="48"/>
    <m/>
    <n v="106"/>
    <m/>
    <n v="154"/>
    <m/>
    <m/>
    <s v="הקמת 4 מבנים חדשים בני 9 קומות וקומת גג עם 154 יחד, מעל שתי קומות מרתפים, במסגרת פרוייקט פינוי ובינוי.&quot;"/>
    <m/>
    <m/>
    <m/>
    <n v="2016"/>
    <x v="6"/>
    <s v="הריסה + בנייה"/>
    <s v="בנייה"/>
    <m/>
    <n v="1"/>
    <m/>
    <m/>
    <m/>
    <n v="1"/>
    <s v="להיתר"/>
    <m/>
    <x v="0"/>
    <m/>
    <m/>
    <m/>
    <n v="5034206"/>
    <n v="1530972"/>
    <m/>
    <m/>
    <m/>
    <m/>
    <m/>
    <m/>
    <m/>
    <s v="מיצוי יח&quot;ד בפרויקט"/>
    <n v="0"/>
    <m/>
    <m/>
    <m/>
    <m/>
    <m/>
    <m/>
    <m/>
  </r>
  <r>
    <n v="808"/>
    <m/>
    <m/>
    <m/>
    <m/>
    <m/>
    <m/>
    <m/>
    <m/>
    <m/>
    <m/>
    <n v="4151"/>
    <m/>
    <s v="מרכז"/>
    <x v="34"/>
    <x v="140"/>
    <m/>
    <s v="מיסוי"/>
    <s v="פינוי-בינוי"/>
    <s v="בביצוע"/>
    <n v="5267268"/>
    <s v="416 20170673"/>
    <n v="416"/>
    <n v="20170673"/>
    <s v="בקשה להיתר"/>
    <s v="הריסה"/>
    <n v="3679"/>
    <s v="רעננה"/>
    <n v="8700"/>
    <s v="ויצמן"/>
    <n v="204"/>
    <n v="133"/>
    <n v="133"/>
    <m/>
    <d v="2017-06-18T00:00:00"/>
    <n v="0"/>
    <n v="0"/>
    <m/>
    <m/>
    <m/>
    <m/>
    <m/>
    <m/>
    <m/>
    <m/>
    <s v="הריסת 4 מבני מגורים 3 קומות מעל קומת עמודים."/>
    <m/>
    <m/>
    <m/>
    <n v="1513932"/>
    <n v="20170124"/>
    <m/>
    <d v="2017-07-10T00:00:00"/>
    <m/>
    <n v="0"/>
    <n v="0"/>
    <m/>
    <m/>
    <m/>
    <m/>
    <m/>
    <m/>
    <m/>
    <s v="הריסת 4 מבני מגורים."/>
    <m/>
    <m/>
    <s v="שליפת כתובות (אוגוסט 2020)"/>
    <n v="2017"/>
    <x v="6"/>
    <s v="הריסה"/>
    <s v="הריסה"/>
    <m/>
    <n v="1"/>
    <m/>
    <m/>
    <m/>
    <n v="2"/>
    <s v="להיתר"/>
    <m/>
    <x v="7"/>
    <m/>
    <m/>
    <m/>
    <m/>
    <m/>
    <m/>
    <m/>
    <m/>
    <m/>
    <m/>
    <m/>
    <m/>
    <s v="מיצוי יח&quot;ד בפרויקט"/>
    <n v="0"/>
    <m/>
    <m/>
    <m/>
    <m/>
    <m/>
    <m/>
    <m/>
  </r>
  <r>
    <n v="809"/>
    <m/>
    <m/>
    <m/>
    <m/>
    <m/>
    <m/>
    <m/>
    <m/>
    <m/>
    <m/>
    <n v="4151"/>
    <m/>
    <s v="מרכז"/>
    <x v="34"/>
    <x v="140"/>
    <m/>
    <s v="מיסוי"/>
    <s v="מיסוי - פינוי-בינוי"/>
    <s v="בביצוע"/>
    <n v="7017039"/>
    <s v="416 20191335"/>
    <n v="416"/>
    <n v="20191335"/>
    <s v="בקשה להיתר"/>
    <s v="תוכ' שינויים - תוס' שטח"/>
    <n v="3679"/>
    <s v="רעננה"/>
    <n v="8700"/>
    <s v="ויצמן"/>
    <n v="204"/>
    <n v="133"/>
    <n v="133"/>
    <m/>
    <d v="2019-11-12T00:00:00"/>
    <n v="0"/>
    <n v="0"/>
    <m/>
    <m/>
    <m/>
    <m/>
    <m/>
    <m/>
    <m/>
    <m/>
    <s v="שינויים להיתר מס' 20170176 הכולל- שינוי מרפסות, פתחים גובה בניין חזיתות,עדכון מחסנים, עדכון קומת קרקע-לובי כניסה."/>
    <m/>
    <m/>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s v="NULL"/>
    <m/>
    <m/>
    <m/>
    <m/>
    <m/>
    <m/>
    <m/>
    <m/>
    <m/>
    <m/>
    <m/>
    <m/>
    <m/>
    <m/>
    <m/>
    <m/>
    <m/>
    <n v="2019"/>
    <x v="1"/>
    <s v="בנייה (שינויים)"/>
    <m/>
    <m/>
    <n v="1"/>
    <m/>
    <m/>
    <m/>
    <n v="2"/>
    <s v="להיתר"/>
    <m/>
    <x v="1"/>
    <m/>
    <m/>
    <m/>
    <m/>
    <m/>
    <m/>
    <m/>
    <m/>
    <m/>
    <m/>
    <m/>
    <m/>
    <s v="מיצוי יח&quot;ד בפרויקט"/>
    <n v="0"/>
    <m/>
    <m/>
    <m/>
    <m/>
    <m/>
    <m/>
    <m/>
  </r>
  <r>
    <n v="2008"/>
    <s v="אוקטובר 2021 - טיוב בקשה וסמל כפולים"/>
    <s v="כן"/>
    <s v="כן"/>
    <m/>
    <s v="טויב"/>
    <m/>
    <m/>
    <m/>
    <m/>
    <m/>
    <n v="4151"/>
    <m/>
    <s v="מרכז"/>
    <x v="34"/>
    <x v="141"/>
    <m/>
    <s v="מיסוי"/>
    <s v="פינוי-בינוי"/>
    <s v="בביצוע"/>
    <n v="7451676"/>
    <s v="416 20191335"/>
    <n v="416"/>
    <n v="20191335"/>
    <s v="בקשה להיתר                                                                      "/>
    <s v="תוכ' שינויים - תוס' שטח                 "/>
    <n v="3679"/>
    <s v="רעננה"/>
    <n v="8700"/>
    <s v="ויצמן                                                       "/>
    <n v="204"/>
    <n v="133"/>
    <n v="133"/>
    <s v="NULL"/>
    <d v="2019-11-12T00:00:00"/>
    <n v="0"/>
    <n v="0"/>
    <m/>
    <m/>
    <m/>
    <s v="2021_03"/>
    <d v="2021-07-15T12:02:09"/>
    <m/>
    <m/>
    <m/>
    <s v=" 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במרתף, שינויים בלובי כניסה, שינויים בחדרים על הגג, עדכון חישוב שטחים, שינויים בפתחים.                                                                                                                                                                                                                                                                                                                                                                                                                                                                                                                                                                                            "/>
    <n v="2020012"/>
    <d v="2020-11-03T00:00:00"/>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
    <n v="2131437"/>
    <n v="20210093"/>
    <s v="בקשה להיתר                                                                      "/>
    <d v="2021-05-27T00:00:00"/>
    <s v="בית משותף                                                                                 "/>
    <n v="0"/>
    <n v="0"/>
    <m/>
    <m/>
    <m/>
    <m/>
    <m/>
    <m/>
    <s v="מגורים"/>
    <s v="שינויים בבניינים במהלך בנייה, שאושרה מכוח ההיתר מספר 20170176 להקמת ארבעה בנייני מגורים עפי תכנית הריסה ובנייה, הכוללים: הגדלת מרפסות בקומה 9 בכל הבניינים על חשבון שטחי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שינויים בלובי כניסה, שינויים בחדרים על הגג, עדכון חישוב שטחים, שינויים בפתחים."/>
    <s v="2021_03"/>
    <d v="2021-07-15T12:02:11"/>
    <s v="גוש חלקה"/>
    <n v="2019"/>
    <x v="0"/>
    <s v="בנייה (שינויים)"/>
    <s v="בנייה (שינויים)"/>
    <m/>
    <n v="1"/>
    <m/>
    <m/>
    <m/>
    <n v="2"/>
    <s v="להיתר"/>
    <m/>
    <x v="2"/>
    <m/>
    <m/>
    <m/>
    <n v="7451676"/>
    <n v="2131437"/>
    <m/>
    <m/>
    <m/>
    <m/>
    <m/>
    <m/>
    <m/>
    <s v="מיצוי יח&quot;ד בפרויקט"/>
    <n v="0"/>
    <m/>
    <m/>
    <m/>
    <m/>
    <m/>
    <m/>
    <m/>
  </r>
  <r>
    <n v="1521"/>
    <m/>
    <m/>
    <m/>
    <s v="כפול. מלל נוסף במהות הבקשה"/>
    <m/>
    <s v="כפול עם נתוני עבר"/>
    <m/>
    <m/>
    <m/>
    <m/>
    <n v="4151"/>
    <m/>
    <s v="מרכז"/>
    <x v="34"/>
    <x v="141"/>
    <m/>
    <s v="מיסוי"/>
    <s v="פינוי-בינוי"/>
    <s v="בביצוע"/>
    <n v="7232099"/>
    <s v="416 20191335"/>
    <n v="416"/>
    <n v="20191335"/>
    <s v="בקשה להיתר                                                                      "/>
    <s v="תוכ' שינויים - תוס' שטח                 "/>
    <n v="3679"/>
    <s v="רעננה"/>
    <n v="8700"/>
    <s v="ויצמן                                                       "/>
    <n v="204"/>
    <n v="133"/>
    <n v="133"/>
    <s v=" "/>
    <d v="2019-11-12T00:00:00"/>
    <n v="0"/>
    <n v="0"/>
    <m/>
    <m/>
    <m/>
    <s v="2020_04"/>
    <d v="2021-01-28T10:47:10"/>
    <m/>
    <m/>
    <m/>
    <s v=" 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במרתף, שינויים בלובי כניסה, שינויים בחדרים על הגג, עדכון חישוב שטחים, שינויים בפתחים.                                                                                                                                                                                                                                                                                                                                                                                                                                                                                                                                                                                            "/>
    <n v="2020012"/>
    <d v="2020-11-03T00:00:00"/>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s v="NULL"/>
    <m/>
    <m/>
    <m/>
    <m/>
    <m/>
    <m/>
    <m/>
    <m/>
    <m/>
    <m/>
    <m/>
    <m/>
    <m/>
    <s v="NULL"/>
    <s v="NULL"/>
    <s v="NULL"/>
    <s v="לפי גוש חלקה (מרץ 2021)"/>
    <n v="2019"/>
    <x v="1"/>
    <s v="הריסה + בנייה"/>
    <m/>
    <m/>
    <m/>
    <m/>
    <m/>
    <m/>
    <n v="4"/>
    <s v="להיתר"/>
    <m/>
    <x v="1"/>
    <m/>
    <m/>
    <m/>
    <m/>
    <m/>
    <m/>
    <m/>
    <m/>
    <m/>
    <m/>
    <m/>
    <m/>
    <s v="מיצוי יח&quot;ד בפרויקט"/>
    <n v="0"/>
    <m/>
    <m/>
    <m/>
    <m/>
    <m/>
    <s v="אישור בתנאים"/>
    <m/>
  </r>
  <r>
    <n v="811"/>
    <m/>
    <m/>
    <m/>
    <m/>
    <m/>
    <m/>
    <m/>
    <m/>
    <m/>
    <m/>
    <n v="4108"/>
    <m/>
    <s v="מרכז"/>
    <x v="34"/>
    <x v="142"/>
    <m/>
    <s v="מיסוי"/>
    <s v="מיסוי - פינוי-בינוי"/>
    <s v="בביצוע"/>
    <n v="6826544"/>
    <s v="416 20180193"/>
    <n v="416"/>
    <n v="20180193"/>
    <s v="בקשה להיתר"/>
    <s v="בניה חדשה"/>
    <n v="4085"/>
    <s v="רעננה"/>
    <n v="8700"/>
    <s v="בורוכוב"/>
    <n v="139"/>
    <n v="86"/>
    <n v="86"/>
    <m/>
    <d v="2018-02-12T00:00:00"/>
    <n v="0"/>
    <n v="0"/>
    <n v="18"/>
    <n v="46"/>
    <n v="64"/>
    <m/>
    <m/>
    <m/>
    <m/>
    <m/>
    <s v=" שינוי שם בעל היתר בנייה מספר 20190085 מתאריך 20/06/2019, מהשם: א.ש.ל.י, ש. מיכלסון, לי-רן ייזום. יש לשנות את השם ל: א.ש.ל.י חברה לבניין בע&quot;מ לי-רן יזום והשקעות בבנייה בע&quot;מ. היתר להריסת בניין מגורים שמכיל 18 דירות בן 3 קומות מעל עמודים והקמת 2 בנייני מגורים חדשים, 28 דירות בבניין A ו-36 דירות בבניין B , סה&quot;כ 64 דירות, עלפי תכנית התחדשות רע/720 'מתחם כינרת'. המבנים המוצעים הם בני 8 קומות מעל קומת קרקע ועוד קומת גג, מעל 3 קומות מרתף משותף.                                                                                                                                                                                                                                                                                                                                                                                                                                                                                                                                                                               "/>
    <m/>
    <m/>
    <m/>
    <n v="1922496"/>
    <n v="20190085"/>
    <m/>
    <d v="2019-06-19T00:00:00"/>
    <m/>
    <n v="0"/>
    <n v="0"/>
    <n v="18"/>
    <m/>
    <n v="46"/>
    <m/>
    <n v="64"/>
    <m/>
    <m/>
    <s v="הריסת בניין מגורים שמכיל 18 דירות בן 3 קומות מעל עמודים והקמת 2 בנייני מגורים חדשים: 28 דירות בבניין A ו-36 דירות בבניין B , סהכ 64 דירות, עלפי תכנית התחדשות רע/720 'מתחם כינרת', המבנים המוצעים הם בני 8 קומות מעל קומת קרקע ועוד קומת גג, מעל 3 קומות מרתף מ"/>
    <m/>
    <m/>
    <m/>
    <n v="2018"/>
    <x v="5"/>
    <s v="בנייה"/>
    <s v="הריסה + בנייה"/>
    <m/>
    <n v="2"/>
    <m/>
    <m/>
    <m/>
    <n v="1"/>
    <s v="להיתר"/>
    <m/>
    <x v="0"/>
    <m/>
    <m/>
    <m/>
    <n v="6826544"/>
    <n v="1922496"/>
    <m/>
    <m/>
    <m/>
    <m/>
    <m/>
    <m/>
    <m/>
    <m/>
    <n v="90"/>
    <m/>
    <m/>
    <m/>
    <m/>
    <m/>
    <m/>
    <m/>
  </r>
  <r>
    <n v="810"/>
    <m/>
    <m/>
    <m/>
    <m/>
    <m/>
    <m/>
    <m/>
    <m/>
    <m/>
    <m/>
    <n v="4108"/>
    <m/>
    <s v="מרכז"/>
    <x v="34"/>
    <x v="142"/>
    <m/>
    <s v="מיסוי"/>
    <s v="מיסוי - פינוי-בינוי"/>
    <s v="בביצוע"/>
    <n v="5438853"/>
    <s v="416 20180193"/>
    <n v="416"/>
    <n v="20180193"/>
    <s v="בקשה להיתר"/>
    <s v="בניה חדשה"/>
    <n v="4084"/>
    <s v="רעננה"/>
    <n v="8700"/>
    <s v="בורוכוב"/>
    <n v="139"/>
    <n v="86"/>
    <n v="86"/>
    <m/>
    <d v="2018-02-12T00:00:00"/>
    <n v="0"/>
    <n v="0"/>
    <n v="52"/>
    <n v="12"/>
    <n v="64"/>
    <m/>
    <m/>
    <m/>
    <m/>
    <m/>
    <s v="הריסת בניין מגורים שמכיל 52 דירות בן 3 קומות מעל עמודים והקמת 2 בנייני מגורים חדשים: 28 דירות בבניין A ו-36 דירות בבניין B , סה&quot;כ 64 דירות, עלפי תכנית התחדשות רע/720 'מתחם כינרת'. המבנים המוצעים הם בני 8 קומות מעל קומת קרקע ועוד קומת גג, מעל 3 קומות מרתף"/>
    <m/>
    <m/>
    <m/>
    <s v="NULL"/>
    <m/>
    <m/>
    <m/>
    <m/>
    <m/>
    <m/>
    <m/>
    <m/>
    <m/>
    <m/>
    <m/>
    <m/>
    <m/>
    <m/>
    <m/>
    <m/>
    <m/>
    <n v="2018"/>
    <x v="1"/>
    <s v="הריסה + בנייה"/>
    <m/>
    <m/>
    <m/>
    <m/>
    <m/>
    <m/>
    <n v="4"/>
    <s v="להיתר"/>
    <m/>
    <x v="1"/>
    <m/>
    <m/>
    <m/>
    <m/>
    <m/>
    <m/>
    <m/>
    <m/>
    <m/>
    <m/>
    <m/>
    <m/>
    <m/>
    <n v="90"/>
    <m/>
    <m/>
    <m/>
    <m/>
    <m/>
    <m/>
    <m/>
  </r>
  <r>
    <n v="812"/>
    <m/>
    <m/>
    <m/>
    <m/>
    <m/>
    <m/>
    <m/>
    <m/>
    <m/>
    <m/>
    <n v="4108"/>
    <m/>
    <s v="מרכז"/>
    <x v="34"/>
    <x v="142"/>
    <m/>
    <s v="מיסוי"/>
    <s v="מיסוי - פינוי-בינוי"/>
    <s v="בביצוע"/>
    <n v="6827875"/>
    <s v="416 20190321"/>
    <n v="416"/>
    <n v="20190321"/>
    <s v="בקשה למידע"/>
    <s v="בניה חדשה"/>
    <n v="4083"/>
    <s v="רעננה"/>
    <n v="8700"/>
    <s v="כנרת"/>
    <n v="352"/>
    <n v="5"/>
    <n v="5"/>
    <m/>
    <d v="2019-03-20T00:00:00"/>
    <n v="0"/>
    <n v="90"/>
    <m/>
    <m/>
    <n v="90"/>
    <m/>
    <m/>
    <m/>
    <m/>
    <m/>
    <s v="בנייה רוויה חדשה הריסת מבני מגורים קיימים ובניית שלושה בתי מגורים ושלושה קומות מרתף. בניין א': קרקע + 7 +גג. 25 יח&quot;ד. בניין ב': קרקע + 8 + גג. 28 יח&quot;ד. בניין ג': קרקע + 8 + גג. 37 יח&quot;ד."/>
    <m/>
    <m/>
    <m/>
    <s v="NULL"/>
    <m/>
    <m/>
    <m/>
    <m/>
    <m/>
    <m/>
    <m/>
    <m/>
    <m/>
    <m/>
    <m/>
    <m/>
    <m/>
    <m/>
    <m/>
    <m/>
    <m/>
    <n v="2019"/>
    <x v="1"/>
    <s v="הריסה + בנייה"/>
    <m/>
    <m/>
    <n v="1"/>
    <n v="1"/>
    <m/>
    <m/>
    <n v="1"/>
    <s v="למידע"/>
    <m/>
    <x v="1"/>
    <m/>
    <m/>
    <m/>
    <m/>
    <m/>
    <m/>
    <m/>
    <m/>
    <m/>
    <m/>
    <m/>
    <m/>
    <m/>
    <n v="90"/>
    <m/>
    <m/>
    <m/>
    <m/>
    <m/>
    <m/>
    <m/>
  </r>
  <r>
    <n v="1520"/>
    <m/>
    <m/>
    <m/>
    <m/>
    <m/>
    <m/>
    <m/>
    <m/>
    <m/>
    <m/>
    <n v="4108"/>
    <m/>
    <s v="מרכז"/>
    <x v="34"/>
    <x v="142"/>
    <m/>
    <s v="מיסוי"/>
    <s v="פינוי-בינוי"/>
    <s v="בביצוע"/>
    <n v="7177432"/>
    <s v="416 20200530"/>
    <n v="416"/>
    <n v="20200530"/>
    <s v="בקשה להיתר                                                                      "/>
    <s v="בניה חדשה                               "/>
    <n v="4083"/>
    <s v="רעננה"/>
    <n v="8700"/>
    <s v="כנרת                                                        "/>
    <n v="352"/>
    <n v="5"/>
    <n v="5"/>
    <m/>
    <d v="2020-05-07T00:00:00"/>
    <n v="0"/>
    <n v="0"/>
    <m/>
    <m/>
    <n v="90"/>
    <s v="2020_03"/>
    <d v="2020-12-03T17:05:37"/>
    <m/>
    <m/>
    <s v="מהות הבקשה"/>
    <s v=" , 37 יחד. 3 קומות מרתף + קרקע + 8 קומות בבניין 3 - 28 יחד, בבניין 7 - 25 יחד, בבניין 5 - הריסת שני מבני מגורים קיימים ובניית שלושה בתי מגורים. בבניין 3 ובבניינים  5-7 9 קומות                                                                                                                                                                                                                                                                                                                                                                                                                                                                                                                                                                                                                                                                                                                                                                                                                                                      "/>
    <n v="0"/>
    <s v="NULL"/>
    <s v="NULL"/>
    <s v="NULL"/>
    <m/>
    <m/>
    <m/>
    <m/>
    <m/>
    <m/>
    <m/>
    <m/>
    <m/>
    <m/>
    <m/>
    <m/>
    <m/>
    <m/>
    <s v="NULL"/>
    <s v="NULL"/>
    <s v="לפי גוש חלקה (מרץ 2021)"/>
    <n v="2020"/>
    <x v="1"/>
    <s v="הריסה + בנייה"/>
    <m/>
    <m/>
    <n v="1"/>
    <m/>
    <m/>
    <m/>
    <n v="1"/>
    <s v="להיתר"/>
    <m/>
    <x v="1"/>
    <m/>
    <m/>
    <m/>
    <m/>
    <m/>
    <m/>
    <m/>
    <m/>
    <m/>
    <m/>
    <m/>
    <m/>
    <m/>
    <n v="90"/>
    <m/>
    <m/>
    <m/>
    <m/>
    <s v="4.4.21 - לפי מדלן יש היתר"/>
    <s v="לא היו החלטות בבקשה"/>
    <m/>
  </r>
  <r>
    <n v="814"/>
    <m/>
    <m/>
    <m/>
    <m/>
    <m/>
    <m/>
    <m/>
    <m/>
    <m/>
    <m/>
    <n v="4233"/>
    <m/>
    <s v="תל אביב"/>
    <x v="35"/>
    <x v="143"/>
    <m/>
    <s v="מיסוי"/>
    <s v="פינוי-בינוי"/>
    <s v="תכנית מאושרת עם פעילות יזמית"/>
    <n v="5288270"/>
    <s v="507 151979"/>
    <n v="507"/>
    <n v="151979"/>
    <s v="בניה חדשה"/>
    <s v="בניין רב קומות (מעל 29 מ')"/>
    <n v="3374001"/>
    <s v="תל אביב-יפו"/>
    <n v="5000"/>
    <s v="אברבנאל"/>
    <n v="2213"/>
    <n v="1"/>
    <n v="1"/>
    <s v="ב"/>
    <d v="2015-10-13T00:00:00"/>
    <m/>
    <n v="0"/>
    <m/>
    <m/>
    <n v="188"/>
    <m/>
    <m/>
    <m/>
    <m/>
    <m/>
    <s v="הריסת מבנה קיים הכולל 1 קומות מגורים_x000d__x000a_הקמת מבנה חדש הכולל: 10.0 קומות מגורים ,ובהן 188יח&quot;ד ,כולל חדר שנאים וכולל נישה לבזק_x000d__x000a_המרתפים כוללים: מחסן,חדר טרפו_x000d__x000a_קומת קרקע הכוללת: אולם כניסה,חדר אשפה,מסחר שלב ב'_x000d__x000a_על הגג: חדרי יציאה,קולטי שמש,חדר מדרגות כללי,מזגנ"/>
    <m/>
    <m/>
    <m/>
    <s v="NULL"/>
    <m/>
    <m/>
    <m/>
    <m/>
    <m/>
    <m/>
    <m/>
    <m/>
    <m/>
    <m/>
    <m/>
    <m/>
    <m/>
    <m/>
    <m/>
    <m/>
    <s v="שליפת כתובות (אוגוסט 2020)"/>
    <n v="2015"/>
    <x v="1"/>
    <m/>
    <m/>
    <m/>
    <m/>
    <m/>
    <m/>
    <m/>
    <n v="4"/>
    <s v="להיתר"/>
    <m/>
    <x v="1"/>
    <m/>
    <m/>
    <m/>
    <m/>
    <m/>
    <m/>
    <m/>
    <m/>
    <m/>
    <m/>
    <m/>
    <m/>
    <m/>
    <e v="#N/A"/>
    <m/>
    <m/>
    <m/>
    <m/>
    <m/>
    <m/>
    <m/>
  </r>
  <r>
    <n v="813"/>
    <m/>
    <m/>
    <m/>
    <m/>
    <m/>
    <m/>
    <m/>
    <m/>
    <m/>
    <m/>
    <n v="4233"/>
    <m/>
    <s v="תל אביב"/>
    <x v="35"/>
    <x v="143"/>
    <m/>
    <s v="מיסוי"/>
    <s v="פינוי-בינוי"/>
    <s v="תכנית מאושרת עם פעילות יזמית"/>
    <n v="3671416"/>
    <s v="507 151979"/>
    <n v="507"/>
    <n v="151979"/>
    <m/>
    <s v="בניה חדשה - בניין רב קומות (מעל 29 מ')"/>
    <n v="3374001"/>
    <s v="תל אביב-יפו"/>
    <n v="5000"/>
    <s v="אברבנאל"/>
    <n v="2213"/>
    <n v="1"/>
    <n v="1"/>
    <s v="ב"/>
    <d v="2015-10-13T00:00:00"/>
    <m/>
    <m/>
    <m/>
    <m/>
    <n v="188"/>
    <m/>
    <m/>
    <m/>
    <m/>
    <m/>
    <s v="הריסת מבנה קיים הכולל 1 קומות מגורים_x000d__x000a_הקמת מבנה חדש הכולל: 10.0 קומות מגורים ,ובהן 188יח&quot;ד ,כולל חדר שנאים וכולל נישה לבזק_x000d__x000a_המרתפים כוללים: מחסן,חדר טרפו_x000d__x000a_קומת קרקע הכוללת: אולם כניסה,חדר אשפה,מסחר שלב ב'_x000d__x000a_על הגג: חדרי יציאה,קולטי שמש,חדר מדרגות כללי,מזגנ"/>
    <m/>
    <m/>
    <m/>
    <s v="NULL"/>
    <m/>
    <m/>
    <m/>
    <m/>
    <m/>
    <m/>
    <m/>
    <m/>
    <m/>
    <m/>
    <m/>
    <m/>
    <m/>
    <m/>
    <m/>
    <m/>
    <s v="שליפת כתובות (אוגוסט 2020)"/>
    <n v="2015"/>
    <x v="1"/>
    <s v="הריסה + בנייה"/>
    <m/>
    <m/>
    <m/>
    <m/>
    <m/>
    <m/>
    <s v="מתחם גבולות"/>
    <s v="להיתר"/>
    <s v="מובילה"/>
    <x v="1"/>
    <m/>
    <m/>
    <m/>
    <m/>
    <m/>
    <m/>
    <m/>
    <m/>
    <m/>
    <m/>
    <m/>
    <m/>
    <m/>
    <e v="#N/A"/>
    <m/>
    <m/>
    <m/>
    <m/>
    <m/>
    <m/>
    <m/>
  </r>
  <r>
    <n v="815"/>
    <m/>
    <m/>
    <m/>
    <m/>
    <m/>
    <m/>
    <m/>
    <m/>
    <m/>
    <m/>
    <n v="4233"/>
    <m/>
    <s v="תל אביב"/>
    <x v="35"/>
    <x v="143"/>
    <m/>
    <s v="מיסוי"/>
    <s v="פינוי-בינוי"/>
    <s v="תכנית מאושרת עם פעילות יזמית"/>
    <n v="3659274"/>
    <s v="507 91486"/>
    <n v="507"/>
    <n v="91486"/>
    <m/>
    <s v="עבודות עפר  -"/>
    <n v="3362003"/>
    <s v="תל אביב-יפו"/>
    <n v="5000"/>
    <s v="אברבנאל"/>
    <n v="2213"/>
    <n v="5"/>
    <n v="5"/>
    <m/>
    <d v="2009-09-03T00:00:00"/>
    <m/>
    <m/>
    <m/>
    <m/>
    <m/>
    <m/>
    <m/>
    <m/>
    <m/>
    <m/>
    <s v="הארכת תוקף החלטה להריסה, דיפון וחפירה."/>
    <m/>
    <m/>
    <m/>
    <s v="NULL"/>
    <m/>
    <m/>
    <m/>
    <m/>
    <m/>
    <m/>
    <m/>
    <m/>
    <m/>
    <m/>
    <m/>
    <m/>
    <m/>
    <m/>
    <m/>
    <m/>
    <s v="שליפת כתובות (אוגוסט 2020)"/>
    <n v="2009"/>
    <x v="1"/>
    <s v="הריסה + חפירה ודיפון"/>
    <m/>
    <m/>
    <n v="2"/>
    <m/>
    <m/>
    <m/>
    <s v="מתחם גבולות"/>
    <s v="להיתר"/>
    <s v="ספק מתחם גבולות. קדומה"/>
    <x v="1"/>
    <m/>
    <m/>
    <m/>
    <m/>
    <m/>
    <m/>
    <m/>
    <m/>
    <m/>
    <m/>
    <m/>
    <m/>
    <m/>
    <e v="#N/A"/>
    <m/>
    <m/>
    <m/>
    <m/>
    <m/>
    <m/>
    <m/>
  </r>
  <r>
    <n v="1630"/>
    <s v="טיוב בקשות שאינן כפולות"/>
    <m/>
    <m/>
    <m/>
    <m/>
    <m/>
    <m/>
    <m/>
    <m/>
    <m/>
    <n v="4233"/>
    <m/>
    <s v="תל אביב"/>
    <x v="35"/>
    <x v="143"/>
    <m/>
    <s v="מיסוי"/>
    <s v="פינוי-בינוי"/>
    <s v="תכנית מאושרת עם פעילות יזמית"/>
    <n v="7243634"/>
    <s v="507 201616"/>
    <n v="507"/>
    <n v="201616"/>
    <s v="בניה חדשה"/>
    <s v="בניין מגורים גבוה (מעל 13 מ')"/>
    <n v="484002"/>
    <s v="תל אביב-יפו"/>
    <n v="5000"/>
    <s v="גבולות"/>
    <n v="2212"/>
    <n v="2"/>
    <n v="2"/>
    <s v=" "/>
    <d v="2020-12-14T00:00:00"/>
    <m/>
    <m/>
    <m/>
    <m/>
    <m/>
    <s v="2020_04"/>
    <d v="2021-01-28T10:47:24"/>
    <m/>
    <m/>
    <m/>
    <s v="מספר קומות להריסה: 3, שטח הריסה (מ&quot;ר): 474.45,    במרתפים: מספר מרתפים, מחסן, חדרי עזר, אחר: חניה,    בקומת הקרקע: אולם כניסה, חדר אשפה, אחר: מסחר,    על הגג: חדר מכונות ומעלית, קולטי שמש, חדר מדרגות כללי,    העבודות המבוקשות בהיתר כוללות הוספת צובר גז חד"/>
    <s v="NULL"/>
    <s v="NULL"/>
    <s v="NULL"/>
    <s v="NULL"/>
    <m/>
    <m/>
    <m/>
    <m/>
    <m/>
    <m/>
    <m/>
    <m/>
    <m/>
    <m/>
    <m/>
    <m/>
    <m/>
    <m/>
    <s v="NULL"/>
    <s v="NULL"/>
    <s v="לפי גוש חלקה (מרץ 2021)"/>
    <n v="2020"/>
    <x v="1"/>
    <m/>
    <m/>
    <m/>
    <m/>
    <m/>
    <m/>
    <m/>
    <s v="מתחם גבולות"/>
    <s v="להיתר"/>
    <m/>
    <x v="1"/>
    <m/>
    <m/>
    <m/>
    <m/>
    <m/>
    <m/>
    <m/>
    <m/>
    <m/>
    <m/>
    <m/>
    <m/>
    <m/>
    <e v="#N/A"/>
    <m/>
    <m/>
    <m/>
    <m/>
    <m/>
    <m/>
    <m/>
  </r>
  <r>
    <n v="816"/>
    <m/>
    <m/>
    <m/>
    <m/>
    <m/>
    <m/>
    <m/>
    <m/>
    <m/>
    <m/>
    <n v="4233"/>
    <m/>
    <s v="תל אביב"/>
    <x v="35"/>
    <x v="143"/>
    <m/>
    <s v="מיסוי"/>
    <s v="פינוי-בינוי"/>
    <s v="תכנית מאושרת עם פעילות יזמית"/>
    <n v="5326973"/>
    <s v="507 171752"/>
    <n v="507"/>
    <n v="171752"/>
    <s v="בניה חדשה"/>
    <s v="בניין מגורים גבוה (מעל 13 מ')"/>
    <n v="484006"/>
    <s v="תל אביב-יפו"/>
    <n v="5000"/>
    <s v="גבולות"/>
    <n v="2212"/>
    <n v="6"/>
    <n v="6"/>
    <m/>
    <d v="2017-11-05T00:00:00"/>
    <m/>
    <m/>
    <m/>
    <m/>
    <n v="29"/>
    <m/>
    <m/>
    <m/>
    <m/>
    <m/>
    <s v="מספר קומות להריסה: 7 שטח הריסה (מ&quot;ר): 2387.93_x000d__x000a_ במרתפים: מספר מרתפים אחר: חניה_x000d__x000a_ בקומת הקרקע: אולם כניסה חדר אשפה_x000d__x000a_ בקומות: כמות קומות מגורים: 8 כמות יח&quot;ד מבוקשות: 29_x000d__x000a_ על הגג: קולטי שמש_x000d__x000a_ בחצר: גינה שטחים מרוצפים כמות מקומות חניה: 30_x000d__x000a_ פירוט נוסף: הריסת"/>
    <m/>
    <m/>
    <m/>
    <s v="NULL"/>
    <m/>
    <m/>
    <m/>
    <m/>
    <m/>
    <m/>
    <m/>
    <m/>
    <m/>
    <m/>
    <m/>
    <m/>
    <m/>
    <m/>
    <m/>
    <m/>
    <s v="שליפת כתובות (אוגוסט 2020)"/>
    <n v="2017"/>
    <x v="1"/>
    <m/>
    <m/>
    <m/>
    <m/>
    <m/>
    <m/>
    <m/>
    <n v="4"/>
    <s v="להיתר"/>
    <m/>
    <x v="1"/>
    <m/>
    <m/>
    <m/>
    <m/>
    <m/>
    <m/>
    <m/>
    <m/>
    <m/>
    <m/>
    <m/>
    <m/>
    <m/>
    <e v="#N/A"/>
    <m/>
    <m/>
    <m/>
    <m/>
    <m/>
    <m/>
    <m/>
  </r>
  <r>
    <n v="1552"/>
    <m/>
    <m/>
    <m/>
    <m/>
    <m/>
    <s v="כפול עם נתוני עבר"/>
    <m/>
    <m/>
    <m/>
    <m/>
    <n v="4233"/>
    <m/>
    <s v="תל אביב"/>
    <x v="35"/>
    <x v="143"/>
    <m/>
    <s v="מיסוי"/>
    <s v="פינוי-בינוי"/>
    <s v="תכנית מאושרת עם פעילות יזמית"/>
    <n v="7136634"/>
    <s v="507 190866"/>
    <n v="507"/>
    <n v="190866"/>
    <s v="בניה חדשה"/>
    <s v="בניין מגורים גבוה (מעל 13 מ')"/>
    <n v="484006"/>
    <s v="תל אביב-יפו"/>
    <n v="5000"/>
    <s v="גבולות"/>
    <n v="2212"/>
    <n v="6"/>
    <n v="6"/>
    <s v=" "/>
    <d v="2019-07-14T00:00:00"/>
    <m/>
    <m/>
    <m/>
    <m/>
    <m/>
    <s v="2020_01"/>
    <d v="2020-11-01T21:03:32"/>
    <m/>
    <m/>
    <m/>
    <s v="מספר קומות להריסה: 7, שטח הריסה (מ&quot;ר): 2387.93,   במרתפים: מספר מרתפים, אחר: חניה,   בקומת הקרקע: אולם כניסה, חדר אשפה,   בקומות: כמות קומות מגורים: 7, כמות יח&quot;ד מבוקשות: 26,   על הגג: קולטי שמש,   בחצר: גינה, שטחים מרוצפים, כמות מקומות חניה: 27,   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s v="NULL"/>
    <s v="NULL"/>
    <s v="NULL"/>
    <s v="NULL"/>
    <m/>
    <m/>
    <m/>
    <m/>
    <m/>
    <m/>
    <m/>
    <m/>
    <m/>
    <m/>
    <m/>
    <m/>
    <m/>
    <s v="NULL"/>
    <s v="NULL"/>
    <s v="NULL"/>
    <s v="לפי גוש חלקה (מרץ 2021)"/>
    <n v="2019"/>
    <x v="1"/>
    <s v="הריסה + בנייה"/>
    <m/>
    <m/>
    <m/>
    <m/>
    <m/>
    <m/>
    <n v="4"/>
    <s v="להיתר"/>
    <m/>
    <x v="1"/>
    <m/>
    <m/>
    <m/>
    <m/>
    <m/>
    <m/>
    <m/>
    <m/>
    <m/>
    <m/>
    <m/>
    <m/>
    <m/>
    <e v="#N/A"/>
    <m/>
    <m/>
    <m/>
    <m/>
    <m/>
    <s v="אישור בתנאים"/>
    <m/>
  </r>
  <r>
    <n v="817"/>
    <m/>
    <m/>
    <m/>
    <m/>
    <m/>
    <m/>
    <m/>
    <m/>
    <m/>
    <m/>
    <n v="4233"/>
    <m/>
    <s v="תל אביב"/>
    <x v="35"/>
    <x v="143"/>
    <m/>
    <s v="מיסוי"/>
    <s v="מיסוי - פינוי-בינוי"/>
    <s v="תכנית מאושרת עם פעילות יזמית"/>
    <n v="5290524"/>
    <s v="507 171752"/>
    <n v="507"/>
    <n v="171752"/>
    <s v="בניה חדשה"/>
    <s v="בניין מגורים גבוה (מעל 13 מ')"/>
    <n v="484006"/>
    <s v="תל אביב-יפו"/>
    <n v="5000"/>
    <s v="גבולות"/>
    <n v="2212"/>
    <n v="6"/>
    <n v="6"/>
    <m/>
    <d v="2017-11-05T00:00:00"/>
    <m/>
    <m/>
    <m/>
    <m/>
    <n v="29"/>
    <m/>
    <m/>
    <m/>
    <m/>
    <m/>
    <s v="מספר קומות להריסה: 7 שטח הריסה (מ&quot;ר): 2387.93_x000d__x000d__x000a_ במרתפים: מספר מרתפים אחר: חניה_x000d__x000d__x000a_ בקומת הקרקע: אולם כניסה חדר אשפה_x000d__x000d__x000a_ בקומות: כמות קומות מגורים: 8 כמות יח&quot;ד מבוקשות: 29_x000d__x000d__x000a_ על הגג: קולטי שמש_x000d__x000d__x000a_ בחצר: גינה שטחים מרוצפים כמות מקומות חניה: 30_x000d__x000d__x000a_ פירוט נוסף:"/>
    <m/>
    <m/>
    <m/>
    <s v="NULL"/>
    <m/>
    <m/>
    <m/>
    <m/>
    <m/>
    <m/>
    <m/>
    <m/>
    <m/>
    <m/>
    <m/>
    <m/>
    <m/>
    <m/>
    <m/>
    <m/>
    <m/>
    <n v="2017"/>
    <x v="1"/>
    <s v="הריסה"/>
    <m/>
    <m/>
    <m/>
    <m/>
    <m/>
    <m/>
    <s v="מתחם גבולות"/>
    <s v="להיתר"/>
    <s v="מובילה"/>
    <x v="1"/>
    <m/>
    <m/>
    <m/>
    <m/>
    <m/>
    <m/>
    <m/>
    <m/>
    <m/>
    <m/>
    <m/>
    <m/>
    <m/>
    <e v="#N/A"/>
    <m/>
    <m/>
    <m/>
    <m/>
    <s v="לא מופיע באתר העירייה. במדלן מופיע - היתר בתנאים"/>
    <s v="אין מידע באתר העירייה"/>
    <m/>
  </r>
  <r>
    <n v="818"/>
    <m/>
    <m/>
    <m/>
    <m/>
    <m/>
    <m/>
    <m/>
    <m/>
    <m/>
    <m/>
    <n v="4233"/>
    <m/>
    <s v="תל אביב"/>
    <x v="35"/>
    <x v="143"/>
    <m/>
    <s v="מיסוי"/>
    <s v="מיסוי - פינוי-בינוי"/>
    <s v="תכנית מאושרת עם פעילות יזמית"/>
    <n v="6984721"/>
    <s v="507 190866"/>
    <n v="507"/>
    <n v="190866"/>
    <s v="בניה חדשה"/>
    <s v="בניין מגורים גבוה (מעל 13 מ')"/>
    <n v="484006"/>
    <s v="תל אביב-יפו"/>
    <n v="5000"/>
    <s v="גבולות"/>
    <n v="2212"/>
    <n v="6"/>
    <n v="6"/>
    <m/>
    <d v="2019-07-14T00:00:00"/>
    <m/>
    <m/>
    <m/>
    <m/>
    <n v="26"/>
    <m/>
    <m/>
    <m/>
    <m/>
    <m/>
    <s v="מספר קומות להריסה: 7, שטח הריסה (מ&quot;ר): 2387.93, _x000a_במרתפים: מספר מרתפים, אחר: חניה, _x000a_בקומת הקרקע: אולם כניסה, חדר אשפה, _x000a_בקומות: כמות קומות מגורים: 7, כמות יח&quot;ד מבוקשות: 26, _x000a_על הגג: קולטי שמש, _x000a_בחצר: גינה, שטחים מרוצפים, כמות מקומות חניה: 27, _x000a_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m/>
    <m/>
    <m/>
    <s v="NULL"/>
    <m/>
    <m/>
    <m/>
    <m/>
    <m/>
    <m/>
    <m/>
    <m/>
    <m/>
    <m/>
    <m/>
    <m/>
    <m/>
    <m/>
    <m/>
    <m/>
    <m/>
    <n v="2019"/>
    <x v="1"/>
    <s v="הריסה"/>
    <m/>
    <m/>
    <n v="3"/>
    <m/>
    <m/>
    <m/>
    <s v="מתחם גבולות"/>
    <s v="להיתר"/>
    <s v="ספק מתחם גבולות. כנראה המשכית"/>
    <x v="1"/>
    <m/>
    <m/>
    <m/>
    <m/>
    <m/>
    <m/>
    <m/>
    <m/>
    <m/>
    <m/>
    <m/>
    <m/>
    <m/>
    <e v="#N/A"/>
    <m/>
    <m/>
    <m/>
    <m/>
    <m/>
    <m/>
    <m/>
  </r>
  <r>
    <n v="2011"/>
    <s v="אוקטובר 2021 - טיוב בקשה וסמל כפולים"/>
    <s v="מתחם גבולות לא נכלל בפינוי בינוי"/>
    <s v="מתחם גבולות לא נכלל בפינוי בינוי"/>
    <m/>
    <s v="טויב"/>
    <m/>
    <m/>
    <m/>
    <m/>
    <m/>
    <n v="4233"/>
    <m/>
    <s v="תל אביב"/>
    <x v="35"/>
    <x v="143"/>
    <m/>
    <s v="מיסוי"/>
    <s v="פינוי-בינוי"/>
    <s v="תכנית מאושרת עם פעילות יזמית"/>
    <n v="7497679"/>
    <s v="507 190866"/>
    <n v="507"/>
    <n v="190866"/>
    <s v="בניה חדשה"/>
    <s v="בניין מגורים גבוה (מעל 13 מ')"/>
    <n v="484006"/>
    <s v="תל אביב -יפו"/>
    <n v="5000"/>
    <s v="גבולות"/>
    <n v="2212"/>
    <n v="6"/>
    <n v="6"/>
    <s v=" "/>
    <d v="2019-07-14T00:00:00"/>
    <s v="NULL"/>
    <s v="NULL"/>
    <s v="NULL"/>
    <s v="NULL"/>
    <n v="26"/>
    <s v="2021_04"/>
    <d v="2021-09-14T12:11:15"/>
    <s v="NULL"/>
    <s v="NULL"/>
    <s v="מהות הבקשה"/>
    <s v="מספר קומות להריסה: 7, שטח הריסה (מ&quot;ר): 2387.93, _x000d__x000a_במרתפים: מספר מרתפים, אחר: חניה, _x000d__x000a_בקומת הקרקע: אולם כניסה, חדר אשפה, _x000d__x000a_בקומות: כמות קומות מגורים: 7, כמות יח&quot;ד מבוקשות: 26, _x000d__x000a_על הגג: קולטי שמש, _x000d__x000a_בחצר: גינה, שטחים מרוצפים, כמות מקומות חניה: 27, _x000d__x000a_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s v="NULL"/>
    <s v="NULL"/>
    <s v="NULL"/>
    <n v="2139972"/>
    <n v="210178"/>
    <s v="בניה חדשה"/>
    <d v="2021-06-27T00:00:00"/>
    <s v="NULL"/>
    <s v="NULL"/>
    <n v="26"/>
    <s v="NULL"/>
    <s v="NULL"/>
    <s v="NULL"/>
    <s v="NULL"/>
    <n v="26"/>
    <s v="אתר העירייה"/>
    <s v="מגורים"/>
    <s v="NULL"/>
    <s v="2021_04"/>
    <d v="2021-09-14T12:11:15"/>
    <s v="גוש חלקה"/>
    <n v="2019"/>
    <x v="0"/>
    <s v="הריסה + בנייה"/>
    <s v="הריסה + בנייה"/>
    <m/>
    <n v="3"/>
    <m/>
    <m/>
    <m/>
    <s v="מתחם גבולות"/>
    <s v="להיתר"/>
    <s v="ספק מתחם גבולות. המשכית"/>
    <x v="9"/>
    <m/>
    <m/>
    <m/>
    <m/>
    <m/>
    <m/>
    <m/>
    <m/>
    <m/>
    <m/>
    <m/>
    <m/>
    <m/>
    <e v="#N/A"/>
    <m/>
    <m/>
    <m/>
    <m/>
    <m/>
    <m/>
    <m/>
  </r>
  <r>
    <n v="1596"/>
    <s v="טיוב בקשות שאינן כפולות"/>
    <m/>
    <m/>
    <s v="במדלן כתוב פרויקט בנייה חדשה"/>
    <m/>
    <m/>
    <m/>
    <m/>
    <m/>
    <m/>
    <n v="4233"/>
    <m/>
    <s v="תל אביב"/>
    <x v="35"/>
    <x v="143"/>
    <m/>
    <s v="מיסוי"/>
    <s v="פינוי-בינוי"/>
    <s v="תכנית מאושרת עם פעילות יזמית"/>
    <n v="7241137"/>
    <s v="507 191500"/>
    <n v="507"/>
    <n v="191500"/>
    <s v="תוספות בניה"/>
    <s v="הריסה"/>
    <n v="484009"/>
    <s v="תל אביב-יפו"/>
    <n v="5000"/>
    <s v="גבולות"/>
    <n v="2212"/>
    <n v="9"/>
    <n v="9"/>
    <s v=" "/>
    <d v="2019-12-19T00:00:00"/>
    <m/>
    <m/>
    <m/>
    <m/>
    <n v="44"/>
    <s v="2020_04"/>
    <d v="2021-01-28T10:47:24"/>
    <m/>
    <m/>
    <s v="מדלן"/>
    <s v="מספר קומות להריסה: 1, שטח הריסה (מ&quot;ר): 155,    במרתפים: ללא מרתף,    פירוט נוסף: הריסת מבנה וסככות בני קומה אחת, העבודות המבוקשות בהיתר כוללות הוספת צובר גז חדש, או העתקה של צובר קיים: לא"/>
    <s v="NULL"/>
    <s v="NULL"/>
    <s v="NULL"/>
    <n v="2071566"/>
    <n v="200137"/>
    <s v="תוספות בניה"/>
    <d v="2020-03-25T00:00:00"/>
    <m/>
    <m/>
    <n v="0"/>
    <m/>
    <m/>
    <m/>
    <m/>
    <m/>
    <m/>
    <m/>
    <m/>
    <s v="2020_04"/>
    <d v="2021-01-28T10:47:24"/>
    <s v="לפי גוש חלקה (מרץ 2021)"/>
    <n v="2019"/>
    <x v="2"/>
    <s v="הריסה + בנייה"/>
    <s v="הריסה"/>
    <m/>
    <m/>
    <m/>
    <m/>
    <m/>
    <s v="מתחם גבולות"/>
    <s v="להיתר"/>
    <m/>
    <x v="9"/>
    <m/>
    <m/>
    <m/>
    <m/>
    <m/>
    <m/>
    <m/>
    <m/>
    <m/>
    <m/>
    <m/>
    <m/>
    <m/>
    <e v="#N/A"/>
    <m/>
    <m/>
    <m/>
    <m/>
    <m/>
    <m/>
    <m/>
  </r>
  <r>
    <n v="821"/>
    <m/>
    <m/>
    <m/>
    <m/>
    <m/>
    <m/>
    <m/>
    <m/>
    <m/>
    <m/>
    <n v="4233"/>
    <m/>
    <s v="תל אביב"/>
    <x v="35"/>
    <x v="143"/>
    <m/>
    <s v="מיסוי"/>
    <s v="מיסוי - פינוי-בינוי"/>
    <s v="תכנית מאושרת עם פעילות יזמית"/>
    <n v="6904511"/>
    <s v="507 171806"/>
    <n v="507"/>
    <n v="171806"/>
    <s v="בניה חדשה"/>
    <s v="בניין מגורים גבוה (מעל 13 מ')"/>
    <n v="484013"/>
    <s v="תל אביב-יפו"/>
    <n v="5000"/>
    <s v="גבולות"/>
    <n v="2212"/>
    <n v="13"/>
    <n v="13"/>
    <m/>
    <d v="2017-11-12T00:00:00"/>
    <m/>
    <m/>
    <m/>
    <m/>
    <n v="44"/>
    <m/>
    <m/>
    <m/>
    <m/>
    <m/>
    <s v="מספר קומות להריסה: 3 שטח הריסה (מ&quot;ר): 1632.57_x000d__x000a_ במרתפים: מספר מרתפים מקלט חדרי עזר אחר: חניה_x000d__x000a_ בקומת הקרקע: חדר אשפה חדר גז_x000d__x000a_ בקומות: כמות קומות מגורים: 9 כמות יח&quot;ד מבוקשות: 44_x000d__x000a_ על הגג: קולטי שמש_x000d__x000a_ בחצר: גינה שטחים מרוצפים_x000d__x000a_"/>
    <m/>
    <m/>
    <m/>
    <s v="NULL"/>
    <m/>
    <m/>
    <m/>
    <m/>
    <m/>
    <m/>
    <m/>
    <m/>
    <m/>
    <m/>
    <m/>
    <m/>
    <m/>
    <m/>
    <m/>
    <m/>
    <m/>
    <n v="2017"/>
    <x v="1"/>
    <s v="הריסה"/>
    <m/>
    <m/>
    <m/>
    <m/>
    <m/>
    <m/>
    <n v="4"/>
    <s v="להיתר"/>
    <m/>
    <x v="1"/>
    <m/>
    <m/>
    <m/>
    <m/>
    <m/>
    <m/>
    <m/>
    <m/>
    <m/>
    <m/>
    <m/>
    <m/>
    <m/>
    <e v="#N/A"/>
    <m/>
    <m/>
    <m/>
    <m/>
    <m/>
    <m/>
    <m/>
  </r>
  <r>
    <n v="819"/>
    <m/>
    <m/>
    <m/>
    <m/>
    <m/>
    <m/>
    <m/>
    <m/>
    <m/>
    <m/>
    <n v="4233"/>
    <m/>
    <s v="תל אביב"/>
    <x v="35"/>
    <x v="143"/>
    <m/>
    <s v="מיסוי"/>
    <s v="פינוי-בינוי"/>
    <s v="תכנית מאושרת עם פעילות יזמית"/>
    <n v="6983010"/>
    <s v="507 171806"/>
    <n v="507"/>
    <n v="171806"/>
    <s v="בניה חדשה"/>
    <s v="בניין מגורים גבוה (מעל 13 מ')"/>
    <n v="484013"/>
    <s v="תל אביב-יפו"/>
    <n v="5000"/>
    <s v="גבולות"/>
    <n v="2212"/>
    <n v="13"/>
    <n v="13"/>
    <s v=""/>
    <d v="2017-11-12T00:00:00"/>
    <m/>
    <m/>
    <m/>
    <m/>
    <n v="44"/>
    <m/>
    <m/>
    <m/>
    <m/>
    <m/>
    <s v="מספר קומות להריסה: 3 שטח הריסה (מ&quot;ר): 1632.57_x000d__x000a_ במרתפים: מספר מרתפים מקלט חדרי עזר אחר: חניה_x000d__x000a_ בקומת הקרקע: חדר אשפה חדר גז_x000d__x000a_ בקומות: כמות קומות מגורים: 9 כמות יח&quot;ד מבוקשות: 44_x000d__x000a_ על הגג: קולטי שמש_x000d__x000a_ בחצר: גינה שטחים מרוצפים_x000d__x000a_"/>
    <m/>
    <m/>
    <m/>
    <s v="NULL"/>
    <m/>
    <m/>
    <m/>
    <m/>
    <m/>
    <m/>
    <m/>
    <m/>
    <m/>
    <m/>
    <m/>
    <m/>
    <m/>
    <m/>
    <m/>
    <m/>
    <s v="שליפת כתובות (אוגוסט 2020)"/>
    <n v="2017"/>
    <x v="1"/>
    <m/>
    <m/>
    <m/>
    <m/>
    <m/>
    <m/>
    <m/>
    <n v="4"/>
    <s v="להיתר"/>
    <m/>
    <x v="1"/>
    <m/>
    <m/>
    <m/>
    <m/>
    <m/>
    <m/>
    <m/>
    <m/>
    <m/>
    <m/>
    <m/>
    <m/>
    <m/>
    <e v="#N/A"/>
    <m/>
    <m/>
    <m/>
    <m/>
    <m/>
    <m/>
    <m/>
  </r>
  <r>
    <n v="1573"/>
    <s v="טופל"/>
    <m/>
    <m/>
    <m/>
    <m/>
    <s v="טופל. כפול עם נתוני עבר"/>
    <m/>
    <m/>
    <m/>
    <m/>
    <n v="4233"/>
    <m/>
    <s v="תל אביב"/>
    <x v="35"/>
    <x v="143"/>
    <m/>
    <s v="מיסוי"/>
    <s v="פינוי-בינוי"/>
    <s v="תכנית מאושרת עם פעילות יזמית"/>
    <n v="7138054"/>
    <s v="507 171806"/>
    <n v="507"/>
    <n v="171806"/>
    <s v="בניה חדשה"/>
    <s v="בניין מגורים גבוה (מעל 13 מ')"/>
    <n v="484013"/>
    <s v="תל אביב-יפו"/>
    <n v="5000"/>
    <s v="גבולות"/>
    <n v="2212"/>
    <n v="13"/>
    <n v="13"/>
    <s v=" "/>
    <d v="2017-11-12T00:00:00"/>
    <m/>
    <m/>
    <m/>
    <m/>
    <m/>
    <s v="2020_01"/>
    <d v="2020-11-01T21:03:32"/>
    <m/>
    <m/>
    <m/>
    <s v="מספר קומות להריסה: 3 שטח הריסה (מ&quot;ר): 1632.57   במרתפים: מספר מרתפים מקלט חדרי עזר אחר: חניה   בקומת הקרקע: חדר אשפה חדר גז   בקומות: כמות קומות מגורים: 9 כמות יח&quot;ד מבוקשות: 44   על הגג: קולטי שמש   בחצר: גינה שטחים מרוצפים  "/>
    <s v="NULL"/>
    <s v="NULL"/>
    <s v="NULL"/>
    <s v="NULL"/>
    <m/>
    <m/>
    <m/>
    <m/>
    <m/>
    <m/>
    <m/>
    <m/>
    <m/>
    <m/>
    <m/>
    <m/>
    <m/>
    <s v="NULL"/>
    <s v="NULL"/>
    <s v="NULL"/>
    <s v="לפי גוש חלקה (מרץ 2021)"/>
    <n v="2017"/>
    <x v="1"/>
    <m/>
    <m/>
    <m/>
    <m/>
    <m/>
    <m/>
    <m/>
    <n v="4"/>
    <s v="להיתר"/>
    <m/>
    <x v="1"/>
    <m/>
    <m/>
    <m/>
    <m/>
    <m/>
    <m/>
    <m/>
    <m/>
    <m/>
    <m/>
    <m/>
    <m/>
    <m/>
    <e v="#N/A"/>
    <m/>
    <m/>
    <m/>
    <m/>
    <m/>
    <m/>
    <m/>
  </r>
  <r>
    <n v="1631"/>
    <s v="טופל"/>
    <m/>
    <m/>
    <m/>
    <m/>
    <s v="טופל. כפול עם נתוני עבר"/>
    <m/>
    <m/>
    <m/>
    <m/>
    <n v="4233"/>
    <m/>
    <s v="תל אביב"/>
    <x v="35"/>
    <x v="143"/>
    <m/>
    <s v="מיסוי"/>
    <s v="פינוי-בינוי"/>
    <s v="תכנית מאושרת עם פעילות יזמית"/>
    <n v="7243691"/>
    <s v="507 171806"/>
    <n v="507"/>
    <n v="171806"/>
    <s v="בניה חדשה"/>
    <s v="בניין מגורים גבוה (מעל 13 מ')"/>
    <n v="484013"/>
    <s v="תל אביב-יפו"/>
    <n v="5000"/>
    <s v="גבולות"/>
    <n v="2212"/>
    <n v="13"/>
    <n v="13"/>
    <s v=" "/>
    <d v="2017-11-12T00:00:00"/>
    <m/>
    <m/>
    <m/>
    <m/>
    <m/>
    <s v="2020_04"/>
    <d v="2021-01-28T10:47:24"/>
    <m/>
    <m/>
    <m/>
    <s v="הריסת מבנה קיים הכולל 3 קומות מגורים שטח להריסה 1632.57  הקמת מבנה חדש הכולל: מרתפים ,9.00 קומות מגורים ,ובהן 44יח&quot;ד   המרתפים כוללים: מקלט,חדרי עזר,חניה  קומת קרקע הכוללת: חדר גז,חדר אשפה  על הגג: קולטי שמש  בחצר: גינה,שטחים מרוצפים  "/>
    <s v="NULL"/>
    <s v="NULL"/>
    <s v="NULL"/>
    <s v="NULL"/>
    <m/>
    <m/>
    <m/>
    <m/>
    <m/>
    <m/>
    <m/>
    <m/>
    <m/>
    <m/>
    <m/>
    <m/>
    <m/>
    <s v="NULL"/>
    <s v="NULL"/>
    <s v="NULL"/>
    <s v="לפי גוש חלקה (מרץ 2021)"/>
    <n v="2017"/>
    <x v="1"/>
    <m/>
    <m/>
    <m/>
    <m/>
    <m/>
    <m/>
    <m/>
    <n v="4"/>
    <s v="להיתר"/>
    <m/>
    <x v="1"/>
    <m/>
    <m/>
    <m/>
    <m/>
    <m/>
    <m/>
    <m/>
    <m/>
    <m/>
    <m/>
    <m/>
    <m/>
    <m/>
    <e v="#N/A"/>
    <m/>
    <m/>
    <m/>
    <m/>
    <m/>
    <m/>
    <m/>
  </r>
  <r>
    <n v="820"/>
    <m/>
    <m/>
    <m/>
    <m/>
    <m/>
    <m/>
    <m/>
    <m/>
    <m/>
    <m/>
    <n v="4233"/>
    <m/>
    <s v="תל אביב"/>
    <x v="35"/>
    <x v="143"/>
    <m/>
    <s v="מיסוי"/>
    <s v="מיסוי - פינוי-בינוי"/>
    <s v="תכנית מאושרת עם פעילות יזמית"/>
    <n v="5290327"/>
    <s v="507 171806"/>
    <n v="507"/>
    <n v="171806"/>
    <s v="בניה חדשה"/>
    <s v="בניין מגורים גבוה (מעל 13 מ')"/>
    <n v="484013"/>
    <s v="תל אביב-יפו"/>
    <n v="5000"/>
    <s v="גבולות"/>
    <n v="2212"/>
    <n v="13"/>
    <n v="13"/>
    <m/>
    <d v="2017-11-12T00:00:00"/>
    <m/>
    <m/>
    <m/>
    <m/>
    <n v="44"/>
    <m/>
    <m/>
    <m/>
    <m/>
    <m/>
    <s v="מספר קומות להריסה: 3 שטח הריסה (מ&quot;ר): 1632.57_x000d__x000d__x000a_ במרתפים: מספר מרתפים מקלט חדרי עזר אחר: חניה_x000d__x000d__x000a_ בקומת הקרקע: חדר אשפה חדר גז_x000d__x000d__x000a_ בקומות: כמות קומות מגורים: 9 כמות יח&quot;ד מבוקשות: 44_x000d__x000d__x000a_ על הגג: קולטי שמש_x000d__x000d__x000a_ בחצר: גינה שטחים מרוצפים_x000d__x000d__x000a_"/>
    <m/>
    <m/>
    <m/>
    <s v="NULL"/>
    <m/>
    <m/>
    <m/>
    <m/>
    <m/>
    <m/>
    <m/>
    <m/>
    <m/>
    <m/>
    <m/>
    <m/>
    <m/>
    <m/>
    <m/>
    <m/>
    <m/>
    <n v="2017"/>
    <x v="1"/>
    <s v="הריסה"/>
    <m/>
    <m/>
    <m/>
    <m/>
    <m/>
    <m/>
    <s v="מתחם גבולות"/>
    <s v="להיתר"/>
    <s v="מובילה"/>
    <x v="1"/>
    <m/>
    <m/>
    <m/>
    <m/>
    <m/>
    <m/>
    <m/>
    <m/>
    <m/>
    <m/>
    <m/>
    <m/>
    <m/>
    <e v="#N/A"/>
    <m/>
    <m/>
    <m/>
    <m/>
    <s v="לא מופיע באתר העירייה. במדלן מופיע - היתר בתנאים"/>
    <s v="אין מידע באתר העירייה"/>
    <m/>
  </r>
  <r>
    <n v="2012"/>
    <s v="אוקטובר 2021 - טיוב בקשה וסמל כפולים"/>
    <s v="מתחם גבולות לא נכלל בפינוי בינוי"/>
    <s v="מתחם גבולות לא נכלל בפינוי בינוי"/>
    <m/>
    <s v="טויב"/>
    <m/>
    <m/>
    <m/>
    <m/>
    <m/>
    <n v="4233"/>
    <m/>
    <s v="תל אביב"/>
    <x v="35"/>
    <x v="143"/>
    <m/>
    <s v="מיסוי"/>
    <s v="פינוי-בינוי"/>
    <s v="תכנית מאושרת עם פעילות יזמית"/>
    <n v="7462848"/>
    <s v="507 171806"/>
    <n v="507"/>
    <n v="171806"/>
    <s v="בניה חדשה"/>
    <s v="בניין מגורים גבוה (מעל 13 מ')"/>
    <n v="484013"/>
    <s v="תל אביב -יפו"/>
    <n v="5000"/>
    <s v="גבולות"/>
    <n v="2212"/>
    <n v="13"/>
    <n v="13"/>
    <s v=" "/>
    <d v="2017-11-12T00:00:00"/>
    <s v="NULL"/>
    <s v="NULL"/>
    <s v="NULL"/>
    <s v="NULL"/>
    <n v="44"/>
    <s v="2021_03"/>
    <d v="2021-07-15T12:02:15"/>
    <s v="NULL"/>
    <s v="NULL"/>
    <s v="מהות הבקשה"/>
    <s v="הריסת מבנה קיים הכולל 3 קומות מגורים שטח להריסה 1632.57_x000d__x000a_הקמת מבנה חדש הכולל: מרתפים ,9.00 קומות מגורים ,ובהן 44יח&quot;ד _x000d__x000a_המרתפים כוללים: מקלט,חדרי עזר,חניה_x000d__x000a_קומת קרקע הכוללת: חדר גז,חדר אשפה_x000d__x000a_על הגג: קולטי שמש_x000d__x000a_בחצר: גינה,שטחים מרוצפים_x000d__x000a_"/>
    <s v="NULL"/>
    <s v="NULL"/>
    <s v="NULL"/>
    <n v="2134520"/>
    <n v="210172"/>
    <s v="בניה חדשה"/>
    <d v="2021-04-20T00:00:00"/>
    <s v="NULL"/>
    <s v="NULL"/>
    <n v="44"/>
    <s v="NULL"/>
    <s v="NULL"/>
    <s v="NULL"/>
    <s v="NULL"/>
    <n v="44"/>
    <s v="אתר העירייה"/>
    <s v="מגורים"/>
    <s v="NULL"/>
    <s v="2021_03"/>
    <d v="2021-07-15T12:02:15"/>
    <s v="גוש חלקה"/>
    <n v="2017"/>
    <x v="0"/>
    <s v="הריסה + בנייה"/>
    <s v="הריסה + בנייה"/>
    <m/>
    <n v="5"/>
    <m/>
    <m/>
    <m/>
    <s v="מתחם גבולות"/>
    <s v="להיתר"/>
    <s v="ספק מתחם גבולות. המשכית"/>
    <x v="9"/>
    <m/>
    <m/>
    <m/>
    <m/>
    <m/>
    <m/>
    <m/>
    <m/>
    <m/>
    <m/>
    <m/>
    <m/>
    <m/>
    <e v="#N/A"/>
    <m/>
    <m/>
    <m/>
    <m/>
    <m/>
    <m/>
    <m/>
  </r>
  <r>
    <n v="1537"/>
    <s v="טיוב בקשות שאינן כפולות"/>
    <m/>
    <m/>
    <s v="במדלן כתוב פרויקט בנייה חדשה"/>
    <m/>
    <m/>
    <m/>
    <m/>
    <m/>
    <m/>
    <n v="4233"/>
    <m/>
    <s v="תל אביב"/>
    <x v="35"/>
    <x v="143"/>
    <m/>
    <s v="מיסוי"/>
    <s v="פינוי-בינוי"/>
    <s v="תכנית מאושרת עם פעילות יזמית"/>
    <n v="7135345"/>
    <s v="507 181257"/>
    <n v="507"/>
    <n v="181257"/>
    <s v="שינויים"/>
    <s v="הארכת תוקף החלטה"/>
    <n v="3363005"/>
    <s v="תל אביב-יפו"/>
    <n v="5000"/>
    <s v="גנני"/>
    <n v="2219"/>
    <n v="5"/>
    <n v="5"/>
    <s v=" "/>
    <d v="2018-08-06T00:00:00"/>
    <m/>
    <m/>
    <m/>
    <m/>
    <m/>
    <s v="2020_01"/>
    <d v="2020-11-01T21:03:32"/>
    <m/>
    <m/>
    <m/>
    <s v="מספר קומות להריסה: 1 שטח הריסה (מ&quot;ר): 213  "/>
    <s v="NULL"/>
    <s v="NULL"/>
    <s v="NULL"/>
    <n v="2051093"/>
    <n v="190518"/>
    <s v="שינויים"/>
    <d v="2019-09-16T00:00:00"/>
    <m/>
    <m/>
    <n v="8"/>
    <n v="10"/>
    <s v="חישוב מתמטי"/>
    <n v="8"/>
    <s v="נתוני העירייה"/>
    <n v="18"/>
    <s v="אתר העירייה"/>
    <m/>
    <m/>
    <s v="2020_01"/>
    <d v="2020-11-01T21:03:32"/>
    <s v="לפי גוש חלקה (מרץ 2021)"/>
    <n v="2018"/>
    <x v="5"/>
    <s v="הריסה + בנייה"/>
    <s v="הריסה + בנייה"/>
    <m/>
    <m/>
    <m/>
    <m/>
    <m/>
    <s v="מתחם גבולות"/>
    <s v="להיתר"/>
    <m/>
    <x v="9"/>
    <m/>
    <m/>
    <m/>
    <m/>
    <m/>
    <m/>
    <m/>
    <m/>
    <m/>
    <m/>
    <m/>
    <m/>
    <m/>
    <e v="#N/A"/>
    <m/>
    <m/>
    <m/>
    <m/>
    <m/>
    <m/>
    <m/>
  </r>
  <r>
    <n v="1538"/>
    <s v="טיוב בקשות שאינן כפולות"/>
    <m/>
    <m/>
    <s v="במדלן כתוב פרויקט בנייה חדשה"/>
    <m/>
    <m/>
    <m/>
    <m/>
    <m/>
    <m/>
    <n v="4233"/>
    <m/>
    <s v="תל אביב"/>
    <x v="35"/>
    <x v="143"/>
    <m/>
    <s v="מיסוי"/>
    <s v="פינוי-בינוי"/>
    <s v="תכנית מאושרת עם פעילות יזמית"/>
    <n v="7135346"/>
    <s v="507 181258"/>
    <n v="507"/>
    <n v="181258"/>
    <s v="שינויים"/>
    <s v="הארכת תוקף החלטה"/>
    <n v="3363007"/>
    <s v="תל אביב-יפו"/>
    <n v="5000"/>
    <s v="גנני"/>
    <n v="2219"/>
    <n v="7"/>
    <n v="7"/>
    <s v=" "/>
    <d v="2018-08-06T00:00:00"/>
    <m/>
    <m/>
    <m/>
    <m/>
    <m/>
    <s v="2020_01"/>
    <d v="2020-11-01T21:03:32"/>
    <m/>
    <m/>
    <m/>
    <s v="מספר קומות להריסה: 2 שטח הריסה (מ&quot;ר): 362  "/>
    <s v="NULL"/>
    <s v="NULL"/>
    <s v="NULL"/>
    <n v="2051145"/>
    <n v="190517"/>
    <s v="שינויים"/>
    <d v="2019-09-15T00:00:00"/>
    <m/>
    <m/>
    <n v="10"/>
    <n v="8"/>
    <s v="חישוב מתמטי"/>
    <n v="10"/>
    <s v="אתר העירייה"/>
    <n v="18"/>
    <s v="אתר העירייה"/>
    <m/>
    <m/>
    <s v="2020_01"/>
    <d v="2020-11-01T21:03:32"/>
    <s v="לפי גוש חלקה (מרץ 2021)"/>
    <n v="2018"/>
    <x v="5"/>
    <s v="הריסה +בנייה"/>
    <s v="הריסה + בנייה"/>
    <m/>
    <m/>
    <m/>
    <m/>
    <m/>
    <s v="מתחם גבולות"/>
    <s v="להיתר"/>
    <m/>
    <x v="9"/>
    <m/>
    <m/>
    <m/>
    <m/>
    <m/>
    <m/>
    <m/>
    <m/>
    <m/>
    <m/>
    <m/>
    <m/>
    <m/>
    <e v="#N/A"/>
    <m/>
    <m/>
    <m/>
    <m/>
    <m/>
    <m/>
    <m/>
  </r>
  <r>
    <n v="824"/>
    <m/>
    <m/>
    <m/>
    <m/>
    <m/>
    <m/>
    <m/>
    <m/>
    <m/>
    <m/>
    <n v="4233"/>
    <m/>
    <s v="תל אביב"/>
    <x v="35"/>
    <x v="143"/>
    <m/>
    <s v="מיסוי"/>
    <s v="פינוי-בינוי"/>
    <s v="תכנית מאושרת עם פעילות יזמית"/>
    <n v="5281204"/>
    <s v="507 110663"/>
    <n v="507"/>
    <n v="110663"/>
    <s v="בניה חדשה"/>
    <s v="בניין רב קומות"/>
    <n v="35002"/>
    <s v="תל אביב-יפו"/>
    <n v="5000"/>
    <s v="לוינסקי"/>
    <n v="2328"/>
    <n v="2"/>
    <n v="2"/>
    <m/>
    <d v="2011-04-12T00:00:00"/>
    <m/>
    <n v="130"/>
    <m/>
    <m/>
    <n v="130"/>
    <m/>
    <m/>
    <m/>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m/>
    <s v="NULL"/>
    <m/>
    <m/>
    <m/>
    <m/>
    <m/>
    <m/>
    <m/>
    <m/>
    <m/>
    <m/>
    <m/>
    <m/>
    <m/>
    <m/>
    <m/>
    <m/>
    <s v="שליפת כתובות (אוגוסט 2020)"/>
    <n v="2011"/>
    <x v="1"/>
    <m/>
    <m/>
    <m/>
    <m/>
    <m/>
    <m/>
    <m/>
    <n v="4"/>
    <s v="להיתר"/>
    <m/>
    <x v="1"/>
    <m/>
    <m/>
    <m/>
    <m/>
    <m/>
    <m/>
    <m/>
    <m/>
    <m/>
    <m/>
    <m/>
    <m/>
    <m/>
    <e v="#N/A"/>
    <m/>
    <m/>
    <m/>
    <m/>
    <m/>
    <m/>
    <m/>
  </r>
  <r>
    <n v="822"/>
    <m/>
    <m/>
    <m/>
    <m/>
    <m/>
    <m/>
    <m/>
    <m/>
    <m/>
    <m/>
    <n v="4233"/>
    <m/>
    <s v="תל אביב"/>
    <x v="35"/>
    <x v="143"/>
    <m/>
    <s v="מיסוי"/>
    <s v="פינוי-בינוי"/>
    <s v="תכנית מאושרת עם פעילות יזמית"/>
    <n v="3661279"/>
    <s v="507 110108"/>
    <n v="507"/>
    <n v="110108"/>
    <m/>
    <s v="בניה חדשה - בניה בשלבים"/>
    <n v="35002"/>
    <s v="תל אביב-יפו"/>
    <n v="5000"/>
    <s v="לוינסקי"/>
    <n v="2328"/>
    <n v="2"/>
    <n v="2"/>
    <m/>
    <d v="2011-01-17T00:00:00"/>
    <m/>
    <m/>
    <m/>
    <m/>
    <m/>
    <m/>
    <m/>
    <m/>
    <m/>
    <m/>
    <s v="פירוט נוסף: בקשה לביצוע עבודות חפירה, דיפון וביסוס + גידור."/>
    <m/>
    <m/>
    <m/>
    <n v="293353"/>
    <n v="110757"/>
    <m/>
    <d v="2011-09-14T00:00:00"/>
    <m/>
    <m/>
    <n v="0"/>
    <m/>
    <m/>
    <m/>
    <m/>
    <m/>
    <m/>
    <m/>
    <s v="פירוט נוסף: בקשה לביצוע עבודות חפירה, דיפון וביסוס + גידור."/>
    <m/>
    <m/>
    <s v="שליפת כתובות (אוגוסט 2020)"/>
    <n v="2011"/>
    <x v="11"/>
    <s v="חפירה ודיפון"/>
    <m/>
    <m/>
    <n v="1"/>
    <m/>
    <m/>
    <m/>
    <s v="מתחם גבולות"/>
    <s v="להיתר"/>
    <s v="ספק מתחם גבולות. קדומה"/>
    <x v="9"/>
    <s v="ספק מתחם גבולות. קדום"/>
    <m/>
    <m/>
    <m/>
    <m/>
    <m/>
    <m/>
    <m/>
    <m/>
    <m/>
    <m/>
    <m/>
    <m/>
    <e v="#N/A"/>
    <m/>
    <m/>
    <m/>
    <m/>
    <m/>
    <m/>
    <m/>
  </r>
  <r>
    <n v="823"/>
    <m/>
    <m/>
    <m/>
    <m/>
    <m/>
    <m/>
    <m/>
    <m/>
    <m/>
    <m/>
    <n v="4233"/>
    <m/>
    <s v="תל אביב"/>
    <x v="35"/>
    <x v="143"/>
    <m/>
    <s v="מיסוי"/>
    <s v="פינוי-בינוי"/>
    <s v="תכנית מאושרת עם פעילות יזמית"/>
    <n v="3661758"/>
    <s v="507 110663"/>
    <n v="507"/>
    <n v="110663"/>
    <m/>
    <s v="בניה חדשה - בניין רב קומות"/>
    <n v="35002"/>
    <s v="תל אביב-יפו"/>
    <n v="5000"/>
    <s v="לוינסקי"/>
    <n v="2328"/>
    <n v="2"/>
    <n v="2"/>
    <m/>
    <d v="2011-04-12T00:00:00"/>
    <m/>
    <m/>
    <m/>
    <m/>
    <n v="130"/>
    <m/>
    <m/>
    <m/>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m/>
    <n v="293832"/>
    <n v="120311"/>
    <m/>
    <d v="2012-06-26T00:00:00"/>
    <m/>
    <m/>
    <n v="130"/>
    <m/>
    <m/>
    <m/>
    <m/>
    <n v="130"/>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s v="שליפת כתובות (אוגוסט 2020)"/>
    <n v="2011"/>
    <x v="9"/>
    <s v="בנייה"/>
    <s v="בנייה"/>
    <m/>
    <m/>
    <m/>
    <m/>
    <m/>
    <s v="מתחם גבולות"/>
    <s v="להיתר"/>
    <s v="מובילה"/>
    <x v="9"/>
    <s v="מוביל"/>
    <m/>
    <m/>
    <n v="3661758"/>
    <n v="293832"/>
    <m/>
    <m/>
    <m/>
    <m/>
    <m/>
    <m/>
    <m/>
    <m/>
    <e v="#N/A"/>
    <m/>
    <m/>
    <m/>
    <m/>
    <m/>
    <m/>
    <m/>
  </r>
  <r>
    <n v="828"/>
    <m/>
    <m/>
    <m/>
    <m/>
    <m/>
    <m/>
    <m/>
    <m/>
    <m/>
    <m/>
    <n v="4233"/>
    <m/>
    <s v="תל אביב"/>
    <x v="35"/>
    <x v="143"/>
    <m/>
    <s v="מיסוי"/>
    <s v="פינוי-בינוי"/>
    <s v="תכנית מאושרת עם פעילות יזמית"/>
    <n v="5280424"/>
    <s v="507 100200"/>
    <n v="507"/>
    <n v="100200"/>
    <s v="בניה חדשה"/>
    <s v="בניין גבוה"/>
    <n v="171008"/>
    <s v="תל אביב-יפו"/>
    <n v="5000"/>
    <s v="מרכלת"/>
    <n v="2207"/>
    <n v="8"/>
    <n v="8"/>
    <m/>
    <d v="2010-02-02T00:00:00"/>
    <m/>
    <n v="108"/>
    <m/>
    <m/>
    <n v="110"/>
    <m/>
    <m/>
    <m/>
    <m/>
    <m/>
    <s v="הקמת מבנה חדש הכולל: 10 קומות מגורים ,ובהן 110יח&quot;ד _x000d__x000a_המרתפים כוללים: מקלט,מחסן,חדרי עזר_x000d__x000a_קומת קרקע הכוללת: חדר אשפה_x000d__x000a_"/>
    <m/>
    <m/>
    <m/>
    <s v="NULL"/>
    <m/>
    <m/>
    <m/>
    <m/>
    <m/>
    <m/>
    <m/>
    <m/>
    <m/>
    <m/>
    <m/>
    <m/>
    <m/>
    <m/>
    <m/>
    <m/>
    <s v="שליפת כתובות (אוגוסט 2020)"/>
    <n v="2010"/>
    <x v="1"/>
    <m/>
    <m/>
    <m/>
    <m/>
    <m/>
    <m/>
    <m/>
    <n v="4"/>
    <s v="להיתר"/>
    <m/>
    <x v="1"/>
    <m/>
    <m/>
    <m/>
    <m/>
    <m/>
    <m/>
    <m/>
    <m/>
    <m/>
    <m/>
    <m/>
    <m/>
    <m/>
    <e v="#N/A"/>
    <m/>
    <m/>
    <m/>
    <m/>
    <m/>
    <m/>
    <m/>
  </r>
  <r>
    <n v="831"/>
    <m/>
    <m/>
    <m/>
    <m/>
    <m/>
    <m/>
    <m/>
    <m/>
    <m/>
    <m/>
    <n v="4233"/>
    <m/>
    <s v="תל אביב"/>
    <x v="35"/>
    <x v="143"/>
    <m/>
    <s v="מיסוי"/>
    <s v="פינוי-בינוי"/>
    <s v="תכנית מאושרת עם פעילות יזמית"/>
    <n v="5286386"/>
    <s v="507 130560"/>
    <n v="507"/>
    <n v="130560"/>
    <s v="בניה חדשה"/>
    <s v="בניין לא גבוה"/>
    <n v="171008"/>
    <s v="תל אביב-יפו"/>
    <n v="5000"/>
    <s v="מרכלת"/>
    <n v="2207"/>
    <n v="8"/>
    <n v="8"/>
    <m/>
    <d v="2013-03-18T00:00:00"/>
    <m/>
    <n v="0"/>
    <m/>
    <m/>
    <n v="110"/>
    <m/>
    <m/>
    <m/>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m/>
    <s v="NULL"/>
    <m/>
    <m/>
    <m/>
    <m/>
    <m/>
    <m/>
    <m/>
    <m/>
    <m/>
    <m/>
    <m/>
    <m/>
    <m/>
    <m/>
    <m/>
    <m/>
    <s v="שליפת כתובות (אוגוסט 2020)"/>
    <n v="2013"/>
    <x v="1"/>
    <m/>
    <m/>
    <m/>
    <m/>
    <m/>
    <m/>
    <m/>
    <n v="4"/>
    <s v="להיתר"/>
    <m/>
    <x v="1"/>
    <m/>
    <m/>
    <m/>
    <m/>
    <m/>
    <m/>
    <m/>
    <m/>
    <m/>
    <m/>
    <m/>
    <m/>
    <m/>
    <e v="#N/A"/>
    <m/>
    <m/>
    <m/>
    <m/>
    <m/>
    <m/>
    <m/>
  </r>
  <r>
    <n v="825"/>
    <m/>
    <m/>
    <m/>
    <m/>
    <m/>
    <m/>
    <m/>
    <m/>
    <m/>
    <m/>
    <n v="4233"/>
    <m/>
    <s v="תל אביב"/>
    <x v="35"/>
    <x v="143"/>
    <m/>
    <s v="מיסוי"/>
    <s v="פינוי-בינוי"/>
    <s v="תכנית מאושרת עם פעילות יזמית"/>
    <n v="3656417"/>
    <s v="507 71718"/>
    <n v="507"/>
    <n v="71718"/>
    <m/>
    <s v="עבודות עפר  -"/>
    <n v="171008"/>
    <s v="תל אביב-יפו"/>
    <n v="5000"/>
    <s v="מרכלת"/>
    <n v="2207"/>
    <n v="8"/>
    <n v="8"/>
    <m/>
    <d v="2007-11-21T00:00:00"/>
    <m/>
    <m/>
    <m/>
    <m/>
    <m/>
    <m/>
    <m/>
    <m/>
    <m/>
    <m/>
    <s v="בקשה לתוספת בניה: _x000d__x000a_הריסה חפירה ודיפון._x000d__x000a_"/>
    <m/>
    <m/>
    <m/>
    <s v="NULL"/>
    <m/>
    <m/>
    <m/>
    <m/>
    <m/>
    <m/>
    <m/>
    <m/>
    <m/>
    <m/>
    <m/>
    <m/>
    <m/>
    <m/>
    <m/>
    <m/>
    <s v="שליפת כתובות (אוגוסט 2020)"/>
    <n v="2007"/>
    <x v="1"/>
    <s v="הריסה + חפירה ודיפון + בנייה"/>
    <m/>
    <m/>
    <n v="4"/>
    <m/>
    <m/>
    <m/>
    <s v="מתחם גבולות"/>
    <s v="להיתר"/>
    <s v="ספק מתחם גבולות. קדומה"/>
    <x v="1"/>
    <m/>
    <m/>
    <m/>
    <m/>
    <m/>
    <m/>
    <m/>
    <m/>
    <m/>
    <m/>
    <m/>
    <m/>
    <m/>
    <e v="#N/A"/>
    <m/>
    <m/>
    <m/>
    <m/>
    <m/>
    <m/>
    <m/>
  </r>
  <r>
    <n v="826"/>
    <m/>
    <m/>
    <m/>
    <m/>
    <m/>
    <m/>
    <m/>
    <m/>
    <m/>
    <m/>
    <n v="4233"/>
    <m/>
    <s v="תל אביב"/>
    <x v="35"/>
    <x v="143"/>
    <m/>
    <s v="מיסוי"/>
    <s v="פינוי-בינוי"/>
    <s v="תכנית מאושרת עם פעילות יזמית"/>
    <n v="3658253"/>
    <s v="507 90230"/>
    <n v="507"/>
    <n v="90230"/>
    <m/>
    <s v="עבודות עפר  -"/>
    <n v="171008"/>
    <s v="תל אביב-יפו"/>
    <n v="5000"/>
    <s v="מרכלת"/>
    <n v="2207"/>
    <n v="8"/>
    <n v="8"/>
    <m/>
    <d v="2009-02-05T00:00:00"/>
    <m/>
    <m/>
    <m/>
    <m/>
    <m/>
    <m/>
    <m/>
    <m/>
    <m/>
    <m/>
    <s v="הארכת תוקף החלטה לדיפון וחפירה."/>
    <m/>
    <m/>
    <m/>
    <n v="290327"/>
    <n v="90343"/>
    <m/>
    <d v="2009-05-12T00:00:00"/>
    <m/>
    <m/>
    <n v="0"/>
    <m/>
    <m/>
    <m/>
    <m/>
    <m/>
    <m/>
    <m/>
    <m/>
    <m/>
    <m/>
    <s v="שליפת כתובות (אוגוסט 2020)"/>
    <n v="2009"/>
    <x v="12"/>
    <s v="חפירה ודיפון"/>
    <m/>
    <m/>
    <n v="4"/>
    <m/>
    <m/>
    <m/>
    <s v="מתחם גבולות"/>
    <s v="להיתר"/>
    <s v="ספק מתחם גבולות. קדומה"/>
    <x v="9"/>
    <s v="ספק מתחם גבולות. קדום"/>
    <m/>
    <m/>
    <m/>
    <m/>
    <m/>
    <m/>
    <m/>
    <m/>
    <m/>
    <m/>
    <m/>
    <m/>
    <e v="#N/A"/>
    <m/>
    <m/>
    <m/>
    <m/>
    <m/>
    <m/>
    <m/>
  </r>
  <r>
    <n v="827"/>
    <m/>
    <m/>
    <m/>
    <m/>
    <m/>
    <m/>
    <m/>
    <m/>
    <m/>
    <m/>
    <n v="4233"/>
    <m/>
    <s v="תל אביב"/>
    <x v="35"/>
    <x v="143"/>
    <m/>
    <s v="מיסוי"/>
    <s v="פינוי-בינוי"/>
    <s v="תכנית מאושרת עם פעילות יזמית"/>
    <n v="3659760"/>
    <s v="507 100200"/>
    <n v="507"/>
    <n v="100200"/>
    <m/>
    <s v="בניה חדשה - בניין גבוה"/>
    <n v="171008"/>
    <s v="תל אביב-יפו"/>
    <n v="5000"/>
    <s v="מרכלת"/>
    <n v="2207"/>
    <n v="8"/>
    <n v="8"/>
    <m/>
    <d v="2010-02-02T00:00:00"/>
    <m/>
    <m/>
    <m/>
    <m/>
    <n v="110"/>
    <m/>
    <m/>
    <m/>
    <m/>
    <m/>
    <s v="הקמת מבנה חדש הכולל: 10 קומות מגורים ,ובהן 110יח&quot;ד _x000d__x000a_המרתפים כוללים: מקלט,מחסן,חדרי עזר_x000d__x000a_קומת קרקע הכוללת: חדר אשפה_x000d__x000a_"/>
    <m/>
    <m/>
    <m/>
    <n v="291834"/>
    <n v="110657"/>
    <m/>
    <d v="2011-10-02T00:00:00"/>
    <m/>
    <m/>
    <n v="108"/>
    <m/>
    <m/>
    <m/>
    <m/>
    <n v="110"/>
    <m/>
    <m/>
    <s v="הקמת מבנה חדש הכולל: 10 קומות מגורים ,ובהן 110יח&quot;ד _x000d__x000a_המרתפים כוללים: מקלט,מחסן,חדרי עזר_x000d__x000a_קומת קרקע הכוללת: חדר אשפה_x000d__x000a_"/>
    <m/>
    <m/>
    <s v="שליפת כתובות (אוגוסט 2020)"/>
    <n v="2010"/>
    <x v="11"/>
    <s v="בנייה"/>
    <s v="בנייה"/>
    <m/>
    <m/>
    <m/>
    <m/>
    <m/>
    <s v="מתחם גבולות"/>
    <s v="להיתר"/>
    <s v="מובילה"/>
    <x v="9"/>
    <s v="מוביל"/>
    <m/>
    <m/>
    <n v="3659760"/>
    <n v="291834"/>
    <m/>
    <m/>
    <m/>
    <m/>
    <m/>
    <m/>
    <m/>
    <m/>
    <e v="#N/A"/>
    <m/>
    <m/>
    <m/>
    <m/>
    <m/>
    <m/>
    <m/>
  </r>
  <r>
    <n v="829"/>
    <m/>
    <m/>
    <m/>
    <m/>
    <m/>
    <m/>
    <m/>
    <m/>
    <m/>
    <m/>
    <n v="4233"/>
    <m/>
    <s v="תל אביב"/>
    <x v="35"/>
    <x v="143"/>
    <m/>
    <s v="מיסוי"/>
    <s v="פינוי-בינוי"/>
    <s v="תכנית מאושרת עם פעילות יזמית"/>
    <n v="3660057"/>
    <s v="507 100563"/>
    <n v="507"/>
    <n v="100563"/>
    <m/>
    <s v="בניה חדשה - בניה בשלבים"/>
    <n v="171008"/>
    <s v="תל אביב-יפו"/>
    <n v="5000"/>
    <s v="מרכלת"/>
    <n v="2207"/>
    <n v="8"/>
    <n v="8"/>
    <m/>
    <d v="2010-03-28T00:00:00"/>
    <m/>
    <m/>
    <m/>
    <m/>
    <m/>
    <m/>
    <m/>
    <m/>
    <m/>
    <m/>
    <s v="הקמת מבנה חדש הכולל: מרתף _x000d__x000a_המרתפים כוללים: מחסן,חדרי עזר_x000d__x000a_בחצר: שטחים מרוצפים_x000d__x000a_"/>
    <m/>
    <m/>
    <m/>
    <n v="292131"/>
    <n v="101016"/>
    <m/>
    <d v="2011-02-22T00:00:00"/>
    <m/>
    <m/>
    <n v="0"/>
    <m/>
    <m/>
    <m/>
    <m/>
    <m/>
    <m/>
    <m/>
    <s v="הקמת מבנה חדש הכולל: מרתף _x000d__x000a_המרתפים כוללים: מחסן,חדרי עזר_x000d__x000a_בחצר: שטחים מרוצפים_x000d__x000a_"/>
    <m/>
    <m/>
    <s v="שליפת כתובות (אוגוסט 2020)"/>
    <n v="2010"/>
    <x v="11"/>
    <s v="בנייה"/>
    <s v="בנייה"/>
    <m/>
    <n v="4"/>
    <m/>
    <m/>
    <m/>
    <s v="מתחם גבולות"/>
    <s v="להיתר"/>
    <s v="ספק מתחם גבולות. המשכית"/>
    <x v="9"/>
    <s v="ספק מתחם גבולות. המשכי"/>
    <m/>
    <m/>
    <m/>
    <m/>
    <m/>
    <m/>
    <m/>
    <m/>
    <m/>
    <m/>
    <m/>
    <m/>
    <e v="#N/A"/>
    <m/>
    <m/>
    <m/>
    <m/>
    <m/>
    <m/>
    <m/>
  </r>
  <r>
    <n v="830"/>
    <m/>
    <m/>
    <m/>
    <m/>
    <m/>
    <m/>
    <m/>
    <m/>
    <m/>
    <m/>
    <n v="4233"/>
    <m/>
    <s v="תל אביב"/>
    <x v="35"/>
    <x v="143"/>
    <m/>
    <s v="מיסוי"/>
    <s v="פינוי-בינוי"/>
    <s v="תכנית מאושרת עם פעילות יזמית"/>
    <n v="3665046"/>
    <s v="507 130560"/>
    <n v="507"/>
    <n v="130560"/>
    <m/>
    <s v="בניה חדשה - בניין לא גבוה"/>
    <n v="171008"/>
    <s v="תל אביב-יפו"/>
    <n v="5000"/>
    <s v="מרכלת"/>
    <n v="2207"/>
    <n v="8"/>
    <n v="8"/>
    <m/>
    <d v="2013-03-18T00:00:00"/>
    <m/>
    <m/>
    <m/>
    <m/>
    <n v="110"/>
    <m/>
    <m/>
    <m/>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m/>
    <n v="297120"/>
    <n v="130475"/>
    <m/>
    <d v="2013-04-14T00:00:00"/>
    <m/>
    <m/>
    <n v="0"/>
    <m/>
    <m/>
    <m/>
    <m/>
    <n v="110"/>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s v="שליפת כתובות (אוגוסט 2020)"/>
    <n v="2013"/>
    <x v="10"/>
    <s v="בנייה"/>
    <s v="בנייה"/>
    <m/>
    <n v="4"/>
    <m/>
    <m/>
    <m/>
    <s v="מתחם גבולות"/>
    <s v="להיתר"/>
    <s v="ספק מתחם גבולות. המשכית"/>
    <x v="9"/>
    <s v="ספק מתחם גבולות. המשכי"/>
    <m/>
    <m/>
    <m/>
    <m/>
    <m/>
    <m/>
    <m/>
    <m/>
    <m/>
    <m/>
    <m/>
    <m/>
    <e v="#N/A"/>
    <m/>
    <m/>
    <m/>
    <m/>
    <m/>
    <m/>
    <m/>
  </r>
  <r>
    <n v="832"/>
    <m/>
    <m/>
    <m/>
    <m/>
    <m/>
    <m/>
    <m/>
    <m/>
    <m/>
    <m/>
    <n v="33685"/>
    <m/>
    <s v="תל אביב"/>
    <x v="35"/>
    <x v="144"/>
    <m/>
    <s v="רשויות"/>
    <s v="רשויות מקומיות - פינוי-בינוי"/>
    <s v="תכנית מאושרת עם פעילות יזמית"/>
    <n v="6983522"/>
    <s v="507 191088"/>
    <n v="507"/>
    <n v="191088"/>
    <s v="בניה חדשה"/>
    <s v="בניין מגורים מעל X קומות מסחריות"/>
    <n v="757040"/>
    <s v="תל אביב-יפו"/>
    <n v="5000"/>
    <s v="דפנה"/>
    <n v="1016"/>
    <n v="40"/>
    <n v="40"/>
    <m/>
    <d v="2019-09-02T00:00:00"/>
    <m/>
    <m/>
    <m/>
    <m/>
    <n v="89"/>
    <m/>
    <m/>
    <m/>
    <m/>
    <m/>
    <s v="מספר קומות להריסה: 12, שטח הריסה (מ&quot;ר): 6812.4, _x000a_במרתפים: מספר מרתפים, מחסן, חדרי עזר, אחר: 262 מקומות חניה, _x000a_בקומת הקרקע: אולם כניסה, כמות חנויות: 5, _x000a_בקומות: כמות קומות מגורים: 5, כמות יח&quot;ד מבוקשות: 89, _x000a_על הגג: חדרי יציאה, קולטי שמש, חדר מדרגות"/>
    <m/>
    <m/>
    <m/>
    <s v="NULL"/>
    <m/>
    <m/>
    <m/>
    <m/>
    <m/>
    <m/>
    <m/>
    <m/>
    <m/>
    <m/>
    <m/>
    <m/>
    <m/>
    <m/>
    <m/>
    <m/>
    <m/>
    <n v="2019"/>
    <x v="1"/>
    <s v="הריסה"/>
    <m/>
    <m/>
    <n v="1"/>
    <m/>
    <m/>
    <m/>
    <n v="1"/>
    <s v="להיתר"/>
    <s v="מוביל או המשכי"/>
    <x v="1"/>
    <m/>
    <m/>
    <m/>
    <m/>
    <m/>
    <m/>
    <m/>
    <m/>
    <m/>
    <m/>
    <m/>
    <m/>
    <m/>
    <n v="1459"/>
    <m/>
    <m/>
    <m/>
    <m/>
    <s v="לא מופיע באתר העירייה. במדלן מופיע - היתר בתנאים"/>
    <s v="אישור בתנאים"/>
    <m/>
  </r>
  <r>
    <n v="833"/>
    <m/>
    <m/>
    <m/>
    <m/>
    <m/>
    <m/>
    <m/>
    <m/>
    <m/>
    <m/>
    <n v="33685"/>
    <m/>
    <s v="תל אביב"/>
    <x v="35"/>
    <x v="144"/>
    <m/>
    <s v="רשויות"/>
    <s v="רשויות מקומיות - פינוי-בינוי"/>
    <s v="תכנית מאושרת עם פעילות יזמית"/>
    <n v="6982632"/>
    <s v="507 191268"/>
    <n v="507"/>
    <n v="191268"/>
    <s v="בניה חדשה"/>
    <s v="מגדל מגורים מעל 20 קומות"/>
    <n v="757040"/>
    <s v="תל אביב-יפו"/>
    <n v="5000"/>
    <s v="דפנה"/>
    <n v="1016"/>
    <n v="40"/>
    <n v="40"/>
    <m/>
    <d v="2019-10-31T00:00:00"/>
    <m/>
    <m/>
    <m/>
    <m/>
    <n v="112"/>
    <m/>
    <m/>
    <m/>
    <m/>
    <m/>
    <s v="במרתפים: ללא מרתף, _x000a_בקומות: כמות קומות מגורים: 20, כמות יח&quot;ד מבוקשות: 112, _x000a_על הגג: קולטי שמש, חדר מדרגות כללי, אחר: מערכות טכניות, _x000a_פירוט נוסף: בקשה להיתר בניה עבור מגדל המגורים, מקומה 6, בהמשך לבקשה מס' 14497 להקמת המרתפים והבניה המרקמית עד קומה 5"/>
    <m/>
    <m/>
    <m/>
    <s v="NULL"/>
    <m/>
    <m/>
    <m/>
    <m/>
    <m/>
    <m/>
    <m/>
    <m/>
    <m/>
    <m/>
    <m/>
    <m/>
    <m/>
    <m/>
    <m/>
    <m/>
    <m/>
    <n v="2019"/>
    <x v="1"/>
    <s v="בנייה"/>
    <m/>
    <m/>
    <n v="2"/>
    <m/>
    <m/>
    <m/>
    <n v="1"/>
    <s v="להיתר"/>
    <s v="מוביל או המשכי"/>
    <x v="1"/>
    <m/>
    <m/>
    <m/>
    <m/>
    <m/>
    <m/>
    <m/>
    <m/>
    <m/>
    <m/>
    <m/>
    <m/>
    <m/>
    <n v="1459"/>
    <m/>
    <m/>
    <m/>
    <m/>
    <s v="לא מופיע באתר העירייה. במדלן מופיע - היתר בתנאים"/>
    <s v="לא היו החלטות בבקשה"/>
    <m/>
  </r>
  <r>
    <n v="1554"/>
    <m/>
    <m/>
    <m/>
    <m/>
    <m/>
    <s v="כפול רק מהנתונים החדשים"/>
    <m/>
    <m/>
    <m/>
    <m/>
    <n v="33685"/>
    <m/>
    <s v="תל אביב"/>
    <x v="35"/>
    <x v="144"/>
    <m/>
    <s v="רשויות"/>
    <s v="פינוי-בינוי"/>
    <s v="תכנית מאושרת עם פעילות יזמית"/>
    <n v="7136812"/>
    <s v="507 200737"/>
    <n v="507"/>
    <n v="200737"/>
    <s v="בניה חדשה"/>
    <s v="מגדל מגורים מעל 20 קומות"/>
    <n v="757040"/>
    <s v="תל אביב-יפו"/>
    <n v="5000"/>
    <s v="דפנה"/>
    <n v="1016"/>
    <n v="40"/>
    <n v="40"/>
    <s v=" "/>
    <d v="2020-06-07T00:00:00"/>
    <m/>
    <m/>
    <n v="66"/>
    <n v="46"/>
    <n v="112"/>
    <s v="2020_01"/>
    <d v="2020-11-01T21:03:32"/>
    <s v="אתר העירייה"/>
    <s v="חישוב מתמטי"/>
    <s v="אתר העירייה"/>
    <s v="במרתפים: ללא מרתף,    בקומות: כמות קומות מגורים: 20, כמות יח&quot;ד מבוקשות: 112,    על הגג: קולטי שמש, חדר מדרגות כללי, אחר: מערכות טכניות,    פירוט נוסף: בקשה להיתר בניה עבור מגדל המגורים, מקומה 6, בהמשך לבקשה מס' 14497 להקמת המרתפים והבניה המרקמית עד קומה 5 כולל. 20 קומות מגורים הכוללות 112 יח&quot;ד. בקשה זו מחליפה את בקשה מס' 15036 בעקבות מתן תוקף לתא/4885, המייתרת את הצורך בבקשת הקלה לקו בניין לרחוב נמיר., העבודות המבוקשות בהיתר כוללות הוספת צובר גז חדש, או העתקה של צובר קיים: לא"/>
    <s v="NULL"/>
    <s v="NULL"/>
    <s v="NULL"/>
    <s v="NULL"/>
    <m/>
    <m/>
    <m/>
    <m/>
    <m/>
    <m/>
    <m/>
    <m/>
    <m/>
    <m/>
    <m/>
    <m/>
    <m/>
    <m/>
    <s v="NULL"/>
    <s v="NULL"/>
    <s v="לפי גוש חלקה (מרץ 2021)"/>
    <n v="2020"/>
    <x v="1"/>
    <s v="הריסה"/>
    <m/>
    <m/>
    <n v="2"/>
    <m/>
    <m/>
    <m/>
    <n v="2"/>
    <s v="להיתר"/>
    <m/>
    <x v="1"/>
    <m/>
    <m/>
    <m/>
    <m/>
    <m/>
    <m/>
    <m/>
    <m/>
    <m/>
    <m/>
    <m/>
    <m/>
    <m/>
    <n v="1459"/>
    <m/>
    <m/>
    <m/>
    <m/>
    <m/>
    <s v="הבקשה לא נמצאה באתר העירייה"/>
    <m/>
  </r>
  <r>
    <n v="1565"/>
    <m/>
    <m/>
    <m/>
    <s v="מהות הבקשה כוללת פירוט נוסף"/>
    <m/>
    <s v="כפול עם נתוני עבר"/>
    <m/>
    <m/>
    <m/>
    <m/>
    <n v="33685"/>
    <m/>
    <s v="תל אביב"/>
    <x v="35"/>
    <x v="144"/>
    <m/>
    <s v="רשויות"/>
    <s v="פינוי-בינוי"/>
    <s v="תכנית מאושרת עם פעילות יזמית"/>
    <n v="7137546"/>
    <s v="507 191088"/>
    <n v="507"/>
    <n v="191088"/>
    <s v="בניה חדשה"/>
    <s v="בניין מגורים מעל X קומות מסחריות"/>
    <n v="757040"/>
    <s v="תל אביב-יפו"/>
    <n v="5000"/>
    <s v="דפנה"/>
    <n v="1016"/>
    <n v="40"/>
    <n v="40"/>
    <s v=" "/>
    <d v="2019-09-02T00:00:00"/>
    <m/>
    <m/>
    <m/>
    <m/>
    <m/>
    <s v="2020_01"/>
    <d v="2020-11-01T21:03:32"/>
    <m/>
    <m/>
    <m/>
    <s v="מספר קומות להריסה: 12, שטח הריסה (מ&quot;ר): 6812.4,    במרתפים: מספר מרתפים, מחסן, חדרי עזר, אחר: 262 מקומות חניה,    בקומת הקרקע: אולם כניסה, כמות חנויות: 5,    בקומות: כמות קומות מגורים: 5, כמות יח&quot;ד מבוקשות: 89,    על הגג: חדרי יציאה, קולטי שמש, חדר מדרגות כללי, פרגולה,    בחצר: גינה, שטחים מרוצפים, כמות מקומות חניה: 262,    פירוט נוסף: בקשה להקמת שלושה מרתפי חניה, קומת קרקע עם חזית מסחרית לדרך נמיר, שטחי ציבור בנויים - טיפת חלב ומבואות כניסה למגורים, 5 קומות מגורים הכוללות 89 יח&quot;ד., העבודות המבוקשות ב"/>
    <s v="NULL"/>
    <s v="NULL"/>
    <s v="NULL"/>
    <s v="NULL"/>
    <m/>
    <m/>
    <m/>
    <m/>
    <m/>
    <m/>
    <m/>
    <m/>
    <m/>
    <m/>
    <m/>
    <m/>
    <m/>
    <s v="NULL"/>
    <s v="NULL"/>
    <s v="NULL"/>
    <s v="לפי גוש חלקה (מרץ 2021)"/>
    <n v="2019"/>
    <x v="1"/>
    <s v="הריסה + בנייה"/>
    <m/>
    <m/>
    <m/>
    <m/>
    <m/>
    <m/>
    <n v="4"/>
    <s v="להיתר"/>
    <m/>
    <x v="1"/>
    <m/>
    <m/>
    <m/>
    <m/>
    <m/>
    <m/>
    <m/>
    <m/>
    <m/>
    <m/>
    <m/>
    <m/>
    <m/>
    <n v="1459"/>
    <m/>
    <m/>
    <m/>
    <m/>
    <m/>
    <s v="אישור בתנאים"/>
    <m/>
  </r>
  <r>
    <n v="1577"/>
    <m/>
    <m/>
    <m/>
    <s v="מהות הבקשה כוללת פירוט נוסף"/>
    <m/>
    <s v="כפול עם נתוני עבר"/>
    <m/>
    <m/>
    <m/>
    <m/>
    <n v="33685"/>
    <m/>
    <s v="תל אביב"/>
    <x v="35"/>
    <x v="144"/>
    <m/>
    <s v="רשויות"/>
    <s v="פינוי-בינוי"/>
    <s v="תכנית מאושרת עם פעילות יזמית"/>
    <n v="7138506"/>
    <s v="507 191268"/>
    <n v="507"/>
    <n v="191268"/>
    <s v="בניה חדשה"/>
    <s v="מגדל מגורים מעל 20 קומות"/>
    <n v="757040"/>
    <s v="תל אביב-יפו"/>
    <n v="5000"/>
    <s v="דפנה"/>
    <n v="1016"/>
    <n v="40"/>
    <n v="40"/>
    <s v=" "/>
    <d v="2019-10-31T00:00:00"/>
    <m/>
    <m/>
    <m/>
    <m/>
    <m/>
    <s v="2020_01"/>
    <d v="2020-11-01T21:03:32"/>
    <m/>
    <m/>
    <m/>
    <s v="במרתפים: ללא מרתף,   בקומות: כמות קומות מגורים: 20, כמות יח&quot;ד מבוקשות: 112,   על הגג: קולטי שמש, חדר מדרגות כללי, אחר: מערכות טכניות,   פירוט נוסף: בקשה להיתר בניה עבור מגדל המגורים, מקומה 6, בהמשך לבקשה מס' 14497 להקמת המרתפים והבניה המרקמית עד קומה 5 כולל. 20 קומות מגורים הכוללות 112 יח&quot;ד., העבודות המבוקשות בהיתר כוללות הוספת צובר גז חדש, או העתקה של צובר קיים: לא"/>
    <s v="NULL"/>
    <s v="NULL"/>
    <s v="NULL"/>
    <s v="NULL"/>
    <m/>
    <m/>
    <m/>
    <m/>
    <m/>
    <m/>
    <m/>
    <m/>
    <m/>
    <m/>
    <m/>
    <m/>
    <m/>
    <s v="NULL"/>
    <s v="NULL"/>
    <s v="NULL"/>
    <s v="לפי גוש חלקה (מרץ 2021)"/>
    <n v="2019"/>
    <x v="1"/>
    <s v="בנייה"/>
    <m/>
    <m/>
    <m/>
    <m/>
    <m/>
    <m/>
    <n v="4"/>
    <s v="להיתר"/>
    <m/>
    <x v="1"/>
    <m/>
    <m/>
    <m/>
    <m/>
    <m/>
    <m/>
    <m/>
    <m/>
    <m/>
    <m/>
    <m/>
    <m/>
    <m/>
    <n v="1459"/>
    <m/>
    <m/>
    <m/>
    <m/>
    <m/>
    <s v="הבקשה לא נמצאה באתר העירייה"/>
    <m/>
  </r>
  <r>
    <n v="2014"/>
    <s v="אוקטובר 2021 - טיוב בקשות שאינן כפולות"/>
    <s v="כן"/>
    <m/>
    <m/>
    <m/>
    <m/>
    <m/>
    <m/>
    <m/>
    <m/>
    <n v="4212"/>
    <m/>
    <s v="תל אביב"/>
    <x v="35"/>
    <x v="145"/>
    <m/>
    <s v="מיסוי"/>
    <s v="תמא 38/2"/>
    <s v="תכנית מאושרת עם פעילות יזמית"/>
    <n v="7498352"/>
    <s v="507 211131"/>
    <n v="507"/>
    <n v="211131"/>
    <s v="בניה חדשה"/>
    <s v="בניין מגורים גבוה (מעל 13 מ')"/>
    <n v="2018003"/>
    <s v="תל אביב -יפו"/>
    <n v="5000"/>
    <s v="הברון הירש"/>
    <n v="108"/>
    <n v="3"/>
    <n v="3"/>
    <s v=" "/>
    <d v="2021-08-23T00:00:00"/>
    <s v="NULL"/>
    <s v="NULL"/>
    <n v="72"/>
    <n v="62"/>
    <n v="134"/>
    <s v="2021_04"/>
    <d v="2021-09-14T12:11:15"/>
    <s v="אתר העירייה"/>
    <s v="חישוב מתמטי"/>
    <s v="אתר העירייה"/>
    <s v="מספר קומות להריסה (סה&quot;כ הקומות במבנה או מספר מבנים על המגרש): 9, שטח הריסה (מ&quot;ר): 3446.34, _x000d__x000d__x000a_במרתפים: מספר מרתפים, מחסן, חדרי עזר, אחר: שטחים נלווים למגורים(ע1), חניה, חדרים טכניים, _x000d__x000d__x000a_בקומת הקרקע: חדר אשפה, אחר: מגורים, מבואת כניסה,, _x000d__x000d__x000a_בקומות: כמות קומות מגורים: 8, כמות יח&quot;ד מבוקשות: 134, _x000d__x000d__x000a_על הגג: קולטי שמש, אחר:  מפוחים, יחידות עיבוי מיזוג אויר, _x000d__x000d__x000a_בחצר: גינה, אחר: צובר גז,  מתקן לחניית אופניים, _x000d__x000d__x000a_פירוט נוסף: בנייה בהניף אחד של 3 בניינים ע&quot;ג 2 קומות מרתף משותפות, העבודות המבוקשות בהיתר כן כוללות הוספת צובר גז חדש, או העתקה של צובר קיים"/>
    <s v="NULL"/>
    <s v="NULL"/>
    <s v="NULL"/>
    <s v="NULL"/>
    <m/>
    <s v="NULL"/>
    <m/>
    <m/>
    <m/>
    <m/>
    <m/>
    <m/>
    <m/>
    <m/>
    <m/>
    <m/>
    <m/>
    <m/>
    <m/>
    <m/>
    <s v="גוש חלקה"/>
    <n v="2021"/>
    <x v="1"/>
    <s v="הריסה + בנייה"/>
    <m/>
    <m/>
    <n v="1"/>
    <m/>
    <m/>
    <m/>
    <n v="1"/>
    <s v="להיתר"/>
    <m/>
    <x v="1"/>
    <m/>
    <m/>
    <m/>
    <m/>
    <m/>
    <m/>
    <m/>
    <m/>
    <m/>
    <m/>
    <m/>
    <m/>
    <m/>
    <n v="139"/>
    <m/>
    <m/>
    <m/>
    <m/>
    <m/>
    <m/>
    <m/>
  </r>
  <r>
    <n v="836"/>
    <m/>
    <m/>
    <m/>
    <m/>
    <m/>
    <m/>
    <m/>
    <m/>
    <m/>
    <m/>
    <n v="4024"/>
    <m/>
    <s v="תל אביב"/>
    <x v="35"/>
    <x v="146"/>
    <m/>
    <s v="מיסוי"/>
    <s v="מיסוי - פינוי-בינוי"/>
    <s v="בביצוע"/>
    <n v="3672094"/>
    <s v="507 160090"/>
    <n v="507"/>
    <n v="160090"/>
    <m/>
    <s v="בניה חדשה - בניין מגורים גבוה (מעל 13 מ'"/>
    <n v="820044"/>
    <s v="תל אביב-יפו"/>
    <n v="5000"/>
    <s v="קהילת לודג'"/>
    <n v="235"/>
    <n v="44"/>
    <n v="44"/>
    <m/>
    <d v="2016-01-13T00:00:00"/>
    <m/>
    <m/>
    <m/>
    <m/>
    <n v="24"/>
    <m/>
    <m/>
    <m/>
    <m/>
    <m/>
    <s v="הקמת מבנה חדש הכולל: מרתף ,7.5 קומות מגורים ,ובהן 24יח&quot;ד _x000d__x000a_המרתפים כוללים: מחסן,חניות_x000d__x000a_קומת קרקע הכוללת: אולם כניסה,חדר גז,חדר אשפה_x000d__x000a_על הגג: קולטי שמש,חדר מדרגות כללי,פרגולה_x000d__x000a_בחצר: גינה,שטחים מרוצפים,בגבולות המגרש גדר בגובה 1.5 מטר_x000d__x000a_"/>
    <m/>
    <m/>
    <m/>
    <s v="NULL"/>
    <m/>
    <m/>
    <m/>
    <m/>
    <m/>
    <m/>
    <m/>
    <m/>
    <m/>
    <m/>
    <m/>
    <m/>
    <m/>
    <m/>
    <m/>
    <m/>
    <m/>
    <n v="2016"/>
    <x v="1"/>
    <s v="בנייה"/>
    <m/>
    <m/>
    <n v="1"/>
    <m/>
    <m/>
    <m/>
    <n v="1"/>
    <s v="להיתר"/>
    <m/>
    <x v="1"/>
    <m/>
    <m/>
    <m/>
    <m/>
    <m/>
    <m/>
    <m/>
    <m/>
    <m/>
    <m/>
    <m/>
    <m/>
    <m/>
    <n v="172"/>
    <m/>
    <m/>
    <m/>
    <m/>
    <m/>
    <s v="לא היו החלטות בבקשה"/>
    <m/>
  </r>
  <r>
    <n v="834"/>
    <m/>
    <m/>
    <m/>
    <m/>
    <m/>
    <m/>
    <m/>
    <m/>
    <m/>
    <m/>
    <n v="4024"/>
    <m/>
    <s v="תל אביב"/>
    <x v="35"/>
    <x v="146"/>
    <m/>
    <s v="מיסוי"/>
    <s v="מיסוי - פינוי-בינוי"/>
    <s v="בביצוע"/>
    <n v="3672070"/>
    <s v="507 160066"/>
    <n v="507"/>
    <n v="160066"/>
    <m/>
    <s v="בניה חדשה - בניין מגורים גבוה (מעל 13 מ'"/>
    <n v="820044"/>
    <s v="תל אביב-יפו"/>
    <n v="5000"/>
    <s v="קהילת לודג'"/>
    <n v="235"/>
    <n v="44"/>
    <n v="44"/>
    <m/>
    <d v="2016-01-11T00:00:00"/>
    <m/>
    <m/>
    <m/>
    <m/>
    <m/>
    <m/>
    <m/>
    <m/>
    <m/>
    <m/>
    <m/>
    <m/>
    <m/>
    <m/>
    <s v="NULL"/>
    <m/>
    <m/>
    <m/>
    <m/>
    <m/>
    <m/>
    <m/>
    <m/>
    <m/>
    <m/>
    <m/>
    <m/>
    <m/>
    <m/>
    <m/>
    <m/>
    <m/>
    <n v="2016"/>
    <x v="1"/>
    <s v="בנייה"/>
    <m/>
    <m/>
    <n v="1"/>
    <m/>
    <m/>
    <m/>
    <n v="2"/>
    <s v="להיתר"/>
    <m/>
    <x v="1"/>
    <m/>
    <m/>
    <m/>
    <m/>
    <m/>
    <m/>
    <m/>
    <m/>
    <m/>
    <m/>
    <m/>
    <m/>
    <m/>
    <n v="172"/>
    <m/>
    <m/>
    <m/>
    <m/>
    <m/>
    <m/>
    <m/>
  </r>
  <r>
    <n v="835"/>
    <m/>
    <m/>
    <m/>
    <m/>
    <m/>
    <m/>
    <m/>
    <m/>
    <m/>
    <m/>
    <n v="4024"/>
    <m/>
    <s v="תל אביב"/>
    <x v="35"/>
    <x v="146"/>
    <m/>
    <s v="מיסוי"/>
    <s v="פינוי-בינוי"/>
    <s v="בביצוע"/>
    <n v="5282143"/>
    <s v="507 160090"/>
    <n v="507"/>
    <n v="160090"/>
    <s v="בניה חדשה"/>
    <s v="בניין מגורים גבוה (מעל 13 מ')"/>
    <n v="820044"/>
    <s v="תל אביב-יפו"/>
    <n v="5000"/>
    <s v="קהילת לודג'"/>
    <n v="235"/>
    <n v="44"/>
    <n v="44"/>
    <m/>
    <d v="2016-01-13T00:00:00"/>
    <m/>
    <n v="0"/>
    <m/>
    <m/>
    <n v="24"/>
    <m/>
    <m/>
    <m/>
    <m/>
    <m/>
    <s v="הקמת מבנה חדש הכולל: מרתף ,7.5 קומות מגורים ,ובהן 24יח&quot;ד _x000d__x000a_המרתפים כוללים: מחסן,חניות_x000d__x000a_קומת קרקע הכוללת: אולם כניסה,חדר גז,חדר אשפה_x000d__x000a_על הגג: קולטי שמש,חדר מדרגות כללי,פרגולה_x000d__x000a_בחצר: גינה,שטחים מרוצפים,בגבולות המגרש גדר בגובה 1.5 מטר_x000d__x000a_"/>
    <m/>
    <m/>
    <m/>
    <s v="NULL"/>
    <m/>
    <m/>
    <m/>
    <m/>
    <m/>
    <m/>
    <m/>
    <m/>
    <m/>
    <m/>
    <m/>
    <m/>
    <m/>
    <m/>
    <m/>
    <m/>
    <s v="שליפת כתובות (אוגוסט 2020)"/>
    <n v="2016"/>
    <x v="1"/>
    <m/>
    <m/>
    <m/>
    <m/>
    <m/>
    <m/>
    <m/>
    <n v="4"/>
    <s v="להיתר"/>
    <m/>
    <x v="1"/>
    <m/>
    <m/>
    <m/>
    <m/>
    <m/>
    <m/>
    <m/>
    <m/>
    <m/>
    <m/>
    <m/>
    <m/>
    <m/>
    <n v="172"/>
    <m/>
    <m/>
    <m/>
    <m/>
    <m/>
    <m/>
    <m/>
  </r>
  <r>
    <n v="844"/>
    <m/>
    <m/>
    <m/>
    <m/>
    <m/>
    <m/>
    <m/>
    <m/>
    <m/>
    <m/>
    <n v="4024"/>
    <m/>
    <s v="תל אביב"/>
    <x v="35"/>
    <x v="146"/>
    <m/>
    <s v="מיסוי"/>
    <s v="מיסוי - פינוי-בינוי"/>
    <s v="בביצוע"/>
    <n v="5252281"/>
    <s v="507 170060"/>
    <n v="507"/>
    <n v="170060"/>
    <m/>
    <s v="בניין מגורים גבוה (מעל 13 מ')"/>
    <n v="820050"/>
    <s v="תל אביב-יפו"/>
    <n v="5000"/>
    <s v="קהילת לודג'"/>
    <n v="820"/>
    <n v="50"/>
    <n v="50"/>
    <m/>
    <d v="2017-01-09T00:00:00"/>
    <m/>
    <m/>
    <m/>
    <m/>
    <n v="19"/>
    <m/>
    <m/>
    <m/>
    <m/>
    <m/>
    <s v="הקמת מבנה חדש הכולל: 7.00 קומות מגורים ,ובהן 19יח&quot;ד _x000d__x000a_קומת קרקע הכוללת: אולם כניסה,חדר גז,חדר אשפה_x000d__x000a_על הגג: חדרי יציאה,קולטי שמש,חדר מכונות מעלית_x000d__x000a_בחצר: גינה,שטחים מרוצפים_x000d__x000a_"/>
    <m/>
    <m/>
    <m/>
    <n v="1533121"/>
    <n v="180696"/>
    <m/>
    <d v="2018-09-05T00:00:00"/>
    <m/>
    <m/>
    <n v="19"/>
    <m/>
    <m/>
    <m/>
    <m/>
    <n v="19"/>
    <m/>
    <m/>
    <m/>
    <m/>
    <m/>
    <m/>
    <n v="2017"/>
    <x v="3"/>
    <s v="בנייה"/>
    <s v="בנייה"/>
    <m/>
    <n v="2"/>
    <m/>
    <m/>
    <m/>
    <n v="1"/>
    <s v="להיתר"/>
    <m/>
    <x v="0"/>
    <m/>
    <m/>
    <s v="דטה ידנית"/>
    <n v="5252281"/>
    <n v="1533121"/>
    <m/>
    <m/>
    <m/>
    <m/>
    <m/>
    <m/>
    <m/>
    <m/>
    <n v="172"/>
    <m/>
    <m/>
    <m/>
    <m/>
    <m/>
    <m/>
    <m/>
  </r>
  <r>
    <n v="838"/>
    <m/>
    <m/>
    <m/>
    <m/>
    <m/>
    <m/>
    <m/>
    <m/>
    <m/>
    <m/>
    <n v="4024"/>
    <m/>
    <s v="תל אביב"/>
    <x v="35"/>
    <x v="146"/>
    <m/>
    <s v="מיסוי"/>
    <s v="פינוי-בינוי"/>
    <s v="בביצוע"/>
    <n v="5283486"/>
    <s v="507 100511"/>
    <n v="507"/>
    <n v="100511"/>
    <s v="בניה חדשה"/>
    <s v="בניין גבוה"/>
    <n v="820050"/>
    <s v="תל אביב-יפו"/>
    <n v="5000"/>
    <s v="קהילת לודג'"/>
    <n v="235"/>
    <n v="50"/>
    <n v="50"/>
    <m/>
    <d v="2010-03-22T00:00:00"/>
    <m/>
    <n v="0"/>
    <m/>
    <m/>
    <m/>
    <m/>
    <m/>
    <m/>
    <m/>
    <m/>
    <s v="הארכת תוקף החלטה להקמת בניןחדש ._x000d__x000a_"/>
    <m/>
    <m/>
    <m/>
    <s v="NULL"/>
    <m/>
    <m/>
    <m/>
    <m/>
    <m/>
    <m/>
    <m/>
    <m/>
    <m/>
    <m/>
    <m/>
    <m/>
    <m/>
    <m/>
    <m/>
    <m/>
    <s v="שליפת כתובות (אוגוסט 2020)"/>
    <n v="2010"/>
    <x v="1"/>
    <s v="בנייה"/>
    <m/>
    <m/>
    <m/>
    <m/>
    <m/>
    <m/>
    <n v="4"/>
    <s v="להיתר"/>
    <m/>
    <x v="1"/>
    <m/>
    <m/>
    <m/>
    <m/>
    <m/>
    <m/>
    <m/>
    <m/>
    <m/>
    <m/>
    <m/>
    <m/>
    <m/>
    <n v="172"/>
    <m/>
    <m/>
    <m/>
    <m/>
    <m/>
    <m/>
    <m/>
  </r>
  <r>
    <n v="839"/>
    <m/>
    <m/>
    <m/>
    <m/>
    <m/>
    <m/>
    <m/>
    <m/>
    <m/>
    <m/>
    <n v="4024"/>
    <m/>
    <s v="תל אביב"/>
    <x v="35"/>
    <x v="146"/>
    <m/>
    <s v="מיסוי"/>
    <s v="פינוי-בינוי"/>
    <s v="בביצוע"/>
    <n v="5285290"/>
    <s v="507 110579"/>
    <n v="507"/>
    <n v="110579"/>
    <s v="בניה חדשה"/>
    <s v="בניין גבוה"/>
    <n v="820050"/>
    <s v="תל אביב-יפו"/>
    <n v="5000"/>
    <s v="קהילת לודג'"/>
    <n v="235"/>
    <n v="50"/>
    <n v="50"/>
    <m/>
    <d v="2011-03-30T00:00:00"/>
    <m/>
    <n v="17"/>
    <m/>
    <m/>
    <m/>
    <m/>
    <m/>
    <m/>
    <m/>
    <m/>
    <s v="הארכה חריגה לתוקף החלטה להקמת בניןחדש ._x000d__x000a_"/>
    <m/>
    <m/>
    <m/>
    <s v="NULL"/>
    <m/>
    <m/>
    <m/>
    <m/>
    <m/>
    <m/>
    <m/>
    <m/>
    <m/>
    <m/>
    <m/>
    <m/>
    <m/>
    <m/>
    <m/>
    <m/>
    <s v="שליפת כתובות (אוגוסט 2020)"/>
    <n v="2011"/>
    <x v="1"/>
    <s v="בנייה"/>
    <m/>
    <m/>
    <m/>
    <m/>
    <m/>
    <m/>
    <n v="4"/>
    <s v="להיתר"/>
    <m/>
    <x v="1"/>
    <m/>
    <m/>
    <m/>
    <m/>
    <m/>
    <m/>
    <m/>
    <m/>
    <m/>
    <m/>
    <m/>
    <m/>
    <m/>
    <n v="172"/>
    <m/>
    <m/>
    <m/>
    <m/>
    <m/>
    <m/>
    <m/>
  </r>
  <r>
    <n v="842"/>
    <m/>
    <m/>
    <m/>
    <m/>
    <m/>
    <m/>
    <m/>
    <m/>
    <m/>
    <m/>
    <n v="4024"/>
    <m/>
    <s v="תל אביב"/>
    <x v="35"/>
    <x v="146"/>
    <m/>
    <s v="מיסוי"/>
    <s v="פינוי-בינוי"/>
    <s v="בביצוע"/>
    <n v="5288995"/>
    <s v="507 130029"/>
    <n v="507"/>
    <n v="130029"/>
    <s v="בניה חדשה"/>
    <s v="בניין גבוה"/>
    <n v="820050"/>
    <s v="תל אביב-יפו"/>
    <n v="5000"/>
    <s v="קהילת לודג'"/>
    <n v="235"/>
    <n v="50"/>
    <n v="50"/>
    <m/>
    <d v="2013-01-03T00:00:00"/>
    <m/>
    <n v="0"/>
    <m/>
    <m/>
    <m/>
    <m/>
    <m/>
    <m/>
    <m/>
    <m/>
    <s v="הארכת תוקף היתר להקמת בניןחדש ._x000d__x000a_"/>
    <m/>
    <m/>
    <m/>
    <s v="NULL"/>
    <m/>
    <m/>
    <m/>
    <m/>
    <m/>
    <m/>
    <m/>
    <m/>
    <m/>
    <m/>
    <m/>
    <m/>
    <m/>
    <m/>
    <m/>
    <m/>
    <s v="שליפת כתובות (אוגוסט 2020)"/>
    <n v="2013"/>
    <x v="1"/>
    <s v="בנייה"/>
    <m/>
    <m/>
    <m/>
    <m/>
    <m/>
    <m/>
    <n v="4"/>
    <s v="להיתר"/>
    <m/>
    <x v="1"/>
    <m/>
    <m/>
    <m/>
    <m/>
    <m/>
    <m/>
    <m/>
    <m/>
    <m/>
    <m/>
    <m/>
    <m/>
    <m/>
    <n v="172"/>
    <m/>
    <m/>
    <m/>
    <m/>
    <m/>
    <m/>
    <m/>
  </r>
  <r>
    <n v="851"/>
    <m/>
    <m/>
    <m/>
    <m/>
    <m/>
    <m/>
    <m/>
    <m/>
    <m/>
    <m/>
    <n v="4024"/>
    <m/>
    <s v="תל אביב"/>
    <x v="35"/>
    <x v="146"/>
    <m/>
    <s v="מיסוי"/>
    <s v="מיסוי - פינוי-בינוי"/>
    <s v="בביצוע"/>
    <n v="5252284"/>
    <s v="507 170063"/>
    <n v="507"/>
    <n v="170063"/>
    <m/>
    <s v="בניין מגורים גבוה (מעל 13 מ')"/>
    <n v="820052"/>
    <s v="תל אביב-יפו"/>
    <n v="5000"/>
    <s v="קהילת לודג'"/>
    <n v="820"/>
    <n v="52"/>
    <n v="52"/>
    <m/>
    <d v="2017-01-09T00:00:00"/>
    <m/>
    <m/>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י יציאה חדר מכונות ומעלית קולטי שמש_x000d__x000d__x000a_ בחצר: גינה שטחים מרוצפים_x000d__x000d__x000a_"/>
    <m/>
    <m/>
    <m/>
    <n v="1533122"/>
    <n v="180699"/>
    <m/>
    <d v="2018-09-05T00:00:00"/>
    <m/>
    <m/>
    <n v="20"/>
    <m/>
    <m/>
    <m/>
    <m/>
    <n v="20"/>
    <m/>
    <m/>
    <m/>
    <m/>
    <m/>
    <m/>
    <n v="2017"/>
    <x v="3"/>
    <s v="בנייה"/>
    <s v="בנייה"/>
    <m/>
    <n v="3"/>
    <m/>
    <m/>
    <m/>
    <n v="1"/>
    <s v="להיתר"/>
    <m/>
    <x v="0"/>
    <m/>
    <m/>
    <s v="דטה ידנית"/>
    <n v="5252284"/>
    <n v="1533122"/>
    <m/>
    <m/>
    <m/>
    <m/>
    <m/>
    <m/>
    <m/>
    <m/>
    <n v="172"/>
    <m/>
    <m/>
    <m/>
    <m/>
    <m/>
    <m/>
    <m/>
  </r>
  <r>
    <n v="846"/>
    <m/>
    <m/>
    <m/>
    <m/>
    <m/>
    <m/>
    <m/>
    <m/>
    <m/>
    <m/>
    <n v="4024"/>
    <m/>
    <s v="תל אביב"/>
    <x v="35"/>
    <x v="146"/>
    <m/>
    <s v="מיסוי"/>
    <s v="פינוי-בינוי"/>
    <s v="בביצוע"/>
    <n v="5281077"/>
    <s v="507 100509"/>
    <n v="507"/>
    <n v="100509"/>
    <s v="בניה חדשה"/>
    <s v="בניין גבוה"/>
    <n v="820052"/>
    <s v="תל אביב-יפו"/>
    <n v="5000"/>
    <s v="קהילת לודג'"/>
    <n v="235"/>
    <n v="52"/>
    <n v="52"/>
    <m/>
    <d v="2010-03-22T00:00:00"/>
    <m/>
    <n v="0"/>
    <m/>
    <m/>
    <m/>
    <m/>
    <m/>
    <m/>
    <m/>
    <m/>
    <s v="הארכת תוקף החלטה להקמת בנין חדש ."/>
    <m/>
    <m/>
    <m/>
    <s v="NULL"/>
    <m/>
    <m/>
    <m/>
    <m/>
    <m/>
    <m/>
    <m/>
    <m/>
    <m/>
    <m/>
    <m/>
    <m/>
    <m/>
    <m/>
    <m/>
    <m/>
    <s v="שליפת כתובות (אוגוסט 2020)"/>
    <n v="2010"/>
    <x v="1"/>
    <s v="בנייה"/>
    <m/>
    <m/>
    <m/>
    <m/>
    <m/>
    <m/>
    <n v="4"/>
    <s v="להיתר"/>
    <m/>
    <x v="1"/>
    <m/>
    <m/>
    <m/>
    <m/>
    <m/>
    <m/>
    <m/>
    <m/>
    <m/>
    <m/>
    <m/>
    <m/>
    <m/>
    <n v="172"/>
    <m/>
    <m/>
    <m/>
    <m/>
    <m/>
    <m/>
    <m/>
  </r>
  <r>
    <n v="847"/>
    <m/>
    <m/>
    <m/>
    <m/>
    <m/>
    <m/>
    <m/>
    <m/>
    <m/>
    <m/>
    <n v="4024"/>
    <m/>
    <s v="תל אביב"/>
    <x v="35"/>
    <x v="146"/>
    <m/>
    <s v="מיסוי"/>
    <s v="פינוי-בינוי"/>
    <s v="בביצוע"/>
    <n v="5279521"/>
    <s v="507 110578"/>
    <n v="507"/>
    <n v="110578"/>
    <s v="בניה חדשה"/>
    <s v="בניין גבוה"/>
    <n v="820052"/>
    <s v="תל אביב-יפו"/>
    <n v="5000"/>
    <s v="קהילת לודג'"/>
    <n v="235"/>
    <n v="52"/>
    <n v="52"/>
    <m/>
    <d v="2011-03-30T00:00:00"/>
    <m/>
    <n v="18"/>
    <m/>
    <m/>
    <m/>
    <m/>
    <m/>
    <m/>
    <m/>
    <m/>
    <s v="הארכה חריגה לתוקף החלטה להקמת בנין חדש ."/>
    <m/>
    <m/>
    <m/>
    <s v="NULL"/>
    <m/>
    <m/>
    <m/>
    <m/>
    <m/>
    <m/>
    <m/>
    <m/>
    <m/>
    <m/>
    <m/>
    <m/>
    <m/>
    <m/>
    <m/>
    <m/>
    <s v="שליפת כתובות (אוגוסט 2020)"/>
    <n v="2011"/>
    <x v="1"/>
    <s v="בנייה"/>
    <m/>
    <m/>
    <m/>
    <m/>
    <m/>
    <m/>
    <n v="4"/>
    <s v="להיתר"/>
    <m/>
    <x v="1"/>
    <m/>
    <m/>
    <m/>
    <m/>
    <m/>
    <m/>
    <m/>
    <m/>
    <m/>
    <m/>
    <m/>
    <m/>
    <m/>
    <n v="172"/>
    <m/>
    <m/>
    <m/>
    <m/>
    <m/>
    <m/>
    <m/>
  </r>
  <r>
    <n v="850"/>
    <m/>
    <m/>
    <m/>
    <m/>
    <m/>
    <m/>
    <m/>
    <m/>
    <m/>
    <m/>
    <n v="4024"/>
    <m/>
    <s v="תל אביב"/>
    <x v="35"/>
    <x v="146"/>
    <m/>
    <s v="מיסוי"/>
    <s v="פינוי-בינוי"/>
    <s v="בביצוע"/>
    <n v="5287802"/>
    <s v="507 130023"/>
    <n v="507"/>
    <n v="130023"/>
    <s v="בניה חדשה"/>
    <s v="בניין גבוה"/>
    <n v="820052"/>
    <s v="תל אביב-יפו"/>
    <n v="5000"/>
    <s v="קהילת לודג'"/>
    <n v="235"/>
    <n v="52"/>
    <n v="52"/>
    <m/>
    <d v="2013-01-03T00:00:00"/>
    <m/>
    <n v="0"/>
    <m/>
    <m/>
    <m/>
    <m/>
    <m/>
    <m/>
    <m/>
    <m/>
    <s v="הארכת תוקף היתר להקמת בנין חדש ."/>
    <m/>
    <m/>
    <m/>
    <s v="NULL"/>
    <m/>
    <m/>
    <m/>
    <m/>
    <m/>
    <m/>
    <m/>
    <m/>
    <m/>
    <m/>
    <m/>
    <m/>
    <m/>
    <m/>
    <m/>
    <m/>
    <s v="שליפת כתובות (אוגוסט 2020)"/>
    <n v="2013"/>
    <x v="1"/>
    <s v="בנייה"/>
    <m/>
    <m/>
    <m/>
    <m/>
    <m/>
    <m/>
    <n v="4"/>
    <s v="להיתר"/>
    <m/>
    <x v="1"/>
    <m/>
    <m/>
    <m/>
    <m/>
    <m/>
    <m/>
    <m/>
    <m/>
    <m/>
    <m/>
    <m/>
    <m/>
    <m/>
    <n v="172"/>
    <m/>
    <m/>
    <m/>
    <m/>
    <m/>
    <m/>
    <m/>
  </r>
  <r>
    <n v="860"/>
    <m/>
    <m/>
    <m/>
    <m/>
    <m/>
    <m/>
    <m/>
    <m/>
    <m/>
    <m/>
    <n v="4024"/>
    <m/>
    <s v="תל אביב"/>
    <x v="35"/>
    <x v="146"/>
    <m/>
    <s v="מיסוי"/>
    <s v="מיסוי - פינוי-בינוי"/>
    <s v="בביצוע"/>
    <n v="5252315"/>
    <s v="507 170116"/>
    <n v="507"/>
    <n v="170116"/>
    <m/>
    <s v="בניין מגורים גבוה (מעל 13 מ')"/>
    <n v="820054"/>
    <s v="תל אביב-יפו"/>
    <n v="5000"/>
    <s v="קהילת לודג'"/>
    <n v="820"/>
    <n v="54"/>
    <n v="54"/>
    <m/>
    <d v="2017-01-17T00:00:00"/>
    <m/>
    <m/>
    <m/>
    <m/>
    <n v="18"/>
    <m/>
    <m/>
    <m/>
    <m/>
    <m/>
    <s v="במרתפים: ללא מרתף_x000d__x000d__x000a_ בקומת הקרקע: אולם כניסה חדר אשפה חדר גז_x000d__x000d__x000a_ על הגג: חדר מכונות ומעלית קולטי שמש_x000d__x000d__x000a_"/>
    <m/>
    <m/>
    <m/>
    <n v="1533130"/>
    <n v="180663"/>
    <m/>
    <d v="2018-09-05T00:00:00"/>
    <m/>
    <m/>
    <n v="18"/>
    <m/>
    <m/>
    <m/>
    <m/>
    <n v="18"/>
    <m/>
    <m/>
    <m/>
    <m/>
    <m/>
    <m/>
    <n v="2017"/>
    <x v="3"/>
    <s v="בנייה"/>
    <s v="בנייה"/>
    <m/>
    <n v="4"/>
    <m/>
    <m/>
    <m/>
    <n v="1"/>
    <s v="להיתר"/>
    <m/>
    <x v="0"/>
    <m/>
    <m/>
    <s v="דטה ידנית"/>
    <n v="5252315"/>
    <n v="1533130"/>
    <m/>
    <m/>
    <m/>
    <m/>
    <m/>
    <m/>
    <m/>
    <m/>
    <n v="172"/>
    <m/>
    <m/>
    <m/>
    <m/>
    <m/>
    <m/>
    <m/>
  </r>
  <r>
    <n v="1562"/>
    <m/>
    <m/>
    <m/>
    <m/>
    <m/>
    <s v="כפול רק מהנתונים החדשים"/>
    <m/>
    <m/>
    <m/>
    <m/>
    <n v="4024"/>
    <m/>
    <s v="תל אביב"/>
    <x v="35"/>
    <x v="146"/>
    <m/>
    <s v="מיסוי"/>
    <s v="פינוי-בינוי"/>
    <s v="בביצוע"/>
    <n v="7137287"/>
    <s v="507 200383"/>
    <n v="507"/>
    <n v="200383"/>
    <s v="שינויים"/>
    <s v="שינויים במהלך ביצוע (סמכות מהנדס העיר)"/>
    <n v="820054"/>
    <s v="תל אביב-יפו"/>
    <n v="5000"/>
    <s v="קהילת לודג'"/>
    <n v="235"/>
    <n v="54"/>
    <n v="54"/>
    <s v=" "/>
    <d v="2020-03-11T00:00:00"/>
    <m/>
    <m/>
    <m/>
    <m/>
    <m/>
    <s v="2020_01"/>
    <d v="2020-11-01T21:03:32"/>
    <m/>
    <m/>
    <m/>
    <s v="השינויים המבוקשים מההיתר המקורי: שינויים במרתפים תוך כדי תיאומי ביצוע- עדכון סידור מקומות חניה ומחסנים .   ,  "/>
    <s v="NULL"/>
    <s v="NULL"/>
    <s v="NULL"/>
    <n v="2051901"/>
    <n v="200479"/>
    <s v="שינויים"/>
    <d v="2020-06-17T00:00:00"/>
    <m/>
    <m/>
    <n v="0"/>
    <m/>
    <m/>
    <m/>
    <m/>
    <m/>
    <m/>
    <m/>
    <s v="NULL"/>
    <s v="2020_01"/>
    <d v="2020-11-01T21:03:32"/>
    <s v="לפי גוש חלקה (מרץ 2021)"/>
    <n v="2020"/>
    <x v="2"/>
    <s v="בנייה (שינויים)"/>
    <s v="בנייה (שינויים)"/>
    <m/>
    <n v="4"/>
    <m/>
    <m/>
    <m/>
    <n v="2"/>
    <s v="להיתר"/>
    <m/>
    <x v="2"/>
    <m/>
    <m/>
    <m/>
    <n v="7137287"/>
    <n v="2051901"/>
    <m/>
    <m/>
    <m/>
    <m/>
    <m/>
    <m/>
    <m/>
    <m/>
    <n v="172"/>
    <m/>
    <m/>
    <m/>
    <m/>
    <m/>
    <m/>
    <m/>
  </r>
  <r>
    <n v="853"/>
    <m/>
    <m/>
    <m/>
    <m/>
    <m/>
    <m/>
    <m/>
    <m/>
    <m/>
    <m/>
    <n v="4024"/>
    <m/>
    <s v="תל אביב"/>
    <x v="35"/>
    <x v="146"/>
    <m/>
    <s v="מיסוי"/>
    <s v="פינוי-בינוי"/>
    <s v="בביצוע"/>
    <n v="5288583"/>
    <s v="507 100512"/>
    <n v="507"/>
    <n v="100512"/>
    <s v="בניה חדשה"/>
    <s v="בניין לא גבוה"/>
    <n v="820054"/>
    <s v="תל אביב-יפו"/>
    <n v="5000"/>
    <s v="קהילת לודג'"/>
    <n v="235"/>
    <n v="54"/>
    <n v="54"/>
    <m/>
    <d v="2010-03-22T00:00:00"/>
    <m/>
    <n v="0"/>
    <m/>
    <m/>
    <m/>
    <m/>
    <m/>
    <m/>
    <m/>
    <m/>
    <s v="הארכת תוקף החלטה להקמת בנין חדש ._x000d__x000a_"/>
    <m/>
    <m/>
    <m/>
    <s v="NULL"/>
    <m/>
    <m/>
    <m/>
    <m/>
    <m/>
    <m/>
    <m/>
    <m/>
    <m/>
    <m/>
    <m/>
    <m/>
    <m/>
    <m/>
    <m/>
    <m/>
    <s v="שליפת כתובות (אוגוסט 2020)"/>
    <n v="2010"/>
    <x v="1"/>
    <s v="בנייה"/>
    <m/>
    <m/>
    <m/>
    <m/>
    <m/>
    <m/>
    <n v="4"/>
    <s v="להיתר"/>
    <m/>
    <x v="1"/>
    <m/>
    <m/>
    <m/>
    <m/>
    <m/>
    <m/>
    <m/>
    <m/>
    <m/>
    <m/>
    <m/>
    <m/>
    <m/>
    <n v="172"/>
    <m/>
    <m/>
    <m/>
    <m/>
    <m/>
    <m/>
    <m/>
  </r>
  <r>
    <n v="854"/>
    <m/>
    <m/>
    <m/>
    <m/>
    <m/>
    <m/>
    <m/>
    <m/>
    <m/>
    <m/>
    <n v="4024"/>
    <m/>
    <s v="תל אביב"/>
    <x v="35"/>
    <x v="146"/>
    <m/>
    <s v="מיסוי"/>
    <s v="פינוי-בינוי"/>
    <s v="בביצוע"/>
    <n v="5285299"/>
    <s v="507 110583"/>
    <n v="507"/>
    <n v="110583"/>
    <s v="בניה חדשה"/>
    <s v="בניין לא גבוה"/>
    <n v="820054"/>
    <s v="תל אביב-יפו"/>
    <n v="5000"/>
    <s v="קהילת לודג'"/>
    <n v="235"/>
    <n v="54"/>
    <n v="54"/>
    <m/>
    <d v="2011-03-30T00:00:00"/>
    <m/>
    <n v="17"/>
    <m/>
    <m/>
    <m/>
    <m/>
    <m/>
    <m/>
    <m/>
    <m/>
    <s v="הארכה חריגה לתוקף החלטה להקמת בנין חדש ._x000d__x000a_"/>
    <m/>
    <m/>
    <m/>
    <s v="NULL"/>
    <m/>
    <m/>
    <m/>
    <m/>
    <m/>
    <m/>
    <m/>
    <m/>
    <m/>
    <m/>
    <m/>
    <m/>
    <m/>
    <m/>
    <m/>
    <m/>
    <s v="שליפת כתובות (אוגוסט 2020)"/>
    <n v="2011"/>
    <x v="1"/>
    <s v="בנייה"/>
    <m/>
    <m/>
    <m/>
    <m/>
    <m/>
    <m/>
    <n v="4"/>
    <s v="להיתר"/>
    <m/>
    <x v="1"/>
    <m/>
    <m/>
    <m/>
    <m/>
    <m/>
    <m/>
    <m/>
    <m/>
    <m/>
    <m/>
    <m/>
    <m/>
    <m/>
    <n v="172"/>
    <m/>
    <m/>
    <m/>
    <m/>
    <m/>
    <m/>
    <m/>
  </r>
  <r>
    <n v="859"/>
    <m/>
    <m/>
    <m/>
    <m/>
    <m/>
    <m/>
    <m/>
    <m/>
    <m/>
    <m/>
    <n v="4024"/>
    <m/>
    <s v="תל אביב"/>
    <x v="35"/>
    <x v="146"/>
    <m/>
    <s v="מיסוי"/>
    <s v="פינוי-בינוי"/>
    <s v="בביצוע"/>
    <n v="5282675"/>
    <s v="507 130024"/>
    <n v="507"/>
    <n v="130024"/>
    <s v="בניה חדשה"/>
    <s v="בניין לא גבוה"/>
    <n v="820054"/>
    <s v="תל אביב-יפו"/>
    <n v="5000"/>
    <s v="קהילת לודג'"/>
    <n v="235"/>
    <n v="54"/>
    <n v="54"/>
    <m/>
    <d v="2013-01-03T00:00:00"/>
    <m/>
    <n v="0"/>
    <m/>
    <m/>
    <m/>
    <m/>
    <m/>
    <m/>
    <m/>
    <m/>
    <s v="הארכת תוקף היתר להקמת בנין חדש ._x000d__x000a_"/>
    <m/>
    <m/>
    <m/>
    <s v="NULL"/>
    <m/>
    <m/>
    <m/>
    <m/>
    <m/>
    <m/>
    <m/>
    <m/>
    <m/>
    <m/>
    <m/>
    <m/>
    <m/>
    <m/>
    <m/>
    <m/>
    <s v="שליפת כתובות (אוגוסט 2020)"/>
    <n v="2013"/>
    <x v="1"/>
    <s v="בנייה"/>
    <m/>
    <m/>
    <m/>
    <m/>
    <m/>
    <m/>
    <n v="4"/>
    <s v="להיתר"/>
    <m/>
    <x v="1"/>
    <m/>
    <m/>
    <m/>
    <m/>
    <m/>
    <m/>
    <m/>
    <m/>
    <m/>
    <m/>
    <m/>
    <m/>
    <m/>
    <n v="172"/>
    <m/>
    <m/>
    <m/>
    <m/>
    <m/>
    <m/>
    <m/>
  </r>
  <r>
    <n v="867"/>
    <m/>
    <m/>
    <m/>
    <m/>
    <m/>
    <m/>
    <m/>
    <m/>
    <m/>
    <m/>
    <n v="4024"/>
    <m/>
    <s v="תל אביב"/>
    <x v="35"/>
    <x v="146"/>
    <m/>
    <s v="מיסוי"/>
    <s v="מיסוי - פינוי-בינוי"/>
    <s v="בביצוע"/>
    <n v="5288814"/>
    <s v="507 170117"/>
    <n v="507"/>
    <n v="170117"/>
    <s v="בניה חדשה"/>
    <s v="בניין מגורים גבוה (מעל 13 מ')"/>
    <n v="820056"/>
    <s v="תל אביב-יפו"/>
    <n v="5000"/>
    <s v="קהילת לודג'"/>
    <n v="235"/>
    <n v="56"/>
    <n v="56"/>
    <m/>
    <d v="2017-01-17T00:00:00"/>
    <m/>
    <n v="0"/>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 מכונות ומעלית קולטי שמש_x000d__x000d__x000a_ בחצר: גינה שטחים מרוצפים_x000d__x000d__x000a_"/>
    <m/>
    <m/>
    <m/>
    <n v="1533131"/>
    <n v="180664"/>
    <m/>
    <d v="2018-09-05T00:00:00"/>
    <m/>
    <m/>
    <n v="20"/>
    <m/>
    <m/>
    <m/>
    <m/>
    <n v="20"/>
    <m/>
    <m/>
    <m/>
    <m/>
    <m/>
    <m/>
    <n v="2017"/>
    <x v="3"/>
    <s v="בנייה"/>
    <s v="בנייה"/>
    <m/>
    <n v="5"/>
    <m/>
    <m/>
    <m/>
    <n v="1"/>
    <s v="להיתר"/>
    <m/>
    <x v="0"/>
    <m/>
    <m/>
    <s v="דטה ידנית"/>
    <n v="5288814"/>
    <n v="1533131"/>
    <m/>
    <m/>
    <m/>
    <m/>
    <m/>
    <m/>
    <m/>
    <m/>
    <n v="172"/>
    <m/>
    <m/>
    <m/>
    <m/>
    <m/>
    <m/>
    <m/>
  </r>
  <r>
    <n v="1579"/>
    <m/>
    <m/>
    <m/>
    <m/>
    <m/>
    <s v="כפול רק מהנתונים החדשים"/>
    <m/>
    <m/>
    <m/>
    <m/>
    <n v="4024"/>
    <m/>
    <s v="תל אביב"/>
    <x v="35"/>
    <x v="146"/>
    <m/>
    <s v="מיסוי"/>
    <s v="פינוי-בינוי"/>
    <s v="בביצוע"/>
    <n v="7138639"/>
    <s v="507 200081"/>
    <n v="507"/>
    <n v="200081"/>
    <s v="תוספות בניה"/>
    <s v="תוספות בניה שונות (כולל קומת קרקע)"/>
    <n v="820056"/>
    <s v="תל אביב-יפו"/>
    <n v="5000"/>
    <s v="קהילת לודג'"/>
    <n v="235"/>
    <n v="56"/>
    <n v="56"/>
    <s v=" "/>
    <d v="2020-01-14T00:00:00"/>
    <m/>
    <m/>
    <m/>
    <m/>
    <m/>
    <s v="2020_01"/>
    <d v="2020-11-01T21:03:32"/>
    <m/>
    <m/>
    <m/>
    <s v="בקשה לתוספת בניה:   שינויים פנימיים הכוללים: ניוד שטחים בתוך מקבץ בהתאם לתב&quot;ע לטובת הרחבת דירות הגן בכ- 3 מ&quot;ר כל אחת.  המקום משמש כיום ללובי קומתי  שינוי בחומרי גמר בהיתר"/>
    <s v="NULL"/>
    <s v="NULL"/>
    <s v="NULL"/>
    <n v="2052176"/>
    <n v="200421"/>
    <s v="תוספות בניה"/>
    <d v="2020-06-17T00:00:00"/>
    <m/>
    <m/>
    <n v="0"/>
    <m/>
    <m/>
    <m/>
    <m/>
    <m/>
    <m/>
    <m/>
    <s v="NULL"/>
    <s v="2020_01"/>
    <d v="2020-11-01T21:03:32"/>
    <s v="לפי גוש חלקה (מרץ 2021)"/>
    <n v="2020"/>
    <x v="2"/>
    <s v="בנייה (שינויים)"/>
    <s v="בנייה (שינויים)"/>
    <m/>
    <n v="5"/>
    <m/>
    <m/>
    <m/>
    <n v="2"/>
    <s v="להיתר"/>
    <m/>
    <x v="2"/>
    <m/>
    <m/>
    <m/>
    <n v="7138639"/>
    <n v="2052176"/>
    <m/>
    <m/>
    <m/>
    <m/>
    <m/>
    <m/>
    <m/>
    <m/>
    <n v="172"/>
    <m/>
    <m/>
    <m/>
    <m/>
    <m/>
    <m/>
    <m/>
  </r>
  <r>
    <n v="862"/>
    <m/>
    <m/>
    <m/>
    <m/>
    <m/>
    <m/>
    <m/>
    <m/>
    <m/>
    <m/>
    <n v="4024"/>
    <m/>
    <s v="תל אביב"/>
    <x v="35"/>
    <x v="146"/>
    <m/>
    <s v="מיסוי"/>
    <s v="פינוי-בינוי"/>
    <s v="בביצוע"/>
    <n v="5286748"/>
    <s v="507 100508"/>
    <n v="507"/>
    <n v="100508"/>
    <s v="בניה חדשה"/>
    <s v="בניין לא גבוה"/>
    <n v="820056"/>
    <s v="תל אביב-יפו"/>
    <n v="5000"/>
    <s v="קהילת לודג'"/>
    <n v="235"/>
    <n v="56"/>
    <n v="56"/>
    <m/>
    <d v="2010-03-22T00:00:00"/>
    <m/>
    <n v="0"/>
    <m/>
    <m/>
    <m/>
    <m/>
    <m/>
    <m/>
    <m/>
    <m/>
    <s v="הארכת תוקף החלטה להקמת בנין חדש ."/>
    <m/>
    <m/>
    <m/>
    <s v="NULL"/>
    <m/>
    <m/>
    <m/>
    <m/>
    <m/>
    <m/>
    <m/>
    <m/>
    <m/>
    <m/>
    <m/>
    <m/>
    <m/>
    <m/>
    <m/>
    <m/>
    <s v="שליפת כתובות (אוגוסט 2020)"/>
    <n v="2010"/>
    <x v="1"/>
    <s v="בנייה"/>
    <m/>
    <m/>
    <m/>
    <m/>
    <m/>
    <m/>
    <n v="4"/>
    <s v="להיתר"/>
    <m/>
    <x v="1"/>
    <m/>
    <m/>
    <m/>
    <m/>
    <m/>
    <m/>
    <m/>
    <m/>
    <m/>
    <m/>
    <m/>
    <m/>
    <m/>
    <n v="172"/>
    <m/>
    <m/>
    <m/>
    <m/>
    <m/>
    <m/>
    <m/>
  </r>
  <r>
    <n v="863"/>
    <m/>
    <m/>
    <m/>
    <m/>
    <m/>
    <m/>
    <m/>
    <m/>
    <m/>
    <m/>
    <n v="4024"/>
    <m/>
    <s v="תל אביב"/>
    <x v="35"/>
    <x v="146"/>
    <m/>
    <s v="מיסוי"/>
    <s v="פינוי-בינוי"/>
    <s v="בביצוע"/>
    <n v="5288940"/>
    <s v="507 110580"/>
    <n v="507"/>
    <n v="110580"/>
    <s v="בניה חדשה"/>
    <s v="בניין לא גבוה"/>
    <n v="820056"/>
    <s v="תל אביב-יפו"/>
    <n v="5000"/>
    <s v="קהילת לודג'"/>
    <n v="235"/>
    <n v="56"/>
    <n v="56"/>
    <m/>
    <d v="2011-03-30T00:00:00"/>
    <m/>
    <n v="18"/>
    <m/>
    <m/>
    <m/>
    <m/>
    <m/>
    <m/>
    <m/>
    <m/>
    <s v="הארכה חריגה לתוקף החלטה להקמת בנין חדש ."/>
    <m/>
    <m/>
    <m/>
    <s v="NULL"/>
    <m/>
    <m/>
    <m/>
    <m/>
    <m/>
    <m/>
    <m/>
    <m/>
    <m/>
    <m/>
    <m/>
    <m/>
    <m/>
    <m/>
    <m/>
    <m/>
    <s v="שליפת כתובות (אוגוסט 2020)"/>
    <n v="2011"/>
    <x v="1"/>
    <s v="בנייה"/>
    <m/>
    <m/>
    <m/>
    <m/>
    <m/>
    <m/>
    <n v="4"/>
    <s v="להיתר"/>
    <m/>
    <x v="1"/>
    <m/>
    <m/>
    <m/>
    <m/>
    <m/>
    <m/>
    <m/>
    <m/>
    <m/>
    <m/>
    <m/>
    <m/>
    <m/>
    <n v="172"/>
    <m/>
    <m/>
    <m/>
    <m/>
    <m/>
    <m/>
    <m/>
  </r>
  <r>
    <n v="866"/>
    <m/>
    <m/>
    <m/>
    <m/>
    <m/>
    <m/>
    <m/>
    <m/>
    <m/>
    <m/>
    <n v="4024"/>
    <m/>
    <s v="תל אביב"/>
    <x v="35"/>
    <x v="146"/>
    <m/>
    <s v="מיסוי"/>
    <s v="פינוי-בינוי"/>
    <s v="בביצוע"/>
    <n v="5289023"/>
    <s v="507 130025"/>
    <n v="507"/>
    <n v="130025"/>
    <s v="בניה חדשה"/>
    <s v="בניין לא גבוה"/>
    <n v="820056"/>
    <s v="תל אביב-יפו"/>
    <n v="5000"/>
    <s v="קהילת לודג'"/>
    <n v="235"/>
    <n v="56"/>
    <n v="56"/>
    <m/>
    <d v="2013-01-03T00:00:00"/>
    <m/>
    <n v="0"/>
    <m/>
    <m/>
    <m/>
    <m/>
    <m/>
    <m/>
    <m/>
    <m/>
    <s v="הארכת תוקף היתר להקמת בנין חדש ."/>
    <m/>
    <m/>
    <m/>
    <s v="NULL"/>
    <m/>
    <m/>
    <m/>
    <m/>
    <m/>
    <m/>
    <m/>
    <m/>
    <m/>
    <m/>
    <m/>
    <m/>
    <m/>
    <m/>
    <m/>
    <m/>
    <s v="שליפת כתובות (אוגוסט 2020)"/>
    <n v="2013"/>
    <x v="1"/>
    <s v="בנייה"/>
    <m/>
    <m/>
    <m/>
    <m/>
    <m/>
    <m/>
    <n v="4"/>
    <s v="להיתר"/>
    <m/>
    <x v="1"/>
    <m/>
    <m/>
    <m/>
    <m/>
    <m/>
    <m/>
    <m/>
    <m/>
    <m/>
    <m/>
    <m/>
    <m/>
    <m/>
    <n v="172"/>
    <m/>
    <m/>
    <m/>
    <m/>
    <m/>
    <m/>
    <m/>
  </r>
  <r>
    <n v="874"/>
    <m/>
    <m/>
    <m/>
    <m/>
    <m/>
    <m/>
    <m/>
    <m/>
    <m/>
    <m/>
    <n v="4024"/>
    <m/>
    <s v="תל אביב"/>
    <x v="35"/>
    <x v="146"/>
    <m/>
    <s v="מיסוי"/>
    <s v="מיסוי - פינוי-בינוי"/>
    <s v="בביצוע"/>
    <n v="5252317"/>
    <s v="507 170118"/>
    <n v="507"/>
    <n v="170118"/>
    <m/>
    <s v="בניין מגורים גבוה (מעל 13 מ')"/>
    <n v="820058"/>
    <s v="תל אביב-יפו"/>
    <n v="5000"/>
    <s v="קהילת לודג'"/>
    <n v="820"/>
    <n v="58"/>
    <n v="58"/>
    <m/>
    <d v="2017-01-17T00:00:00"/>
    <m/>
    <m/>
    <m/>
    <m/>
    <n v="19"/>
    <m/>
    <m/>
    <m/>
    <m/>
    <m/>
    <s v="במרתפים: ללא מרתף_x000d__x000d__x000a_ בקומת הקרקע: אולם כניסה חדר אשפה חדר גז_x000d__x000d__x000a_ על הגג: חדרי יציאה חדר מכונות ומעלית קולטי שמש_x000d__x000d__x000a_ בחצר: גינה שטחים מרוצפים_x000d__x000d__x000a_"/>
    <m/>
    <m/>
    <m/>
    <n v="1533132"/>
    <n v="180698"/>
    <m/>
    <d v="2018-09-05T00:00:00"/>
    <m/>
    <m/>
    <n v="19"/>
    <m/>
    <m/>
    <m/>
    <m/>
    <n v="19"/>
    <m/>
    <m/>
    <m/>
    <m/>
    <m/>
    <m/>
    <n v="2017"/>
    <x v="3"/>
    <s v="בנייה"/>
    <s v="בנייה"/>
    <m/>
    <n v="6"/>
    <m/>
    <m/>
    <m/>
    <n v="1"/>
    <s v="להיתר"/>
    <m/>
    <x v="0"/>
    <m/>
    <m/>
    <s v="דטה ידנית"/>
    <n v="5252317"/>
    <n v="1533132"/>
    <m/>
    <m/>
    <m/>
    <m/>
    <m/>
    <m/>
    <m/>
    <m/>
    <n v="172"/>
    <m/>
    <m/>
    <m/>
    <m/>
    <m/>
    <m/>
    <m/>
  </r>
  <r>
    <n v="1561"/>
    <m/>
    <m/>
    <m/>
    <m/>
    <m/>
    <s v="כפול רק מהנתונים החדשים"/>
    <m/>
    <m/>
    <m/>
    <m/>
    <n v="4024"/>
    <m/>
    <s v="תל אביב"/>
    <x v="35"/>
    <x v="146"/>
    <m/>
    <s v="מיסוי"/>
    <s v="פינוי-בינוי"/>
    <s v="בביצוע"/>
    <n v="7137241"/>
    <s v="507 200429"/>
    <n v="507"/>
    <n v="200429"/>
    <s v="תוספות בניה"/>
    <s v="תוספת בניה או קומות (לא בק&quot;ק)"/>
    <n v="820058"/>
    <s v="תל אביב-יפו"/>
    <n v="5000"/>
    <s v="קהילת לודג'"/>
    <n v="235"/>
    <n v="58"/>
    <n v="58"/>
    <s v=" "/>
    <d v="2020-03-25T00:00:00"/>
    <m/>
    <m/>
    <m/>
    <m/>
    <m/>
    <s v="2020_01"/>
    <d v="2020-11-01T21:03:32"/>
    <m/>
    <m/>
    <m/>
    <m/>
    <s v="NULL"/>
    <s v="NULL"/>
    <s v="NULL"/>
    <s v="NULL"/>
    <m/>
    <m/>
    <m/>
    <m/>
    <m/>
    <m/>
    <m/>
    <m/>
    <m/>
    <m/>
    <m/>
    <m/>
    <m/>
    <m/>
    <s v="NULL"/>
    <s v="NULL"/>
    <s v="לפי גוש חלקה (מרץ 2021)"/>
    <n v="2020"/>
    <x v="1"/>
    <s v="בנייה"/>
    <m/>
    <s v="במהות הבקשה באתר העירייה כתוב רק שסוג הבקשה היא &quot;תוספת בניה&quot; - לכן קבעתי שהבקשה מסוג בנייה"/>
    <n v="6"/>
    <m/>
    <m/>
    <m/>
    <n v="2"/>
    <s v="להיתר"/>
    <m/>
    <x v="1"/>
    <m/>
    <m/>
    <m/>
    <m/>
    <m/>
    <m/>
    <m/>
    <m/>
    <m/>
    <m/>
    <m/>
    <m/>
    <m/>
    <n v="172"/>
    <m/>
    <m/>
    <m/>
    <m/>
    <m/>
    <s v="לדיון חוזר"/>
    <m/>
  </r>
  <r>
    <n v="869"/>
    <m/>
    <m/>
    <m/>
    <m/>
    <m/>
    <m/>
    <m/>
    <m/>
    <m/>
    <m/>
    <n v="4024"/>
    <m/>
    <s v="תל אביב"/>
    <x v="35"/>
    <x v="146"/>
    <m/>
    <s v="מיסוי"/>
    <s v="פינוי-בינוי"/>
    <s v="בביצוע"/>
    <n v="5286292"/>
    <s v="507 100506"/>
    <n v="507"/>
    <n v="100506"/>
    <s v="בניה חדשה"/>
    <s v="בניין גבוה"/>
    <n v="820058"/>
    <s v="תל אביב-יפו"/>
    <n v="5000"/>
    <s v="קהילת לודג'"/>
    <n v="235"/>
    <n v="58"/>
    <n v="58"/>
    <m/>
    <d v="2010-03-21T00:00:00"/>
    <m/>
    <n v="0"/>
    <m/>
    <m/>
    <m/>
    <m/>
    <m/>
    <m/>
    <m/>
    <m/>
    <s v="הארכת תוקף החלטה להקמת בנין חדש ._x000d__x000a_"/>
    <m/>
    <m/>
    <m/>
    <s v="NULL"/>
    <m/>
    <m/>
    <m/>
    <m/>
    <m/>
    <m/>
    <m/>
    <m/>
    <m/>
    <m/>
    <m/>
    <m/>
    <m/>
    <m/>
    <m/>
    <m/>
    <s v="שליפת כתובות (אוגוסט 2020)"/>
    <n v="2010"/>
    <x v="1"/>
    <s v="בנייה"/>
    <m/>
    <m/>
    <m/>
    <m/>
    <m/>
    <m/>
    <n v="4"/>
    <s v="להיתר"/>
    <m/>
    <x v="1"/>
    <m/>
    <m/>
    <m/>
    <m/>
    <m/>
    <m/>
    <m/>
    <m/>
    <m/>
    <m/>
    <m/>
    <m/>
    <m/>
    <n v="172"/>
    <m/>
    <m/>
    <m/>
    <m/>
    <m/>
    <m/>
    <m/>
  </r>
  <r>
    <n v="870"/>
    <m/>
    <m/>
    <m/>
    <m/>
    <m/>
    <m/>
    <m/>
    <m/>
    <m/>
    <m/>
    <n v="4024"/>
    <m/>
    <s v="תל אביב"/>
    <x v="35"/>
    <x v="146"/>
    <m/>
    <s v="מיסוי"/>
    <s v="פינוי-בינוי"/>
    <s v="בביצוע"/>
    <n v="5286382"/>
    <s v="507 110555"/>
    <n v="507"/>
    <n v="110555"/>
    <s v="בניה חדשה"/>
    <s v="בניין גבוה"/>
    <n v="820058"/>
    <s v="תל אביב-יפו"/>
    <n v="5000"/>
    <s v="קהילת לודג'"/>
    <n v="235"/>
    <n v="58"/>
    <n v="58"/>
    <m/>
    <d v="2011-03-29T00:00:00"/>
    <m/>
    <n v="17"/>
    <m/>
    <m/>
    <m/>
    <m/>
    <m/>
    <m/>
    <m/>
    <m/>
    <s v="הארכה חריגה לתוקף החלטה להקמת בנין חדש ._x000d__x000a_"/>
    <m/>
    <m/>
    <m/>
    <s v="NULL"/>
    <m/>
    <m/>
    <m/>
    <m/>
    <m/>
    <m/>
    <m/>
    <m/>
    <m/>
    <m/>
    <m/>
    <m/>
    <m/>
    <m/>
    <m/>
    <m/>
    <s v="שליפת כתובות (אוגוסט 2020)"/>
    <n v="2011"/>
    <x v="1"/>
    <s v="בנייה"/>
    <m/>
    <m/>
    <m/>
    <m/>
    <m/>
    <m/>
    <n v="4"/>
    <s v="להיתר"/>
    <m/>
    <x v="1"/>
    <m/>
    <m/>
    <m/>
    <m/>
    <m/>
    <m/>
    <m/>
    <m/>
    <m/>
    <m/>
    <m/>
    <m/>
    <m/>
    <n v="172"/>
    <m/>
    <m/>
    <m/>
    <m/>
    <m/>
    <m/>
    <m/>
  </r>
  <r>
    <n v="873"/>
    <m/>
    <m/>
    <m/>
    <m/>
    <m/>
    <m/>
    <m/>
    <m/>
    <m/>
    <m/>
    <n v="4024"/>
    <m/>
    <s v="תל אביב"/>
    <x v="35"/>
    <x v="146"/>
    <m/>
    <s v="מיסוי"/>
    <s v="פינוי-בינוי"/>
    <s v="בביצוע"/>
    <n v="5289065"/>
    <s v="507 130027"/>
    <n v="507"/>
    <n v="130027"/>
    <s v="בניה חדשה"/>
    <s v="בניין גבוה"/>
    <n v="820058"/>
    <s v="תל אביב-יפו"/>
    <n v="5000"/>
    <s v="קהילת לודג'"/>
    <n v="235"/>
    <n v="58"/>
    <n v="58"/>
    <m/>
    <d v="2013-01-03T00:00:00"/>
    <m/>
    <n v="0"/>
    <m/>
    <m/>
    <m/>
    <m/>
    <m/>
    <m/>
    <m/>
    <m/>
    <s v="הארכת תוקף היתר להקמת בנין חדש ._x000d__x000a_"/>
    <m/>
    <m/>
    <m/>
    <s v="NULL"/>
    <m/>
    <m/>
    <m/>
    <m/>
    <m/>
    <m/>
    <m/>
    <m/>
    <m/>
    <m/>
    <m/>
    <m/>
    <m/>
    <m/>
    <m/>
    <m/>
    <s v="שליפת כתובות (אוגוסט 2020)"/>
    <n v="2013"/>
    <x v="1"/>
    <s v="בנייה"/>
    <m/>
    <m/>
    <m/>
    <m/>
    <m/>
    <m/>
    <n v="4"/>
    <s v="להיתר"/>
    <m/>
    <x v="1"/>
    <m/>
    <m/>
    <m/>
    <m/>
    <m/>
    <m/>
    <m/>
    <m/>
    <m/>
    <m/>
    <m/>
    <m/>
    <m/>
    <n v="172"/>
    <m/>
    <m/>
    <m/>
    <m/>
    <m/>
    <m/>
    <m/>
  </r>
  <r>
    <n v="881"/>
    <m/>
    <m/>
    <m/>
    <m/>
    <m/>
    <m/>
    <m/>
    <m/>
    <m/>
    <m/>
    <n v="4024"/>
    <m/>
    <s v="תל אביב"/>
    <x v="35"/>
    <x v="146"/>
    <m/>
    <s v="מיסוי"/>
    <s v="מיסוי - פינוי-בינוי"/>
    <s v="בביצוע"/>
    <n v="5252318"/>
    <s v="507 170120"/>
    <n v="507"/>
    <n v="170120"/>
    <m/>
    <s v="בניין מגורים גבוה (מעל 13 מ')"/>
    <n v="820060"/>
    <s v="תל אביב-יפו"/>
    <n v="5000"/>
    <s v="קהילת לודג'"/>
    <n v="820"/>
    <n v="60"/>
    <n v="60"/>
    <m/>
    <d v="2017-01-17T00:00:00"/>
    <m/>
    <m/>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 מכונות ומעלית קולטי שמש_x000d__x000d__x000a_ בחצר: גינה_x000d__x000d__x000a_"/>
    <m/>
    <m/>
    <m/>
    <n v="1533133"/>
    <n v="180697"/>
    <m/>
    <d v="2018-09-05T00:00:00"/>
    <m/>
    <m/>
    <n v="18"/>
    <m/>
    <m/>
    <m/>
    <m/>
    <n v="20"/>
    <m/>
    <m/>
    <m/>
    <m/>
    <m/>
    <m/>
    <n v="2017"/>
    <x v="3"/>
    <s v="בנייה"/>
    <s v="בנייה"/>
    <m/>
    <n v="7"/>
    <m/>
    <m/>
    <m/>
    <n v="1"/>
    <s v="להיתר"/>
    <m/>
    <x v="0"/>
    <m/>
    <m/>
    <s v="דטה ידנית"/>
    <n v="5252318"/>
    <n v="1533133"/>
    <m/>
    <m/>
    <m/>
    <m/>
    <m/>
    <m/>
    <m/>
    <m/>
    <n v="172"/>
    <m/>
    <m/>
    <m/>
    <m/>
    <m/>
    <m/>
    <m/>
  </r>
  <r>
    <n v="1609"/>
    <m/>
    <m/>
    <m/>
    <m/>
    <m/>
    <m/>
    <s v="הכתובת במתחם"/>
    <m/>
    <m/>
    <m/>
    <n v="4024"/>
    <m/>
    <s v="תל אביב"/>
    <x v="35"/>
    <x v="146"/>
    <m/>
    <s v="מיסוי"/>
    <s v="פינוי-בינוי"/>
    <s v="בביצוע"/>
    <n v="7242087"/>
    <s v="507 200427"/>
    <n v="507"/>
    <n v="200427"/>
    <s v="תוספות בניה"/>
    <s v="תוספות בניה שונות (כולל קומת קרקע)"/>
    <n v="820060"/>
    <s v="תל אביב-יפו"/>
    <n v="5000"/>
    <s v="קהילת לודג'"/>
    <n v="235"/>
    <n v="60"/>
    <n v="60"/>
    <s v=" "/>
    <d v="2020-03-25T00:00:00"/>
    <m/>
    <m/>
    <m/>
    <m/>
    <m/>
    <s v="2020_04"/>
    <d v="2021-01-28T10:47:24"/>
    <m/>
    <m/>
    <m/>
    <s v="מבוקשים שינויים פנימיים: -הרחבת 2 דירות גן בקומת הקרקע, עד 6.69 מ&quot;ר עיקרי, על חשבון צמצום שטחי דירות 4 ח' בקומות 1-3 וצמצום שטח דירת הדופלקס בבניין זה.   -הגבהת גובה קומת דירת הגג עד 3.15 מ' נטו- ביטול תקרת הבטון הכפולה שבהיתר, תוספת אחרת: שינוי בחומרי גמ"/>
    <s v="NULL"/>
    <s v="NULL"/>
    <s v="NULL"/>
    <n v="2072128"/>
    <n v="200733"/>
    <s v="תוספות בניה"/>
    <d v="2020-12-01T00:00:00"/>
    <m/>
    <m/>
    <n v="0"/>
    <m/>
    <m/>
    <m/>
    <m/>
    <m/>
    <m/>
    <m/>
    <s v="NULL"/>
    <s v="2020_04"/>
    <d v="2021-01-28T10:47:24"/>
    <s v="לפי גוש חלקה (מרץ 2021)"/>
    <n v="2020"/>
    <x v="2"/>
    <s v="הריסה + בנייה"/>
    <s v="הריסה + בנייה"/>
    <m/>
    <n v="7"/>
    <m/>
    <m/>
    <m/>
    <n v="2"/>
    <s v="להיתר"/>
    <m/>
    <x v="2"/>
    <m/>
    <m/>
    <m/>
    <n v="7242087"/>
    <n v="2072128"/>
    <m/>
    <m/>
    <m/>
    <m/>
    <m/>
    <m/>
    <m/>
    <m/>
    <n v="172"/>
    <m/>
    <m/>
    <m/>
    <m/>
    <m/>
    <m/>
    <m/>
  </r>
  <r>
    <n v="876"/>
    <m/>
    <m/>
    <m/>
    <m/>
    <m/>
    <m/>
    <m/>
    <m/>
    <m/>
    <m/>
    <n v="4024"/>
    <m/>
    <s v="תל אביב"/>
    <x v="35"/>
    <x v="146"/>
    <m/>
    <s v="מיסוי"/>
    <s v="פינוי-בינוי"/>
    <s v="בביצוע"/>
    <n v="5283251"/>
    <s v="507 100502"/>
    <n v="507"/>
    <n v="100502"/>
    <s v="בניה חדשה"/>
    <s v="בניין לא גבוה"/>
    <n v="820060"/>
    <s v="תל אביב-יפו"/>
    <n v="5000"/>
    <s v="קהילת לודג'"/>
    <n v="235"/>
    <n v="60"/>
    <n v="60"/>
    <m/>
    <d v="2010-03-21T00:00:00"/>
    <m/>
    <n v="0"/>
    <m/>
    <m/>
    <m/>
    <m/>
    <m/>
    <m/>
    <m/>
    <m/>
    <s v="הארכת תוקף החלטה להקמת בנין חדש."/>
    <m/>
    <m/>
    <m/>
    <s v="NULL"/>
    <m/>
    <m/>
    <m/>
    <m/>
    <m/>
    <m/>
    <m/>
    <m/>
    <m/>
    <m/>
    <m/>
    <m/>
    <m/>
    <m/>
    <m/>
    <m/>
    <s v="שליפת כתובות (אוגוסט 2020)"/>
    <n v="2010"/>
    <x v="1"/>
    <s v="בנייה"/>
    <m/>
    <m/>
    <m/>
    <m/>
    <m/>
    <m/>
    <n v="4"/>
    <s v="להיתר"/>
    <m/>
    <x v="1"/>
    <m/>
    <m/>
    <m/>
    <m/>
    <m/>
    <m/>
    <m/>
    <m/>
    <m/>
    <m/>
    <m/>
    <m/>
    <m/>
    <n v="172"/>
    <m/>
    <m/>
    <m/>
    <m/>
    <m/>
    <m/>
    <m/>
  </r>
  <r>
    <n v="877"/>
    <m/>
    <m/>
    <m/>
    <m/>
    <m/>
    <m/>
    <m/>
    <m/>
    <m/>
    <m/>
    <n v="4024"/>
    <m/>
    <s v="תל אביב"/>
    <x v="35"/>
    <x v="146"/>
    <m/>
    <s v="מיסוי"/>
    <s v="פינוי-בינוי"/>
    <s v="בביצוע"/>
    <n v="5279654"/>
    <s v="507 110582"/>
    <n v="507"/>
    <n v="110582"/>
    <s v="בניה חדשה"/>
    <s v="בניין לא גבוה"/>
    <n v="820060"/>
    <s v="תל אביב-יפו"/>
    <n v="5000"/>
    <s v="קהילת לודג'"/>
    <n v="235"/>
    <n v="60"/>
    <n v="60"/>
    <m/>
    <d v="2011-03-30T00:00:00"/>
    <m/>
    <n v="18"/>
    <m/>
    <m/>
    <m/>
    <m/>
    <m/>
    <m/>
    <m/>
    <m/>
    <s v="הארכה חריגה לתוקף החלטה להקמת בנין חדש."/>
    <m/>
    <m/>
    <m/>
    <s v="NULL"/>
    <m/>
    <m/>
    <m/>
    <m/>
    <m/>
    <m/>
    <m/>
    <m/>
    <m/>
    <m/>
    <m/>
    <m/>
    <m/>
    <m/>
    <m/>
    <m/>
    <s v="שליפת כתובות (אוגוסט 2020)"/>
    <n v="2011"/>
    <x v="1"/>
    <s v="בנייה"/>
    <m/>
    <m/>
    <m/>
    <m/>
    <m/>
    <m/>
    <n v="4"/>
    <s v="להיתר"/>
    <m/>
    <x v="1"/>
    <m/>
    <m/>
    <m/>
    <m/>
    <m/>
    <m/>
    <m/>
    <m/>
    <m/>
    <m/>
    <m/>
    <m/>
    <m/>
    <n v="172"/>
    <m/>
    <m/>
    <m/>
    <m/>
    <m/>
    <m/>
    <m/>
  </r>
  <r>
    <n v="880"/>
    <m/>
    <m/>
    <m/>
    <m/>
    <m/>
    <m/>
    <m/>
    <m/>
    <m/>
    <m/>
    <n v="4024"/>
    <m/>
    <s v="תל אביב"/>
    <x v="35"/>
    <x v="146"/>
    <m/>
    <s v="מיסוי"/>
    <s v="פינוי-בינוי"/>
    <s v="בביצוע"/>
    <n v="5282161"/>
    <s v="507 130022"/>
    <n v="507"/>
    <n v="130022"/>
    <s v="בניה חדשה"/>
    <s v="בניין לא גבוה"/>
    <n v="820060"/>
    <s v="תל אביב-יפו"/>
    <n v="5000"/>
    <s v="קהילת לודג'"/>
    <n v="235"/>
    <n v="60"/>
    <n v="60"/>
    <m/>
    <d v="2013-01-03T00:00:00"/>
    <m/>
    <n v="0"/>
    <m/>
    <m/>
    <m/>
    <m/>
    <m/>
    <m/>
    <m/>
    <m/>
    <s v="הארכה תוקף היתר להקמת בנין חדש."/>
    <m/>
    <m/>
    <m/>
    <s v="NULL"/>
    <m/>
    <m/>
    <m/>
    <m/>
    <m/>
    <m/>
    <m/>
    <m/>
    <m/>
    <m/>
    <m/>
    <m/>
    <m/>
    <m/>
    <m/>
    <m/>
    <s v="שליפת כתובות (אוגוסט 2020)"/>
    <n v="2013"/>
    <x v="1"/>
    <s v="בנייה"/>
    <m/>
    <m/>
    <m/>
    <m/>
    <m/>
    <m/>
    <n v="4"/>
    <s v="להיתר"/>
    <m/>
    <x v="1"/>
    <m/>
    <m/>
    <m/>
    <m/>
    <m/>
    <m/>
    <m/>
    <m/>
    <m/>
    <m/>
    <m/>
    <m/>
    <m/>
    <n v="172"/>
    <m/>
    <m/>
    <m/>
    <m/>
    <m/>
    <m/>
    <m/>
  </r>
  <r>
    <n v="1560"/>
    <m/>
    <m/>
    <m/>
    <m/>
    <m/>
    <s v="כפול רק מהנתונים החדשים"/>
    <m/>
    <m/>
    <m/>
    <m/>
    <n v="4024"/>
    <m/>
    <s v="תל אביב"/>
    <x v="35"/>
    <x v="146"/>
    <m/>
    <s v="מיסוי"/>
    <s v="פינוי-בינוי"/>
    <s v="בביצוע"/>
    <n v="7137146"/>
    <s v="507 200653"/>
    <n v="507"/>
    <n v="200653"/>
    <s v="בניה חדשה"/>
    <s v="בניין מגורים גבוה (מעל 13 מ')"/>
    <n v="820062"/>
    <s v="תל אביב-יפו"/>
    <n v="5000"/>
    <s v="קהילת לודג'"/>
    <n v="235"/>
    <n v="62"/>
    <n v="62"/>
    <s v=" "/>
    <d v="2020-05-17T00:00:00"/>
    <m/>
    <m/>
    <m/>
    <m/>
    <n v="22"/>
    <s v="2020_01"/>
    <d v="2020-11-01T21:03:32"/>
    <m/>
    <m/>
    <s v="מהות הבקשה"/>
    <s v="מספר קומות להריסה: 2, שטח הריסה (מ&quot;ר): 398.94,    במרתפים: מספר מרתפים, מחסן, חדרי עזר, אחר: חניה,    בקומת הקרקע: אולם כניסה, חדר אשפה, חדר גז, אחר: מגורים, חדר עגלות,    בקומות: קומה מפולשת, כמות קומות מגורים: 8, כמות יח&quot;ד מבוקשות: 22,    על הגג: קולטי שמש, חדר מדרגות כללי, אחר: גנרטור, מזגנים,    בחצר: גינה, שטחים מרוצפים, גדר בגבולות מגרש בגובה (מטר): 1.5,    העבודות המבוקשות בהיתר כוללות הוספת צובר גז חדש, או העתקה של צובר קיים: לא"/>
    <s v="NULL"/>
    <s v="NULL"/>
    <s v="NULL"/>
    <s v="NULL"/>
    <m/>
    <m/>
    <m/>
    <m/>
    <m/>
    <m/>
    <m/>
    <m/>
    <m/>
    <m/>
    <m/>
    <m/>
    <m/>
    <m/>
    <s v="NULL"/>
    <s v="NULL"/>
    <s v="לפי גוש חלקה (מרץ 2021)"/>
    <n v="2020"/>
    <x v="1"/>
    <s v="הריסה + בנייה"/>
    <m/>
    <m/>
    <n v="8"/>
    <m/>
    <m/>
    <m/>
    <n v="1"/>
    <s v="להיתר"/>
    <m/>
    <x v="1"/>
    <m/>
    <m/>
    <m/>
    <m/>
    <m/>
    <m/>
    <m/>
    <m/>
    <m/>
    <m/>
    <m/>
    <m/>
    <m/>
    <n v="172"/>
    <m/>
    <m/>
    <m/>
    <m/>
    <m/>
    <s v="אישור בתנאים"/>
    <m/>
  </r>
  <r>
    <n v="1540"/>
    <m/>
    <m/>
    <m/>
    <m/>
    <m/>
    <s v="כפול רק מהנתונים החדשים"/>
    <m/>
    <m/>
    <m/>
    <m/>
    <n v="4024"/>
    <m/>
    <s v="תל אביב"/>
    <x v="35"/>
    <x v="146"/>
    <m/>
    <s v="מיסוי"/>
    <s v="פינוי-בינוי"/>
    <s v="בביצוע"/>
    <n v="7135638"/>
    <s v="507 200677"/>
    <n v="507"/>
    <n v="200677"/>
    <s v="בניה חדשה"/>
    <s v="בניין מגורים גבוה (מעל 13 מ')"/>
    <n v="820064"/>
    <s v="תל אביב-יפו"/>
    <n v="5000"/>
    <s v="קהילת לודג'"/>
    <n v="235"/>
    <n v="64"/>
    <n v="64"/>
    <s v=" "/>
    <d v="2020-05-24T00:00:00"/>
    <m/>
    <m/>
    <m/>
    <m/>
    <n v="24"/>
    <s v="2020_01"/>
    <d v="2020-11-01T21:03:32"/>
    <m/>
    <m/>
    <s v="מהות הבקשה"/>
    <s v="מספר קומות להריסה: 2, שטח הריסה (מ&quot;ר): 291.22,    במרתפים: מספר מרתפים, מחסן, חדרי עזר, אחר: חניה,    בקומת הקרקע: אולם כניסה, חדר אשפה, חדר גז, אחר: מגורים, חדר עגלות,    בקומות: קומה מפולשת, כמות קומות מגורים: 8, כמות יח&quot;ד מבוקשות: 24,    על הגג: קולטי שמש, אחר: מזגנים,    בחצר: גינה, שטחים מרוצפים, גדר בגבולות מגרש בגובה (מטר): 1.5,    העבודות המבוקשות בהיתר כוללות הוספת צובר גז חדש, או העתקה של צובר קיים: לא"/>
    <s v="NULL"/>
    <s v="NULL"/>
    <s v="NULL"/>
    <s v="NULL"/>
    <m/>
    <m/>
    <m/>
    <m/>
    <m/>
    <m/>
    <m/>
    <m/>
    <m/>
    <m/>
    <m/>
    <m/>
    <m/>
    <m/>
    <s v="NULL"/>
    <s v="NULL"/>
    <s v="לפי גוש חלקה (מרץ 2021)"/>
    <n v="2020"/>
    <x v="1"/>
    <s v="הריסה + בנייה"/>
    <m/>
    <m/>
    <n v="9"/>
    <m/>
    <m/>
    <m/>
    <n v="1"/>
    <s v="להיתר"/>
    <m/>
    <x v="1"/>
    <m/>
    <m/>
    <m/>
    <m/>
    <m/>
    <m/>
    <m/>
    <m/>
    <m/>
    <m/>
    <m/>
    <m/>
    <m/>
    <n v="172"/>
    <m/>
    <m/>
    <m/>
    <m/>
    <m/>
    <s v="אישור"/>
    <m/>
  </r>
  <r>
    <n v="882"/>
    <m/>
    <m/>
    <m/>
    <m/>
    <m/>
    <m/>
    <m/>
    <m/>
    <m/>
    <m/>
    <n v="4024"/>
    <m/>
    <s v="תל אביב"/>
    <x v="35"/>
    <x v="146"/>
    <m/>
    <s v="מיסוי"/>
    <s v="פינוי-בינוי"/>
    <s v="בביצוע"/>
    <n v="3667508"/>
    <s v="507 140598"/>
    <n v="507"/>
    <n v="140598"/>
    <m/>
    <s v="בניה חדשה - בניין מגורים גבוה (מעל 13 מ'"/>
    <n v="820066"/>
    <s v="תל אביב-יפו"/>
    <n v="5000"/>
    <s v="קהילת לודג'"/>
    <n v="235"/>
    <n v="66"/>
    <n v="66"/>
    <m/>
    <d v="2014-03-13T00:00:00"/>
    <m/>
    <m/>
    <n v="0"/>
    <n v="0"/>
    <n v="28"/>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4"/>
    <x v="1"/>
    <s v="הריסה + בנייה"/>
    <m/>
    <m/>
    <n v="10"/>
    <m/>
    <m/>
    <m/>
    <n v="1"/>
    <s v="להיתר"/>
    <m/>
    <x v="1"/>
    <m/>
    <m/>
    <m/>
    <m/>
    <m/>
    <m/>
    <m/>
    <m/>
    <m/>
    <m/>
    <m/>
    <m/>
    <m/>
    <n v="172"/>
    <m/>
    <m/>
    <m/>
    <m/>
    <m/>
    <s v="לא היו החלטות בבקשה"/>
    <m/>
  </r>
  <r>
    <n v="884"/>
    <m/>
    <m/>
    <m/>
    <m/>
    <m/>
    <m/>
    <m/>
    <m/>
    <m/>
    <m/>
    <n v="4024"/>
    <m/>
    <s v="תל אביב"/>
    <x v="35"/>
    <x v="146"/>
    <m/>
    <s v="מיסוי"/>
    <s v="פינוי-בינוי"/>
    <s v="בביצוע"/>
    <n v="3670775"/>
    <s v="507 151330"/>
    <n v="507"/>
    <n v="151330"/>
    <m/>
    <s v="בניה חדשה - בניין מגורים גבוה (מעל 13 מ'"/>
    <n v="820066"/>
    <s v="תל אביב-יפו"/>
    <n v="5000"/>
    <s v="קהילת לודג'"/>
    <n v="235"/>
    <n v="66"/>
    <n v="66"/>
    <m/>
    <d v="2015-06-30T00:00:00"/>
    <m/>
    <m/>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5"/>
    <x v="1"/>
    <s v="הריסה + בנייה"/>
    <m/>
    <m/>
    <n v="10"/>
    <m/>
    <m/>
    <m/>
    <n v="2"/>
    <s v="להיתר"/>
    <m/>
    <x v="1"/>
    <m/>
    <m/>
    <m/>
    <m/>
    <m/>
    <m/>
    <m/>
    <m/>
    <m/>
    <m/>
    <m/>
    <m/>
    <m/>
    <n v="172"/>
    <m/>
    <m/>
    <m/>
    <m/>
    <m/>
    <m/>
    <m/>
  </r>
  <r>
    <n v="1567"/>
    <m/>
    <m/>
    <m/>
    <m/>
    <m/>
    <m/>
    <m/>
    <m/>
    <m/>
    <m/>
    <n v="4024"/>
    <m/>
    <s v="תל אביב"/>
    <x v="35"/>
    <x v="146"/>
    <m/>
    <s v="מיסוי"/>
    <s v="פינוי-בינוי"/>
    <s v="בביצוע"/>
    <n v="7137699"/>
    <s v="507 190480"/>
    <n v="507"/>
    <n v="190480"/>
    <s v="תוספות בניה"/>
    <s v="תוספות בניה שונות (כולל קומת קרקע)"/>
    <n v="820066"/>
    <s v="תל אביב-יפו"/>
    <n v="5000"/>
    <s v="קהילת לודג'"/>
    <n v="235"/>
    <n v="66"/>
    <n v="66"/>
    <s v=" "/>
    <d v="2019-04-04T00:00:00"/>
    <m/>
    <m/>
    <n v="24"/>
    <n v="4"/>
    <n v="28"/>
    <s v="2020_01"/>
    <d v="2020-11-01T21:03:32"/>
    <s v="מהות הבקשה"/>
    <s v="מהות הבקשה"/>
    <s v="מהות הבקשה"/>
    <s v="כמות קומות לתוספת: 1, כמות יח&quot;ד לתוספת: 4, אחר: תוספת שטחים לפי תקנת כחלון, תוספת אחרת: 1. הגדלת מרפסות צפון מערביות בקומות א'-ה' משטח של 12.0 מ&quot;ר ל-13.0 מ&quot;ר, בהתאם לסך שטח המרפסות המותר.  2. שינוי קונטור המרפסות הדרום מזרחיות ושמירה על שטח זהה לזה שאושר בהיתר.  3. הזזת חלון ממ&quot;ד במגדל הממ&quot;דים המזרחי בקומות א'-ה'., שימוש המקום כיום: בהיתר מגורים.  קיים היתר בניה מס' 17-0088 לבניין בן 6 קומות עם קומת גג חלקית מעל שתי קומות מרתף.  סה&quot;כ 24 יח&quot;ד.  ,   למקום אין כניסה נפרדת, בתחום המגרש לא ניתן להסדיר חניה פיזית,   העבודות המבוקשות בהיתר כוללות הוספת צובר גז חדש, או העתקה של צובר קיים: לא"/>
    <s v="NULL"/>
    <s v="NULL"/>
    <s v="NULL"/>
    <s v="NULL"/>
    <m/>
    <m/>
    <m/>
    <m/>
    <m/>
    <m/>
    <m/>
    <m/>
    <m/>
    <m/>
    <m/>
    <m/>
    <m/>
    <m/>
    <s v="NULL"/>
    <s v="NULL"/>
    <s v="לפי גוש חלקה (מרץ 2021)"/>
    <n v="2019"/>
    <x v="1"/>
    <s v="בנייה"/>
    <m/>
    <m/>
    <n v="10"/>
    <m/>
    <m/>
    <m/>
    <n v="2"/>
    <s v="להיתר"/>
    <s v="המשכית אך תוספת 4 יחד"/>
    <x v="1"/>
    <m/>
    <m/>
    <m/>
    <m/>
    <m/>
    <m/>
    <m/>
    <m/>
    <m/>
    <m/>
    <m/>
    <m/>
    <m/>
    <n v="172"/>
    <m/>
    <m/>
    <m/>
    <m/>
    <m/>
    <s v="לא היו החלטות בבקשה"/>
    <m/>
  </r>
  <r>
    <n v="883"/>
    <m/>
    <m/>
    <m/>
    <m/>
    <m/>
    <m/>
    <m/>
    <m/>
    <m/>
    <m/>
    <n v="4024"/>
    <m/>
    <s v="תל אביב"/>
    <x v="35"/>
    <x v="146"/>
    <m/>
    <s v="מיסוי"/>
    <s v="פינוי-בינוי"/>
    <s v="בביצוע"/>
    <n v="5285441"/>
    <s v="507 140598"/>
    <n v="507"/>
    <n v="140598"/>
    <s v="בניה חדשה"/>
    <s v="בניין מגורים גבוה (מעל 13 מ')"/>
    <n v="820066"/>
    <s v="תל אביב-יפו"/>
    <n v="5000"/>
    <s v="קהילת לודג'"/>
    <n v="235"/>
    <n v="66"/>
    <n v="66"/>
    <m/>
    <d v="2014-03-13T00:00:00"/>
    <m/>
    <n v="0"/>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4"/>
    <x v="1"/>
    <s v="הריסה + בנייה"/>
    <m/>
    <m/>
    <m/>
    <m/>
    <m/>
    <m/>
    <n v="4"/>
    <s v="להיתר"/>
    <m/>
    <x v="1"/>
    <m/>
    <m/>
    <m/>
    <m/>
    <m/>
    <m/>
    <m/>
    <m/>
    <m/>
    <m/>
    <m/>
    <m/>
    <m/>
    <n v="172"/>
    <m/>
    <m/>
    <m/>
    <m/>
    <m/>
    <m/>
    <m/>
  </r>
  <r>
    <n v="885"/>
    <m/>
    <m/>
    <m/>
    <m/>
    <m/>
    <m/>
    <m/>
    <m/>
    <m/>
    <m/>
    <n v="4024"/>
    <m/>
    <s v="תל אביב"/>
    <x v="35"/>
    <x v="146"/>
    <m/>
    <s v="מיסוי"/>
    <s v="פינוי-בינוי"/>
    <s v="בביצוע"/>
    <n v="5281885"/>
    <s v="507 151330"/>
    <n v="507"/>
    <n v="151330"/>
    <s v="בניה חדשה"/>
    <s v="בניין מגורים גבוה (מעל 13 מ')"/>
    <n v="820066"/>
    <s v="תל אביב-יפו"/>
    <n v="5000"/>
    <s v="קהילת לודג'"/>
    <n v="235"/>
    <n v="66"/>
    <n v="66"/>
    <m/>
    <d v="2015-06-30T00:00:00"/>
    <m/>
    <n v="0"/>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5"/>
    <x v="1"/>
    <s v="הריסה + בנייה"/>
    <m/>
    <m/>
    <m/>
    <m/>
    <m/>
    <m/>
    <n v="4"/>
    <s v="להיתר"/>
    <m/>
    <x v="1"/>
    <m/>
    <m/>
    <m/>
    <m/>
    <m/>
    <m/>
    <m/>
    <m/>
    <m/>
    <m/>
    <m/>
    <m/>
    <m/>
    <n v="172"/>
    <m/>
    <m/>
    <m/>
    <m/>
    <m/>
    <m/>
    <m/>
  </r>
  <r>
    <n v="1606"/>
    <m/>
    <m/>
    <m/>
    <m/>
    <m/>
    <m/>
    <m/>
    <m/>
    <m/>
    <m/>
    <n v="31213"/>
    <m/>
    <s v="תל אביב"/>
    <x v="35"/>
    <x v="147"/>
    <m/>
    <s v="רשויות"/>
    <s v="פינוי-בינוי"/>
    <s v="בביצוע"/>
    <n v="7241980"/>
    <s v="507 200928"/>
    <n v="507"/>
    <n v="200928"/>
    <s v="שינויים"/>
    <s v="שינויים במהלך ביצוע (סמכות מהנדס העיר)"/>
    <n v="3306002"/>
    <s v="תל אביב-יפו"/>
    <n v="5000"/>
    <s v="הרבי מבכרך"/>
    <n v="1626"/>
    <n v="2"/>
    <n v="2"/>
    <s v=" "/>
    <d v="2020-07-05T00:00:00"/>
    <m/>
    <m/>
    <m/>
    <m/>
    <n v="37"/>
    <s v="2020_04"/>
    <d v="2021-01-28T10:47:24"/>
    <m/>
    <m/>
    <s v="מדלן"/>
    <s v="השינויים המבוקשים מההיתר המקורי: עידכון התאמה לבניה AS MADE ללא שינויים בשטחים או בגיאומטריה חיצונית כמפורט להלן:   מחיצות פנים במחסנים במרתפים..   מחיצות פנים במסחר ובקומת המשרדים.   מדרגות עליה לקומה עליונה בדופלקס 37.,    העבודות המבוקשות בהיתר כוללות "/>
    <s v="NULL"/>
    <s v="NULL"/>
    <s v="NULL"/>
    <n v="2072123"/>
    <n v="200803"/>
    <s v="שינויים"/>
    <d v="2020-10-14T00:00:00"/>
    <m/>
    <m/>
    <n v="0"/>
    <m/>
    <m/>
    <m/>
    <m/>
    <m/>
    <m/>
    <m/>
    <s v="NULL"/>
    <s v="2020_04"/>
    <d v="2021-01-28T10:47:24"/>
    <s v="לפי גוש חלקה (מרץ 2021)"/>
    <n v="2020"/>
    <x v="2"/>
    <s v="בנייה"/>
    <s v="בנייה (שינויים)"/>
    <m/>
    <n v="1"/>
    <m/>
    <m/>
    <m/>
    <n v="2"/>
    <s v="להיתר"/>
    <m/>
    <x v="2"/>
    <m/>
    <m/>
    <m/>
    <m/>
    <m/>
    <m/>
    <m/>
    <m/>
    <m/>
    <m/>
    <m/>
    <m/>
    <m/>
    <n v="118"/>
    <m/>
    <m/>
    <m/>
    <m/>
    <m/>
    <m/>
    <m/>
  </r>
  <r>
    <n v="886"/>
    <m/>
    <m/>
    <m/>
    <m/>
    <m/>
    <m/>
    <m/>
    <m/>
    <m/>
    <m/>
    <n v="31213"/>
    <m/>
    <s v="תל אביב"/>
    <x v="35"/>
    <x v="147"/>
    <m/>
    <s v="רשויות"/>
    <s v="מיסוי - פינוי-בינוי"/>
    <s v="בביצוע"/>
    <n v="3668179"/>
    <s v="507 141285"/>
    <n v="507"/>
    <n v="141285"/>
    <m/>
    <s v="בניה חדשה - בניין מגורים מעל X קומות מסח"/>
    <n v="3306002"/>
    <s v="תל אביב-יפו"/>
    <n v="5000"/>
    <s v="הרבי מבכרך"/>
    <n v="1626"/>
    <n v="4"/>
    <n v="4"/>
    <m/>
    <d v="2014-06-24T00:00:00"/>
    <m/>
    <m/>
    <n v="1"/>
    <n v="36"/>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n v="1532409"/>
    <n v="9999995"/>
    <m/>
    <d v="2017-12-31T00:00:00"/>
    <m/>
    <m/>
    <m/>
    <m/>
    <m/>
    <m/>
    <m/>
    <n v="37"/>
    <m/>
    <m/>
    <m/>
    <m/>
    <m/>
    <m/>
    <n v="2014"/>
    <x v="6"/>
    <s v="הריסה"/>
    <m/>
    <m/>
    <n v="1"/>
    <m/>
    <m/>
    <n v="1"/>
    <n v="1"/>
    <s v="להיתר"/>
    <m/>
    <x v="2"/>
    <s v="המשכי ידני"/>
    <m/>
    <s v="דטה מהעבר"/>
    <m/>
    <n v="1487606"/>
    <m/>
    <m/>
    <m/>
    <m/>
    <m/>
    <m/>
    <m/>
    <m/>
    <n v="118"/>
    <m/>
    <m/>
    <m/>
    <m/>
    <m/>
    <m/>
    <m/>
  </r>
  <r>
    <n v="888"/>
    <m/>
    <m/>
    <m/>
    <m/>
    <m/>
    <m/>
    <m/>
    <m/>
    <m/>
    <m/>
    <n v="31213"/>
    <m/>
    <s v="תל אביב"/>
    <x v="35"/>
    <x v="147"/>
    <m/>
    <s v="רשויות"/>
    <s v="פינוי-בינוי"/>
    <s v="בביצוע"/>
    <n v="3671809"/>
    <s v="507 152377"/>
    <n v="507"/>
    <n v="152377"/>
    <m/>
    <s v="בניה חדשה - בניין מגורים מעל X קומות מסח"/>
    <n v="3306002"/>
    <s v="תל אביב-יפו"/>
    <n v="5000"/>
    <s v="הרבי מבכרך"/>
    <n v="1626"/>
    <n v="4"/>
    <n v="4"/>
    <m/>
    <d v="2015-12-06T00:00:00"/>
    <m/>
    <m/>
    <n v="1"/>
    <n v="36"/>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n v="1487606"/>
    <n v="160416"/>
    <m/>
    <d v="2016-11-30T00:00:00"/>
    <m/>
    <m/>
    <n v="37"/>
    <m/>
    <m/>
    <m/>
    <m/>
    <n v="37"/>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s v="שליפת כתובות (אוגוסט 2020)"/>
    <n v="2015"/>
    <x v="8"/>
    <s v="הריסה + בנייה"/>
    <s v="הריסה + בנייה"/>
    <m/>
    <n v="1"/>
    <m/>
    <m/>
    <m/>
    <n v="2"/>
    <s v="להיתר"/>
    <m/>
    <x v="0"/>
    <m/>
    <m/>
    <m/>
    <n v="3668179"/>
    <m/>
    <m/>
    <m/>
    <m/>
    <m/>
    <m/>
    <m/>
    <m/>
    <m/>
    <n v="118"/>
    <m/>
    <m/>
    <m/>
    <m/>
    <m/>
    <m/>
    <m/>
  </r>
  <r>
    <n v="1544"/>
    <m/>
    <m/>
    <m/>
    <m/>
    <m/>
    <s v="כפול רק מהנתונים החדשים"/>
    <m/>
    <m/>
    <m/>
    <m/>
    <n v="31213"/>
    <m/>
    <s v="תל אביב"/>
    <x v="35"/>
    <x v="147"/>
    <m/>
    <s v="רשויות"/>
    <s v="פינוי-בינוי"/>
    <s v="בביצוע"/>
    <n v="7135879"/>
    <s v="507 190553"/>
    <n v="507"/>
    <n v="190553"/>
    <s v="שינויים"/>
    <s v="שינוי שם/שינוי תנאי"/>
    <n v="3306002"/>
    <s v="תל אביב-יפו"/>
    <n v="5000"/>
    <s v="הרבי מבכרך"/>
    <n v="1626"/>
    <n v="4"/>
    <n v="4"/>
    <s v=" "/>
    <d v="2019-05-02T00:00:00"/>
    <m/>
    <m/>
    <m/>
    <m/>
    <n v="37"/>
    <s v="2020_01"/>
    <d v="2020-11-01T21:03:32"/>
    <m/>
    <m/>
    <s v="מדלן"/>
    <m/>
    <s v="NULL"/>
    <s v="NULL"/>
    <s v="NULL"/>
    <n v="2051261"/>
    <n v="191079"/>
    <s v="שינויים"/>
    <d v="2020-02-03T00:00:00"/>
    <m/>
    <m/>
    <n v="0"/>
    <m/>
    <m/>
    <m/>
    <m/>
    <n v="37"/>
    <s v="מדלן"/>
    <m/>
    <s v="NULL"/>
    <s v="2020_01"/>
    <d v="2020-11-01T21:03:32"/>
    <s v="לפי גוש חלקה (מרץ 2021)"/>
    <n v="2019"/>
    <x v="2"/>
    <m/>
    <s v="שינויים (הריסה ובנייה מחדש)"/>
    <s v="הקובץ של טופס הבקשה (&quot;טופס 1&quot;) לא נמצא באתר העירייה"/>
    <n v="1"/>
    <m/>
    <m/>
    <m/>
    <n v="2"/>
    <s v="להיתר"/>
    <m/>
    <x v="2"/>
    <m/>
    <m/>
    <m/>
    <m/>
    <m/>
    <m/>
    <m/>
    <m/>
    <m/>
    <m/>
    <m/>
    <m/>
    <m/>
    <n v="118"/>
    <m/>
    <m/>
    <m/>
    <m/>
    <m/>
    <m/>
    <m/>
  </r>
  <r>
    <n v="1563"/>
    <m/>
    <m/>
    <m/>
    <m/>
    <m/>
    <s v="כפול רק מהנתונים החדשים"/>
    <m/>
    <m/>
    <m/>
    <m/>
    <n v="31213"/>
    <m/>
    <s v="תל אביב"/>
    <x v="35"/>
    <x v="147"/>
    <m/>
    <s v="רשויות"/>
    <s v="פינוי-בינוי"/>
    <s v="בביצוע"/>
    <n v="7137365"/>
    <s v="507 200232"/>
    <n v="507"/>
    <n v="200232"/>
    <s v="שינויים"/>
    <s v="חידוש היתר "/>
    <n v="3306002"/>
    <s v="תל אביב-יפו"/>
    <n v="5000"/>
    <s v="הרבי מבכרך"/>
    <n v="1626"/>
    <n v="4"/>
    <n v="4"/>
    <s v=" "/>
    <d v="2020-02-10T00:00:00"/>
    <m/>
    <m/>
    <m/>
    <m/>
    <n v="37"/>
    <s v="2020_01"/>
    <d v="2020-11-01T21:03:32"/>
    <m/>
    <m/>
    <s v="מדלן"/>
    <m/>
    <s v="NULL"/>
    <s v="NULL"/>
    <s v="NULL"/>
    <n v="2051811"/>
    <n v="200228"/>
    <s v="שינויים"/>
    <d v="2020-04-01T00:00:00"/>
    <m/>
    <m/>
    <n v="0"/>
    <m/>
    <m/>
    <m/>
    <m/>
    <n v="37"/>
    <s v="מדלן"/>
    <m/>
    <s v="NULL"/>
    <s v="2020_01"/>
    <d v="2020-11-01T21:03:32"/>
    <s v="לפי גוש חלקה (מרץ 2021)"/>
    <n v="2020"/>
    <x v="2"/>
    <m/>
    <s v="הריסה ובנייה מחדש (הארכת תוקף)"/>
    <s v="הקובץ של טופס הבקשה (&quot;טופס 1&quot;) לא נמצא באתר העירייה"/>
    <n v="1"/>
    <m/>
    <m/>
    <m/>
    <n v="2"/>
    <s v="להיתר"/>
    <m/>
    <x v="2"/>
    <m/>
    <m/>
    <m/>
    <m/>
    <m/>
    <m/>
    <m/>
    <m/>
    <m/>
    <m/>
    <m/>
    <m/>
    <m/>
    <n v="118"/>
    <m/>
    <m/>
    <m/>
    <m/>
    <m/>
    <m/>
    <m/>
  </r>
  <r>
    <n v="887"/>
    <m/>
    <m/>
    <m/>
    <m/>
    <m/>
    <m/>
    <m/>
    <m/>
    <m/>
    <m/>
    <n v="31213"/>
    <m/>
    <s v="תל אביב"/>
    <x v="35"/>
    <x v="147"/>
    <m/>
    <s v="רשויות"/>
    <s v="פינוי-בינוי"/>
    <s v="בביצוע"/>
    <n v="5282036"/>
    <s v="507 141285"/>
    <n v="507"/>
    <n v="141285"/>
    <s v="בניה חדשה"/>
    <s v="בניין מגורים מעל X קומות מסחריות"/>
    <n v="3306002"/>
    <s v="תל אביב-יפו"/>
    <n v="5000"/>
    <s v="הרבי מבכרך"/>
    <n v="1626"/>
    <n v="4"/>
    <n v="4"/>
    <m/>
    <d v="2014-06-24T00:00:00"/>
    <m/>
    <n v="0"/>
    <m/>
    <m/>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s v="NULL"/>
    <m/>
    <m/>
    <m/>
    <m/>
    <m/>
    <m/>
    <m/>
    <m/>
    <m/>
    <m/>
    <m/>
    <m/>
    <m/>
    <m/>
    <m/>
    <m/>
    <s v="שליפת כתובות (אוגוסט 2020)"/>
    <n v="2014"/>
    <x v="1"/>
    <s v="הריסה + בנייה"/>
    <m/>
    <m/>
    <m/>
    <m/>
    <m/>
    <m/>
    <n v="4"/>
    <s v="להיתר"/>
    <m/>
    <x v="1"/>
    <m/>
    <m/>
    <m/>
    <m/>
    <m/>
    <m/>
    <m/>
    <m/>
    <m/>
    <m/>
    <m/>
    <m/>
    <m/>
    <n v="118"/>
    <m/>
    <m/>
    <m/>
    <m/>
    <m/>
    <m/>
    <m/>
  </r>
  <r>
    <n v="889"/>
    <m/>
    <m/>
    <m/>
    <m/>
    <m/>
    <m/>
    <m/>
    <m/>
    <m/>
    <m/>
    <n v="31213"/>
    <m/>
    <s v="תל אביב"/>
    <x v="35"/>
    <x v="147"/>
    <m/>
    <s v="רשויות"/>
    <s v="פינוי-בינוי"/>
    <s v="בביצוע"/>
    <n v="5287622"/>
    <s v="507 152377"/>
    <n v="507"/>
    <n v="152377"/>
    <s v="בניה חדשה"/>
    <s v="בניין מגורים מעל X קומות מסחריות"/>
    <n v="3306002"/>
    <s v="תל אביב-יפו"/>
    <n v="5000"/>
    <s v="הרבי מבכרך"/>
    <n v="1626"/>
    <n v="4"/>
    <n v="4"/>
    <m/>
    <d v="2015-12-06T00:00:00"/>
    <m/>
    <n v="37"/>
    <m/>
    <m/>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s v="NULL"/>
    <m/>
    <m/>
    <m/>
    <m/>
    <m/>
    <m/>
    <m/>
    <m/>
    <m/>
    <m/>
    <m/>
    <m/>
    <m/>
    <m/>
    <m/>
    <m/>
    <s v="שליפת כתובות (אוגוסט 2020)"/>
    <n v="2015"/>
    <x v="1"/>
    <s v="הריסה + בנייה"/>
    <m/>
    <m/>
    <m/>
    <m/>
    <m/>
    <m/>
    <n v="4"/>
    <s v="להיתר"/>
    <m/>
    <x v="1"/>
    <m/>
    <m/>
    <m/>
    <m/>
    <m/>
    <m/>
    <m/>
    <m/>
    <m/>
    <m/>
    <m/>
    <m/>
    <m/>
    <n v="118"/>
    <m/>
    <m/>
    <m/>
    <m/>
    <m/>
    <m/>
    <m/>
  </r>
  <r>
    <n v="890"/>
    <m/>
    <m/>
    <m/>
    <m/>
    <m/>
    <m/>
    <m/>
    <m/>
    <m/>
    <m/>
    <n v="31213"/>
    <m/>
    <s v="תל אביב"/>
    <x v="35"/>
    <x v="147"/>
    <m/>
    <s v="רשויות"/>
    <s v="רשויות מקומיות - פינוי-בינוי"/>
    <s v="בביצוע"/>
    <n v="3671818"/>
    <s v="507 152386"/>
    <n v="507"/>
    <n v="152386"/>
    <m/>
    <s v="בניה חדשה - בניין מגורים גבוה (מעל 13 מ'"/>
    <n v="3306003"/>
    <s v="תל אביב-יפו"/>
    <n v="5000"/>
    <s v="קומפרט"/>
    <n v="1608"/>
    <n v="7"/>
    <n v="7"/>
    <m/>
    <d v="2015-12-07T00:00:00"/>
    <m/>
    <m/>
    <n v="0"/>
    <n v="117"/>
    <n v="117"/>
    <m/>
    <m/>
    <m/>
    <m/>
    <m/>
    <s v="שטח להריסה 2543.00_x000d__x000a_הקמת מבנה חדש הכולל: מרתף ,10.0 קומות מגורים ,ובהן 117יח&quot;ד _x000d__x000a_המרתפים כוללים: מחסן_x000d__x000a_קומת קרקע הכוללת: אולם כניסה,חדר אשפה_x000d__x000a_על הגג: חדרי יציאה,קולטי שמש,חדר מכונות מעלית_x000d__x000a_בחצר: גינה,שטחים מרוצפים_x000d__x000a_"/>
    <m/>
    <m/>
    <m/>
    <n v="1532410"/>
    <n v="9999996"/>
    <m/>
    <d v="2017-12-31T00:00:00"/>
    <m/>
    <m/>
    <m/>
    <m/>
    <m/>
    <m/>
    <m/>
    <n v="117"/>
    <m/>
    <m/>
    <m/>
    <m/>
    <m/>
    <m/>
    <n v="2015"/>
    <x v="6"/>
    <s v="הריסה"/>
    <m/>
    <m/>
    <n v="2"/>
    <m/>
    <m/>
    <m/>
    <n v="1"/>
    <s v="להיתר"/>
    <m/>
    <x v="0"/>
    <m/>
    <m/>
    <m/>
    <n v="3671818"/>
    <n v="1532410"/>
    <m/>
    <m/>
    <m/>
    <m/>
    <m/>
    <m/>
    <m/>
    <m/>
    <n v="118"/>
    <m/>
    <m/>
    <m/>
    <m/>
    <m/>
    <m/>
    <m/>
  </r>
  <r>
    <n v="2015"/>
    <s v="אוקטובר 2021 - טיוב בקשות שאינן כפולות"/>
    <s v="כן"/>
    <m/>
    <m/>
    <m/>
    <m/>
    <m/>
    <s v="6 בניינים 260 דירות"/>
    <m/>
    <m/>
    <n v="4310"/>
    <m/>
    <s v="תל אביב"/>
    <x v="35"/>
    <x v="148"/>
    <m/>
    <s v="מיסוי"/>
    <s v="פינוי-בינוי"/>
    <s v="תכנית מאושרת עם פעילות יזמית"/>
    <n v="7498336"/>
    <s v="507 211122"/>
    <n v="507"/>
    <n v="211122"/>
    <s v="בניה חדשה"/>
    <s v="בניין מגורים גבוה (מעל 13 מ')"/>
    <n v="744006"/>
    <s v="תל אביב -יפו"/>
    <n v="5000"/>
    <s v="ברנפלד שמעון"/>
    <n v="2682"/>
    <n v="14"/>
    <n v="14"/>
    <s v=" "/>
    <d v="2021-08-22T00:00:00"/>
    <s v="NULL"/>
    <s v="NULL"/>
    <n v="72"/>
    <n v="198"/>
    <n v="260"/>
    <s v="2021_04"/>
    <d v="2021-09-14T12:11:15"/>
    <s v="אתר העירייה"/>
    <s v="חישוב מתמטי"/>
    <s v="אתר העירייה"/>
    <s v="מספר קומות להריסה (סה&quot;כ הקומות במבנה או מספר מבנים על המגרש): 9, שטח הריסה (מ&quot;ר): 5086.59, _x000d__x000d__x000a_במרתפים: מרתף אחד בלבד, מחסן, _x000d__x000d__x000a_בקומת הקרקע: חדר אשפה, _x000d__x000d__x000a_על הגג: פרגולה, _x000d__x000d__x000a_בחצר: גינה, שטחים מרוצפים, _x000d__x000d__x000a_העבודות המבוקשות בהיתר כן כוללות הוספת צובר גז חדש, או העתקה של צובר קיים, _x000d__x000d__x000a_גן ילדים: קיים ממ&quot;ד: כן"/>
    <s v="NULL"/>
    <s v="NULL"/>
    <s v="NULL"/>
    <s v="NULL"/>
    <m/>
    <s v="NULL"/>
    <m/>
    <m/>
    <m/>
    <m/>
    <m/>
    <m/>
    <m/>
    <m/>
    <m/>
    <m/>
    <m/>
    <m/>
    <m/>
    <m/>
    <s v="גוש חלקה"/>
    <n v="2021"/>
    <x v="1"/>
    <s v="הריסה + בנייה"/>
    <m/>
    <m/>
    <n v="1"/>
    <m/>
    <m/>
    <m/>
    <n v="1"/>
    <s v="להיתר"/>
    <m/>
    <x v="1"/>
    <m/>
    <m/>
    <m/>
    <m/>
    <m/>
    <m/>
    <m/>
    <m/>
    <m/>
    <m/>
    <m/>
    <m/>
    <m/>
    <n v="260"/>
    <m/>
    <m/>
    <m/>
    <m/>
    <m/>
    <m/>
    <m/>
  </r>
  <r>
    <n v="1564"/>
    <m/>
    <m/>
    <m/>
    <m/>
    <m/>
    <s v="כפול רק מהנתונים החדשים"/>
    <s v="הכתובת במתחם"/>
    <m/>
    <m/>
    <m/>
    <n v="4209"/>
    <m/>
    <s v="תל אביב"/>
    <x v="35"/>
    <x v="149"/>
    <m/>
    <s v="מיסוי"/>
    <s v="פינוי-בינוי"/>
    <s v="תכנית מאושרת עם פעילות יזמית"/>
    <n v="7137380"/>
    <s v="507 200248"/>
    <n v="507"/>
    <n v="200248"/>
    <s v="בניה חדשה"/>
    <s v="מגדל מגורים מעל 20 קומות"/>
    <n v="2029047"/>
    <s v="תל אביב-יפו"/>
    <n v="5000"/>
    <s v="בית אל"/>
    <n v="373"/>
    <n v="47"/>
    <n v="47"/>
    <s v=" "/>
    <d v="2020-02-16T00:00:00"/>
    <m/>
    <m/>
    <n v="128"/>
    <n v="242"/>
    <n v="370"/>
    <s v="2020_01"/>
    <d v="2020-11-01T21:03:32"/>
    <s v="אתר העירייה "/>
    <s v="חישוב מתמטי"/>
    <s v="אתר העירייה"/>
    <s v="מספר קומות להריסה: 40, שטח הריסה (מ&quot;ר): 13798.8,   במרתפים: מספר מרתפים, מחסן, חדרי עזר, אחר: חניה , מגורים לפי תכנית ע-1,   בקומת הקרקע: אולם כניסה, אחר: מסחר 800 מ&quot;ר עיקרי , חללים לשימוש הדיירים , חדרי עזר,   בקומות: קומה מסחרית עבור: 800 מ&quot;ר עיקרי , ללא בתי אוכל, כמות קומות מגורים: 26, כמות יח&quot;ד מבוקשות: 370,   על הגג: חדר מכונות ומעלית, קולטי שמש, חדר מדרגות כללי,   בחצר: גינה, שטחים מרוצפים,   פירוט נוסף: חניות רק במרתפים. גידור רק באזור הרמפה., העבודות המבוקשות בהיתר כוללות הוספת צובר גז חדש, או העתקה של צובר קיים: כן"/>
    <s v="NULL"/>
    <s v="NULL"/>
    <s v="NULL"/>
    <n v="2134674"/>
    <n v="201047"/>
    <m/>
    <d v="2021-06-14T00:00:00"/>
    <m/>
    <n v="128"/>
    <n v="370"/>
    <n v="128"/>
    <s v="אתר העירייה"/>
    <n v="242"/>
    <s v="חישוב מתמטי"/>
    <n v="370"/>
    <s v="אתר העירייה"/>
    <s v="מגורים ומסחר"/>
    <s v="הריסת 8 בניינים קיימים ( סה&quot;כ 128 יח&quot;ד) והקמת 2 מגדלים חדשים למגורים ו 4 בניינים עבור מגורים ומסחר סה&quot;כ 370 יח&quot;ד ב 6 בניינים , הכל בתא שטח מספר 401 המכיל:_x000a_במתחם א ': - 2 מגדלי מגורים כל אחד בני 25 קומות מעל קומת קרקע (מגדל מזרחי הינו מגדל 1 , מגדל מספר 2 הינו המגדל המערבי);_x000a_במתחם ב': - 4 מבני מגורים (מבנים 3 ו 4 מזרחים ו הבנויים בקיר משותף ומבנים 5 ו 6 מערביים הבנויים בקיר משותף) כאשר כל אחד בן 7 קומות וקומת גג חלקית מעל קומת קרקע המשלבת מסחר ומגורים מעל לשלושה מרתפי חנייה משותפים"/>
    <s v="NULL"/>
    <s v="NULL"/>
    <s v="לפי גוש חלקה (מרץ 2021)"/>
    <n v="2020"/>
    <x v="0"/>
    <s v="הריסה + בנייה"/>
    <s v="הריסה + בנייה"/>
    <m/>
    <n v="1"/>
    <m/>
    <m/>
    <m/>
    <n v="1"/>
    <s v="להיתר"/>
    <m/>
    <x v="0"/>
    <m/>
    <m/>
    <m/>
    <n v="7137380"/>
    <n v="2134674"/>
    <m/>
    <m/>
    <m/>
    <m/>
    <m/>
    <m/>
    <m/>
    <s v="מיצוי יח&quot;ד בפרויקט"/>
    <n v="0"/>
    <m/>
    <m/>
    <m/>
    <m/>
    <m/>
    <s v="לא היו החלטות בבקשה"/>
    <m/>
  </r>
  <r>
    <n v="2017"/>
    <s v="אוקטובר 2021 - טיוב בקשה וסמל כפולים"/>
    <s v="כן"/>
    <s v="כן"/>
    <m/>
    <s v="לטייב - יותר מלל במהות הבקשה"/>
    <m/>
    <m/>
    <m/>
    <m/>
    <m/>
    <n v="4209"/>
    <m/>
    <s v="תל אביב"/>
    <x v="35"/>
    <x v="149"/>
    <m/>
    <s v="מיסוי"/>
    <s v="פינוי-בינוי"/>
    <s v="תכנית מאושרת עם פעילות יזמית"/>
    <n v="7499295"/>
    <s v="507 200248"/>
    <n v="507"/>
    <n v="200248"/>
    <s v="בניה חדשה"/>
    <s v="מגדל מגורים מעל 20 קומות"/>
    <n v="2029047"/>
    <s v="תל אביב -יפו"/>
    <n v="5000"/>
    <s v="בית אל"/>
    <n v="373"/>
    <n v="47"/>
    <n v="47"/>
    <s v=" "/>
    <d v="2020-02-16T00:00:00"/>
    <s v="NULL"/>
    <s v="NULL"/>
    <n v="128"/>
    <n v="242"/>
    <n v="370"/>
    <s v="2021_04"/>
    <d v="2021-09-14T12:11:15"/>
    <s v="אתר העירייה"/>
    <s v="חישוב מתמטי"/>
    <s v="אתר העירייה"/>
    <s v="מספר קומות להריסה: 40, שטח הריסה (מ&quot;ר): 13798.8, _x000d__x000a_במרתפים: מספר מרתפים, מחסן, חדרי עזר, אחר: חניה , מגורים לפי תכנית ע-1, _x000d__x000a_בקומת הקרקע: אולם כניסה, אחר: מסחר 800 מ&quot;ר עיקרי , חללים לשימוש הדיירים , חדרי עזר, _x000d__x000a_בקומות: קומה מסחרית עבור: 800 מ&quot;ר עיקרי , ללא בתי אוכל, כמות קומות מגורים: 26, כמות יח&quot;ד מבוקשות: 370, _x000d__x000a_על הגג: חדר מכונות ומעלית, קולטי שמש, חדר מדרגות כללי, _x000d__x000a_בחצר: גינה, שטחים מרוצפים, _x000d__x000a_פירוט נוסף: חניות רק במרתפים. גידור רק באזור הרמפה., העבודות המבוקשות בהיתר כוללות הוספת צובר גז חדש, או העתקה של צובר קיים: כן"/>
    <s v="NULL"/>
    <s v="NULL"/>
    <s v="NULL"/>
    <n v="2140264"/>
    <n v="201047"/>
    <s v="בניה חדשה"/>
    <d v="2021-06-14T00:00:00"/>
    <s v="NULL"/>
    <s v="NULL"/>
    <n v="242"/>
    <n v="128"/>
    <s v="אתר העירייה"/>
    <n v="242"/>
    <s v="חישוב מתמטי"/>
    <n v="370"/>
    <s v="אתר העירייה"/>
    <s v="מגורים ומסחר"/>
    <s v="NULL"/>
    <s v="2021_04"/>
    <d v="2021-09-14T12:11:15"/>
    <s v="גוש חלקה"/>
    <n v="2020"/>
    <x v="0"/>
    <s v="הריסה + בנייה"/>
    <s v="הריסה + בנייה"/>
    <m/>
    <n v="1"/>
    <m/>
    <m/>
    <m/>
    <n v="4"/>
    <s v="להיתר"/>
    <m/>
    <x v="5"/>
    <m/>
    <m/>
    <m/>
    <m/>
    <m/>
    <m/>
    <m/>
    <m/>
    <m/>
    <m/>
    <m/>
    <m/>
    <s v="מיצוי יח&quot;ד בפרויקט"/>
    <n v="0"/>
    <m/>
    <m/>
    <m/>
    <m/>
    <m/>
    <m/>
    <m/>
  </r>
  <r>
    <n v="892"/>
    <m/>
    <m/>
    <m/>
    <m/>
    <m/>
    <m/>
    <m/>
    <m/>
    <m/>
    <m/>
    <n v="30792"/>
    <m/>
    <s v="תל אביב"/>
    <x v="35"/>
    <x v="150"/>
    <m/>
    <s v="רשויות"/>
    <s v="פינוי-בינוי"/>
    <s v="בביצוע"/>
    <n v="3672326"/>
    <s v="507 160322"/>
    <n v="507"/>
    <n v="160322"/>
    <m/>
    <s v="בניה חדשה - חפירה ו/או דיפון"/>
    <n v="475035"/>
    <s v="תל אביב-יפו"/>
    <n v="5000"/>
    <s v="המסגר"/>
    <n v="1554"/>
    <n v="35"/>
    <n v="35"/>
    <m/>
    <d v="2016-02-16T00:00:00"/>
    <m/>
    <m/>
    <m/>
    <m/>
    <m/>
    <m/>
    <m/>
    <m/>
    <m/>
    <m/>
    <s v="פירוט נוסף: בקשה לחפירה ודיפון ועוגנים."/>
    <m/>
    <m/>
    <m/>
    <n v="1487637"/>
    <n v="160874"/>
    <m/>
    <d v="2016-09-21T00:00:00"/>
    <m/>
    <m/>
    <n v="0"/>
    <m/>
    <m/>
    <m/>
    <m/>
    <m/>
    <m/>
    <m/>
    <s v="פירוט נוסף: בקשה לחפירה ודיפון ועוגנים."/>
    <m/>
    <m/>
    <s v="שליפה לפי תבעות (אוגוסט 2020)"/>
    <n v="2016"/>
    <x v="8"/>
    <s v="הריסה + חפירה ודיפון"/>
    <s v="הריסה + חפירה ודיפון"/>
    <m/>
    <n v="2"/>
    <m/>
    <m/>
    <m/>
    <n v="1"/>
    <s v="להיתר"/>
    <m/>
    <x v="0"/>
    <m/>
    <m/>
    <m/>
    <n v="3672326"/>
    <n v="1487637"/>
    <m/>
    <m/>
    <m/>
    <m/>
    <m/>
    <m/>
    <m/>
    <m/>
    <s v="?"/>
    <m/>
    <m/>
    <m/>
    <m/>
    <m/>
    <m/>
    <m/>
  </r>
  <r>
    <n v="893"/>
    <m/>
    <m/>
    <m/>
    <m/>
    <m/>
    <m/>
    <m/>
    <m/>
    <m/>
    <m/>
    <n v="30792"/>
    <m/>
    <s v="תל אביב"/>
    <x v="35"/>
    <x v="150"/>
    <m/>
    <s v="רשויות"/>
    <s v="פינוי-בינוי"/>
    <s v="בביצוע"/>
    <n v="6982835"/>
    <s v="507 191053"/>
    <n v="507"/>
    <n v="191053"/>
    <s v="תוספות בניה"/>
    <s v="תוספת בניה או קומות (לא בק&quot;ק)"/>
    <n v="475035"/>
    <s v="תל אביב-יפו"/>
    <n v="5000"/>
    <s v="המסגר"/>
    <n v="1554"/>
    <n v="35"/>
    <n v="35"/>
    <m/>
    <d v="2019-08-15T00:00:00"/>
    <m/>
    <m/>
    <m/>
    <m/>
    <m/>
    <m/>
    <m/>
    <m/>
    <m/>
    <m/>
    <s v="כמות קומות לתוספת: 9, אחר: תוספת 9 קומות משרדים  טיפוסיות, תוספת אחרת: תוספת 9 קומות משרדים טיפוסיות מעל 23 מאושרות ומעליהן שני גגות טכניים, שימוש המקום כיום: בהיתר נבנה בניין משרדים ע&quot;פ היתר  23 קומות +2 גגות טכניים, _x000d__x000a_העבודות המבוקשות בהיתר כוללות הוספת"/>
    <m/>
    <m/>
    <m/>
    <n v="2051593"/>
    <n v="191154"/>
    <m/>
    <d v="2020-06-15T00:00:00"/>
    <m/>
    <m/>
    <m/>
    <m/>
    <m/>
    <m/>
    <m/>
    <m/>
    <m/>
    <m/>
    <m/>
    <m/>
    <m/>
    <s v="שליפה לפי תבעות (אוגוסט 2020)"/>
    <n v="2019"/>
    <x v="2"/>
    <s v="בנייה"/>
    <s v="בנייה (שינויים)"/>
    <m/>
    <n v="2"/>
    <m/>
    <m/>
    <m/>
    <n v="2"/>
    <s v="להיתר"/>
    <m/>
    <x v="2"/>
    <m/>
    <m/>
    <s v="ידנית מהדטה"/>
    <n v="6982835"/>
    <n v="2051593"/>
    <m/>
    <m/>
    <m/>
    <m/>
    <m/>
    <m/>
    <m/>
    <m/>
    <s v="?"/>
    <m/>
    <m/>
    <m/>
    <m/>
    <m/>
    <m/>
    <m/>
  </r>
  <r>
    <n v="895"/>
    <m/>
    <m/>
    <m/>
    <m/>
    <m/>
    <m/>
    <m/>
    <m/>
    <m/>
    <m/>
    <n v="30792"/>
    <m/>
    <s v="תל אביב"/>
    <x v="35"/>
    <x v="150"/>
    <m/>
    <s v="רשויות"/>
    <s v="פינוי-בינוי"/>
    <s v="בביצוע"/>
    <n v="3666412"/>
    <s v="507 132023"/>
    <n v="507"/>
    <n v="132023"/>
    <m/>
    <s v="בניה חדשה - חפירה ו/או דיפון"/>
    <n v="54066"/>
    <s v="תל אביב-יפו"/>
    <n v="5000"/>
    <s v="יצחק שדה"/>
    <n v="2562"/>
    <n v="4"/>
    <n v="4"/>
    <m/>
    <d v="2013-10-22T00:00:00"/>
    <m/>
    <m/>
    <m/>
    <m/>
    <m/>
    <m/>
    <m/>
    <m/>
    <m/>
    <m/>
    <s v="פירוט נוסף: הריסה חפירה ודיפון"/>
    <m/>
    <m/>
    <m/>
    <n v="298486"/>
    <n v="150013"/>
    <m/>
    <d v="2015-01-15T00:00:00"/>
    <m/>
    <m/>
    <n v="0"/>
    <m/>
    <m/>
    <m/>
    <m/>
    <m/>
    <m/>
    <m/>
    <s v="פירוט נוסף: הריסה חפירה ודיפון"/>
    <m/>
    <m/>
    <s v="שליפה לפי תבעות (אוגוסט 2020)"/>
    <n v="2013"/>
    <x v="4"/>
    <s v="הריסה + חפירה ודיפון"/>
    <s v="הריסה + חפירה ודיפון"/>
    <m/>
    <n v="1"/>
    <m/>
    <m/>
    <m/>
    <n v="1"/>
    <s v="להיתר"/>
    <m/>
    <x v="0"/>
    <m/>
    <m/>
    <m/>
    <n v="3666412"/>
    <n v="298486"/>
    <m/>
    <m/>
    <m/>
    <m/>
    <m/>
    <m/>
    <m/>
    <m/>
    <s v="?"/>
    <m/>
    <m/>
    <m/>
    <m/>
    <m/>
    <m/>
    <m/>
  </r>
  <r>
    <n v="894"/>
    <m/>
    <m/>
    <m/>
    <m/>
    <m/>
    <m/>
    <m/>
    <m/>
    <m/>
    <m/>
    <n v="30792"/>
    <m/>
    <s v="תל אביב"/>
    <x v="35"/>
    <x v="150"/>
    <m/>
    <s v="רשויות"/>
    <s v="פינוי-בינוי"/>
    <s v="בביצוע"/>
    <n v="3665100"/>
    <s v="507 130618"/>
    <n v="507"/>
    <n v="130618"/>
    <m/>
    <s v="בניה חדשה - בניה בשלבים"/>
    <n v="54066"/>
    <s v="תל אביב-יפו"/>
    <n v="5000"/>
    <s v="יצחק שדה"/>
    <n v="2562"/>
    <n v="4"/>
    <n v="4"/>
    <m/>
    <d v="2013-03-24T00:00:00"/>
    <m/>
    <m/>
    <m/>
    <m/>
    <m/>
    <m/>
    <m/>
    <m/>
    <m/>
    <m/>
    <s v="פירוט נוסף: הריסה חפירה ודיפון"/>
    <m/>
    <m/>
    <m/>
    <s v="NULL"/>
    <m/>
    <m/>
    <m/>
    <m/>
    <m/>
    <m/>
    <m/>
    <m/>
    <m/>
    <m/>
    <m/>
    <m/>
    <m/>
    <m/>
    <m/>
    <m/>
    <s v="שליפה לפי תבעות (אוגוסט 2020)"/>
    <n v="2013"/>
    <x v="1"/>
    <s v="הריסה + חפירה ודיפון"/>
    <m/>
    <m/>
    <n v="1"/>
    <m/>
    <m/>
    <m/>
    <n v="3"/>
    <s v="להיתר"/>
    <m/>
    <x v="1"/>
    <m/>
    <m/>
    <m/>
    <m/>
    <m/>
    <m/>
    <m/>
    <m/>
    <m/>
    <m/>
    <m/>
    <m/>
    <m/>
    <s v="?"/>
    <m/>
    <m/>
    <m/>
    <m/>
    <m/>
    <m/>
    <m/>
  </r>
  <r>
    <n v="896"/>
    <m/>
    <m/>
    <m/>
    <m/>
    <m/>
    <m/>
    <m/>
    <m/>
    <m/>
    <m/>
    <n v="30792"/>
    <m/>
    <s v="תל אביב"/>
    <x v="35"/>
    <x v="150"/>
    <m/>
    <s v="רשויות"/>
    <s v="רשויות מקומיות - פינוי-בינוי"/>
    <s v="בביצוע"/>
    <n v="5327899"/>
    <s v="507 181583"/>
    <n v="507"/>
    <n v="181583"/>
    <s v="תוספות בניה"/>
    <s v="תוספת בניה או קומות (לא בק&quot;ק)"/>
    <m/>
    <s v="תל אביב-יפו"/>
    <n v="5000"/>
    <s v="יצחק שדה"/>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s v="NULL"/>
    <m/>
    <m/>
    <m/>
    <m/>
    <m/>
    <m/>
    <m/>
    <m/>
    <m/>
    <m/>
    <m/>
    <m/>
    <m/>
    <m/>
    <m/>
    <m/>
    <m/>
    <n v="2018"/>
    <x v="1"/>
    <s v="בנייה"/>
    <m/>
    <m/>
    <m/>
    <m/>
    <m/>
    <m/>
    <n v="4"/>
    <s v="להיתר"/>
    <m/>
    <x v="1"/>
    <m/>
    <m/>
    <m/>
    <m/>
    <m/>
    <m/>
    <m/>
    <m/>
    <m/>
    <m/>
    <m/>
    <m/>
    <m/>
    <s v="?"/>
    <m/>
    <m/>
    <m/>
    <m/>
    <m/>
    <m/>
    <m/>
  </r>
  <r>
    <n v="900"/>
    <m/>
    <m/>
    <m/>
    <m/>
    <m/>
    <m/>
    <m/>
    <m/>
    <m/>
    <m/>
    <n v="30792"/>
    <m/>
    <s v="תל אביב"/>
    <x v="35"/>
    <x v="150"/>
    <m/>
    <s v="רשויות"/>
    <s v="פינוי-בינוי"/>
    <s v="בביצוע"/>
    <n v="3662638"/>
    <s v="507 111666"/>
    <n v="507"/>
    <n v="111666"/>
    <m/>
    <s v="בניה חדשה - בניה בשלבים"/>
    <n v="533008"/>
    <s v="תל אביב-יפו"/>
    <n v="5000"/>
    <s v="יצחק שדה"/>
    <n v="2562"/>
    <n v="8"/>
    <n v="8"/>
    <m/>
    <d v="2011-10-30T00:00:00"/>
    <m/>
    <m/>
    <m/>
    <m/>
    <m/>
    <m/>
    <m/>
    <m/>
    <m/>
    <m/>
    <s v="הארכה חריגה לתוקף החלטה לדיפון וחפירה_x000d__x000a_"/>
    <m/>
    <m/>
    <m/>
    <n v="294712"/>
    <n v="120158"/>
    <m/>
    <d v="2012-03-07T00:00:00"/>
    <m/>
    <m/>
    <n v="0"/>
    <m/>
    <m/>
    <m/>
    <m/>
    <m/>
    <m/>
    <m/>
    <s v="הארכה חריגה לתוקף החלטה לדיפון וחפירה_x000d__x000a_"/>
    <m/>
    <m/>
    <s v="שליפה לפי תבעות (אוגוסט 2020)"/>
    <n v="2011"/>
    <x v="9"/>
    <s v="חפירה ודיפון"/>
    <s v="חפירה ודיפון"/>
    <m/>
    <n v="3"/>
    <m/>
    <m/>
    <m/>
    <n v="1"/>
    <s v="להיתר"/>
    <m/>
    <x v="0"/>
    <m/>
    <m/>
    <m/>
    <n v="3662638"/>
    <n v="294712"/>
    <m/>
    <m/>
    <m/>
    <m/>
    <m/>
    <m/>
    <m/>
    <m/>
    <s v="?"/>
    <m/>
    <m/>
    <m/>
    <m/>
    <m/>
    <m/>
    <m/>
  </r>
  <r>
    <n v="901"/>
    <m/>
    <m/>
    <m/>
    <m/>
    <m/>
    <m/>
    <m/>
    <m/>
    <m/>
    <m/>
    <n v="30792"/>
    <m/>
    <s v="תל אביב"/>
    <x v="35"/>
    <x v="150"/>
    <m/>
    <s v="רשויות"/>
    <s v="פינוי-בינוי"/>
    <s v="בביצוע"/>
    <n v="3664867"/>
    <s v="507 130366"/>
    <n v="507"/>
    <n v="130366"/>
    <m/>
    <s v="בניה חדשה - בניה בשלבים"/>
    <n v="533008"/>
    <s v="תל אביב-יפו"/>
    <n v="5000"/>
    <s v="יצחק שדה"/>
    <n v="2562"/>
    <n v="8"/>
    <n v="8"/>
    <m/>
    <d v="2013-02-18T00:00:00"/>
    <m/>
    <m/>
    <m/>
    <m/>
    <m/>
    <m/>
    <m/>
    <m/>
    <m/>
    <m/>
    <s v="הארכה חריגה לתוקף החלטה לדיפון וחפירה_x000d__x000a_"/>
    <m/>
    <m/>
    <m/>
    <n v="296941"/>
    <n v="130460"/>
    <m/>
    <d v="2014-12-14T00:00:00"/>
    <m/>
    <m/>
    <n v="0"/>
    <m/>
    <m/>
    <m/>
    <m/>
    <m/>
    <m/>
    <m/>
    <s v="הארכה חריגה לתוקף החלטה לדיפון וחפירה_x000d__x000a_"/>
    <m/>
    <m/>
    <s v="שליפה לפי תבעות (אוגוסט 2020)"/>
    <n v="2013"/>
    <x v="7"/>
    <s v="חפירה ודיפון"/>
    <s v="חפירה ודיפון"/>
    <m/>
    <n v="3"/>
    <m/>
    <m/>
    <m/>
    <n v="2"/>
    <s v="להיתר"/>
    <m/>
    <x v="2"/>
    <m/>
    <m/>
    <m/>
    <m/>
    <m/>
    <m/>
    <m/>
    <m/>
    <m/>
    <m/>
    <m/>
    <m/>
    <m/>
    <s v="?"/>
    <m/>
    <m/>
    <m/>
    <m/>
    <m/>
    <m/>
    <m/>
  </r>
  <r>
    <n v="902"/>
    <m/>
    <m/>
    <m/>
    <m/>
    <m/>
    <m/>
    <m/>
    <m/>
    <m/>
    <m/>
    <n v="30792"/>
    <m/>
    <s v="תל אביב"/>
    <x v="35"/>
    <x v="150"/>
    <m/>
    <s v="רשויות"/>
    <s v="פינוי-בינוי"/>
    <s v="בביצוע"/>
    <n v="3672759"/>
    <s v="507 160756"/>
    <n v="507"/>
    <n v="160756"/>
    <m/>
    <s v="בניה חדשה - חפירה ו/או דיפון"/>
    <n v="533008"/>
    <s v="תל אביב-יפו"/>
    <n v="5000"/>
    <s v="יצחק שדה"/>
    <n v="2562"/>
    <n v="8"/>
    <n v="8"/>
    <m/>
    <d v="2016-04-14T00:00:00"/>
    <m/>
    <m/>
    <m/>
    <m/>
    <m/>
    <m/>
    <m/>
    <m/>
    <m/>
    <m/>
    <s v="פירוט נוסף: הריסה דיפון וחפירה"/>
    <m/>
    <m/>
    <m/>
    <n v="1487658"/>
    <n v="160784"/>
    <m/>
    <d v="2016-08-07T00:00:00"/>
    <m/>
    <m/>
    <n v="0"/>
    <m/>
    <m/>
    <m/>
    <m/>
    <m/>
    <m/>
    <m/>
    <s v="פירוט נוסף: הריסה דיפון וחפירה"/>
    <m/>
    <m/>
    <s v="שליפה לפי תבעות (אוגוסט 2020)"/>
    <n v="2016"/>
    <x v="8"/>
    <s v="הריסה + חפירה ודיפון"/>
    <s v="הריסה + חפירה ודיפון"/>
    <m/>
    <n v="3"/>
    <m/>
    <m/>
    <m/>
    <n v="2"/>
    <s v="להיתר"/>
    <m/>
    <x v="2"/>
    <m/>
    <m/>
    <m/>
    <m/>
    <m/>
    <m/>
    <m/>
    <m/>
    <m/>
    <m/>
    <m/>
    <m/>
    <m/>
    <s v="?"/>
    <m/>
    <m/>
    <m/>
    <m/>
    <m/>
    <m/>
    <m/>
  </r>
  <r>
    <n v="897"/>
    <m/>
    <m/>
    <m/>
    <m/>
    <m/>
    <m/>
    <m/>
    <m/>
    <m/>
    <m/>
    <n v="30792"/>
    <m/>
    <s v="תל אביב"/>
    <x v="35"/>
    <x v="150"/>
    <m/>
    <s v="רשויות"/>
    <s v="פינוי-בינוי"/>
    <s v="בביצוע"/>
    <n v="3658603"/>
    <s v="507 90672"/>
    <n v="507"/>
    <n v="90672"/>
    <m/>
    <s v="בניה חדשה - בניה בשלבים"/>
    <n v="533008"/>
    <s v="תל אביב-יפו"/>
    <n v="5000"/>
    <s v="יצחק שדה"/>
    <n v="2562"/>
    <n v="8"/>
    <n v="8"/>
    <m/>
    <d v="2009-04-26T00:00:00"/>
    <m/>
    <m/>
    <m/>
    <m/>
    <m/>
    <m/>
    <m/>
    <m/>
    <m/>
    <m/>
    <s v="הריסה דיפון וחפירה."/>
    <m/>
    <m/>
    <m/>
    <s v="NULL"/>
    <m/>
    <m/>
    <m/>
    <m/>
    <m/>
    <m/>
    <m/>
    <m/>
    <m/>
    <m/>
    <m/>
    <m/>
    <m/>
    <m/>
    <m/>
    <m/>
    <s v="שליפה לפי תבעות (אוגוסט 2020)"/>
    <n v="2009"/>
    <x v="1"/>
    <s v="הריסה + חפירה ודיפון"/>
    <m/>
    <m/>
    <n v="3"/>
    <m/>
    <m/>
    <m/>
    <n v="3"/>
    <s v="להיתר"/>
    <m/>
    <x v="1"/>
    <m/>
    <m/>
    <m/>
    <m/>
    <m/>
    <m/>
    <m/>
    <m/>
    <m/>
    <m/>
    <m/>
    <m/>
    <m/>
    <s v="?"/>
    <m/>
    <m/>
    <m/>
    <m/>
    <m/>
    <m/>
    <m/>
  </r>
  <r>
    <n v="898"/>
    <m/>
    <m/>
    <m/>
    <m/>
    <m/>
    <m/>
    <m/>
    <m/>
    <m/>
    <m/>
    <n v="30792"/>
    <m/>
    <s v="תל אביב"/>
    <x v="35"/>
    <x v="150"/>
    <m/>
    <s v="רשויות"/>
    <s v="פינוי-בינוי"/>
    <s v="בביצוע"/>
    <n v="3660556"/>
    <s v="507 101155"/>
    <n v="507"/>
    <n v="101155"/>
    <m/>
    <s v="בניה חדשה - בניה בשלבים"/>
    <n v="533008"/>
    <s v="תל אביב-יפו"/>
    <n v="5000"/>
    <s v="יצחק שדה"/>
    <n v="2562"/>
    <n v="8"/>
    <n v="8"/>
    <m/>
    <d v="2010-07-21T00:00:00"/>
    <m/>
    <m/>
    <m/>
    <m/>
    <m/>
    <m/>
    <m/>
    <m/>
    <m/>
    <m/>
    <s v="הארכת תוקף לבניה חדשה-בניה בשלבים-חפירה ודיפון_x000d__x000a_פירוט נוסף: דיפון וחפירה."/>
    <m/>
    <m/>
    <m/>
    <s v="NULL"/>
    <m/>
    <m/>
    <m/>
    <m/>
    <m/>
    <m/>
    <m/>
    <m/>
    <m/>
    <m/>
    <m/>
    <m/>
    <m/>
    <m/>
    <m/>
    <m/>
    <s v="שליפה לפי תבעות (אוגוסט 2020)"/>
    <n v="2010"/>
    <x v="1"/>
    <s v="חפירה ודיפון + בנייה"/>
    <m/>
    <m/>
    <n v="3"/>
    <m/>
    <m/>
    <m/>
    <n v="3"/>
    <s v="להיתר"/>
    <m/>
    <x v="1"/>
    <m/>
    <m/>
    <m/>
    <m/>
    <m/>
    <m/>
    <m/>
    <m/>
    <m/>
    <m/>
    <m/>
    <m/>
    <m/>
    <s v="?"/>
    <m/>
    <m/>
    <m/>
    <m/>
    <m/>
    <m/>
    <m/>
  </r>
  <r>
    <n v="899"/>
    <m/>
    <m/>
    <m/>
    <m/>
    <m/>
    <m/>
    <m/>
    <m/>
    <m/>
    <m/>
    <n v="30792"/>
    <m/>
    <s v="תל אביב"/>
    <x v="35"/>
    <x v="150"/>
    <m/>
    <s v="רשויות"/>
    <s v="פינוי-בינוי"/>
    <s v="בביצוע"/>
    <n v="3662191"/>
    <s v="507 111166"/>
    <n v="507"/>
    <n v="111166"/>
    <m/>
    <s v="בניה חדשה - בניה בשלבים"/>
    <n v="533008"/>
    <s v="תל אביב-יפו"/>
    <n v="5000"/>
    <s v="יצחק שדה"/>
    <n v="2562"/>
    <n v="8"/>
    <n v="8"/>
    <m/>
    <d v="2011-07-19T00:00:00"/>
    <m/>
    <m/>
    <m/>
    <m/>
    <m/>
    <m/>
    <m/>
    <m/>
    <m/>
    <m/>
    <s v="הארכה חריגה לתוקף החלטה לדיפון וחפירה_x000d__x000a_"/>
    <m/>
    <m/>
    <m/>
    <s v="NULL"/>
    <m/>
    <m/>
    <m/>
    <m/>
    <m/>
    <m/>
    <m/>
    <m/>
    <m/>
    <m/>
    <m/>
    <m/>
    <m/>
    <m/>
    <m/>
    <m/>
    <s v="שליפה לפי תבעות (אוגוסט 2020)"/>
    <n v="2011"/>
    <x v="1"/>
    <s v="חפירה ודיפון"/>
    <m/>
    <m/>
    <n v="3"/>
    <m/>
    <m/>
    <m/>
    <n v="3"/>
    <s v="להיתר"/>
    <m/>
    <x v="1"/>
    <m/>
    <m/>
    <m/>
    <m/>
    <m/>
    <m/>
    <m/>
    <m/>
    <m/>
    <m/>
    <m/>
    <m/>
    <m/>
    <s v="?"/>
    <m/>
    <m/>
    <m/>
    <m/>
    <m/>
    <m/>
    <m/>
  </r>
  <r>
    <n v="903"/>
    <m/>
    <m/>
    <m/>
    <m/>
    <m/>
    <m/>
    <m/>
    <m/>
    <m/>
    <m/>
    <n v="30792"/>
    <m/>
    <s v="תל אביב"/>
    <x v="35"/>
    <x v="150"/>
    <m/>
    <s v="רשויות"/>
    <s v="פינוי-בינוי"/>
    <s v="בביצוע"/>
    <n v="3669889"/>
    <s v="507 150421"/>
    <n v="507"/>
    <n v="150421"/>
    <m/>
    <s v="בניה חדשה - מגדל מגורים מעל 20 קומות"/>
    <n v="1185005"/>
    <s v="תל אביב-יפו"/>
    <n v="5000"/>
    <s v="רח 1185"/>
    <n v="4153"/>
    <n v="5"/>
    <n v="5"/>
    <m/>
    <d v="2015-02-19T00:00:00"/>
    <m/>
    <m/>
    <m/>
    <m/>
    <n v="120"/>
    <m/>
    <m/>
    <m/>
    <m/>
    <m/>
    <s v="הריסת מבנה קיים הכולל 1 קומות מגורים_x000d__x000a_הקמת מבנה חדש הכולל: מרתף ,קומה מפולשת,קומה מסחרית ל מלון/משרדים,18.0 קומות מגורים ,ובהן 120יח&quot;ד ,מלון הכולל 12 קומות וכ-170 חד'+ שטחים ציבוריים_x000d__x000a_המרתפים כוללים: מחסן,חדרי עזר,חניות, ח.אשפה,שימושים מלונאיים._x000d__x000a_קומת קרק"/>
    <m/>
    <m/>
    <m/>
    <s v="NULL"/>
    <m/>
    <m/>
    <m/>
    <m/>
    <m/>
    <m/>
    <m/>
    <m/>
    <m/>
    <m/>
    <m/>
    <m/>
    <m/>
    <m/>
    <m/>
    <m/>
    <s v="שליפה לפי תבעות (אוגוסט 2020)"/>
    <n v="2015"/>
    <x v="1"/>
    <s v="הריסה + בנייה"/>
    <m/>
    <m/>
    <n v="4"/>
    <m/>
    <m/>
    <n v="1"/>
    <n v="1"/>
    <s v="להיתר"/>
    <m/>
    <x v="1"/>
    <m/>
    <m/>
    <m/>
    <m/>
    <n v="1487640"/>
    <m/>
    <m/>
    <m/>
    <m/>
    <m/>
    <m/>
    <m/>
    <m/>
    <s v="?"/>
    <m/>
    <m/>
    <m/>
    <m/>
    <m/>
    <m/>
    <m/>
  </r>
  <r>
    <n v="904"/>
    <m/>
    <m/>
    <m/>
    <m/>
    <m/>
    <m/>
    <m/>
    <m/>
    <m/>
    <m/>
    <n v="30792"/>
    <m/>
    <s v="תל אביב"/>
    <x v="35"/>
    <x v="150"/>
    <m/>
    <s v="רשויות"/>
    <s v="פינוי-בינוי"/>
    <s v="בביצוע"/>
    <n v="3672396"/>
    <s v="507 160392"/>
    <n v="507"/>
    <n v="160392"/>
    <s v="בניה חדשה"/>
    <s v="בניה חדשה - חפירה ו/או דיפון"/>
    <n v="1185005"/>
    <s v="תל אביב-יפו"/>
    <n v="5000"/>
    <s v="רח 1185"/>
    <n v="4153"/>
    <n v="5"/>
    <n v="5"/>
    <m/>
    <d v="2016-02-28T00:00:00"/>
    <m/>
    <m/>
    <m/>
    <m/>
    <n v="120"/>
    <m/>
    <m/>
    <m/>
    <m/>
    <m/>
    <s v="פירוט נוסף: חפירה ודיפון"/>
    <m/>
    <m/>
    <m/>
    <n v="1487640"/>
    <n v="160908"/>
    <m/>
    <d v="2016-09-29T00:00:00"/>
    <m/>
    <m/>
    <m/>
    <m/>
    <m/>
    <m/>
    <m/>
    <n v="120"/>
    <m/>
    <m/>
    <s v="פירוט נוסף: חפירה ודיפון"/>
    <m/>
    <m/>
    <m/>
    <n v="2016"/>
    <x v="8"/>
    <s v="חפירה ודיפון"/>
    <s v="חפירה ודיפון"/>
    <m/>
    <n v="4"/>
    <m/>
    <m/>
    <m/>
    <n v="2"/>
    <s v="להיתר"/>
    <m/>
    <x v="0"/>
    <m/>
    <m/>
    <m/>
    <n v="3669889"/>
    <m/>
    <m/>
    <m/>
    <m/>
    <m/>
    <m/>
    <m/>
    <m/>
    <m/>
    <s v="?"/>
    <m/>
    <m/>
    <m/>
    <m/>
    <m/>
    <m/>
    <m/>
  </r>
  <r>
    <n v="905"/>
    <m/>
    <m/>
    <m/>
    <m/>
    <m/>
    <m/>
    <m/>
    <m/>
    <m/>
    <m/>
    <n v="30792"/>
    <m/>
    <s v="תל אביב"/>
    <x v="35"/>
    <x v="150"/>
    <m/>
    <s v="רשויות"/>
    <s v="רשויות מקומיות - פינוי-בינוי"/>
    <s v="בביצוע"/>
    <n v="6982508"/>
    <s v="507 181583"/>
    <n v="507"/>
    <n v="181583"/>
    <s v="תוספות בניה"/>
    <s v="תוספת בניה או קומות (לא בק&quot;ק)"/>
    <n v="54066"/>
    <s v="תל אביב-יפו"/>
    <n v="5000"/>
    <s v="שדה יצחק"/>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n v="1973985"/>
    <n v="190830"/>
    <m/>
    <d v="2019-09-16T00:00:00"/>
    <m/>
    <m/>
    <n v="0"/>
    <m/>
    <m/>
    <m/>
    <m/>
    <m/>
    <m/>
    <m/>
    <m/>
    <m/>
    <m/>
    <m/>
    <n v="2018"/>
    <x v="5"/>
    <s v="בנייה"/>
    <s v="בנייה (שינויים)"/>
    <m/>
    <n v="1"/>
    <m/>
    <m/>
    <m/>
    <n v="2"/>
    <s v="להיתר"/>
    <m/>
    <x v="2"/>
    <m/>
    <m/>
    <m/>
    <m/>
    <m/>
    <m/>
    <m/>
    <m/>
    <m/>
    <m/>
    <m/>
    <m/>
    <m/>
    <s v="?"/>
    <m/>
    <m/>
    <m/>
    <m/>
    <m/>
    <m/>
    <m/>
  </r>
  <r>
    <n v="907"/>
    <m/>
    <m/>
    <m/>
    <m/>
    <m/>
    <m/>
    <m/>
    <m/>
    <m/>
    <m/>
    <n v="30792"/>
    <m/>
    <s v="תל אביב"/>
    <x v="35"/>
    <x v="150"/>
    <m/>
    <s v="רשויות"/>
    <s v="רשויות מקומיות - פינוי-בינוי"/>
    <s v="בביצוע"/>
    <n v="6904796"/>
    <s v="507 190633"/>
    <n v="507"/>
    <n v="190633"/>
    <s v="תוספות בניה"/>
    <s v="תוספת בניה או קומות (לא בק&quot;ק)"/>
    <n v="54066"/>
    <s v="תל אביב-יפו"/>
    <n v="5000"/>
    <s v="שדה יצחק"/>
    <n v="2562"/>
    <n v="4"/>
    <n v="4"/>
    <m/>
    <d v="2019-05-21T00:00:00"/>
    <m/>
    <m/>
    <m/>
    <m/>
    <m/>
    <m/>
    <m/>
    <m/>
    <m/>
    <m/>
    <s v="כמות קומות לתוספת: 6 קומה בה מתבצעת התוספת: תוספת קומות מ-29 עד 34. 6 קומות משרדים_x000d__x000d__x000a_"/>
    <m/>
    <m/>
    <m/>
    <n v="2051117"/>
    <n v="191013"/>
    <m/>
    <d v="2020-05-31T00:00:00"/>
    <m/>
    <m/>
    <m/>
    <m/>
    <m/>
    <m/>
    <m/>
    <m/>
    <m/>
    <m/>
    <m/>
    <m/>
    <m/>
    <m/>
    <n v="2019"/>
    <x v="2"/>
    <s v="בנייה"/>
    <s v="בנייה (שינויים)"/>
    <m/>
    <n v="1"/>
    <m/>
    <m/>
    <m/>
    <n v="2"/>
    <s v="להיתר"/>
    <m/>
    <x v="2"/>
    <m/>
    <m/>
    <s v="ידנית מהדטה"/>
    <n v="6904796"/>
    <n v="2051117"/>
    <m/>
    <m/>
    <m/>
    <m/>
    <m/>
    <m/>
    <m/>
    <m/>
    <s v="?"/>
    <m/>
    <m/>
    <m/>
    <m/>
    <m/>
    <m/>
    <m/>
  </r>
  <r>
    <n v="906"/>
    <m/>
    <m/>
    <m/>
    <m/>
    <m/>
    <m/>
    <m/>
    <m/>
    <m/>
    <m/>
    <n v="30792"/>
    <m/>
    <s v="תל אביב"/>
    <x v="35"/>
    <x v="150"/>
    <m/>
    <s v="רשויות"/>
    <s v="רשויות מקומיות - פינוי-בינוי"/>
    <s v="בביצוע"/>
    <n v="6903868"/>
    <s v="507 181583"/>
    <n v="507"/>
    <n v="181583"/>
    <s v="תוספות בניה"/>
    <s v="תוספת בניה או קומות (לא בק&quot;ק)"/>
    <n v="54066"/>
    <s v="תל אביב-יפו"/>
    <n v="5000"/>
    <s v="שדה יצחק"/>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s v="NULL"/>
    <m/>
    <m/>
    <m/>
    <m/>
    <m/>
    <m/>
    <m/>
    <m/>
    <m/>
    <m/>
    <m/>
    <m/>
    <m/>
    <m/>
    <m/>
    <m/>
    <m/>
    <n v="2018"/>
    <x v="1"/>
    <s v="בנייה (שינויים)"/>
    <m/>
    <m/>
    <m/>
    <m/>
    <m/>
    <m/>
    <n v="4"/>
    <s v="להיתר"/>
    <m/>
    <x v="1"/>
    <m/>
    <m/>
    <m/>
    <m/>
    <m/>
    <m/>
    <m/>
    <m/>
    <m/>
    <m/>
    <m/>
    <m/>
    <m/>
    <s v="?"/>
    <m/>
    <m/>
    <m/>
    <m/>
    <m/>
    <m/>
    <m/>
  </r>
  <r>
    <n v="908"/>
    <m/>
    <m/>
    <m/>
    <m/>
    <m/>
    <m/>
    <m/>
    <m/>
    <m/>
    <m/>
    <n v="30792"/>
    <m/>
    <s v="תל אביב"/>
    <x v="35"/>
    <x v="150"/>
    <m/>
    <s v="רשויות"/>
    <s v="רשויות מקומיות - פינוי-בינוי"/>
    <s v="בביצוע"/>
    <n v="6982438"/>
    <s v="507 190633"/>
    <n v="507"/>
    <n v="190633"/>
    <s v="תוספות בניה"/>
    <s v="תוספת בניה או קומות (לא בק&quot;ק)"/>
    <n v="54066"/>
    <s v="תל אביב-יפו"/>
    <n v="5000"/>
    <s v="שדה יצחק"/>
    <n v="2562"/>
    <n v="4"/>
    <n v="4"/>
    <m/>
    <d v="2019-05-21T00:00:00"/>
    <m/>
    <m/>
    <m/>
    <m/>
    <m/>
    <m/>
    <m/>
    <m/>
    <m/>
    <m/>
    <s v="כמות קומות לתוספת: 6 קומה בה מתבצעת התוספת: תוספת קומות מ-29 עד 34. 6 קומות משרדים_x000d__x000d__x000a_"/>
    <m/>
    <m/>
    <m/>
    <s v="NULL"/>
    <m/>
    <m/>
    <m/>
    <m/>
    <m/>
    <m/>
    <m/>
    <m/>
    <m/>
    <m/>
    <m/>
    <m/>
    <m/>
    <m/>
    <m/>
    <m/>
    <m/>
    <n v="2019"/>
    <x v="1"/>
    <s v="בנייה"/>
    <m/>
    <m/>
    <m/>
    <m/>
    <m/>
    <m/>
    <n v="4"/>
    <s v="להיתר"/>
    <m/>
    <x v="1"/>
    <m/>
    <m/>
    <m/>
    <m/>
    <m/>
    <m/>
    <m/>
    <m/>
    <m/>
    <m/>
    <m/>
    <m/>
    <m/>
    <s v="?"/>
    <m/>
    <m/>
    <m/>
    <m/>
    <m/>
    <m/>
    <m/>
  </r>
  <r>
    <n v="909"/>
    <m/>
    <m/>
    <m/>
    <m/>
    <m/>
    <m/>
    <m/>
    <m/>
    <m/>
    <m/>
    <n v="4018"/>
    <m/>
    <s v="תל אביב"/>
    <x v="35"/>
    <x v="151"/>
    <m/>
    <s v="מיסוי"/>
    <s v="מיסוי - פינוי-בינוי"/>
    <s v="תכנית מאושרת עם פעילות יזמית"/>
    <n v="6983162"/>
    <s v="507 180428"/>
    <n v="507"/>
    <n v="180428"/>
    <s v="בניה חדשה"/>
    <s v="בניין מגורים גבוה (מעל 13 מ')"/>
    <n v="930041"/>
    <s v="תל אביב-יפו"/>
    <n v="5000"/>
    <s v="אינשטיין"/>
    <n v="126"/>
    <n v="41"/>
    <n v="41"/>
    <m/>
    <d v="2018-03-18T00:00:00"/>
    <m/>
    <m/>
    <n v="30"/>
    <n v="41"/>
    <n v="71"/>
    <m/>
    <m/>
    <m/>
    <m/>
    <m/>
    <s v="מספר קומות להריסה: 1 שטח הריסה (מ&quot;ר): 1427.59_x000d__x000a_ במרתפים: ללא מרתף_x000d__x000a_ בקומת הקרקע: אולם כניסה חדר אשפה כמות חדרי שירותים: 8_x000d__x000a_ בקומות: כמות קומות מגורים: 9 כמות יח&quot;ד מבוקשות: 71_x000d__x000a_ על הגג: חדרי יציאה חדר מכונות ומעלית חדר מכונות מיזוג אויר קולטי שמש חדר מדרגו"/>
    <m/>
    <m/>
    <m/>
    <n v="1974060"/>
    <n v="190786"/>
    <m/>
    <d v="2019-11-04T00:00:00"/>
    <m/>
    <m/>
    <n v="71"/>
    <n v="30"/>
    <m/>
    <n v="41"/>
    <m/>
    <n v="71"/>
    <m/>
    <m/>
    <m/>
    <m/>
    <m/>
    <m/>
    <n v="2018"/>
    <x v="5"/>
    <s v="הריסה"/>
    <s v="הריסה + חפירה ודיפון + בנייה"/>
    <m/>
    <n v="1"/>
    <m/>
    <m/>
    <m/>
    <n v="1"/>
    <s v="להיתר"/>
    <m/>
    <x v="0"/>
    <m/>
    <m/>
    <m/>
    <n v="6983162"/>
    <n v="1974060"/>
    <m/>
    <m/>
    <m/>
    <m/>
    <m/>
    <m/>
    <m/>
    <s v="מיצוי יח&quot;ד בפרויקט"/>
    <n v="0"/>
    <m/>
    <m/>
    <m/>
    <m/>
    <m/>
    <m/>
    <m/>
  </r>
  <r>
    <n v="911"/>
    <m/>
    <m/>
    <m/>
    <m/>
    <m/>
    <m/>
    <m/>
    <m/>
    <m/>
    <m/>
    <n v="4018"/>
    <m/>
    <s v="תל אביב"/>
    <x v="35"/>
    <x v="151"/>
    <m/>
    <s v="מיסוי"/>
    <s v="מיסוי - פינוי-בינוי"/>
    <s v="תכנית מאושרת עם פעילות יזמית"/>
    <n v="6985171"/>
    <s v="507 180749"/>
    <n v="507"/>
    <n v="180749"/>
    <s v="בניה חדשה"/>
    <s v="בניין רב קומות (מעל 29 מ')"/>
    <n v="930041"/>
    <s v="תל אביב-יפו"/>
    <n v="5000"/>
    <s v="אינשטיין"/>
    <n v="126"/>
    <n v="41"/>
    <n v="41"/>
    <m/>
    <d v="2018-05-21T00:00:00"/>
    <m/>
    <m/>
    <n v="30"/>
    <n v="43"/>
    <n v="73"/>
    <m/>
    <m/>
    <m/>
    <m/>
    <m/>
    <s v="במרתפים: ללא מרתף_x000d__x000a_ בקומת הקרקע: אולם כניסה חדר אשפה כמות חדרי שירותים: 3_x000d__x000a_ בקומות: כמות קומות מגורים: 18 כמות יח&quot;ד מבוקשות: 73_x000d__x000a_ על הגג: חדרי יציאה חדר מכונות ומעלית קולטי שמש חדר מדרגות כללי_x000d__x000a_ בחצר: גינה שטחים מרוצפים פרגולה גדר בגבולות מגרש בגובה (מטר)"/>
    <m/>
    <m/>
    <m/>
    <n v="1974523"/>
    <n v="190785"/>
    <m/>
    <d v="2019-11-04T00:00:00"/>
    <m/>
    <m/>
    <n v="73"/>
    <n v="30"/>
    <m/>
    <n v="43"/>
    <m/>
    <n v="73"/>
    <m/>
    <m/>
    <m/>
    <m/>
    <m/>
    <m/>
    <n v="2018"/>
    <x v="5"/>
    <s v="בנייה"/>
    <s v="בנייה"/>
    <m/>
    <n v="2"/>
    <m/>
    <m/>
    <m/>
    <n v="1"/>
    <s v="להיתר"/>
    <m/>
    <x v="0"/>
    <m/>
    <m/>
    <m/>
    <n v="6985171"/>
    <n v="1974523"/>
    <m/>
    <m/>
    <m/>
    <m/>
    <m/>
    <m/>
    <m/>
    <s v="מיצוי יח&quot;ד בפרויקט"/>
    <n v="0"/>
    <m/>
    <m/>
    <m/>
    <m/>
    <m/>
    <m/>
    <m/>
  </r>
  <r>
    <n v="1542"/>
    <m/>
    <m/>
    <m/>
    <m/>
    <m/>
    <s v="כפול רק מהנתונים החדשים"/>
    <m/>
    <m/>
    <m/>
    <m/>
    <n v="4018"/>
    <m/>
    <s v="תל אביב"/>
    <x v="35"/>
    <x v="151"/>
    <m/>
    <s v="מיסוי"/>
    <s v="פינוי-בינוי"/>
    <s v="תכנית מאושרת עם פעילות יזמית"/>
    <n v="7135736"/>
    <s v="507 201079"/>
    <n v="507"/>
    <n v="201079"/>
    <s v="תוספות בניה"/>
    <s v="תוספות בניה שונות (כולל קומת קרקע)"/>
    <n v="930041"/>
    <s v="תל אביב-יפו"/>
    <n v="5000"/>
    <s v="אינשטיין"/>
    <n v="126"/>
    <n v="41"/>
    <n v="41"/>
    <s v=" "/>
    <d v="2020-08-04T00:00:00"/>
    <m/>
    <m/>
    <m/>
    <m/>
    <m/>
    <s v="2020_01"/>
    <d v="2020-11-01T21:03:32"/>
    <m/>
    <m/>
    <m/>
    <s v="קומה בה מתבצעת התוספת: כל הקומות - שינינו את עובי הקירות בכל המבנה, מבוקשים שינויים פנימיים: שינויים בחזיתות המבנה - שינוי מקומות חלונות ומידות פתחים בכל החזיתות במבנה.    שינוי בסימון חניות ומחסנים בקומות המרתפים.   שינויים פנימיים בחלוקת קירות הפנים של הדירות., תוספת אחרת: שינוי בעובי קירות בכל המבנה כתוצאה משינוי זה יש שינוי בחישובי שטחים, שימוש המקום כיום: בהיתר בקשת היתר זו  (היתר שינויים)    מתבסס על ההיתר 6443 שאושר,  "/>
    <s v="NULL"/>
    <s v="NULL"/>
    <s v="NULL"/>
    <s v="NULL"/>
    <m/>
    <m/>
    <m/>
    <m/>
    <m/>
    <m/>
    <m/>
    <m/>
    <m/>
    <m/>
    <m/>
    <m/>
    <m/>
    <m/>
    <s v="NULL"/>
    <s v="NULL"/>
    <s v="לפי גוש חלקה (מרץ 2021)"/>
    <n v="2020"/>
    <x v="1"/>
    <s v="בנייה (שינויים)"/>
    <m/>
    <m/>
    <n v="1"/>
    <m/>
    <m/>
    <m/>
    <n v="2"/>
    <s v="להיתר"/>
    <m/>
    <x v="1"/>
    <m/>
    <m/>
    <m/>
    <m/>
    <m/>
    <m/>
    <m/>
    <m/>
    <m/>
    <m/>
    <m/>
    <m/>
    <s v="מיצוי יח&quot;ד בפרויקט"/>
    <n v="0"/>
    <m/>
    <m/>
    <m/>
    <m/>
    <m/>
    <s v="לא היו החלטות בבקשה"/>
    <m/>
  </r>
  <r>
    <n v="910"/>
    <m/>
    <m/>
    <m/>
    <m/>
    <m/>
    <m/>
    <m/>
    <m/>
    <m/>
    <m/>
    <n v="4018"/>
    <m/>
    <s v="תל אביב"/>
    <x v="35"/>
    <x v="151"/>
    <m/>
    <s v="מיסוי"/>
    <s v="מיסוי - פינוי-בינוי"/>
    <s v="תכנית מאושרת עם פעילות יזמית"/>
    <n v="5327289"/>
    <s v="507 180428"/>
    <n v="507"/>
    <n v="180428"/>
    <s v="בניה חדשה"/>
    <s v="בניין מגורים גבוה (מעל 13 מ')"/>
    <n v="930041"/>
    <s v="תל אביב-יפו"/>
    <n v="5000"/>
    <s v="אינשטיין"/>
    <n v="126"/>
    <n v="41"/>
    <n v="41"/>
    <m/>
    <d v="2018-03-18T00:00:00"/>
    <m/>
    <m/>
    <m/>
    <m/>
    <n v="71"/>
    <m/>
    <m/>
    <m/>
    <m/>
    <m/>
    <s v="מספר קומות להריסה: 1 שטח הריסה (מ&quot;ר): 1427.59_x000d__x000a_ במרתפים: ללא מרתף_x000d__x000a_ בקומת הקרקע: אולם כניסה חדר אשפה כמות חדרי שירותים: 8_x000d__x000a_ בקומות: כמות קומות מגורים: 9 כמות יח&quot;ד מבוקשות: 71_x000d__x000a_ על הגג: חדרי יציאה חדר מכונות ומעלית חדר מכונות מיזוג אויר קולטי שמש חדר מדרגו"/>
    <m/>
    <m/>
    <m/>
    <s v="NULL"/>
    <m/>
    <m/>
    <m/>
    <m/>
    <m/>
    <m/>
    <m/>
    <m/>
    <m/>
    <m/>
    <m/>
    <m/>
    <m/>
    <m/>
    <m/>
    <m/>
    <m/>
    <n v="2018"/>
    <x v="1"/>
    <s v="הריסה"/>
    <m/>
    <m/>
    <m/>
    <m/>
    <m/>
    <m/>
    <n v="4"/>
    <s v="להיתר"/>
    <m/>
    <x v="1"/>
    <m/>
    <m/>
    <m/>
    <m/>
    <m/>
    <m/>
    <m/>
    <m/>
    <m/>
    <m/>
    <m/>
    <m/>
    <s v="מיצוי יח&quot;ד בפרויקט"/>
    <n v="0"/>
    <m/>
    <m/>
    <m/>
    <m/>
    <m/>
    <m/>
    <m/>
  </r>
  <r>
    <n v="1570"/>
    <s v="טופל"/>
    <m/>
    <m/>
    <m/>
    <m/>
    <s v="טופל. כפול עם נתוני עבר"/>
    <m/>
    <m/>
    <m/>
    <m/>
    <n v="4018"/>
    <m/>
    <s v="תל אביב"/>
    <x v="35"/>
    <x v="151"/>
    <m/>
    <s v="מיסוי"/>
    <s v="פינוי-בינוי"/>
    <s v="תכנית מאושרת עם פעילות יזמית"/>
    <n v="7137885"/>
    <s v="507 180428"/>
    <n v="507"/>
    <n v="180428"/>
    <s v="בניה חדשה"/>
    <s v="בניין מגורים גבוה (מעל 13 מ')"/>
    <n v="930041"/>
    <s v="תל אביב-יפו"/>
    <n v="5000"/>
    <s v="אינשטיין"/>
    <n v="126"/>
    <n v="41"/>
    <n v="41"/>
    <s v=" "/>
    <d v="2018-03-18T00:00:00"/>
    <m/>
    <m/>
    <m/>
    <m/>
    <m/>
    <s v="2020_01"/>
    <d v="2020-11-01T21:03:32"/>
    <m/>
    <m/>
    <m/>
    <s v="מספר קומות להריסה: 1 שטח הריסה (מ&quot;ר): 1427.59   במרתפים: ללא מרתף   בקומת הקרקע: אולם כניסה חדר אשפה כמות חדרי שירותים: 8   בקומות: כמות קומות מגורים: 9 כמות יח&quot;ד מבוקשות: 71   על הגג: חדרי יציאה חדר מכונות ומעלית חדר מכונות מיזוג אויר קולטי שמש חדר מדרגות כללי   בחצר: גינה שטחים מרוצפים פרגולה גדר בגבולות מגרש בגובה (מטר): 1.1   פירוט נוסף: אין גדר בגבול מגרש"/>
    <s v="NULL"/>
    <s v="NULL"/>
    <s v="NULL"/>
    <n v="2052140"/>
    <n v="190786"/>
    <s v="בניה חדשה"/>
    <d v="2019-11-04T00:00:00"/>
    <m/>
    <m/>
    <n v="71"/>
    <m/>
    <m/>
    <m/>
    <m/>
    <m/>
    <m/>
    <m/>
    <s v="NULL"/>
    <s v="2020_01"/>
    <d v="2020-11-01T21:03:32"/>
    <s v="לפי גוש חלקה (מרץ 2021)"/>
    <n v="2018"/>
    <x v="5"/>
    <m/>
    <m/>
    <m/>
    <m/>
    <m/>
    <m/>
    <m/>
    <n v="4"/>
    <s v="להיתר"/>
    <m/>
    <x v="5"/>
    <m/>
    <m/>
    <m/>
    <m/>
    <m/>
    <m/>
    <m/>
    <m/>
    <m/>
    <m/>
    <m/>
    <m/>
    <s v="מיצוי יח&quot;ד בפרויקט"/>
    <n v="0"/>
    <m/>
    <m/>
    <m/>
    <m/>
    <m/>
    <m/>
    <m/>
  </r>
  <r>
    <n v="912"/>
    <m/>
    <m/>
    <m/>
    <m/>
    <m/>
    <m/>
    <m/>
    <m/>
    <m/>
    <m/>
    <n v="4018"/>
    <m/>
    <s v="תל אביב"/>
    <x v="35"/>
    <x v="151"/>
    <m/>
    <s v="מיסוי"/>
    <s v="מיסוי - פינוי-בינוי"/>
    <s v="תכנית מאושרת עם פעילות יזמית"/>
    <n v="5327452"/>
    <s v="507 180749"/>
    <n v="507"/>
    <n v="180749"/>
    <s v="בניה חדשה"/>
    <s v="בניין רב קומות (מעל 29 מ')"/>
    <n v="930041"/>
    <s v="תל אביב-יפו"/>
    <n v="5000"/>
    <s v="אינשטיין"/>
    <n v="126"/>
    <n v="41"/>
    <n v="41"/>
    <m/>
    <d v="2018-05-21T00:00:00"/>
    <m/>
    <m/>
    <m/>
    <m/>
    <n v="73"/>
    <m/>
    <m/>
    <m/>
    <m/>
    <m/>
    <s v="במרתפים: ללא מרתף_x000d__x000a_ בקומת הקרקע: אולם כניסה חדר אשפה כמות חדרי שירותים: 3_x000d__x000a_ בקומות: כמות קומות מגורים: 18 כמות יח&quot;ד מבוקשות: 73_x000d__x000a_ על הגג: חדרי יציאה חדר מכונות ומעלית קולטי שמש חדר מדרגות כללי_x000d__x000a_ בחצר: גינה שטחים מרוצפים פרגולה גדר בגבולות מגרש בגובה (מטר)"/>
    <m/>
    <m/>
    <m/>
    <s v="NULL"/>
    <m/>
    <m/>
    <m/>
    <m/>
    <m/>
    <m/>
    <m/>
    <m/>
    <m/>
    <m/>
    <m/>
    <m/>
    <m/>
    <m/>
    <m/>
    <m/>
    <m/>
    <n v="2018"/>
    <x v="1"/>
    <s v="בנייה"/>
    <m/>
    <m/>
    <m/>
    <m/>
    <m/>
    <m/>
    <n v="4"/>
    <s v="להיתר"/>
    <m/>
    <x v="1"/>
    <m/>
    <m/>
    <m/>
    <m/>
    <m/>
    <m/>
    <m/>
    <m/>
    <m/>
    <m/>
    <m/>
    <m/>
    <s v="מיצוי יח&quot;ד בפרויקט"/>
    <n v="0"/>
    <m/>
    <m/>
    <m/>
    <m/>
    <m/>
    <m/>
    <m/>
  </r>
  <r>
    <n v="1557"/>
    <m/>
    <m/>
    <m/>
    <s v="אותו בניין של אנישטיין 4"/>
    <m/>
    <s v="כפול רק מהנתונים החדשים"/>
    <m/>
    <m/>
    <m/>
    <m/>
    <n v="4018"/>
    <m/>
    <s v="תל אביב"/>
    <x v="35"/>
    <x v="151"/>
    <m/>
    <s v="מיסוי"/>
    <s v="פינוי-בינוי"/>
    <s v="תכנית מאושרת עם פעילות יזמית"/>
    <n v="7136949"/>
    <s v="507 201165"/>
    <n v="507"/>
    <n v="201165"/>
    <s v="תוספות בניה"/>
    <s v="תוספות בניה שונות (כולל קומת קרקע)"/>
    <n v="930041"/>
    <s v="תל אביב-יפו"/>
    <n v="5000"/>
    <s v="טאגור רבינדרנת"/>
    <n v="174"/>
    <n v="2"/>
    <n v="2"/>
    <s v=" "/>
    <d v="2020-08-20T00:00:00"/>
    <m/>
    <m/>
    <m/>
    <m/>
    <m/>
    <s v="2020_01"/>
    <d v="2020-11-01T21:03:32"/>
    <m/>
    <m/>
    <m/>
    <s v="כיוון התוספת: לחזית, כיוון התוספת: לאחור, כיוון התוספת: לצד, מבוקשים שינויים פנימיים: שינויים בחזיות המבנה - שינוי מקומות חלונות ומידות פתחים בכל החזיתות של המבנה.   שינויים פנימיים בחלוקת קירות הפנים של הדירות.   , תוספת אחרת: שינוי בעובי קירות בכל המבנה כתוצאה משינוי זה יש שינוי בחישובי שטחים,    העבודות המבוקשות בהיתר כוללות הוספת צובר גז חדש, או העתקה של צובר קיים: לא"/>
    <s v="NULL"/>
    <s v="NULL"/>
    <s v="NULL"/>
    <s v="NULL"/>
    <m/>
    <m/>
    <m/>
    <m/>
    <m/>
    <m/>
    <m/>
    <m/>
    <m/>
    <m/>
    <m/>
    <m/>
    <m/>
    <m/>
    <s v="NULL"/>
    <s v="NULL"/>
    <s v="לפי גוש חלקה (מרץ 2021)"/>
    <n v="2020"/>
    <x v="1"/>
    <s v="בנייה (שינויים)"/>
    <m/>
    <m/>
    <n v="2"/>
    <m/>
    <m/>
    <m/>
    <n v="2"/>
    <s v="להיתר"/>
    <m/>
    <x v="1"/>
    <m/>
    <m/>
    <m/>
    <m/>
    <m/>
    <m/>
    <m/>
    <m/>
    <m/>
    <m/>
    <m/>
    <m/>
    <s v="מיצוי יח&quot;ד בפרויקט"/>
    <n v="0"/>
    <m/>
    <m/>
    <m/>
    <m/>
    <m/>
    <s v="לא היו החלטות בבקשה"/>
    <m/>
  </r>
  <r>
    <n v="913"/>
    <m/>
    <m/>
    <m/>
    <m/>
    <m/>
    <m/>
    <m/>
    <m/>
    <m/>
    <m/>
    <n v="4167"/>
    <m/>
    <s v="תל אביב"/>
    <x v="35"/>
    <x v="152"/>
    <m/>
    <s v="מיסוי"/>
    <s v="פינוי-בינוי"/>
    <s v="בביצוע"/>
    <n v="3673067"/>
    <s v="507 161064"/>
    <n v="507"/>
    <n v="161064"/>
    <m/>
    <s v="הריסה - הריסה"/>
    <n v="635064"/>
    <s v="תל אביב-יפו"/>
    <n v="5000"/>
    <s v="לה גארדיה"/>
    <n v="2648"/>
    <n v="64"/>
    <n v="64"/>
    <m/>
    <d v="2016-05-29T00:00:00"/>
    <m/>
    <m/>
    <m/>
    <m/>
    <m/>
    <m/>
    <m/>
    <m/>
    <m/>
    <m/>
    <s v="הריסת מבנה קיים הכולל 3 קומות מגורים_x000d__x000a_"/>
    <m/>
    <m/>
    <m/>
    <s v="NULL"/>
    <m/>
    <m/>
    <m/>
    <m/>
    <m/>
    <m/>
    <m/>
    <m/>
    <m/>
    <m/>
    <m/>
    <m/>
    <m/>
    <m/>
    <m/>
    <m/>
    <s v="שליפה לפי תבעות (אוגוסט 2020)"/>
    <n v="2016"/>
    <x v="1"/>
    <s v="הריסה"/>
    <m/>
    <m/>
    <n v="1"/>
    <m/>
    <m/>
    <m/>
    <n v="2"/>
    <s v="להיתר"/>
    <m/>
    <x v="1"/>
    <m/>
    <m/>
    <m/>
    <m/>
    <m/>
    <m/>
    <m/>
    <m/>
    <m/>
    <m/>
    <m/>
    <m/>
    <s v="מיצוי יח&quot;ד בפרויקט"/>
    <n v="0"/>
    <m/>
    <m/>
    <m/>
    <m/>
    <m/>
    <m/>
    <m/>
  </r>
  <r>
    <n v="914"/>
    <m/>
    <m/>
    <m/>
    <m/>
    <m/>
    <m/>
    <m/>
    <m/>
    <m/>
    <m/>
    <n v="4167"/>
    <m/>
    <s v="תל אביב"/>
    <x v="35"/>
    <x v="152"/>
    <m/>
    <s v="מיסוי"/>
    <s v="מיסוי - פינוי-בינוי"/>
    <s v="בביצוע"/>
    <n v="3672236"/>
    <s v="507 160232"/>
    <n v="507"/>
    <n v="160232"/>
    <m/>
    <s v="בניה חדשה - בניין מגורים גבוה (מעל 13 מ'"/>
    <m/>
    <s v="תל אביב-יפו"/>
    <n v="5000"/>
    <s v="לה גוארדיה"/>
    <n v="2648"/>
    <n v="64"/>
    <n v="64"/>
    <m/>
    <d v="2016-02-02T00:00:00"/>
    <m/>
    <m/>
    <n v="72"/>
    <n v="203"/>
    <n v="275"/>
    <m/>
    <m/>
    <m/>
    <m/>
    <m/>
    <s v="הריסת מבנה קיים הכולל 3 קומות מגורים_x000d__x000a_הקמת מבנה חדש הכולל: מרתף ,קומה מפולשת,9.00 קומות מגורים ,ובהן 275יח&quot;ד _x000d__x000a_המרתפים כוללים: מחסן,חניה, ח. אשפה ומ. טכניות._x000d__x000a_קומת קרקע הכוללת: אולם כניסה,חדר גז,ח. כושר, משרדי ניהול ח. אחזקה_x000d__x000a_על הגג: חדרי יציאה,קולטי שמש,"/>
    <m/>
    <m/>
    <m/>
    <n v="1532411"/>
    <n v="9999997"/>
    <m/>
    <d v="2017-12-31T00:00:00"/>
    <m/>
    <m/>
    <m/>
    <n v="72"/>
    <m/>
    <n v="203"/>
    <m/>
    <n v="275"/>
    <m/>
    <m/>
    <m/>
    <m/>
    <m/>
    <m/>
    <n v="2016"/>
    <x v="6"/>
    <s v="הריסה + בנייה"/>
    <m/>
    <m/>
    <n v="1"/>
    <m/>
    <m/>
    <m/>
    <n v="1"/>
    <s v="להיתר"/>
    <m/>
    <x v="0"/>
    <m/>
    <s v="דטה מהעבר"/>
    <s v="דטה מהעבר"/>
    <n v="3672236"/>
    <n v="1532411"/>
    <m/>
    <m/>
    <m/>
    <m/>
    <m/>
    <m/>
    <m/>
    <s v="מיצוי יח&quot;ד בפרויקט"/>
    <n v="0"/>
    <m/>
    <m/>
    <m/>
    <m/>
    <m/>
    <m/>
    <m/>
  </r>
  <r>
    <n v="916"/>
    <m/>
    <m/>
    <m/>
    <m/>
    <m/>
    <m/>
    <m/>
    <m/>
    <m/>
    <m/>
    <n v="4288"/>
    <m/>
    <s v="תל אביב"/>
    <x v="35"/>
    <x v="153"/>
    <m/>
    <s v="מיסוי"/>
    <s v="פינוי-בינוי"/>
    <s v="תכנית מאושרת עם פעילות יזמית"/>
    <n v="3649978"/>
    <s v="507 51129"/>
    <n v="507"/>
    <n v="51129"/>
    <m/>
    <s v="בניה חדשה - בניין גבוה"/>
    <n v="4145070"/>
    <s v="תל אביב-יפו"/>
    <n v="5000"/>
    <s v="מח&quot;ל"/>
    <n v="2958"/>
    <n v="70"/>
    <n v="70"/>
    <m/>
    <d v="2005-09-15T00:00:00"/>
    <m/>
    <m/>
    <m/>
    <m/>
    <n v="96"/>
    <m/>
    <m/>
    <m/>
    <m/>
    <m/>
    <s v="הריסת מבנה קיים הכולל 1 קומות מגורים_x000d__x000a_הקמת מבנה חדש הכולל: מרתף/ים,קומה מפולשת,12 קומות מגורים ,96 יח&quot;ד_x000d__x000a_המרתפים כוללים: חניה, מתקנים טכניים ומבואות._x000d__x000a_קומת קרקע הכוללת: אולם כניסה,חדר אשפה,מתקנים טכניים, מחסנים_x000d__x000a_על הגג: קולטי שמש,חדר מכונות מעלית,חדר מכונ"/>
    <m/>
    <m/>
    <m/>
    <n v="282052"/>
    <n v="60498"/>
    <m/>
    <d v="2006-07-26T00:00:00"/>
    <m/>
    <m/>
    <n v="96"/>
    <m/>
    <m/>
    <m/>
    <m/>
    <m/>
    <m/>
    <m/>
    <m/>
    <m/>
    <m/>
    <s v="שליפת כתובות (אוגוסט 2020)"/>
    <n v="2005"/>
    <x v="19"/>
    <s v="הריסה + בנייה"/>
    <m/>
    <m/>
    <m/>
    <m/>
    <m/>
    <m/>
    <s v="?"/>
    <s v="להיתר"/>
    <s v="בקשה מ2005, האם פב?"/>
    <x v="6"/>
    <s v="?"/>
    <m/>
    <m/>
    <n v="3649978"/>
    <n v="282052"/>
    <m/>
    <m/>
    <m/>
    <m/>
    <m/>
    <m/>
    <m/>
    <m/>
    <n v="294"/>
    <m/>
    <m/>
    <m/>
    <m/>
    <m/>
    <m/>
    <m/>
  </r>
  <r>
    <n v="922"/>
    <m/>
    <m/>
    <m/>
    <m/>
    <m/>
    <m/>
    <m/>
    <m/>
    <m/>
    <m/>
    <n v="4288"/>
    <m/>
    <s v="תל אביב"/>
    <x v="35"/>
    <x v="153"/>
    <m/>
    <s v="מיסוי"/>
    <s v="פינוי-בינוי"/>
    <s v="תכנית מאושרת עם פעילות יזמית"/>
    <n v="5282502"/>
    <s v="507 141885"/>
    <n v="507"/>
    <n v="141885"/>
    <s v="תוספות בניה"/>
    <s v="תוספת בניה לפי תמ&quot;א 38"/>
    <n v="4176025"/>
    <s v="תל אביב-יפו"/>
    <n v="5000"/>
    <s v="מעפילי אגוז"/>
    <n v="2960"/>
    <n v="25"/>
    <n v="25"/>
    <m/>
    <d v="2014-09-16T00:00:00"/>
    <m/>
    <n v="0"/>
    <m/>
    <m/>
    <n v="40"/>
    <m/>
    <m/>
    <m/>
    <m/>
    <m/>
    <s v="בקשה לתוספת בניה:  תוספת 2.65 קומות לבניין, הכוללות 40 יחידות דיור_x000d__x000a_תוספת בניה בקומה: 1 - 4,לחזית,לצד,בשטח של 226.3 מ&quot;ר_x000d__x000a_שינויים פנימיים הכוללים: שינוי תכנית תנועה וחניה הכל לפי תמ&quot;א 38+ג1 , תוספת 56 מקומות חניה_x000d__x000a_המקום משמש כיום למגורים בהיתר"/>
    <m/>
    <m/>
    <m/>
    <s v="NULL"/>
    <m/>
    <m/>
    <m/>
    <m/>
    <m/>
    <m/>
    <m/>
    <m/>
    <m/>
    <m/>
    <m/>
    <m/>
    <m/>
    <m/>
    <m/>
    <m/>
    <s v="שליפת כתובות (אוגוסט 2020)"/>
    <n v="2014"/>
    <x v="1"/>
    <m/>
    <m/>
    <m/>
    <m/>
    <m/>
    <m/>
    <m/>
    <n v="4"/>
    <s v="להיתר"/>
    <m/>
    <x v="1"/>
    <m/>
    <m/>
    <m/>
    <m/>
    <m/>
    <m/>
    <m/>
    <m/>
    <m/>
    <m/>
    <m/>
    <m/>
    <m/>
    <n v="294"/>
    <m/>
    <m/>
    <m/>
    <m/>
    <m/>
    <m/>
    <m/>
  </r>
  <r>
    <n v="923"/>
    <m/>
    <m/>
    <m/>
    <m/>
    <m/>
    <m/>
    <m/>
    <m/>
    <m/>
    <m/>
    <n v="4288"/>
    <m/>
    <s v="תל אביב"/>
    <x v="35"/>
    <x v="153"/>
    <m/>
    <s v="מיסוי"/>
    <s v="פינוי-בינוי"/>
    <s v="תכנית מאושרת עם פעילות יזמית"/>
    <n v="5325690"/>
    <s v="507 141885"/>
    <n v="507"/>
    <n v="141885"/>
    <s v="תוספות בניה"/>
    <s v="תוספת בניה לפי תמ&quot;א 38"/>
    <n v="4176025"/>
    <s v="תל אביב-יפו"/>
    <n v="5000"/>
    <s v="מעפילי אגוז"/>
    <n v="2960"/>
    <n v="25"/>
    <n v="25"/>
    <m/>
    <d v="2014-09-16T00:00:00"/>
    <m/>
    <m/>
    <m/>
    <m/>
    <n v="40"/>
    <m/>
    <m/>
    <m/>
    <m/>
    <m/>
    <s v="בקשה לתוספת בניה:  תוספת 2.65 קומות לבניין, הכוללות 40 יחידות דיור_x000d__x000a_תוספת בניה בקומה: 1 - 4,לחזית,לצד,בשטח של 226.3 מ&quot;ר_x000d__x000a_שינויים פנימיים הכוללים: שינוי תכנית תנועה וחניה הכל לפי תמ&quot;א 38+ג1 , תוספת 56 מקומות חניה_x000d__x000a_המקום משמש כיום למגורים בהיתר"/>
    <m/>
    <m/>
    <m/>
    <s v="NULL"/>
    <m/>
    <m/>
    <m/>
    <m/>
    <m/>
    <m/>
    <m/>
    <m/>
    <m/>
    <m/>
    <m/>
    <m/>
    <m/>
    <m/>
    <m/>
    <m/>
    <s v="שליפת כתובות (אוגוסט 2020)"/>
    <n v="2014"/>
    <x v="1"/>
    <m/>
    <m/>
    <m/>
    <m/>
    <m/>
    <m/>
    <m/>
    <n v="4"/>
    <s v="להיתר"/>
    <m/>
    <x v="1"/>
    <m/>
    <m/>
    <m/>
    <m/>
    <m/>
    <m/>
    <m/>
    <m/>
    <m/>
    <m/>
    <m/>
    <m/>
    <m/>
    <n v="294"/>
    <m/>
    <m/>
    <m/>
    <m/>
    <m/>
    <m/>
    <m/>
  </r>
  <r>
    <n v="924"/>
    <m/>
    <m/>
    <m/>
    <m/>
    <m/>
    <m/>
    <m/>
    <m/>
    <m/>
    <m/>
    <n v="4288"/>
    <m/>
    <s v="תל אביב"/>
    <x v="35"/>
    <x v="153"/>
    <m/>
    <s v="מיסוי"/>
    <s v="פינוי-בינוי"/>
    <s v="תכנית מאושרת עם פעילות יזמית"/>
    <n v="5283326"/>
    <s v="507 161072"/>
    <n v="507"/>
    <n v="161072"/>
    <s v="תוספות בניה"/>
    <s v="תוספת בניה לפי תמ&quot;א 38"/>
    <n v="4176025"/>
    <s v="תל אביב-יפו"/>
    <n v="5000"/>
    <s v="מעפילי אגוז"/>
    <n v="2960"/>
    <n v="25"/>
    <n v="25"/>
    <m/>
    <d v="2016-05-30T00:00:00"/>
    <m/>
    <n v="0"/>
    <m/>
    <m/>
    <n v="55"/>
    <m/>
    <m/>
    <m/>
    <m/>
    <m/>
    <s v="בקשה לתוספת בניה:  תוספת 2.650 קומות לבניין, הכוללות 55 יחידות דיור_x000d__x000a_תוספת בניה בקומה: 1 - 4,לחזית,לצד_x000d__x000a_שינויים פנימיים הכוללים: שינוי תכנית תנועה וחניה הכל לפי תמ&quot;א 38+ג1 , תוספת 56 מקומות חניה_x000d__x000a_המקום משמש כיום למגורים בהיתר"/>
    <m/>
    <m/>
    <m/>
    <s v="NULL"/>
    <m/>
    <m/>
    <m/>
    <m/>
    <m/>
    <m/>
    <m/>
    <m/>
    <m/>
    <m/>
    <m/>
    <m/>
    <m/>
    <m/>
    <m/>
    <m/>
    <s v="שליפת כתובות (אוגוסט 2020)"/>
    <n v="2016"/>
    <x v="1"/>
    <m/>
    <m/>
    <m/>
    <m/>
    <m/>
    <m/>
    <m/>
    <n v="4"/>
    <s v="להיתר"/>
    <m/>
    <x v="1"/>
    <m/>
    <m/>
    <m/>
    <m/>
    <m/>
    <m/>
    <m/>
    <m/>
    <m/>
    <m/>
    <m/>
    <m/>
    <m/>
    <n v="294"/>
    <m/>
    <m/>
    <m/>
    <m/>
    <m/>
    <m/>
    <m/>
  </r>
  <r>
    <n v="2018"/>
    <s v="אוקטובר 2021 - טיוב בקשות שאינן כפולות"/>
    <s v="ספק"/>
    <m/>
    <m/>
    <m/>
    <m/>
    <m/>
    <m/>
    <m/>
    <m/>
    <n v="4288"/>
    <m/>
    <s v="תל אביב"/>
    <x v="35"/>
    <x v="153"/>
    <m/>
    <s v="מיסוי"/>
    <s v="פינוי-בינוי"/>
    <s v="תכנית מאושרת עם פעילות יזמית"/>
    <n v="7497880"/>
    <s v="507 210963"/>
    <n v="507"/>
    <n v="210963"/>
    <s v="שינויים"/>
    <s v="שינוי ללא תוספת שטח/חזית"/>
    <n v="4176025"/>
    <s v="תל אביב -יפו"/>
    <n v="5000"/>
    <s v="מעפילי אגוז"/>
    <n v="2960"/>
    <n v="25"/>
    <n v="25"/>
    <s v=" "/>
    <d v="2021-07-20T00:00:00"/>
    <s v="NULL"/>
    <s v="NULL"/>
    <m/>
    <m/>
    <m/>
    <s v="2021_04"/>
    <d v="2021-09-14T12:11:15"/>
    <s v="NULL"/>
    <s v="NULL"/>
    <s v="NULL"/>
    <s v="מספר קומות להריסה (סה&quot;כ הקומות במבנה או מספר מבנים על המגרש): 1, שטח הריסה (מ&quot;ר): 298.27, _x000d__x000d__x000a_אחר: אין, מספר תכנית הרחבה: תמ&quot;א 38, קומה בה מתבצעת התוספת: 0, מבוקשים שינויים פנימיים: צימצום שטח חניה תת קרקעית , התאמות תכנוניות קטנות בקומות 0-7 ._x000d__x000d__x000a_ראה דף פירוט שינויים, תוספת אחרת: אין, שימוש המקום כיום: בהיתר מגורים, _x000d__x000d__x000a_בקומת הגג: חומר הפרגולה: 0, הדירה, לרבות הבנייה על הגג קיימת בהיתר משנת: 2019, גובה המבנה הקיים (מטר): 26.31, _x000d__x000d__x000a_שימוש חורג: שימוש נוכחי (דירת מגורים, מחסן וכד' על פי הרשום בהיתר התקף): מגורים, שימוש מבוקש: מגורים, למקום אין כניסה נפרדת, בתחום המגרש לא ניתן להסדיר חניה פיזית, _x000d__x000d__x000a__x000d__x000d__x000a_בריכה: קומה: אין, מיקום: אין, גודל: אין, _x000d__x000d__x000a_נפח חפירה (מ&quot;ק): 4,274.00, העבודות המבוקשות בהיתר אינן כוללות הוספת צובר גז חדש, או העתקה של צובר קיים, _x000d__x000d__x000a_גן ילדים: קיים ממ&quot;ד: לא"/>
    <s v="NULL"/>
    <s v="NULL"/>
    <s v="NULL"/>
    <s v="NULL"/>
    <m/>
    <s v="NULL"/>
    <m/>
    <m/>
    <m/>
    <m/>
    <m/>
    <m/>
    <m/>
    <m/>
    <m/>
    <m/>
    <m/>
    <m/>
    <m/>
    <m/>
    <s v="גוש חלקה"/>
    <n v="2021"/>
    <x v="1"/>
    <s v="הריסה + בנייה"/>
    <m/>
    <m/>
    <m/>
    <m/>
    <m/>
    <m/>
    <s v="?"/>
    <s v="להיתר"/>
    <s v="תמא או פב"/>
    <x v="1"/>
    <m/>
    <m/>
    <m/>
    <m/>
    <m/>
    <m/>
    <m/>
    <m/>
    <m/>
    <m/>
    <m/>
    <m/>
    <m/>
    <n v="294"/>
    <m/>
    <m/>
    <m/>
    <m/>
    <m/>
    <m/>
    <m/>
  </r>
  <r>
    <n v="935"/>
    <m/>
    <m/>
    <m/>
    <m/>
    <m/>
    <m/>
    <m/>
    <m/>
    <m/>
    <m/>
    <n v="4288"/>
    <m/>
    <s v="תל אביב"/>
    <x v="35"/>
    <x v="153"/>
    <m/>
    <s v="מיסוי"/>
    <s v="מיסוי - פינוי-בינוי"/>
    <s v="תכנית מאושרת עם פעילות יזמית"/>
    <n v="6983351"/>
    <s v="507 190287"/>
    <n v="507"/>
    <n v="190287"/>
    <s v="שינויים"/>
    <s v="הארכת תוקף החלטה"/>
    <n v="4176066"/>
    <s v="תל אביב-יפו"/>
    <n v="5000"/>
    <s v="מעפילי אגוז"/>
    <n v="2960"/>
    <n v="66"/>
    <n v="66"/>
    <m/>
    <d v="2019-02-13T00:00:00"/>
    <m/>
    <m/>
    <m/>
    <m/>
    <m/>
    <m/>
    <m/>
    <m/>
    <m/>
    <m/>
    <s v="כמות קומות לתוספת: 2.6 כמות יח&quot;ד לתוספת: 28 אחר:_x000d__x000d__x000a_"/>
    <m/>
    <m/>
    <m/>
    <s v="NULL"/>
    <m/>
    <m/>
    <m/>
    <m/>
    <m/>
    <m/>
    <m/>
    <m/>
    <m/>
    <m/>
    <m/>
    <m/>
    <m/>
    <m/>
    <m/>
    <m/>
    <m/>
    <n v="2019"/>
    <x v="1"/>
    <s v="בנייה"/>
    <m/>
    <m/>
    <m/>
    <m/>
    <m/>
    <m/>
    <n v="4"/>
    <s v="להיתר"/>
    <m/>
    <x v="1"/>
    <m/>
    <m/>
    <m/>
    <m/>
    <m/>
    <m/>
    <m/>
    <m/>
    <m/>
    <m/>
    <m/>
    <m/>
    <m/>
    <n v="294"/>
    <m/>
    <m/>
    <m/>
    <m/>
    <m/>
    <m/>
    <m/>
  </r>
  <r>
    <n v="940"/>
    <m/>
    <m/>
    <m/>
    <m/>
    <m/>
    <m/>
    <m/>
    <m/>
    <m/>
    <m/>
    <n v="4288"/>
    <m/>
    <s v="תל אביב"/>
    <x v="35"/>
    <x v="153"/>
    <m/>
    <s v="מיסוי"/>
    <s v="מיסוי - פינוי-בינוי"/>
    <s v="תכנית מאושרת עם פעילות יזמית"/>
    <n v="6904580"/>
    <s v="507 180257"/>
    <n v="507"/>
    <n v="180257"/>
    <s v="תוספות בניה"/>
    <s v="תוספת בניה לפי תמ&quot;א 38"/>
    <n v="4225006"/>
    <s v="תל אביב-יפו"/>
    <n v="5000"/>
    <s v="קהילת ברזיל"/>
    <n v="2982"/>
    <n v="6"/>
    <n v="6"/>
    <m/>
    <d v="2018-02-14T00:00:00"/>
    <m/>
    <m/>
    <m/>
    <m/>
    <m/>
    <m/>
    <m/>
    <m/>
    <m/>
    <m/>
    <s v="כמות קומות לתוספת: 3 כמות יח&quot;ד לתוספת: 18 אחר: מספר תכנית הרחבה: 2382_x000d__x000a_"/>
    <m/>
    <m/>
    <m/>
    <s v="NULL"/>
    <m/>
    <m/>
    <m/>
    <m/>
    <m/>
    <m/>
    <m/>
    <m/>
    <m/>
    <m/>
    <m/>
    <m/>
    <m/>
    <m/>
    <m/>
    <m/>
    <m/>
    <n v="2018"/>
    <x v="1"/>
    <s v="בנייה"/>
    <m/>
    <m/>
    <m/>
    <m/>
    <m/>
    <m/>
    <n v="4"/>
    <s v="להיתר"/>
    <m/>
    <x v="1"/>
    <m/>
    <m/>
    <m/>
    <m/>
    <m/>
    <m/>
    <m/>
    <m/>
    <m/>
    <m/>
    <m/>
    <m/>
    <m/>
    <n v="294"/>
    <m/>
    <m/>
    <m/>
    <m/>
    <m/>
    <m/>
    <m/>
  </r>
  <r>
    <n v="941"/>
    <m/>
    <m/>
    <m/>
    <m/>
    <m/>
    <m/>
    <m/>
    <m/>
    <m/>
    <m/>
    <n v="4288"/>
    <m/>
    <s v="תל אביב"/>
    <x v="35"/>
    <x v="153"/>
    <m/>
    <s v="מיסוי"/>
    <s v="מיסוי - פינוי-בינוי"/>
    <s v="תכנית מאושרת עם פעילות יזמית"/>
    <n v="6983830"/>
    <s v="507 180257"/>
    <n v="507"/>
    <n v="180257"/>
    <s v="תוספות בניה"/>
    <s v="תוספת בניה לפי תמ&quot;א 38"/>
    <n v="4225006"/>
    <s v="תל אביב-יפו"/>
    <n v="5000"/>
    <s v="קהילת ברזיל"/>
    <n v="2982"/>
    <n v="6"/>
    <n v="6"/>
    <m/>
    <d v="2018-02-14T00:00:00"/>
    <m/>
    <m/>
    <m/>
    <m/>
    <m/>
    <m/>
    <m/>
    <m/>
    <m/>
    <m/>
    <s v="כמות קומות לתוספת: 3 כמות יח&quot;ד לתוספת: 18 אחר: מספר תכנית הרחבה: 2382_x000d__x000a_"/>
    <m/>
    <m/>
    <m/>
    <s v="NULL"/>
    <m/>
    <m/>
    <m/>
    <m/>
    <m/>
    <m/>
    <m/>
    <m/>
    <m/>
    <m/>
    <m/>
    <m/>
    <m/>
    <m/>
    <m/>
    <m/>
    <m/>
    <n v="2018"/>
    <x v="1"/>
    <s v="בנייה"/>
    <m/>
    <m/>
    <m/>
    <m/>
    <m/>
    <m/>
    <n v="4"/>
    <s v="להיתר"/>
    <m/>
    <x v="1"/>
    <m/>
    <m/>
    <m/>
    <m/>
    <m/>
    <m/>
    <m/>
    <m/>
    <m/>
    <m/>
    <m/>
    <m/>
    <m/>
    <n v="294"/>
    <m/>
    <m/>
    <m/>
    <m/>
    <m/>
    <m/>
    <m/>
  </r>
  <r>
    <n v="1588"/>
    <s v="טופל"/>
    <m/>
    <m/>
    <m/>
    <m/>
    <s v="טופל. כפול עם נתוני עבר"/>
    <m/>
    <m/>
    <m/>
    <m/>
    <n v="4288"/>
    <m/>
    <s v="תל אביב"/>
    <x v="35"/>
    <x v="153"/>
    <m/>
    <s v="מיסוי"/>
    <s v="פינוי-בינוי"/>
    <s v="תכנית מאושרת עם פעילות יזמית"/>
    <n v="7138984"/>
    <s v="507 180257"/>
    <n v="507"/>
    <n v="180257"/>
    <s v="תוספות בניה"/>
    <s v="תוספת בניה לפי תמ&quot;א 38"/>
    <n v="4225006"/>
    <s v="תל אביב-יפו"/>
    <n v="5000"/>
    <s v="קהילת ברזיל"/>
    <n v="2982"/>
    <n v="6"/>
    <n v="6"/>
    <s v=" "/>
    <d v="2018-02-14T00:00:00"/>
    <m/>
    <m/>
    <m/>
    <m/>
    <m/>
    <s v="2020_01"/>
    <d v="2020-11-01T21:03:32"/>
    <m/>
    <m/>
    <m/>
    <s v="כמות קומות לתוספת: 3 כמות יח&quot;ד לתוספת: 18 אחר: מספר תכנית הרחבה: 2382  "/>
    <s v="NULL"/>
    <s v="NULL"/>
    <s v="NULL"/>
    <n v="2052376"/>
    <n v="200061"/>
    <s v="תוספות בניה"/>
    <d v="2020-03-09T00:00:00"/>
    <m/>
    <m/>
    <n v="18"/>
    <m/>
    <m/>
    <m/>
    <m/>
    <m/>
    <m/>
    <m/>
    <s v="NULL"/>
    <s v="2020_01"/>
    <d v="2020-11-01T21:03:32"/>
    <s v="לפי גוש חלקה (מרץ 2021)"/>
    <n v="2018"/>
    <x v="2"/>
    <m/>
    <m/>
    <m/>
    <m/>
    <m/>
    <m/>
    <m/>
    <n v="4"/>
    <s v="להיתר"/>
    <m/>
    <x v="1"/>
    <m/>
    <m/>
    <m/>
    <m/>
    <m/>
    <m/>
    <m/>
    <m/>
    <m/>
    <m/>
    <m/>
    <m/>
    <m/>
    <n v="294"/>
    <m/>
    <m/>
    <m/>
    <m/>
    <m/>
    <m/>
    <m/>
  </r>
  <r>
    <n v="1592"/>
    <s v="טופל"/>
    <m/>
    <m/>
    <m/>
    <m/>
    <s v="טופל. כפול עם נתוני עבר"/>
    <m/>
    <m/>
    <m/>
    <m/>
    <n v="4288"/>
    <m/>
    <s v="תל אביב"/>
    <x v="35"/>
    <x v="153"/>
    <m/>
    <s v="מיסוי"/>
    <s v="פינוי-בינוי"/>
    <s v="תכנית מאושרת עם פעילות יזמית"/>
    <n v="7240886"/>
    <s v="507 180257"/>
    <n v="507"/>
    <n v="180257"/>
    <s v="תוספות בניה"/>
    <s v="תוספת בניה לפי תמ&quot;א 38"/>
    <n v="4225006"/>
    <s v="תל אביב-יפו"/>
    <n v="5000"/>
    <s v="קהילת ברזיל"/>
    <n v="2982"/>
    <n v="6"/>
    <n v="6"/>
    <s v=" "/>
    <d v="2018-02-14T00:00:00"/>
    <m/>
    <m/>
    <m/>
    <m/>
    <m/>
    <s v="2020_04"/>
    <d v="2021-01-28T10:47:24"/>
    <m/>
    <m/>
    <m/>
    <s v="כמות קומות לתוספת: 3 כמות יח&quot;ד לתוספת: 18 אחר: מספר תכנית הרחבה: 2382  "/>
    <s v="NULL"/>
    <s v="NULL"/>
    <s v="NULL"/>
    <n v="2071507"/>
    <n v="200061"/>
    <s v="תוספות בניה"/>
    <d v="2020-03-09T00:00:00"/>
    <m/>
    <m/>
    <n v="18"/>
    <m/>
    <m/>
    <m/>
    <m/>
    <m/>
    <m/>
    <m/>
    <s v="NULL"/>
    <s v="2020_04"/>
    <d v="2021-01-28T10:47:24"/>
    <s v="לפי גוש חלקה (מרץ 2021)"/>
    <n v="2018"/>
    <x v="2"/>
    <m/>
    <m/>
    <m/>
    <m/>
    <m/>
    <m/>
    <m/>
    <n v="4"/>
    <s v="להיתר"/>
    <m/>
    <x v="1"/>
    <m/>
    <m/>
    <m/>
    <m/>
    <m/>
    <m/>
    <m/>
    <m/>
    <m/>
    <m/>
    <m/>
    <m/>
    <m/>
    <n v="294"/>
    <m/>
    <m/>
    <m/>
    <m/>
    <m/>
    <m/>
    <m/>
  </r>
  <r>
    <n v="1615"/>
    <m/>
    <m/>
    <m/>
    <m/>
    <m/>
    <m/>
    <m/>
    <m/>
    <m/>
    <m/>
    <n v="4288"/>
    <m/>
    <s v="תל אביב"/>
    <x v="35"/>
    <x v="153"/>
    <m/>
    <s v="מיסוי"/>
    <s v="פינוי-בינוי"/>
    <s v="תכנית מאושרת עם פעילות יזמית"/>
    <n v="7242713"/>
    <s v="507 201240"/>
    <n v="507"/>
    <n v="201240"/>
    <s v="בניה חדשה"/>
    <s v="מרתפים "/>
    <n v="4102041"/>
    <s v="תל אביב-יפו"/>
    <n v="5000"/>
    <s v="ששת הימים"/>
    <n v="2959"/>
    <n v="34"/>
    <n v="34"/>
    <s v=" "/>
    <d v="2020-09-06T00:00:00"/>
    <m/>
    <m/>
    <m/>
    <m/>
    <m/>
    <s v="2020_04"/>
    <d v="2021-01-28T10:47:24"/>
    <m/>
    <m/>
    <m/>
    <s v="מספר קומות להריסה: 9, שטח הריסה (מ&quot;ר): 355.82,    במרתפים: מרתף אחד בלבד, חדרי עזר,  "/>
    <s v="NULL"/>
    <s v="NULL"/>
    <s v="NULL"/>
    <s v="NULL"/>
    <m/>
    <m/>
    <m/>
    <m/>
    <m/>
    <m/>
    <m/>
    <m/>
    <m/>
    <m/>
    <m/>
    <m/>
    <m/>
    <m/>
    <s v="NULL"/>
    <s v="NULL"/>
    <s v="לפי גוש חלקה (מרץ 2021)"/>
    <n v="2020"/>
    <x v="1"/>
    <s v="בנייה"/>
    <m/>
    <m/>
    <n v="1"/>
    <m/>
    <m/>
    <m/>
    <n v="1"/>
    <s v="להיתר"/>
    <m/>
    <x v="1"/>
    <m/>
    <m/>
    <m/>
    <m/>
    <m/>
    <m/>
    <m/>
    <m/>
    <m/>
    <m/>
    <m/>
    <m/>
    <m/>
    <n v="294"/>
    <m/>
    <m/>
    <m/>
    <m/>
    <m/>
    <s v="לא היו החלטות בבקשה"/>
    <m/>
  </r>
  <r>
    <n v="1558"/>
    <m/>
    <m/>
    <m/>
    <m/>
    <m/>
    <s v="כפול רק מהנתונים החדשים"/>
    <m/>
    <m/>
    <m/>
    <m/>
    <n v="4288"/>
    <m/>
    <s v="תל אביב"/>
    <x v="35"/>
    <x v="153"/>
    <m/>
    <s v="מיסוי"/>
    <s v="פינוי-בינוי"/>
    <s v="תכנית מאושרת עם פעילות יזמית"/>
    <n v="7137034"/>
    <s v="507 201239"/>
    <n v="507"/>
    <n v="201239"/>
    <s v="בניה חדשה"/>
    <s v="בניין רב קומות (מעל 29 מ')"/>
    <n v="4146036"/>
    <s v="תל אביב-יפו"/>
    <n v="5000"/>
    <s v="ששת הימים"/>
    <n v="2959"/>
    <n v="36"/>
    <n v="36"/>
    <m/>
    <d v="2020-09-06T00:00:00"/>
    <m/>
    <m/>
    <m/>
    <m/>
    <n v="200"/>
    <s v="2020_01"/>
    <d v="2020-11-01T21:03:32"/>
    <m/>
    <m/>
    <m/>
    <s v="מספר קומות להריסה: 37, שטח הריסה (מ&quot;ר): 6591.7,    במרתפים: מספר מרתפים, אחר: חניון, חדרים טכניים, מחסנים, חדרי אשפה.,    בקומת הקרקע: אולם כניסה, אחר: חדרי עגלות,    בקומות: כמות קומות מגורים: 16, כמות יח&quot;ד מבוקשות: 200,    על הגג: חדרי יציאה,    בחצר: גינה, שטחים מרוצפים,    העבודות המבוקשות בהיתר כוללות הוספת צובר גז חדש, או העתקה של צובר קיים: כן"/>
    <s v="NULL"/>
    <s v="NULL"/>
    <s v="NULL"/>
    <s v="NULL"/>
    <m/>
    <m/>
    <m/>
    <m/>
    <m/>
    <m/>
    <m/>
    <m/>
    <m/>
    <m/>
    <m/>
    <m/>
    <m/>
    <m/>
    <s v="NULL"/>
    <s v="NULL"/>
    <s v="לפי גוש חלקה (מרץ 2021)"/>
    <n v="2020"/>
    <x v="1"/>
    <s v="הריסה + בנייה"/>
    <m/>
    <m/>
    <n v="2"/>
    <m/>
    <m/>
    <m/>
    <n v="1"/>
    <s v="להיתר"/>
    <m/>
    <x v="1"/>
    <m/>
    <m/>
    <m/>
    <m/>
    <m/>
    <m/>
    <m/>
    <m/>
    <m/>
    <m/>
    <m/>
    <m/>
    <m/>
    <n v="294"/>
    <m/>
    <m/>
    <m/>
    <m/>
    <m/>
    <s v="לא היו החלטות בבקשה"/>
    <m/>
  </r>
  <r>
    <n v="944"/>
    <m/>
    <m/>
    <m/>
    <m/>
    <m/>
    <m/>
    <m/>
    <m/>
    <m/>
    <m/>
    <n v="4288"/>
    <m/>
    <s v="תל אביב"/>
    <x v="35"/>
    <x v="153"/>
    <m/>
    <s v="מיסוי"/>
    <s v="פינוי-בינוי"/>
    <s v="תכנית מאושרת עם פעילות יזמית"/>
    <n v="6904998"/>
    <s v="507 171331"/>
    <n v="507"/>
    <n v="171331"/>
    <s v="בניה חדשה"/>
    <s v="בניין רב קומות (מעל 29 מ')"/>
    <n v="4146048"/>
    <s v="תל אביב-יפו"/>
    <n v="5000"/>
    <s v="ששת הימים"/>
    <n v="2959"/>
    <n v="48"/>
    <n v="48"/>
    <m/>
    <d v="2017-08-13T00:00:00"/>
    <m/>
    <m/>
    <m/>
    <m/>
    <n v="58"/>
    <m/>
    <m/>
    <m/>
    <m/>
    <m/>
    <s v="הקמת מבנה חדש הכולל: קומה מפולשת,13.0 קומות מגורים ,ובהן 58יח&quot;ד _x000d__x000a_קומת קרקע הכוללת: חדר אשפה,מועדון דיירים_x000d__x000a_על הגג: קולטי שמש,חדר מדרגות כללי,חדר מכונות מעלית,חדר מכונות מזוג אוויר,פרגולה_x000d__x000a_בחצר: 66 מקומות חניה,גינה,שטחים מרוצפים,פרגולה,מועדון דיירים_x000d__x000a_"/>
    <m/>
    <m/>
    <m/>
    <s v="NULL"/>
    <m/>
    <m/>
    <m/>
    <m/>
    <m/>
    <m/>
    <m/>
    <m/>
    <m/>
    <m/>
    <m/>
    <m/>
    <m/>
    <m/>
    <m/>
    <m/>
    <s v="שליפה לפי תבעות (אוגוסט 2020)"/>
    <n v="2017"/>
    <x v="1"/>
    <s v="בנייה"/>
    <m/>
    <m/>
    <n v="3"/>
    <m/>
    <m/>
    <m/>
    <n v="1"/>
    <s v="להיתר"/>
    <s v="אם שייך לפינוי בינוי"/>
    <x v="1"/>
    <m/>
    <m/>
    <m/>
    <m/>
    <m/>
    <m/>
    <m/>
    <m/>
    <m/>
    <m/>
    <m/>
    <m/>
    <m/>
    <n v="294"/>
    <m/>
    <m/>
    <m/>
    <m/>
    <m/>
    <s v="אישור בתנאים"/>
    <m/>
  </r>
  <r>
    <n v="945"/>
    <m/>
    <m/>
    <m/>
    <m/>
    <m/>
    <m/>
    <m/>
    <m/>
    <m/>
    <m/>
    <n v="4288"/>
    <m/>
    <s v="תל אביב"/>
    <x v="35"/>
    <x v="153"/>
    <m/>
    <s v="מיסוי"/>
    <s v="פינוי-בינוי"/>
    <s v="תכנית מאושרת עם פעילות יזמית"/>
    <n v="6982993"/>
    <s v="507 171331"/>
    <n v="507"/>
    <n v="171331"/>
    <s v="בניה חדשה"/>
    <s v="בניין רב קומות (מעל 29 מ')"/>
    <n v="4146048"/>
    <s v="תל אביב-יפו"/>
    <n v="5000"/>
    <s v="ששת הימים"/>
    <n v="2959"/>
    <n v="48"/>
    <n v="48"/>
    <m/>
    <d v="2017-08-13T00:00:00"/>
    <m/>
    <m/>
    <m/>
    <m/>
    <n v="58"/>
    <m/>
    <m/>
    <m/>
    <m/>
    <m/>
    <s v="הקמת מבנה חדש הכולל: קומה מפולשת,13.0 קומות מגורים ,ובהן 58יח&quot;ד _x000d__x000a_קומת קרקע הכוללת: חדר אשפה,מועדון דיירים_x000d__x000a_על הגג: קולטי שמש,חדר מדרגות כללי,חדר מכונות מעלית,חדר מכונות מזוג אוויר,פרגולה_x000d__x000a_בחצר: 66 מקומות חניה,גינה,שטחים מרוצפים,פרגולה,מועדון דיירים_x000d__x000a_"/>
    <m/>
    <m/>
    <m/>
    <s v="NULL"/>
    <m/>
    <m/>
    <m/>
    <m/>
    <m/>
    <m/>
    <m/>
    <m/>
    <m/>
    <m/>
    <m/>
    <m/>
    <m/>
    <m/>
    <m/>
    <m/>
    <s v="שליפה לפי תבעות (אוגוסט 2020)"/>
    <n v="2017"/>
    <x v="1"/>
    <m/>
    <m/>
    <m/>
    <m/>
    <m/>
    <m/>
    <m/>
    <n v="4"/>
    <s v="להיתר"/>
    <m/>
    <x v="1"/>
    <m/>
    <m/>
    <m/>
    <m/>
    <m/>
    <m/>
    <m/>
    <m/>
    <m/>
    <m/>
    <m/>
    <m/>
    <m/>
    <n v="294"/>
    <m/>
    <m/>
    <m/>
    <m/>
    <m/>
    <m/>
    <m/>
  </r>
  <r>
    <n v="1572"/>
    <s v="טופל"/>
    <m/>
    <m/>
    <m/>
    <m/>
    <s v="טופל. כפול עם נתוני עבר"/>
    <m/>
    <m/>
    <m/>
    <m/>
    <n v="4288"/>
    <m/>
    <s v="תל אביב"/>
    <x v="35"/>
    <x v="153"/>
    <m/>
    <s v="מיסוי"/>
    <s v="פינוי-בינוי"/>
    <s v="תכנית מאושרת עם פעילות יזמית"/>
    <n v="7138029"/>
    <s v="507 171331"/>
    <n v="507"/>
    <n v="171331"/>
    <s v="בניה חדשה"/>
    <s v="בניין רב קומות (מעל 29 מ')"/>
    <n v="4146048"/>
    <s v="תל אביב-יפו"/>
    <n v="5000"/>
    <s v="ששת הימים"/>
    <n v="2959"/>
    <n v="48"/>
    <n v="48"/>
    <s v=" "/>
    <d v="2017-08-13T00:00:00"/>
    <m/>
    <m/>
    <m/>
    <m/>
    <m/>
    <s v="2020_01"/>
    <d v="2020-11-01T21:03:32"/>
    <m/>
    <m/>
    <m/>
    <s v="הקמת מבנה חדש הכולל: קומה מפולשת,13.0 קומות מגורים ,ובהן 58יח&quot;ד   קומת קרקע הכוללת: חדר אשפה,מועדון דיירים  על הגג: קולטי שמש,חדר מדרגות כללי,חדר מכונות מעלית,חדר מכונות מזוג אוויר,פרגולה  בחצר: 66 מקומות חניה,גינה,שטחים מרוצפים,פרגולה,מועדון דיירים  "/>
    <s v="NULL"/>
    <s v="NULL"/>
    <s v="NULL"/>
    <s v="NULL"/>
    <m/>
    <m/>
    <m/>
    <m/>
    <m/>
    <m/>
    <m/>
    <m/>
    <m/>
    <m/>
    <m/>
    <m/>
    <m/>
    <s v="NULL"/>
    <s v="NULL"/>
    <s v="NULL"/>
    <s v="לפי תכנית (מרץ 2021)"/>
    <n v="2017"/>
    <x v="1"/>
    <m/>
    <m/>
    <m/>
    <m/>
    <m/>
    <m/>
    <m/>
    <n v="4"/>
    <s v="להיתר"/>
    <m/>
    <x v="1"/>
    <m/>
    <m/>
    <m/>
    <m/>
    <m/>
    <m/>
    <m/>
    <m/>
    <m/>
    <m/>
    <m/>
    <m/>
    <m/>
    <n v="294"/>
    <m/>
    <m/>
    <m/>
    <m/>
    <m/>
    <m/>
    <m/>
  </r>
  <r>
    <n v="2020"/>
    <s v="אוקטובר 2021 - טיוב בקשה וסמל כפולים"/>
    <s v="?"/>
    <m/>
    <m/>
    <s v="לטייב - יותר מלל במהות הבקשה"/>
    <m/>
    <m/>
    <m/>
    <m/>
    <m/>
    <n v="4206"/>
    <m/>
    <s v="תל אביב"/>
    <x v="35"/>
    <x v="154"/>
    <m/>
    <s v="מיסוי"/>
    <s v="פינוי-בינוי"/>
    <s v="תכנית מאושרת עם פעילות יזמית"/>
    <n v="7498907"/>
    <s v="507 210055"/>
    <n v="507"/>
    <n v="210055"/>
    <s v="בניה חדשה"/>
    <s v="בניין מגורים גבוה (מעל 13 מ')"/>
    <n v="134014"/>
    <s v="תל אביב -יפו"/>
    <n v="5000"/>
    <s v="אלחנן יצחק"/>
    <n v="1319"/>
    <n v="14"/>
    <n v="14"/>
    <s v=" "/>
    <d v="2021-01-11T00:00:00"/>
    <s v="NULL"/>
    <s v="NULL"/>
    <m/>
    <m/>
    <n v="17"/>
    <s v="2021_04"/>
    <d v="2021-09-14T12:11:15"/>
    <s v="NULL"/>
    <s v="NULL"/>
    <s v="מהות הבקשה"/>
    <s v="מספר קומות להריסה (סה&quot;כ הקומות במבנה או מספר מבנים על המגרש): 1, שטח הריסה (מ&quot;ר): 126.33, _x000d__x000a_במרתפים: מספר מרתפים, מקלט, חדרי עזר, _x000d__x000a_בקומת הקרקע: אחר: מסחר ומגורים, כמות חנויות: 2, _x000d__x000a_בקומות: כמות קומות מגורים: 3, כמות יח&quot;ד מבוקשות: 17, _x000d__x000a_על הגג: קולטי שמש, _x000d__x000a_בחצר: גינה, שטחים מרוצפים, גדר בגבולות מגרש בגובה (מטר): 46, _x000d_"/>
    <s v="NULL"/>
    <s v="NULL"/>
    <s v="NULL"/>
    <s v="NULL"/>
    <m/>
    <s v="NULL"/>
    <m/>
    <m/>
    <m/>
    <m/>
    <m/>
    <m/>
    <m/>
    <m/>
    <m/>
    <m/>
    <m/>
    <m/>
    <m/>
    <m/>
    <s v="גוש חלקה"/>
    <n v="2021"/>
    <x v="1"/>
    <s v="הריסה + בנייה"/>
    <m/>
    <m/>
    <n v="1"/>
    <m/>
    <m/>
    <m/>
    <s v="אם פב אז מובילה"/>
    <s v="להיתר"/>
    <s v="האם שייך לפב?"/>
    <x v="1"/>
    <m/>
    <m/>
    <m/>
    <m/>
    <m/>
    <m/>
    <m/>
    <m/>
    <m/>
    <m/>
    <m/>
    <m/>
    <m/>
    <n v="51"/>
    <m/>
    <m/>
    <m/>
    <m/>
    <m/>
    <m/>
    <m/>
  </r>
  <r>
    <n v="951"/>
    <m/>
    <m/>
    <m/>
    <m/>
    <m/>
    <m/>
    <m/>
    <m/>
    <m/>
    <m/>
    <n v="31146"/>
    <m/>
    <s v="תל אביב"/>
    <x v="35"/>
    <x v="155"/>
    <m/>
    <s v="רשויות"/>
    <s v="פינוי-בינוי"/>
    <s v="בביצוע + מבנים מאוכלסים"/>
    <n v="3663685"/>
    <s v="507 120966"/>
    <n v="507"/>
    <n v="120966"/>
    <m/>
    <s v="בניה חדשה - בניה בשלבים"/>
    <n v="2032004"/>
    <s v="תל אביב-יפו"/>
    <n v="5000"/>
    <s v="אח&quot;י דקר"/>
    <n v="380"/>
    <n v="4"/>
    <n v="4"/>
    <m/>
    <d v="2012-05-30T00:00:00"/>
    <m/>
    <m/>
    <n v="12"/>
    <n v="76"/>
    <n v="88"/>
    <m/>
    <m/>
    <m/>
    <m/>
    <m/>
    <s v="הריסת מבנה קיים הכולל 3 קומות מגורים_x000d__x000a_פירוט נוסף: חפירה ודיפון + הריסה+ עוגנים גידור ושילוט האתר."/>
    <m/>
    <m/>
    <m/>
    <n v="295759"/>
    <n v="130530"/>
    <m/>
    <d v="2013-05-12T00:00:00"/>
    <m/>
    <m/>
    <n v="0"/>
    <n v="12"/>
    <m/>
    <n v="76"/>
    <m/>
    <n v="88"/>
    <m/>
    <m/>
    <s v="הריסת מבנה קיים הכולל 3 קומות מגורים_x000d__x000a_פירוט נוסף: חפירה ודיפון + הריסה+ עוגנים גידור ושילוט האתר."/>
    <m/>
    <m/>
    <s v="שליפה לפי תבעות (אוגוסט 2020)"/>
    <n v="2012"/>
    <x v="10"/>
    <s v="הריסה + חפירה ודיפון "/>
    <s v="הריסה + חפירה ודיפון "/>
    <m/>
    <n v="2"/>
    <m/>
    <m/>
    <m/>
    <n v="1"/>
    <s v="להיתר"/>
    <m/>
    <x v="0"/>
    <m/>
    <m/>
    <m/>
    <n v="3663685"/>
    <n v="295759"/>
    <m/>
    <m/>
    <m/>
    <m/>
    <m/>
    <m/>
    <m/>
    <s v="מיצוי יח&quot;ד בפרויקט"/>
    <n v="2"/>
    <m/>
    <m/>
    <m/>
    <m/>
    <m/>
    <m/>
    <m/>
  </r>
  <r>
    <n v="952"/>
    <m/>
    <m/>
    <m/>
    <m/>
    <m/>
    <m/>
    <m/>
    <m/>
    <m/>
    <m/>
    <n v="31146"/>
    <m/>
    <s v="תל אביב"/>
    <x v="35"/>
    <x v="155"/>
    <m/>
    <s v="רשויות"/>
    <s v="רשויות מקומיות - פינוי-בינוי"/>
    <s v="בביצוע + מבנים מאוכלסים"/>
    <n v="3663745"/>
    <s v="507 121031"/>
    <n v="507"/>
    <n v="121031"/>
    <m/>
    <s v="בניה חדשה - בניין רב קומות"/>
    <n v="2032004"/>
    <s v="תל אביב-יפו"/>
    <n v="5000"/>
    <s v="אח&quot;י דקר"/>
    <n v="380"/>
    <n v="4"/>
    <n v="4"/>
    <m/>
    <d v="2012-06-10T00:00:00"/>
    <m/>
    <m/>
    <m/>
    <m/>
    <n v="88"/>
    <m/>
    <m/>
    <m/>
    <m/>
    <m/>
    <s v="הריסת מבנה קיים הכולל 3 קומות מגורים  הקמת מבנה חדש הכולל: מרתף ,קומה מפולשת,24 קומות מגורים ,ובהן 88יח&quot;ד   המרתפים כוללים: מחסן  קומת קרקע הכוללת: אולם כניסה,חדר אשפה  על הגג: חדר מדרגות כללי,חדר מכונות מעלית  בחצר: גינה,שטחים מרוצפים  "/>
    <m/>
    <m/>
    <m/>
    <s v="NULL"/>
    <n v="140177"/>
    <m/>
    <d v="2014-02-12T00:00:00"/>
    <m/>
    <m/>
    <m/>
    <m/>
    <m/>
    <m/>
    <m/>
    <m/>
    <m/>
    <m/>
    <m/>
    <m/>
    <m/>
    <m/>
    <n v="2012"/>
    <x v="7"/>
    <s v="הריסה + בנייה"/>
    <m/>
    <s v="ההיתר לא נמצא באתר העירייה"/>
    <n v="2"/>
    <m/>
    <m/>
    <m/>
    <n v="2"/>
    <s v="להיתר"/>
    <m/>
    <x v="2"/>
    <m/>
    <m/>
    <s v="אתר העירייה"/>
    <m/>
    <m/>
    <m/>
    <m/>
    <m/>
    <m/>
    <m/>
    <m/>
    <m/>
    <s v="מיצוי יח&quot;ד בפרויקט"/>
    <n v="2"/>
    <m/>
    <m/>
    <m/>
    <m/>
    <m/>
    <m/>
    <m/>
  </r>
  <r>
    <n v="953"/>
    <m/>
    <m/>
    <m/>
    <m/>
    <m/>
    <m/>
    <m/>
    <m/>
    <m/>
    <m/>
    <n v="31146"/>
    <m/>
    <s v="תל אביב"/>
    <x v="35"/>
    <x v="155"/>
    <m/>
    <s v="רשויות"/>
    <s v="פינוי-בינוי"/>
    <s v="בביצוע + מבנים מאוכלסים"/>
    <n v="3663742"/>
    <s v="507 121027"/>
    <n v="507"/>
    <n v="121027"/>
    <m/>
    <s v="בניה חדשה - בניין גבוה"/>
    <n v="2029013"/>
    <s v="תל אביב-יפו"/>
    <n v="5000"/>
    <s v="בית אל"/>
    <n v="373"/>
    <n v="13"/>
    <n v="13"/>
    <m/>
    <d v="2012-06-07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s v="NULL"/>
    <m/>
    <m/>
    <m/>
    <m/>
    <m/>
    <m/>
    <m/>
    <m/>
    <m/>
    <m/>
    <m/>
    <m/>
    <m/>
    <m/>
    <m/>
    <m/>
    <s v="שליפה לפי תבעות (אוגוסט 2020)"/>
    <n v="2012"/>
    <x v="1"/>
    <s v="הריסה + בנייה"/>
    <m/>
    <m/>
    <n v="4"/>
    <m/>
    <m/>
    <n v="1"/>
    <n v="1"/>
    <s v="להיתר"/>
    <m/>
    <x v="1"/>
    <m/>
    <m/>
    <m/>
    <m/>
    <n v="1532408"/>
    <m/>
    <m/>
    <m/>
    <m/>
    <m/>
    <m/>
    <m/>
    <s v="מיצוי יח&quot;ד בפרויקט"/>
    <n v="2"/>
    <m/>
    <m/>
    <m/>
    <m/>
    <m/>
    <m/>
    <m/>
  </r>
  <r>
    <n v="954"/>
    <m/>
    <m/>
    <m/>
    <m/>
    <m/>
    <m/>
    <m/>
    <m/>
    <m/>
    <m/>
    <n v="31146"/>
    <m/>
    <s v="תל אביב"/>
    <x v="35"/>
    <x v="155"/>
    <m/>
    <s v="רשויות"/>
    <s v="פינוי-בינוי"/>
    <s v="בביצוע + מבנים מאוכלסים"/>
    <n v="3663748"/>
    <s v="507 121035"/>
    <n v="507"/>
    <n v="121035"/>
    <m/>
    <s v="בניה חדשה - בניה בשלבים"/>
    <n v="2029013"/>
    <s v="תל אביב-יפו"/>
    <n v="5000"/>
    <s v="בית אל"/>
    <n v="373"/>
    <n v="13"/>
    <n v="13"/>
    <m/>
    <d v="2012-06-10T00:00:00"/>
    <m/>
    <m/>
    <m/>
    <m/>
    <m/>
    <m/>
    <m/>
    <m/>
    <m/>
    <m/>
    <s v="הריסת מבנה קיים הכולל 3 קומות מגורים_x000d__x000a_הקמת מבנה חדש הכולל: מרתף _x000d__x000a_המרתפים כוללים: מחסן,חדרי עזר,חניה_x000d__x000a_"/>
    <m/>
    <m/>
    <m/>
    <s v="NULL"/>
    <m/>
    <m/>
    <m/>
    <m/>
    <m/>
    <m/>
    <m/>
    <m/>
    <m/>
    <m/>
    <m/>
    <m/>
    <m/>
    <m/>
    <m/>
    <m/>
    <s v="שליפה לפי תבעות (אוגוסט 2020)"/>
    <n v="2012"/>
    <x v="1"/>
    <s v="הריסה + בנייה"/>
    <m/>
    <m/>
    <n v="4"/>
    <m/>
    <m/>
    <m/>
    <n v="2"/>
    <s v="להיתר"/>
    <m/>
    <x v="1"/>
    <m/>
    <m/>
    <m/>
    <m/>
    <m/>
    <m/>
    <m/>
    <m/>
    <m/>
    <m/>
    <m/>
    <m/>
    <s v="מיצוי יח&quot;ד בפרויקט"/>
    <n v="2"/>
    <m/>
    <m/>
    <m/>
    <m/>
    <m/>
    <m/>
    <m/>
  </r>
  <r>
    <n v="955"/>
    <m/>
    <m/>
    <m/>
    <m/>
    <m/>
    <m/>
    <m/>
    <m/>
    <m/>
    <m/>
    <n v="31146"/>
    <m/>
    <s v="תל אביב"/>
    <x v="35"/>
    <x v="155"/>
    <m/>
    <s v="רשויות"/>
    <s v="פינוי-בינוי"/>
    <s v="בביצוע + מבנים מאוכלסים"/>
    <n v="3667286"/>
    <s v="507 140368"/>
    <n v="507"/>
    <n v="140368"/>
    <m/>
    <s v="בניה חדשה - בניין מגורים לא גבוה (עד 13"/>
    <n v="2029013"/>
    <s v="תל אביב-יפו"/>
    <n v="5000"/>
    <s v="בית אל"/>
    <n v="373"/>
    <n v="13"/>
    <n v="13"/>
    <m/>
    <d v="2014-02-12T00:00:00"/>
    <m/>
    <m/>
    <m/>
    <m/>
    <m/>
    <m/>
    <m/>
    <m/>
    <m/>
    <m/>
    <s v="הריסת מבנה קיים הכולל 3 קומות מגורים_x000d__x000a_הקמת מבנה חדש הכולל: מרתף _x000d__x000a_המרתפים כוללים: מחסן,חדרי עזר,חניה_x000d__x000a_"/>
    <m/>
    <m/>
    <m/>
    <n v="299360"/>
    <n v="140372"/>
    <m/>
    <d v="2014-07-07T00:00:00"/>
    <m/>
    <m/>
    <n v="0"/>
    <m/>
    <m/>
    <m/>
    <m/>
    <m/>
    <m/>
    <m/>
    <s v="הריסת מבנה קיים הכולל 3 קומות מגורים_x000d__x000a_הקמת מבנה חדש הכולל: מרתף _x000d__x000a_המרתפים כוללים: מחסן,חדרי עזר,חניה_x000d__x000a_"/>
    <m/>
    <m/>
    <s v="שליפה לפי תבעות (אוגוסט 2020)"/>
    <n v="2014"/>
    <x v="7"/>
    <s v="הריסה + בנייה"/>
    <s v="הריסה + בנייה"/>
    <m/>
    <n v="4"/>
    <m/>
    <m/>
    <m/>
    <n v="2"/>
    <s v="להיתר"/>
    <m/>
    <x v="2"/>
    <m/>
    <m/>
    <m/>
    <m/>
    <m/>
    <m/>
    <m/>
    <m/>
    <m/>
    <m/>
    <m/>
    <m/>
    <s v="מיצוי יח&quot;ד בפרויקט"/>
    <n v="2"/>
    <m/>
    <m/>
    <m/>
    <m/>
    <m/>
    <m/>
    <m/>
  </r>
  <r>
    <n v="956"/>
    <m/>
    <m/>
    <m/>
    <m/>
    <m/>
    <m/>
    <m/>
    <m/>
    <m/>
    <m/>
    <n v="31146"/>
    <m/>
    <s v="תל אביב"/>
    <x v="35"/>
    <x v="155"/>
    <m/>
    <s v="רשויות"/>
    <s v="פינוי-בינוי"/>
    <s v="בביצוע + מבנים מאוכלסים"/>
    <n v="3667476"/>
    <s v="507 140565"/>
    <n v="507"/>
    <n v="140565"/>
    <m/>
    <s v="בניה חדשה - בניין מגורים גבוה (מעל 13 מ'"/>
    <n v="2029013"/>
    <s v="תל אביב-יפו"/>
    <n v="5000"/>
    <s v="בית אל"/>
    <n v="373"/>
    <n v="13"/>
    <n v="13"/>
    <m/>
    <d v="2014-03-10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s v="NULL"/>
    <m/>
    <m/>
    <m/>
    <m/>
    <m/>
    <m/>
    <m/>
    <m/>
    <m/>
    <m/>
    <m/>
    <m/>
    <m/>
    <m/>
    <m/>
    <m/>
    <s v="שליפה לפי תבעות (אוגוסט 2020)"/>
    <n v="2014"/>
    <x v="1"/>
    <s v="הריסה + בנייה"/>
    <m/>
    <m/>
    <n v="4"/>
    <m/>
    <m/>
    <m/>
    <n v="2"/>
    <s v="להיתר"/>
    <m/>
    <x v="1"/>
    <m/>
    <m/>
    <m/>
    <m/>
    <m/>
    <m/>
    <m/>
    <m/>
    <m/>
    <m/>
    <m/>
    <m/>
    <s v="מיצוי יח&quot;ד בפרויקט"/>
    <n v="2"/>
    <m/>
    <m/>
    <m/>
    <m/>
    <m/>
    <m/>
    <m/>
  </r>
  <r>
    <n v="957"/>
    <m/>
    <m/>
    <m/>
    <m/>
    <m/>
    <m/>
    <m/>
    <m/>
    <m/>
    <m/>
    <n v="31146"/>
    <m/>
    <s v="תל אביב"/>
    <x v="35"/>
    <x v="155"/>
    <m/>
    <s v="רשויות"/>
    <s v="פינוי-בינוי"/>
    <s v="בביצוע + מבנים מאוכלסים"/>
    <n v="3668055"/>
    <s v="507 141160"/>
    <n v="507"/>
    <n v="141160"/>
    <m/>
    <s v="בניה חדשה - בניין מגורים גבוה (מעל 13 מ'"/>
    <n v="2029013"/>
    <s v="תל אביב-יפו"/>
    <n v="5000"/>
    <s v="בית אל"/>
    <n v="373"/>
    <n v="13"/>
    <n v="13"/>
    <m/>
    <d v="2014-06-05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n v="300129"/>
    <n v="140745"/>
    <m/>
    <d v="2015-03-12T00:00:00"/>
    <m/>
    <m/>
    <n v="37"/>
    <m/>
    <m/>
    <m/>
    <m/>
    <n v="37"/>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s v="שליפה לפי תבעות (אוגוסט 2020)"/>
    <n v="2014"/>
    <x v="4"/>
    <s v="הריסה + בנייה"/>
    <s v="הריסה + בנייה"/>
    <m/>
    <n v="4"/>
    <m/>
    <m/>
    <m/>
    <n v="2"/>
    <s v="להיתר"/>
    <m/>
    <x v="7"/>
    <m/>
    <m/>
    <m/>
    <m/>
    <m/>
    <m/>
    <m/>
    <m/>
    <m/>
    <m/>
    <m/>
    <m/>
    <s v="מיצוי יח&quot;ד בפרויקט"/>
    <n v="2"/>
    <m/>
    <m/>
    <m/>
    <m/>
    <m/>
    <m/>
    <m/>
  </r>
  <r>
    <n v="958"/>
    <m/>
    <m/>
    <m/>
    <m/>
    <m/>
    <m/>
    <m/>
    <m/>
    <m/>
    <m/>
    <n v="31146"/>
    <m/>
    <s v="תל אביב"/>
    <x v="35"/>
    <x v="155"/>
    <m/>
    <s v="רשויות"/>
    <s v="רשויות מקומיות - פינוי-בינוי"/>
    <s v="בביצוע + מבנים מאוכלסים"/>
    <n v="3672698"/>
    <s v="507 160694"/>
    <n v="507"/>
    <n v="160694"/>
    <m/>
    <s v="תוספות בניה - תוספת בניה או קומות (לא בק"/>
    <n v="2029013"/>
    <s v="תל אביב-יפו"/>
    <n v="5000"/>
    <s v="בית אל"/>
    <n v="373"/>
    <n v="13"/>
    <n v="13"/>
    <m/>
    <d v="2016-04-04T00:00:00"/>
    <m/>
    <m/>
    <n v="37"/>
    <n v="2"/>
    <n v="39"/>
    <m/>
    <m/>
    <m/>
    <m/>
    <m/>
    <s v="בקשה לתוספת בניה: _x000d__x000a_שינויים פנימיים הכוללים: שינויים פנימיים בדירות ביטול דופלקסים - תוספת 2 יח&quot;ד סה&quot;כ 39 יח&quot;ד._x000d__x000a_הריסת מבנה קיים_x000d__x000a_המקום משמש כיום לאתר בניה בהיתר"/>
    <m/>
    <m/>
    <m/>
    <n v="1532408"/>
    <n v="9999994"/>
    <m/>
    <d v="2017-12-31T00:00:00"/>
    <m/>
    <m/>
    <m/>
    <n v="37"/>
    <m/>
    <n v="2"/>
    <m/>
    <n v="39"/>
    <m/>
    <m/>
    <m/>
    <m/>
    <m/>
    <m/>
    <n v="2016"/>
    <x v="6"/>
    <s v="הריסה + בנייה"/>
    <m/>
    <m/>
    <n v="4"/>
    <m/>
    <m/>
    <m/>
    <n v="2"/>
    <s v="להיתר"/>
    <m/>
    <x v="0"/>
    <m/>
    <m/>
    <m/>
    <n v="3663742"/>
    <m/>
    <m/>
    <m/>
    <m/>
    <m/>
    <m/>
    <m/>
    <m/>
    <s v="מיצוי יח&quot;ד בפרויקט"/>
    <n v="2"/>
    <m/>
    <m/>
    <m/>
    <m/>
    <m/>
    <m/>
    <m/>
  </r>
  <r>
    <n v="959"/>
    <m/>
    <m/>
    <m/>
    <m/>
    <m/>
    <m/>
    <m/>
    <m/>
    <m/>
    <m/>
    <n v="31146"/>
    <m/>
    <s v="תל אביב"/>
    <x v="35"/>
    <x v="155"/>
    <m/>
    <s v="רשויות"/>
    <s v="פינוי-בינוי"/>
    <s v="בביצוע + מבנים מאוכלסים"/>
    <n v="3663763"/>
    <s v="507 121052"/>
    <n v="507"/>
    <n v="121052"/>
    <m/>
    <s v="בניה חדשה - בניין רב קומות"/>
    <n v="2029013"/>
    <s v="תל אביב-יפו"/>
    <n v="5000"/>
    <s v="בית אל"/>
    <n v="373"/>
    <n v="15"/>
    <n v="15"/>
    <m/>
    <d v="2012-06-12T00:00:00"/>
    <m/>
    <m/>
    <m/>
    <m/>
    <n v="37"/>
    <m/>
    <m/>
    <m/>
    <m/>
    <m/>
    <s v="הריסת מבנה קיים הכולל 3 קומות מגורים_x000d__x000a_הקמת מבנה חדש הכולל: מרתף ,10 קומות מגורים ,ובהן 37יח&quot;ד _x000d__x000a_המרתפים כוללים: מחסן,חדרי עזר_x000d__x000a_קומת קרקע הכוללת: אולם כניסה_x000d__x000a_על הגג: חדרי יציאה,קולטי שמש,חדר מדרגות כללי,חדר מכונות מעלית_x000d__x000a_בחצר: גינה,שטחים מרוצפים_x000d__x000a_"/>
    <m/>
    <m/>
    <m/>
    <s v="NULL"/>
    <m/>
    <m/>
    <m/>
    <m/>
    <m/>
    <m/>
    <m/>
    <m/>
    <m/>
    <m/>
    <m/>
    <m/>
    <m/>
    <m/>
    <m/>
    <m/>
    <s v="שליפה לפי תבעות (אוגוסט 2020)"/>
    <n v="2012"/>
    <x v="1"/>
    <s v="הריסה + בנייה"/>
    <m/>
    <m/>
    <n v="5"/>
    <m/>
    <m/>
    <n v="1"/>
    <n v="1"/>
    <s v="להיתר"/>
    <m/>
    <x v="1"/>
    <m/>
    <m/>
    <m/>
    <m/>
    <m/>
    <m/>
    <m/>
    <m/>
    <m/>
    <m/>
    <m/>
    <m/>
    <s v="מיצוי יח&quot;ד בפרויקט"/>
    <n v="2"/>
    <m/>
    <m/>
    <m/>
    <m/>
    <m/>
    <s v="לא היו החלטות בבקשה"/>
    <m/>
  </r>
  <r>
    <n v="961"/>
    <m/>
    <m/>
    <m/>
    <m/>
    <m/>
    <m/>
    <m/>
    <m/>
    <m/>
    <m/>
    <n v="31146"/>
    <m/>
    <s v="תל אביב"/>
    <x v="35"/>
    <x v="155"/>
    <m/>
    <s v="רשויות"/>
    <s v="פינוי-בינוי"/>
    <s v="בביצוע + מבנים מאוכלסים"/>
    <n v="3662047"/>
    <s v="507 111000"/>
    <n v="507"/>
    <n v="111000"/>
    <m/>
    <s v="בניה חדשה - פרוייקט גדול"/>
    <n v="2029016"/>
    <s v="תל אביב-יפו"/>
    <n v="5000"/>
    <s v="בית אל"/>
    <n v="373"/>
    <n v="16"/>
    <n v="16"/>
    <m/>
    <d v="2011-06-15T00:00:00"/>
    <m/>
    <m/>
    <n v="16"/>
    <n v="74"/>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294121"/>
    <n v="111119"/>
    <m/>
    <d v="2012-01-12T00:00:00"/>
    <m/>
    <m/>
    <n v="90"/>
    <n v="16"/>
    <m/>
    <n v="74"/>
    <m/>
    <n v="90"/>
    <m/>
    <m/>
    <m/>
    <m/>
    <m/>
    <s v="שליפה לפי תבעות (אוגוסט 2020)"/>
    <n v="2011"/>
    <x v="9"/>
    <s v="בנייה"/>
    <s v="בנייה"/>
    <m/>
    <n v="6"/>
    <m/>
    <m/>
    <m/>
    <n v="1"/>
    <s v="להיתר"/>
    <m/>
    <x v="0"/>
    <m/>
    <m/>
    <m/>
    <n v="3662047"/>
    <n v="294121"/>
    <m/>
    <m/>
    <m/>
    <m/>
    <m/>
    <m/>
    <m/>
    <s v="מיצוי יח&quot;ד בפרויקט"/>
    <n v="2"/>
    <m/>
    <m/>
    <m/>
    <m/>
    <m/>
    <m/>
    <m/>
  </r>
  <r>
    <n v="962"/>
    <m/>
    <m/>
    <m/>
    <m/>
    <m/>
    <m/>
    <m/>
    <m/>
    <m/>
    <m/>
    <n v="31146"/>
    <m/>
    <s v="תל אביב"/>
    <x v="35"/>
    <x v="155"/>
    <m/>
    <s v="רשויות"/>
    <s v="פינוי-בינוי"/>
    <s v="בביצוע + מבנים מאוכלסים"/>
    <n v="3668407"/>
    <s v="507 141517"/>
    <n v="507"/>
    <n v="141517"/>
    <m/>
    <s v="בניה חדשה - בניין רב קומות (מעל 29 מ')"/>
    <n v="2029016"/>
    <s v="תל אביב-יפו"/>
    <n v="5000"/>
    <s v="בית אל"/>
    <n v="373"/>
    <n v="16"/>
    <n v="16"/>
    <m/>
    <d v="2014-07-22T00:00:00"/>
    <m/>
    <m/>
    <m/>
    <m/>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300481"/>
    <n v="140977"/>
    <m/>
    <d v="2014-10-05T00:00:00"/>
    <m/>
    <m/>
    <n v="0"/>
    <m/>
    <m/>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s v="שליפה לפי תבעות (אוגוסט 2020)"/>
    <n v="2014"/>
    <x v="7"/>
    <s v="בנייה"/>
    <s v="בנייה"/>
    <m/>
    <n v="6"/>
    <m/>
    <m/>
    <m/>
    <n v="2"/>
    <s v="להיתר"/>
    <m/>
    <x v="2"/>
    <m/>
    <m/>
    <m/>
    <m/>
    <m/>
    <m/>
    <m/>
    <m/>
    <m/>
    <m/>
    <m/>
    <m/>
    <s v="מיצוי יח&quot;ד בפרויקט"/>
    <n v="2"/>
    <m/>
    <m/>
    <m/>
    <m/>
    <m/>
    <m/>
    <m/>
  </r>
  <r>
    <n v="963"/>
    <m/>
    <m/>
    <m/>
    <m/>
    <m/>
    <m/>
    <m/>
    <m/>
    <m/>
    <m/>
    <n v="31146"/>
    <m/>
    <s v="תל אביב"/>
    <x v="35"/>
    <x v="155"/>
    <m/>
    <s v="רשויות"/>
    <s v="פינוי-בינוי"/>
    <s v="בביצוע + מבנים מאוכלסים"/>
    <n v="3669488"/>
    <s v="507 150005"/>
    <n v="507"/>
    <n v="150005"/>
    <m/>
    <s v="שינויים - חידוש היתר"/>
    <n v="2029016"/>
    <s v="תל אביב-יפו"/>
    <n v="5000"/>
    <s v="בית אל"/>
    <n v="373"/>
    <n v="16"/>
    <n v="16"/>
    <m/>
    <d v="2015-01-01T00:00:00"/>
    <m/>
    <m/>
    <m/>
    <m/>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301562"/>
    <n v="150138"/>
    <m/>
    <d v="2015-03-12T00:00:00"/>
    <m/>
    <m/>
    <n v="0"/>
    <m/>
    <m/>
    <m/>
    <m/>
    <m/>
    <m/>
    <m/>
    <m/>
    <m/>
    <m/>
    <s v="שליפה לפי תבעות (אוגוסט 2020)"/>
    <n v="2015"/>
    <x v="4"/>
    <s v="בנייה"/>
    <s v="בנייה (הארכת תוקף)"/>
    <m/>
    <n v="6"/>
    <m/>
    <m/>
    <m/>
    <n v="2"/>
    <s v="להיתר"/>
    <m/>
    <x v="2"/>
    <m/>
    <m/>
    <m/>
    <m/>
    <m/>
    <m/>
    <m/>
    <m/>
    <m/>
    <m/>
    <m/>
    <m/>
    <s v="מיצוי יח&quot;ד בפרויקט"/>
    <n v="2"/>
    <m/>
    <m/>
    <m/>
    <m/>
    <m/>
    <m/>
    <m/>
  </r>
  <r>
    <n v="960"/>
    <m/>
    <m/>
    <m/>
    <m/>
    <m/>
    <m/>
    <m/>
    <m/>
    <m/>
    <m/>
    <n v="31146"/>
    <m/>
    <s v="תל אביב"/>
    <x v="35"/>
    <x v="155"/>
    <m/>
    <s v="רשויות"/>
    <s v="פינוי-בינוי"/>
    <s v="בביצוע + מבנים מאוכלסים"/>
    <n v="3661613"/>
    <s v="507 110486"/>
    <n v="507"/>
    <n v="110486"/>
    <m/>
    <s v="בניה חדשה - בניה בשלבים"/>
    <n v="2029016"/>
    <s v="תל אביב-יפו"/>
    <n v="5000"/>
    <s v="בית אל"/>
    <n v="373"/>
    <n v="16"/>
    <n v="16"/>
    <m/>
    <d v="2011-03-17T00:00:00"/>
    <m/>
    <m/>
    <m/>
    <m/>
    <m/>
    <m/>
    <m/>
    <m/>
    <m/>
    <m/>
    <s v="הריסת 2 מבנים קיימים + חפירה ודיפון."/>
    <m/>
    <m/>
    <m/>
    <n v="293687"/>
    <n v="110491"/>
    <m/>
    <d v="2011-06-23T00:00:00"/>
    <m/>
    <m/>
    <n v="0"/>
    <m/>
    <m/>
    <m/>
    <m/>
    <m/>
    <m/>
    <m/>
    <s v="הריסת 2 מבנים קיימים + חפירה ודיפון."/>
    <m/>
    <m/>
    <s v="שליפה לפי תבעות (אוגוסט 2020)"/>
    <n v="2011"/>
    <x v="11"/>
    <s v="הריסה"/>
    <s v="הריסה"/>
    <m/>
    <n v="6"/>
    <m/>
    <m/>
    <m/>
    <n v="3"/>
    <s v="להיתר"/>
    <m/>
    <x v="7"/>
    <s v="קדום - היתר הריסה"/>
    <m/>
    <m/>
    <m/>
    <m/>
    <m/>
    <m/>
    <m/>
    <m/>
    <m/>
    <m/>
    <m/>
    <s v="מיצוי יח&quot;ד בפרויקט"/>
    <n v="2"/>
    <m/>
    <m/>
    <m/>
    <m/>
    <m/>
    <m/>
    <m/>
  </r>
  <r>
    <n v="964"/>
    <m/>
    <m/>
    <m/>
    <m/>
    <m/>
    <m/>
    <m/>
    <m/>
    <m/>
    <m/>
    <n v="31146"/>
    <m/>
    <s v="תל אביב"/>
    <x v="35"/>
    <x v="155"/>
    <m/>
    <s v="רשויות"/>
    <s v="פינוי-בינוי"/>
    <s v="בביצוע + מבנים מאוכלסים"/>
    <n v="3663755"/>
    <s v="507 121043"/>
    <n v="507"/>
    <n v="121043"/>
    <m/>
    <s v="בניה חדשה - בניין רב קומות"/>
    <n v="2029013"/>
    <s v="תל אביב-יפו"/>
    <n v="5000"/>
    <s v="בית אל"/>
    <n v="373"/>
    <n v="17"/>
    <n v="17"/>
    <m/>
    <d v="2012-06-12T00:00:00"/>
    <m/>
    <m/>
    <n v="30"/>
    <n v="58"/>
    <n v="88"/>
    <m/>
    <m/>
    <m/>
    <m/>
    <m/>
    <s v="הריסת מבנה קיים הכולל 3 קומות מגורים_x000d__x000a_הקמת מבנה חדש הכולל: קומה מפולשת,24 קומות מגורים ,ובהן 88יח&quot;ד _x000d__x000a_המרתפים כוללים: מחסן,חדרי עזר_x000d__x000a_קומת קרקע הכוללת: אולם כניסה,חדר אשפה_x000d__x000a_על הגג: חדרי יציאה,קולטי שמש_x000d__x000a_בחצר: גינה,שטחים מרוצפים_x000d__x000a_"/>
    <m/>
    <m/>
    <m/>
    <s v="NULL"/>
    <m/>
    <m/>
    <m/>
    <m/>
    <m/>
    <m/>
    <m/>
    <m/>
    <m/>
    <m/>
    <m/>
    <m/>
    <m/>
    <m/>
    <m/>
    <m/>
    <s v="שליפה לפי תבעות (אוגוסט 2020)"/>
    <n v="2012"/>
    <x v="1"/>
    <s v="הריסה + בנייה"/>
    <m/>
    <m/>
    <n v="7"/>
    <m/>
    <m/>
    <n v="1"/>
    <n v="1"/>
    <s v="להיתר"/>
    <m/>
    <x v="1"/>
    <m/>
    <m/>
    <m/>
    <m/>
    <n v="302188"/>
    <m/>
    <m/>
    <m/>
    <m/>
    <m/>
    <m/>
    <m/>
    <s v="מיצוי יח&quot;ד בפרויקט"/>
    <n v="2"/>
    <m/>
    <m/>
    <m/>
    <m/>
    <m/>
    <m/>
    <m/>
  </r>
  <r>
    <n v="965"/>
    <m/>
    <m/>
    <m/>
    <m/>
    <m/>
    <m/>
    <m/>
    <m/>
    <m/>
    <m/>
    <n v="31146"/>
    <m/>
    <s v="תל אביב"/>
    <x v="35"/>
    <x v="155"/>
    <m/>
    <s v="רשויות"/>
    <s v="רשויות מקומיות - פינוי-בינוי"/>
    <s v="בביצוע + מבנים מאוכלסים"/>
    <n v="3670114"/>
    <s v="507 150658"/>
    <n v="507"/>
    <n v="150658"/>
    <m/>
    <s v="בניה חדשה - בניין מגורים גבוה (מעל 13 מ'"/>
    <n v="2029013"/>
    <s v="תל אביב-יפו"/>
    <n v="5000"/>
    <s v="בית אל"/>
    <n v="373"/>
    <n v="17"/>
    <n v="17"/>
    <m/>
    <d v="2015-03-23T00:00:00"/>
    <m/>
    <m/>
    <n v="30"/>
    <n v="58"/>
    <n v="88"/>
    <m/>
    <m/>
    <m/>
    <m/>
    <m/>
    <s v="הריסת מבנה קיים הכולל 3 קומות מגורים  הקמת מבנה חדש הכולל: קומה מפולשת,24 קומות מגורים ,ובהן 88יח&quot;ד   המרתפים כוללים: מחסן,חדרי עזר  קומת קרקע הכוללת: אולם כניסה,חדר אשפה  על הגג: חדרי יציאה,קולטי שמש  בחצר: גינה,שטחים מרוצפים  "/>
    <m/>
    <m/>
    <m/>
    <n v="302188"/>
    <n v="150770"/>
    <m/>
    <d v="2015-11-11T00:00:00"/>
    <m/>
    <m/>
    <n v="88"/>
    <n v="30"/>
    <m/>
    <n v="58"/>
    <m/>
    <n v="88"/>
    <m/>
    <m/>
    <m/>
    <m/>
    <m/>
    <m/>
    <n v="2015"/>
    <x v="4"/>
    <s v="הריסה + בנייה"/>
    <s v="בנייה"/>
    <m/>
    <n v="7"/>
    <m/>
    <m/>
    <m/>
    <n v="2"/>
    <s v="להיתר"/>
    <m/>
    <x v="0"/>
    <m/>
    <m/>
    <m/>
    <n v="3663755"/>
    <m/>
    <m/>
    <m/>
    <m/>
    <m/>
    <m/>
    <m/>
    <m/>
    <s v="מיצוי יח&quot;ד בפרויקט"/>
    <n v="2"/>
    <m/>
    <m/>
    <m/>
    <m/>
    <m/>
    <m/>
    <m/>
  </r>
  <r>
    <n v="966"/>
    <m/>
    <m/>
    <m/>
    <m/>
    <m/>
    <m/>
    <m/>
    <m/>
    <m/>
    <m/>
    <n v="31146"/>
    <m/>
    <s v="תל אביב"/>
    <x v="35"/>
    <x v="155"/>
    <m/>
    <s v="רשויות"/>
    <s v="פינוי-בינוי"/>
    <s v="בביצוע + מבנים מאוכלסים"/>
    <n v="3663753"/>
    <s v="507 121041"/>
    <n v="507"/>
    <n v="121041"/>
    <m/>
    <s v="בניה חדשה - בניין גבוה"/>
    <n v="2029013"/>
    <s v="תל אביב-יפו"/>
    <n v="5000"/>
    <s v="בית אל"/>
    <n v="373"/>
    <n v="19"/>
    <n v="19"/>
    <m/>
    <d v="2012-06-11T00:00:00"/>
    <m/>
    <m/>
    <n v="12"/>
    <n v="27"/>
    <n v="39"/>
    <m/>
    <m/>
    <m/>
    <m/>
    <m/>
    <s v="הקמת מבנה חדש בן 10 קומות מגורים מעל קומת קרקע ומרתפי חניה ,ובהן 37 יח&quot;ד _x000d__x000a_בקומת קרקע 2 יח&quot;ד, אולם כניסה, חדר עגלות, מחסן פרטי, חדר אשפה וחדר חשמל._x000d__x000a_על הגג המשך חדר מדרגות כללי, מאגר מים, חדר משאבות וקולטי שמש_x000d__x000a_בחצר גינות פרטיות, גינה משותפת ושטחים מרוצפי"/>
    <m/>
    <m/>
    <m/>
    <s v="NULL"/>
    <m/>
    <m/>
    <m/>
    <m/>
    <m/>
    <m/>
    <m/>
    <m/>
    <m/>
    <m/>
    <m/>
    <m/>
    <m/>
    <m/>
    <m/>
    <m/>
    <s v="שליפה לפי תבעות (אוגוסט 2020)"/>
    <n v="2012"/>
    <x v="1"/>
    <s v="בנייה"/>
    <m/>
    <m/>
    <n v="8"/>
    <m/>
    <m/>
    <n v="1"/>
    <n v="1"/>
    <s v="להיתר"/>
    <m/>
    <x v="1"/>
    <m/>
    <m/>
    <m/>
    <m/>
    <n v="1532407"/>
    <m/>
    <m/>
    <m/>
    <m/>
    <m/>
    <m/>
    <m/>
    <s v="מיצוי יח&quot;ד בפרויקט"/>
    <n v="2"/>
    <m/>
    <m/>
    <m/>
    <m/>
    <m/>
    <m/>
    <m/>
  </r>
  <r>
    <n v="967"/>
    <m/>
    <m/>
    <m/>
    <m/>
    <m/>
    <m/>
    <m/>
    <m/>
    <m/>
    <m/>
    <n v="31146"/>
    <m/>
    <s v="תל אביב"/>
    <x v="35"/>
    <x v="155"/>
    <m/>
    <s v="רשויות"/>
    <s v="רשויות מקומיות - פינוי-בינוי"/>
    <s v="בביצוע + מבנים מאוכלסים"/>
    <n v="3670108"/>
    <s v="507 150652"/>
    <n v="507"/>
    <n v="150652"/>
    <m/>
    <s v="בניה חדשה - בניין מגורים גבוה (מעל 13 מ'"/>
    <n v="2029013"/>
    <s v="תל אביב-יפו"/>
    <n v="5000"/>
    <s v="בית אל"/>
    <n v="373"/>
    <n v="19"/>
    <n v="19"/>
    <m/>
    <d v="2015-03-22T00:00:00"/>
    <m/>
    <m/>
    <n v="30"/>
    <n v="7"/>
    <n v="37"/>
    <m/>
    <m/>
    <m/>
    <m/>
    <m/>
    <s v="הקמת מבנה חדש בן 10 קומות מגורים מעל קומת קרקע ומרתפי חניה ,ובהן 37 יח&quot;ד   בקומת קרקע 2 יח&quot;ד, אולם כניסה, חדר עגלות, מחסן פרטי, חדר אשפה וחדר חשמל.  על הגג המשך חדר מדרגות כללי, מאגר מים, חדר משאבות וקולטי שמש  בחצר גינות פרטיות, גינה משותפת ושטחים מרוצפי"/>
    <m/>
    <m/>
    <m/>
    <n v="302182"/>
    <n v="150772"/>
    <m/>
    <d v="2015-10-06T00:00:00"/>
    <m/>
    <m/>
    <n v="37"/>
    <n v="30"/>
    <m/>
    <n v="7"/>
    <m/>
    <n v="37"/>
    <m/>
    <m/>
    <m/>
    <m/>
    <m/>
    <m/>
    <n v="2015"/>
    <x v="4"/>
    <s v="בנייה"/>
    <s v="בנייה"/>
    <m/>
    <n v="8"/>
    <m/>
    <m/>
    <m/>
    <n v="2"/>
    <s v="להיתר"/>
    <m/>
    <x v="7"/>
    <s v="קדום - נספר ההיתר שאחריו"/>
    <m/>
    <m/>
    <m/>
    <m/>
    <m/>
    <m/>
    <m/>
    <m/>
    <m/>
    <m/>
    <m/>
    <s v="מיצוי יח&quot;ד בפרויקט"/>
    <n v="2"/>
    <m/>
    <m/>
    <m/>
    <m/>
    <m/>
    <m/>
    <m/>
  </r>
  <r>
    <n v="968"/>
    <m/>
    <m/>
    <m/>
    <m/>
    <m/>
    <m/>
    <m/>
    <m/>
    <m/>
    <m/>
    <n v="31146"/>
    <m/>
    <s v="תל אביב"/>
    <x v="35"/>
    <x v="155"/>
    <m/>
    <s v="רשויות"/>
    <s v="רשויות מקומיות - פינוי-בינוי"/>
    <s v="בביצוע + מבנים מאוכלסים"/>
    <n v="3670113"/>
    <s v="507 150657"/>
    <n v="507"/>
    <n v="150657"/>
    <m/>
    <s v="בניה חדשה - בניין מגורים גבוה (מעל 13 מ'"/>
    <n v="2029013"/>
    <s v="תל אביב-יפו"/>
    <n v="5000"/>
    <s v="בית אל"/>
    <n v="373"/>
    <n v="19"/>
    <n v="19"/>
    <m/>
    <d v="2015-03-23T00:00:00"/>
    <m/>
    <m/>
    <n v="37"/>
    <n v="2"/>
    <n v="39"/>
    <m/>
    <m/>
    <m/>
    <m/>
    <m/>
    <s v="הקמת מבנה חדש בן 10 קומות מגורים מעל קומת קרקע ומרתפי חניה ,ובהן 37 יח&quot;ד _x000d__x000a_בקומת קרקע 2 יח&quot;ד, אולם כניסה, חדר עגלות, מחסן פרטי, חדר אשפה וחדר חשמל._x000d__x000a_על הגג המשך חדר מדרגות כללי, מאגר מים, חדר משאבות וקולטי שמש_x000d__x000a_בחצר גינות פרטיות, גינה משותפת ושטחים מרוצפי"/>
    <m/>
    <m/>
    <m/>
    <n v="1532407"/>
    <n v="9999993"/>
    <m/>
    <d v="2017-12-31T00:00:00"/>
    <m/>
    <m/>
    <m/>
    <n v="12"/>
    <m/>
    <n v="27"/>
    <m/>
    <n v="39"/>
    <m/>
    <m/>
    <m/>
    <m/>
    <m/>
    <m/>
    <n v="2015"/>
    <x v="6"/>
    <s v="בנייה"/>
    <m/>
    <m/>
    <n v="8"/>
    <m/>
    <m/>
    <m/>
    <n v="2"/>
    <s v="להיתר"/>
    <m/>
    <x v="0"/>
    <m/>
    <m/>
    <m/>
    <n v="3663753"/>
    <m/>
    <m/>
    <m/>
    <m/>
    <m/>
    <m/>
    <m/>
    <m/>
    <s v="מיצוי יח&quot;ד בפרויקט"/>
    <n v="2"/>
    <m/>
    <m/>
    <m/>
    <m/>
    <m/>
    <m/>
    <m/>
  </r>
  <r>
    <n v="970"/>
    <m/>
    <m/>
    <m/>
    <m/>
    <m/>
    <m/>
    <m/>
    <m/>
    <m/>
    <m/>
    <n v="31146"/>
    <m/>
    <s v="תל אביב"/>
    <x v="35"/>
    <x v="155"/>
    <m/>
    <s v="רשויות"/>
    <s v="פינוי-בינוי"/>
    <s v="בביצוע + מבנים מאוכלסים"/>
    <n v="3662018"/>
    <s v="507 110969"/>
    <n v="507"/>
    <n v="110969"/>
    <m/>
    <s v="בניה חדשה - בניין רב קומות"/>
    <n v="2029020"/>
    <s v="תל אביב-יפו"/>
    <n v="5000"/>
    <s v="בית אל"/>
    <n v="373"/>
    <n v="20"/>
    <n v="20"/>
    <m/>
    <d v="2011-06-12T00:00:00"/>
    <m/>
    <m/>
    <n v="12"/>
    <n v="78"/>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294092"/>
    <n v="111130"/>
    <m/>
    <d v="2012-01-12T00:00:00"/>
    <m/>
    <m/>
    <n v="90"/>
    <n v="12"/>
    <m/>
    <n v="78"/>
    <m/>
    <n v="90"/>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s v="שליפה לפי תבעות (אוגוסט 2020)"/>
    <n v="2011"/>
    <x v="9"/>
    <s v="בנייה"/>
    <s v="בנייה"/>
    <m/>
    <n v="9"/>
    <m/>
    <m/>
    <m/>
    <n v="1"/>
    <s v="להיתר"/>
    <m/>
    <x v="0"/>
    <m/>
    <m/>
    <m/>
    <n v="3662018"/>
    <n v="294092"/>
    <m/>
    <m/>
    <m/>
    <m/>
    <m/>
    <m/>
    <m/>
    <s v="מיצוי יח&quot;ד בפרויקט"/>
    <n v="2"/>
    <m/>
    <m/>
    <m/>
    <m/>
    <m/>
    <m/>
    <m/>
  </r>
  <r>
    <n v="971"/>
    <m/>
    <m/>
    <m/>
    <m/>
    <m/>
    <m/>
    <m/>
    <m/>
    <m/>
    <m/>
    <n v="31146"/>
    <m/>
    <s v="תל אביב"/>
    <x v="35"/>
    <x v="155"/>
    <m/>
    <s v="רשויות"/>
    <s v="פינוי-בינוי"/>
    <s v="בביצוע + מבנים מאוכלסים"/>
    <n v="3668405"/>
    <s v="507 141515"/>
    <n v="507"/>
    <n v="141515"/>
    <m/>
    <s v="בניה חדשה - בניין רב קומות (מעל 29 מ')"/>
    <n v="2029020"/>
    <s v="תל אביב-יפו"/>
    <n v="5000"/>
    <s v="בית אל"/>
    <n v="373"/>
    <n v="20"/>
    <n v="20"/>
    <m/>
    <d v="2014-07-22T00:00:00"/>
    <m/>
    <m/>
    <n v="63"/>
    <n v="27"/>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300479"/>
    <n v="140976"/>
    <m/>
    <d v="2014-10-05T00:00:00"/>
    <m/>
    <m/>
    <n v="0"/>
    <n v="63"/>
    <m/>
    <n v="27"/>
    <m/>
    <n v="90"/>
    <m/>
    <m/>
    <m/>
    <m/>
    <m/>
    <s v="שליפה לפי תבעות (אוגוסט 2020)"/>
    <n v="2014"/>
    <x v="7"/>
    <s v="בנייה"/>
    <s v="שינויים (בנייה)"/>
    <m/>
    <n v="9"/>
    <m/>
    <m/>
    <m/>
    <n v="2"/>
    <s v="להיתר"/>
    <m/>
    <x v="2"/>
    <m/>
    <m/>
    <m/>
    <m/>
    <m/>
    <m/>
    <m/>
    <m/>
    <m/>
    <m/>
    <m/>
    <m/>
    <s v="מיצוי יח&quot;ד בפרויקט"/>
    <n v="2"/>
    <m/>
    <m/>
    <m/>
    <m/>
    <m/>
    <m/>
    <m/>
  </r>
  <r>
    <n v="972"/>
    <m/>
    <m/>
    <m/>
    <m/>
    <m/>
    <m/>
    <m/>
    <m/>
    <m/>
    <m/>
    <n v="31146"/>
    <m/>
    <s v="תל אביב"/>
    <x v="35"/>
    <x v="155"/>
    <m/>
    <s v="רשויות"/>
    <s v="פינוי-בינוי"/>
    <s v="בביצוע + מבנים מאוכלסים"/>
    <n v="3669487"/>
    <s v="507 150004"/>
    <n v="507"/>
    <n v="150004"/>
    <m/>
    <s v="שינויים - חידוש היתר"/>
    <n v="2029020"/>
    <s v="תל אביב-יפו"/>
    <n v="5000"/>
    <s v="בית אל"/>
    <n v="373"/>
    <n v="20"/>
    <n v="20"/>
    <m/>
    <d v="2015-01-01T00:00:00"/>
    <m/>
    <m/>
    <m/>
    <m/>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301561"/>
    <n v="150170"/>
    <m/>
    <d v="2015-03-08T00:00:00"/>
    <m/>
    <m/>
    <n v="0"/>
    <m/>
    <m/>
    <m/>
    <m/>
    <m/>
    <m/>
    <m/>
    <m/>
    <m/>
    <m/>
    <s v="שליפה לפי תבעות (אוגוסט 2020)"/>
    <n v="2015"/>
    <x v="4"/>
    <s v="בנייה"/>
    <m/>
    <s v="ההיתר לא נמצא באתר העירייה"/>
    <n v="9"/>
    <m/>
    <m/>
    <m/>
    <n v="2"/>
    <s v="להיתר"/>
    <m/>
    <x v="2"/>
    <m/>
    <m/>
    <m/>
    <m/>
    <m/>
    <m/>
    <m/>
    <m/>
    <m/>
    <m/>
    <m/>
    <m/>
    <s v="מיצוי יח&quot;ד בפרויקט"/>
    <n v="2"/>
    <m/>
    <m/>
    <m/>
    <m/>
    <m/>
    <m/>
    <m/>
  </r>
  <r>
    <n v="969"/>
    <m/>
    <m/>
    <m/>
    <m/>
    <m/>
    <m/>
    <m/>
    <m/>
    <m/>
    <m/>
    <n v="31146"/>
    <m/>
    <s v="תל אביב"/>
    <x v="35"/>
    <x v="155"/>
    <m/>
    <s v="רשויות"/>
    <s v="פינוי-בינוי"/>
    <s v="בביצוע + מבנים מאוכלסים"/>
    <n v="3661601"/>
    <s v="507 110472"/>
    <n v="507"/>
    <n v="110472"/>
    <m/>
    <s v="בניה חדשה - פרוייקט גדול"/>
    <n v="2029020"/>
    <s v="תל אביב-יפו"/>
    <n v="5000"/>
    <s v="בית אל"/>
    <n v="373"/>
    <n v="20"/>
    <n v="20"/>
    <m/>
    <d v="2011-03-15T00:00:00"/>
    <m/>
    <m/>
    <m/>
    <m/>
    <m/>
    <m/>
    <m/>
    <m/>
    <m/>
    <m/>
    <s v="הריסת 4 מבנים קיימים + חפירה ודיפון."/>
    <m/>
    <m/>
    <m/>
    <n v="293675"/>
    <n v="110492"/>
    <m/>
    <d v="2011-06-23T00:00:00"/>
    <m/>
    <m/>
    <n v="0"/>
    <m/>
    <m/>
    <m/>
    <m/>
    <m/>
    <m/>
    <m/>
    <s v="הריסת 4 מבנים קיימים + חפירה ודיפון."/>
    <m/>
    <m/>
    <s v="שליפה לפי תבעות (אוגוסט 2020)"/>
    <n v="2011"/>
    <x v="11"/>
    <s v="הריסה"/>
    <s v="הריסה"/>
    <m/>
    <n v="9"/>
    <m/>
    <m/>
    <m/>
    <n v="3"/>
    <s v="להיתר"/>
    <m/>
    <x v="7"/>
    <s v="קדום - היתר הריסה"/>
    <m/>
    <m/>
    <m/>
    <m/>
    <m/>
    <m/>
    <m/>
    <m/>
    <m/>
    <m/>
    <m/>
    <s v="מיצוי יח&quot;ד בפרויקט"/>
    <n v="2"/>
    <m/>
    <m/>
    <m/>
    <m/>
    <m/>
    <m/>
    <m/>
  </r>
  <r>
    <n v="974"/>
    <m/>
    <m/>
    <m/>
    <m/>
    <m/>
    <m/>
    <m/>
    <m/>
    <m/>
    <m/>
    <n v="31146"/>
    <m/>
    <s v="תל אביב"/>
    <x v="35"/>
    <x v="155"/>
    <m/>
    <s v="רשויות"/>
    <s v="פינוי-בינוי"/>
    <s v="בביצוע + מבנים מאוכלסים"/>
    <n v="3662029"/>
    <s v="507 110980"/>
    <n v="507"/>
    <n v="110980"/>
    <m/>
    <s v="בניה חדשה - פרוייקט גדול"/>
    <n v="2029024"/>
    <s v="תל אביב-יפו"/>
    <n v="5000"/>
    <s v="בית אל"/>
    <n v="373"/>
    <n v="24"/>
    <n v="24"/>
    <m/>
    <d v="2011-06-12T00:00:00"/>
    <m/>
    <m/>
    <n v="12"/>
    <n v="78"/>
    <n v="90"/>
    <m/>
    <m/>
    <m/>
    <m/>
    <m/>
    <s v="הקמת מבנה חדש הכולל: מרתף ,20 קומות מגורים ,ובהן 90יח&quot;ד _x000d__x000a_המרתפים כוללים: מחסן,חדרי עזר,חניה, טרפו_x000d__x000a_קומת קרקע הכוללת: אולם כניסה,חדר אשפה_x000d__x000a_על הגג: קולטי שמש,חדר מדרגות כללי_x000d__x000a_בחצר: גינה,שטחים מרוצפים,פרגולה,בגבולות המגרש גדר בגובה 1.8 מטר_x000d__x000a_"/>
    <m/>
    <m/>
    <m/>
    <n v="294103"/>
    <n v="111128"/>
    <m/>
    <d v="2012-01-12T00:00:00"/>
    <m/>
    <m/>
    <n v="90"/>
    <n v="12"/>
    <m/>
    <n v="78"/>
    <m/>
    <n v="90"/>
    <m/>
    <m/>
    <m/>
    <m/>
    <m/>
    <s v="שליפה לפי תבעות (אוגוסט 2020)"/>
    <n v="2011"/>
    <x v="9"/>
    <s v="בנייה"/>
    <s v="בנייה"/>
    <m/>
    <n v="10"/>
    <m/>
    <m/>
    <m/>
    <n v="1"/>
    <s v="להיתר"/>
    <m/>
    <x v="0"/>
    <m/>
    <m/>
    <m/>
    <n v="3662029"/>
    <n v="294103"/>
    <m/>
    <m/>
    <m/>
    <m/>
    <m/>
    <m/>
    <m/>
    <s v="מיצוי יח&quot;ד בפרויקט"/>
    <n v="2"/>
    <m/>
    <m/>
    <m/>
    <m/>
    <m/>
    <m/>
    <m/>
  </r>
  <r>
    <n v="975"/>
    <m/>
    <m/>
    <m/>
    <m/>
    <m/>
    <m/>
    <m/>
    <m/>
    <m/>
    <m/>
    <n v="31146"/>
    <m/>
    <s v="תל אביב"/>
    <x v="35"/>
    <x v="155"/>
    <m/>
    <s v="רשויות"/>
    <s v="פינוי-בינוי"/>
    <s v="בביצוע + מבנים מאוכלסים"/>
    <n v="3669485"/>
    <s v="507 150002"/>
    <n v="507"/>
    <n v="150002"/>
    <m/>
    <s v="שינויים - חידוש היתר"/>
    <n v="2029024"/>
    <s v="תל אביב-יפו"/>
    <n v="5000"/>
    <s v="בית אל"/>
    <n v="373"/>
    <n v="24"/>
    <n v="24"/>
    <m/>
    <d v="2015-01-01T00:00:00"/>
    <m/>
    <m/>
    <m/>
    <m/>
    <n v="90"/>
    <m/>
    <m/>
    <m/>
    <m/>
    <m/>
    <s v="הקמת מבנה חדש הכולל: מרתף ,20 קומות מגורים ,ובהן 90יח&quot;ד _x000d__x000a_המרתפים כוללים: מחסן,חדרי עזר,חניה, טרפו_x000d__x000a_קומת קרקע הכוללת: אולם כניסה,חדר אשפה_x000d__x000a_על הגג: קולטי שמש,חדר מדרגות כללי_x000d__x000a_בחצר: גינה,שטחים מרוצפים,פרגולה,בגבולות המגרש גדר בגובה 1.8 מטר_x000d__x000a_"/>
    <m/>
    <m/>
    <m/>
    <n v="301559"/>
    <n v="150137"/>
    <m/>
    <d v="2015-03-12T00:00:00"/>
    <m/>
    <m/>
    <n v="0"/>
    <m/>
    <m/>
    <m/>
    <m/>
    <m/>
    <m/>
    <m/>
    <m/>
    <m/>
    <m/>
    <s v="שליפה לפי תבעות (אוגוסט 2020)"/>
    <n v="2015"/>
    <x v="4"/>
    <s v="בנייה"/>
    <s v="בנייה (הארכת תוקף)"/>
    <m/>
    <n v="10"/>
    <m/>
    <m/>
    <m/>
    <n v="2"/>
    <s v="להיתר"/>
    <m/>
    <x v="2"/>
    <m/>
    <m/>
    <m/>
    <m/>
    <m/>
    <m/>
    <m/>
    <m/>
    <m/>
    <m/>
    <m/>
    <m/>
    <s v="מיצוי יח&quot;ד בפרויקט"/>
    <n v="2"/>
    <m/>
    <m/>
    <m/>
    <m/>
    <m/>
    <m/>
    <m/>
  </r>
  <r>
    <n v="973"/>
    <m/>
    <m/>
    <m/>
    <m/>
    <m/>
    <m/>
    <m/>
    <m/>
    <m/>
    <m/>
    <n v="31146"/>
    <m/>
    <s v="תל אביב"/>
    <x v="35"/>
    <x v="155"/>
    <m/>
    <s v="רשויות"/>
    <s v="רשויות מקומיות - פינוי-בינוי"/>
    <s v="בביצוע + מבנים מאוכלסים"/>
    <n v="5252426"/>
    <s v="507 170339"/>
    <n v="507"/>
    <n v="170339"/>
    <s v="תוספות בניה"/>
    <s v="תוספת בניה או קומות (לא בק&quot;ק)"/>
    <n v="2029023"/>
    <s v="תל אביב-יפו"/>
    <n v="5000"/>
    <s v="בית אל"/>
    <n v="2029"/>
    <n v="31"/>
    <n v="31"/>
    <m/>
    <d v="2017-02-21T00:00:00"/>
    <m/>
    <m/>
    <n v="37"/>
    <n v="2"/>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d__x000a_"/>
    <m/>
    <m/>
    <m/>
    <n v="1532406"/>
    <n v="9999992"/>
    <m/>
    <d v="2017-12-31T00:00:00"/>
    <m/>
    <m/>
    <m/>
    <n v="37"/>
    <m/>
    <n v="2"/>
    <m/>
    <n v="39"/>
    <m/>
    <m/>
    <m/>
    <m/>
    <m/>
    <m/>
    <n v="2017"/>
    <x v="6"/>
    <s v="בנייה"/>
    <m/>
    <m/>
    <n v="11"/>
    <m/>
    <m/>
    <m/>
    <n v="1"/>
    <s v="להיתר"/>
    <m/>
    <x v="0"/>
    <m/>
    <m/>
    <m/>
    <n v="5252426"/>
    <n v="1532406"/>
    <m/>
    <m/>
    <m/>
    <m/>
    <m/>
    <m/>
    <m/>
    <s v="מיצוי יח&quot;ד בפרויקט"/>
    <n v="2"/>
    <m/>
    <m/>
    <m/>
    <m/>
    <m/>
    <m/>
    <m/>
  </r>
  <r>
    <n v="1522"/>
    <m/>
    <m/>
    <m/>
    <m/>
    <m/>
    <m/>
    <m/>
    <m/>
    <m/>
    <m/>
    <n v="31146"/>
    <m/>
    <s v="תל אביב"/>
    <x v="35"/>
    <x v="155"/>
    <m/>
    <s v="רשויות"/>
    <s v="פינוי-בינוי"/>
    <s v="בביצוע + מבנים מאוכלסים"/>
    <n v="6903927"/>
    <s v="507 170339"/>
    <n v="507"/>
    <n v="170339"/>
    <s v="תוספות בניה"/>
    <s v="תוספת בניה או קומות (לא בק&quot;ק)"/>
    <n v="2029023"/>
    <s v="תל אביב-יפו"/>
    <n v="5000"/>
    <s v="בית אל"/>
    <n v="373"/>
    <n v="31"/>
    <n v="31"/>
    <s v=" "/>
    <d v="2017-02-21T00:00:00"/>
    <m/>
    <m/>
    <m/>
    <m/>
    <m/>
    <s v="2019_02"/>
    <d v="2019-08-19T15:20:04"/>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  "/>
    <s v="NULL"/>
    <s v="NULL"/>
    <s v="NULL"/>
    <n v="1931943"/>
    <n v="181014"/>
    <s v="תוספות בניה"/>
    <d v="2019-02-14T00:00:00"/>
    <m/>
    <m/>
    <n v="4"/>
    <m/>
    <m/>
    <m/>
    <m/>
    <m/>
    <m/>
    <m/>
    <s v="NULL"/>
    <s v="2019_02"/>
    <d v="2019-08-19T15:20:04"/>
    <s v="לפי גוש חלקה (מרץ 2021)"/>
    <n v="2017"/>
    <x v="5"/>
    <s v="בנייה"/>
    <s v="בנייה (שינויים)"/>
    <m/>
    <n v="11"/>
    <m/>
    <m/>
    <m/>
    <n v="2"/>
    <s v="להיתר"/>
    <s v="בקשה כפולה שקיבלה היתר (המשכי) נוסף"/>
    <x v="2"/>
    <m/>
    <m/>
    <m/>
    <m/>
    <m/>
    <m/>
    <m/>
    <m/>
    <m/>
    <s v="כן"/>
    <m/>
    <s v="מתחם רלוונטי לפי אלון"/>
    <s v="מיצוי יח&quot;ד בפרויקט"/>
    <n v="2"/>
    <m/>
    <m/>
    <m/>
    <m/>
    <m/>
    <m/>
    <m/>
  </r>
  <r>
    <n v="976"/>
    <m/>
    <m/>
    <m/>
    <m/>
    <m/>
    <m/>
    <m/>
    <m/>
    <m/>
    <m/>
    <n v="31146"/>
    <m/>
    <s v="תל אביב"/>
    <x v="35"/>
    <x v="155"/>
    <m/>
    <s v="רשויות"/>
    <s v="פינוי-בינוי"/>
    <s v="בביצוע + מבנים מאוכלסים"/>
    <n v="3664075"/>
    <s v="507 121401"/>
    <n v="507"/>
    <n v="121401"/>
    <m/>
    <s v="בניה חדשה - בניין רב קומות"/>
    <n v="2029033"/>
    <s v="תל אביב-יפו"/>
    <n v="5000"/>
    <s v="בית אל"/>
    <n v="373"/>
    <n v="33"/>
    <n v="33"/>
    <m/>
    <d v="2012-08-01T00:00:00"/>
    <m/>
    <m/>
    <n v="176"/>
    <n v="142"/>
    <n v="318"/>
    <m/>
    <m/>
    <m/>
    <m/>
    <m/>
    <s v="הריסת מבנה קיים הכולל 3 קומות מגורים_x000d__x000a_הקמת מבנה חדש הכולל: מרתף ,27 קומות מגורים ,ובהן 318יח&quot;ד _x000d__x000a_המרתפים כוללים: חדרי עזר_x000d__x000a_קומת קרקע הכוללת: אולם כניסה_x000d__x000a_על הגג: חדרי יציאה,חדר מדרגות כללי_x000d__x000a_פירוט נוסף: הריסת מבנים ובנית בנינים חדשים."/>
    <m/>
    <m/>
    <m/>
    <s v="NULL"/>
    <m/>
    <m/>
    <m/>
    <m/>
    <m/>
    <m/>
    <m/>
    <m/>
    <m/>
    <m/>
    <m/>
    <m/>
    <m/>
    <m/>
    <m/>
    <m/>
    <s v="שליפה לפי תבעות (אוגוסט 2020)"/>
    <n v="2012"/>
    <x v="1"/>
    <s v="הריסה + בנייה"/>
    <m/>
    <m/>
    <n v="12"/>
    <m/>
    <m/>
    <n v="1"/>
    <n v="1"/>
    <s v="להיתר"/>
    <m/>
    <x v="1"/>
    <m/>
    <m/>
    <m/>
    <m/>
    <n v="298995"/>
    <m/>
    <m/>
    <m/>
    <m/>
    <m/>
    <m/>
    <m/>
    <s v="מיצוי יח&quot;ד בפרויקט"/>
    <n v="2"/>
    <m/>
    <m/>
    <m/>
    <m/>
    <m/>
    <m/>
    <m/>
  </r>
  <r>
    <n v="977"/>
    <m/>
    <m/>
    <m/>
    <m/>
    <m/>
    <m/>
    <m/>
    <m/>
    <m/>
    <m/>
    <n v="31146"/>
    <m/>
    <s v="תל אביב"/>
    <x v="35"/>
    <x v="155"/>
    <m/>
    <s v="רשויות"/>
    <s v="רשויות מקומיות - פינוי-בינוי"/>
    <s v="בביצוע + מבנים מאוכלסים"/>
    <n v="3666921"/>
    <s v="507 132553"/>
    <n v="507"/>
    <n v="132553"/>
    <m/>
    <s v="בניה חדשה - בניין מגורים לא גבוה (עד 13 "/>
    <n v="2029033"/>
    <s v="תל אביב-יפו"/>
    <n v="5000"/>
    <s v="בית אל"/>
    <n v="373"/>
    <n v="33"/>
    <n v="33"/>
    <m/>
    <d v="2013-12-31T00:00:00"/>
    <m/>
    <m/>
    <n v="100"/>
    <n v="218"/>
    <n v="318"/>
    <m/>
    <m/>
    <m/>
    <m/>
    <m/>
    <s v="הריסת מבנה קיים הכולל 3 קומות מגורים  הקמת מבנה חדש הכולל: מרתף ,27 קומות מגורים ,ובהן 318יח&quot;ד   המרתפים כוללים: חדרי עזר  קומת קרקע הכוללת: אולם כניסה  על הגג: חדרי יציאה,חדר מדרגות כללי  פירוט נוסף: הריסת מבנים ובנית בנינים חדשים."/>
    <m/>
    <m/>
    <m/>
    <n v="298995"/>
    <n v="140669"/>
    <m/>
    <d v="2014-07-09T00:00:00"/>
    <m/>
    <m/>
    <n v="318"/>
    <n v="176"/>
    <m/>
    <n v="142"/>
    <m/>
    <n v="318"/>
    <m/>
    <m/>
    <m/>
    <m/>
    <m/>
    <m/>
    <n v="2013"/>
    <x v="7"/>
    <s v="הריסה + בנייה"/>
    <m/>
    <s v="ההיתר לא נמצא באתר העירייה, נמצא רק מסמך בשם &quot;היתר - תוכנית חתומה&quot; (ולא &quot;היתר מילולי&quot;) אבל לא הצלחתי בכלל להוריד אותו מאתר העירייה"/>
    <n v="12"/>
    <m/>
    <m/>
    <m/>
    <n v="2"/>
    <s v="להיתר"/>
    <m/>
    <x v="0"/>
    <m/>
    <m/>
    <m/>
    <n v="3664075"/>
    <m/>
    <m/>
    <m/>
    <m/>
    <m/>
    <m/>
    <m/>
    <m/>
    <s v="מיצוי יח&quot;ד בפרויקט"/>
    <n v="2"/>
    <m/>
    <m/>
    <m/>
    <m/>
    <m/>
    <m/>
    <m/>
  </r>
  <r>
    <n v="978"/>
    <m/>
    <m/>
    <m/>
    <m/>
    <m/>
    <m/>
    <m/>
    <m/>
    <m/>
    <m/>
    <n v="31146"/>
    <m/>
    <s v="תל אביב"/>
    <x v="35"/>
    <x v="155"/>
    <m/>
    <s v="רשויות"/>
    <s v="פינוי-בינוי"/>
    <s v="בביצוע + מבנים מאוכלסים"/>
    <n v="3669987"/>
    <s v="507 150524"/>
    <n v="507"/>
    <n v="150524"/>
    <m/>
    <s v="שינויים - הארכת תוקף החלטה"/>
    <n v="2029033"/>
    <s v="תל אביב-יפו"/>
    <n v="5000"/>
    <s v="בית אל"/>
    <n v="373"/>
    <n v="33"/>
    <n v="33"/>
    <m/>
    <d v="2015-03-08T00:00:00"/>
    <m/>
    <m/>
    <m/>
    <m/>
    <n v="318"/>
    <m/>
    <m/>
    <m/>
    <m/>
    <m/>
    <s v="הריסת מבנה קיים הכולל 3 קומות מגורים_x000d__x000a_הקמת מבנה חדש הכולל: מרתף ,27 קומות מגורים ,ובהן 318יח&quot;ד _x000d__x000a_המרתפים כוללים: חדרי עזר_x000d__x000a_קומת קרקע הכוללת: אולם כניסה_x000d__x000a_על הגג: חדרי יציאה,חדר מדרגות כללי_x000d__x000a_פירוט נוסף: הריסת מבנים ובנית בנינים חדשים."/>
    <m/>
    <m/>
    <m/>
    <n v="302061"/>
    <n v="150899"/>
    <m/>
    <d v="2015-10-21T00:00:00"/>
    <m/>
    <m/>
    <n v="3"/>
    <m/>
    <m/>
    <m/>
    <m/>
    <m/>
    <m/>
    <m/>
    <m/>
    <m/>
    <m/>
    <s v="שליפה לפי תבעות (אוגוסט 2020)"/>
    <n v="2015"/>
    <x v="4"/>
    <s v="הריסה + בנייה"/>
    <s v="בנייה"/>
    <m/>
    <n v="12"/>
    <m/>
    <m/>
    <m/>
    <n v="2"/>
    <s v="להיתר"/>
    <m/>
    <x v="2"/>
    <m/>
    <m/>
    <m/>
    <m/>
    <m/>
    <m/>
    <m/>
    <m/>
    <m/>
    <m/>
    <m/>
    <m/>
    <s v="מיצוי יח&quot;ד בפרויקט"/>
    <n v="2"/>
    <m/>
    <m/>
    <m/>
    <m/>
    <m/>
    <m/>
    <m/>
  </r>
  <r>
    <n v="979"/>
    <m/>
    <m/>
    <m/>
    <m/>
    <m/>
    <m/>
    <m/>
    <m/>
    <m/>
    <m/>
    <n v="31146"/>
    <m/>
    <s v="תל אביב"/>
    <x v="35"/>
    <x v="155"/>
    <m/>
    <s v="רשויות"/>
    <s v="פינוי-בינוי"/>
    <s v="בביצוע + מבנים מאוכלסים"/>
    <n v="5283880"/>
    <s v="507 121040"/>
    <n v="507"/>
    <n v="121040"/>
    <s v="בניה חדשה"/>
    <s v="בניין רב קומות"/>
    <n v="2033003"/>
    <s v="תל אביב-יפו"/>
    <n v="5000"/>
    <s v="רמה"/>
    <n v="374"/>
    <n v="3"/>
    <n v="3"/>
    <m/>
    <d v="2012-06-11T00:00:00"/>
    <m/>
    <n v="0"/>
    <n v="12"/>
    <n v="25"/>
    <n v="37"/>
    <m/>
    <m/>
    <m/>
    <m/>
    <m/>
    <s v="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בחצר: גינה,שטחים מרוצפים_x000d__x000a_"/>
    <m/>
    <m/>
    <m/>
    <s v="NULL"/>
    <m/>
    <m/>
    <m/>
    <m/>
    <m/>
    <m/>
    <m/>
    <m/>
    <m/>
    <m/>
    <m/>
    <m/>
    <m/>
    <m/>
    <m/>
    <m/>
    <s v="שליפת כתובות (אוגוסט 2020)"/>
    <n v="2012"/>
    <x v="1"/>
    <s v="הריסה + בנייה"/>
    <m/>
    <m/>
    <n v="1"/>
    <m/>
    <m/>
    <n v="1"/>
    <n v="1"/>
    <s v="להיתר"/>
    <m/>
    <x v="1"/>
    <m/>
    <m/>
    <m/>
    <m/>
    <n v="302183"/>
    <m/>
    <m/>
    <m/>
    <m/>
    <m/>
    <m/>
    <m/>
    <s v="מיצוי יח&quot;ד בפרויקט"/>
    <n v="2"/>
    <m/>
    <m/>
    <m/>
    <m/>
    <m/>
    <m/>
    <m/>
  </r>
  <r>
    <n v="980"/>
    <m/>
    <m/>
    <m/>
    <m/>
    <m/>
    <m/>
    <m/>
    <m/>
    <m/>
    <m/>
    <n v="31146"/>
    <m/>
    <s v="תל אביב"/>
    <x v="35"/>
    <x v="155"/>
    <m/>
    <s v="רשויות"/>
    <s v="פינוי-בינוי"/>
    <s v="בביצוע + מבנים מאוכלסים"/>
    <n v="5283955"/>
    <s v="507 140553"/>
    <n v="507"/>
    <n v="140553"/>
    <s v="בניה חדשה"/>
    <s v="בניין מגורים גבוה (מעל 13 מ')"/>
    <n v="2033003"/>
    <s v="תל אביב-יפו"/>
    <n v="5000"/>
    <s v="רמה"/>
    <n v="374"/>
    <n v="3"/>
    <n v="3"/>
    <m/>
    <d v="2014-03-10T00:00:00"/>
    <m/>
    <n v="0"/>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s v="NULL"/>
    <m/>
    <m/>
    <m/>
    <m/>
    <m/>
    <m/>
    <m/>
    <m/>
    <m/>
    <m/>
    <m/>
    <m/>
    <m/>
    <m/>
    <m/>
    <m/>
    <s v="שליפת כתובות (אוגוסט 2020)"/>
    <n v="2014"/>
    <x v="1"/>
    <s v="הריסה + בנייה"/>
    <m/>
    <m/>
    <n v="1"/>
    <m/>
    <m/>
    <m/>
    <n v="2"/>
    <s v="להיתר"/>
    <m/>
    <x v="1"/>
    <m/>
    <m/>
    <m/>
    <m/>
    <m/>
    <m/>
    <m/>
    <m/>
    <m/>
    <m/>
    <m/>
    <m/>
    <s v="מיצוי יח&quot;ד בפרויקט"/>
    <n v="2"/>
    <m/>
    <m/>
    <m/>
    <m/>
    <m/>
    <m/>
    <m/>
  </r>
  <r>
    <n v="981"/>
    <m/>
    <m/>
    <m/>
    <m/>
    <m/>
    <m/>
    <m/>
    <m/>
    <m/>
    <m/>
    <n v="31146"/>
    <m/>
    <s v="תל אביב"/>
    <x v="35"/>
    <x v="155"/>
    <m/>
    <s v="רשויות"/>
    <s v="פינוי-בינוי"/>
    <s v="בביצוע + מבנים מאוכלסים"/>
    <n v="3670109"/>
    <s v="507 150653"/>
    <n v="507"/>
    <n v="150653"/>
    <m/>
    <s v="בניה חדשה - בניין מגורים גבוה (מעל 13 מ'"/>
    <n v="2033003"/>
    <s v="תל אביב-יפו"/>
    <n v="5000"/>
    <s v="רמה"/>
    <n v="374"/>
    <n v="3"/>
    <n v="3"/>
    <m/>
    <d v="2015-03-22T00:00:00"/>
    <m/>
    <m/>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n v="302183"/>
    <n v="150769"/>
    <m/>
    <d v="2015-10-06T00:00:00"/>
    <m/>
    <m/>
    <n v="37"/>
    <n v="12"/>
    <m/>
    <n v="25"/>
    <m/>
    <n v="37"/>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s v="שליפת כתובות (אוגוסט 2020)"/>
    <n v="2015"/>
    <x v="4"/>
    <s v="הריסה + בנייה"/>
    <s v="הריסה + בנייה"/>
    <m/>
    <n v="1"/>
    <m/>
    <m/>
    <m/>
    <n v="2"/>
    <s v="להיתר"/>
    <m/>
    <x v="0"/>
    <m/>
    <m/>
    <m/>
    <n v="5283880"/>
    <m/>
    <m/>
    <m/>
    <m/>
    <m/>
    <m/>
    <m/>
    <m/>
    <s v="מיצוי יח&quot;ד בפרויקט"/>
    <n v="2"/>
    <m/>
    <m/>
    <m/>
    <m/>
    <m/>
    <m/>
    <m/>
  </r>
  <r>
    <n v="985"/>
    <m/>
    <m/>
    <m/>
    <m/>
    <m/>
    <m/>
    <m/>
    <m/>
    <m/>
    <m/>
    <n v="31146"/>
    <m/>
    <s v="תל אביב"/>
    <x v="35"/>
    <x v="155"/>
    <m/>
    <s v="רשויות"/>
    <s v="פינוי-בינוי"/>
    <s v="בביצוע + מבנים מאוכלסים"/>
    <n v="6903928"/>
    <s v="507 170397"/>
    <n v="507"/>
    <n v="170397"/>
    <s v="תוספות בניה"/>
    <s v="תוספת בניה או קומות (לא בק&quot;ק)"/>
    <n v="2033003"/>
    <s v="תל אביב-יפו"/>
    <n v="5000"/>
    <s v="רמה"/>
    <n v="374"/>
    <n v="3"/>
    <n v="3"/>
    <s v=""/>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n v="1932069"/>
    <n v="181015"/>
    <m/>
    <d v="2019-03-11T00:00:00"/>
    <m/>
    <m/>
    <n v="4"/>
    <m/>
    <m/>
    <m/>
    <m/>
    <m/>
    <m/>
    <m/>
    <m/>
    <m/>
    <m/>
    <s v="שליפת כתובות (אוגוסט 2020)"/>
    <n v="2017"/>
    <x v="5"/>
    <s v="בנייה"/>
    <s v="בנייה (שינויים)"/>
    <m/>
    <n v="1"/>
    <m/>
    <m/>
    <m/>
    <n v="2"/>
    <s v="להיתר"/>
    <m/>
    <x v="2"/>
    <m/>
    <m/>
    <m/>
    <m/>
    <m/>
    <m/>
    <m/>
    <m/>
    <m/>
    <m/>
    <m/>
    <m/>
    <s v="מיצוי יח&quot;ד בפרויקט"/>
    <n v="2"/>
    <m/>
    <m/>
    <m/>
    <m/>
    <m/>
    <m/>
    <m/>
  </r>
  <r>
    <n v="982"/>
    <m/>
    <m/>
    <m/>
    <m/>
    <m/>
    <m/>
    <m/>
    <m/>
    <m/>
    <m/>
    <n v="31146"/>
    <m/>
    <s v="תל אביב"/>
    <x v="35"/>
    <x v="155"/>
    <m/>
    <s v="רשויות"/>
    <s v="פינוי-בינוי"/>
    <s v="בביצוע + מבנים מאוכלסים"/>
    <n v="5285124"/>
    <s v="507 150653"/>
    <n v="507"/>
    <n v="150653"/>
    <s v="בניה חדשה"/>
    <s v="בניין מגורים גבוה (מעל 13 מ')"/>
    <n v="2033003"/>
    <s v="תל אביב-יפו"/>
    <n v="5000"/>
    <s v="רמה"/>
    <n v="374"/>
    <n v="3"/>
    <n v="3"/>
    <m/>
    <d v="2015-03-22T00:00:00"/>
    <m/>
    <n v="37"/>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s v="NULL"/>
    <m/>
    <m/>
    <m/>
    <m/>
    <m/>
    <m/>
    <m/>
    <m/>
    <m/>
    <m/>
    <m/>
    <m/>
    <m/>
    <m/>
    <m/>
    <m/>
    <s v="שליפת כתובות (אוגוסט 2020)"/>
    <n v="2015"/>
    <x v="1"/>
    <s v="הריסה + בנייה"/>
    <m/>
    <m/>
    <m/>
    <m/>
    <m/>
    <m/>
    <n v="4"/>
    <s v="להיתר"/>
    <m/>
    <x v="1"/>
    <m/>
    <m/>
    <m/>
    <m/>
    <m/>
    <m/>
    <m/>
    <m/>
    <m/>
    <m/>
    <m/>
    <m/>
    <s v="מיצוי יח&quot;ד בפרויקט"/>
    <n v="2"/>
    <m/>
    <m/>
    <m/>
    <m/>
    <m/>
    <m/>
    <m/>
  </r>
  <r>
    <n v="983"/>
    <m/>
    <m/>
    <m/>
    <m/>
    <m/>
    <m/>
    <m/>
    <m/>
    <m/>
    <m/>
    <n v="31146"/>
    <m/>
    <s v="תל אביב"/>
    <x v="35"/>
    <x v="155"/>
    <m/>
    <s v="רשויות"/>
    <s v="פינוי-בינוי"/>
    <s v="בביצוע + מבנים מאוכלסים"/>
    <n v="5286639"/>
    <s v="507 170397"/>
    <n v="507"/>
    <n v="170397"/>
    <s v="תוספות בניה"/>
    <s v="תוספת בניה או קומות (לא בק&quot;ק)"/>
    <n v="2033003"/>
    <s v="תל אביב-יפו"/>
    <n v="5000"/>
    <s v="רמה"/>
    <n v="374"/>
    <n v="3"/>
    <n v="3"/>
    <m/>
    <d v="2017-03-02T00:00:00"/>
    <m/>
    <n v="0"/>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d__x000a_"/>
    <m/>
    <m/>
    <m/>
    <s v="NULL"/>
    <m/>
    <m/>
    <m/>
    <m/>
    <m/>
    <m/>
    <m/>
    <m/>
    <m/>
    <m/>
    <m/>
    <m/>
    <m/>
    <m/>
    <m/>
    <m/>
    <s v="שליפת כתובות (אוגוסט 2020)"/>
    <n v="2017"/>
    <x v="1"/>
    <s v="בנייה"/>
    <m/>
    <m/>
    <m/>
    <m/>
    <m/>
    <m/>
    <n v="4"/>
    <s v="להיתר"/>
    <m/>
    <x v="1"/>
    <m/>
    <m/>
    <m/>
    <m/>
    <m/>
    <m/>
    <m/>
    <m/>
    <m/>
    <m/>
    <m/>
    <m/>
    <s v="מיצוי יח&quot;ד בפרויקט"/>
    <n v="2"/>
    <m/>
    <m/>
    <m/>
    <m/>
    <m/>
    <m/>
    <m/>
  </r>
  <r>
    <n v="984"/>
    <m/>
    <m/>
    <m/>
    <m/>
    <m/>
    <m/>
    <m/>
    <m/>
    <m/>
    <m/>
    <n v="31146"/>
    <m/>
    <s v="תל אביב"/>
    <x v="35"/>
    <x v="155"/>
    <m/>
    <s v="רשויות"/>
    <s v="פינוי-בינוי"/>
    <s v="בביצוע + מבנים מאוכלסים"/>
    <n v="5326541"/>
    <s v="507 170397"/>
    <n v="507"/>
    <n v="170397"/>
    <s v="תוספות בניה"/>
    <s v="תוספת בניה או קומות (לא בק&quot;ק)"/>
    <n v="2033003"/>
    <s v="תל אביב-יפו"/>
    <n v="5000"/>
    <s v="רמה"/>
    <n v="374"/>
    <n v="3"/>
    <n v="3"/>
    <m/>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s v="NULL"/>
    <m/>
    <m/>
    <m/>
    <m/>
    <m/>
    <m/>
    <m/>
    <m/>
    <m/>
    <m/>
    <m/>
    <m/>
    <m/>
    <m/>
    <m/>
    <m/>
    <s v="שליפת כתובות (אוגוסט 2020)"/>
    <n v="2017"/>
    <x v="1"/>
    <s v="בנייה"/>
    <m/>
    <m/>
    <m/>
    <m/>
    <m/>
    <m/>
    <n v="4"/>
    <s v="להיתר"/>
    <m/>
    <x v="1"/>
    <m/>
    <m/>
    <m/>
    <m/>
    <m/>
    <m/>
    <m/>
    <m/>
    <m/>
    <m/>
    <m/>
    <m/>
    <s v="מיצוי יח&quot;ד בפרויקט"/>
    <n v="2"/>
    <m/>
    <m/>
    <m/>
    <m/>
    <m/>
    <m/>
    <m/>
  </r>
  <r>
    <n v="986"/>
    <m/>
    <m/>
    <m/>
    <m/>
    <m/>
    <m/>
    <m/>
    <m/>
    <m/>
    <m/>
    <n v="31146"/>
    <m/>
    <s v="תל אביב"/>
    <x v="35"/>
    <x v="155"/>
    <m/>
    <s v="רשויות"/>
    <s v="פינוי-בינוי"/>
    <s v="בביצוע + מבנים מאוכלסים"/>
    <n v="6984819"/>
    <s v="507 170397"/>
    <n v="507"/>
    <n v="170397"/>
    <s v="תוספות בניה"/>
    <s v="תוספת בניה או קומות (לא בק&quot;ק)"/>
    <n v="2033003"/>
    <s v="תל אביב-יפו"/>
    <n v="5000"/>
    <s v="רמה"/>
    <n v="374"/>
    <n v="3"/>
    <n v="3"/>
    <s v=""/>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n v="1974786"/>
    <n v="181015"/>
    <m/>
    <d v="2019-03-11T00:00:00"/>
    <m/>
    <m/>
    <n v="4"/>
    <m/>
    <m/>
    <m/>
    <m/>
    <m/>
    <m/>
    <m/>
    <m/>
    <m/>
    <m/>
    <s v="שליפת כתובות (אוגוסט 2020)"/>
    <n v="2017"/>
    <x v="5"/>
    <s v="בנייה"/>
    <m/>
    <m/>
    <m/>
    <m/>
    <m/>
    <m/>
    <n v="4"/>
    <s v="להיתר"/>
    <m/>
    <x v="1"/>
    <m/>
    <m/>
    <m/>
    <m/>
    <m/>
    <m/>
    <m/>
    <m/>
    <m/>
    <m/>
    <m/>
    <m/>
    <s v="מיצוי יח&quot;ד בפרויקט"/>
    <n v="2"/>
    <m/>
    <m/>
    <m/>
    <m/>
    <m/>
    <m/>
    <m/>
  </r>
  <r>
    <n v="987"/>
    <m/>
    <m/>
    <m/>
    <m/>
    <m/>
    <m/>
    <m/>
    <m/>
    <m/>
    <m/>
    <n v="31146"/>
    <m/>
    <s v="תל אביב"/>
    <x v="35"/>
    <x v="155"/>
    <m/>
    <s v="רשויות"/>
    <s v="רשויות מקומיות - פינוי-בינוי"/>
    <s v="בביצוע + מבנים מאוכלסים"/>
    <n v="3664062"/>
    <s v="507 121387"/>
    <n v="507"/>
    <n v="121387"/>
    <m/>
    <s v="בניה חדשה - בניין רב קומות"/>
    <n v="2033004"/>
    <s v="תל אביב-יפו"/>
    <n v="5000"/>
    <s v="רמה"/>
    <n v="374"/>
    <n v="4"/>
    <n v="4"/>
    <m/>
    <d v="2012-07-31T00:00:00"/>
    <m/>
    <m/>
    <n v="12"/>
    <n v="117"/>
    <n v="129"/>
    <m/>
    <m/>
    <m/>
    <m/>
    <m/>
    <s v="הריסת מבנה קיים הכולל 3 קומות מגורים_x000d__x000a_הקמת מבנה חדש הכולל: מרתף ,10 קומות מגורים ,ובהן 129יח&quot;ד _x000d__x000a_המרתפים כוללים: חדרי עזר_x000d__x000a_קומת קרקע הכוללת: אולם כניסה,חדר אשפה_x000d__x000a_על הגג: חדרי יציאה,קולטי שמש,חדר מכונות מעלית_x000d__x000a_פירוט נוסף: הריסת מבנים ובנית בנינים חדשים."/>
    <m/>
    <m/>
    <m/>
    <n v="1532405"/>
    <n v="9999991"/>
    <m/>
    <d v="2014-12-31T00:00:00"/>
    <m/>
    <m/>
    <m/>
    <m/>
    <m/>
    <m/>
    <m/>
    <n v="129"/>
    <m/>
    <m/>
    <m/>
    <m/>
    <m/>
    <m/>
    <n v="2012"/>
    <x v="7"/>
    <s v="הריסה + בנייה"/>
    <m/>
    <m/>
    <n v="3"/>
    <m/>
    <m/>
    <n v="1"/>
    <n v="1"/>
    <s v="להיתר"/>
    <m/>
    <x v="2"/>
    <m/>
    <m/>
    <m/>
    <m/>
    <n v="298997"/>
    <m/>
    <m/>
    <m/>
    <m/>
    <m/>
    <m/>
    <m/>
    <s v="מיצוי יח&quot;ד בפרויקט"/>
    <n v="2"/>
    <m/>
    <m/>
    <m/>
    <m/>
    <m/>
    <m/>
    <m/>
  </r>
  <r>
    <n v="988"/>
    <m/>
    <m/>
    <m/>
    <m/>
    <m/>
    <m/>
    <m/>
    <m/>
    <m/>
    <m/>
    <n v="31146"/>
    <m/>
    <s v="תל אביב"/>
    <x v="35"/>
    <x v="155"/>
    <m/>
    <s v="רשויות"/>
    <s v="פינוי-בינוי"/>
    <s v="בביצוע + מבנים מאוכלסים"/>
    <n v="3651730"/>
    <s v="507 121996"/>
    <n v="507"/>
    <n v="121996"/>
    <m/>
    <s v="בניה חדשה - בניה בשלבים"/>
    <n v="2033004"/>
    <s v="תל אביב-יפו"/>
    <n v="5000"/>
    <s v="רמה"/>
    <n v="374"/>
    <n v="4"/>
    <n v="4"/>
    <m/>
    <d v="2012-11-20T00:00:00"/>
    <m/>
    <m/>
    <m/>
    <m/>
    <m/>
    <m/>
    <m/>
    <m/>
    <m/>
    <m/>
    <s v="הריסת מספר מבנים וחפירה ודיפון כולל עוגנים שזמניים בחלקות שכנות."/>
    <m/>
    <m/>
    <m/>
    <n v="283804"/>
    <n v="131076"/>
    <m/>
    <d v="2013-08-11T00:00:00"/>
    <m/>
    <m/>
    <n v="0"/>
    <m/>
    <m/>
    <m/>
    <m/>
    <m/>
    <m/>
    <m/>
    <s v="הריסת מספר מבנים וחפירה ודיפון כולל עוגנים שזמניים בחלקות שכנות."/>
    <m/>
    <m/>
    <s v="שליפה לפי תבעות (אוגוסט 2020)"/>
    <n v="2012"/>
    <x v="10"/>
    <s v="הריסה + חפירה ודיפון"/>
    <s v="הריסה + חפירה ודיפון"/>
    <m/>
    <n v="3"/>
    <m/>
    <m/>
    <m/>
    <n v="2"/>
    <s v="להיתר"/>
    <m/>
    <x v="2"/>
    <m/>
    <m/>
    <m/>
    <m/>
    <m/>
    <m/>
    <m/>
    <m/>
    <m/>
    <m/>
    <m/>
    <m/>
    <s v="מיצוי יח&quot;ד בפרויקט"/>
    <n v="2"/>
    <m/>
    <m/>
    <m/>
    <m/>
    <m/>
    <m/>
    <m/>
  </r>
  <r>
    <n v="989"/>
    <m/>
    <m/>
    <m/>
    <m/>
    <m/>
    <m/>
    <m/>
    <m/>
    <m/>
    <m/>
    <n v="31146"/>
    <m/>
    <s v="תל אביב"/>
    <x v="35"/>
    <x v="155"/>
    <m/>
    <s v="רשויות"/>
    <s v="רשויות מקומיות - פינוי-בינוי"/>
    <s v="בביצוע + מבנים מאוכלסים"/>
    <n v="3666923"/>
    <s v="507 132555"/>
    <n v="507"/>
    <n v="132555"/>
    <m/>
    <s v="בניה חדשה - בניין מגורים גבוה (מעל 13 מ'"/>
    <n v="2033004"/>
    <s v="תל אביב-יפו"/>
    <n v="5000"/>
    <s v="רמה"/>
    <n v="374"/>
    <n v="4"/>
    <n v="4"/>
    <m/>
    <d v="2013-12-31T00:00:00"/>
    <m/>
    <m/>
    <n v="12"/>
    <n v="117"/>
    <n v="129"/>
    <m/>
    <m/>
    <m/>
    <m/>
    <m/>
    <s v="הריסת מבנה קיים הכולל 3 קומות מגורים  הקמת מבנה חדש הכולל: מרתף ,10 קומות מגורים ,ובהן 129יח&quot;ד   המרתפים כוללים: חדרי עזר  קומת קרקע הכוללת: אולם כניסה,חדר אשפה  על הגג: חדרי יציאה,קולטי שמש,חדר מכונות מעלית  פירוט נוסף: הריסת מבנים ובנית בנינים חדשים."/>
    <m/>
    <m/>
    <m/>
    <n v="298997"/>
    <n v="140635"/>
    <m/>
    <d v="2014-07-09T00:00:00"/>
    <m/>
    <m/>
    <n v="129"/>
    <n v="12"/>
    <m/>
    <n v="117"/>
    <m/>
    <n v="129"/>
    <m/>
    <m/>
    <m/>
    <m/>
    <m/>
    <m/>
    <n v="2013"/>
    <x v="7"/>
    <s v="הריסה + בנייה"/>
    <s v="בנייה"/>
    <m/>
    <n v="3"/>
    <m/>
    <m/>
    <m/>
    <n v="2"/>
    <s v="להיתר"/>
    <m/>
    <x v="0"/>
    <m/>
    <m/>
    <m/>
    <n v="3664062"/>
    <m/>
    <m/>
    <m/>
    <m/>
    <m/>
    <m/>
    <m/>
    <m/>
    <s v="מיצוי יח&quot;ד בפרויקט"/>
    <n v="2"/>
    <m/>
    <m/>
    <m/>
    <m/>
    <m/>
    <m/>
    <m/>
  </r>
  <r>
    <n v="2021"/>
    <s v="אוקטובר 2021 - טיוב בקשות שאינן כפולות"/>
    <s v="להעביר לעיריית תל אביב לבדיקה האם פב"/>
    <s v="להעביר לעיריית תל אביב לבדיקה האם פב"/>
    <m/>
    <m/>
    <m/>
    <m/>
    <s v="הריסת כל הבנייה הקיימת על גבי המגרש, לרבות: סככות, מחסנים, ומרפסות."/>
    <m/>
    <m/>
    <n v="33103"/>
    <m/>
    <s v="תל אביב"/>
    <x v="35"/>
    <x v="156"/>
    <m/>
    <s v="רשויות"/>
    <s v="פינוי-בינוי"/>
    <s v="תכנית מאושרת עם פעילות יזמית"/>
    <n v="7464442"/>
    <s v="507 210046"/>
    <n v="507"/>
    <n v="210046"/>
    <s v="תוספות בניה"/>
    <s v="הריסה"/>
    <n v="644136"/>
    <s v="תל אביב -יפו"/>
    <n v="5000"/>
    <s v="אלון יגאל"/>
    <n v="2524"/>
    <n v="136"/>
    <n v="136"/>
    <s v=" "/>
    <d v="2021-01-07T00:00:00"/>
    <s v="NULL"/>
    <s v="NULL"/>
    <m/>
    <m/>
    <m/>
    <s v="2021_03"/>
    <d v="2021-07-15T12:02:15"/>
    <s v="NULL"/>
    <s v="NULL"/>
    <s v="NULL"/>
    <s v="מספר קומות להריסה (סה&quot;כ הקומות במבנה או מספר מבנים על המגרש): 3, שטח הריסה (מ&quot;ר): 430.11, _x000d__x000a_במרתפים: ללא מרתף, _x000d__x000a_פירוט נוסף: היתר הריסה למבנה בן 2 קומות בפינת הרחובות יגאל אלון ונחלת יצחק, העבודות המבוקשות בהיתר אינן כוללות הוספת צובר גז חדש, או העתקה של "/>
    <s v="NULL"/>
    <s v="NULL"/>
    <s v="NULL"/>
    <n v="2134726"/>
    <n v="210136"/>
    <s v="תוספות בניה"/>
    <d v="2021-02-10T00:00:00"/>
    <s v="NULL"/>
    <s v="NULL"/>
    <n v="0"/>
    <m/>
    <m/>
    <m/>
    <m/>
    <m/>
    <m/>
    <s v="NULL"/>
    <s v="NULL"/>
    <s v="2021_03"/>
    <d v="2021-07-15T12:02:15"/>
    <s v="גוש חלקה"/>
    <n v="2021"/>
    <x v="0"/>
    <s v="הריסה"/>
    <m/>
    <m/>
    <n v="1"/>
    <m/>
    <m/>
    <m/>
    <s v="1?"/>
    <s v="להיתר"/>
    <s v="האם פינוי בינוי? נמצא בתוך המתחם"/>
    <x v="3"/>
    <s v="האם פינוי בינוי? נמצא בתוך המתחם"/>
    <m/>
    <m/>
    <m/>
    <m/>
    <m/>
    <m/>
    <m/>
    <m/>
    <m/>
    <m/>
    <m/>
    <m/>
    <n v="70"/>
    <m/>
    <m/>
    <m/>
    <m/>
    <m/>
    <m/>
    <m/>
  </r>
  <r>
    <n v="2022"/>
    <s v="אוקטובר 2021 - טיוב בקשה וסמל כפולים"/>
    <s v="כן"/>
    <s v="כן"/>
    <m/>
    <s v="טויב"/>
    <m/>
    <m/>
    <m/>
    <m/>
    <m/>
    <n v="4318"/>
    <m/>
    <s v="תל אביב"/>
    <x v="35"/>
    <x v="157"/>
    <m/>
    <s v="מיסוי"/>
    <s v="פינוי-בינוי"/>
    <s v="תכנית מאושרת עם פעילות יזמית"/>
    <n v="7463712"/>
    <s v="507 201474"/>
    <n v="507"/>
    <n v="201474"/>
    <s v="בניה חדשה"/>
    <s v="חפירה ו/או דיפון"/>
    <n v="700009"/>
    <s v="תל אביב -יפו"/>
    <n v="5000"/>
    <s v="פרי מגדים"/>
    <n v="2510"/>
    <n v="2"/>
    <n v="2"/>
    <s v=" "/>
    <d v="2020-11-08T00:00:00"/>
    <s v="NULL"/>
    <m/>
    <m/>
    <m/>
    <n v="161"/>
    <s v="2021_03"/>
    <d v="2021-07-15T12:02:15"/>
    <m/>
    <m/>
    <s v="מדלן"/>
    <s v="הריסת מבנה קיים הכולל 10 קומות מגורים שטח להריסה 3724.02_x000d__x000a_הקמת מבנה חדש הכולל: הריסה דיפון חפירה וביסוס_x000d__x000a_"/>
    <s v="NULL"/>
    <s v="NULL"/>
    <s v="NULL"/>
    <n v="2134352"/>
    <n v="210335"/>
    <s v="בניה חדשה"/>
    <d v="2021-05-04T00:00:00"/>
    <s v="NULL"/>
    <s v="NULL"/>
    <n v="0"/>
    <m/>
    <m/>
    <m/>
    <m/>
    <n v="161"/>
    <m/>
    <s v="מדלן"/>
    <s v="1. פינוי והריסה של 5 בנייני מגורים בחלקה )פרי מגדים 2 , 4 , 6 ו- 8 , נחלת יצחק 9 11 ( לפי הוראות תכנית 4050_x000a_ותכנית עיצוב מאושרת._x000a_.2 חפירה ודיפון )כולל ביסוס( עד גבולות המגרש ולעומק של עד 4 קומות המרתף._x000a_.3 עקירת והעברת עצים קיימים בתחום החפירה לפי נספח הפיתוח._x000a_.4 שימוש בעוגנים זמניים בגבולות המגרש."/>
    <s v="2021_03"/>
    <d v="2021-07-15T12:02:15"/>
    <s v="גוש חלקה"/>
    <n v="2020"/>
    <x v="0"/>
    <s v="הריסה + חפירה ודיפון"/>
    <s v="הריסה + חפירה ודיפון"/>
    <m/>
    <n v="1"/>
    <m/>
    <m/>
    <m/>
    <n v="1"/>
    <s v="להיתר"/>
    <m/>
    <x v="0"/>
    <m/>
    <m/>
    <m/>
    <n v="7463712"/>
    <n v="2134352"/>
    <m/>
    <m/>
    <m/>
    <m/>
    <m/>
    <m/>
    <m/>
    <s v="מיצוי יח&quot;ד בפרויקט"/>
    <n v="0"/>
    <m/>
    <m/>
    <m/>
    <m/>
    <m/>
    <m/>
    <m/>
  </r>
  <r>
    <n v="1603"/>
    <m/>
    <m/>
    <m/>
    <m/>
    <m/>
    <m/>
    <m/>
    <m/>
    <m/>
    <m/>
    <n v="4318"/>
    <m/>
    <s v="תל אביב"/>
    <x v="35"/>
    <x v="157"/>
    <m/>
    <s v="מיסוי"/>
    <s v="פינוי-בינוי"/>
    <s v="תכנית מאושרת עם פעילות יזמית"/>
    <n v="7241810"/>
    <s v="507 201685"/>
    <n v="507"/>
    <n v="201685"/>
    <s v="בניה חדשה"/>
    <s v="מגדל מגורים מעל 20 קומות"/>
    <n v="700009"/>
    <s v="תל אביב-יפו"/>
    <n v="5000"/>
    <s v="פרי מגדים"/>
    <n v="2510"/>
    <n v="2"/>
    <n v="2"/>
    <s v=" "/>
    <d v="2020-12-28T00:00:00"/>
    <m/>
    <m/>
    <m/>
    <m/>
    <n v="161"/>
    <s v="2020_04"/>
    <d v="2021-01-28T10:47:24"/>
    <m/>
    <m/>
    <s v="אתר העירייה"/>
    <s v="במרתפים: מספר מרתפים, מחסן, חדרי עזר, אחר: חניה,    בקומת הקרקע: אולם כניסה, חדר אשפה, אחר: מסחר,    בקומות: כמות קומות מגורים: 25, כמות יח&quot;ד מבוקשות: 161,    על הגג: חדר מכונות ומעלית, קולטי שמש, חדר מדרגות כללי, פרגולה, אחר: מאגרי מים וחדר משאבות,    בח"/>
    <s v="NULL"/>
    <s v="NULL"/>
    <s v="NULL"/>
    <s v="NULL"/>
    <m/>
    <m/>
    <m/>
    <m/>
    <m/>
    <m/>
    <m/>
    <m/>
    <m/>
    <m/>
    <m/>
    <m/>
    <m/>
    <m/>
    <s v="NULL"/>
    <s v="NULL"/>
    <s v="לפי גוש חלקה (מרץ 2021)"/>
    <n v="2020"/>
    <x v="1"/>
    <s v="בנייה"/>
    <m/>
    <m/>
    <n v="1"/>
    <m/>
    <m/>
    <m/>
    <n v="2"/>
    <s v="להיתר"/>
    <m/>
    <x v="1"/>
    <m/>
    <m/>
    <m/>
    <m/>
    <m/>
    <m/>
    <m/>
    <m/>
    <m/>
    <m/>
    <m/>
    <m/>
    <s v="מיצוי יח&quot;ד בפרויקט"/>
    <n v="0"/>
    <m/>
    <m/>
    <m/>
    <m/>
    <m/>
    <s v="לא היו החלטות בבקשה"/>
    <m/>
  </r>
  <r>
    <n v="2025"/>
    <s v="אוקטובר 2021 - טיוב בקשה וסמל כפולים"/>
    <s v="כן"/>
    <m/>
    <m/>
    <s v="לטייב - יותר מלל במהות הבקשה"/>
    <m/>
    <m/>
    <m/>
    <m/>
    <m/>
    <n v="4318"/>
    <m/>
    <s v="תל אביב"/>
    <x v="35"/>
    <x v="157"/>
    <m/>
    <s v="מיסוי"/>
    <s v="פינוי-בינוי"/>
    <s v="תכנית מאושרת עם פעילות יזמית"/>
    <n v="7497764"/>
    <s v="507 210335"/>
    <n v="507"/>
    <n v="210335"/>
    <s v="בניה חדשה"/>
    <s v="מגדל מגורים מעל 20 קומות"/>
    <n v="700009"/>
    <s v="תל אביב -יפו"/>
    <n v="5000"/>
    <s v="פרי מגדים"/>
    <n v="2510"/>
    <n v="2"/>
    <n v="2"/>
    <s v=" "/>
    <d v="2021-03-03T00:00:00"/>
    <s v="NULL"/>
    <s v="NULL"/>
    <s v="NULL"/>
    <s v="NULL"/>
    <n v="161"/>
    <s v="2021_04"/>
    <d v="2021-09-14T12:11:15"/>
    <s v="NULL"/>
    <s v="NULL"/>
    <s v="מהות הבקשה"/>
    <s v="הקמת מבנה חדש הכולל: מרתפים ,25.0 קומות מגורים ,ובהן 161יח&quot;ד _x000d__x000a_המרתפים כוללים: מחסן,חדרי עזר,חניה_x000d__x000a_קומת קרקע הכוללת: אולם כניסה,חדר אשפה,מסחר_x000d__x000a_על הגג: קולטי שמש,חדר מדרגות כללי,חדר מכונות מעלית,פרגולה,מאגרי מים וחדר משאבות_x000d__x000a_בחצר: 202 מקומות חניה,שטחים מרוצפים,פרגולה,בגבולות המגרש גדר בגובה 2.7 מטר,מסחר_x000d__x000a_"/>
    <s v="NULL"/>
    <s v="NULL"/>
    <s v="NULL"/>
    <s v="NULL"/>
    <m/>
    <s v="NULL"/>
    <m/>
    <m/>
    <m/>
    <m/>
    <m/>
    <m/>
    <m/>
    <m/>
    <m/>
    <m/>
    <m/>
    <m/>
    <m/>
    <m/>
    <s v="גוש חלקה"/>
    <n v="2021"/>
    <x v="1"/>
    <s v="בנייה"/>
    <m/>
    <m/>
    <n v="1"/>
    <m/>
    <m/>
    <m/>
    <n v="2"/>
    <s v="להיתר"/>
    <m/>
    <x v="1"/>
    <m/>
    <m/>
    <m/>
    <m/>
    <m/>
    <m/>
    <m/>
    <m/>
    <m/>
    <m/>
    <m/>
    <m/>
    <s v="מיצוי יח&quot;ד בפרויקט"/>
    <n v="0"/>
    <m/>
    <m/>
    <m/>
    <m/>
    <m/>
    <m/>
    <m/>
  </r>
  <r>
    <n v="1611"/>
    <m/>
    <m/>
    <m/>
    <m/>
    <m/>
    <m/>
    <m/>
    <m/>
    <m/>
    <m/>
    <n v="4318"/>
    <m/>
    <s v="תל אביב"/>
    <x v="35"/>
    <x v="157"/>
    <m/>
    <s v="מיסוי"/>
    <s v="פינוי-בינוי"/>
    <s v="תכנית מאושרת עם פעילות יזמית"/>
    <n v="7242169"/>
    <s v="507 201474"/>
    <n v="507"/>
    <n v="201474"/>
    <s v="בניה חדשה"/>
    <s v="חפירה ו/או דיפון"/>
    <n v="700009"/>
    <s v="תל אביב-יפו"/>
    <n v="5000"/>
    <s v="פרי מגדים"/>
    <n v="2510"/>
    <n v="2"/>
    <n v="2"/>
    <s v=" "/>
    <d v="2020-11-08T00:00:00"/>
    <m/>
    <m/>
    <m/>
    <m/>
    <n v="161"/>
    <s v="2020_04"/>
    <d v="2021-01-28T10:47:24"/>
    <m/>
    <m/>
    <s v="מדלן"/>
    <s v="מספר קומות להריסה: 10, שטח הריסה (מ&quot;ר): 3724.02,    במרתפים: ללא מרתף,    פירוט נוסף: הריסה דיפון חפירה וביסוס,    נפח חפירה (מ&quot;ק): 45,100.00, העבודות המבוקשות בהיתר כוללות הוספת צובר גז חדש, או העתקה של צובר קיים: לא,    גן ילדים: קיים ממ&quot;ד: לא"/>
    <s v="NULL"/>
    <s v="NULL"/>
    <s v="NULL"/>
    <s v="NULL"/>
    <m/>
    <m/>
    <m/>
    <m/>
    <m/>
    <m/>
    <m/>
    <m/>
    <m/>
    <m/>
    <m/>
    <m/>
    <m/>
    <m/>
    <s v="NULL"/>
    <s v="NULL"/>
    <s v="לפי גוש חלקה (מרץ 2021)"/>
    <n v="2020"/>
    <x v="1"/>
    <s v="הריסה + חפירה ודיפון"/>
    <m/>
    <m/>
    <m/>
    <m/>
    <m/>
    <m/>
    <n v="4"/>
    <s v="להיתר"/>
    <m/>
    <x v="1"/>
    <m/>
    <m/>
    <s v="ידני מאתר העירייה"/>
    <m/>
    <m/>
    <m/>
    <m/>
    <m/>
    <m/>
    <m/>
    <m/>
    <m/>
    <s v="מיצוי יח&quot;ד בפרויקט"/>
    <n v="0"/>
    <m/>
    <m/>
    <m/>
    <m/>
    <m/>
    <s v="לא היו החלטות בבקשה"/>
    <m/>
  </r>
  <r>
    <n v="2027"/>
    <s v="אוקטובר 2021 - טיוב בקשות ID כפולות"/>
    <s v="כן"/>
    <m/>
    <m/>
    <s v="לטייב"/>
    <m/>
    <m/>
    <m/>
    <m/>
    <m/>
    <n v="4132"/>
    <m/>
    <s v="תל אביב"/>
    <x v="35"/>
    <x v="158"/>
    <m/>
    <s v="מיסוי"/>
    <s v="פינוי-בינוי"/>
    <s v="תכנית מאושרת עם פעילות יזמית"/>
    <n v="7498935"/>
    <s v="507 210296"/>
    <n v="507"/>
    <n v="210296"/>
    <s v="בניה חדשה"/>
    <s v="בניין מגורים גבוה (מעל 13 מ')"/>
    <n v="821055"/>
    <s v="תל אביב -יפו"/>
    <n v="5000"/>
    <s v="קהילת ורשה"/>
    <n v="230"/>
    <n v="55"/>
    <n v="55"/>
    <s v=" "/>
    <d v="2021-02-24T00:00:00"/>
    <s v="NULL"/>
    <s v="NULL"/>
    <n v="32"/>
    <n v="80"/>
    <n v="112"/>
    <s v="2021_04"/>
    <d v="2021-09-14T12:11:15"/>
    <s v="אתר העירייה"/>
    <s v="חישוב מתמטי"/>
    <s v="אתר העירייה"/>
    <s v="מספר קומות להריסה (סה&quot;כ הקומות במבנה או מספר מבנים על המגרש): 8, _x000d__x000d__x000a_במרתפים: מספר מרתפים, מחסן, חדרי עזר, אחר: חניה , חדרים טכנים, _x000d__x000d__x000a_בקומת הקרקע: אולם כניסה, חדר אשפה, אחר: חדרים טכנים, חדרי אופניים, חדר דיירים, _x000d__x000d__x000a_בקומות: כמות קומות מגורים: 16, כמות יח&quot;ד מבוקשות: 111, _x000d__x000d__x000a_על הגג: קולטי שמש, חדר מדרגות כללי, פרגולה, אחר: מאגרי מים וחדר משאבות, _x000d__x000d__x000a_בחצר: גינה, שטחים מרוצפים, _x000d__x000d__x000a_העבודות המבוקשות בהיתר כן כוללות הוספת צובר גז חדש, או העתקה של צובר קיים"/>
    <s v="NULL"/>
    <s v="NULL"/>
    <s v="NULL"/>
    <s v="NULL"/>
    <m/>
    <s v="NULL"/>
    <m/>
    <m/>
    <m/>
    <m/>
    <m/>
    <m/>
    <m/>
    <m/>
    <m/>
    <m/>
    <m/>
    <m/>
    <m/>
    <m/>
    <s v="גוש חלקה"/>
    <n v="2021"/>
    <x v="1"/>
    <s v="הריסה + בנייה"/>
    <m/>
    <m/>
    <n v="4"/>
    <m/>
    <m/>
    <m/>
    <n v="1"/>
    <s v="להיתר"/>
    <s v="יחד מוצע גדול מיחד מוצע של המתחם ולכן ספק פב. אך לפי מדלן אכן מדובר בפינוי בינוי"/>
    <x v="1"/>
    <m/>
    <m/>
    <m/>
    <m/>
    <m/>
    <m/>
    <m/>
    <m/>
    <m/>
    <m/>
    <m/>
    <m/>
    <m/>
    <n v="49"/>
    <m/>
    <m/>
    <m/>
    <m/>
    <m/>
    <m/>
    <m/>
  </r>
  <r>
    <n v="991"/>
    <m/>
    <m/>
    <m/>
    <m/>
    <m/>
    <m/>
    <m/>
    <m/>
    <m/>
    <m/>
    <n v="4132"/>
    <m/>
    <s v="תל אביב"/>
    <x v="35"/>
    <x v="158"/>
    <m/>
    <s v="מיסוי"/>
    <s v="פינוי-בינוי"/>
    <s v="תכנית מאושרת עם פעילות יזמית"/>
    <n v="3650500"/>
    <s v="507 90133"/>
    <n v="507"/>
    <n v="90133"/>
    <m/>
    <s v="בניה חדשה - בניין גבוה"/>
    <n v="821063"/>
    <s v="תל אביב-יפו"/>
    <n v="5000"/>
    <s v="קהילת ורשה"/>
    <n v="230"/>
    <n v="63"/>
    <n v="63"/>
    <m/>
    <d v="2009-01-22T00:00:00"/>
    <m/>
    <m/>
    <m/>
    <m/>
    <n v="23"/>
    <m/>
    <m/>
    <m/>
    <m/>
    <m/>
    <s v="הארכת תוקף לבניה חדשה-בניין גבוה ,הריסה_x000d__x000a_הקמת מבנה חדש הכולל: קומה מפולשת,6 קומות מגורים ,ובהן 23יח&quot;ד _x000d__x000a_המרתפים כוללים: מחסן,חדרי עזר,חניון תת קרקעי_x000d__x000a_קומת קרקע הכוללת: אולם כניסה,חדר גז,חדר אשפה_x000d__x000a_על הגג: קולטי שמש,חדר מדרגות כללי,חדר מכונות מעלית_x000d__x000a_בחצר: ג"/>
    <m/>
    <m/>
    <m/>
    <n v="282574"/>
    <n v="90442"/>
    <m/>
    <d v="2009-08-12T00:00:00"/>
    <m/>
    <m/>
    <n v="23"/>
    <m/>
    <m/>
    <m/>
    <m/>
    <n v="23"/>
    <m/>
    <m/>
    <m/>
    <m/>
    <m/>
    <s v="שליפת כתובות (אוגוסט 2020)"/>
    <n v="2009"/>
    <x v="12"/>
    <s v="בנייה"/>
    <s v="הריסה ובנייה מחדש"/>
    <m/>
    <n v="1"/>
    <m/>
    <m/>
    <m/>
    <n v="1"/>
    <s v="להיתר"/>
    <m/>
    <x v="0"/>
    <m/>
    <m/>
    <m/>
    <n v="3650500"/>
    <n v="282574"/>
    <m/>
    <m/>
    <m/>
    <m/>
    <m/>
    <m/>
    <m/>
    <m/>
    <n v="49"/>
    <m/>
    <m/>
    <m/>
    <m/>
    <m/>
    <m/>
    <m/>
  </r>
  <r>
    <n v="992"/>
    <m/>
    <m/>
    <m/>
    <m/>
    <m/>
    <m/>
    <m/>
    <m/>
    <m/>
    <m/>
    <n v="4132"/>
    <m/>
    <s v="תל אביב"/>
    <x v="35"/>
    <x v="158"/>
    <m/>
    <s v="מיסוי"/>
    <s v="פינוי-בינוי"/>
    <s v="תכנית מאושרת עם פעילות יזמית"/>
    <n v="3665716"/>
    <s v="507 131272"/>
    <n v="507"/>
    <n v="131272"/>
    <m/>
    <s v="בניה חדשה - בניין מגורים גבוה (מעל 13 מ'"/>
    <n v="821065"/>
    <s v="תל אביב-יפו"/>
    <n v="5000"/>
    <s v="קהילת ורשה"/>
    <n v="230"/>
    <n v="65"/>
    <n v="65"/>
    <m/>
    <d v="2013-07-01T00:00:00"/>
    <m/>
    <m/>
    <m/>
    <m/>
    <n v="31"/>
    <m/>
    <m/>
    <m/>
    <m/>
    <m/>
    <s v="הריסת מבנה קיים הכולל 2 קומות מגורים_x000d__x000a_הקמת מבנה חדש הכולל: מרתף ,9 קומות מגורים ,ובהן 31יח&quot;ד _x000d__x000a_המרתפים כוללים: מחסן,חדרי עזר,חניון_x000d__x000a_קומת קרקע הכוללת: אולם כניסה,חדר אשפה,דירות_x000d__x000a_על הגג: קולטי שמש,חדר מדרגות כללי_x000d__x000a_בחצר: גינה,שטחים מרוצפים,בגבולות המגרש גדר"/>
    <m/>
    <m/>
    <m/>
    <s v="NULL"/>
    <m/>
    <m/>
    <m/>
    <m/>
    <m/>
    <m/>
    <m/>
    <m/>
    <m/>
    <m/>
    <m/>
    <m/>
    <m/>
    <m/>
    <m/>
    <m/>
    <s v="שליפת כתובות (אוגוסט 2020)"/>
    <n v="2013"/>
    <x v="1"/>
    <s v="הריסה + בנייה"/>
    <m/>
    <m/>
    <n v="2"/>
    <m/>
    <m/>
    <m/>
    <n v="1"/>
    <s v="להיתר"/>
    <m/>
    <x v="1"/>
    <m/>
    <m/>
    <m/>
    <m/>
    <m/>
    <m/>
    <m/>
    <m/>
    <m/>
    <m/>
    <m/>
    <m/>
    <m/>
    <n v="49"/>
    <m/>
    <m/>
    <m/>
    <m/>
    <m/>
    <s v="לא היו החלטות בבקשה"/>
    <m/>
  </r>
  <r>
    <n v="994"/>
    <m/>
    <m/>
    <m/>
    <m/>
    <m/>
    <m/>
    <m/>
    <m/>
    <m/>
    <m/>
    <n v="4132"/>
    <m/>
    <s v="תל אביב"/>
    <x v="35"/>
    <x v="158"/>
    <m/>
    <s v="מיסוי"/>
    <s v="פינוי-בינוי"/>
    <s v="תכנית מאושרת עם פעילות יזמית"/>
    <n v="3669594"/>
    <s v="507 150113"/>
    <n v="507"/>
    <n v="150113"/>
    <m/>
    <s v="שינויים - הארכת תוקף החלטה"/>
    <n v="821065"/>
    <s v="תל אביב-יפו"/>
    <n v="5000"/>
    <s v="קהילת ורשה"/>
    <n v="230"/>
    <n v="65"/>
    <n v="65"/>
    <m/>
    <d v="2015-01-18T00:00:00"/>
    <m/>
    <m/>
    <m/>
    <m/>
    <n v="31"/>
    <m/>
    <m/>
    <m/>
    <m/>
    <m/>
    <s v="הארכת תוקף לבניה חדשה-בניין מגורים גבוה (מעל 13 מ')_x000d__x000a_הריסת מבנה קיים הכולל 2 קומות מגורים_x000d__x000a_הקמת מבנה חדש הכולל: מרתף , קומות מגורים ,ובהן 31יח&quot;ד _x000d__x000a_המרתפים כוללים: מחסן,חדרי עזר,חניון_x000d__x000a_קומת קרקע הכוללת: אולם כניסה,חדר אשפה,דירות_x000d__x000a_על הגג: קולטי שמש,חדר מדרג"/>
    <m/>
    <m/>
    <m/>
    <s v="NULL"/>
    <m/>
    <m/>
    <m/>
    <m/>
    <m/>
    <m/>
    <m/>
    <m/>
    <m/>
    <m/>
    <m/>
    <m/>
    <m/>
    <m/>
    <m/>
    <m/>
    <s v="שליפת כתובות (אוגוסט 2020)"/>
    <n v="2015"/>
    <x v="1"/>
    <s v="הריסה + בנייה"/>
    <m/>
    <m/>
    <n v="2"/>
    <m/>
    <m/>
    <m/>
    <n v="2"/>
    <s v="להיתר"/>
    <m/>
    <x v="1"/>
    <m/>
    <m/>
    <m/>
    <m/>
    <m/>
    <m/>
    <m/>
    <m/>
    <m/>
    <m/>
    <m/>
    <m/>
    <m/>
    <n v="49"/>
    <m/>
    <m/>
    <m/>
    <m/>
    <m/>
    <m/>
    <m/>
  </r>
  <r>
    <n v="995"/>
    <m/>
    <m/>
    <m/>
    <m/>
    <m/>
    <m/>
    <m/>
    <m/>
    <m/>
    <m/>
    <n v="4132"/>
    <m/>
    <s v="תל אביב"/>
    <x v="35"/>
    <x v="158"/>
    <m/>
    <s v="מיסוי"/>
    <s v="פינוי-בינוי"/>
    <s v="תכנית מאושרת עם פעילות יזמית"/>
    <n v="3671908"/>
    <s v="507 152476"/>
    <n v="507"/>
    <n v="152476"/>
    <m/>
    <s v="שינויים - הארכת תוקף החלטה"/>
    <n v="821065"/>
    <s v="תל אביב-יפו"/>
    <n v="5000"/>
    <s v="קהילת ורשה"/>
    <n v="230"/>
    <n v="65"/>
    <n v="65"/>
    <m/>
    <d v="2015-12-17T00:00:00"/>
    <m/>
    <m/>
    <m/>
    <m/>
    <n v="31"/>
    <m/>
    <m/>
    <m/>
    <m/>
    <m/>
    <s v="הארכת תוקף לבניה חדשה-בניין מגורים גבוה (מעל 13 מ')_x000d__x000a_הריסת מבנה קיים הכולל 2 קומות מגורים_x000d__x000a_הקמת מבנה חדש הכולל: מרתף , קומות מגורים ,ובהן 31יח&quot;ד _x000d__x000a_המרתפים כוללים: מחסן,חדרי עזר,חניון_x000d__x000a_קומת קרקע הכוללת: אולם כניסה,חדר אשפה,דירות_x000d__x000a_על הגג: קולטי שמש,חדר מדרג"/>
    <m/>
    <m/>
    <m/>
    <s v="NULL"/>
    <m/>
    <m/>
    <m/>
    <m/>
    <m/>
    <m/>
    <m/>
    <m/>
    <m/>
    <m/>
    <m/>
    <m/>
    <m/>
    <m/>
    <m/>
    <m/>
    <s v="שליפת כתובות (אוגוסט 2020)"/>
    <n v="2015"/>
    <x v="1"/>
    <s v="הריסה + בנייה"/>
    <m/>
    <m/>
    <n v="2"/>
    <m/>
    <m/>
    <m/>
    <n v="2"/>
    <s v="להיתר"/>
    <m/>
    <x v="1"/>
    <m/>
    <m/>
    <m/>
    <m/>
    <m/>
    <m/>
    <m/>
    <m/>
    <m/>
    <m/>
    <m/>
    <m/>
    <m/>
    <n v="49"/>
    <m/>
    <m/>
    <m/>
    <m/>
    <m/>
    <m/>
    <m/>
  </r>
  <r>
    <n v="996"/>
    <m/>
    <m/>
    <m/>
    <m/>
    <m/>
    <m/>
    <m/>
    <m/>
    <m/>
    <m/>
    <n v="4132"/>
    <m/>
    <s v="תל אביב"/>
    <x v="35"/>
    <x v="158"/>
    <m/>
    <s v="מיסוי"/>
    <s v="מיסוי - פינוי-בינוי"/>
    <s v="תכנית מאושרת עם פעילות יזמית"/>
    <n v="3672845"/>
    <s v="507 160842"/>
    <n v="507"/>
    <n v="160842"/>
    <m/>
    <s v="שינויים - הארכת תוקף החלטה"/>
    <n v="821065"/>
    <s v="תל אביב-יפו"/>
    <n v="5000"/>
    <s v="קהילת ורשה"/>
    <n v="230"/>
    <n v="65"/>
    <n v="65"/>
    <m/>
    <d v="2016-05-03T00:00:00"/>
    <m/>
    <m/>
    <m/>
    <m/>
    <n v="31"/>
    <m/>
    <m/>
    <m/>
    <m/>
    <m/>
    <s v="הארכת תוקף לבניה חדשה-בניין מגורים גבוה (מעל 13 מ')_x000a_הריסת מבנה קיים הכולל 2 קומות מגורים_x000a_הקמת מבנה חדש הכולל: מרתף , קומות מגורים ,ובהן 31יח&quot;ד _x000a_המרתפים כוללים: מחסן,חדרי עזר,חניון_x000a_קומת קרקע הכוללת: אולם כניסה,חדר אשפה,דירות_x000a_על הגג: קולטי שמש,חדר מדרג"/>
    <m/>
    <m/>
    <m/>
    <s v="NULL"/>
    <m/>
    <m/>
    <m/>
    <m/>
    <m/>
    <m/>
    <m/>
    <m/>
    <m/>
    <m/>
    <m/>
    <m/>
    <m/>
    <m/>
    <m/>
    <m/>
    <m/>
    <n v="2016"/>
    <x v="1"/>
    <s v="הריסה + בנייה"/>
    <m/>
    <m/>
    <n v="2"/>
    <m/>
    <m/>
    <m/>
    <n v="2"/>
    <s v="להיתר"/>
    <m/>
    <x v="1"/>
    <m/>
    <m/>
    <m/>
    <m/>
    <m/>
    <m/>
    <m/>
    <m/>
    <m/>
    <m/>
    <m/>
    <m/>
    <m/>
    <n v="49"/>
    <m/>
    <m/>
    <m/>
    <m/>
    <m/>
    <m/>
    <m/>
  </r>
  <r>
    <n v="993"/>
    <m/>
    <m/>
    <m/>
    <m/>
    <m/>
    <m/>
    <m/>
    <m/>
    <m/>
    <m/>
    <n v="4132"/>
    <m/>
    <s v="תל אביב"/>
    <x v="35"/>
    <x v="158"/>
    <m/>
    <s v="מיסוי"/>
    <s v="פינוי-בינוי"/>
    <s v="תכנית מאושרת עם פעילות יזמית"/>
    <n v="5280862"/>
    <s v="507 131272"/>
    <n v="507"/>
    <n v="131272"/>
    <s v="בניה חדשה"/>
    <s v="בניין מגורים גבוה (מעל 13 מ')"/>
    <n v="821065"/>
    <s v="תל אביב-יפו"/>
    <n v="5000"/>
    <s v="קהילת ורשה"/>
    <n v="230"/>
    <n v="65"/>
    <n v="65"/>
    <m/>
    <d v="2013-07-01T00:00:00"/>
    <m/>
    <n v="0"/>
    <m/>
    <m/>
    <n v="31"/>
    <m/>
    <m/>
    <m/>
    <m/>
    <m/>
    <s v="הריסת מבנה קיים הכולל 2 קומות מגורים_x000d__x000a_הקמת מבנה חדש הכולל: מרתף ,9 קומות מגורים ,ובהן 31יח&quot;ד _x000d__x000a_המרתפים כוללים: מחסן,חדרי עזר,חניון_x000d__x000a_קומת קרקע הכוללת: אולם כניסה,חדר אשפה,דירות_x000d__x000a_על הגג: קולטי שמש,חדר מדרגות כללי_x000d__x000a_בחצר: גינה,שטחים מרוצפים,בגבולות המגרש גדר"/>
    <m/>
    <m/>
    <m/>
    <s v="NULL"/>
    <m/>
    <m/>
    <m/>
    <m/>
    <m/>
    <m/>
    <m/>
    <m/>
    <m/>
    <m/>
    <m/>
    <m/>
    <m/>
    <m/>
    <m/>
    <m/>
    <s v="שליפת כתובות (אוגוסט 2020)"/>
    <n v="2013"/>
    <x v="1"/>
    <m/>
    <m/>
    <m/>
    <m/>
    <m/>
    <m/>
    <m/>
    <n v="4"/>
    <s v="להיתר"/>
    <m/>
    <x v="1"/>
    <m/>
    <m/>
    <m/>
    <m/>
    <m/>
    <m/>
    <m/>
    <m/>
    <m/>
    <m/>
    <m/>
    <m/>
    <m/>
    <n v="49"/>
    <m/>
    <m/>
    <m/>
    <m/>
    <m/>
    <m/>
    <m/>
  </r>
  <r>
    <n v="998"/>
    <m/>
    <m/>
    <m/>
    <m/>
    <m/>
    <m/>
    <m/>
    <m/>
    <m/>
    <m/>
    <n v="4132"/>
    <m/>
    <s v="תל אביב"/>
    <x v="35"/>
    <x v="158"/>
    <m/>
    <s v="מיסוי"/>
    <s v="פינוי-בינוי"/>
    <s v="תכנית מאושרת עם פעילות יזמית"/>
    <n v="3664032"/>
    <s v="507 121353"/>
    <n v="507"/>
    <n v="121353"/>
    <m/>
    <s v="בניה חדשה - בניין גבוה"/>
    <n v="821069"/>
    <s v="תל אביב-יפו"/>
    <n v="5000"/>
    <s v="קהילת ורשה"/>
    <n v="230"/>
    <n v="69"/>
    <n v="69"/>
    <m/>
    <d v="2012-07-23T00:00:00"/>
    <m/>
    <m/>
    <m/>
    <m/>
    <n v="24"/>
    <m/>
    <m/>
    <m/>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m/>
    <n v="296106"/>
    <n v="131542"/>
    <m/>
    <d v="2014-03-09T00:00:00"/>
    <m/>
    <m/>
    <n v="24"/>
    <m/>
    <m/>
    <m/>
    <m/>
    <n v="24"/>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s v="שליפת כתובות (אוגוסט 2020)"/>
    <n v="2012"/>
    <x v="7"/>
    <s v="הריסה + בנייה"/>
    <s v="הריסה + בנייה"/>
    <m/>
    <n v="3"/>
    <m/>
    <m/>
    <m/>
    <n v="1"/>
    <s v="להיתר"/>
    <m/>
    <x v="0"/>
    <m/>
    <m/>
    <m/>
    <n v="3664032"/>
    <n v="296106"/>
    <m/>
    <m/>
    <m/>
    <m/>
    <m/>
    <m/>
    <m/>
    <m/>
    <n v="49"/>
    <m/>
    <m/>
    <m/>
    <m/>
    <m/>
    <m/>
    <m/>
  </r>
  <r>
    <n v="999"/>
    <m/>
    <m/>
    <m/>
    <m/>
    <m/>
    <m/>
    <m/>
    <m/>
    <m/>
    <m/>
    <n v="4132"/>
    <m/>
    <s v="תל אביב"/>
    <x v="35"/>
    <x v="158"/>
    <m/>
    <s v="מיסוי"/>
    <s v="פינוי-בינוי"/>
    <s v="תכנית מאושרת עם פעילות יזמית"/>
    <n v="5285732"/>
    <s v="507 121353"/>
    <n v="507"/>
    <n v="121353"/>
    <s v="בניה חדשה"/>
    <s v="בניין גבוה"/>
    <n v="821069"/>
    <s v="תל אביב-יפו"/>
    <n v="5000"/>
    <s v="קהילת ורשה"/>
    <n v="230"/>
    <n v="69"/>
    <n v="69"/>
    <m/>
    <d v="2012-07-23T00:00:00"/>
    <m/>
    <n v="24"/>
    <m/>
    <m/>
    <n v="24"/>
    <m/>
    <m/>
    <m/>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m/>
    <s v="NULL"/>
    <m/>
    <m/>
    <m/>
    <m/>
    <m/>
    <m/>
    <m/>
    <m/>
    <m/>
    <m/>
    <m/>
    <m/>
    <m/>
    <m/>
    <m/>
    <m/>
    <s v="שליפת כתובות (אוגוסט 2020)"/>
    <n v="2012"/>
    <x v="1"/>
    <m/>
    <m/>
    <m/>
    <m/>
    <m/>
    <m/>
    <m/>
    <n v="4"/>
    <s v="להיתר"/>
    <m/>
    <x v="1"/>
    <m/>
    <m/>
    <m/>
    <m/>
    <m/>
    <m/>
    <m/>
    <m/>
    <m/>
    <m/>
    <m/>
    <m/>
    <m/>
    <n v="49"/>
    <m/>
    <m/>
    <m/>
    <m/>
    <m/>
    <m/>
    <m/>
  </r>
  <r>
    <n v="1000"/>
    <m/>
    <m/>
    <m/>
    <m/>
    <m/>
    <m/>
    <m/>
    <m/>
    <m/>
    <m/>
    <n v="4040"/>
    <m/>
    <s v="תל אביב"/>
    <x v="35"/>
    <x v="159"/>
    <m/>
    <s v="מיסוי"/>
    <s v="מיסוי - פינוי-בינוי"/>
    <s v="בביצוע"/>
    <n v="5252410"/>
    <s v="507 170313"/>
    <n v="507"/>
    <n v="170313"/>
    <m/>
    <s v="בניין מגורים גבוה (מעל 13 מ')"/>
    <n v="821041"/>
    <s v="תל אביב-יפו"/>
    <n v="5000"/>
    <n v="0"/>
    <n v="821"/>
    <n v="41"/>
    <n v="41"/>
    <m/>
    <d v="2017-02-19T00:00:00"/>
    <m/>
    <m/>
    <n v="8"/>
    <n v="11"/>
    <n v="19"/>
    <m/>
    <m/>
    <m/>
    <m/>
    <m/>
    <s v="במרתפים: מספר מרתפים מחסן חדרי עזר אחר: חניות_x000d__x000d__x000a_ בקומת הקרקע: אולם כניסה חדר אשפה חדר גז אחר: דירת גן, חדרי אופניים, מחסן כללי_x000d__x000d__x000a_ בקומות: כמות קומות מגורים: 6 כמות יח&quot;ד מבוקשות: 19_x000d__x000d__x000a_ על הגג: קולטי שמש חדר מדרגות כללי פרגולה_x000d__x000d__x000a_ בחצר: גינה שטחים מרוצפים אח"/>
    <m/>
    <m/>
    <m/>
    <n v="1532412"/>
    <n v="9999998"/>
    <m/>
    <d v="2017-12-31T00:00:00"/>
    <m/>
    <m/>
    <m/>
    <m/>
    <m/>
    <m/>
    <m/>
    <n v="19"/>
    <m/>
    <m/>
    <m/>
    <m/>
    <m/>
    <m/>
    <n v="2017"/>
    <x v="6"/>
    <s v="בנייה"/>
    <m/>
    <m/>
    <n v="3"/>
    <m/>
    <m/>
    <m/>
    <n v="1"/>
    <s v="להיתר"/>
    <m/>
    <x v="0"/>
    <m/>
    <m/>
    <m/>
    <n v="5252410"/>
    <n v="1532412"/>
    <m/>
    <m/>
    <m/>
    <m/>
    <m/>
    <m/>
    <m/>
    <m/>
    <n v="103"/>
    <m/>
    <m/>
    <m/>
    <m/>
    <m/>
    <m/>
    <m/>
  </r>
  <r>
    <n v="2029"/>
    <s v="אוקטובר 2021 - טיוב בקשה וסמל כפולים"/>
    <s v="כן"/>
    <m/>
    <m/>
    <s v="לטייב - יותר מלל במהות הבקשה"/>
    <m/>
    <m/>
    <m/>
    <m/>
    <m/>
    <n v="4040"/>
    <m/>
    <s v="תל אביב"/>
    <x v="35"/>
    <x v="159"/>
    <m/>
    <s v="מיסוי"/>
    <s v="פינוי-בינוי"/>
    <s v="בביצוע"/>
    <n v="7498490"/>
    <s v="507 210532"/>
    <n v="507"/>
    <n v="210532"/>
    <s v="בניה חדשה"/>
    <s v="בניין מגורים גבוה (מעל 13 מ')"/>
    <n v="821021"/>
    <s v="תל אביב -יפו"/>
    <n v="5000"/>
    <s v="קהילת ורשה"/>
    <n v="230"/>
    <n v="21"/>
    <n v="21"/>
    <s v=" "/>
    <d v="2021-04-19T00:00:00"/>
    <s v="NULL"/>
    <m/>
    <m/>
    <m/>
    <n v="23"/>
    <s v="2021_04"/>
    <d v="2021-09-14T12:11:15"/>
    <m/>
    <m/>
    <s v="מדלן"/>
    <s v="מספר קומות להריסה (סה&quot;כ הקומות במבנה או מספר מבנים על המגרש): 2, שטח הריסה (מ&quot;ר): 283.1, _x000d__x000d__x000a_במרתפים: מספר מרתפים, מחסן, אחר: חניה, _x000d__x000d__x000a_בקומת הקרקע: חדר אשפה, חדר גז, אחר: מגורים, _x000d__x000d__x000a_על הגג: אחר: מגורים, _x000d__x000d__x000a_בחצר: גדר בגבולות מגרש בגובה (מטר): 1.5, _x000d__x000d__x000a_פירוט נוסף: בניית בניין חדש הכולל קומת קרקע , 6 קומות וקומת גג + 2 קומות מרתפי חניה הקלה 30% בצפיפות (שבס ) תוספת 20% שטחי בניה( כחלון ) תוספת קומה, העבודות המבוקשות בהיתר אינן כוללות הוספת צובר גז חדש, או העתקה של צובר קיים"/>
    <s v="NULL"/>
    <s v="NULL"/>
    <s v="NULL"/>
    <s v="NULL"/>
    <m/>
    <s v="NULL"/>
    <m/>
    <m/>
    <m/>
    <m/>
    <m/>
    <m/>
    <m/>
    <m/>
    <m/>
    <m/>
    <m/>
    <m/>
    <m/>
    <m/>
    <s v="גוש חלקה"/>
    <n v="2021"/>
    <x v="1"/>
    <s v="הריסה + בנייה"/>
    <m/>
    <m/>
    <n v="4"/>
    <m/>
    <m/>
    <m/>
    <n v="1"/>
    <s v="להיתר"/>
    <m/>
    <x v="1"/>
    <m/>
    <m/>
    <m/>
    <m/>
    <m/>
    <m/>
    <m/>
    <m/>
    <m/>
    <m/>
    <m/>
    <m/>
    <m/>
    <n v="103"/>
    <m/>
    <m/>
    <m/>
    <m/>
    <m/>
    <m/>
    <m/>
  </r>
  <r>
    <n v="1589"/>
    <m/>
    <m/>
    <m/>
    <m/>
    <m/>
    <m/>
    <s v="הכתובת במתחם"/>
    <m/>
    <m/>
    <m/>
    <n v="4040"/>
    <m/>
    <s v="תל אביב"/>
    <x v="35"/>
    <x v="159"/>
    <m/>
    <s v="מיסוי"/>
    <s v="פינוי-בינוי"/>
    <s v="בביצוע"/>
    <n v="7139025"/>
    <s v="507 180711"/>
    <n v="507"/>
    <n v="180711"/>
    <s v="בניה חדשה"/>
    <s v="בניין מגורים גבוה (מעל 13 מ')"/>
    <n v="821023"/>
    <s v="תל אביב-יפו"/>
    <n v="5000"/>
    <s v="קהילת ורשה"/>
    <n v="230"/>
    <n v="23"/>
    <n v="23"/>
    <s v=" "/>
    <d v="2018-05-13T00:00:00"/>
    <m/>
    <m/>
    <m/>
    <m/>
    <n v="19"/>
    <s v="2020_01"/>
    <d v="2020-11-01T21:03:32"/>
    <m/>
    <m/>
    <s v="אתר העירייה"/>
    <s v="במרתפים: מספר מרתפים אחר: מרתפי חניה   בקומת הקרקע: אולם כניסה חדר אשפה אחר: חדר עגלות, חדר אופניים, 2 יח&quot;ד   בקומות: כמות קומות מגורים: 7 כמות יח&quot;ד מבוקשות: 17   על הגג: קולטי שמש   בחצר: גינה שטחים מרוצפים כמות מקומות חניה: 29 גדר בגבולות מגרש בגובה (מטר): 100  "/>
    <s v="NULL"/>
    <s v="NULL"/>
    <s v="NULL"/>
    <s v="NULL"/>
    <m/>
    <m/>
    <m/>
    <m/>
    <m/>
    <m/>
    <m/>
    <m/>
    <m/>
    <m/>
    <m/>
    <m/>
    <m/>
    <m/>
    <s v="NULL"/>
    <s v="NULL"/>
    <s v="לפי גוש חלקה (מרץ 2021)"/>
    <n v="2018"/>
    <x v="1"/>
    <s v="בנייה"/>
    <m/>
    <m/>
    <n v="1"/>
    <m/>
    <m/>
    <m/>
    <n v="1"/>
    <s v="להיתר"/>
    <m/>
    <x v="1"/>
    <m/>
    <m/>
    <m/>
    <m/>
    <m/>
    <m/>
    <m/>
    <m/>
    <m/>
    <m/>
    <m/>
    <m/>
    <m/>
    <n v="103"/>
    <m/>
    <m/>
    <m/>
    <m/>
    <m/>
    <s v="דחייה"/>
    <m/>
  </r>
  <r>
    <n v="1007"/>
    <m/>
    <m/>
    <m/>
    <m/>
    <m/>
    <m/>
    <m/>
    <m/>
    <m/>
    <m/>
    <n v="4040"/>
    <m/>
    <s v="תל אביב"/>
    <x v="35"/>
    <x v="159"/>
    <m/>
    <s v="מיסוי"/>
    <s v="פינוי-בינוי"/>
    <s v="בביצוע"/>
    <n v="5326681"/>
    <s v="507 170911"/>
    <n v="507"/>
    <n v="170911"/>
    <s v="בניה חדשה"/>
    <s v="בניין מגורים גבוה (מעל 13 מ')"/>
    <n v="821039"/>
    <s v="תל אביב-יפו"/>
    <n v="5000"/>
    <s v="קהילת ורשה"/>
    <n v="230"/>
    <n v="39"/>
    <n v="39"/>
    <m/>
    <d v="2017-06-06T00:00:00"/>
    <m/>
    <m/>
    <m/>
    <m/>
    <n v="30"/>
    <m/>
    <m/>
    <m/>
    <m/>
    <m/>
    <s v="מספר קומות להריסה: 2 שטח הריסה (מ&quot;ר): 348.22_x000d__x000a_ במרתפים: מספר מרתפים אחר: חניה_x000d__x000a_ בקומת הקרקע: אולם כניסה חדר אשפה חדר גז אחר: 2 דירות קרקע_x000d__x000a_ בקומות: כמות קומות מגורים: 8 כמות יח&quot;ד מבוקשות: 30_x000d__x000a_ על הגג: קולטי שמש חדר מדרגות כללי פרגולה_x000d__x000a_ בחצר: גינה שטחים מר"/>
    <m/>
    <m/>
    <m/>
    <s v="NULL"/>
    <m/>
    <m/>
    <m/>
    <m/>
    <m/>
    <m/>
    <m/>
    <m/>
    <m/>
    <m/>
    <m/>
    <m/>
    <m/>
    <m/>
    <m/>
    <m/>
    <s v="שליפת כתובות (אוגוסט 2020)"/>
    <n v="2017"/>
    <x v="1"/>
    <s v="הריסה"/>
    <m/>
    <m/>
    <n v="2"/>
    <m/>
    <m/>
    <n v="1"/>
    <n v="1"/>
    <s v="להיתר"/>
    <m/>
    <x v="1"/>
    <m/>
    <m/>
    <m/>
    <m/>
    <n v="2071426"/>
    <m/>
    <m/>
    <m/>
    <m/>
    <m/>
    <m/>
    <m/>
    <m/>
    <n v="103"/>
    <m/>
    <m/>
    <m/>
    <m/>
    <s v="אין מידע באתר העירייה. במדלן מופיע היתר בנייה"/>
    <s v="לא היו החלטות בבקשה"/>
    <m/>
  </r>
  <r>
    <n v="1006"/>
    <m/>
    <m/>
    <m/>
    <m/>
    <m/>
    <m/>
    <m/>
    <m/>
    <m/>
    <m/>
    <n v="4040"/>
    <m/>
    <s v="תל אביב"/>
    <x v="35"/>
    <x v="159"/>
    <m/>
    <s v="מיסוי"/>
    <s v="פינוי-בינוי"/>
    <s v="בביצוע"/>
    <n v="5290301"/>
    <s v="507 170911"/>
    <n v="507"/>
    <n v="170911"/>
    <s v="בניה חדשה"/>
    <s v="בניין מגורים גבוה (מעל 13 מ')"/>
    <n v="821039"/>
    <s v="תל אביב-יפו"/>
    <n v="5000"/>
    <s v="קהילת ורשה"/>
    <n v="230"/>
    <n v="39"/>
    <n v="39"/>
    <m/>
    <d v="2017-06-06T00:00:00"/>
    <m/>
    <m/>
    <m/>
    <m/>
    <n v="32"/>
    <m/>
    <m/>
    <m/>
    <m/>
    <m/>
    <s v="הריסת מבנה קיים הכולל 2 קומות מגורים שטח להריסה 348.22_x000d__x000a_הקמת מבנה חדש הכולל: מרתפים ,8.00 קומות מגורים ,ובהן 32יח&quot;ד ,2 קומות מרתף_x000a_קומת קרקע עם 2 דירות גן + 7 קומות טיפוסיות + קומת גג_x000d__x000a_המרתפים כוללים: חניה_x000d__x000a_קומת קרקע הכוללת: אולם כניסה,חדר גז,חדר אשפה,2 די"/>
    <m/>
    <m/>
    <m/>
    <s v="NULL"/>
    <m/>
    <m/>
    <m/>
    <m/>
    <m/>
    <m/>
    <m/>
    <m/>
    <m/>
    <m/>
    <m/>
    <m/>
    <m/>
    <m/>
    <m/>
    <m/>
    <s v="שליפת כתובות (אוגוסט 2020)"/>
    <n v="2017"/>
    <x v="1"/>
    <s v="הריסה + בנייה"/>
    <m/>
    <m/>
    <n v="2"/>
    <m/>
    <m/>
    <m/>
    <n v="2"/>
    <s v="להיתר"/>
    <m/>
    <x v="1"/>
    <m/>
    <m/>
    <m/>
    <m/>
    <m/>
    <m/>
    <m/>
    <m/>
    <m/>
    <m/>
    <m/>
    <m/>
    <m/>
    <n v="103"/>
    <m/>
    <m/>
    <m/>
    <m/>
    <m/>
    <m/>
    <m/>
  </r>
  <r>
    <n v="1008"/>
    <m/>
    <m/>
    <m/>
    <m/>
    <m/>
    <m/>
    <m/>
    <m/>
    <m/>
    <m/>
    <n v="4040"/>
    <m/>
    <s v="תל אביב"/>
    <x v="35"/>
    <x v="159"/>
    <m/>
    <s v="מיסוי"/>
    <s v="מיסוי - פינוי-בינוי"/>
    <s v="בביצוע"/>
    <n v="6904919"/>
    <s v="507 190546"/>
    <n v="507"/>
    <n v="190546"/>
    <s v="שינויים"/>
    <s v="הארכת תוקף החלטה"/>
    <n v="821039"/>
    <s v="תל אביב-יפו"/>
    <n v="5000"/>
    <s v="קהילת ורשה"/>
    <n v="230"/>
    <n v="39"/>
    <n v="39"/>
    <m/>
    <d v="2019-04-30T00:00:00"/>
    <m/>
    <m/>
    <m/>
    <m/>
    <n v="30"/>
    <m/>
    <m/>
    <m/>
    <m/>
    <m/>
    <s v="מספר קומות להריסה: 2 שטח הריסה (מ&quot;ר): 348.22_x000a_ במרתפים: מספר מרתפים אחר: חניה_x000a_ בקומת הקרקע: אולם כניסה חדר אשפה חדר גז אחר: 2 דירות קרקע_x000a_ בקומות: כמות קומות מגורים: 8 כמות יח&quot;ד מבוקשות: 30_x000a_ על הגג: קולטי שמש חדר מדרגות כללי פרגולה_x000a_ בחצר: גינה שטחים מר"/>
    <m/>
    <m/>
    <m/>
    <s v="NULL"/>
    <m/>
    <m/>
    <m/>
    <m/>
    <m/>
    <m/>
    <m/>
    <m/>
    <m/>
    <m/>
    <m/>
    <m/>
    <m/>
    <m/>
    <m/>
    <m/>
    <m/>
    <n v="2019"/>
    <x v="1"/>
    <s v="הריסה + בנייה"/>
    <m/>
    <m/>
    <n v="2"/>
    <m/>
    <m/>
    <m/>
    <n v="2"/>
    <s v="להיתר"/>
    <m/>
    <x v="1"/>
    <m/>
    <m/>
    <m/>
    <m/>
    <m/>
    <m/>
    <m/>
    <m/>
    <m/>
    <m/>
    <m/>
    <m/>
    <m/>
    <n v="103"/>
    <m/>
    <m/>
    <m/>
    <m/>
    <m/>
    <s v="אין מידע באתר"/>
    <m/>
  </r>
  <r>
    <n v="1543"/>
    <m/>
    <m/>
    <m/>
    <m/>
    <m/>
    <s v="כפול עם נתוני עבר"/>
    <m/>
    <m/>
    <m/>
    <m/>
    <n v="4040"/>
    <m/>
    <s v="תל אביב"/>
    <x v="35"/>
    <x v="159"/>
    <m/>
    <s v="מיסוי"/>
    <s v="פינוי-בינוי"/>
    <s v="בביצוע"/>
    <n v="7135873"/>
    <s v="507 190546"/>
    <n v="507"/>
    <n v="190546"/>
    <s v="שינויים"/>
    <s v="הארכת תוקף החלטה"/>
    <n v="821039"/>
    <s v="תל אביב-יפו"/>
    <n v="5000"/>
    <s v="קהילת ורשה"/>
    <n v="230"/>
    <n v="39"/>
    <n v="39"/>
    <s v=" "/>
    <d v="2019-04-30T00:00:00"/>
    <m/>
    <m/>
    <m/>
    <m/>
    <m/>
    <s v="2020_01"/>
    <d v="2020-11-01T21:03:32"/>
    <m/>
    <m/>
    <m/>
    <s v="הארכת תוקף ל  הריסת מבנה קיים הכולל 2 קומות מגורים שטח להריסה 348.22  הקמת מבנה חדש הכולל: מרתפים ,8.00 קומות מגורים ,ובהן 30יח&quot;ד ,2 קומות מרתף קומת קרקע עם 2 דירות גן + 7 קומות טיפוסיות  המרתפים כוללים: חניה  קומת קרקע הכוללת: אולם כניסה,חדר גז,חדר אשפה,2 דירות קרקע  על הגג: קולטי שמש,חדר מדרגות כללי,פרגולה  בחצר: גינה,שטחים מרוצפים,2 דירות קרקע  "/>
    <s v="NULL"/>
    <s v="NULL"/>
    <s v="NULL"/>
    <s v="NULL"/>
    <m/>
    <m/>
    <m/>
    <m/>
    <m/>
    <m/>
    <m/>
    <m/>
    <m/>
    <m/>
    <m/>
    <m/>
    <m/>
    <m/>
    <s v="NULL"/>
    <s v="NULL"/>
    <s v="לפי גוש חלקה (מרץ 2021)"/>
    <n v="2019"/>
    <x v="1"/>
    <s v="הריסה "/>
    <m/>
    <m/>
    <n v="2"/>
    <m/>
    <m/>
    <m/>
    <n v="2"/>
    <s v="להיתר"/>
    <m/>
    <x v="1"/>
    <m/>
    <m/>
    <m/>
    <m/>
    <m/>
    <m/>
    <m/>
    <m/>
    <m/>
    <m/>
    <m/>
    <m/>
    <m/>
    <n v="103"/>
    <m/>
    <m/>
    <m/>
    <m/>
    <m/>
    <s v="אישור"/>
    <m/>
  </r>
  <r>
    <n v="1595"/>
    <s v="טיוב בקשות שאינן כפולות"/>
    <m/>
    <m/>
    <s v="במדלן כתוב פרויקט בנייה חדשה. האם היתר מוביל?"/>
    <m/>
    <m/>
    <s v="הכתובת במתחם"/>
    <s v="האם היתר פב?"/>
    <s v="בנייה חדשה"/>
    <m/>
    <n v="4040"/>
    <m/>
    <s v="תל אביב"/>
    <x v="35"/>
    <x v="159"/>
    <m/>
    <s v="מיסוי"/>
    <s v="פינוי-בינוי"/>
    <s v="בביצוע"/>
    <n v="7241103"/>
    <s v="507 200756"/>
    <n v="507"/>
    <n v="200756"/>
    <s v="שינויים"/>
    <s v="הארכת תוקף החלטה"/>
    <n v="821039"/>
    <s v="תל אביב-יפו"/>
    <n v="5000"/>
    <s v="קהילת ורשה"/>
    <n v="230"/>
    <n v="39"/>
    <n v="39"/>
    <s v=" "/>
    <d v="2020-06-08T00:00:00"/>
    <m/>
    <m/>
    <m/>
    <m/>
    <n v="30"/>
    <s v="2020_04"/>
    <d v="2021-01-28T10:47:24"/>
    <m/>
    <m/>
    <s v="אתר העירייה"/>
    <s v="הארכת תוקף ל  הריסת מבנה קיים הכולל 2 קומות מגורים שטח להריסה 348.22  הקמת מבנה חדש הכולל: מרתפים ,8.00 קומות מגורים ,ובהן 30יח&quot;ד ,2 קומות מרתף קומת קרקע עם 2 דירות גן + 7 קומות טיפוסיות  המרתפים כוללים: חניה  קומת קרקע הכוללת: אולם כניסה,חדר גז,חדר אשפה,"/>
    <s v="NULL"/>
    <s v="NULL"/>
    <s v="NULL"/>
    <n v="2071426"/>
    <n v="200648"/>
    <s v="שינויים"/>
    <d v="2020-10-21T00:00:00"/>
    <m/>
    <m/>
    <n v="30"/>
    <m/>
    <m/>
    <m/>
    <m/>
    <n v="30"/>
    <s v="אתר העירייה"/>
    <m/>
    <m/>
    <s v="2020_04"/>
    <d v="2021-01-28T10:47:24"/>
    <s v="לפי גוש חלקה (מרץ 2021)"/>
    <n v="2020"/>
    <x v="2"/>
    <s v="הריסה + בנייה"/>
    <s v="הריסה + בנייה"/>
    <m/>
    <n v="2"/>
    <m/>
    <m/>
    <m/>
    <n v="2"/>
    <s v="להיתר"/>
    <m/>
    <x v="0"/>
    <m/>
    <s v="האם פב?"/>
    <m/>
    <n v="5326681"/>
    <m/>
    <m/>
    <m/>
    <m/>
    <m/>
    <m/>
    <m/>
    <m/>
    <m/>
    <n v="103"/>
    <m/>
    <m/>
    <m/>
    <m/>
    <m/>
    <m/>
    <m/>
  </r>
  <r>
    <n v="1002"/>
    <m/>
    <m/>
    <m/>
    <m/>
    <m/>
    <m/>
    <m/>
    <m/>
    <m/>
    <m/>
    <n v="4040"/>
    <m/>
    <s v="תל אביב"/>
    <x v="35"/>
    <x v="159"/>
    <m/>
    <s v="מיסוי"/>
    <s v="פינוי-בינוי"/>
    <s v="בביצוע"/>
    <n v="3668709"/>
    <s v="507 141834"/>
    <n v="507"/>
    <n v="141834"/>
    <m/>
    <s v="בניה חדשה - בניין מגורים גבוה (מעל 13 מ'"/>
    <n v="821039"/>
    <s v="תל אביב-יפו"/>
    <n v="5000"/>
    <s v="קהילת ורשה"/>
    <n v="230"/>
    <n v="39"/>
    <n v="39"/>
    <m/>
    <d v="2014-09-04T00:00:00"/>
    <m/>
    <m/>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4"/>
    <x v="1"/>
    <s v="הריסה + בנייה"/>
    <m/>
    <m/>
    <n v="2"/>
    <m/>
    <m/>
    <m/>
    <n v="3"/>
    <s v="להיתר"/>
    <m/>
    <x v="1"/>
    <m/>
    <m/>
    <m/>
    <m/>
    <m/>
    <m/>
    <m/>
    <m/>
    <m/>
    <m/>
    <m/>
    <m/>
    <m/>
    <n v="103"/>
    <m/>
    <m/>
    <m/>
    <m/>
    <m/>
    <m/>
    <m/>
  </r>
  <r>
    <n v="1004"/>
    <m/>
    <m/>
    <m/>
    <m/>
    <m/>
    <m/>
    <m/>
    <m/>
    <m/>
    <m/>
    <n v="4040"/>
    <m/>
    <s v="תל אביב"/>
    <x v="35"/>
    <x v="159"/>
    <m/>
    <s v="מיסוי"/>
    <s v="פינוי-בינוי"/>
    <s v="בביצוע"/>
    <n v="3669981"/>
    <s v="507 150518"/>
    <n v="507"/>
    <n v="150518"/>
    <m/>
    <s v="בניה חדשה - בניין מגורים גבוה (מעל 13 מ'"/>
    <n v="821039"/>
    <s v="תל אביב-יפו"/>
    <n v="5000"/>
    <s v="קהילת ורשה"/>
    <n v="230"/>
    <n v="39"/>
    <n v="39"/>
    <m/>
    <d v="2015-03-04T00:00:00"/>
    <m/>
    <m/>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5"/>
    <x v="1"/>
    <s v="הריסה + בנייה"/>
    <m/>
    <m/>
    <n v="2"/>
    <m/>
    <m/>
    <m/>
    <n v="3"/>
    <s v="להיתר"/>
    <m/>
    <x v="1"/>
    <m/>
    <m/>
    <m/>
    <m/>
    <m/>
    <m/>
    <m/>
    <m/>
    <m/>
    <m/>
    <m/>
    <m/>
    <m/>
    <n v="103"/>
    <m/>
    <m/>
    <m/>
    <m/>
    <m/>
    <m/>
    <m/>
  </r>
  <r>
    <n v="1003"/>
    <m/>
    <m/>
    <m/>
    <m/>
    <m/>
    <m/>
    <m/>
    <m/>
    <m/>
    <m/>
    <n v="4040"/>
    <m/>
    <s v="תל אביב"/>
    <x v="35"/>
    <x v="159"/>
    <m/>
    <s v="מיסוי"/>
    <s v="פינוי-בינוי"/>
    <s v="בביצוע"/>
    <n v="5289624"/>
    <s v="507 141834"/>
    <n v="507"/>
    <n v="141834"/>
    <s v="בניה חדשה"/>
    <s v="בניין מגורים גבוה (מעל 13 מ')"/>
    <n v="821039"/>
    <s v="תל אביב-יפו"/>
    <n v="5000"/>
    <s v="קהילת ורשה"/>
    <n v="230"/>
    <n v="39"/>
    <n v="39"/>
    <m/>
    <d v="2014-09-04T00:00:00"/>
    <m/>
    <n v="0"/>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4"/>
    <x v="1"/>
    <m/>
    <m/>
    <m/>
    <m/>
    <m/>
    <m/>
    <m/>
    <n v="4"/>
    <s v="להיתר"/>
    <m/>
    <x v="1"/>
    <m/>
    <m/>
    <m/>
    <m/>
    <m/>
    <m/>
    <m/>
    <m/>
    <m/>
    <m/>
    <m/>
    <m/>
    <m/>
    <n v="103"/>
    <m/>
    <m/>
    <m/>
    <m/>
    <m/>
    <m/>
    <m/>
  </r>
  <r>
    <n v="1005"/>
    <m/>
    <m/>
    <m/>
    <m/>
    <m/>
    <m/>
    <m/>
    <m/>
    <m/>
    <m/>
    <n v="4040"/>
    <m/>
    <s v="תל אביב"/>
    <x v="35"/>
    <x v="159"/>
    <m/>
    <s v="מיסוי"/>
    <s v="פינוי-בינוי"/>
    <s v="בביצוע"/>
    <n v="5285610"/>
    <s v="507 150518"/>
    <n v="507"/>
    <n v="150518"/>
    <s v="בניה חדשה"/>
    <s v="בניין מגורים גבוה (מעל 13 מ')"/>
    <n v="821039"/>
    <s v="תל אביב-יפו"/>
    <n v="5000"/>
    <s v="קהילת ורשה"/>
    <n v="230"/>
    <n v="39"/>
    <n v="39"/>
    <m/>
    <d v="2015-03-04T00:00:00"/>
    <m/>
    <n v="0"/>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5"/>
    <x v="1"/>
    <m/>
    <m/>
    <m/>
    <m/>
    <m/>
    <m/>
    <m/>
    <n v="4"/>
    <s v="להיתר"/>
    <m/>
    <x v="1"/>
    <m/>
    <m/>
    <m/>
    <m/>
    <m/>
    <m/>
    <m/>
    <m/>
    <m/>
    <m/>
    <m/>
    <m/>
    <m/>
    <n v="103"/>
    <m/>
    <m/>
    <m/>
    <m/>
    <m/>
    <m/>
    <m/>
  </r>
  <r>
    <n v="1009"/>
    <m/>
    <m/>
    <m/>
    <m/>
    <m/>
    <m/>
    <m/>
    <m/>
    <m/>
    <m/>
    <n v="4040"/>
    <m/>
    <s v="תל אביב"/>
    <x v="35"/>
    <x v="159"/>
    <m/>
    <s v="מיסוי"/>
    <s v="מיסוי - פינוי-בינוי"/>
    <s v="בביצוע"/>
    <n v="6984879"/>
    <s v="507 190546"/>
    <n v="507"/>
    <n v="190546"/>
    <s v="שינויים"/>
    <s v="הארכת תוקף החלטה"/>
    <n v="821039"/>
    <s v="תל אביב-יפו"/>
    <n v="5000"/>
    <s v="קהילת ורשה"/>
    <n v="230"/>
    <n v="39"/>
    <n v="39"/>
    <m/>
    <d v="2019-04-30T00:00:00"/>
    <m/>
    <m/>
    <m/>
    <m/>
    <n v="30"/>
    <m/>
    <m/>
    <m/>
    <m/>
    <m/>
    <s v="מספר קומות להריסה: 2 שטח הריסה (מ&quot;ר): 348.22_x000d__x000a_ במרתפים: מספר מרתפים אחר: חניה_x000d__x000a_ בקומת הקרקע: אולם כניסה חדר אשפה חדר גז אחר: 2 דירות קרקע_x000d__x000a_ בקומות: כמות קומות מגורים: 8 כמות יח&quot;ד מבוקשות: 30_x000d__x000a_ על הגג: קולטי שמש חדר מדרגות כללי פרגולה_x000d__x000a_ בחצר: גינה שטחים מר"/>
    <m/>
    <m/>
    <m/>
    <s v="NULL"/>
    <m/>
    <m/>
    <m/>
    <m/>
    <m/>
    <m/>
    <m/>
    <m/>
    <m/>
    <m/>
    <m/>
    <m/>
    <m/>
    <m/>
    <m/>
    <m/>
    <m/>
    <n v="2019"/>
    <x v="1"/>
    <s v="הריסה + בנייה"/>
    <m/>
    <m/>
    <m/>
    <m/>
    <m/>
    <m/>
    <n v="4"/>
    <s v="להיתר"/>
    <m/>
    <x v="1"/>
    <m/>
    <m/>
    <m/>
    <m/>
    <m/>
    <m/>
    <m/>
    <m/>
    <m/>
    <m/>
    <m/>
    <m/>
    <m/>
    <n v="103"/>
    <m/>
    <m/>
    <m/>
    <m/>
    <m/>
    <m/>
    <m/>
  </r>
  <r>
    <n v="1010"/>
    <m/>
    <m/>
    <m/>
    <m/>
    <m/>
    <m/>
    <m/>
    <m/>
    <m/>
    <m/>
    <n v="4040"/>
    <m/>
    <s v="תל אביב"/>
    <x v="35"/>
    <x v="159"/>
    <m/>
    <s v="מיסוי"/>
    <s v="מיסוי - פינוי-בינוי"/>
    <s v="בביצוע"/>
    <n v="6982849"/>
    <s v="507 190781"/>
    <n v="507"/>
    <n v="190781"/>
    <s v="שינויים"/>
    <s v="הארכת תוקף החלטה"/>
    <n v="821041"/>
    <s v="תל אביב-יפו"/>
    <n v="5000"/>
    <s v="קהילת ורשה"/>
    <n v="230"/>
    <n v="41"/>
    <n v="41"/>
    <m/>
    <d v="2019-06-25T00:00:00"/>
    <m/>
    <m/>
    <m/>
    <m/>
    <n v="19"/>
    <m/>
    <m/>
    <m/>
    <m/>
    <m/>
    <s v="מספר קומות להריסה: 2 שטח הריסה (מ&quot;ר): 298_x000d__x000a_ במרתפים: מספר מרתפים מחסן חדרי עזר אחר: חניות_x000d__x000a_ בקומת הקרקע: אולם כניסה חדר אשפה חדר גז אחר: דירת גן, חדרי אופניים, מחסן כללי_x000d__x000a_ בקומות: כמות קומות מגורים: 6 כמות יח&quot;ד מבוקשות: 19_x000d__x000a_ על הגג: קולטי שמש חדר מדרגות כ"/>
    <m/>
    <m/>
    <m/>
    <s v="NULL"/>
    <m/>
    <m/>
    <m/>
    <m/>
    <m/>
    <m/>
    <m/>
    <m/>
    <m/>
    <m/>
    <m/>
    <m/>
    <m/>
    <m/>
    <m/>
    <m/>
    <m/>
    <n v="2019"/>
    <x v="1"/>
    <s v="הריסה + בנייה"/>
    <m/>
    <m/>
    <n v="3"/>
    <m/>
    <m/>
    <m/>
    <n v="2"/>
    <s v="להיתר"/>
    <m/>
    <x v="1"/>
    <m/>
    <m/>
    <m/>
    <m/>
    <m/>
    <m/>
    <m/>
    <m/>
    <m/>
    <m/>
    <m/>
    <m/>
    <m/>
    <n v="103"/>
    <m/>
    <m/>
    <m/>
    <m/>
    <m/>
    <m/>
    <m/>
  </r>
  <r>
    <n v="1011"/>
    <m/>
    <m/>
    <m/>
    <m/>
    <m/>
    <m/>
    <m/>
    <m/>
    <m/>
    <m/>
    <n v="4367"/>
    <m/>
    <s v="תל אביב"/>
    <x v="35"/>
    <x v="160"/>
    <m/>
    <s v="מיסוי"/>
    <s v="מיסוי - פינוי-בינוי"/>
    <s v="תכנית מאושרת עם פעילות יזמית"/>
    <n v="6984937"/>
    <s v="507 191028"/>
    <n v="507"/>
    <n v="191028"/>
    <s v="בניה חדשה"/>
    <s v="בניין מגורים גבוה (מעל 13 מ')"/>
    <n v="821073"/>
    <s v="תל אביב-יפו"/>
    <n v="5000"/>
    <s v="קהילת ורשה"/>
    <n v="230"/>
    <n v="73"/>
    <n v="73"/>
    <m/>
    <d v="2019-08-12T00:00:00"/>
    <m/>
    <m/>
    <m/>
    <m/>
    <n v="24"/>
    <m/>
    <m/>
    <m/>
    <m/>
    <m/>
    <s v="מספר קומות להריסה: 1, שטח הריסה (מ&quot;ר): 101.38, _x000d__x000a_במרתפים: מספר מרתפים, מחסן, _x000d__x000a_בקומת הקרקע: חדר אשפה, _x000d__x000a_בקומות: כמות קומות מגורים: 9, כמות יח&quot;ד מבוקשות: 24, _x000d__x000a_על הגג: חדר מכונות ומעלית, קולטי שמש, _x000d__x000a_בחצר: גינה, _x000d__x000a_העבודות המבוקשות בהיתר כוללות הוספת צובר ג"/>
    <m/>
    <m/>
    <m/>
    <s v="NULL"/>
    <m/>
    <m/>
    <m/>
    <m/>
    <m/>
    <m/>
    <m/>
    <m/>
    <m/>
    <m/>
    <m/>
    <m/>
    <m/>
    <m/>
    <m/>
    <m/>
    <m/>
    <n v="2019"/>
    <x v="1"/>
    <s v="הריסה + בנייה"/>
    <m/>
    <m/>
    <n v="1"/>
    <m/>
    <m/>
    <m/>
    <n v="1"/>
    <s v="להיתר"/>
    <m/>
    <x v="1"/>
    <m/>
    <m/>
    <m/>
    <m/>
    <m/>
    <m/>
    <m/>
    <m/>
    <m/>
    <m/>
    <m/>
    <m/>
    <m/>
    <n v="72"/>
    <m/>
    <m/>
    <m/>
    <m/>
    <m/>
    <s v="אישור בתנאים"/>
    <m/>
  </r>
  <r>
    <n v="1584"/>
    <m/>
    <m/>
    <m/>
    <m/>
    <m/>
    <m/>
    <m/>
    <m/>
    <m/>
    <m/>
    <n v="4367"/>
    <m/>
    <s v="תל אביב"/>
    <x v="35"/>
    <x v="160"/>
    <m/>
    <s v="מיסוי"/>
    <s v="פינוי-בינוי"/>
    <s v="תכנית מאושרת עם פעילות יזמית"/>
    <n v="7138736"/>
    <s v="507 191028"/>
    <n v="507"/>
    <n v="191028"/>
    <s v="בניה חדשה"/>
    <s v="בניין מגורים גבוה (מעל 13 מ')"/>
    <n v="821073"/>
    <s v="תל אביב-יפו"/>
    <n v="5000"/>
    <s v="קהילת ורשה"/>
    <n v="230"/>
    <n v="73"/>
    <n v="73"/>
    <s v=" "/>
    <d v="2019-08-12T00:00:00"/>
    <m/>
    <m/>
    <m/>
    <m/>
    <m/>
    <s v="2020_01"/>
    <d v="2020-11-01T21:03:32"/>
    <m/>
    <m/>
    <m/>
    <s v="מספר קומות להריסה: 1, שטח הריסה (מ&quot;ר): 101.38,   במרתפים: מספר מרתפים, מחסן,   בקומת הקרקע: חדר אשפה,   בקומות: כמות קומות מגורים: 9, כמות יח&quot;ד מבוקשות: 24,   על הגג: חדר מכונות ומעלית, קולטי שמש,   בחצר: גינה,   העבודות המבוקשות בהיתר כוללות הוספת צובר גז חדש, או העתקה של צובר קיים: כן"/>
    <s v="NULL"/>
    <s v="NULL"/>
    <s v="NULL"/>
    <s v="NULL"/>
    <m/>
    <m/>
    <m/>
    <m/>
    <m/>
    <m/>
    <m/>
    <m/>
    <m/>
    <m/>
    <m/>
    <m/>
    <m/>
    <s v="NULL"/>
    <s v="NULL"/>
    <s v="NULL"/>
    <s v="לפי גוש חלקה (מרץ 2021)"/>
    <n v="2019"/>
    <x v="1"/>
    <s v="הריסה + בנייה"/>
    <m/>
    <m/>
    <m/>
    <m/>
    <m/>
    <m/>
    <n v="4"/>
    <s v="להיתר"/>
    <m/>
    <x v="1"/>
    <m/>
    <m/>
    <m/>
    <m/>
    <m/>
    <m/>
    <m/>
    <m/>
    <s v="כן"/>
    <m/>
    <m/>
    <s v="מתחם רלוונטי לפי אלון"/>
    <m/>
    <n v="72"/>
    <m/>
    <m/>
    <m/>
    <m/>
    <m/>
    <s v="לדיון חוזר"/>
    <m/>
  </r>
  <r>
    <n v="1627"/>
    <m/>
    <m/>
    <m/>
    <m/>
    <m/>
    <m/>
    <m/>
    <m/>
    <m/>
    <m/>
    <n v="4367"/>
    <m/>
    <s v="תל אביב"/>
    <x v="35"/>
    <x v="160"/>
    <m/>
    <s v="מיסוי"/>
    <s v="פינוי-בינוי"/>
    <s v="תכנית מאושרת עם פעילות יזמית"/>
    <n v="7243440"/>
    <s v="507 191028"/>
    <n v="507"/>
    <n v="191028"/>
    <s v="בניה חדשה"/>
    <s v="בניין מגורים גבוה (מעל 13 מ')"/>
    <n v="821073"/>
    <s v="תל אביב-יפו"/>
    <n v="5000"/>
    <s v="קהילת ורשה"/>
    <n v="230"/>
    <n v="73"/>
    <n v="73"/>
    <s v=" "/>
    <d v="2019-08-12T00:00:00"/>
    <m/>
    <m/>
    <m/>
    <m/>
    <m/>
    <s v="2020_04"/>
    <d v="2021-01-28T10:47:24"/>
    <m/>
    <m/>
    <m/>
    <s v="מספר קומות להריסה: 1, שטח הריסה (מ&quot;ר): 101.38,   במרתפים: מספר מרתפים, מחסן,   בקומת הקרקע: חדר אשפה,   בקומות: כמות קומות מגורים: 9, כמות יח&quot;ד מבוקשות: 24,   על הגג: חדר מכונות ומעלית, קולטי שמש,   בחצר: גינה,   העבודות המבוקשות בהיתר כוללות הוספת צובר ג"/>
    <s v="NULL"/>
    <s v="NULL"/>
    <s v="NULL"/>
    <s v="NULL"/>
    <m/>
    <m/>
    <m/>
    <m/>
    <m/>
    <m/>
    <m/>
    <m/>
    <m/>
    <m/>
    <m/>
    <m/>
    <m/>
    <s v="NULL"/>
    <s v="NULL"/>
    <s v="NULL"/>
    <s v="לפי גוש חלקה (מרץ 2021)"/>
    <n v="2019"/>
    <x v="1"/>
    <s v="הריסה + בנייה"/>
    <m/>
    <m/>
    <m/>
    <m/>
    <m/>
    <m/>
    <n v="4"/>
    <s v="להיתר"/>
    <m/>
    <x v="1"/>
    <m/>
    <m/>
    <m/>
    <m/>
    <m/>
    <m/>
    <m/>
    <m/>
    <s v="כן"/>
    <m/>
    <m/>
    <s v="מתחם רלוונטי לפי כתובת"/>
    <m/>
    <n v="72"/>
    <m/>
    <m/>
    <m/>
    <m/>
    <m/>
    <s v="לדיון חוזר"/>
    <m/>
  </r>
  <r>
    <n v="1012"/>
    <m/>
    <m/>
    <m/>
    <m/>
    <m/>
    <m/>
    <m/>
    <m/>
    <m/>
    <m/>
    <n v="4367"/>
    <m/>
    <s v="תל אביב"/>
    <x v="35"/>
    <x v="160"/>
    <m/>
    <s v="מיסוי"/>
    <s v="מיסוי - פינוי-בינוי"/>
    <s v="תכנית מאושרת עם פעילות יזמית"/>
    <n v="6983753"/>
    <s v="507 191029"/>
    <n v="507"/>
    <n v="191029"/>
    <s v="בניה חדשה"/>
    <s v="בניין מגורים גבוה (מעל 13 מ')"/>
    <n v="821077"/>
    <s v="תל אביב-יפו"/>
    <n v="5000"/>
    <s v="קהילת ורשה"/>
    <n v="230"/>
    <n v="77"/>
    <n v="77"/>
    <m/>
    <d v="2019-08-12T00:00:00"/>
    <m/>
    <m/>
    <m/>
    <m/>
    <n v="25"/>
    <m/>
    <m/>
    <m/>
    <m/>
    <m/>
    <s v="מספר קומות להריסה: 2, שטח הריסה (מ&quot;ר): 275.79, _x000d__x000a_במרתפים: מספר מרתפים, מחסן, _x000d__x000a_בקומת הקרקע: חדר אשפה, _x000d__x000a_בקומות: כמות קומות מגורים: 9, כמות יח&quot;ד מבוקשות: 25, _x000d__x000a_על הגג: חדר מכונות ומעלית, קולטי שמש, חדר מדרגות כללי, _x000d__x000a_בחצר: גינה, שטחים מרוצפים, _x000d__x000a_העבודות המ"/>
    <m/>
    <m/>
    <m/>
    <s v="NULL"/>
    <m/>
    <m/>
    <m/>
    <m/>
    <m/>
    <m/>
    <m/>
    <m/>
    <m/>
    <m/>
    <m/>
    <m/>
    <m/>
    <m/>
    <m/>
    <m/>
    <m/>
    <n v="2019"/>
    <x v="1"/>
    <s v="הריסה + בנייה"/>
    <m/>
    <m/>
    <n v="2"/>
    <m/>
    <m/>
    <m/>
    <n v="1"/>
    <s v="להיתר"/>
    <m/>
    <x v="1"/>
    <m/>
    <m/>
    <m/>
    <m/>
    <m/>
    <m/>
    <m/>
    <m/>
    <m/>
    <m/>
    <m/>
    <m/>
    <m/>
    <n v="72"/>
    <m/>
    <m/>
    <m/>
    <m/>
    <m/>
    <s v="אישור בתנאים"/>
    <m/>
  </r>
  <r>
    <n v="1586"/>
    <m/>
    <m/>
    <m/>
    <m/>
    <m/>
    <m/>
    <m/>
    <m/>
    <m/>
    <m/>
    <n v="4367"/>
    <m/>
    <s v="תל אביב"/>
    <x v="35"/>
    <x v="160"/>
    <m/>
    <s v="מיסוי"/>
    <s v="פינוי-בינוי"/>
    <s v="תכנית מאושרת עם פעילות יזמית"/>
    <n v="7138737"/>
    <s v="507 191029"/>
    <n v="507"/>
    <n v="191029"/>
    <s v="בניה חדשה"/>
    <s v="בניין מגורים גבוה (מעל 13 מ')"/>
    <n v="821077"/>
    <s v="תל אביב-יפו"/>
    <n v="5000"/>
    <s v="קהילת ורשה"/>
    <n v="230"/>
    <n v="77"/>
    <n v="77"/>
    <s v=" "/>
    <d v="2019-08-12T00:00:00"/>
    <m/>
    <m/>
    <m/>
    <m/>
    <m/>
    <s v="2020_01"/>
    <d v="2020-11-01T21:03:32"/>
    <m/>
    <m/>
    <m/>
    <s v="מספר קומות להריסה: 2, שטח הריסה (מ&quot;ר): 275.79,   במרתפים: מספר מרתפים, מחסן,   בקומת הקרקע: חדר אשפה,   בקומות: כמות קומות מגורים: 9, כמות יח&quot;ד מבוקשות: 25,   על הגג: חדר מכונות ומעלית, קולטי שמש, חדר מדרגות כללי,   בחצר: גינה, שטחים מרוצפים,   העבודות המבוקשות בהיתר כוללות הוספת צובר גז חדש, או העתקה של צובר קיים: כן"/>
    <s v="NULL"/>
    <s v="NULL"/>
    <s v="NULL"/>
    <s v="NULL"/>
    <m/>
    <m/>
    <m/>
    <m/>
    <m/>
    <m/>
    <m/>
    <m/>
    <m/>
    <m/>
    <m/>
    <m/>
    <m/>
    <s v="NULL"/>
    <s v="NULL"/>
    <s v="NULL"/>
    <s v="לפי גוש חלקה (מרץ 2021)"/>
    <n v="2019"/>
    <x v="1"/>
    <s v="הריסה + בנייה"/>
    <m/>
    <m/>
    <m/>
    <m/>
    <m/>
    <m/>
    <n v="4"/>
    <s v="להיתר"/>
    <m/>
    <x v="1"/>
    <m/>
    <m/>
    <m/>
    <m/>
    <m/>
    <m/>
    <m/>
    <m/>
    <s v="כן"/>
    <m/>
    <m/>
    <s v="מתחם רלוונטי לפי אלון"/>
    <m/>
    <n v="72"/>
    <m/>
    <m/>
    <m/>
    <m/>
    <m/>
    <s v="לדיון חוזר"/>
    <m/>
  </r>
  <r>
    <n v="1602"/>
    <m/>
    <m/>
    <m/>
    <m/>
    <m/>
    <m/>
    <m/>
    <m/>
    <m/>
    <m/>
    <n v="4367"/>
    <m/>
    <s v="תל אביב"/>
    <x v="35"/>
    <x v="160"/>
    <m/>
    <s v="מיסוי"/>
    <s v="פינוי-בינוי"/>
    <s v="תכנית מאושרת עם פעילות יזמית"/>
    <n v="7241802"/>
    <s v="507 191029"/>
    <n v="507"/>
    <n v="191029"/>
    <s v="בניה חדשה"/>
    <s v="בניין מגורים גבוה (מעל 13 מ')"/>
    <n v="821077"/>
    <s v="תל אביב-יפו"/>
    <n v="5000"/>
    <s v="קהילת ורשה"/>
    <n v="230"/>
    <n v="77"/>
    <n v="77"/>
    <s v=" "/>
    <d v="2019-08-12T00:00:00"/>
    <m/>
    <m/>
    <m/>
    <m/>
    <m/>
    <s v="2020_04"/>
    <d v="2021-01-28T10:47:24"/>
    <m/>
    <m/>
    <m/>
    <s v="מספר קומות להריסה: 2, שטח הריסה (מ&quot;ר): 275.79,   במרתפים: מספר מרתפים, מחסן,   בקומת הקרקע: חדר אשפה,   בקומות: כמות קומות מגורים: 9, כמות יח&quot;ד מבוקשות: 25,   על הגג: חדר מכונות ומעלית, קולטי שמש, חדר מדרגות כללי,   בחצר: גינה, שטחים מרוצפים,   העבודות המ"/>
    <s v="NULL"/>
    <s v="NULL"/>
    <s v="NULL"/>
    <s v="NULL"/>
    <m/>
    <m/>
    <m/>
    <m/>
    <m/>
    <m/>
    <m/>
    <m/>
    <m/>
    <m/>
    <m/>
    <m/>
    <m/>
    <s v="NULL"/>
    <s v="NULL"/>
    <s v="NULL"/>
    <s v="לפי גוש חלקה (מרץ 2021)"/>
    <n v="2019"/>
    <x v="1"/>
    <s v="הריסה + בנייה"/>
    <m/>
    <m/>
    <m/>
    <m/>
    <m/>
    <m/>
    <n v="4"/>
    <s v="להיתר"/>
    <m/>
    <x v="1"/>
    <m/>
    <m/>
    <m/>
    <m/>
    <m/>
    <m/>
    <m/>
    <m/>
    <s v="כן"/>
    <m/>
    <m/>
    <s v="מתחם רלוונטי לפי כתובת"/>
    <m/>
    <n v="72"/>
    <m/>
    <m/>
    <m/>
    <m/>
    <m/>
    <s v="לדיון חוזר"/>
    <m/>
  </r>
  <r>
    <n v="1581"/>
    <s v="טיוב בקשותID כפולות"/>
    <m/>
    <m/>
    <s v="ספק תמא?"/>
    <m/>
    <m/>
    <m/>
    <m/>
    <m/>
    <m/>
    <n v="4367"/>
    <m/>
    <s v="תל אביב"/>
    <x v="35"/>
    <x v="160"/>
    <m/>
    <s v="מיסוי"/>
    <s v="פינוי-בינוי"/>
    <s v="תכנית מאושרת עם פעילות יזמית"/>
    <n v="7138643"/>
    <s v="507 200086"/>
    <n v="507"/>
    <n v="200086"/>
    <s v="בניה חדשה"/>
    <s v="בניין מגורים גבוה (מעל 13 מ')"/>
    <n v="821079"/>
    <s v="תל אביב-יפו"/>
    <n v="5000"/>
    <s v="קהילת ורשה"/>
    <n v="230"/>
    <n v="79"/>
    <n v="79"/>
    <s v=" "/>
    <d v="2020-01-14T00:00:00"/>
    <m/>
    <m/>
    <m/>
    <m/>
    <n v="25"/>
    <s v="2020_01"/>
    <d v="2020-11-01T21:03:32"/>
    <m/>
    <s v="מהות הבקשה"/>
    <m/>
    <s v="מספר קומות להריסה: 2, שטח הריסה (מ&quot;ר): 320.39,   במרתפים: מספר מרתפים, מחסן,   בקומת הקרקע: חדר אשפה,   בקומות: כמות קומות מגורים: 9, כמות יח&quot;ד מבוקשות: 25,   על הגג: חדר מכונות ומעלית, קולטי שמש,   בחצר: גינה, שטחים מרוצפים,   העבודות המבוקשות בהיתר כוללות הוספת צובר גז חדש, או העתקה של צובר קיים: כן"/>
    <s v="NULL"/>
    <s v="NULL"/>
    <s v="NULL"/>
    <s v="NULL"/>
    <m/>
    <m/>
    <m/>
    <m/>
    <m/>
    <m/>
    <m/>
    <m/>
    <m/>
    <m/>
    <m/>
    <m/>
    <m/>
    <m/>
    <s v="NULL"/>
    <s v="NULL"/>
    <s v="לפי גוש חלקה (מרץ 2021)"/>
    <n v="2020"/>
    <x v="1"/>
    <s v="הריסה"/>
    <m/>
    <m/>
    <n v="3"/>
    <m/>
    <m/>
    <m/>
    <n v="1"/>
    <s v="להיתר"/>
    <m/>
    <x v="1"/>
    <m/>
    <m/>
    <m/>
    <m/>
    <m/>
    <m/>
    <m/>
    <m/>
    <s v="כן"/>
    <m/>
    <m/>
    <s v="מתחם רלוונטי לפי אלון"/>
    <m/>
    <n v="72"/>
    <m/>
    <m/>
    <m/>
    <m/>
    <m/>
    <s v="לדיון חוזר"/>
    <m/>
  </r>
  <r>
    <n v="1015"/>
    <m/>
    <m/>
    <m/>
    <m/>
    <m/>
    <m/>
    <m/>
    <m/>
    <m/>
    <m/>
    <n v="4367"/>
    <m/>
    <s v="תל אביב"/>
    <x v="35"/>
    <x v="160"/>
    <m/>
    <s v="מיסוי"/>
    <s v="פינוי-בינוי"/>
    <s v="תכנית מאושרת עם פעילות יזמית"/>
    <n v="5285622"/>
    <s v="507 141844"/>
    <n v="507"/>
    <n v="141844"/>
    <s v="בניה חדשה"/>
    <s v="בניין מגורים גבוה (מעל 13 מ')"/>
    <n v="821079"/>
    <s v="תל אביב-יפו"/>
    <n v="5000"/>
    <s v="קהילת ורשה"/>
    <n v="230"/>
    <n v="79"/>
    <n v="79"/>
    <s v="א"/>
    <d v="2014-09-11T00:00:00"/>
    <m/>
    <n v="31"/>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s v="NULL"/>
    <m/>
    <m/>
    <m/>
    <m/>
    <m/>
    <m/>
    <m/>
    <m/>
    <m/>
    <m/>
    <m/>
    <m/>
    <m/>
    <m/>
    <m/>
    <m/>
    <s v="שליפת כתובות (אוגוסט 2020)"/>
    <n v="2014"/>
    <x v="1"/>
    <m/>
    <m/>
    <m/>
    <m/>
    <m/>
    <m/>
    <m/>
    <n v="4"/>
    <s v="להיתר"/>
    <m/>
    <x v="1"/>
    <m/>
    <m/>
    <m/>
    <m/>
    <m/>
    <m/>
    <m/>
    <m/>
    <m/>
    <m/>
    <m/>
    <m/>
    <m/>
    <n v="72"/>
    <m/>
    <m/>
    <m/>
    <m/>
    <m/>
    <m/>
    <m/>
  </r>
  <r>
    <n v="1608"/>
    <m/>
    <m/>
    <m/>
    <m/>
    <m/>
    <m/>
    <m/>
    <m/>
    <m/>
    <m/>
    <n v="4367"/>
    <m/>
    <s v="תל אביב"/>
    <x v="35"/>
    <x v="160"/>
    <m/>
    <s v="מיסוי"/>
    <s v="פינוי-בינוי"/>
    <s v="תכנית מאושרת עם פעילות יזמית"/>
    <n v="7241982"/>
    <s v="507 200086"/>
    <n v="507"/>
    <n v="200086"/>
    <s v="בניה חדשה"/>
    <s v="בניין מגורים גבוה (מעל 13 מ')"/>
    <n v="821079"/>
    <s v="תל אביב-יפו"/>
    <n v="5000"/>
    <s v="קהילת ורשה"/>
    <n v="230"/>
    <n v="79"/>
    <n v="79"/>
    <s v=" "/>
    <d v="2020-01-14T00:00:00"/>
    <m/>
    <m/>
    <m/>
    <m/>
    <m/>
    <s v="2020_04"/>
    <d v="2021-01-28T10:47:24"/>
    <m/>
    <m/>
    <m/>
    <s v="מספר קומות להריסה: 2, שטח הריסה (מ&quot;ר): 320.39,   במרתפים: מספר מרתפים, מחסן,   בקומת הקרקע: חדר אשפה,   בקומות: כמות קומות מגורים: 9, כמות יח&quot;ד מבוקשות: 25,   על הגג: חדר מכונות ומעלית, קולטי שמש,   בחצר: גינה, שטחים מרוצפים,   העבודות המבוקשות בהיתר כולל"/>
    <s v="NULL"/>
    <s v="NULL"/>
    <s v="NULL"/>
    <s v="NULL"/>
    <m/>
    <m/>
    <m/>
    <m/>
    <m/>
    <m/>
    <m/>
    <m/>
    <m/>
    <m/>
    <m/>
    <m/>
    <m/>
    <s v="NULL"/>
    <s v="NULL"/>
    <s v="NULL"/>
    <s v="לפי גוש חלקה (מרץ 2021)"/>
    <n v="2020"/>
    <x v="1"/>
    <s v="הריסה + בנייה"/>
    <m/>
    <m/>
    <m/>
    <m/>
    <m/>
    <m/>
    <n v="4"/>
    <s v="להיתר"/>
    <m/>
    <x v="1"/>
    <m/>
    <m/>
    <m/>
    <m/>
    <m/>
    <m/>
    <m/>
    <m/>
    <s v="כן"/>
    <m/>
    <m/>
    <s v="מתחם רלוונטי לפי כתובת"/>
    <m/>
    <n v="72"/>
    <m/>
    <m/>
    <m/>
    <m/>
    <m/>
    <s v="לדיון חוזר"/>
    <m/>
  </r>
  <r>
    <n v="1016"/>
    <m/>
    <m/>
    <m/>
    <m/>
    <m/>
    <m/>
    <m/>
    <m/>
    <m/>
    <m/>
    <n v="4367"/>
    <m/>
    <s v="תל אביב"/>
    <x v="35"/>
    <x v="160"/>
    <m/>
    <s v="מיסוי"/>
    <s v="פינוי-בינוי"/>
    <s v="תכנית מאושרת עם פעילות יזמית"/>
    <n v="5325684"/>
    <s v="507 141844"/>
    <n v="507"/>
    <n v="141844"/>
    <s v="בניה חדשה"/>
    <s v="בניין מגורים גבוה (מעל 13 מ')"/>
    <m/>
    <s v="תל אביב-יפו"/>
    <n v="5000"/>
    <s v="קהילת ורשה"/>
    <n v="230"/>
    <n v="79"/>
    <n v="79"/>
    <m/>
    <d v="2014-09-11T00:00:00"/>
    <m/>
    <m/>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n v="1532887"/>
    <n v="141066"/>
    <m/>
    <d v="2014-12-28T00:00:00"/>
    <m/>
    <m/>
    <n v="31"/>
    <m/>
    <m/>
    <m/>
    <m/>
    <m/>
    <m/>
    <m/>
    <m/>
    <m/>
    <m/>
    <s v="שליפת כתובות (אוגוסט 2020)"/>
    <n v="2014"/>
    <x v="7"/>
    <m/>
    <m/>
    <m/>
    <m/>
    <m/>
    <m/>
    <m/>
    <n v="4"/>
    <s v="להיתר"/>
    <m/>
    <x v="1"/>
    <m/>
    <m/>
    <m/>
    <m/>
    <m/>
    <m/>
    <m/>
    <m/>
    <m/>
    <m/>
    <m/>
    <m/>
    <m/>
    <n v="72"/>
    <m/>
    <m/>
    <m/>
    <m/>
    <m/>
    <m/>
    <m/>
  </r>
  <r>
    <n v="1013"/>
    <m/>
    <m/>
    <m/>
    <m/>
    <m/>
    <m/>
    <m/>
    <m/>
    <s v="פרויקט פינוי בינוי "/>
    <s v="היתר בתנאים"/>
    <n v="4367"/>
    <m/>
    <s v="תל אביב"/>
    <x v="35"/>
    <x v="160"/>
    <m/>
    <s v="מיסוי"/>
    <s v="פינוי-בינוי"/>
    <s v="תכנית מאושרת עם פעילות יזמית"/>
    <n v="5288571"/>
    <s v="507 130375"/>
    <n v="507"/>
    <n v="130375"/>
    <s v="בניה חדשה"/>
    <s v="בניין גבוה"/>
    <n v="821079"/>
    <s v="תל אביב-יפו"/>
    <n v="5000"/>
    <s v="קהילת ורשה"/>
    <n v="230"/>
    <n v="79"/>
    <n v="79"/>
    <s v="א"/>
    <d v="2013-02-20T00:00:00"/>
    <m/>
    <n v="0"/>
    <m/>
    <m/>
    <n v="25"/>
    <m/>
    <m/>
    <m/>
    <m/>
    <m/>
    <s v="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ים , ח. חשמל ותקשורת_x000d__x000a_פירוט נוסף: + 2 קומות מרתף._x000d__x000a_חנ"/>
    <m/>
    <m/>
    <m/>
    <s v="NULL"/>
    <m/>
    <m/>
    <m/>
    <m/>
    <m/>
    <m/>
    <m/>
    <m/>
    <m/>
    <m/>
    <m/>
    <m/>
    <m/>
    <m/>
    <m/>
    <m/>
    <s v="שליפת כתובות (אוגוסט 2020)"/>
    <n v="2013"/>
    <x v="1"/>
    <s v="הריסה"/>
    <m/>
    <m/>
    <m/>
    <m/>
    <m/>
    <m/>
    <s v="?"/>
    <s v="להיתר"/>
    <s v="תמא או פב"/>
    <x v="1"/>
    <m/>
    <m/>
    <m/>
    <m/>
    <m/>
    <m/>
    <m/>
    <m/>
    <m/>
    <m/>
    <m/>
    <m/>
    <m/>
    <n v="72"/>
    <m/>
    <m/>
    <m/>
    <m/>
    <m/>
    <m/>
    <m/>
  </r>
  <r>
    <n v="1014"/>
    <m/>
    <m/>
    <m/>
    <m/>
    <m/>
    <m/>
    <m/>
    <m/>
    <s v="פרויקט פינוי בינוי "/>
    <s v="היתר בתנאים"/>
    <n v="4367"/>
    <m/>
    <s v="תל אביב"/>
    <x v="35"/>
    <x v="160"/>
    <m/>
    <s v="מיסוי"/>
    <s v="פינוי-בינוי"/>
    <s v="תכנית מאושרת עם פעילות יזמית"/>
    <n v="3668719"/>
    <s v="507 141844"/>
    <n v="507"/>
    <n v="141844"/>
    <m/>
    <s v="בניה חדשה - בניין מגורים גבוה (מעל 13 מ'"/>
    <n v="821079"/>
    <s v="תל אביב-יפו"/>
    <n v="5000"/>
    <s v="קהילת ורשה"/>
    <n v="230"/>
    <n v="79"/>
    <n v="79"/>
    <s v="א"/>
    <d v="2014-09-11T00:00:00"/>
    <m/>
    <m/>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n v="300793"/>
    <n v="141066"/>
    <m/>
    <d v="2014-12-28T00:00:00"/>
    <m/>
    <m/>
    <n v="31"/>
    <m/>
    <m/>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s v="שליפת כתובות (אוגוסט 2020)"/>
    <n v="2014"/>
    <x v="7"/>
    <s v="הריסה + בנייה"/>
    <s v="הריסה + בנייה"/>
    <m/>
    <m/>
    <m/>
    <m/>
    <m/>
    <s v="?"/>
    <s v="להיתר"/>
    <s v="תמא או פב"/>
    <x v="6"/>
    <s v="?"/>
    <m/>
    <m/>
    <m/>
    <m/>
    <m/>
    <m/>
    <m/>
    <m/>
    <m/>
    <m/>
    <m/>
    <m/>
    <n v="72"/>
    <m/>
    <m/>
    <m/>
    <m/>
    <m/>
    <m/>
    <m/>
  </r>
  <r>
    <n v="1553"/>
    <m/>
    <m/>
    <m/>
    <s v="תמ&quot;א אך הכתובת נמצאת בתוך המתחם ולכן פ&quot;ב"/>
    <m/>
    <s v="כפול רק מהנתונים החדשים"/>
    <s v="תמ&quot;א אך הכתובת נמצאת בתוך המתחם ולכן פ&quot;ב"/>
    <m/>
    <s v="תמ&quot;א 38"/>
    <s v="בקשה להיתר"/>
    <n v="4041"/>
    <m/>
    <s v="תל אביב"/>
    <x v="35"/>
    <x v="161"/>
    <m/>
    <s v="מיסוי"/>
    <s v="פינוי-בינוי"/>
    <s v="תכנית מאושרת עם פעילות יזמית"/>
    <n v="7136716"/>
    <s v="507 200049"/>
    <n v="507"/>
    <n v="200049"/>
    <s v="בניה חדשה"/>
    <s v="בניין מגורים גבוה (מעל 13 מ')"/>
    <n v="819017"/>
    <s v="תל אביב-יפו"/>
    <n v="5000"/>
    <s v="הדר יוסף"/>
    <n v="236"/>
    <n v="17"/>
    <n v="17"/>
    <s v=" "/>
    <d v="2020-01-08T00:00:00"/>
    <m/>
    <m/>
    <n v="8"/>
    <n v="13"/>
    <n v="21"/>
    <s v="2020_01"/>
    <d v="2020-11-01T21:03:32"/>
    <s v="אתר העירייה"/>
    <s v="חישוב מתמטי"/>
    <s v="מהות הבקשה"/>
    <s v="מספר קומות להריסה: 2, שטח הריסה (מ&quot;ר): 317.69,   במרתפים: מספר מרתפים, מחסן, חדרי עזר, אחר: חנייה,   בקומת הקרקע: אולם כניסה, חדר אשפה, חדר גז, אחר: חדר אופניים, מחסן משותף, 2 יח&quot;ד,   בקומות: כמות קומות מגורים: 8, כמות יח&quot;ד מבוקשות: 21,   על הגג: חדר מכונות ומעלית, קולטי שמש, חדר מדרגות כללי, פרגולה,   בחצר: גינה, שטחים מרוצפים, כמות מקומות חניה: 24, גדר בגבולות מגרש בגובה (מטר): 1.5,     נפח חפירה (מ&quot;ק): 5,575.00, העבודות המבוקשות בהיתר כוללות הוספת צובר גז חדש, או העתקה של צובר קיים: לא"/>
    <s v="NULL"/>
    <s v="NULL"/>
    <s v="NULL"/>
    <s v="NULL"/>
    <m/>
    <m/>
    <m/>
    <m/>
    <m/>
    <m/>
    <m/>
    <m/>
    <m/>
    <m/>
    <m/>
    <m/>
    <m/>
    <m/>
    <s v="NULL"/>
    <s v="NULL"/>
    <s v="לפי גוש חלקה (מרץ 2021)"/>
    <n v="2020"/>
    <x v="1"/>
    <s v="הריסה + בנייה"/>
    <m/>
    <m/>
    <m/>
    <m/>
    <m/>
    <m/>
    <s v="אם פב אז מובילה"/>
    <s v="להיתר"/>
    <s v="תמא לפי מדלן"/>
    <x v="1"/>
    <m/>
    <m/>
    <m/>
    <m/>
    <m/>
    <m/>
    <m/>
    <m/>
    <m/>
    <m/>
    <m/>
    <m/>
    <m/>
    <n v="64"/>
    <m/>
    <m/>
    <m/>
    <m/>
    <m/>
    <s v="דחייה"/>
    <m/>
  </r>
  <r>
    <n v="1018"/>
    <m/>
    <m/>
    <m/>
    <m/>
    <m/>
    <m/>
    <m/>
    <m/>
    <m/>
    <m/>
    <n v="4017"/>
    <m/>
    <s v="תל אביב"/>
    <x v="35"/>
    <x v="162"/>
    <m/>
    <s v="מיסוי"/>
    <s v="מיסוי - פינוי-בינוי"/>
    <s v="בביצוע"/>
    <n v="3672210"/>
    <s v="507 160206"/>
    <n v="507"/>
    <n v="160206"/>
    <m/>
    <s v="בניה חדשה - מגדל מגורים מעל 20 קומות"/>
    <n v="944005"/>
    <s v="תל אביב-יפו"/>
    <n v="5000"/>
    <s v="רקנאטי"/>
    <n v="275"/>
    <n v="5"/>
    <n v="5"/>
    <m/>
    <d v="2016-01-31T00:00:00"/>
    <m/>
    <m/>
    <n v="96"/>
    <n v="102"/>
    <n v="198"/>
    <m/>
    <m/>
    <m/>
    <m/>
    <m/>
    <s v="הריסת מבנה קיים הכולל 4 קומות מגורים_x000a_הקמת מבנה חדש הכולל: מרתף ,16.0 קומות מגורים ,ובהן 198יח&quot;ד ,3 בנינים +ק.ק + 3 מפלסי מרתפים_x000a_המרתפים כוללים: מחסן,חדרי עזר,חניות_x000a_קומת קרקע הכוללת: אולם כניסה,חדר אשפה,מחסנים, חלל לרווחת הדיירים_x000a_על הגג: קולטי שמש,חדר"/>
    <m/>
    <m/>
    <m/>
    <s v="NULL"/>
    <n v="171061"/>
    <m/>
    <d v="2018-05-21T00:00:00"/>
    <m/>
    <m/>
    <m/>
    <n v="96"/>
    <m/>
    <n v="102"/>
    <m/>
    <n v="198"/>
    <m/>
    <m/>
    <s v="הריסת 3 בניינים קיימים בצורת H, בכל מבנה 2 בניינים צמודים, סה&quot;כ 6 בניינים, 16 יח&quot;ד בבניין, 96 יח&quot;ד במתחם כולו המיועד להריסה , והקמת 3 בניינים חדשים זהים (A,B,C)  בני 17 קומות כולל קומת קרקע וקומת גג טכני, מעל 3 מרתפי חניה משותפים. בכל בניין 66 יח&quot;ד , סה&quot;כ 198 יח&quot;ד במתחם ."/>
    <m/>
    <m/>
    <m/>
    <n v="2016"/>
    <x v="3"/>
    <s v="הריסה + בנייה"/>
    <s v="הריסה + בנייה"/>
    <m/>
    <n v="1"/>
    <m/>
    <m/>
    <m/>
    <n v="1"/>
    <s v="להיתר"/>
    <m/>
    <x v="0"/>
    <m/>
    <m/>
    <s v="אתר העירייה"/>
    <n v="3672210"/>
    <m/>
    <s v="היתר מאתר העירייה, לכן אין היתר ID"/>
    <m/>
    <m/>
    <m/>
    <m/>
    <m/>
    <m/>
    <s v="מיצוי יח&quot;ד בפרויקט"/>
    <n v="0"/>
    <m/>
    <m/>
    <m/>
    <m/>
    <m/>
    <m/>
    <m/>
  </r>
  <r>
    <n v="1017"/>
    <m/>
    <m/>
    <m/>
    <m/>
    <m/>
    <m/>
    <m/>
    <m/>
    <m/>
    <m/>
    <n v="4017"/>
    <m/>
    <s v="תל אביב"/>
    <x v="35"/>
    <x v="162"/>
    <m/>
    <s v="מיסוי"/>
    <s v="פינוי-בינוי"/>
    <s v="בביצוע"/>
    <n v="5283637"/>
    <s v="507 160206"/>
    <n v="507"/>
    <n v="160206"/>
    <s v="בניה חדשה"/>
    <s v="מגדל מגורים מעל 20 קומות"/>
    <n v="944005"/>
    <s v="תל אביב-יפו"/>
    <n v="5000"/>
    <s v="רקנאטי"/>
    <n v="275"/>
    <n v="5"/>
    <n v="5"/>
    <m/>
    <d v="2016-01-31T00:00:00"/>
    <m/>
    <n v="0"/>
    <m/>
    <m/>
    <n v="198"/>
    <m/>
    <m/>
    <m/>
    <m/>
    <m/>
    <s v="הריסת מבנה קיים הכולל 4 קומות מגורים_x000d__x000a_הקמת מבנה חדש הכולל: מרתף ,16.0 קומות מגורים ,ובהן 198יח&quot;ד ,3 בנינים +ק.ק + 3 מפלסי מרתפים_x000d__x000a_המרתפים כוללים: מחסן,חדרי עזר,חניות_x000d__x000a_קומת קרקע הכוללת: אולם כניסה,חדר אשפה,מחסנים, חלל לרווחת הדיירים_x000d__x000a_על הגג: קולטי שמש,חדר"/>
    <m/>
    <m/>
    <m/>
    <s v="NULL"/>
    <m/>
    <m/>
    <m/>
    <m/>
    <m/>
    <m/>
    <m/>
    <m/>
    <m/>
    <m/>
    <m/>
    <m/>
    <m/>
    <m/>
    <m/>
    <m/>
    <s v="שליפת כתובות (אוגוסט 2020)"/>
    <n v="2016"/>
    <x v="1"/>
    <s v="הריסה + בנייה"/>
    <m/>
    <m/>
    <m/>
    <m/>
    <m/>
    <m/>
    <n v="4"/>
    <s v="להיתר"/>
    <m/>
    <x v="1"/>
    <m/>
    <m/>
    <m/>
    <m/>
    <m/>
    <m/>
    <m/>
    <m/>
    <m/>
    <m/>
    <m/>
    <m/>
    <s v="מיצוי יח&quot;ד בפרויקט"/>
    <n v="0"/>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5">
  <r>
    <n v="1023"/>
    <m/>
    <m/>
    <m/>
    <m/>
    <m/>
    <m/>
    <m/>
    <m/>
    <m/>
    <m/>
    <n v="4329"/>
    <m/>
    <s v="תל אביב"/>
    <x v="0"/>
    <x v="0"/>
    <m/>
    <s v="מיסוי"/>
    <s v="פינוי-בינוי"/>
    <s v="תכנית מאושרת עם פעילות יזמית"/>
    <n v="7193913"/>
    <s v="510 20200163"/>
    <n v="510"/>
    <n v="20200163"/>
    <s v="בקשה להיתר                                                                      "/>
    <s v="עבודות עפר                              "/>
    <n v="7218011"/>
    <s v="אור יהודה"/>
    <n v="2400"/>
    <s v="הכלנית                                                      "/>
    <n v="111"/>
    <n v="0"/>
    <n v="0"/>
    <m/>
    <d v="2020-07-05T00:00:00"/>
    <n v="0"/>
    <n v="0"/>
    <m/>
    <m/>
    <m/>
    <s v="2020_03"/>
    <d v="2020-12-03T17:05:37"/>
    <m/>
    <m/>
    <m/>
    <s v=" הריסה עבור מגרשים 101+103+104+31+41+2+11 חפירה ודיפון עבור מגרשים 2+11.                                                                                                                                                                                                                                                                                                                                                                                                                                                                                                                                                                                                                                                                                                                                                                                                                                                                                                                                                                "/>
    <n v="0"/>
    <d v="2021-02-23T00:00:00"/>
    <s v="  לאשר את הבקשה                                                                                                                                                                                                                                                                                                                                                                                                                                                                                                                                                                                                                                                                                                                                                                                                                                                                                                                                                                                                                         "/>
    <n v="2131614"/>
    <n v="20200163"/>
    <m/>
    <d v="2021-05-06T00:00:00"/>
    <s v="מגורים                                                                                    "/>
    <m/>
    <m/>
    <m/>
    <m/>
    <m/>
    <m/>
    <n v="328"/>
    <m/>
    <m/>
    <s v="הריסה עבור מגרשים 101+103+104+31+2+11 וחפירה ודיפון עבור מגרשים 2+11."/>
    <s v="NULL"/>
    <s v="NULL"/>
    <s v="לפי גוש חלקה (מרץ 2021)"/>
    <n v="2020"/>
    <x v="0"/>
    <s v="הריסה + חפירה ודיפון"/>
    <s v="הריסה + חפירה ודיפון"/>
    <m/>
    <n v="1"/>
    <m/>
    <m/>
    <m/>
    <n v="1"/>
    <s v="להיתר"/>
    <m/>
    <x v="0"/>
    <m/>
    <m/>
    <m/>
    <n v="7193913"/>
    <n v="2131614"/>
    <m/>
    <m/>
    <m/>
    <m/>
    <m/>
    <m/>
    <m/>
    <m/>
    <n v="328"/>
    <m/>
    <m/>
    <m/>
    <m/>
    <m/>
    <s v="לא היו החלטות בבקשה"/>
    <m/>
  </r>
  <r>
    <n v="1020"/>
    <m/>
    <m/>
    <m/>
    <m/>
    <m/>
    <m/>
    <m/>
    <m/>
    <m/>
    <m/>
    <n v="4329"/>
    <m/>
    <s v="תל אביב"/>
    <x v="0"/>
    <x v="0"/>
    <m/>
    <s v="מיסוי"/>
    <s v="פינוי-בינוי"/>
    <s v="תכנית מאושרת עם פעילות יזמית"/>
    <n v="7184417"/>
    <s v="510 20200031"/>
    <n v="510"/>
    <n v="20200031"/>
    <s v="בקשה למידע                                                                      "/>
    <s v="הקמת מבנה חדש                           "/>
    <n v="721801"/>
    <s v="אור יהודה"/>
    <n v="2400"/>
    <s v="הכלנית                                                      "/>
    <n v="111"/>
    <n v="0"/>
    <n v="0"/>
    <m/>
    <d v="2020-02-19T00:00:00"/>
    <n v="0"/>
    <n v="328"/>
    <m/>
    <m/>
    <n v="328"/>
    <s v="2020_03"/>
    <d v="2020-12-03T17:05:37"/>
    <m/>
    <m/>
    <s v="אתר העירייה"/>
    <s v=" סוג המבנה המבוקש בניין בגובה 29 מ' ומעלה פירוט לגבי הבניה המבוקשת  הריסת ארבעה בניינים קיימים, הקמת משרד מכירות, ביצוע דיפון וחפירה, ארבעה מרתפי חניה בתחומי המגרשים, קומת קרקע, 17 קומות מגורים וקומת גג טכנית. הקלה / שימוש חורג:  הקלה סוג ההקלה המבוקשת:  הקלה בגובה המבנה / גובה הקומה, אחר תאור ההקלה המבוקשת:  הקלת בנייה לגובה 96.5 מ' מעל פני הים (במקום 92 מ' מעל פני הים) הכל במסגרת המותר בתבע. הבקשה כוללת את אחת או יותר מהעבודות להלן:  חפירה                                                                                                                                                                                                                                                                                                                                                                                                                                                                                                                                                                          "/>
    <n v="0"/>
    <s v="NULL"/>
    <s v="NULL"/>
    <s v="NULL"/>
    <m/>
    <m/>
    <m/>
    <m/>
    <m/>
    <m/>
    <m/>
    <m/>
    <m/>
    <m/>
    <m/>
    <m/>
    <m/>
    <m/>
    <s v="NULL"/>
    <s v="NULL"/>
    <s v="לפי גוש חלקה (מרץ 2021)"/>
    <n v="2020"/>
    <x v="1"/>
    <s v="הריסה + חפירה ודיפון + בנייה"/>
    <m/>
    <m/>
    <n v="1"/>
    <m/>
    <m/>
    <m/>
    <n v="2"/>
    <s v="למידע"/>
    <m/>
    <x v="1"/>
    <m/>
    <m/>
    <m/>
    <m/>
    <m/>
    <m/>
    <m/>
    <m/>
    <m/>
    <m/>
    <m/>
    <m/>
    <m/>
    <n v="328"/>
    <m/>
    <m/>
    <m/>
    <m/>
    <m/>
    <s v="לא היו החלטות בבקשה"/>
    <m/>
  </r>
  <r>
    <n v="1650"/>
    <s v="אוקטובר 2021 - טיוב בקשות ID כפולות"/>
    <s v="כן"/>
    <m/>
    <m/>
    <s v="טויב"/>
    <m/>
    <m/>
    <m/>
    <m/>
    <m/>
    <n v="4329"/>
    <m/>
    <s v="תל אביב"/>
    <x v="0"/>
    <x v="0"/>
    <m/>
    <s v="מיסוי"/>
    <s v="פינוי-בינוי"/>
    <s v="תכנית מאושרת עם פעילות יזמית"/>
    <n v="7369619"/>
    <s v="510 20210062"/>
    <n v="510"/>
    <n v="20210062"/>
    <s v="בקשה להיתר                                                                      "/>
    <s v="בניה חדשה                               "/>
    <n v="721801"/>
    <s v="אור יהודה"/>
    <n v="2400"/>
    <s v="הכלנית                                                      "/>
    <n v="111"/>
    <n v="0"/>
    <n v="0"/>
    <s v=" "/>
    <d v="2021-03-04T00:00:00"/>
    <n v="0"/>
    <n v="0"/>
    <s v="NULL"/>
    <s v="NULL"/>
    <s v="NULL"/>
    <s v="2021_02"/>
    <d v="2021-06-23T10:48:05"/>
    <s v="NULL"/>
    <s v="NULL"/>
    <s v="NULL"/>
    <s v=" הקמת מבנה עבור פרויקט פינוי בינוי מתחם הכלנית לתקופה שלא תעלה על 3 שנים.                                                                                                                                                                                                                                                                                                                                                                                                                                                                                                                                                                                                                                                                                                                                                                                                                                                                                                                                                               "/>
    <n v="20210007"/>
    <d v="2021-03-07T00:00:00"/>
    <s v="  לאשר את הבקשה"/>
    <s v="NULL"/>
    <m/>
    <s v="NULL"/>
    <m/>
    <m/>
    <m/>
    <m/>
    <m/>
    <m/>
    <m/>
    <m/>
    <m/>
    <m/>
    <m/>
    <m/>
    <m/>
    <m/>
    <s v="גוש חלקה"/>
    <n v="2021"/>
    <x v="1"/>
    <s v="בנייה"/>
    <m/>
    <m/>
    <n v="1"/>
    <m/>
    <m/>
    <m/>
    <n v="2"/>
    <s v="להיתר"/>
    <m/>
    <x v="1"/>
    <m/>
    <m/>
    <m/>
    <m/>
    <m/>
    <m/>
    <m/>
    <m/>
    <m/>
    <m/>
    <m/>
    <m/>
    <m/>
    <n v="328"/>
    <m/>
    <m/>
    <m/>
    <m/>
    <m/>
    <m/>
    <m/>
  </r>
  <r>
    <n v="1022"/>
    <m/>
    <m/>
    <m/>
    <m/>
    <m/>
    <s v="סמל לא כפול - לטייב רגיל"/>
    <m/>
    <m/>
    <m/>
    <m/>
    <n v="4329"/>
    <m/>
    <s v="תל אביב"/>
    <x v="0"/>
    <x v="0"/>
    <m/>
    <s v="מיסוי"/>
    <s v="פינוי-בינוי"/>
    <s v="תכנית מאושרת עם פעילות יזמית"/>
    <n v="7184539"/>
    <s v="510 20200030"/>
    <n v="510"/>
    <n v="20200030"/>
    <s v="בקשה למידע                                                                      "/>
    <s v="הריסה                                   "/>
    <n v="7218011"/>
    <s v="אור יהודה"/>
    <n v="2400"/>
    <s v="הכלנית                                                      "/>
    <n v="111"/>
    <n v="0"/>
    <n v="0"/>
    <m/>
    <d v="2020-02-19T00:00:00"/>
    <n v="0"/>
    <n v="0"/>
    <m/>
    <m/>
    <m/>
    <s v="2020_03"/>
    <d v="2020-12-03T17:05:37"/>
    <m/>
    <m/>
    <m/>
    <s v=" הריסה חפירה ודיפון למגרשים 101, 103, 104, 31, 41, 1, 2, 11.                                                                                                                                                                                                                                                                                                                                                                                                                                                                                                                                                                                                                                                                                                                                                                                                                                                                                                                                                                            "/>
    <n v="0"/>
    <s v="NULL"/>
    <s v="NULL"/>
    <s v="NULL"/>
    <m/>
    <m/>
    <m/>
    <m/>
    <m/>
    <m/>
    <m/>
    <m/>
    <m/>
    <m/>
    <m/>
    <m/>
    <m/>
    <m/>
    <s v="NULL"/>
    <s v="NULL"/>
    <s v="לפי גוש חלקה (מרץ 2021)"/>
    <n v="2020"/>
    <x v="1"/>
    <s v="הריסה + חפירה ודיפון"/>
    <m/>
    <m/>
    <n v="1"/>
    <m/>
    <m/>
    <m/>
    <n v="2"/>
    <s v="למידע"/>
    <m/>
    <x v="1"/>
    <m/>
    <m/>
    <m/>
    <m/>
    <m/>
    <m/>
    <m/>
    <m/>
    <m/>
    <m/>
    <m/>
    <m/>
    <m/>
    <n v="328"/>
    <m/>
    <m/>
    <m/>
    <m/>
    <m/>
    <s v="לא היו החלטות בבקשה"/>
    <m/>
  </r>
  <r>
    <n v="1021"/>
    <m/>
    <m/>
    <m/>
    <m/>
    <m/>
    <m/>
    <m/>
    <m/>
    <m/>
    <m/>
    <n v="4329"/>
    <m/>
    <s v="תל אביב"/>
    <x v="0"/>
    <x v="0"/>
    <m/>
    <s v="מיסוי"/>
    <s v="פינוי-בינוי"/>
    <s v="תכנית מאושרת עם פעילות יזמית"/>
    <n v="7184469"/>
    <s v="510 20200029"/>
    <n v="510"/>
    <n v="20200029"/>
    <s v="בקשה למידע                                                                      "/>
    <s v="הקמת מבנה חדש                           "/>
    <n v="721802"/>
    <s v="אור יהודה"/>
    <n v="2400"/>
    <s v="הכלנית                                                      "/>
    <n v="111"/>
    <n v="1"/>
    <n v="1"/>
    <m/>
    <d v="2020-02-19T00:00:00"/>
    <n v="0"/>
    <n v="328"/>
    <m/>
    <m/>
    <n v="328"/>
    <s v="2020_03"/>
    <d v="2020-12-03T17:05:37"/>
    <m/>
    <m/>
    <s v="מדלן"/>
    <s v=" סוג המבנה המבוקש בניין בגובה 29 מ' ומעלה פירוט לגבי הבניה המבוקשת  הריסת ארבעה בניינים קיימים, ביצוע דיפון וחפירה, ארבעה מרתפי חניה בתחומי המגרש, קומת קרקע+ מסחר, 17 קומות מגורים וקומת גג טכני. הבקשה כוללת את אחת או יותר מהעבודות להלן:  חפירה                                                                                                                                                                                                                                                                                                                                                                                                                                                                                                                                                                                                                                                                                                                                                                                     "/>
    <n v="0"/>
    <s v="NULL"/>
    <s v="NULL"/>
    <s v="NULL"/>
    <m/>
    <m/>
    <m/>
    <m/>
    <m/>
    <m/>
    <m/>
    <m/>
    <m/>
    <m/>
    <m/>
    <m/>
    <m/>
    <m/>
    <s v="NULL"/>
    <s v="NULL"/>
    <s v="לפי גוש חלקה (מרץ 2021)"/>
    <n v="2020"/>
    <x v="1"/>
    <s v="הריסה + חפירה ודיפון + בנייה"/>
    <m/>
    <m/>
    <n v="1"/>
    <n v="1"/>
    <n v="1"/>
    <m/>
    <n v="1"/>
    <s v="למידע"/>
    <m/>
    <x v="1"/>
    <m/>
    <m/>
    <m/>
    <m/>
    <m/>
    <m/>
    <m/>
    <m/>
    <m/>
    <m/>
    <m/>
    <m/>
    <m/>
    <n v="328"/>
    <m/>
    <m/>
    <m/>
    <m/>
    <m/>
    <s v="לא היו החלטות בבקשה"/>
    <m/>
  </r>
  <r>
    <n v="1654"/>
    <s v="אוקטובר 2021 - טיוב בקשות ID כפולות"/>
    <s v="כן"/>
    <m/>
    <m/>
    <s v="טויב"/>
    <m/>
    <m/>
    <s v="המשכי. מדובר בהקמת מבנה מכירות של פרויקט פינוי בינוי"/>
    <m/>
    <m/>
    <n v="4329"/>
    <m/>
    <s v="תל אביב"/>
    <x v="0"/>
    <x v="0"/>
    <m/>
    <s v="מיסוי"/>
    <s v="פינוי בינוי"/>
    <s v="תכנית מאושרת עם פעילות יזמית"/>
    <n v="7457197"/>
    <s v="510 20210125"/>
    <n v="510"/>
    <n v="20210125"/>
    <s v="בקשה להיתר                                                                      "/>
    <s v="בניה חדשה                               "/>
    <n v="7218031"/>
    <s v="אור יהודה"/>
    <n v="2400"/>
    <s v="הכלנית                                                      "/>
    <n v="111"/>
    <n v="13"/>
    <n v="13"/>
    <s v="NULL"/>
    <d v="2021-04-20T00:00:00"/>
    <n v="0"/>
    <n v="0"/>
    <s v="NULL"/>
    <s v="NULL"/>
    <s v="NULL"/>
    <s v="2021_03"/>
    <d v="2021-07-15T12:02:09"/>
    <s v="NULL"/>
    <s v="NULL"/>
    <s v="NULL"/>
    <s v=" הקמת מבנה למרכז מכירות עבור פרויקט פינוי בינוי מתחם הכלנית                                                                                                                                                                                                                                                                                                                                                                                                                                                                                                                                                                                                                                                                                                                                                                                                                                                                                                                                                                             "/>
    <n v="20210015"/>
    <d v="2021-06-08T00:00:00"/>
    <s v="  לאשר את הבקשה                                                                                                                                                                                                                                                                                                                                                                                                                                                                                                                                                                                                                                                                                                                                                                                                                                                                                                                                                                                                                         "/>
    <s v="NULL"/>
    <m/>
    <s v="NULL"/>
    <m/>
    <m/>
    <m/>
    <m/>
    <m/>
    <m/>
    <m/>
    <m/>
    <m/>
    <m/>
    <m/>
    <m/>
    <m/>
    <m/>
    <s v="תוכנית"/>
    <n v="2021"/>
    <x v="1"/>
    <s v="בנייה"/>
    <m/>
    <m/>
    <n v="1"/>
    <m/>
    <m/>
    <m/>
    <n v="2"/>
    <s v="להיתר"/>
    <m/>
    <x v="1"/>
    <m/>
    <m/>
    <m/>
    <m/>
    <m/>
    <m/>
    <m/>
    <m/>
    <m/>
    <m/>
    <m/>
    <m/>
    <m/>
    <n v="328"/>
    <m/>
    <m/>
    <m/>
    <m/>
    <m/>
    <m/>
    <m/>
  </r>
  <r>
    <n v="1656"/>
    <s v="אוקטובר 2021 - טיוב בקשות שאינן כפולות"/>
    <s v="כן"/>
    <m/>
    <m/>
    <m/>
    <m/>
    <m/>
    <m/>
    <m/>
    <m/>
    <n v="4368"/>
    <m/>
    <s v="מרכז"/>
    <x v="0"/>
    <x v="1"/>
    <m/>
    <s v="מיסוי"/>
    <s v="פינוי-בינוי"/>
    <s v="תכנית מאושרת עם פעילות יזמית"/>
    <n v="7494647"/>
    <s v="510 20210288"/>
    <n v="510"/>
    <n v="20210288"/>
    <s v="בקשה להיתר                                                                      "/>
    <s v="בניה חדשה                               "/>
    <n v="65010102"/>
    <s v="אור יהודה"/>
    <n v="2400"/>
    <s v="הסביון                                                      "/>
    <n v="118"/>
    <n v="0"/>
    <n v="0"/>
    <s v="NULL"/>
    <d v="2021-08-26T00:00:00"/>
    <n v="0"/>
    <n v="0"/>
    <s v="NULL"/>
    <s v="NULL"/>
    <s v="342 "/>
    <s v="2021_04"/>
    <d v="2021-09-14T12:11:11"/>
    <s v="NULL"/>
    <s v="NULL"/>
    <s v="אתר העירייה"/>
    <s v=" הריסת מבנים קיימים ובניית 3 מבני מגורים בני 20  מעל קומת הקרקע + 3 קומות מרתף+ 2 מבני ציבור בקומת הרקרקע. סהכ 342 יחד.                                                                                                                                                                                                                                                                                                                                                                                                                                                                                                                                                                                                                                                                                                                                                                                                                                                                                                               "/>
    <n v="0"/>
    <s v="NULL"/>
    <s v="NULL"/>
    <s v="NULL"/>
    <m/>
    <s v="NULL"/>
    <m/>
    <m/>
    <m/>
    <m/>
    <m/>
    <m/>
    <m/>
    <m/>
    <m/>
    <m/>
    <m/>
    <m/>
    <m/>
    <m/>
    <s v="מגרש"/>
    <n v="2021"/>
    <x v="1"/>
    <s v="הריסה + בנייה"/>
    <m/>
    <m/>
    <n v="1"/>
    <m/>
    <m/>
    <m/>
    <n v="1"/>
    <s v="להיתר"/>
    <m/>
    <x v="1"/>
    <m/>
    <m/>
    <m/>
    <m/>
    <m/>
    <m/>
    <m/>
    <m/>
    <m/>
    <m/>
    <m/>
    <m/>
    <m/>
    <n v="808"/>
    <m/>
    <m/>
    <m/>
    <m/>
    <m/>
    <m/>
    <m/>
  </r>
  <r>
    <n v="1657"/>
    <s v="אוקטובר 2021 - טיוב בקשות שאינן כפולות"/>
    <s v="כן"/>
    <m/>
    <m/>
    <m/>
    <m/>
    <m/>
    <m/>
    <m/>
    <m/>
    <n v="4368"/>
    <m/>
    <s v="מרכז"/>
    <x v="0"/>
    <x v="1"/>
    <m/>
    <s v="מיסוי"/>
    <s v="פינוי-בינוי"/>
    <s v="תכנית מאושרת עם פעילות יזמית"/>
    <n v="7457188"/>
    <s v="510 20210102"/>
    <n v="510"/>
    <n v="20210102"/>
    <s v="בקשה למידע                                                                      "/>
    <s v="הקמת מבנה חדש                           "/>
    <n v="65010102"/>
    <s v="אור יהודה"/>
    <n v="2400"/>
    <s v="הסביון                                                      "/>
    <n v="118"/>
    <n v="3"/>
    <n v="3"/>
    <s v="NULL"/>
    <d v="2021-04-04T00:00:00"/>
    <n v="0"/>
    <n v="808"/>
    <n v="184"/>
    <n v="624"/>
    <s v="808 "/>
    <s v="2021_03"/>
    <d v="2021-07-15T12:02:09"/>
    <s v="טבלת המתחמים"/>
    <s v="חישוב מתמטי"/>
    <s v="אתר העירייה"/>
    <s v=" פירוט לגבי הבניה המבוקשת:  בניית מבני מגורים חדשים הבקשה כוללת את אחת או יותר מהעבודות להלן:  חפירה, חניה מקורה. בניית 808 יחד הכוללות 20 קומות כולל 2 קומות מרתף. הבקשה כוללת מבני מגורים + מבני ציבור. בניית קומת מסחר בחזית הפונה לרחוב העצמאות.                                                                                                                                                                                                                                                                                                                                                                                                                                                                                                                                                                                                                                                                                                                                                                                   "/>
    <n v="0"/>
    <s v="NULL"/>
    <s v="NULL"/>
    <s v="NULL"/>
    <m/>
    <s v="NULL"/>
    <m/>
    <m/>
    <m/>
    <m/>
    <m/>
    <m/>
    <m/>
    <m/>
    <m/>
    <m/>
    <m/>
    <m/>
    <m/>
    <m/>
    <s v="מגרש"/>
    <n v="2021"/>
    <x v="1"/>
    <s v="חפירה + בנייה"/>
    <m/>
    <m/>
    <n v="1"/>
    <n v="1"/>
    <m/>
    <m/>
    <n v="1"/>
    <s v="למידע"/>
    <m/>
    <x v="1"/>
    <m/>
    <m/>
    <m/>
    <m/>
    <m/>
    <m/>
    <m/>
    <m/>
    <m/>
    <m/>
    <m/>
    <m/>
    <m/>
    <n v="808"/>
    <m/>
    <m/>
    <m/>
    <m/>
    <m/>
    <m/>
    <m/>
  </r>
  <r>
    <n v="1"/>
    <m/>
    <m/>
    <m/>
    <m/>
    <m/>
    <m/>
    <m/>
    <m/>
    <m/>
    <m/>
    <n v="4046"/>
    <m/>
    <s v="מרכז"/>
    <x v="1"/>
    <x v="2"/>
    <m/>
    <s v="מיסוי"/>
    <m/>
    <m/>
    <n v="88888895"/>
    <s v="509 2018035"/>
    <n v="509"/>
    <n v="2018035"/>
    <s v="בניה חדשה"/>
    <m/>
    <n v="511"/>
    <s v="אזור"/>
    <n v="565"/>
    <s v="קפלן"/>
    <m/>
    <n v="3"/>
    <n v="3"/>
    <m/>
    <d v="2018-05-08T00:00:00"/>
    <m/>
    <n v="280"/>
    <m/>
    <m/>
    <n v="280"/>
    <m/>
    <m/>
    <m/>
    <m/>
    <m/>
    <s v="2 בנינים מגורים ק+22+קומה טכנית סה&quot;כ 280 יח&quot;ד, ‏2 קומות מרתף, חניה משותפת ל- 2 הבניינים"/>
    <m/>
    <m/>
    <m/>
    <s v="NULL"/>
    <n v="2020002"/>
    <m/>
    <d v="2020-01-12T00:00:00"/>
    <m/>
    <m/>
    <n v="280"/>
    <m/>
    <m/>
    <m/>
    <m/>
    <n v="280"/>
    <m/>
    <m/>
    <m/>
    <m/>
    <m/>
    <m/>
    <n v="2018"/>
    <x v="2"/>
    <s v="בנייה"/>
    <s v="בנייה"/>
    <m/>
    <n v="1"/>
    <m/>
    <m/>
    <m/>
    <n v="1"/>
    <s v="להיתר"/>
    <m/>
    <x v="0"/>
    <m/>
    <s v="אתר העירייה"/>
    <s v="אתר העירייה"/>
    <n v="88888895"/>
    <m/>
    <s v="בקשה והיתר מאתר העירייה, לכן אין ID"/>
    <m/>
    <m/>
    <m/>
    <m/>
    <m/>
    <m/>
    <m/>
    <n v="80"/>
    <m/>
    <m/>
    <m/>
    <m/>
    <m/>
    <m/>
    <m/>
  </r>
  <r>
    <n v="3"/>
    <m/>
    <m/>
    <m/>
    <m/>
    <m/>
    <m/>
    <m/>
    <m/>
    <m/>
    <m/>
    <n v="4221"/>
    <m/>
    <s v="דרום"/>
    <x v="2"/>
    <x v="3"/>
    <m/>
    <s v="מיסוי"/>
    <s v="מיסוי - פינוי-בינוי"/>
    <s v="תכנית מאושרת עם פעילות יזמית"/>
    <n v="6875398"/>
    <s v="603 20180415"/>
    <n v="603"/>
    <n v="20180415"/>
    <s v="בקשה למידע"/>
    <s v="פינוי בינוי"/>
    <n v="1619"/>
    <s v="אשדוד"/>
    <n v="70"/>
    <s v="אבן עזרא"/>
    <n v="240"/>
    <n v="33"/>
    <n v="33"/>
    <m/>
    <d v="2018-03-28T00:00:00"/>
    <n v="0"/>
    <n v="0"/>
    <m/>
    <m/>
    <n v="216"/>
    <m/>
    <m/>
    <m/>
    <m/>
    <m/>
    <s v="הקמת מבנן בתא שטח 1 , מעל חניון בן 4 קומות תת&quot;ק א. 4 קומות מסד, מעל ק. קרקע מלווה רחוב, בן - 16 יח&quot;ד . ב. מגדל בן 40 הכולל 200 יח&quot;ד מעל ק. קרקע ו - 2 כיתות גן. סה&quot;כ 216 יח&quot;ד מתוכן לפחות45 יח&quot;ד הריסת 3 מבני מגורים קיימים )ביאליק 43 בתא שטח 1 ובתא שטח 300 אבן עזרא 33 בתא שטח 1 ובתא שטח 2 , אבן עזרה 35 תא שטח 1 ובתא שטח 302 .) ד. קביעת שלביות לביצוע : שלב א' מגדל בן - - 40 קומות מעל ק. קרקע ו - 200 יח&quot;ד ו - 2 כיתות גן. מעל 4 קומות חניון חלק - שלב ב' הריסת - 3 מבנים קיימים ( ביאליק 43 , אבן עזרא 33,35 .) שלב ג' הקמת – - 4 קומות מסד, מעל קומת קרקע מלווה רחוב, בן 16 יח&quot;ד, כולל יתרת מרתפים ."/>
    <m/>
    <m/>
    <m/>
    <s v="NULL"/>
    <m/>
    <m/>
    <m/>
    <m/>
    <m/>
    <m/>
    <m/>
    <m/>
    <m/>
    <m/>
    <m/>
    <m/>
    <m/>
    <m/>
    <m/>
    <m/>
    <m/>
    <n v="2018"/>
    <x v="1"/>
    <s v="הריסה + בנייה"/>
    <m/>
    <m/>
    <n v="1"/>
    <n v="1"/>
    <m/>
    <m/>
    <n v="1"/>
    <s v="למידע"/>
    <m/>
    <x v="1"/>
    <m/>
    <m/>
    <m/>
    <m/>
    <m/>
    <m/>
    <m/>
    <m/>
    <m/>
    <m/>
    <m/>
    <m/>
    <m/>
    <n v="648"/>
    <m/>
    <m/>
    <m/>
    <m/>
    <m/>
    <m/>
    <m/>
  </r>
  <r>
    <n v="2"/>
    <m/>
    <m/>
    <m/>
    <m/>
    <m/>
    <m/>
    <m/>
    <m/>
    <m/>
    <m/>
    <n v="4221"/>
    <m/>
    <s v="דרום"/>
    <x v="2"/>
    <x v="3"/>
    <m/>
    <s v="מיסוי"/>
    <s v="מיסוי - פינוי-בינוי"/>
    <s v="תכנית מאושרת עם פעילות יזמית"/>
    <n v="5400034"/>
    <s v="603 20180415"/>
    <n v="603"/>
    <n v="20180415"/>
    <s v="בקשה למידע"/>
    <s v="פינוי בינוי"/>
    <n v="1619"/>
    <s v="אשדוד"/>
    <n v="70"/>
    <s v="אבן עזרא"/>
    <n v="240"/>
    <n v="33"/>
    <n v="33"/>
    <m/>
    <d v="2018-03-28T00:00:00"/>
    <n v="0"/>
    <n v="0"/>
    <m/>
    <m/>
    <n v="216"/>
    <m/>
    <m/>
    <m/>
    <m/>
    <m/>
    <s v="הקמת מבנן בתא שטח 1 , מעל חניון בן 4 קומות תת&quot;ק א. 4 קומות מסד, מעל ק. קרקע מלווה רחוב, בן - 16 יח&quot;ד . ב. מגדל בן 40 הכולל 200 יח&quot;ד מעל ק. קרקע ו - 2 כיתות גן. סה&quot;כ 216 יח&quot;ד מתוכן לפחות45 יח&quot;ד הריסת 3 מבני מגורים קיימים )ביאליק 43 בתא שטח 1 ובתא שטח 300"/>
    <m/>
    <m/>
    <m/>
    <s v="NULL"/>
    <m/>
    <m/>
    <m/>
    <m/>
    <m/>
    <m/>
    <m/>
    <m/>
    <m/>
    <m/>
    <m/>
    <m/>
    <m/>
    <m/>
    <m/>
    <m/>
    <m/>
    <n v="2018"/>
    <x v="1"/>
    <s v="הריסה + בנייה"/>
    <m/>
    <m/>
    <m/>
    <m/>
    <m/>
    <m/>
    <n v="4"/>
    <s v="למידע"/>
    <m/>
    <x v="1"/>
    <m/>
    <m/>
    <m/>
    <m/>
    <m/>
    <m/>
    <m/>
    <m/>
    <m/>
    <m/>
    <m/>
    <m/>
    <m/>
    <n v="648"/>
    <m/>
    <m/>
    <m/>
    <m/>
    <m/>
    <m/>
    <m/>
  </r>
  <r>
    <n v="1028"/>
    <m/>
    <m/>
    <m/>
    <m/>
    <m/>
    <s v="כפול עם נתוני עבר"/>
    <m/>
    <m/>
    <m/>
    <m/>
    <n v="4221"/>
    <m/>
    <s v="דרום"/>
    <x v="2"/>
    <x v="3"/>
    <m/>
    <s v="מיסוי"/>
    <s v="פינוי-בינוי"/>
    <s v="תכנית מאושרת עם פעילות יזמית"/>
    <n v="7186358"/>
    <s v="603 20200462"/>
    <n v="603"/>
    <n v="20200462"/>
    <s v="בקשה להיתר                                                                      "/>
    <s v="פינוי בינוי                             "/>
    <n v="1619"/>
    <s v="אשדוד"/>
    <n v="70"/>
    <s v="אבן עזרא                                                    "/>
    <n v="240"/>
    <n v="33"/>
    <n v="33"/>
    <m/>
    <d v="2020-05-06T00:00:00"/>
    <n v="0"/>
    <n v="216"/>
    <m/>
    <m/>
    <n v="237"/>
    <s v="2020_03"/>
    <d v="2020-12-03T17:05:37"/>
    <m/>
    <m/>
    <s v="אתר העירייה"/>
    <s v=" בקשה להריסה ובניית שני מבני מגורים במסגרת פינוי בינוי - בניין בן קומת קרקע הכוללת 2 גני ילדים + 38 קומות מגורים , הבניין כולל 200 יחד מעל 4 קומות חניון ובניין בן 4 קומות מעל קומת קרקע הכולל : 16 יחד בגוש הנמוך על רחוב אבן עזרא.                                                                                                                                                                                                                                                                                                                                                                                                                                                                                                                                                                                                                                                                                                                                                                                                  "/>
    <n v="0"/>
    <s v="NULL"/>
    <s v="NULL"/>
    <s v="NULL"/>
    <m/>
    <m/>
    <m/>
    <m/>
    <m/>
    <m/>
    <m/>
    <m/>
    <m/>
    <m/>
    <m/>
    <m/>
    <m/>
    <m/>
    <s v="NULL"/>
    <s v="NULL"/>
    <s v="לפי גוש חלקה (מרץ 2021)"/>
    <n v="2020"/>
    <x v="1"/>
    <s v="הריסה + בנייה"/>
    <m/>
    <m/>
    <n v="1"/>
    <m/>
    <m/>
    <m/>
    <n v="1"/>
    <s v="להיתר"/>
    <m/>
    <x v="1"/>
    <m/>
    <m/>
    <m/>
    <m/>
    <m/>
    <m/>
    <m/>
    <m/>
    <m/>
    <m/>
    <m/>
    <m/>
    <m/>
    <n v="648"/>
    <m/>
    <m/>
    <m/>
    <m/>
    <m/>
    <s v="אישור בכפוף להשלמת שלב תוכן"/>
    <m/>
  </r>
  <r>
    <n v="6"/>
    <m/>
    <m/>
    <m/>
    <m/>
    <m/>
    <m/>
    <m/>
    <m/>
    <m/>
    <m/>
    <n v="4084"/>
    <m/>
    <s v="דרום"/>
    <x v="2"/>
    <x v="4"/>
    <m/>
    <s v="מיסוי"/>
    <s v="מיסוי - פינוי-בינוי"/>
    <s v="בביצוע"/>
    <n v="7027425"/>
    <s v="603 20191503"/>
    <n v="603"/>
    <n v="20191503"/>
    <s v="בקשה להיתר"/>
    <s v="עבודות עפר"/>
    <n v="3566"/>
    <s v="אשדוד"/>
    <n v="70"/>
    <s v="הדקל"/>
    <n v="138"/>
    <n v="7"/>
    <n v="7"/>
    <m/>
    <d v="2019-10-10T00:00:00"/>
    <n v="0"/>
    <n v="0"/>
    <m/>
    <m/>
    <n v="162"/>
    <m/>
    <m/>
    <m/>
    <m/>
    <m/>
    <s v="בקשה להקמת בניין בן 29 קומות מגורים מעל קומת קרקע כפולה במתחם פינוי בינוי ו-5 קומות חניה תת-קרקעיות.סהכ 162 יחד .גידור,הצהבת מבנים עבור ניהול האתר,כלונסאות כלל  עוגנים, דיפון,חפירה וביסוס המגדל האמור להיבנות במגרש."/>
    <m/>
    <m/>
    <m/>
    <s v="NULL"/>
    <m/>
    <m/>
    <m/>
    <m/>
    <m/>
    <m/>
    <m/>
    <m/>
    <m/>
    <m/>
    <m/>
    <m/>
    <m/>
    <m/>
    <m/>
    <m/>
    <m/>
    <n v="2019"/>
    <x v="1"/>
    <s v="חפירה ודיפון + בנייה"/>
    <m/>
    <m/>
    <n v="1"/>
    <m/>
    <m/>
    <n v="1"/>
    <n v="1"/>
    <s v="להיתר"/>
    <m/>
    <x v="1"/>
    <m/>
    <m/>
    <m/>
    <m/>
    <n v="2069705"/>
    <m/>
    <m/>
    <m/>
    <m/>
    <m/>
    <m/>
    <m/>
    <m/>
    <n v="359"/>
    <m/>
    <m/>
    <m/>
    <m/>
    <m/>
    <s v="אישור בכפוף לבקרת תוכן"/>
    <m/>
  </r>
  <r>
    <n v="1032"/>
    <m/>
    <m/>
    <m/>
    <s v="שוני מתיאור הבקשה והגיע היתר"/>
    <m/>
    <s v="כפול עם נתוני עבר"/>
    <m/>
    <m/>
    <m/>
    <m/>
    <n v="4084"/>
    <m/>
    <s v="דרום"/>
    <x v="2"/>
    <x v="4"/>
    <m/>
    <s v="מיסוי"/>
    <s v="פינוי-בינוי"/>
    <s v="בביצוע"/>
    <n v="7219400"/>
    <s v="603 20191503"/>
    <n v="603"/>
    <n v="20191503"/>
    <s v="בקשה להיתר                                                                      "/>
    <s v="בניה חדשה                               "/>
    <n v="3566"/>
    <s v="אשדוד"/>
    <n v="70"/>
    <s v="הדקל"/>
    <n v="138"/>
    <n v="7"/>
    <n v="7"/>
    <s v=" "/>
    <d v="2019-10-10T00:00:00"/>
    <n v="0"/>
    <n v="162"/>
    <m/>
    <m/>
    <n v="162"/>
    <s v="2020_04"/>
    <d v="2021-01-28T10:47:10"/>
    <m/>
    <m/>
    <s v="מהות הבקשה"/>
    <s v=" הקמת בניין בן 29 קומות מגורים מעל קומת קרקע  וקומת ביניים (סה&quot;כ 31 קומות ) + 5 קומות חניה תת-קרקעיות במתחם פינוי בינוי. סה&quot;כ 162 יח&quot;ד .                                                                                                                                                                                                                                                                                                                                                                                                                                                                                                                                                                                                                                                                                                                                                                                                                                                                                                "/>
    <n v="202006"/>
    <d v="2020-03-24T00:00:00"/>
    <s v="NULL"/>
    <n v="2069705"/>
    <n v="20191503"/>
    <s v="בקשה להיתר                                                                      "/>
    <d v="2020-12-10T00:00:00"/>
    <s v="מגורים                                                                                    "/>
    <n v="0"/>
    <n v="162"/>
    <m/>
    <m/>
    <m/>
    <m/>
    <n v="162"/>
    <s v="מהות ההיתר"/>
    <m/>
    <s v="הקמת בניין בן 29 קומות מגורים מעל קומת קרקע  וקומת ביניים (סהכ 31 קומות ) + 5 קומות חניה תת-קרקעיות במתחם פינוי בינוי. סהכ 162 יחד ."/>
    <s v="2020_04"/>
    <d v="2021-01-28T10:47:13"/>
    <s v="לפי גוש חלקה (מרץ 2021)"/>
    <n v="2019"/>
    <x v="2"/>
    <s v="בנייה"/>
    <s v="בנייה"/>
    <m/>
    <n v="1"/>
    <m/>
    <m/>
    <m/>
    <n v="2"/>
    <s v="להיתר"/>
    <m/>
    <x v="0"/>
    <m/>
    <m/>
    <m/>
    <n v="7027425"/>
    <m/>
    <m/>
    <m/>
    <m/>
    <m/>
    <m/>
    <m/>
    <m/>
    <m/>
    <n v="359"/>
    <m/>
    <m/>
    <m/>
    <m/>
    <m/>
    <m/>
    <m/>
  </r>
  <r>
    <n v="7"/>
    <m/>
    <m/>
    <m/>
    <m/>
    <m/>
    <m/>
    <m/>
    <m/>
    <m/>
    <m/>
    <n v="4084"/>
    <m/>
    <s v="דרום"/>
    <x v="2"/>
    <x v="4"/>
    <m/>
    <s v="מיסוי"/>
    <s v="מיסוי - פינוי-בינוי"/>
    <s v="בביצוע"/>
    <n v="4977351"/>
    <s v="603 20160771"/>
    <n v="603"/>
    <n v="20160771"/>
    <s v="בקשה למידע"/>
    <s v="הריסה"/>
    <n v="6097"/>
    <s v="אשדוד"/>
    <n v="70"/>
    <s v="הדקל"/>
    <n v="138"/>
    <n v="9"/>
    <n v="9"/>
    <m/>
    <d v="2016-08-25T00:00:00"/>
    <n v="0"/>
    <n v="135"/>
    <m/>
    <m/>
    <n v="162"/>
    <m/>
    <m/>
    <m/>
    <m/>
    <m/>
    <s v="ביצוע הריסת מבנים ישנים במתחם פינוי בינוי רחוב ההדקל בטרם התחלת הביצוע"/>
    <m/>
    <m/>
    <m/>
    <s v="NULL"/>
    <m/>
    <m/>
    <m/>
    <m/>
    <m/>
    <m/>
    <m/>
    <m/>
    <m/>
    <m/>
    <m/>
    <m/>
    <m/>
    <m/>
    <m/>
    <m/>
    <m/>
    <n v="2016"/>
    <x v="1"/>
    <s v="הריסה"/>
    <m/>
    <m/>
    <n v="5"/>
    <m/>
    <m/>
    <m/>
    <n v="1"/>
    <s v="למידע"/>
    <s v="למידע מוביל (הריסה)"/>
    <x v="1"/>
    <m/>
    <m/>
    <m/>
    <m/>
    <m/>
    <m/>
    <m/>
    <m/>
    <m/>
    <m/>
    <m/>
    <m/>
    <m/>
    <n v="359"/>
    <m/>
    <m/>
    <m/>
    <m/>
    <m/>
    <s v="אין מידע באתר"/>
    <m/>
  </r>
  <r>
    <n v="8"/>
    <m/>
    <m/>
    <m/>
    <m/>
    <m/>
    <m/>
    <m/>
    <m/>
    <m/>
    <m/>
    <n v="4084"/>
    <m/>
    <s v="דרום"/>
    <x v="2"/>
    <x v="4"/>
    <m/>
    <s v="מיסוי"/>
    <s v="מיסוי - פינוי-בינוי"/>
    <s v="בביצוע"/>
    <n v="6876850"/>
    <s v="603 20190182"/>
    <n v="603"/>
    <n v="20190182"/>
    <s v="בקשה למידע"/>
    <s v="בניה חדשה"/>
    <n v="6097"/>
    <s v="אשדוד"/>
    <n v="70"/>
    <s v="הדקל"/>
    <n v="138"/>
    <n v="9"/>
    <n v="9"/>
    <m/>
    <d v="2019-02-03T00:00:00"/>
    <n v="0"/>
    <n v="162"/>
    <m/>
    <m/>
    <n v="162"/>
    <m/>
    <m/>
    <m/>
    <m/>
    <m/>
    <s v="בקשה להקמת בניין בן 29 קומות מגורים מעל קרקע כפולה בתחום פינוי בינוי ו 5- קומות חניה תת-קרקע. סה&quot;כ 162 יח' דיור. גידור, הצהבת מבנים מבלים עבור ניהול האתר, כלונסאות כלל עוגנים, דיפון, חפירה, וביסוס המגדל קע. סה&quot;כ 162 יח' דיור. האמור להיבנות במגרש"/>
    <m/>
    <m/>
    <m/>
    <s v="NULL"/>
    <m/>
    <m/>
    <m/>
    <m/>
    <m/>
    <m/>
    <m/>
    <m/>
    <m/>
    <m/>
    <m/>
    <m/>
    <m/>
    <m/>
    <m/>
    <m/>
    <m/>
    <n v="2019"/>
    <x v="1"/>
    <s v="חפירה ודיפון + בנייה"/>
    <m/>
    <m/>
    <n v="5"/>
    <m/>
    <m/>
    <m/>
    <n v="2"/>
    <s v="למידע"/>
    <s v="למידע המשכי (בנייה)"/>
    <x v="1"/>
    <m/>
    <m/>
    <m/>
    <m/>
    <m/>
    <m/>
    <m/>
    <m/>
    <m/>
    <m/>
    <m/>
    <m/>
    <m/>
    <n v="359"/>
    <m/>
    <m/>
    <m/>
    <m/>
    <m/>
    <m/>
    <m/>
  </r>
  <r>
    <n v="9"/>
    <m/>
    <m/>
    <m/>
    <m/>
    <m/>
    <m/>
    <m/>
    <m/>
    <m/>
    <m/>
    <n v="4084"/>
    <m/>
    <s v="דרום"/>
    <x v="2"/>
    <x v="4"/>
    <m/>
    <s v="מיסוי"/>
    <s v="פינוי-בינוי"/>
    <s v="בביצוע"/>
    <n v="6874804"/>
    <s v="603 20150713"/>
    <n v="603"/>
    <n v="20150713"/>
    <s v="בקשה להיתר"/>
    <s v="פינוי בינוי"/>
    <n v="3503"/>
    <s v="אשדוד"/>
    <n v="70"/>
    <s v="הדקל"/>
    <n v="138"/>
    <n v="11"/>
    <n v="11"/>
    <s v=""/>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תר 20130616 שלב ב' הקמת מבנה שני במתחם פינוי בינוי, בנין בן 26 קומות מעל קומת קרקע כפולה ו - 4 קומות מרתפי חנייה. שלב ג' הריסת מבנים מס' 9 , 17 , 7 תוך שלושה חודשים מיום מיום קבלת טופס 4 לבניין השני."/>
    <m/>
    <m/>
    <m/>
    <n v="1917155"/>
    <n v="20150713"/>
    <m/>
    <d v="2018-05-10T00:00:00"/>
    <m/>
    <n v="0"/>
    <n v="135"/>
    <m/>
    <m/>
    <m/>
    <m/>
    <n v="135"/>
    <m/>
    <m/>
    <s v="הקמת מבנה שני במתחם פינוי בינוי, בנין בן 26 קומות מעל קומת קרקע כפולה ו-4 קומות של מרתפי חנייה סהכ 135 יח&quot;ד ביטול שלביות של הריסת מבנים מס' 11, 13 ,15 אשר נקבעו קבעת שלביות: שלב א' הריסת מבנים מס' 15, 13 , 11 אשר נקבע לטופס 4 של בניין ראשון בייתר 20130616"/>
    <m/>
    <m/>
    <s v="שליפת כתובות (אוגוסט 2020)"/>
    <n v="2015"/>
    <x v="3"/>
    <s v="הריסה + בנייה"/>
    <s v="הריסה + בנייה"/>
    <m/>
    <n v="6"/>
    <m/>
    <m/>
    <m/>
    <n v="1"/>
    <s v="להיתר"/>
    <m/>
    <x v="0"/>
    <m/>
    <m/>
    <m/>
    <n v="6874804"/>
    <n v="1917155"/>
    <m/>
    <m/>
    <m/>
    <m/>
    <m/>
    <m/>
    <m/>
    <m/>
    <n v="359"/>
    <m/>
    <m/>
    <m/>
    <m/>
    <m/>
    <m/>
    <m/>
  </r>
  <r>
    <n v="12"/>
    <m/>
    <m/>
    <m/>
    <m/>
    <m/>
    <m/>
    <m/>
    <m/>
    <m/>
    <m/>
    <n v="4084"/>
    <m/>
    <s v="דרום"/>
    <x v="2"/>
    <x v="4"/>
    <m/>
    <s v="מיסוי"/>
    <s v="פינוי-בינוי"/>
    <s v="בביצוע"/>
    <n v="182811"/>
    <s v="603 20150838"/>
    <n v="603"/>
    <n v="20150838"/>
    <s v="בקשה למידע"/>
    <s v=""/>
    <n v="3503"/>
    <s v="אשדוד"/>
    <n v="70"/>
    <s v="הדקל"/>
    <n v="138"/>
    <n v="11"/>
    <n v="11"/>
    <m/>
    <d v="2015-11-23T00:00:00"/>
    <n v="0"/>
    <n v="135"/>
    <m/>
    <m/>
    <n v="135"/>
    <m/>
    <m/>
    <m/>
    <m/>
    <m/>
    <s v="הקמת מבנה במתחם פינוי בינוי, 135 יח&quot;ד, 110 מ' גובה מבנה, 33 קומות מעל הקרקע ו4 קומות מתחת כמו כן ביצוע הריסת 3 המבנים בהדקל 11, 13, ו-15 בטרם התחלת הביצוע"/>
    <m/>
    <m/>
    <m/>
    <s v="NULL"/>
    <m/>
    <m/>
    <m/>
    <m/>
    <m/>
    <m/>
    <m/>
    <m/>
    <m/>
    <m/>
    <m/>
    <m/>
    <m/>
    <m/>
    <m/>
    <m/>
    <s v="שליפת כתובות (אוגוסט 2020)"/>
    <n v="2015"/>
    <x v="1"/>
    <s v="הריסה + בנייה"/>
    <m/>
    <m/>
    <n v="6"/>
    <n v="1"/>
    <n v="1"/>
    <m/>
    <n v="1"/>
    <s v="למידע"/>
    <m/>
    <x v="1"/>
    <m/>
    <m/>
    <m/>
    <m/>
    <m/>
    <m/>
    <m/>
    <m/>
    <m/>
    <m/>
    <m/>
    <m/>
    <m/>
    <n v="359"/>
    <m/>
    <m/>
    <m/>
    <m/>
    <m/>
    <m/>
    <m/>
  </r>
  <r>
    <n v="13"/>
    <m/>
    <m/>
    <m/>
    <m/>
    <m/>
    <m/>
    <m/>
    <m/>
    <m/>
    <m/>
    <n v="4084"/>
    <m/>
    <s v="דרום"/>
    <x v="2"/>
    <x v="4"/>
    <m/>
    <s v="מיסוי"/>
    <s v="מיסוי - פינוי-בינוי"/>
    <s v="בביצוע"/>
    <n v="7027640"/>
    <s v="603 20191730"/>
    <n v="603"/>
    <n v="20191730"/>
    <s v="בקשה להיתר"/>
    <s v="תוספת בניה"/>
    <n v="3503"/>
    <s v="אשדוד"/>
    <n v="70"/>
    <s v="הדקל"/>
    <n v="138"/>
    <n v="11"/>
    <n v="11"/>
    <m/>
    <d v="2019-11-26T00:00:00"/>
    <n v="135"/>
    <n v="27"/>
    <m/>
    <m/>
    <n v="27"/>
    <m/>
    <m/>
    <m/>
    <m/>
    <m/>
    <s v="תוספת חלק קומת מרתף חניה - 5 , תוספת קומות עליונות מס': 27,28,29 מעל קומה 26 בנין קיים. תוספת של 3 קומות מעל 26 בנין קיים ידרש ממק בכל קומה. שינויים פנימיים בחלוקת דירות כולל אינסטלציה בבניין קיים לפי בקשה מס': 20150713 קיימות על פי היתר 135 יחד מתוספת 27 יחד . להגיע ל-162 יחד על פי תבע חדשה מס': 603-0335513."/>
    <m/>
    <m/>
    <m/>
    <n v="2049164"/>
    <n v="20191730"/>
    <m/>
    <d v="2020-04-26T00:00:00"/>
    <m/>
    <n v="135"/>
    <n v="27"/>
    <m/>
    <m/>
    <m/>
    <m/>
    <n v="27"/>
    <m/>
    <m/>
    <s v="לבניין הנמצא בשלבי בניה עפי היתר מס' 20150713 מוצע: תוספת קומת מרתף חלקית במפלס 5-, תוספת של 3  קומות עליונות,שינויים פנימיים,תוספת של 27  יחד. סהכ  בניין  יהיה  בן  29 קומות + קומת קרקע + קומת ביניים + 5 קומות של מרתפי חניה,סהכ 162 יחד."/>
    <m/>
    <m/>
    <m/>
    <n v="2019"/>
    <x v="2"/>
    <s v="בנייה (שינויים)"/>
    <s v="בנייה"/>
    <m/>
    <n v="6"/>
    <m/>
    <m/>
    <m/>
    <n v="1"/>
    <s v="להיתר"/>
    <s v="המשכי - תוספת 27 יחד"/>
    <x v="0"/>
    <s v="המשכי - תוספת 27 יחד"/>
    <m/>
    <m/>
    <n v="7027640"/>
    <n v="2049164"/>
    <m/>
    <m/>
    <m/>
    <m/>
    <m/>
    <m/>
    <m/>
    <m/>
    <n v="359"/>
    <m/>
    <m/>
    <m/>
    <m/>
    <m/>
    <s v="לאשר את הבקשה בכפוף לבקרת תכן."/>
    <m/>
  </r>
  <r>
    <n v="1029"/>
    <m/>
    <m/>
    <m/>
    <m/>
    <m/>
    <m/>
    <m/>
    <m/>
    <m/>
    <m/>
    <n v="4084"/>
    <m/>
    <s v="דרום"/>
    <x v="2"/>
    <x v="4"/>
    <m/>
    <s v="מיסוי"/>
    <s v="פינוי-בינוי"/>
    <s v="בביצוע"/>
    <n v="7194532"/>
    <s v="603 20200953"/>
    <n v="603"/>
    <n v="20200953"/>
    <s v="בקשה למידע                                                                      "/>
    <s v="תוכנית שינויים                          "/>
    <n v="3503"/>
    <s v="אשדוד"/>
    <n v="70"/>
    <s v="הדקל"/>
    <n v="138"/>
    <n v="11"/>
    <n v="11"/>
    <m/>
    <d v="2020-08-27T00:00:00"/>
    <n v="0"/>
    <n v="0"/>
    <m/>
    <m/>
    <m/>
    <s v="2020_03"/>
    <d v="2020-12-03T17:05:37"/>
    <m/>
    <m/>
    <m/>
    <s v=" בנין 2 שינוים פנימיים בדירות הבאות: בקומות 23-24 5 דירות במקום 6, הפחתה שטח מלובי שרות למגורים עיקרי, בקומה מס' 27 - 4 דירות במקום 3 והגדלת ממק, בקומה מס' 29 -2 דירות במקום 1, הגדלת ממק וביטול בריכה . שינוים בכלים סניטריים . עקב הפחתות ועדכונים יש תוספת שטח לפי חישוב שטחים, אין תוספת יחד דיור בבקשה הזו. אין שינוים מחוץ לקונטור המבנה כלומר בחצר, ואין עצים בוגרים בתחום 4מר מהבניה המבוקשת. 5 קומות מרתפים בוצעו בגבולות המגרש.                                                                                                                                                                                                                                                                                                                                                                                                                                                                                                                                                                                           "/>
    <n v="0"/>
    <s v="NULL"/>
    <s v="NULL"/>
    <s v="NULL"/>
    <m/>
    <m/>
    <m/>
    <m/>
    <m/>
    <m/>
    <m/>
    <m/>
    <m/>
    <m/>
    <m/>
    <m/>
    <m/>
    <m/>
    <s v="NULL"/>
    <s v="NULL"/>
    <s v="לפי גוש חלקה (מרץ 2021)"/>
    <n v="2020"/>
    <x v="1"/>
    <s v="בנייה (שינויים)"/>
    <m/>
    <m/>
    <n v="6"/>
    <m/>
    <m/>
    <m/>
    <n v="2"/>
    <s v="למידע"/>
    <m/>
    <x v="1"/>
    <m/>
    <m/>
    <m/>
    <m/>
    <m/>
    <m/>
    <m/>
    <m/>
    <m/>
    <m/>
    <m/>
    <m/>
    <m/>
    <n v="359"/>
    <m/>
    <m/>
    <m/>
    <m/>
    <m/>
    <s v="לא היו החלטות בבקשה"/>
    <m/>
  </r>
  <r>
    <n v="1660"/>
    <s v="אוקטובר 2021 - טיוב בקשות ID כפולות"/>
    <s v="כן"/>
    <s v="כן"/>
    <m/>
    <s v="טויב"/>
    <m/>
    <m/>
    <m/>
    <m/>
    <m/>
    <n v="4084"/>
    <m/>
    <s v="דרום"/>
    <x v="2"/>
    <x v="4"/>
    <m/>
    <s v="מיסוי"/>
    <s v="פינוי בינוי"/>
    <s v="בביצוע"/>
    <n v="7490724"/>
    <s v="603 20201348"/>
    <n v="603"/>
    <n v="20201348"/>
    <s v="בקשה להיתר                                                                      "/>
    <s v="תוכנית שינויים                          "/>
    <n v="3503"/>
    <s v="אשדוד"/>
    <n v="70"/>
    <s v="הדקל"/>
    <n v="138"/>
    <n v="11"/>
    <n v="11"/>
    <s v="NULL"/>
    <d v="2020-11-12T00:00:00"/>
    <n v="0"/>
    <n v="0"/>
    <m/>
    <m/>
    <m/>
    <s v="2021_04"/>
    <d v="2021-09-14T12:11:11"/>
    <m/>
    <m/>
    <m/>
    <s v=" תכנית שינויים להיתר מס' 20191730 לבניין 2 בפרויקט בינוי פינוי . תכנית כוללת : שינוים בדירות הבאות: בקומות23-24 : 5 דירות  במקום 6,הפחתה שטח מלובי  שירות למגורים עיקרי,  בקומה מס': 4-27 דירות במקום 3 והגדלת ממק , בקומה מס' 29 - 2 דירות במקום 1 , הגדל ממקים  וביטול בריכה , שינוים בכלים סניטריים.                                                                                                                                                                                                                                                                                                                                                                                                                                                                                                                                                                                                                                                                                                                               "/>
    <n v="202104"/>
    <d v="2021-02-15T00:00:00"/>
    <s v="  לאשר את הבקשה בכפוף לבקרת תכן.                                                                                                                                                                                                                                                                                                                                                                                                                                                                                                                                                                                                                                                                                                                                                                                                                                                                                                                                                                                                        "/>
    <n v="2138776"/>
    <n v="20201348"/>
    <s v="בקשה להיתר                                                                      "/>
    <d v="2021-08-26T00:00:00"/>
    <s v="מגורים                                                                                    "/>
    <n v="0"/>
    <n v="0"/>
    <m/>
    <m/>
    <m/>
    <m/>
    <m/>
    <m/>
    <m/>
    <s v="תכנית שינויים להיתר מס' 20191730 לבניין 2 בפרויקט בינוי פינוי . תכנית כוללת : שינוים בדירות הבאות: בקומות23-24 : 5 דירות  במקום 6,הפחתה שטח מלובי  שירות למגורים עיקרי,  בקומה מס': 4-27 דירות במקום 3 והגדלת ממק , בקומה מס' 29 - 2 דירות במקום 1 , הגדל ממקים  וביטול בריכה , שינוים בכלים סניטריים."/>
    <s v="2021_04"/>
    <d v="2021-09-14T12:11:12"/>
    <s v="תוכנית"/>
    <n v="2020"/>
    <x v="0"/>
    <s v="בנייה"/>
    <s v="בנייה"/>
    <m/>
    <n v="6"/>
    <m/>
    <m/>
    <m/>
    <n v="2"/>
    <s v="להיתר"/>
    <m/>
    <x v="2"/>
    <m/>
    <m/>
    <m/>
    <n v="7490724"/>
    <n v="2138776"/>
    <m/>
    <m/>
    <m/>
    <m/>
    <m/>
    <m/>
    <m/>
    <m/>
    <n v="359"/>
    <m/>
    <m/>
    <m/>
    <m/>
    <m/>
    <m/>
    <m/>
  </r>
  <r>
    <n v="10"/>
    <m/>
    <m/>
    <m/>
    <m/>
    <m/>
    <m/>
    <m/>
    <m/>
    <m/>
    <m/>
    <n v="4084"/>
    <m/>
    <s v="דרום"/>
    <x v="2"/>
    <x v="4"/>
    <m/>
    <s v="מיסוי"/>
    <s v="פינוי-בינוי"/>
    <s v="בביצוע"/>
    <n v="182209"/>
    <s v="603 20150713"/>
    <n v="603"/>
    <n v="20150713"/>
    <s v="בקשה להיתר"/>
    <s v="בניה חדשה"/>
    <n v="3503"/>
    <s v="אשדוד"/>
    <n v="70"/>
    <s v="הדקל"/>
    <n v="138"/>
    <n v="11"/>
    <n v="11"/>
    <m/>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
    <m/>
    <m/>
    <m/>
    <s v="NULL"/>
    <m/>
    <m/>
    <m/>
    <m/>
    <m/>
    <m/>
    <m/>
    <m/>
    <m/>
    <m/>
    <m/>
    <m/>
    <m/>
    <m/>
    <m/>
    <m/>
    <s v="שליפת כתובות (אוגוסט 2020)"/>
    <n v="2015"/>
    <x v="1"/>
    <s v="הריסה + בנייה"/>
    <m/>
    <m/>
    <m/>
    <m/>
    <m/>
    <m/>
    <n v="4"/>
    <s v="להיתר"/>
    <m/>
    <x v="1"/>
    <m/>
    <m/>
    <m/>
    <m/>
    <m/>
    <m/>
    <m/>
    <m/>
    <m/>
    <m/>
    <m/>
    <m/>
    <m/>
    <n v="359"/>
    <m/>
    <m/>
    <m/>
    <m/>
    <m/>
    <m/>
    <m/>
  </r>
  <r>
    <n v="11"/>
    <m/>
    <m/>
    <m/>
    <m/>
    <m/>
    <m/>
    <m/>
    <m/>
    <m/>
    <m/>
    <n v="4084"/>
    <m/>
    <s v="דרום"/>
    <x v="2"/>
    <x v="4"/>
    <m/>
    <s v="מיסוי"/>
    <s v="פינוי-בינוי"/>
    <s v="בביצוע"/>
    <n v="5399423"/>
    <s v="603 20150713"/>
    <n v="603"/>
    <n v="20150713"/>
    <s v="בקשה להיתר"/>
    <s v="פינוי בינוי"/>
    <n v="3503"/>
    <s v="אשדוד"/>
    <n v="70"/>
    <s v="הדקל"/>
    <n v="138"/>
    <n v="11"/>
    <n v="11"/>
    <m/>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
    <m/>
    <m/>
    <m/>
    <n v="1569216"/>
    <n v="20150713"/>
    <m/>
    <d v="2018-05-10T00:00:00"/>
    <m/>
    <n v="0"/>
    <n v="135"/>
    <m/>
    <m/>
    <m/>
    <m/>
    <n v="135"/>
    <m/>
    <m/>
    <s v="הקמת מבנה שני במתחם פינוי בינוי, בנין בן 26 קומות מעל קומת קרקע כפולה ו-4 קומות של מרתפי חנייה סהכ 135 יח&quot;ד ביטול שלביות של הריסת מבנים מס' 11, 13 ,15 אשר נקבעו קבעת שלביות: שלב א' הריסת מבנים מס' 15, 13 , 11 אשר נקבע לטופס 4 של בניין ראשון בייתר 20130616"/>
    <m/>
    <m/>
    <s v="שליפת כתובות (אוגוסט 2020)"/>
    <n v="2015"/>
    <x v="3"/>
    <s v="הריסה + בנייה"/>
    <s v="הריסה + בנייה"/>
    <m/>
    <m/>
    <m/>
    <m/>
    <m/>
    <n v="4"/>
    <s v="להיתר"/>
    <m/>
    <x v="1"/>
    <m/>
    <m/>
    <m/>
    <m/>
    <m/>
    <m/>
    <m/>
    <m/>
    <m/>
    <m/>
    <m/>
    <m/>
    <m/>
    <n v="359"/>
    <m/>
    <m/>
    <m/>
    <m/>
    <m/>
    <m/>
    <m/>
  </r>
  <r>
    <n v="14"/>
    <m/>
    <m/>
    <m/>
    <m/>
    <m/>
    <m/>
    <m/>
    <m/>
    <m/>
    <m/>
    <n v="4084"/>
    <m/>
    <s v="דרום"/>
    <x v="2"/>
    <x v="4"/>
    <m/>
    <s v="מיסוי"/>
    <s v="מיסוי - פינוי-בינוי"/>
    <s v="בביצוע"/>
    <n v="179437"/>
    <s v="603 20130616"/>
    <n v="603"/>
    <n v="20130616"/>
    <s v="בקשה להיתר"/>
    <s v="בניה חדשה"/>
    <n v="4964"/>
    <s v="אשדוד"/>
    <n v="70"/>
    <s v="הדקל"/>
    <n v="138"/>
    <n v="17"/>
    <n v="17"/>
    <m/>
    <d v="2013-08-22T00:00:00"/>
    <n v="0"/>
    <n v="135"/>
    <n v="0"/>
    <n v="135"/>
    <n v="135"/>
    <m/>
    <m/>
    <m/>
    <m/>
    <m/>
    <s v="הקמת מבנה ראשון במתחם פינוי בינוי בן 26 קומות מעל קומת הקרקע כפולה ו-4 מרתפי חניה .כולל סימון להריסת 3 מבנים לאחר אכלוס בניין זה. סה&quot;כ 135 יח&quot;ד."/>
    <m/>
    <m/>
    <m/>
    <n v="20473"/>
    <n v="20130616"/>
    <m/>
    <d v="2015-08-02T00:00:00"/>
    <m/>
    <n v="0"/>
    <n v="135"/>
    <n v="0"/>
    <m/>
    <n v="135"/>
    <m/>
    <n v="135"/>
    <m/>
    <m/>
    <s v="הקמת מבנה ראשון במתחם פינוי בינוי בן 26 קומות מעל קומת הקרקע כפולה ו-4 מרתפי חניה .כולל סימון להריסת 3 מבנים לאחר אכלוס, למעט כניסה שלישית שבחלקה 35 להריסה מידית לצורך הקמת המרתף, בניין זה סהכ 135 יח&quot;ד.&quot;"/>
    <m/>
    <m/>
    <m/>
    <n v="2013"/>
    <x v="4"/>
    <s v="הריסה + בנייה"/>
    <s v="הריסה + בנייה"/>
    <m/>
    <n v="2"/>
    <m/>
    <m/>
    <m/>
    <n v="1"/>
    <s v="להיתר"/>
    <m/>
    <x v="0"/>
    <m/>
    <m/>
    <m/>
    <n v="179437"/>
    <n v="20473"/>
    <m/>
    <m/>
    <m/>
    <m/>
    <m/>
    <m/>
    <m/>
    <m/>
    <n v="359"/>
    <m/>
    <m/>
    <m/>
    <m/>
    <m/>
    <m/>
    <m/>
  </r>
  <r>
    <n v="16"/>
    <m/>
    <m/>
    <m/>
    <m/>
    <m/>
    <m/>
    <m/>
    <m/>
    <m/>
    <m/>
    <n v="4084"/>
    <m/>
    <s v="דרום"/>
    <x v="2"/>
    <x v="4"/>
    <m/>
    <s v="מיסוי"/>
    <s v="מיסוי - פינוי-בינוי"/>
    <s v="בביצוע"/>
    <n v="6876821"/>
    <s v="603 20190153"/>
    <n v="603"/>
    <n v="20190153"/>
    <s v="בקשה למידע"/>
    <s v="תוכנית שינויים"/>
    <n v="4964"/>
    <s v="אשדוד"/>
    <n v="70"/>
    <s v="הדקל"/>
    <n v="138"/>
    <n v="17"/>
    <n v="17"/>
    <m/>
    <d v="2019-01-28T00:00:00"/>
    <n v="135"/>
    <n v="27"/>
    <m/>
    <m/>
    <n v="162"/>
    <m/>
    <m/>
    <m/>
    <m/>
    <m/>
    <s v="שינוים פנימיים בדירות קומות עליונות בניין קיים ,תוספת שטחים עיקריים בקומות עליונות בניין קיים ,לאחר התוספת דירות מעל 140.00 מ&quot;ר. תכנית שינוים להיתר מס' 201171233 . אין שינוים בשטחים משותפים (תוספת 27 יח' ל 135- קיימות). סה&quot;כ 162 יח' (מתוכם 4 יח'ד קטנות)."/>
    <m/>
    <m/>
    <m/>
    <s v="NULL"/>
    <m/>
    <m/>
    <m/>
    <m/>
    <m/>
    <m/>
    <m/>
    <m/>
    <m/>
    <m/>
    <m/>
    <m/>
    <m/>
    <m/>
    <m/>
    <m/>
    <m/>
    <n v="2019"/>
    <x v="1"/>
    <s v="בנייה (שינויים)"/>
    <m/>
    <m/>
    <n v="2"/>
    <n v="1"/>
    <n v="1"/>
    <m/>
    <n v="1"/>
    <s v="למידע"/>
    <m/>
    <x v="1"/>
    <m/>
    <m/>
    <m/>
    <m/>
    <m/>
    <m/>
    <m/>
    <m/>
    <m/>
    <m/>
    <m/>
    <m/>
    <m/>
    <n v="359"/>
    <m/>
    <m/>
    <m/>
    <m/>
    <m/>
    <s v="אין מידע באתר"/>
    <m/>
  </r>
  <r>
    <n v="17"/>
    <m/>
    <m/>
    <m/>
    <m/>
    <m/>
    <m/>
    <m/>
    <m/>
    <m/>
    <m/>
    <n v="4084"/>
    <m/>
    <s v="דרום"/>
    <x v="2"/>
    <x v="4"/>
    <m/>
    <s v="מיסוי"/>
    <s v="מיסוי - פינוי-בינוי"/>
    <s v="בביצוע"/>
    <n v="6877762"/>
    <s v="603 20191113"/>
    <n v="603"/>
    <n v="20191113"/>
    <s v="בקשה להיתר"/>
    <s v="תוכנית שינויים"/>
    <n v="4964"/>
    <s v="אשדוד"/>
    <n v="70"/>
    <s v="הדקל"/>
    <n v="138"/>
    <n v="17"/>
    <n v="17"/>
    <m/>
    <d v="2019-07-21T00:00:00"/>
    <n v="135"/>
    <n v="27"/>
    <m/>
    <m/>
    <n v="27"/>
    <m/>
    <m/>
    <m/>
    <m/>
    <m/>
    <s v="שינויים פנימיים בדירות בקומות העליונות + תוספת שטחים עיקריים . תכנית שינויים להיתר מס': 20171233 , אין שינויים בשטחים המשותפים - תוספת 27 יח&quot;ד ל-135 קיימות / סה&quot;כ 162 יח' מתוכם 4 יח' קטנות."/>
    <m/>
    <m/>
    <m/>
    <n v="2048736"/>
    <n v="20191113"/>
    <m/>
    <d v="2020-02-03T00:00:00"/>
    <m/>
    <n v="135"/>
    <n v="27"/>
    <m/>
    <m/>
    <m/>
    <m/>
    <n v="27"/>
    <m/>
    <m/>
    <s v="שינויים פנימיים בדירות בקומות העליונות + תוספת 27 יחד  ל 135 דירות  שאושרו לבניה בבניין מס'1  בהיתר 20171233 .(סהכ 162 יחד מתוכם 4 יחד קטנות)."/>
    <m/>
    <m/>
    <m/>
    <n v="2019"/>
    <x v="2"/>
    <s v="בנייה (שינויים)"/>
    <s v="בנייה (שינויים)"/>
    <m/>
    <n v="2"/>
    <m/>
    <m/>
    <m/>
    <n v="1"/>
    <s v="להיתר"/>
    <s v="המשכי - תוספת 27 יחד"/>
    <x v="0"/>
    <s v="המשכי תוספת 27 יח&quot;ד"/>
    <m/>
    <m/>
    <n v="6877762"/>
    <n v="2048736"/>
    <m/>
    <m/>
    <m/>
    <m/>
    <m/>
    <m/>
    <m/>
    <m/>
    <n v="359"/>
    <m/>
    <m/>
    <m/>
    <m/>
    <m/>
    <s v="לאשר את הבקשה בכפוף לבקרת תכן"/>
    <m/>
  </r>
  <r>
    <n v="1030"/>
    <s v="טיוב בקשות שאינן כפולות"/>
    <m/>
    <m/>
    <s v="למידע מוביל או המשכי?"/>
    <m/>
    <m/>
    <m/>
    <m/>
    <m/>
    <m/>
    <n v="4084"/>
    <m/>
    <s v="דרום"/>
    <x v="2"/>
    <x v="4"/>
    <m/>
    <s v="מיסוי"/>
    <s v="פינוי-בינוי"/>
    <s v="בביצוע"/>
    <n v="7194715"/>
    <s v="603 20201166"/>
    <n v="603"/>
    <n v="20201166"/>
    <s v="בקשה למידע                                                                      "/>
    <s v="פינוי בינוי                             "/>
    <n v="4964"/>
    <s v="אשדוד"/>
    <n v="70"/>
    <s v="הדקל"/>
    <n v="138"/>
    <n v="17"/>
    <n v="17"/>
    <m/>
    <d v="2020-10-18T00:00:00"/>
    <n v="0"/>
    <n v="180"/>
    <m/>
    <m/>
    <n v="180"/>
    <s v="2020_03"/>
    <d v="2020-12-03T17:05:37"/>
    <m/>
    <m/>
    <s v="מהות הבקשה"/>
    <s v=" פינוי בינוי. חפירה. חניה לא מקורה. בניית בריכה פרטית הקמת בניין בן- 29 קומות מגורים כלל ק' קרקע כפולה במתחם פינוי בינוי , 2 גני ילדים ובית הכנסת ב ק' קרקע, 5 קומות מרתפים תת-קרקע. סהכ 180 יחד מתוחם 54 יחד קטנות.הריסת מבנה מקלט ומבנה ק 2- במגרש. הריסה מקלט ומבנה ק 2- בשטח 130.0 מר מבנה ציבור ודת - בית כנסת, מוסדות חינוך - 2 גני ילדים                                                                                                                                                                                                                                                                                                                                                                                                                                                                                                                                                                                                                                                                                     "/>
    <n v="0"/>
    <s v="NULL"/>
    <s v="NULL"/>
    <s v="NULL"/>
    <m/>
    <m/>
    <m/>
    <m/>
    <m/>
    <m/>
    <m/>
    <m/>
    <m/>
    <m/>
    <m/>
    <m/>
    <m/>
    <m/>
    <s v="NULL"/>
    <s v="NULL"/>
    <s v="לפי גוש חלקה (מרץ 2021)"/>
    <n v="2020"/>
    <x v="1"/>
    <s v="הריסה + חפירה ודיפון + בנייה"/>
    <m/>
    <m/>
    <n v="2"/>
    <n v="1"/>
    <n v="1"/>
    <m/>
    <n v="1"/>
    <s v="למידע"/>
    <s v="מוביל או המשכי"/>
    <x v="1"/>
    <m/>
    <m/>
    <m/>
    <m/>
    <m/>
    <m/>
    <m/>
    <m/>
    <m/>
    <m/>
    <m/>
    <m/>
    <m/>
    <n v="359"/>
    <m/>
    <m/>
    <m/>
    <m/>
    <m/>
    <s v="לא היו החלטות בבקשה"/>
    <m/>
  </r>
  <r>
    <n v="15"/>
    <m/>
    <m/>
    <m/>
    <m/>
    <m/>
    <m/>
    <m/>
    <m/>
    <m/>
    <m/>
    <n v="4084"/>
    <m/>
    <s v="דרום"/>
    <x v="2"/>
    <x v="4"/>
    <m/>
    <s v="מיסוי"/>
    <s v="מיסוי - פינוי-בינוי"/>
    <s v="בביצוע"/>
    <n v="5307417"/>
    <s v="603 20171233"/>
    <n v="603"/>
    <n v="20171233"/>
    <s v="בקשה להיתר"/>
    <s v="תוספת בניה"/>
    <n v="4964"/>
    <s v="אשדוד"/>
    <n v="70"/>
    <s v="הדקל"/>
    <n v="138"/>
    <n v="17"/>
    <n v="17"/>
    <m/>
    <d v="2017-09-28T00:00:00"/>
    <n v="135"/>
    <n v="0"/>
    <m/>
    <m/>
    <n v="135"/>
    <m/>
    <m/>
    <m/>
    <m/>
    <m/>
    <s v="עדכונים במרתפי הבניין כולל התאמה לקונסטרוקציה,הוספת חצי קומת חניה נוספת בניצול גובה בין הרפסודה לרצפת החניה התחתונה עבור תוספת מקומות חניה.מימוש 3 קומות עליונות עפ&quot;י הזכויות המותרות.חלוקת מספר יח&quot;ד בקומות העליונות עבור דירות מיוחדות במסגרת המותר סה&quot;כ 135"/>
    <m/>
    <m/>
    <m/>
    <n v="1531432"/>
    <n v="20171233"/>
    <m/>
    <d v="2018-01-04T00:00:00"/>
    <m/>
    <n v="135"/>
    <n v="0"/>
    <m/>
    <m/>
    <m/>
    <m/>
    <n v="135"/>
    <m/>
    <m/>
    <s v="עדכונים במרתפי הבניין כולל התאמה לקונסטרוקציה,הוספת חצי קומת חניה נוספת בניצול גובה בין הרפסודה לרצפת החניה התחתונה עבור תוספת מקומות חניה.מימוש 3 קומות עליונות עפי הזכויות המותרות.חלוקת מספר יח&quot;ד בקומות העליונות עבור דירות מיוחדות במסגרת המותר סה&quot;כ 135 י"/>
    <m/>
    <m/>
    <m/>
    <n v="2017"/>
    <x v="3"/>
    <s v="בנייה (שינויים)"/>
    <s v="בנייה (שינויים)"/>
    <m/>
    <n v="2"/>
    <m/>
    <m/>
    <m/>
    <n v="2"/>
    <s v="להיתר"/>
    <m/>
    <x v="2"/>
    <m/>
    <m/>
    <m/>
    <m/>
    <m/>
    <m/>
    <m/>
    <m/>
    <m/>
    <m/>
    <m/>
    <m/>
    <m/>
    <n v="359"/>
    <m/>
    <m/>
    <m/>
    <m/>
    <m/>
    <m/>
    <m/>
  </r>
  <r>
    <n v="18"/>
    <m/>
    <m/>
    <m/>
    <m/>
    <m/>
    <m/>
    <m/>
    <m/>
    <m/>
    <m/>
    <n v="4084"/>
    <m/>
    <s v="דרום"/>
    <x v="2"/>
    <x v="4"/>
    <m/>
    <s v="מיסוי"/>
    <s v="מיסוי - פינוי-בינוי"/>
    <s v="בביצוע"/>
    <n v="7027064"/>
    <s v="603 20191113"/>
    <n v="603"/>
    <n v="20191113"/>
    <s v="בקשה להיתר"/>
    <s v="תוכנית שינויים"/>
    <n v="4964"/>
    <s v="אשדוד"/>
    <n v="70"/>
    <s v="הדקל"/>
    <n v="138"/>
    <n v="17"/>
    <n v="17"/>
    <m/>
    <d v="2019-07-21T00:00:00"/>
    <n v="135"/>
    <n v="27"/>
    <n v="135"/>
    <n v="27"/>
    <n v="162"/>
    <m/>
    <m/>
    <m/>
    <m/>
    <m/>
    <s v="שינויים פנימיים בדירות בקומות העליונות + תוספת 27 יחד  ל 135 דירות  שאושרו לבניה בבניין מס'1  בהיתר 20171233 .(סהכ 162 יחד מתוכם 4 יחד קטנות)."/>
    <m/>
    <m/>
    <m/>
    <s v="NULL"/>
    <m/>
    <m/>
    <m/>
    <m/>
    <m/>
    <m/>
    <m/>
    <m/>
    <m/>
    <m/>
    <m/>
    <m/>
    <m/>
    <m/>
    <m/>
    <m/>
    <m/>
    <n v="2019"/>
    <x v="1"/>
    <s v="בנייה (שינויים)"/>
    <m/>
    <m/>
    <m/>
    <m/>
    <m/>
    <m/>
    <n v="4"/>
    <s v="להיתר"/>
    <m/>
    <x v="1"/>
    <m/>
    <m/>
    <m/>
    <m/>
    <m/>
    <m/>
    <m/>
    <m/>
    <m/>
    <m/>
    <m/>
    <m/>
    <m/>
    <n v="359"/>
    <m/>
    <m/>
    <m/>
    <m/>
    <m/>
    <s v="לאשר את הבקשה בכפוף לבקרת תכן"/>
    <m/>
  </r>
  <r>
    <n v="1031"/>
    <m/>
    <m/>
    <m/>
    <m/>
    <m/>
    <m/>
    <m/>
    <m/>
    <m/>
    <m/>
    <n v="4084"/>
    <m/>
    <s v="דרום"/>
    <x v="2"/>
    <x v="4"/>
    <m/>
    <s v="מיסוי"/>
    <s v="פינוי-בינוי"/>
    <s v="בביצוע"/>
    <n v="7194724"/>
    <s v="603 20201176"/>
    <n v="603"/>
    <n v="20201176"/>
    <s v="בקשה למידע                                                                      "/>
    <s v="בניה חדשה                               "/>
    <n v="5438"/>
    <s v="אשדוד"/>
    <n v="70"/>
    <s v="הדקל                                                        "/>
    <n v="138"/>
    <n v="3"/>
    <n v="3"/>
    <m/>
    <d v="2020-10-19T00:00:00"/>
    <n v="0"/>
    <n v="180"/>
    <m/>
    <m/>
    <n v="180"/>
    <s v="2020_03"/>
    <d v="2020-12-03T17:05:37"/>
    <m/>
    <m/>
    <s v="מהות הבקשה"/>
    <s v=" בקשה להקמת בניין בן 29 קומות מגורים מעל ק' קרקע כפולה במתחם פינוי בינוי. גן ילדים ב-ק' קרקע, ו 5- קומות חניה תת-קרקע סהכ 180 יחד מתוכן 54 יחד קטנות עפי הגדרתן בתכנית זה.  הריסה מבנה מס' 1 ו-מס' 3 ברחוב הדקל. הבקשה כוללת: חפירה, חניה לא מקורה, בניית בריכה פרטית.                                                                                                                                                                                                                                                                                                                                                                                                                                                                                                                                                                                                                                                                                                                                                              "/>
    <n v="0"/>
    <s v="NULL"/>
    <s v="NULL"/>
    <s v="NULL"/>
    <m/>
    <m/>
    <m/>
    <m/>
    <m/>
    <m/>
    <m/>
    <m/>
    <m/>
    <m/>
    <m/>
    <m/>
    <m/>
    <m/>
    <s v="NULL"/>
    <s v="NULL"/>
    <s v="לפי גוש חלקה (מרץ 2021)"/>
    <n v="2020"/>
    <x v="1"/>
    <s v="הריסה + חפירה + בנייה"/>
    <m/>
    <m/>
    <n v="3"/>
    <m/>
    <m/>
    <m/>
    <n v="1"/>
    <s v="למידע"/>
    <m/>
    <x v="1"/>
    <m/>
    <m/>
    <m/>
    <m/>
    <m/>
    <m/>
    <m/>
    <m/>
    <m/>
    <m/>
    <m/>
    <m/>
    <m/>
    <n v="359"/>
    <m/>
    <m/>
    <m/>
    <m/>
    <m/>
    <s v="לא היו החלטות בבקשה"/>
    <m/>
  </r>
  <r>
    <n v="1033"/>
    <m/>
    <m/>
    <m/>
    <m/>
    <m/>
    <m/>
    <m/>
    <m/>
    <m/>
    <m/>
    <n v="4084"/>
    <m/>
    <s v="דרום"/>
    <x v="2"/>
    <x v="4"/>
    <m/>
    <s v="מיסוי"/>
    <s v="פינוי-בינוי"/>
    <s v="בביצוע"/>
    <n v="7238261"/>
    <s v="603 20201505"/>
    <n v="603"/>
    <n v="20201505"/>
    <s v="בקשה למידע                                                                      "/>
    <s v="הריסה                                   "/>
    <n v="5439"/>
    <s v="אשדוד"/>
    <n v="70"/>
    <s v="הדקל                                                        "/>
    <n v="138"/>
    <n v="5"/>
    <n v="5"/>
    <s v=" "/>
    <d v="2020-12-13T00:00:00"/>
    <n v="0"/>
    <n v="0"/>
    <m/>
    <m/>
    <m/>
    <s v="2020_04"/>
    <d v="2021-01-28T10:47:10"/>
    <m/>
    <m/>
    <m/>
    <s v=" בקשה להריסת מבנה קיים בן 4 קומות על עמודים פנוי מדיירים, הנמצא במצב פיזי רעוע שטח להריסה במ&quot;ר: 915.8                                                                                                                                                                                                                                                                                                                                                                                                                                                                                                                                                                                                                                                                                                                                                                                                                                                                                                                                   "/>
    <n v="0"/>
    <s v="NULL"/>
    <s v="NULL"/>
    <s v="NULL"/>
    <m/>
    <m/>
    <m/>
    <m/>
    <m/>
    <m/>
    <m/>
    <m/>
    <m/>
    <m/>
    <m/>
    <m/>
    <m/>
    <m/>
    <s v="NULL"/>
    <s v="NULL"/>
    <s v="לפי גוש חלקה (מרץ 2021)"/>
    <n v="2020"/>
    <x v="1"/>
    <s v="הריסה"/>
    <m/>
    <m/>
    <n v="4"/>
    <n v="1"/>
    <s v="ייתכן שהגיע היתר ואז = 1, אחרת למחוק את הערך 1"/>
    <m/>
    <s v="1?"/>
    <s v="למידע"/>
    <s v="ספק פב"/>
    <x v="1"/>
    <m/>
    <m/>
    <m/>
    <m/>
    <m/>
    <m/>
    <m/>
    <m/>
    <m/>
    <m/>
    <m/>
    <m/>
    <m/>
    <n v="359"/>
    <m/>
    <m/>
    <m/>
    <m/>
    <m/>
    <s v="לא היו החלטות בבקשה"/>
    <m/>
  </r>
  <r>
    <n v="1659"/>
    <s v="אוקטובר 2021 - טיוב בקשות שאינן כפולות"/>
    <s v="כן"/>
    <m/>
    <m/>
    <m/>
    <m/>
    <m/>
    <m/>
    <m/>
    <m/>
    <n v="4084"/>
    <m/>
    <s v="דרום"/>
    <x v="2"/>
    <x v="4"/>
    <m/>
    <s v="מיסוי"/>
    <s v="פינוי-בינוי"/>
    <s v="בביצוע"/>
    <n v="7367155"/>
    <s v="603 20210125"/>
    <n v="603"/>
    <n v="20210125"/>
    <s v="בקשה להיתר                                                                      "/>
    <s v="הריסה                                   "/>
    <n v="5439"/>
    <s v="אשדוד"/>
    <n v="70"/>
    <s v="הדקל                                                        "/>
    <n v="138"/>
    <n v="5"/>
    <n v="5"/>
    <s v=" "/>
    <d v="2021-01-27T00:00:00"/>
    <n v="0"/>
    <n v="0"/>
    <m/>
    <m/>
    <m/>
    <s v="2021_02"/>
    <d v="2021-06-23T10:48:05"/>
    <m/>
    <m/>
    <m/>
    <s v=" הריסת בית קיים בן 4 קומות על עמודים ,פנוי מדיירים, הנמצא במצב פיזי רעוע, ברחי הדקל 5                                                                                                                                                                                                                                                                                                                                                                                                                                                                                                                                                                                                                                                                                                                                                                                                                                                                                                                                                   "/>
    <n v="202104"/>
    <d v="2021-02-15T00:00:00"/>
    <s v="  לאשר את הבקשה בכפוף לבקרת תכן."/>
    <n v="2111294"/>
    <n v="20210125"/>
    <s v="בקשה להיתר                                                                      "/>
    <d v="2021-03-03T00:00:00"/>
    <s v="מגורים                                                                                    "/>
    <n v="0"/>
    <n v="0"/>
    <m/>
    <m/>
    <m/>
    <m/>
    <m/>
    <m/>
    <s v="NULL"/>
    <s v="הריסת בית קיים בן 4 קומות על עמודים ,פנוי מדיירים, הנמצא במצב פיזי רעוע, ברחי הדקל 5"/>
    <s v="2021_02"/>
    <d v="2021-06-23T10:48:09"/>
    <s v="גוש חלקה"/>
    <n v="2021"/>
    <x v="0"/>
    <s v="הריסה"/>
    <s v="הריסה"/>
    <m/>
    <n v="4"/>
    <m/>
    <m/>
    <m/>
    <s v="1?"/>
    <s v="להיתר"/>
    <s v="ספק פב"/>
    <x v="3"/>
    <s v="ספק פב"/>
    <m/>
    <m/>
    <n v="7367155"/>
    <n v="2111294"/>
    <m/>
    <m/>
    <m/>
    <m/>
    <m/>
    <m/>
    <m/>
    <m/>
    <n v="359"/>
    <m/>
    <m/>
    <m/>
    <m/>
    <m/>
    <m/>
    <m/>
  </r>
  <r>
    <n v="19"/>
    <m/>
    <m/>
    <m/>
    <m/>
    <m/>
    <m/>
    <m/>
    <m/>
    <m/>
    <m/>
    <n v="4086"/>
    <m/>
    <s v="דרום"/>
    <x v="2"/>
    <x v="5"/>
    <m/>
    <s v="מיסוי"/>
    <s v="מיסוי - פינוי-בינוי"/>
    <s v="תכנית מאושרת עם פעילות יזמית"/>
    <n v="5317395"/>
    <s v="603 20171200"/>
    <n v="603"/>
    <n v="20171200"/>
    <s v="בקשה למידע"/>
    <s v="פינוי בינוי"/>
    <n v="1336"/>
    <s v="אשדוד"/>
    <n v="70"/>
    <s v="הרב שאולי"/>
    <n v="259"/>
    <n v="21"/>
    <n v="21"/>
    <m/>
    <d v="2017-09-18T00:00:00"/>
    <n v="0"/>
    <n v="0"/>
    <m/>
    <m/>
    <m/>
    <m/>
    <m/>
    <m/>
    <m/>
    <m/>
    <s v="ראה בארכיב מסמכים מסמך מלא ומפורט. לגבי מהות הבקשה, ושלביות הבקשה. הקמת מבנה משולב הכולל מגדל מגורים אחד מעל 5 קומות מסד למגורים וגן ילדים אחד, מסחר וקולונדה ו- 4 קומות תת-קרקעיות לחניה הריסת מבנים קיימים במסגרת הפינוי-בינוי: חלקות 12,13,14 (מגורים),וחלק"/>
    <m/>
    <m/>
    <m/>
    <s v="NULL"/>
    <m/>
    <m/>
    <m/>
    <m/>
    <m/>
    <m/>
    <m/>
    <m/>
    <m/>
    <m/>
    <m/>
    <m/>
    <m/>
    <m/>
    <m/>
    <m/>
    <m/>
    <n v="2017"/>
    <x v="1"/>
    <s v="הריסה + בנייה"/>
    <m/>
    <m/>
    <n v="1"/>
    <n v="1"/>
    <n v="1"/>
    <m/>
    <n v="1"/>
    <s v="למידע"/>
    <m/>
    <x v="1"/>
    <m/>
    <m/>
    <m/>
    <m/>
    <m/>
    <m/>
    <m/>
    <m/>
    <m/>
    <m/>
    <m/>
    <m/>
    <m/>
    <n v="513"/>
    <m/>
    <m/>
    <m/>
    <m/>
    <m/>
    <m/>
    <m/>
  </r>
  <r>
    <n v="27"/>
    <m/>
    <m/>
    <m/>
    <m/>
    <m/>
    <m/>
    <m/>
    <m/>
    <m/>
    <m/>
    <n v="4086"/>
    <m/>
    <s v="דרום"/>
    <x v="2"/>
    <x v="5"/>
    <m/>
    <s v="מיסוי"/>
    <s v="מיסוי - פינוי-בינוי"/>
    <s v="תכנית מאושרת עם פעילות יזמית"/>
    <n v="7026883"/>
    <s v="603 20181654"/>
    <n v="603"/>
    <n v="20181654"/>
    <s v="בקשה להיתר - מסלול מלא עם הקלות ושימוש חורגים"/>
    <s v="פינוי בינוי"/>
    <n v="1336"/>
    <s v="אשדוד"/>
    <n v="70"/>
    <s v="הרב שאולי"/>
    <n v="259"/>
    <n v="21"/>
    <n v="21"/>
    <m/>
    <d v="2018-12-11T00:00:00"/>
    <n v="0"/>
    <n v="171"/>
    <m/>
    <m/>
    <n v="171"/>
    <m/>
    <m/>
    <m/>
    <m/>
    <m/>
    <s v="הקמת מבנה משולב בתא שטח  הכולל מגדל מגורים אחד בן 171 יחד מעל קומת מסד ( בניינים 1 +1א) הקמת 4 קומות תת קרקעיות עבור חניות ( קומה 4- במסגרת הקלה). והריסת מבנה מגורים בחלקה 12 ומבנה מגורים בחלקה 13 סהכ 56 יחד +הריסת 2 גני ילדים +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n v="1987800"/>
    <n v="20181654"/>
    <m/>
    <d v="2019-11-20T00:00:00"/>
    <m/>
    <n v="0"/>
    <n v="171"/>
    <m/>
    <m/>
    <m/>
    <m/>
    <n v="171"/>
    <m/>
    <m/>
    <s v="הקמת מבנה משולב בתא שטח  הכולל מגדל מגורים אחד בן 171 יחד מעל קומת מסד ( בניינים 1 +1א) הקמת 4 קומות תת קרקעיות עבור חניות ( קומה 4- במסגרת הקלה). והריסת מבנה מגורים בחלקה 12 ומבנה מגורים בחלקה 13 סהכ 56 יחד +הריסת 2 גני ילדים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n v="2018"/>
    <x v="5"/>
    <s v="הריסה + בנייה"/>
    <s v="הריסה + בנייה"/>
    <m/>
    <n v="1"/>
    <m/>
    <m/>
    <m/>
    <n v="1"/>
    <s v="להיתר"/>
    <m/>
    <x v="0"/>
    <m/>
    <m/>
    <m/>
    <n v="7026883"/>
    <n v="1987800"/>
    <m/>
    <m/>
    <m/>
    <m/>
    <m/>
    <m/>
    <m/>
    <m/>
    <n v="513"/>
    <m/>
    <m/>
    <m/>
    <m/>
    <m/>
    <m/>
    <m/>
  </r>
  <r>
    <n v="29"/>
    <m/>
    <m/>
    <m/>
    <m/>
    <m/>
    <m/>
    <m/>
    <m/>
    <m/>
    <m/>
    <n v="4086"/>
    <m/>
    <s v="דרום"/>
    <x v="2"/>
    <x v="5"/>
    <m/>
    <s v="מיסוי"/>
    <s v="מיסוי - פינוי-בינוי"/>
    <s v="תכנית מאושרת עם פעילות יזמית"/>
    <n v="7027724"/>
    <s v="603 20191831"/>
    <n v="603"/>
    <n v="20191831"/>
    <s v="בקשה למידע"/>
    <s v="תוספת בניה"/>
    <n v="1336"/>
    <s v="אשדוד"/>
    <n v="70"/>
    <s v="הרב שאולי"/>
    <n v="259"/>
    <n v="21"/>
    <n v="21"/>
    <m/>
    <d v="2019-12-12T00:00:00"/>
    <n v="171"/>
    <n v="171"/>
    <m/>
    <m/>
    <n v="185"/>
    <m/>
    <m/>
    <m/>
    <m/>
    <s v="בקשה המשכית"/>
    <s v="הקמת מבנן שני הכולל מגדל מגורים אחד מעל מבנה מסד בן 5 קומות למגורים. (מעל 4 קומות מרתפים קיימים בהיתר מס' 20181654 בפרויקט קיים מבנן 1 בן 39 קומות הכוללים 4 מרתפים. הבקשה היא עבור תוספת מבנן 2 בן 35 קומות מעל המרתפים הקיימים. (לא מדובר על תוספת 35 קומות ל 39- הקיימות). גובה מבנים 120 מ'."/>
    <m/>
    <m/>
    <m/>
    <s v="NULL"/>
    <m/>
    <m/>
    <m/>
    <m/>
    <m/>
    <m/>
    <m/>
    <m/>
    <m/>
    <m/>
    <m/>
    <m/>
    <m/>
    <m/>
    <m/>
    <m/>
    <m/>
    <n v="2019"/>
    <x v="1"/>
    <s v="בנייה"/>
    <m/>
    <m/>
    <n v="2"/>
    <n v="1"/>
    <m/>
    <m/>
    <n v="1"/>
    <s v="למידע"/>
    <m/>
    <x v="1"/>
    <m/>
    <m/>
    <m/>
    <m/>
    <m/>
    <m/>
    <m/>
    <m/>
    <m/>
    <m/>
    <m/>
    <m/>
    <m/>
    <n v="513"/>
    <m/>
    <m/>
    <m/>
    <m/>
    <m/>
    <s v="אין מידע באתר"/>
    <m/>
  </r>
  <r>
    <n v="20"/>
    <m/>
    <m/>
    <m/>
    <m/>
    <m/>
    <m/>
    <m/>
    <m/>
    <m/>
    <m/>
    <n v="4086"/>
    <m/>
    <s v="דרום"/>
    <x v="2"/>
    <x v="5"/>
    <m/>
    <s v="מיסוי"/>
    <s v="פינוי-בינוי"/>
    <s v="תכנית מאושרת עם פעילות יזמית"/>
    <n v="5399914"/>
    <s v="603 20180049"/>
    <n v="603"/>
    <n v="20180049"/>
    <s v="בקשה למידע"/>
    <s v="פינוי בינוי"/>
    <n v="1336"/>
    <s v="אשדוד"/>
    <n v="70"/>
    <s v="הרב שאולי"/>
    <n v="259"/>
    <n v="21"/>
    <n v="21"/>
    <m/>
    <d v="2018-01-15T00:00:00"/>
    <n v="0"/>
    <n v="0"/>
    <m/>
    <m/>
    <m/>
    <m/>
    <m/>
    <m/>
    <m/>
    <m/>
    <s v="בקשות B ו-C בפרויקט פינוי בינוי לפי המתווה המצורף הריסת מבנים קיימים במסגרת הפינוי בינוי: חלקות 12,13,14 (מגורים) וחלקה 29 (גני יחדים) הקלה לתוספת קומה תת קרקעית לפתרון חניה למגורים ע&quot;מ לא לשלב פתרון חניה למגורים בתא שטח 3 (למבנה ציבור) כפי שהתב&quot;ע מאשרת."/>
    <m/>
    <m/>
    <m/>
    <s v="NULL"/>
    <m/>
    <m/>
    <m/>
    <m/>
    <m/>
    <m/>
    <m/>
    <m/>
    <m/>
    <m/>
    <m/>
    <m/>
    <m/>
    <m/>
    <m/>
    <m/>
    <s v="שליפת כתובות (אוגוסט 2020)"/>
    <n v="2018"/>
    <x v="1"/>
    <s v="הריסה"/>
    <m/>
    <m/>
    <n v="1"/>
    <m/>
    <m/>
    <m/>
    <n v="2"/>
    <s v="למידע"/>
    <m/>
    <x v="1"/>
    <m/>
    <m/>
    <m/>
    <m/>
    <m/>
    <m/>
    <m/>
    <m/>
    <m/>
    <m/>
    <m/>
    <m/>
    <m/>
    <n v="513"/>
    <m/>
    <m/>
    <m/>
    <m/>
    <m/>
    <m/>
    <m/>
  </r>
  <r>
    <n v="22"/>
    <m/>
    <m/>
    <m/>
    <m/>
    <m/>
    <m/>
    <m/>
    <m/>
    <m/>
    <m/>
    <n v="4086"/>
    <m/>
    <s v="דרום"/>
    <x v="2"/>
    <x v="5"/>
    <m/>
    <s v="מיסוי"/>
    <s v="פינוי-בינוי"/>
    <s v="תכנית מאושרת עם פעילות יזמית"/>
    <n v="5399068"/>
    <s v="603 20180436"/>
    <n v="603"/>
    <n v="20180436"/>
    <s v="בקשה להיתר - מסלול מלא עם הקלו"/>
    <s v="פינוי בינוי"/>
    <n v="1336"/>
    <s v="אשדוד"/>
    <n v="70"/>
    <s v="הרב שאולי"/>
    <n v="259"/>
    <n v="21"/>
    <n v="21"/>
    <m/>
    <d v="2018-04-10T00:00:00"/>
    <n v="0"/>
    <n v="171"/>
    <m/>
    <m/>
    <n v="171"/>
    <m/>
    <m/>
    <m/>
    <m/>
    <m/>
    <s v="הקמת מבנה משולב בתא שטח 1 הכולל מגדל מגורים אחד מעל קומת מסד(בניין מס' 1) קומות תת קרקעיות לחניה, בניהן קומה 1- משולבת עם מסחר לכיוון שד' הרצל (קומות תת קרקעיות משותפות לבניין מס' 2+2 א' באותו מגרש.) קומה 4- במסגרת הקלה."/>
    <m/>
    <m/>
    <m/>
    <s v="NULL"/>
    <m/>
    <m/>
    <m/>
    <m/>
    <m/>
    <m/>
    <m/>
    <m/>
    <m/>
    <m/>
    <m/>
    <m/>
    <m/>
    <m/>
    <m/>
    <m/>
    <s v="שליפת כתובות (אוגוסט 2020)"/>
    <n v="2018"/>
    <x v="1"/>
    <s v="בנייה"/>
    <m/>
    <m/>
    <n v="1"/>
    <m/>
    <m/>
    <m/>
    <n v="3"/>
    <s v="להיתר"/>
    <m/>
    <x v="1"/>
    <m/>
    <m/>
    <m/>
    <m/>
    <m/>
    <m/>
    <m/>
    <m/>
    <m/>
    <m/>
    <m/>
    <m/>
    <m/>
    <n v="513"/>
    <m/>
    <m/>
    <m/>
    <m/>
    <m/>
    <m/>
    <m/>
  </r>
  <r>
    <n v="21"/>
    <m/>
    <m/>
    <m/>
    <m/>
    <m/>
    <m/>
    <m/>
    <m/>
    <m/>
    <m/>
    <n v="4086"/>
    <m/>
    <s v="דרום"/>
    <x v="2"/>
    <x v="5"/>
    <m/>
    <s v="מיסוי"/>
    <s v="פינוי-בינוי"/>
    <s v="תכנית מאושרת עם פעילות יזמית"/>
    <n v="6875038"/>
    <s v="603 20180049"/>
    <n v="603"/>
    <n v="20180049"/>
    <s v="בקשה למידע"/>
    <s v="פינוי בינוי"/>
    <n v="1336"/>
    <s v="אשדוד"/>
    <n v="70"/>
    <s v="הרב שאולי"/>
    <n v="259"/>
    <n v="21"/>
    <n v="21"/>
    <s v=""/>
    <d v="2018-01-15T00:00:00"/>
    <n v="0"/>
    <n v="0"/>
    <m/>
    <m/>
    <m/>
    <m/>
    <m/>
    <m/>
    <m/>
    <m/>
    <s v="בקשות B ו-C בפרויקט פינוי בינוי לפי המתווה המצורף הריסת מבנים קיימים במסגרת הפינוי בינוי: חלקות 12,13,14 (מגורים) וחלקה 29 (גני יחדים) הקלה לתוספת קומה תת קרקעית לפתרון חניה למגורים ע&quot;מ לא לשלב פתרון חניה למגורים בתא שטח 3 (למבנה ציבור) כפי שהתב&quot;ע מאשרת."/>
    <m/>
    <m/>
    <m/>
    <s v="NULL"/>
    <m/>
    <m/>
    <m/>
    <m/>
    <m/>
    <m/>
    <m/>
    <m/>
    <m/>
    <m/>
    <m/>
    <m/>
    <m/>
    <m/>
    <m/>
    <m/>
    <s v="שליפת כתובות (אוגוסט 2020)"/>
    <n v="2018"/>
    <x v="1"/>
    <s v="הריסה"/>
    <m/>
    <m/>
    <m/>
    <m/>
    <m/>
    <m/>
    <n v="4"/>
    <s v="למידע"/>
    <m/>
    <x v="1"/>
    <m/>
    <m/>
    <m/>
    <m/>
    <m/>
    <m/>
    <m/>
    <m/>
    <m/>
    <m/>
    <m/>
    <m/>
    <m/>
    <n v="513"/>
    <m/>
    <m/>
    <m/>
    <m/>
    <m/>
    <m/>
    <m/>
  </r>
  <r>
    <n v="23"/>
    <m/>
    <m/>
    <m/>
    <m/>
    <m/>
    <m/>
    <m/>
    <m/>
    <m/>
    <m/>
    <n v="4086"/>
    <m/>
    <s v="דרום"/>
    <x v="2"/>
    <x v="5"/>
    <m/>
    <s v="מיסוי"/>
    <s v="פינוי-בינוי"/>
    <s v="תכנית מאושרת עם פעילות יזמית"/>
    <n v="6875419"/>
    <s v="603 20180436"/>
    <n v="603"/>
    <n v="20180436"/>
    <s v="בקשה להיתר - מסלול מלא עם הקלות ושימוש חורגים"/>
    <s v="פינוי בינוי"/>
    <n v="1336"/>
    <s v="אשדוד"/>
    <n v="70"/>
    <s v="הרב שאולי"/>
    <n v="259"/>
    <n v="21"/>
    <n v="21"/>
    <s v=""/>
    <d v="2018-04-10T00:00:00"/>
    <n v="0"/>
    <n v="171"/>
    <m/>
    <m/>
    <n v="171"/>
    <m/>
    <m/>
    <m/>
    <m/>
    <m/>
    <s v="הקמת מבנה משולב בתא שטח 1 הכולל מגדל מגורים אחד מעל קומת מסד(בניין מס' 1) קומות תת קרקעיות לחניה, בניהן קומה 1- משולבת עם מסחר לכיוון שד' הרצל (קומות תת קרקעיות משותפות לבניין מס' 2+2 א' באותו מגרש.) קומה 4- במסגרת הקלה."/>
    <m/>
    <m/>
    <m/>
    <s v="NULL"/>
    <m/>
    <m/>
    <m/>
    <m/>
    <m/>
    <m/>
    <m/>
    <m/>
    <m/>
    <m/>
    <m/>
    <m/>
    <m/>
    <m/>
    <m/>
    <m/>
    <s v="שליפת כתובות (אוגוסט 2020)"/>
    <n v="2018"/>
    <x v="1"/>
    <s v="בנייה"/>
    <m/>
    <m/>
    <m/>
    <m/>
    <m/>
    <m/>
    <n v="4"/>
    <s v="להיתר"/>
    <m/>
    <x v="1"/>
    <m/>
    <m/>
    <m/>
    <m/>
    <m/>
    <m/>
    <m/>
    <m/>
    <m/>
    <m/>
    <m/>
    <m/>
    <m/>
    <n v="513"/>
    <m/>
    <m/>
    <m/>
    <m/>
    <m/>
    <m/>
    <m/>
  </r>
  <r>
    <n v="25"/>
    <m/>
    <m/>
    <m/>
    <m/>
    <m/>
    <m/>
    <m/>
    <m/>
    <m/>
    <m/>
    <n v="4086"/>
    <m/>
    <s v="דרום"/>
    <x v="2"/>
    <x v="5"/>
    <m/>
    <s v="מיסוי"/>
    <s v="מיסוי - פינוי-בינוי"/>
    <s v="תכנית מאושרת עם פעילות יזמית"/>
    <n v="6875879"/>
    <s v="603 20180905"/>
    <n v="603"/>
    <n v="20180905"/>
    <s v="בקשה להיתר"/>
    <s v="פינוי בינוי"/>
    <n v="1336"/>
    <s v="אשדוד"/>
    <n v="70"/>
    <s v="הרב שאולי"/>
    <n v="259"/>
    <n v="21"/>
    <n v="21"/>
    <m/>
    <d v="2018-07-16T00:00:00"/>
    <n v="0"/>
    <n v="0"/>
    <m/>
    <m/>
    <m/>
    <m/>
    <m/>
    <m/>
    <m/>
    <m/>
    <s v="הקמת מחנה קבלן בחלקות 16 (תא שטח 2), כל משרד מכירות וניהול פרויקט - לתקופת הבניה."/>
    <m/>
    <m/>
    <m/>
    <s v="NULL"/>
    <m/>
    <m/>
    <m/>
    <m/>
    <m/>
    <m/>
    <m/>
    <m/>
    <m/>
    <m/>
    <m/>
    <m/>
    <m/>
    <m/>
    <m/>
    <m/>
    <m/>
    <n v="2018"/>
    <x v="1"/>
    <s v="בנייה"/>
    <m/>
    <m/>
    <m/>
    <m/>
    <m/>
    <m/>
    <n v="4"/>
    <s v="להיתר"/>
    <m/>
    <x v="1"/>
    <m/>
    <m/>
    <m/>
    <m/>
    <m/>
    <m/>
    <m/>
    <m/>
    <m/>
    <m/>
    <m/>
    <m/>
    <m/>
    <n v="513"/>
    <m/>
    <m/>
    <m/>
    <m/>
    <m/>
    <m/>
    <m/>
  </r>
  <r>
    <n v="26"/>
    <m/>
    <m/>
    <m/>
    <m/>
    <m/>
    <m/>
    <m/>
    <m/>
    <m/>
    <m/>
    <n v="4086"/>
    <m/>
    <s v="דרום"/>
    <x v="2"/>
    <x v="5"/>
    <m/>
    <s v="מיסוי"/>
    <s v="מיסוי - פינוי-בינוי"/>
    <s v="תכנית מאושרת עם פעילות יזמית"/>
    <n v="5399279"/>
    <s v="603 20181654"/>
    <n v="603"/>
    <n v="20181654"/>
    <s v="בקשה להיתר - מסלול מלא עם הקלו"/>
    <s v="פינוי בינוי"/>
    <n v="1336"/>
    <s v="אשדוד"/>
    <n v="70"/>
    <s v="הרב שאולי"/>
    <n v="259"/>
    <n v="21"/>
    <n v="21"/>
    <m/>
    <d v="2018-12-11T00:00:00"/>
    <n v="0"/>
    <n v="0"/>
    <m/>
    <m/>
    <n v="56"/>
    <m/>
    <m/>
    <m/>
    <m/>
    <m/>
    <s v="הקמת מבנה משולב בתא שטח  הכולל מגדל מגורים אחד מעל קומת מסד ( בניינים 1 + 1א) + הקמת 4 קומות תת קרקעיות עבור חניות ( קומה 4- במסגרת הקלה). והריסת מבנה מגורים בחלקה 12 ומבנה מגורים בחלקה 13 סה&quot;כ 56 יח&quot;ד +הריסת 2 גני ילדים בחלקה 29. ביצוע החניונים מתוכנן ב"/>
    <m/>
    <m/>
    <m/>
    <s v="NULL"/>
    <m/>
    <m/>
    <m/>
    <m/>
    <m/>
    <m/>
    <m/>
    <m/>
    <m/>
    <m/>
    <m/>
    <m/>
    <m/>
    <m/>
    <m/>
    <m/>
    <m/>
    <n v="2018"/>
    <x v="1"/>
    <s v="הריסה + בנייה"/>
    <m/>
    <m/>
    <m/>
    <m/>
    <m/>
    <m/>
    <n v="4"/>
    <s v="להיתר"/>
    <m/>
    <x v="1"/>
    <m/>
    <m/>
    <m/>
    <m/>
    <m/>
    <m/>
    <m/>
    <m/>
    <m/>
    <m/>
    <m/>
    <m/>
    <m/>
    <n v="513"/>
    <m/>
    <m/>
    <m/>
    <m/>
    <m/>
    <m/>
    <m/>
  </r>
  <r>
    <n v="28"/>
    <m/>
    <m/>
    <m/>
    <m/>
    <m/>
    <m/>
    <m/>
    <m/>
    <m/>
    <m/>
    <n v="4086"/>
    <m/>
    <s v="דרום"/>
    <x v="2"/>
    <x v="5"/>
    <m/>
    <s v="מיסוי"/>
    <s v="מיסוי - פינוי-בינוי"/>
    <s v="תכנית מאושרת עם פעילות יזמית"/>
    <n v="6876578"/>
    <s v="603 20181654"/>
    <n v="603"/>
    <n v="20181654"/>
    <s v="בקשה להיתר - מסלול מלא עם הקלות ושימוש חורגים"/>
    <s v="פינוי בינוי"/>
    <n v="1336"/>
    <s v="אשדוד"/>
    <n v="70"/>
    <s v="הרב שאולי"/>
    <n v="259"/>
    <n v="21"/>
    <n v="21"/>
    <m/>
    <d v="2018-12-11T00:00:00"/>
    <n v="0"/>
    <n v="0"/>
    <m/>
    <m/>
    <n v="56"/>
    <m/>
    <m/>
    <m/>
    <m/>
    <m/>
    <s v="הקמת מבנה משולב בתא שטח  הכולל מגדל מגורים אחד מעל קומת מסד ( בניינים 1 + 1א) + הקמת 4 קומות תת קרקעיות עבור חניות ( קומה 4- במסגרת הקלה). והריסת מבנה מגורים בחלקה 12 ומבנה מגורים בחלקה 13 סה&quot;כ 56 יח&quot;ד +הריסת 2 גני ילדים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s v="NULL"/>
    <m/>
    <m/>
    <m/>
    <m/>
    <m/>
    <m/>
    <m/>
    <m/>
    <m/>
    <m/>
    <m/>
    <m/>
    <m/>
    <m/>
    <m/>
    <m/>
    <m/>
    <n v="2018"/>
    <x v="1"/>
    <s v="הריסה + בנייה"/>
    <m/>
    <m/>
    <m/>
    <m/>
    <m/>
    <m/>
    <n v="4"/>
    <s v="להיתר"/>
    <m/>
    <x v="1"/>
    <m/>
    <m/>
    <m/>
    <m/>
    <m/>
    <m/>
    <m/>
    <m/>
    <m/>
    <m/>
    <m/>
    <m/>
    <m/>
    <n v="513"/>
    <m/>
    <m/>
    <m/>
    <m/>
    <m/>
    <m/>
    <m/>
  </r>
  <r>
    <n v="1662"/>
    <s v="אוקטובר 2021 - טיוב בקשות שאינן כפולות"/>
    <s v="כן"/>
    <m/>
    <m/>
    <m/>
    <m/>
    <m/>
    <m/>
    <m/>
    <m/>
    <n v="4086"/>
    <m/>
    <s v="דרום"/>
    <x v="2"/>
    <x v="5"/>
    <m/>
    <s v="מיסוי"/>
    <s v="פינוי-בינוי"/>
    <s v="תכנית מאושרת עם פעילות יזמית"/>
    <n v="7367191"/>
    <s v="603 20210134"/>
    <n v="603"/>
    <n v="20210134"/>
    <s v="בקשה להיתר                                                                      "/>
    <s v="פינוי בינוי                             "/>
    <n v="1336"/>
    <s v="אשדוד"/>
    <n v="70"/>
    <s v="הרב שאולי                                                   "/>
    <n v="259"/>
    <n v="21"/>
    <n v="21"/>
    <s v=" "/>
    <d v="2021-01-28T00:00:00"/>
    <n v="0"/>
    <n v="171"/>
    <s v="NULL"/>
    <s v="NULL"/>
    <n v="185"/>
    <s v="2021_02"/>
    <d v="2021-06-23T10:48:05"/>
    <s v="NULL"/>
    <s v="NULL"/>
    <s v="בקשה המשכית"/>
    <s v=" א. הריסה של הבניינים הקיימים בחלקות 14 ו 15 ב. הקמת מבנן שני בתא שטח 1 הכולל מגדל מגורים אחד מכל מבנה מסד ( 5 קומות מגורים), סה&quot;כ 35 קומות ו- 171 יח&quot;ד, מעל 4 קומות מרתפים קיימים בהיתר מס': 20181654 - גובה המבנן 120 מ' . ג. עדכונים במבנן 1 - הקטנת מרפסות בקומות : 19,20 . ד. שינוי במפלסים של המרתפים הקיימים. ה. הקלה - ניוד 30 יח&quot;ד מתא שטח 2 לתא שטח 1.                                                                                                                                                                                                                                                                                                                                                                                                                                                                                                                                                                                                                                                                        "/>
    <n v="0"/>
    <s v="NULL"/>
    <s v="NULL"/>
    <s v="NULL"/>
    <m/>
    <s v="NULL"/>
    <m/>
    <m/>
    <m/>
    <m/>
    <m/>
    <m/>
    <m/>
    <m/>
    <m/>
    <m/>
    <m/>
    <m/>
    <m/>
    <m/>
    <s v="גוש חלקה"/>
    <n v="2021"/>
    <x v="1"/>
    <s v="הריסה + בנייה"/>
    <m/>
    <m/>
    <n v="2"/>
    <m/>
    <m/>
    <m/>
    <n v="1"/>
    <s v="להיתר"/>
    <m/>
    <x v="1"/>
    <m/>
    <m/>
    <m/>
    <m/>
    <m/>
    <m/>
    <m/>
    <m/>
    <m/>
    <m/>
    <m/>
    <m/>
    <m/>
    <n v="513"/>
    <m/>
    <m/>
    <m/>
    <m/>
    <m/>
    <m/>
    <m/>
  </r>
  <r>
    <n v="1663"/>
    <s v="אוקטובר 2021 - טיוב בקשות שאינן כפולות"/>
    <s v="כן"/>
    <m/>
    <m/>
    <m/>
    <m/>
    <m/>
    <m/>
    <m/>
    <m/>
    <n v="4086"/>
    <m/>
    <s v="דרום"/>
    <x v="2"/>
    <x v="5"/>
    <m/>
    <s v="מיסוי"/>
    <s v="פינוי-בינוי"/>
    <s v="תכנית מאושרת עם פעילות יזמית"/>
    <n v="7492796"/>
    <s v="603 20210866"/>
    <n v="603"/>
    <n v="20210866"/>
    <s v="בקשה למידע                                                                      "/>
    <s v="תוספת בניה                              "/>
    <n v="1336"/>
    <s v="אשדוד"/>
    <n v="70"/>
    <s v="הרב שאולי                                                   "/>
    <n v="259"/>
    <n v="21"/>
    <n v="21"/>
    <s v="NULL"/>
    <d v="2021-07-04T00:00:00"/>
    <n v="171"/>
    <n v="14"/>
    <s v="NULL"/>
    <s v="NULL"/>
    <n v="185"/>
    <s v="2021_04"/>
    <d v="2021-09-14T12:11:11"/>
    <s v="NULL"/>
    <s v="NULL"/>
    <s v="מהות הבקשה"/>
    <s v=" תוספת 14 יחד ב 3- קומות. סהכ 185 יחד במקום 171 יחד קיימות בהיתר על חשבון מבנה 2 בתוך הזכויות הקיימות במגרש  לתא שטח 1. הקטנת מרפסות בקומות 19-20 ושינוי במפלסים של המרתפים הקיימים בהיתר מס' 20181654. הריסת בניין  בן 4 קומות בחלקה 14. סהכ 1768 מר להריסה.                                                                                                                                                                                                                                                                                                                                                                                                                                                                                                                                                                                                                                                                                                                                                                     "/>
    <n v="0"/>
    <s v="NULL"/>
    <s v="NULL"/>
    <s v="NULL"/>
    <m/>
    <s v="NULL"/>
    <m/>
    <m/>
    <m/>
    <m/>
    <m/>
    <m/>
    <m/>
    <m/>
    <m/>
    <m/>
    <m/>
    <m/>
    <m/>
    <m/>
    <s v="גוש חלקה"/>
    <n v="2021"/>
    <x v="1"/>
    <s v="הריסה + בנייה"/>
    <m/>
    <m/>
    <n v="2"/>
    <m/>
    <m/>
    <m/>
    <n v="2"/>
    <s v="למידע"/>
    <s v="המשכי - תוספת"/>
    <x v="1"/>
    <m/>
    <m/>
    <m/>
    <m/>
    <m/>
    <m/>
    <m/>
    <m/>
    <m/>
    <m/>
    <m/>
    <m/>
    <m/>
    <n v="513"/>
    <m/>
    <m/>
    <m/>
    <m/>
    <m/>
    <m/>
    <m/>
  </r>
  <r>
    <n v="1664"/>
    <s v="אוקטובר 2021 - טיוב בקשות שאינן כפולות"/>
    <s v="כן"/>
    <m/>
    <m/>
    <m/>
    <m/>
    <m/>
    <s v="בקשה להתייחסות מחלקת תכנון כבישים_x0009_הושלם_x0009_13/09/2021_x0009_אושלם במסגרת פרוייקט פינוי בינוי._x000a_ב-GIS נופל בתוך מתחם פינוי בינוי, לכן קבעתי שזה פינוי בינוי (פיש)"/>
    <m/>
    <m/>
    <n v="4086"/>
    <m/>
    <s v="דרום"/>
    <x v="2"/>
    <x v="5"/>
    <m/>
    <s v="מיסוי"/>
    <s v="פינוי-בינוי"/>
    <s v="תכנית מאושרת עם פעילות יזמית"/>
    <n v="7490770"/>
    <s v="603 20211135"/>
    <n v="603"/>
    <n v="20211135"/>
    <s v="בקשה למידע                                                                      "/>
    <s v="הריסה                                   "/>
    <n v="1336"/>
    <s v="אשדוד"/>
    <n v="70"/>
    <s v="הרב שאולי                                                   "/>
    <n v="259"/>
    <n v="25"/>
    <n v="25"/>
    <s v="NULL"/>
    <d v="2021-08-18T00:00:00"/>
    <n v="0"/>
    <n v="0"/>
    <s v="NULL"/>
    <s v="NULL"/>
    <s v="NULL"/>
    <s v="2021_04"/>
    <d v="2021-09-14T12:11:11"/>
    <s v="NULL"/>
    <s v="NULL"/>
    <s v="NULL"/>
    <s v=" הריסת מבנה מגורים בן 4 קומות על עמודים.  שטח להריסה במר: 1915.0 הבקשה היא להריסה - אין שימוש מוצע.                                                                                                                                                                                                                                                                                                                                                                                                                                                                                                                                                                                                                                                                                                                                                                                                                                                                                                                                    "/>
    <n v="0"/>
    <s v="NULL"/>
    <s v="NULL"/>
    <s v="NULL"/>
    <m/>
    <s v="NULL"/>
    <m/>
    <m/>
    <m/>
    <m/>
    <m/>
    <m/>
    <m/>
    <m/>
    <m/>
    <m/>
    <m/>
    <m/>
    <m/>
    <m/>
    <s v="גוש חלקה"/>
    <n v="2021"/>
    <x v="1"/>
    <s v="הריסה "/>
    <m/>
    <m/>
    <n v="3"/>
    <m/>
    <m/>
    <m/>
    <n v="1"/>
    <s v="למידע"/>
    <m/>
    <x v="1"/>
    <m/>
    <m/>
    <m/>
    <m/>
    <m/>
    <m/>
    <m/>
    <m/>
    <m/>
    <m/>
    <m/>
    <m/>
    <m/>
    <n v="513"/>
    <m/>
    <m/>
    <m/>
    <m/>
    <m/>
    <m/>
    <m/>
  </r>
  <r>
    <n v="30"/>
    <m/>
    <m/>
    <m/>
    <m/>
    <m/>
    <m/>
    <m/>
    <m/>
    <m/>
    <m/>
    <n v="4134"/>
    <m/>
    <s v="דרום"/>
    <x v="2"/>
    <x v="6"/>
    <m/>
    <s v="מיסוי"/>
    <s v="מיסוי - פינוי-בינוי"/>
    <s v="תכנית מאושרת עם פעילות יזמית"/>
    <n v="4977982"/>
    <s v="603 20161106"/>
    <n v="603"/>
    <n v="20161106"/>
    <s v="בקשה למידע"/>
    <s v="הריסת הקיים ובניה חדשה"/>
    <n v="1520"/>
    <s v="אשדוד"/>
    <n v="70"/>
    <s v="שפירא משה חיים"/>
    <n v="257"/>
    <n v="4"/>
    <n v="4"/>
    <m/>
    <d v="2016-11-06T00:00:00"/>
    <n v="0"/>
    <n v="0"/>
    <n v="72"/>
    <n v="119"/>
    <n v="191"/>
    <m/>
    <m/>
    <m/>
    <m/>
    <m/>
    <s v="בניית 2 מגדלים מגורים בני 34 קומות מעל קומת קרקע מסחרית מלווה רחוב.ובניית מבנה ציבור. הריסת 3 מבנים קיימים מאחר וקיים תנאי בתכנית המאושרת 66/104/03/3, הקובע שתנאי מוקדם למתן היתר בניה יהיה הריסת הריסת המבנים המסומנים. בקשה למידע זו מתייחסת למהות הבקשה המצ"/>
    <m/>
    <m/>
    <m/>
    <s v="NULL"/>
    <m/>
    <m/>
    <m/>
    <m/>
    <m/>
    <m/>
    <m/>
    <m/>
    <m/>
    <m/>
    <m/>
    <m/>
    <m/>
    <m/>
    <m/>
    <m/>
    <m/>
    <n v="2016"/>
    <x v="1"/>
    <s v="הריסה + בנייה"/>
    <m/>
    <m/>
    <n v="1"/>
    <n v="1"/>
    <n v="1"/>
    <m/>
    <n v="1"/>
    <s v="למידע"/>
    <m/>
    <x v="1"/>
    <m/>
    <m/>
    <m/>
    <m/>
    <m/>
    <m/>
    <m/>
    <m/>
    <m/>
    <m/>
    <m/>
    <m/>
    <m/>
    <n v="134"/>
    <m/>
    <m/>
    <m/>
    <m/>
    <m/>
    <m/>
    <m/>
  </r>
  <r>
    <n v="33"/>
    <m/>
    <m/>
    <m/>
    <m/>
    <m/>
    <m/>
    <m/>
    <m/>
    <m/>
    <m/>
    <n v="4134"/>
    <m/>
    <s v="דרום"/>
    <x v="2"/>
    <x v="6"/>
    <m/>
    <s v="מיסוי"/>
    <s v="מיסוי - פינוי-בינוי"/>
    <s v="תכנית מאושרת עם פעילות יזמית"/>
    <n v="6877749"/>
    <s v="603 20191098"/>
    <n v="603"/>
    <n v="20191098"/>
    <s v="בקשה להיתר - מסלול מלא עם הקלות ושימוש חורגים"/>
    <s v="פינוי בינוי"/>
    <n v="1520"/>
    <s v="אשדוד"/>
    <n v="70"/>
    <s v="שפירא משה חיים"/>
    <n v="257"/>
    <n v="4"/>
    <n v="4"/>
    <m/>
    <d v="2019-07-17T00:00:00"/>
    <n v="0"/>
    <n v="191"/>
    <n v="72"/>
    <n v="119"/>
    <n v="191"/>
    <m/>
    <m/>
    <s v="מהות הבקשה"/>
    <s v="חישוב מתמטי"/>
    <s v="מהות הבקשה"/>
    <s v="הריסת שלושה מבנים קיימים במגרש בסה&quot;כ 72 יח&quot;ד (24יח&quot;ד בכל בנין). הקמת מבנן ראשון מתוך שניים הכולל: 191 יח&quot;ד (מתוכן 54 יח&quot;ד קטנות), ב-36 קומות מגורים מעל קומת כניסה ועל גבי 4 קומות חניונים תת קרקעיים בשטח כל המגרש + חזית מסחרית הפונה לרחוב ח.מ.שפירא + הקמת 3 גני ילדים בבנין נפרד + בית כנסת בלובי הבניין."/>
    <m/>
    <m/>
    <s v="  לאשר את הבקשה למעט הקלה במניין קומות למגורים ובכפוף לבקרת תכן. סך כל הקומות  בבניין יהיה עפ מאושר בתבע. לא ניתן לאשר מס' קומות חורג ממדיניות העירונית."/>
    <s v="NULL"/>
    <n v="20191098"/>
    <m/>
    <d v="2021-12-26T00:00:00"/>
    <m/>
    <m/>
    <m/>
    <n v="72"/>
    <s v="אתר העירייה"/>
    <n v="118"/>
    <s v="חישוב מתמטי"/>
    <n v="190"/>
    <s v="אתר העירייה"/>
    <m/>
    <s v="1. הריסת שלושה מבנים קיימים בני 24 יח&quot;ד כל אחד, סה&quot;כ 72 יח&quot;ד._x000a_2. הקמת מגדל אחד מתוך 2 במגרש, הכולל 190 יח&quot;ד (מתוכם 54 יח&quot;ד קטנות), ב-36 קומות_x000a_מגורים וקומה טכנית ומעל קומת כניסה (חלל כפול) ע&quot;ג 4 קומות חניונים תת קרקעיים._x000a_חניות 1- כולל קומת גלריה חלקית._x000a_3. הקמת חזית מסחרית צמודה דופן למגדל 1 והפונה לרחוב ח.מ. שפירא._x000a_4. הקמת מבנה ציבור בן 2 קומות מעל הקרקע הכולל 3 גני ילדים._x000a_5. בנית בית כנסת בקומת קרקע במגדל ה-1."/>
    <m/>
    <m/>
    <m/>
    <n v="2019"/>
    <x v="0"/>
    <s v="הריסה + בנייה"/>
    <s v="הריסה + בנייה"/>
    <m/>
    <n v="1"/>
    <m/>
    <m/>
    <m/>
    <n v="1"/>
    <s v="להיתר"/>
    <m/>
    <x v="0"/>
    <m/>
    <m/>
    <m/>
    <n v="6877749"/>
    <m/>
    <s v="היתר מאתר העירייה ולכן אין ID"/>
    <m/>
    <m/>
    <m/>
    <m/>
    <m/>
    <m/>
    <m/>
    <n v="134"/>
    <m/>
    <m/>
    <m/>
    <m/>
    <m/>
    <s v="אושר בכפוף לבקרת תכן"/>
    <m/>
  </r>
  <r>
    <n v="31"/>
    <m/>
    <m/>
    <m/>
    <m/>
    <m/>
    <m/>
    <m/>
    <m/>
    <m/>
    <m/>
    <n v="4134"/>
    <m/>
    <s v="דרום"/>
    <x v="2"/>
    <x v="6"/>
    <m/>
    <s v="מיסוי"/>
    <s v="מיסוי - פינוי-בינוי"/>
    <s v="תכנית מאושרת עם פעילות יזמית"/>
    <n v="5234125"/>
    <s v="603 20170358"/>
    <n v="603"/>
    <n v="20170358"/>
    <s v="בקשה למידע"/>
    <s v="הריסה"/>
    <n v="1520"/>
    <s v="אשדוד"/>
    <n v="70"/>
    <s v="שפירא משה חיים"/>
    <n v="257"/>
    <n v="4"/>
    <n v="4"/>
    <m/>
    <d v="2017-03-21T00:00:00"/>
    <n v="0"/>
    <n v="0"/>
    <n v="72"/>
    <n v="119"/>
    <n v="191"/>
    <m/>
    <m/>
    <m/>
    <m/>
    <m/>
    <s v="בבקשה מבקשים הריסת שלושה בניינים קיימים בני 4 קומות.   הבקשה קשורה לבקשה6830284376 תיק בניין 1520 לבניית 2 מגדלים מגורים בני 34 קומות מעל קומת קרקע מסחרית מלווה רחוב.ובניית מבנה ציבור."/>
    <m/>
    <m/>
    <m/>
    <s v="NULL"/>
    <m/>
    <m/>
    <m/>
    <m/>
    <m/>
    <m/>
    <m/>
    <m/>
    <m/>
    <m/>
    <m/>
    <m/>
    <m/>
    <m/>
    <m/>
    <m/>
    <m/>
    <n v="2017"/>
    <x v="1"/>
    <s v="הריסה + בנייה"/>
    <m/>
    <m/>
    <n v="1"/>
    <m/>
    <m/>
    <m/>
    <n v="2"/>
    <s v="למידע"/>
    <m/>
    <x v="1"/>
    <m/>
    <m/>
    <m/>
    <m/>
    <m/>
    <m/>
    <m/>
    <m/>
    <m/>
    <m/>
    <m/>
    <m/>
    <m/>
    <n v="134"/>
    <m/>
    <m/>
    <m/>
    <m/>
    <m/>
    <m/>
    <m/>
  </r>
  <r>
    <n v="32"/>
    <m/>
    <m/>
    <m/>
    <m/>
    <m/>
    <m/>
    <m/>
    <m/>
    <m/>
    <m/>
    <n v="4134"/>
    <m/>
    <s v="דרום"/>
    <x v="2"/>
    <x v="6"/>
    <m/>
    <s v="מיסוי"/>
    <s v="מיסוי - פינוי-בינוי"/>
    <s v="תכנית מאושרת עם פעילות יזמית"/>
    <n v="5323440"/>
    <s v="603 20171195"/>
    <n v="603"/>
    <n v="20171195"/>
    <s v="בקשה למידע"/>
    <s v="פינוי בינוי"/>
    <n v="1520"/>
    <s v="אשדוד"/>
    <n v="70"/>
    <s v="שפירא משה חיים"/>
    <n v="257"/>
    <n v="4"/>
    <n v="4"/>
    <m/>
    <d v="2017-09-18T00:00:00"/>
    <n v="0"/>
    <n v="0"/>
    <n v="72"/>
    <n v="119"/>
    <n v="191"/>
    <m/>
    <m/>
    <m/>
    <m/>
    <m/>
    <s v="היתר שלב א' : הריסת שלושה מבנים קיימים במגרש בני 24 יח&quot;ד כל אחת, ובסה&quot;כ 72 יח&quot;ד. הקמת מבנן ראשון, מתוך שניים במגרש, הכולל: א.הקמת מגדל אחד, מתוך שניים במגרש, הכולל 190 יח&quot;ד (מתוכן 54 יחידות קטנות), ב-36 קומות מגורים וקומה טכנית ומעל קומת כניסה (חלל כפול)"/>
    <m/>
    <m/>
    <m/>
    <s v="NULL"/>
    <m/>
    <m/>
    <m/>
    <m/>
    <m/>
    <m/>
    <m/>
    <m/>
    <m/>
    <m/>
    <m/>
    <m/>
    <m/>
    <m/>
    <m/>
    <m/>
    <m/>
    <n v="2017"/>
    <x v="1"/>
    <s v="הריסה + בנייה"/>
    <m/>
    <m/>
    <n v="1"/>
    <m/>
    <m/>
    <m/>
    <n v="2"/>
    <s v="למידע"/>
    <m/>
    <x v="1"/>
    <m/>
    <m/>
    <m/>
    <m/>
    <m/>
    <m/>
    <m/>
    <m/>
    <m/>
    <m/>
    <m/>
    <m/>
    <m/>
    <n v="134"/>
    <m/>
    <m/>
    <m/>
    <m/>
    <m/>
    <m/>
    <m/>
  </r>
  <r>
    <n v="1027"/>
    <m/>
    <m/>
    <m/>
    <s v="כפול. מלל נוסף במהות הבקשה"/>
    <m/>
    <s v="כפול עם נתוני עבר"/>
    <m/>
    <m/>
    <m/>
    <m/>
    <n v="4134"/>
    <m/>
    <s v="דרום"/>
    <x v="2"/>
    <x v="6"/>
    <m/>
    <s v="מיסוי"/>
    <s v="פינוי-בינוי"/>
    <s v="תכנית מאושרת עם פעילות יזמית"/>
    <n v="7145619"/>
    <s v="603 20191098"/>
    <n v="603"/>
    <n v="20191098"/>
    <s v="בקשה להיתר - מסלול מלא עם הקלות ושימוש חורגים                                   "/>
    <s v="פינוי בינוי                             "/>
    <n v="1520"/>
    <s v="אשדוד"/>
    <n v="70"/>
    <s v="שפירא משה חיים                                              "/>
    <n v="257"/>
    <n v="4"/>
    <n v="4"/>
    <m/>
    <d v="2019-07-17T00:00:00"/>
    <n v="0"/>
    <n v="191"/>
    <m/>
    <m/>
    <m/>
    <s v="2020_02"/>
    <d v="2020-11-24T10:27:21"/>
    <m/>
    <m/>
    <m/>
    <s v=" 1. הריסת שלושה מבנים קיימים בני 24 יחד כל אחד, סהכ 72 יחד. 2. הקמת מגדל אחד מתוך 2 במגרש, הכולל 190 יחד (מתוכם 54 יחד קטנות), ב-34 קומות מגורים וקומה טכנית ומעל קומת כניסה (חלל כפול) עג 4 קומות חניונים תת קרקעיים.  חניות 1- כולל קומת גלריה חלקית. 3. הקמת חזית מסחרית צמודה דופן למגדל 1 והפונה לרחוב ח.מ. שפירא. 4. הקמת מבנה ציבור בן 2 קומות מעל הקרקע הכולל 3 גני ילדים. 5. בנית בית כנסת בקומת קרקע במגדל ה-1. בתאריך 8.03.2020 בוצע פרסום כחוק. מהות ההקלה: 1.הקלה במניין קומות: תוספת 2 קומות מגורים מעבר למותר- מ-34 קומות מגורים ל-36 קומות מגורים, במסגרת גובה מבנה המותר – 129 מ'. 2.הקלה לתוספת 54 יח״ד קטנות המהווה 18% מסה״כ היח״ד המותרות בתבע 66/104/03/3  (מ- 162 ל-191) על פי שבס. 3.תוספת קומה 1 עבור גן ילדים שלישי: במקום 2 כיתות גן ילדים במבנה בן קומה 1 מעל הקרקע ל-3 כיתות גני ילדים במבנה בן 2 קומות מעל הקרקע, במסגרת שטחים מותרים לצרכי ציבור. 4.הגדלת תכסית תת קרקעית מ-85% המותרים ל-93% במסגרת שטחים מותרים לבניה מתחת לקרקע. התקבלו אישורי מסירה. לא התקבלו התנגדויות.                     "/>
    <n v="202013"/>
    <d v="2020-08-11T00:00:00"/>
    <s v="  לאשר את הבקשה למעט הקלה במניין קומות למגורים ובכפוף לבקרת תכן. סך כל הקומות  בבניין יהיה עפ מאושר בתבע. לא ניתן לאשר מס' קומות חורג ממדיניות העירונית."/>
    <s v="NULL"/>
    <m/>
    <m/>
    <m/>
    <m/>
    <m/>
    <m/>
    <m/>
    <m/>
    <m/>
    <m/>
    <m/>
    <m/>
    <m/>
    <s v="NULL"/>
    <s v="NULL"/>
    <s v="NULL"/>
    <s v="לפי גוש חלקה (מרץ 2021)"/>
    <n v="2019"/>
    <x v="1"/>
    <s v="הריסה + בנייה"/>
    <m/>
    <m/>
    <m/>
    <m/>
    <m/>
    <m/>
    <n v="4"/>
    <s v="להיתר"/>
    <m/>
    <x v="1"/>
    <m/>
    <m/>
    <m/>
    <m/>
    <m/>
    <m/>
    <m/>
    <m/>
    <m/>
    <m/>
    <m/>
    <m/>
    <m/>
    <n v="134"/>
    <m/>
    <m/>
    <m/>
    <m/>
    <m/>
    <s v="אישור בכפוף לבקרת תכן"/>
    <m/>
  </r>
  <r>
    <n v="1037"/>
    <m/>
    <m/>
    <m/>
    <s v="היתרים שניתנו ונבנו"/>
    <m/>
    <m/>
    <s v="הכתובת במתחם"/>
    <m/>
    <m/>
    <m/>
    <n v="4204"/>
    <m/>
    <s v="דרום"/>
    <x v="3"/>
    <x v="7"/>
    <m/>
    <s v="מיסוי"/>
    <s v="פינוי-בינוי"/>
    <s v="בביצוע"/>
    <n v="5304887"/>
    <s v="605 20171979"/>
    <n v="605"/>
    <n v="20171979"/>
    <s v="בקשה למידע                    "/>
    <s v="מידע להיתר                              "/>
    <n v="5040370"/>
    <s v="באר שבע"/>
    <n v="9000"/>
    <s v="גולומב"/>
    <n v="504"/>
    <n v="37"/>
    <n v="37"/>
    <m/>
    <d v="2017-12-25T00:00:00"/>
    <n v="0"/>
    <n v="0"/>
    <m/>
    <m/>
    <n v="166"/>
    <s v=" DELTA  01/2018 "/>
    <d v="2018-02-20T20:33:02"/>
    <m/>
    <m/>
    <s v="מדלן"/>
    <s v="                                                                                                                                                                                                                                                               "/>
    <s v="NULL"/>
    <s v="NULL"/>
    <s v="NULL"/>
    <s v="NULL"/>
    <m/>
    <m/>
    <m/>
    <m/>
    <m/>
    <m/>
    <m/>
    <m/>
    <m/>
    <m/>
    <m/>
    <m/>
    <m/>
    <m/>
    <s v="NULL"/>
    <s v="NULL"/>
    <s v="לפי גוש חלקה (מרץ 2021)"/>
    <n v="2017"/>
    <x v="1"/>
    <m/>
    <m/>
    <s v="הבקשה לא נמצאה באתר העירייה"/>
    <n v="1"/>
    <n v="1"/>
    <n v="1"/>
    <m/>
    <n v="1"/>
    <s v="למידע"/>
    <m/>
    <x v="1"/>
    <m/>
    <m/>
    <m/>
    <m/>
    <m/>
    <m/>
    <m/>
    <m/>
    <m/>
    <m/>
    <m/>
    <m/>
    <m/>
    <n v="92"/>
    <m/>
    <m/>
    <m/>
    <m/>
    <m/>
    <s v="הבקשה לא נמצאה באתר העירייה"/>
    <m/>
  </r>
  <r>
    <n v="1039"/>
    <m/>
    <m/>
    <m/>
    <s v="היתרים שניתנו ונבנו"/>
    <m/>
    <m/>
    <s v="הכתובת במתחם"/>
    <m/>
    <m/>
    <m/>
    <n v="4204"/>
    <m/>
    <s v="דרום"/>
    <x v="3"/>
    <x v="7"/>
    <m/>
    <s v="מיסוי"/>
    <s v="פינוי-בינוי"/>
    <s v="בביצוע"/>
    <n v="5318594"/>
    <s v="605 20171978"/>
    <n v="605"/>
    <n v="20171978"/>
    <s v="בקשה להיתר-רישוי זמין         "/>
    <s v="בניה חדשה                               "/>
    <n v="5040370"/>
    <s v="באר שבע"/>
    <n v="9000"/>
    <s v="גולומב"/>
    <n v="504"/>
    <n v="37"/>
    <n v="37"/>
    <m/>
    <d v="2017-12-25T00:00:00"/>
    <n v="0"/>
    <n v="0"/>
    <m/>
    <m/>
    <n v="166"/>
    <s v=" DELTA  01/2018 "/>
    <d v="2018-02-20T20:33:02"/>
    <m/>
    <m/>
    <s v="מדלן"/>
    <s v=" הקמת שני בניינים בני 15 קומות ותוספת קומות לבניין הקיים                                                                                                                                                                                                       "/>
    <s v="NULL"/>
    <s v="NULL"/>
    <s v="NULL"/>
    <s v="NULL"/>
    <n v="20171978"/>
    <m/>
    <d v="2018-11-05T00:00:00"/>
    <m/>
    <m/>
    <m/>
    <m/>
    <m/>
    <m/>
    <m/>
    <n v="111"/>
    <s v="אתר העירייה"/>
    <m/>
    <m/>
    <s v="NULL"/>
    <s v="NULL"/>
    <s v="לפי גוש חלקה (מרץ 2021)"/>
    <n v="2017"/>
    <x v="3"/>
    <s v="בנייה"/>
    <s v="בנייה"/>
    <m/>
    <n v="1"/>
    <m/>
    <m/>
    <m/>
    <n v="2"/>
    <s v="להיתר"/>
    <m/>
    <x v="2"/>
    <m/>
    <m/>
    <s v="אתר העירייה"/>
    <m/>
    <m/>
    <m/>
    <m/>
    <m/>
    <m/>
    <m/>
    <m/>
    <m/>
    <m/>
    <n v="92"/>
    <m/>
    <m/>
    <m/>
    <m/>
    <m/>
    <s v="אישור בתנאים"/>
    <m/>
  </r>
  <r>
    <n v="34"/>
    <m/>
    <m/>
    <m/>
    <m/>
    <m/>
    <m/>
    <m/>
    <m/>
    <m/>
    <m/>
    <n v="4204"/>
    <m/>
    <s v="דרום"/>
    <x v="3"/>
    <x v="7"/>
    <m/>
    <s v="מיסוי"/>
    <s v="מיסוי - פינוי-בינוי"/>
    <s v="בביצוע"/>
    <n v="88888884"/>
    <n v="605"/>
    <n v="605"/>
    <s v=""/>
    <m/>
    <m/>
    <m/>
    <s v="באר שבע"/>
    <n v="9000"/>
    <m/>
    <m/>
    <m/>
    <m/>
    <m/>
    <d v="2012-12-31T00:00:00"/>
    <m/>
    <m/>
    <m/>
    <m/>
    <n v="207"/>
    <m/>
    <m/>
    <m/>
    <m/>
    <m/>
    <m/>
    <m/>
    <m/>
    <m/>
    <s v="NULL"/>
    <m/>
    <m/>
    <d v="2015-12-31T00:00:00"/>
    <m/>
    <m/>
    <m/>
    <m/>
    <m/>
    <m/>
    <m/>
    <n v="207"/>
    <m/>
    <m/>
    <m/>
    <m/>
    <m/>
    <m/>
    <n v="2012"/>
    <x v="4"/>
    <m/>
    <m/>
    <m/>
    <n v="1"/>
    <m/>
    <m/>
    <m/>
    <n v="1"/>
    <s v="להיתר"/>
    <s v="ידנית - יש למצוא את הבקשה"/>
    <x v="0"/>
    <s v="ידנית - יש למצוא את ההיתר"/>
    <m/>
    <s v="מודיעין אנושי - מבוסס נתוני אלון"/>
    <n v="88888884"/>
    <m/>
    <s v="בקשה איי די  ידנית -- יש לבצע בדיקה האם קיים בדטה, במידה ולא - יש להכניס את הבקשה וההיתר לדטה "/>
    <m/>
    <m/>
    <m/>
    <m/>
    <m/>
    <m/>
    <m/>
    <n v="92"/>
    <m/>
    <m/>
    <m/>
    <m/>
    <m/>
    <s v="לא היו החלטות בבקשה"/>
    <m/>
  </r>
  <r>
    <n v="35"/>
    <m/>
    <m/>
    <m/>
    <m/>
    <m/>
    <m/>
    <m/>
    <m/>
    <m/>
    <m/>
    <n v="4204"/>
    <m/>
    <s v="דרום"/>
    <x v="3"/>
    <x v="7"/>
    <m/>
    <s v="מיסוי"/>
    <s v="מיסוי - פינוי-בינוי"/>
    <s v="בביצוע"/>
    <n v="88888885"/>
    <n v="605"/>
    <n v="605"/>
    <s v=""/>
    <m/>
    <m/>
    <m/>
    <s v="באר שבע"/>
    <n v="9000"/>
    <m/>
    <m/>
    <m/>
    <m/>
    <m/>
    <d v="2014-12-31T00:00:00"/>
    <m/>
    <m/>
    <m/>
    <m/>
    <n v="35"/>
    <m/>
    <m/>
    <m/>
    <m/>
    <m/>
    <m/>
    <m/>
    <m/>
    <m/>
    <s v="NULL"/>
    <m/>
    <m/>
    <d v="2017-12-31T00:00:00"/>
    <m/>
    <m/>
    <m/>
    <m/>
    <m/>
    <m/>
    <m/>
    <n v="35"/>
    <m/>
    <m/>
    <m/>
    <m/>
    <m/>
    <m/>
    <n v="2014"/>
    <x v="6"/>
    <m/>
    <m/>
    <m/>
    <n v="1"/>
    <m/>
    <m/>
    <m/>
    <n v="1"/>
    <s v="להיתר"/>
    <s v="ידנית - יש למצוא את הבקשה"/>
    <x v="0"/>
    <s v="ידנית - יש למצוא את ההיתר"/>
    <m/>
    <s v="מודיעין אנושי - מבוסס נתוני אלון"/>
    <n v="88888885"/>
    <m/>
    <s v="בקשה איי די  ידנית -- יש לבצע בדיקה האם קיים בדטה, במידה ולא - יש להכניס את הבקשה וההיתר לדטה "/>
    <m/>
    <m/>
    <m/>
    <m/>
    <m/>
    <m/>
    <m/>
    <n v="92"/>
    <m/>
    <m/>
    <m/>
    <m/>
    <m/>
    <s v="לא היו החלטות בבקשה"/>
    <m/>
  </r>
  <r>
    <n v="1051"/>
    <m/>
    <m/>
    <m/>
    <m/>
    <m/>
    <m/>
    <m/>
    <m/>
    <m/>
    <m/>
    <n v="4305"/>
    <m/>
    <s v="ירושלים"/>
    <x v="4"/>
    <x v="1"/>
    <m/>
    <s v="מיסוי"/>
    <s v="פינוי-בינוי"/>
    <s v="תכנית מאושרת עם פעילות יזמית"/>
    <n v="7179716"/>
    <s v="102 20200253"/>
    <n v="102"/>
    <n v="20200253"/>
    <s v="בקשה להיתר                                                                      "/>
    <s v="הריסת מבנה ובניה מחדש                   "/>
    <n v="16800011"/>
    <s v="בית שמש"/>
    <n v="2610"/>
    <s v="הסביון                                                      "/>
    <n v="168"/>
    <n v="1"/>
    <n v="1"/>
    <m/>
    <d v="2020-08-23T00:00:00"/>
    <n v="0"/>
    <n v="110"/>
    <m/>
    <m/>
    <n v="110"/>
    <s v="2020_03"/>
    <d v="2020-12-03T17:05:37"/>
    <m/>
    <m/>
    <s v="מהות הבקשה"/>
    <s v=" בניין מגורים חדש עג קומה מסחרית - 110 יחד (מגרש 4) 24 קומות מעל הכניסה הקובעת - קומת קרקע (מסחר) + 21 קומות מגורים+ 2 קומות פנטהאוז. ו- 7 קומות מתחת לכניסה הקובעת - חנייה תת קרקעית. (כניסה משותפת לחניון ממגרש 5) הקלות מבוקשות: 1. תוספת יחידות דיור עפ תקנות סטייה ניכרת בשיעור של כ 10% - 110 יחד במקום 100 יחד. 2. שינוי מהוראות התכנית בדבר סעיף 4.1 ג 1.6.4 - יותר שימוש בקטע חזית 8 מ' במקום  6מ'  בשל צורת המגרש. 3. שינוי מהוראות התכנית בדבר נסיגה לצורך קומות פנטהאוז. 4. שינוי מהוראות התכנית בדבר קומות מרתף, בניית 7 קומות מרתף במקום 5 קומות המותרות. 5. שינוי מהוראות התכנית  בדבר שטחי שירות. ניוד כ- 1600 מר שטחי שירות לתת הקרקע. 6. שינוי מהוראות התכנית בדבר סעיף 6.3.1.6 - 100% קולטי שמש בגג המבנה, התכנון יבוצע בהתאם לתקן. 7. שינוי מהוראות התכנית  בדבר סעיף 6.3.1.1 - אחוז החילון לכל חדר, התכנון יבוצע בהתאם לתקן. 8. שינוי מהוראות התכנית בדבר סעיף 6.3.2.4 - פתחי אוורור לחניון, אוורור החניון יבוצע עפ תקן                                                                                     "/>
    <n v="0"/>
    <s v="NULL"/>
    <s v="NULL"/>
    <s v="NULL"/>
    <m/>
    <m/>
    <m/>
    <m/>
    <m/>
    <m/>
    <m/>
    <m/>
    <m/>
    <m/>
    <m/>
    <m/>
    <m/>
    <m/>
    <s v="NULL"/>
    <s v="NULL"/>
    <s v="לפי גוש חלקה (מרץ 2021)"/>
    <n v="2020"/>
    <x v="1"/>
    <s v="בנייה"/>
    <m/>
    <m/>
    <n v="1"/>
    <m/>
    <m/>
    <m/>
    <n v="1"/>
    <s v="להיתר"/>
    <m/>
    <x v="1"/>
    <m/>
    <m/>
    <m/>
    <m/>
    <m/>
    <m/>
    <m/>
    <m/>
    <m/>
    <m/>
    <m/>
    <m/>
    <m/>
    <n v="456"/>
    <m/>
    <m/>
    <m/>
    <m/>
    <m/>
    <s v="לא היו החלטות בבקשה"/>
    <m/>
  </r>
  <r>
    <n v="1050"/>
    <m/>
    <m/>
    <m/>
    <m/>
    <m/>
    <m/>
    <m/>
    <m/>
    <m/>
    <m/>
    <n v="4305"/>
    <m/>
    <s v="ירושלים"/>
    <x v="4"/>
    <x v="1"/>
    <m/>
    <s v="מיסוי"/>
    <s v="פינוי-בינוי"/>
    <s v="תכנית מאושרת עם פעילות יזמית"/>
    <n v="7160348"/>
    <s v="102 20200256"/>
    <n v="102"/>
    <n v="20200256"/>
    <s v="בקשה להיתר                                                                      "/>
    <s v="הריסת מבנה ובניה מחדש                   "/>
    <n v="16800011"/>
    <s v="בית שמש"/>
    <n v="2610"/>
    <s v="הסביון                                                      "/>
    <n v="168"/>
    <n v="1"/>
    <n v="1"/>
    <m/>
    <d v="2020-08-24T00:00:00"/>
    <n v="0"/>
    <n v="109"/>
    <m/>
    <m/>
    <n v="109"/>
    <s v="2020_03"/>
    <d v="2020-12-03T17:05:37"/>
    <m/>
    <m/>
    <s v="מהות הבקשה"/>
    <s v=" בניין מגורים חדש - 109 יחד 24 קומות מעל הכניסה הקובעת - קומת קרקע כפולה + 21 קומות מגורים + 2 קומות פנטהאוז. ו- 5 קומות מתחת לכניסה הקובעת - חנייה תת קרקעית. (כניסה משותפת ממגרש 7) הקלות מבוקשות: 1. תוספת יחידות דיור עפ תקנות סטייה ניכרת בשיעור של כ 10% - 109 יחד במקום 100 יחד. 2. שינוי מהוראות התכנית בדבר נסיגה לצורך קומות פנטהאוז, נסיגה בקומות 23-24 בלבד במקום בקומות 20-24. 3. ניוד יתרת שטחי שירות תת קרקעיים ממגרש 6 למגרש 7 כ 334 מר לצורך יצירת חניון משותף לשני המגרשים. 4. ניוד יתרת שטחי שירות מעל הקרקע ממגרש 6 למגרש 7 כ 154 מר. 5. שינוי מהוראות התכנית בדבר סעיף 100% 6.3.1.6 קולטי שמש בגג המבנה, התכנון יבוצע בהתאם לתקן. 6. שינוי מהוראות התכנית בדבר סעיף 6.3.1.1 - אחוז החילון לכל חדר, התכנון יבוצע בהתאם לתקן. 7. שינוי מהוראות התכנית בדבר סעיף 6.3.2.4 - פתחי אוורור לחניון, אוורור החניון יבוצע עפ תקן. 8. שינוי מהוראות התכנית בדבר סעיף 4.1.3.3.2 - יחד בקומת הכניסה מהשצפ, מבוקש  4 יחד במקום 5 יחד .                                                                                "/>
    <n v="0"/>
    <s v="NULL"/>
    <s v="NULL"/>
    <s v="NULL"/>
    <m/>
    <m/>
    <m/>
    <m/>
    <m/>
    <m/>
    <m/>
    <m/>
    <m/>
    <m/>
    <m/>
    <m/>
    <m/>
    <m/>
    <s v="NULL"/>
    <s v="NULL"/>
    <s v="לפי גוש חלקה (מרץ 2021)"/>
    <n v="2020"/>
    <x v="1"/>
    <s v="בנייה"/>
    <m/>
    <m/>
    <n v="3"/>
    <m/>
    <m/>
    <m/>
    <n v="1"/>
    <s v="להיתר"/>
    <m/>
    <x v="1"/>
    <m/>
    <m/>
    <m/>
    <m/>
    <m/>
    <m/>
    <m/>
    <m/>
    <m/>
    <m/>
    <m/>
    <m/>
    <m/>
    <n v="456"/>
    <m/>
    <m/>
    <m/>
    <m/>
    <m/>
    <s v="לא היו החלטות בבקשה"/>
    <m/>
  </r>
  <r>
    <n v="1049"/>
    <m/>
    <m/>
    <m/>
    <m/>
    <m/>
    <m/>
    <m/>
    <m/>
    <m/>
    <m/>
    <n v="4305"/>
    <m/>
    <s v="ירושלים"/>
    <x v="4"/>
    <x v="1"/>
    <m/>
    <s v="מיסוי"/>
    <s v="פינוי-בינוי"/>
    <s v="תכנית מאושרת עם פעילות יזמית"/>
    <n v="7156972"/>
    <s v="102 20200257"/>
    <n v="102"/>
    <n v="20200257"/>
    <s v="בקשה להיתר                                                                      "/>
    <s v="הריסת מבנה ובניה מחדש                   "/>
    <n v="16800011"/>
    <s v="בית שמש"/>
    <n v="2610"/>
    <s v="הסביון                                                      "/>
    <n v="168"/>
    <n v="1"/>
    <n v="1"/>
    <m/>
    <d v="2020-08-24T00:00:00"/>
    <n v="0"/>
    <n v="106"/>
    <m/>
    <m/>
    <n v="106"/>
    <s v="2020_03"/>
    <d v="2020-12-03T17:05:37"/>
    <m/>
    <m/>
    <s v="מהות הבקשה"/>
    <s v=" בניין מגורים חדש - 106 יחד 24 קומות מעל הכניסה הקובעת - קומת קרקע כפולה + 21 קומות מגורים + 2 קומות פנטהאוז. ו- 5 קומות מתחת לכניסה הקובעת - חנייה תת קרקעית. (כניסה משותפת עם מגרש 6) הקלות מבוקשות: 1. תוספת יחידות דיור עפ תקנות סטייה ניכרת בשיעור של כ 10% - 109 יחד במקום 99 יחד. 2. שינוי מהוראות התכנית בדבר נסיגה בקומות הפנטהאוז, נסיגה בקומות 23-24 בלבד במקום בקומות 20-24. 3. ניוד יתרת שטחי שירות תת קרקעיים ממגרש 6 למגרש 7 , כ 334 מר לצורך יצירת חניון משותף לשני המגרשים. 4. ניוד יתרת שטחי שירות מעל הקרקע ממגרש 6 למגרש 7 כ 154 מר. 5. ניוד שטחי שירות מהקומות העליונות לתת הקרקע כ 70 מר. 6. שינוי מהוראות התכנית בדבר סעיף 100% 6.3.1.6 - קולטי שמש בגג המבנה, התכנון יבוצע בהתאם לתקן. 7. שינוי מהוראות התכנית בדבר סעיף 6.3.1.1 - אחוז החילון לכל חדר, התכנון יבוצע בהתאם לתקן. 8. שינוי מהוראות התכנית בדבר סעיף 6.3.2.4 - פתחי אוורור לחניון, אוורור החניון יבוצע עפ תקן. 9. שינוי מהוראות התכנית בדבר סעיף 4.1.3.3.2 - יחד בקומת הכניסה מהשצפ, מבוקש  4 יחד במקום 5 יחד .                       "/>
    <n v="0"/>
    <s v="NULL"/>
    <s v="NULL"/>
    <s v="NULL"/>
    <m/>
    <m/>
    <m/>
    <m/>
    <m/>
    <m/>
    <m/>
    <m/>
    <m/>
    <m/>
    <m/>
    <m/>
    <m/>
    <m/>
    <s v="NULL"/>
    <s v="NULL"/>
    <s v="לפי גוש חלקה (מרץ 2021)"/>
    <n v="2020"/>
    <x v="1"/>
    <s v="בנייה"/>
    <m/>
    <m/>
    <n v="2"/>
    <m/>
    <m/>
    <m/>
    <n v="1"/>
    <s v="להיתר"/>
    <m/>
    <x v="1"/>
    <m/>
    <m/>
    <m/>
    <m/>
    <m/>
    <m/>
    <m/>
    <m/>
    <m/>
    <m/>
    <m/>
    <m/>
    <m/>
    <n v="456"/>
    <m/>
    <m/>
    <m/>
    <m/>
    <m/>
    <s v="לא היו החלטות בבקשה"/>
    <m/>
  </r>
  <r>
    <n v="1671"/>
    <s v="אוקטובר 2021 - טיוב בקשה וסמל כפולים"/>
    <s v="כן"/>
    <s v="כן"/>
    <m/>
    <s v="לטייב - התקבל היתר"/>
    <m/>
    <m/>
    <m/>
    <m/>
    <m/>
    <n v="4403"/>
    <m/>
    <s v="תל אביב"/>
    <x v="5"/>
    <x v="8"/>
    <m/>
    <s v="מיסוי"/>
    <s v="פינוי-בינוי"/>
    <s v="תכנית מאושרת עם פעילות יזמית"/>
    <n v="7491169"/>
    <s v="501 201800685"/>
    <n v="501"/>
    <n v="201800685"/>
    <s v="בקשה להיתר                                                                      "/>
    <s v="בניה חדשה                               "/>
    <n v="73610076"/>
    <s v="בני ברק"/>
    <n v="6100"/>
    <s v="ברוט, הרב                                                   "/>
    <n v="324"/>
    <n v="2"/>
    <n v="2"/>
    <m/>
    <d v="2018-06-12T00:00:00"/>
    <n v="0"/>
    <n v="0"/>
    <n v="34"/>
    <n v="67"/>
    <n v="101"/>
    <s v="2021_04"/>
    <d v="2021-09-14T12:11:11"/>
    <s v="נתוני מתחמים"/>
    <s v="חישוב מתמטי"/>
    <s v="מדלן"/>
    <s v=" ***רישוי זמין. הריסת מבנים קיים ובניית ארבע בנייני מגורים בני שש קומות + קומת גג מעל קומת קרקע ומעל קומת מרתף חניה עפי תבע 501-0392803 בתוקף ועפי תמא 38 על תיקוניה (כולל שטח עתידי לשימוש ציבורי בהתאם להלטחת הועדה המקומית מיום 04/06/2012  ועפי המדיניות העירונית), ועפי הפרסום שעל פי סעיף 77 ו - 78 לחוק התכנון והבניה מפברואר 2017. שטחים : השטחים הינם שטחים לכול ארבעת הבניינים. קומת מרתף : אחסנה 69.35 מר + חניה 2013.02 מר + מדרגות 115.18 מר. קומת קרקע : מתקנים 77.0 מר + אחסנה 20.68 מר + מדרגות 245.54 מר +                         שטח מפולש 1137.76 מר. קומה א' : עיקרי 881.68 מר + שטחי תמא 38, 195.0 מר + ממד 180.0 מר +                   מדרגות 159.99 מר + גזוזטרה 128.39 מר + סוכות 112.89 מר.                   15 יחד. קומה ב' : עיקרי 886.62 מר + שטחי תמא 38, 195.0 מר + ממד 180.0 מר +                   מדרגות 156.78 מר + גזוזטרה 128.36 מר + סוכות 102.71 מר.                   15 יחד. קומה ג' : עיקרי 860.8 מר + שטחי תמא 38, 195.0 מר + ממד 180.0 מר +           "/>
    <n v="20190007"/>
    <d v="2019-02-04T00:00:00"/>
    <s v="  לאשרר החלטת הועדה מיום 15.10.18.                                                                                                                                                                                                                                                                                                                                                                                                                                                                                                                                                                                                                                                                                                                                                                                                                                                                                                                                                                                                      "/>
    <n v="2139061"/>
    <n v="21045"/>
    <s v="בקשה להיתר                                                                      "/>
    <d v="2021-08-12T00:00:00"/>
    <s v="מגורים                                                                                    "/>
    <n v="0"/>
    <n v="0"/>
    <n v="34"/>
    <s v="נתוני מתחמים"/>
    <n v="67"/>
    <s v="חישוב מתמטי"/>
    <n v="101"/>
    <s v="מהות ההיתר"/>
    <s v="מגורים"/>
    <s v="לבצע הריסת מבנים קיים ובניית ארבע בנייני מגורים בני שש קומות + קומת גג מעל קומת קרקע ומעל קומת מרתף חניה עפי תבע 501-0392803 בתוקף ועפי תמא 38 , על המבקש לבנות על חשבונו מעטפת והכנת תשתיות ל- 2 גנים. שטחים : השטחים הינם שטחים לכול ארבעת הבניינים. קומת מרתף : אחסנה - 69.35 מר + חניה - 2013.02 מר + מדרגות - 115.18 מר. קומת קרקע : מתקנים - 77.0 מר + אחסנה - 20.68 מר + מדרגות - 245.54 מר +                         שטח מפולש - 887.76 מר + שטח לתמורה הציבורית - 250.0 מר, בבנינים                         C ו- D מעטפת + הכנת תשתיות ל- 2 גנים. קומה א' : 15 יחד בשטח של - 881.68 מר + שטחי תמא 38, 195.0 מר + ממד -                   180.0 מר + מדרגות - 159.99 מר + גזוזטרה - 128.39 מר + סוכות -                   112.89 מר. קומה ב' : 15 יחד בשטח של - 886.62 מר + שטחי תמא 38, 195.0 מר + ממד  -                  180.0 מר +  מדרגות - 156.78 מר + גזוזטרה - 8.36 מר + סוכות - 102.71                  מר. קומה ג' : 15 יחד בשטח של - 860.8 מר + שטחי תמא 38, 195.0 מר + ממד - 180.0                  מר + מדרגות - 168.34 מר + גזוזטרה - 128.32 מר + סוכות - 97.76 מר. קומה ד' : 14 יחד בשטח של - 895.30 מר + שטחי תמא 38, 182.0 מר + ממד -                  168.0 מר + מדרגות  - 158.76 מר + גזוזטרה -  125.54 מר + סוכות -                  75.94 מר. קומה ה' : 15 יחד בשטח של - שטחי תמא 38, 1066.1 מר + ממד - 180.0 מר +                   מדרגות - 158.01 מר + גזוזטרה - 74.88 מר + סוכות - 73.05 מר. קומה ו' : 15 יחד בשטח של - שטחי תמא 38, 1061.61 מר + ממד - 180.0 מר +                  מדרגות - 159.51 מר + גזוזטרה - 9.17 מר + סוכות - 76.52 מר. קומת גג : 12 יחד בשטח של (שטח חדרי גג 525.0 מר) + שטחי תמא 38, 156.0 מר +                  ממד - 144.0 מר + מדרגות - 155.98 מר + סוכות - 24.02 מר + מרפסות גג                   - 326.65 מר. גג עליון : מדרגות - 52.71 מר.   סהכ 89 יחד + 12 דירות גג + מעטפת והכנת תשתיות עבור 2 גני ילדים בקומת הקרקע בבנינים Cו-D ."/>
    <s v="2021_04"/>
    <d v="2021-09-14T12:11:12"/>
    <s v="גוש חלקה"/>
    <n v="2018"/>
    <x v="0"/>
    <s v="הריסה + בנייה"/>
    <s v="הריסה + בנייה"/>
    <m/>
    <n v="1"/>
    <m/>
    <m/>
    <m/>
    <n v="1"/>
    <s v="להיתר"/>
    <m/>
    <x v="0"/>
    <m/>
    <m/>
    <m/>
    <n v="7491169"/>
    <n v="2139061"/>
    <m/>
    <m/>
    <m/>
    <m/>
    <m/>
    <m/>
    <m/>
    <s v="מיצוי יח&quot;ד בפרויקט"/>
    <n v="6"/>
    <m/>
    <m/>
    <m/>
    <m/>
    <m/>
    <m/>
    <m/>
  </r>
  <r>
    <n v="37"/>
    <m/>
    <m/>
    <m/>
    <m/>
    <m/>
    <m/>
    <m/>
    <m/>
    <m/>
    <m/>
    <n v="4213"/>
    <m/>
    <s v="תל אביב"/>
    <x v="6"/>
    <x v="9"/>
    <m/>
    <s v="מיסוי"/>
    <s v="מיסוי - פינוי-בינוי"/>
    <s v="תכנית מאושרת עם פעילות יזמית"/>
    <n v="7022001"/>
    <s v="502 20191909"/>
    <n v="502"/>
    <n v="20191909"/>
    <s v="בקשה להיתר - רישוי מלא"/>
    <s v="תוספת/שינוי למבנה קיים"/>
    <n v="12399"/>
    <s v="בת ים"/>
    <n v="6200"/>
    <s v="שד' יוספטל"/>
    <n v="310"/>
    <n v="115"/>
    <n v="115"/>
    <m/>
    <d v="2019-11-17T00:00:00"/>
    <n v="0"/>
    <n v="0"/>
    <m/>
    <m/>
    <m/>
    <m/>
    <m/>
    <m/>
    <m/>
    <m/>
    <s v="תוכנית הריסה ותוספת שיפור מיגון"/>
    <m/>
    <m/>
    <m/>
    <s v="NULL"/>
    <m/>
    <m/>
    <m/>
    <m/>
    <m/>
    <m/>
    <m/>
    <m/>
    <m/>
    <m/>
    <m/>
    <m/>
    <m/>
    <m/>
    <m/>
    <m/>
    <m/>
    <n v="2019"/>
    <x v="1"/>
    <s v="הריסה"/>
    <m/>
    <m/>
    <n v="1"/>
    <m/>
    <m/>
    <m/>
    <n v="1"/>
    <s v="להיתר"/>
    <m/>
    <x v="1"/>
    <m/>
    <m/>
    <m/>
    <m/>
    <m/>
    <m/>
    <m/>
    <m/>
    <m/>
    <m/>
    <m/>
    <m/>
    <m/>
    <n v="300"/>
    <m/>
    <m/>
    <m/>
    <m/>
    <m/>
    <s v="אישור"/>
    <m/>
  </r>
  <r>
    <n v="38"/>
    <m/>
    <m/>
    <m/>
    <m/>
    <m/>
    <m/>
    <m/>
    <m/>
    <m/>
    <m/>
    <n v="4083"/>
    <m/>
    <s v="תל אביב"/>
    <x v="6"/>
    <x v="10"/>
    <m/>
    <s v="מיסוי"/>
    <s v="מיסוי - פינוי-בינוי"/>
    <s v="תכנית מאושרת עם פעילות יזמית"/>
    <n v="5390610"/>
    <s v="502 20180442"/>
    <n v="502"/>
    <n v="20180442"/>
    <s v="בקשה למידע"/>
    <s v="בניה חדשה"/>
    <n v="902"/>
    <s v="בת ים"/>
    <n v="6200"/>
    <s v="יצחק שדה"/>
    <n v="312"/>
    <n v="25"/>
    <n v="25"/>
    <m/>
    <d v="2018-04-11T00:00:00"/>
    <n v="0"/>
    <n v="120"/>
    <m/>
    <m/>
    <n v="120"/>
    <m/>
    <m/>
    <m/>
    <m/>
    <m/>
    <s v="120 יח&quot;ד קומת מסחר ומרתפים פירוט לגבי הבניה המבוקשת  120 יח&quot;ד קומת מסחר ומרתפים פירוט לגבי הבניה המבוקשת  120 יח&quot;ד קומת מסחר ומרתפים"/>
    <m/>
    <m/>
    <m/>
    <s v="NULL"/>
    <m/>
    <m/>
    <m/>
    <m/>
    <m/>
    <m/>
    <m/>
    <m/>
    <m/>
    <m/>
    <m/>
    <m/>
    <m/>
    <m/>
    <m/>
    <m/>
    <m/>
    <n v="2018"/>
    <x v="1"/>
    <s v="בנייה"/>
    <m/>
    <m/>
    <n v="1"/>
    <n v="1"/>
    <m/>
    <m/>
    <n v="1"/>
    <s v="למידע"/>
    <m/>
    <x v="1"/>
    <m/>
    <m/>
    <m/>
    <m/>
    <m/>
    <m/>
    <m/>
    <m/>
    <m/>
    <m/>
    <m/>
    <m/>
    <m/>
    <n v="120"/>
    <m/>
    <m/>
    <m/>
    <m/>
    <m/>
    <m/>
    <m/>
  </r>
  <r>
    <n v="40"/>
    <m/>
    <m/>
    <m/>
    <m/>
    <m/>
    <m/>
    <m/>
    <m/>
    <m/>
    <m/>
    <n v="4083"/>
    <m/>
    <s v="תל אביב"/>
    <x v="6"/>
    <x v="10"/>
    <m/>
    <s v="מיסוי"/>
    <s v="מיסוי - פינוי-בינוי"/>
    <s v="תכנית מאושרת עם פעילות יזמית"/>
    <n v="6861304"/>
    <s v="502 20190916"/>
    <n v="502"/>
    <n v="20190916"/>
    <s v="בקשה להיתר - רישוי מלא"/>
    <s v="מגדלים"/>
    <n v="902"/>
    <s v="בת ים"/>
    <n v="6200"/>
    <s v="שדה יצחק"/>
    <n v="312"/>
    <n v="25"/>
    <n v="25"/>
    <m/>
    <d v="2019-05-27T00:00:00"/>
    <n v="0"/>
    <n v="0"/>
    <m/>
    <m/>
    <n v="120"/>
    <m/>
    <m/>
    <m/>
    <m/>
    <m/>
    <s v="הריסת מבנה מגורים קיים, ארגון אתר, חפירה, ובניית מגדל מגורים 34 קומות מגורים מעל קומת כניסה ומסחר, ובניית 5.5 קומות חניונים תת קרקעיים סה&quot;כ 120 יח&quot;ד"/>
    <m/>
    <m/>
    <m/>
    <s v="NULL"/>
    <m/>
    <m/>
    <m/>
    <m/>
    <m/>
    <m/>
    <m/>
    <m/>
    <m/>
    <m/>
    <m/>
    <m/>
    <m/>
    <m/>
    <m/>
    <m/>
    <m/>
    <n v="2019"/>
    <x v="1"/>
    <s v="הריסה + חפירה + בנייה"/>
    <m/>
    <m/>
    <n v="1"/>
    <m/>
    <m/>
    <m/>
    <n v="1"/>
    <s v="להיתר"/>
    <m/>
    <x v="1"/>
    <m/>
    <m/>
    <m/>
    <m/>
    <m/>
    <m/>
    <m/>
    <m/>
    <m/>
    <m/>
    <m/>
    <m/>
    <m/>
    <n v="120"/>
    <m/>
    <m/>
    <m/>
    <m/>
    <m/>
    <s v="לא היו החלטות בבקשה"/>
    <m/>
  </r>
  <r>
    <n v="39"/>
    <m/>
    <m/>
    <m/>
    <m/>
    <m/>
    <m/>
    <m/>
    <m/>
    <m/>
    <m/>
    <n v="4083"/>
    <m/>
    <s v="תל אביב"/>
    <x v="6"/>
    <x v="10"/>
    <m/>
    <s v="מיסוי"/>
    <s v="מיסוי - פינוי-בינוי"/>
    <s v="תכנית מאושרת עם פעילות יזמית"/>
    <n v="6859053"/>
    <s v="502 20180442"/>
    <n v="502"/>
    <n v="20180442"/>
    <s v="בקשה למידע"/>
    <s v="בניה חדשה"/>
    <n v="902"/>
    <s v="בת ים"/>
    <n v="6200"/>
    <s v="שדה יצחק"/>
    <n v="312"/>
    <n v="25"/>
    <n v="25"/>
    <m/>
    <d v="2018-04-11T00:00:00"/>
    <n v="0"/>
    <n v="120"/>
    <m/>
    <m/>
    <n v="120"/>
    <m/>
    <m/>
    <m/>
    <m/>
    <m/>
    <s v="120 יח&quot;ד קומת מסחר ומרתפים פירוט לגבי הבניה המבוקשת  120 יח&quot;ד קומת מסחר ומרתפים פירוט לגבי הבניה המבוקשת  120 יח&quot;ד קומת מסחר ומרתפים"/>
    <m/>
    <m/>
    <m/>
    <s v="NULL"/>
    <m/>
    <m/>
    <m/>
    <m/>
    <m/>
    <m/>
    <m/>
    <m/>
    <m/>
    <m/>
    <m/>
    <m/>
    <m/>
    <m/>
    <m/>
    <m/>
    <m/>
    <n v="2018"/>
    <x v="1"/>
    <s v="בנייה"/>
    <m/>
    <m/>
    <m/>
    <m/>
    <m/>
    <m/>
    <n v="4"/>
    <s v="למידע"/>
    <m/>
    <x v="1"/>
    <m/>
    <m/>
    <m/>
    <m/>
    <m/>
    <m/>
    <m/>
    <m/>
    <m/>
    <m/>
    <m/>
    <m/>
    <m/>
    <n v="120"/>
    <m/>
    <m/>
    <m/>
    <m/>
    <m/>
    <m/>
    <m/>
  </r>
  <r>
    <n v="41"/>
    <m/>
    <m/>
    <m/>
    <m/>
    <m/>
    <m/>
    <m/>
    <m/>
    <m/>
    <m/>
    <n v="30756"/>
    <m/>
    <s v="תל אביב"/>
    <x v="6"/>
    <x v="11"/>
    <m/>
    <s v="רשויות"/>
    <s v="רשויות מקומיות - פינוי-בינוי"/>
    <s v="תכנית מאושרת עם פעילות יזמית"/>
    <n v="5390672"/>
    <s v="502 20180787"/>
    <n v="502"/>
    <n v="20180787"/>
    <s v="בקשה למידע"/>
    <s v="בניה חדשה"/>
    <n v="2115"/>
    <s v="בת ים"/>
    <n v="6200"/>
    <s v="החשמונאים"/>
    <n v="403"/>
    <n v="74"/>
    <n v="74"/>
    <m/>
    <d v="2018-06-26T00:00:00"/>
    <n v="0"/>
    <n v="0"/>
    <m/>
    <m/>
    <n v="98"/>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x v="1"/>
    <s v="הריסה + בנייה"/>
    <m/>
    <m/>
    <n v="2"/>
    <m/>
    <m/>
    <m/>
    <n v="1"/>
    <s v="למידע"/>
    <m/>
    <x v="1"/>
    <m/>
    <m/>
    <m/>
    <m/>
    <m/>
    <m/>
    <m/>
    <m/>
    <m/>
    <m/>
    <m/>
    <m/>
    <m/>
    <n v="546"/>
    <m/>
    <m/>
    <m/>
    <m/>
    <m/>
    <s v="אושר"/>
    <m/>
  </r>
  <r>
    <n v="42"/>
    <m/>
    <m/>
    <m/>
    <m/>
    <m/>
    <m/>
    <m/>
    <m/>
    <m/>
    <m/>
    <n v="30756"/>
    <m/>
    <s v="תל אביב"/>
    <x v="6"/>
    <x v="11"/>
    <m/>
    <s v="רשויות"/>
    <s v="רשויות מקומיות - פינוי-בינוי"/>
    <s v="תכנית מאושרת עם פעילות יזמית"/>
    <n v="6859394"/>
    <s v="502 20180787"/>
    <n v="502"/>
    <n v="20180787"/>
    <s v="בקשה למידע"/>
    <s v="בניה חדשה"/>
    <n v="2115"/>
    <s v="בת ים"/>
    <n v="6200"/>
    <s v="החשמונאים"/>
    <n v="403"/>
    <n v="74"/>
    <n v="74"/>
    <m/>
    <d v="2018-06-26T00:00:00"/>
    <n v="0"/>
    <n v="0"/>
    <m/>
    <m/>
    <m/>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x v="1"/>
    <s v="הריסה + בנייה"/>
    <m/>
    <m/>
    <m/>
    <m/>
    <m/>
    <m/>
    <n v="4"/>
    <s v="למידע"/>
    <m/>
    <x v="1"/>
    <m/>
    <m/>
    <m/>
    <m/>
    <m/>
    <m/>
    <m/>
    <m/>
    <m/>
    <m/>
    <m/>
    <m/>
    <m/>
    <n v="546"/>
    <m/>
    <m/>
    <m/>
    <m/>
    <m/>
    <m/>
    <m/>
  </r>
  <r>
    <n v="43"/>
    <m/>
    <m/>
    <m/>
    <m/>
    <m/>
    <m/>
    <m/>
    <m/>
    <m/>
    <m/>
    <n v="30756"/>
    <m/>
    <s v="תל אביב"/>
    <x v="6"/>
    <x v="11"/>
    <m/>
    <s v="רשויות"/>
    <s v="רשויות מקומיות - פינוי-בינוי"/>
    <s v="תכנית מאושרת עם פעילות יזמית"/>
    <n v="5390673"/>
    <s v="502 20180788"/>
    <n v="502"/>
    <n v="20180788"/>
    <s v="בקשה למידע"/>
    <s v="בניה חדשה"/>
    <n v="2111"/>
    <s v="בת ים"/>
    <n v="6200"/>
    <s v="החשמונאים"/>
    <n v="403"/>
    <n v="84"/>
    <n v="84"/>
    <m/>
    <d v="2018-06-26T00:00:00"/>
    <n v="0"/>
    <n v="0"/>
    <m/>
    <m/>
    <n v="108"/>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x v="1"/>
    <s v="הריסה + בנייה"/>
    <m/>
    <m/>
    <n v="1"/>
    <m/>
    <m/>
    <m/>
    <n v="1"/>
    <s v="למידע"/>
    <m/>
    <x v="1"/>
    <m/>
    <m/>
    <m/>
    <m/>
    <m/>
    <m/>
    <m/>
    <m/>
    <m/>
    <m/>
    <m/>
    <m/>
    <m/>
    <n v="546"/>
    <m/>
    <m/>
    <m/>
    <m/>
    <m/>
    <s v="אושר"/>
    <m/>
  </r>
  <r>
    <n v="44"/>
    <m/>
    <m/>
    <m/>
    <m/>
    <m/>
    <m/>
    <m/>
    <m/>
    <m/>
    <m/>
    <n v="30756"/>
    <m/>
    <s v="תל אביב"/>
    <x v="6"/>
    <x v="11"/>
    <m/>
    <s v="רשויות"/>
    <s v="רשויות מקומיות - פינוי-בינוי"/>
    <s v="תכנית מאושרת עם פעילות יזמית"/>
    <n v="6859395"/>
    <s v="502 20180788"/>
    <n v="502"/>
    <n v="20180788"/>
    <s v="בקשה למידע"/>
    <s v="בניה חדשה"/>
    <n v="2111"/>
    <s v="בת ים"/>
    <n v="6200"/>
    <s v="החשמונאים"/>
    <n v="403"/>
    <n v="84"/>
    <n v="84"/>
    <m/>
    <d v="2018-06-26T00:00:00"/>
    <n v="0"/>
    <n v="0"/>
    <m/>
    <m/>
    <m/>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x v="1"/>
    <s v="הריסה + בנייה"/>
    <m/>
    <m/>
    <m/>
    <m/>
    <m/>
    <m/>
    <n v="4"/>
    <s v="למידע"/>
    <m/>
    <x v="1"/>
    <m/>
    <m/>
    <m/>
    <m/>
    <m/>
    <m/>
    <m/>
    <m/>
    <m/>
    <m/>
    <m/>
    <m/>
    <m/>
    <n v="546"/>
    <m/>
    <m/>
    <m/>
    <m/>
    <m/>
    <m/>
    <m/>
  </r>
  <r>
    <n v="45"/>
    <m/>
    <m/>
    <m/>
    <m/>
    <m/>
    <m/>
    <m/>
    <m/>
    <m/>
    <m/>
    <n v="34408"/>
    <m/>
    <s v="תל אביב"/>
    <x v="6"/>
    <x v="12"/>
    <m/>
    <s v="רשויות"/>
    <s v="עיבוי"/>
    <s v="בביצוע + מבנים מאוכלסים"/>
    <n v="3543204"/>
    <s v="502 20120144"/>
    <n v="502"/>
    <n v="20120144"/>
    <s v="בקשה להיתר"/>
    <s v="עיבוי ובינוי"/>
    <n v="1064"/>
    <s v="בת ים"/>
    <n v="6200"/>
    <s v="ד&quot;ר ניר נחום"/>
    <n v="313"/>
    <n v="22"/>
    <n v="22"/>
    <m/>
    <d v="2012-03-05T00:00:00"/>
    <n v="0"/>
    <n v="0"/>
    <n v="16"/>
    <n v="10"/>
    <n v="26"/>
    <m/>
    <m/>
    <m/>
    <m/>
    <m/>
    <s v="עיבוי בינוי : 4 קומות קיימות שמעליו 3 קומות חדשות וחדרים על הגג 16 יח&quot;ד קיימות ו- 10 יח&quot;ד חדשות סה&quot;כ 26 יחידות דיור. תוספת שלוש קומות ע&quot;פ בי/456, חיזוק המבנה, הוספת מעלית ממ&quot;דים ומרפסות ושיפוץ המבנה הקיים."/>
    <m/>
    <m/>
    <m/>
    <s v="NULL"/>
    <m/>
    <m/>
    <m/>
    <m/>
    <m/>
    <m/>
    <m/>
    <m/>
    <m/>
    <m/>
    <m/>
    <m/>
    <m/>
    <m/>
    <m/>
    <m/>
    <s v="שליפת כתובות (אוגוסט 2020)"/>
    <n v="2012"/>
    <x v="1"/>
    <s v="בנייה"/>
    <m/>
    <m/>
    <n v="6"/>
    <m/>
    <m/>
    <m/>
    <n v="1"/>
    <s v="להיתר"/>
    <m/>
    <x v="1"/>
    <m/>
    <m/>
    <m/>
    <m/>
    <m/>
    <m/>
    <m/>
    <m/>
    <m/>
    <m/>
    <m/>
    <m/>
    <m/>
    <n v="249"/>
    <m/>
    <m/>
    <m/>
    <m/>
    <m/>
    <s v="אישור"/>
    <m/>
  </r>
  <r>
    <n v="46"/>
    <m/>
    <m/>
    <m/>
    <m/>
    <m/>
    <m/>
    <m/>
    <m/>
    <m/>
    <m/>
    <n v="34408"/>
    <m/>
    <s v="תל אביב"/>
    <x v="6"/>
    <x v="12"/>
    <m/>
    <s v="רשויות"/>
    <s v="עיבוי"/>
    <s v="בביצוע + מבנים מאוכלסים"/>
    <n v="3546959"/>
    <s v="502 20141420"/>
    <n v="502"/>
    <n v="20141420"/>
    <s v="בקשה להיתר"/>
    <s v="עיבוי ובינוי"/>
    <n v="1064"/>
    <s v="בת ים"/>
    <n v="6200"/>
    <s v="ד&quot;ר ניר נחום"/>
    <n v="313"/>
    <n v="22"/>
    <n v="22"/>
    <m/>
    <d v="2014-12-10T00:00:00"/>
    <n v="0"/>
    <n v="0"/>
    <n v="16"/>
    <n v="10"/>
    <n v="26"/>
    <m/>
    <m/>
    <m/>
    <m/>
    <m/>
    <s v="עיבוי בינוי  4 קומות קיימות שמעליהן 3 ומות חדשות וחדרים על הגג 16 יח&quot;ד קיימות ו-10 יח&quot;ד חדשות סה&quot;כ 26 יח&quot;ד."/>
    <m/>
    <m/>
    <m/>
    <s v="NULL"/>
    <m/>
    <m/>
    <m/>
    <m/>
    <m/>
    <m/>
    <m/>
    <m/>
    <m/>
    <m/>
    <m/>
    <m/>
    <m/>
    <m/>
    <m/>
    <m/>
    <s v="שליפת כתובות (אוגוסט 2020)"/>
    <n v="2014"/>
    <x v="1"/>
    <s v="בנייה"/>
    <m/>
    <m/>
    <n v="6"/>
    <m/>
    <m/>
    <m/>
    <n v="2"/>
    <s v="להיתר"/>
    <m/>
    <x v="1"/>
    <m/>
    <m/>
    <m/>
    <m/>
    <m/>
    <m/>
    <m/>
    <m/>
    <m/>
    <m/>
    <m/>
    <m/>
    <m/>
    <n v="249"/>
    <m/>
    <m/>
    <m/>
    <m/>
    <m/>
    <m/>
    <m/>
  </r>
  <r>
    <n v="49"/>
    <m/>
    <m/>
    <m/>
    <m/>
    <m/>
    <m/>
    <m/>
    <m/>
    <m/>
    <m/>
    <n v="34408"/>
    <m/>
    <s v="תל אביב"/>
    <x v="6"/>
    <x v="12"/>
    <m/>
    <s v="רשויות"/>
    <s v="עיבוי"/>
    <s v="בביצוע + מבנים מאוכלסים"/>
    <n v="3543202"/>
    <s v="502 20120142"/>
    <n v="502"/>
    <n v="20120142"/>
    <s v="בקשה להיתר"/>
    <s v="בניה חדשה"/>
    <n v="1065"/>
    <s v="בת ים"/>
    <n v="6200"/>
    <s v="ד&quot;ר ניר נחום"/>
    <n v="313"/>
    <n v="24"/>
    <n v="24"/>
    <m/>
    <d v="2012-03-05T00:00:00"/>
    <n v="0"/>
    <n v="0"/>
    <n v="16"/>
    <n v="10"/>
    <n v="26"/>
    <m/>
    <m/>
    <m/>
    <m/>
    <m/>
    <s v="עיבוי בינוי : 4 קומות מגורים קיימות + תוספת של 3 קומות חדשות על פי תוכנית בי/456 + חדרים על הגג 16 יחידות דיור קיימות + 10 יחידות דיור חדשות (סה&quot;כ  26 יחידות דיור).  חיזוק המבנה, הוספת מעלית ממ&quot;דים ומרפסות ושיפוץ המבנה הקיים."/>
    <m/>
    <m/>
    <m/>
    <s v="NULL"/>
    <m/>
    <m/>
    <m/>
    <m/>
    <m/>
    <m/>
    <m/>
    <m/>
    <m/>
    <m/>
    <m/>
    <m/>
    <m/>
    <m/>
    <m/>
    <m/>
    <s v="שליפת כתובות (אוגוסט 2020)"/>
    <n v="2012"/>
    <x v="1"/>
    <s v="בנייה"/>
    <m/>
    <m/>
    <n v="7"/>
    <m/>
    <m/>
    <m/>
    <n v="1"/>
    <s v="להיתר"/>
    <m/>
    <x v="1"/>
    <m/>
    <m/>
    <m/>
    <m/>
    <m/>
    <m/>
    <m/>
    <m/>
    <m/>
    <m/>
    <m/>
    <m/>
    <m/>
    <n v="249"/>
    <m/>
    <m/>
    <m/>
    <m/>
    <m/>
    <s v="אישור"/>
    <m/>
  </r>
  <r>
    <n v="50"/>
    <m/>
    <m/>
    <m/>
    <m/>
    <m/>
    <m/>
    <m/>
    <m/>
    <m/>
    <m/>
    <n v="34408"/>
    <m/>
    <s v="תל אביב"/>
    <x v="6"/>
    <x v="12"/>
    <m/>
    <s v="רשויות"/>
    <s v="עיבוי"/>
    <s v="בביצוע + מבנים מאוכלסים"/>
    <n v="3546946"/>
    <s v="502 20141405"/>
    <n v="502"/>
    <n v="20141405"/>
    <s v="בקשה להיתר"/>
    <s v="עיבוי ובינוי"/>
    <n v="1065"/>
    <s v="בת ים"/>
    <n v="6200"/>
    <s v="ד&quot;ר ניר נחום"/>
    <n v="313"/>
    <n v="24"/>
    <n v="24"/>
    <m/>
    <d v="2014-12-10T00:00:00"/>
    <n v="0"/>
    <n v="0"/>
    <n v="16"/>
    <n v="10"/>
    <n v="26"/>
    <m/>
    <m/>
    <m/>
    <m/>
    <m/>
    <s v="עיבוי  בינוי +4 קומות קיימות שמעליו 3 קומות חדשות וחדרים על הגג 16 יחדות קיימות ו- 10 יח&quot;ד חדשות סה&quot;כ יח&quot;ד 26."/>
    <m/>
    <m/>
    <m/>
    <s v="NULL"/>
    <m/>
    <m/>
    <m/>
    <m/>
    <m/>
    <m/>
    <m/>
    <m/>
    <m/>
    <m/>
    <m/>
    <m/>
    <m/>
    <m/>
    <m/>
    <m/>
    <s v="שליפת כתובות (אוגוסט 2020)"/>
    <n v="2014"/>
    <x v="1"/>
    <s v="בנייה"/>
    <m/>
    <m/>
    <n v="7"/>
    <m/>
    <m/>
    <m/>
    <n v="2"/>
    <s v="להיתר"/>
    <m/>
    <x v="1"/>
    <m/>
    <m/>
    <m/>
    <m/>
    <m/>
    <m/>
    <m/>
    <m/>
    <m/>
    <m/>
    <m/>
    <m/>
    <m/>
    <n v="249"/>
    <m/>
    <m/>
    <m/>
    <m/>
    <m/>
    <m/>
    <m/>
  </r>
  <r>
    <n v="51"/>
    <m/>
    <m/>
    <m/>
    <m/>
    <m/>
    <m/>
    <m/>
    <m/>
    <m/>
    <m/>
    <n v="34408"/>
    <m/>
    <s v="תל אביב"/>
    <x v="6"/>
    <x v="12"/>
    <m/>
    <s v="רשויות"/>
    <s v="עיבוי"/>
    <s v="בביצוע + מבנים מאוכלסים"/>
    <n v="3547223"/>
    <s v="502 20150195"/>
    <n v="502"/>
    <n v="20150195"/>
    <s v="בקשה להיתר"/>
    <s v="עיבוי ובינוי"/>
    <n v="1065"/>
    <s v="בת ים"/>
    <n v="6200"/>
    <s v="ד&quot;ר ניר נחום"/>
    <n v="313"/>
    <n v="24"/>
    <n v="24"/>
    <m/>
    <d v="2015-02-23T00:00:00"/>
    <n v="0"/>
    <n v="0"/>
    <n v="16"/>
    <n v="10"/>
    <n v="26"/>
    <m/>
    <m/>
    <m/>
    <m/>
    <m/>
    <s v="עיבוי בינוי 4 קומות קיימות שמעליהן 3 קומות חדשות וחדרים על הגג  16 יח&quot;ד קיימות ו-10 יח&quot;דחדשות סה&quot;כ יח&quot;ד 26."/>
    <m/>
    <m/>
    <m/>
    <s v="NULL"/>
    <m/>
    <m/>
    <m/>
    <m/>
    <m/>
    <m/>
    <m/>
    <m/>
    <m/>
    <m/>
    <m/>
    <m/>
    <m/>
    <m/>
    <m/>
    <m/>
    <s v="שליפת כתובות (אוגוסט 2020)"/>
    <n v="2015"/>
    <x v="1"/>
    <s v="בנייה"/>
    <m/>
    <m/>
    <n v="7"/>
    <m/>
    <m/>
    <m/>
    <n v="2"/>
    <s v="להיתר"/>
    <m/>
    <x v="1"/>
    <m/>
    <m/>
    <m/>
    <m/>
    <m/>
    <m/>
    <m/>
    <m/>
    <m/>
    <m/>
    <m/>
    <m/>
    <m/>
    <n v="249"/>
    <m/>
    <m/>
    <m/>
    <m/>
    <m/>
    <m/>
    <m/>
  </r>
  <r>
    <n v="53"/>
    <m/>
    <m/>
    <m/>
    <m/>
    <m/>
    <m/>
    <m/>
    <m/>
    <m/>
    <m/>
    <n v="34408"/>
    <m/>
    <s v="תל אביב"/>
    <x v="6"/>
    <x v="12"/>
    <m/>
    <s v="רשויות"/>
    <s v="רשויות מקומיות - עיבוי"/>
    <s v="בביצוע + מבנים מאוכלסים"/>
    <n v="5231600"/>
    <s v="502 20170597"/>
    <n v="502"/>
    <n v="20170597"/>
    <s v="בקשה למידע"/>
    <s v="תמא 38 - חיזוק&quot;"/>
    <n v="936"/>
    <s v="בת ים"/>
    <n v="6200"/>
    <s v="ד&quot;ר ניר נחום"/>
    <n v="313"/>
    <n v="27"/>
    <n v="27"/>
    <m/>
    <d v="2017-04-09T00:00:00"/>
    <n v="0"/>
    <n v="0"/>
    <n v="16"/>
    <n v="14"/>
    <n v="30"/>
    <m/>
    <m/>
    <m/>
    <m/>
    <m/>
    <s v="תוספת 14 יח&quot;ד על 16 יח&quot;ד קיימות ותוספת ממ&quot;ד + מרפסת לדירות קיימות"/>
    <m/>
    <m/>
    <m/>
    <s v="NULL"/>
    <m/>
    <m/>
    <m/>
    <m/>
    <m/>
    <m/>
    <m/>
    <m/>
    <m/>
    <m/>
    <m/>
    <m/>
    <m/>
    <m/>
    <m/>
    <m/>
    <m/>
    <n v="2017"/>
    <x v="1"/>
    <s v="בנייה"/>
    <m/>
    <m/>
    <n v="8"/>
    <n v="1"/>
    <m/>
    <m/>
    <n v="1"/>
    <s v="למידע"/>
    <m/>
    <x v="1"/>
    <m/>
    <m/>
    <m/>
    <m/>
    <m/>
    <m/>
    <m/>
    <m/>
    <m/>
    <m/>
    <m/>
    <m/>
    <m/>
    <n v="249"/>
    <m/>
    <m/>
    <m/>
    <m/>
    <m/>
    <s v="אין מידע באתר העירייה"/>
    <m/>
  </r>
  <r>
    <n v="1682"/>
    <s v="אוקטובר 2021 - טיוב בקשות שאינן כפולות"/>
    <s v="כן"/>
    <m/>
    <m/>
    <s v="טויב"/>
    <m/>
    <m/>
    <m/>
    <m/>
    <m/>
    <n v="34408"/>
    <m/>
    <s v="תל אביב"/>
    <x v="6"/>
    <x v="12"/>
    <m/>
    <s v="רשויות"/>
    <s v="עיבוי"/>
    <s v="בביצוע + מבנים מאוכלסים"/>
    <n v="7490521"/>
    <s v="502 20211363"/>
    <n v="502"/>
    <n v="20211363"/>
    <s v="בקשה למידע                                                                      "/>
    <s v="תמא 38- הריסה ובנייה                    "/>
    <n v="926"/>
    <s v="בת ים"/>
    <n v="6200"/>
    <s v="דר ניר נחום                                                "/>
    <n v="313"/>
    <n v="7"/>
    <n v="7"/>
    <s v="NULL"/>
    <d v="2021-08-30T00:00:00"/>
    <n v="0"/>
    <n v="51"/>
    <n v="16"/>
    <n v="35"/>
    <n v="51"/>
    <s v="2021_04"/>
    <d v="2021-09-14T12:11:11"/>
    <s v="מהות הבקשה"/>
    <s v="חישוב מתמטי"/>
    <s v="אתר העירייה"/>
    <s v=" הריסת בניין מגורים בן 4 קומות מעל קומת עמודים מפולשת ובו 16 יחידות דיור ובניית מבנה חדש תחתיו בן 15 קומות מעל הקרקע ( 9 קומות מתוקף תבע, 3.5 קומות מתוקף תמא 38 ותכנית הקלה / שימוש חורג:  הקלה סוג ההקלה המבוקשת:  הקלה בזכויות בנייה, הקלה במספר קומות תאור ההקלה המבוקשת:  הקלה כמותית של 16% - 5% לתוספת מעלית, 6% לשיפורים בתכנון, 5% לתוספת 2 קומות הבקשה כוללת את אחת או יותר מהעבודות להלן:  חפירה, חניה מקורה                                                                                                                                                                                                                                                                                                                                                                                                                                                                                                                                                                                                               "/>
    <n v="0"/>
    <s v="NULL"/>
    <s v="NULL"/>
    <s v="NULL"/>
    <m/>
    <s v="NULL"/>
    <m/>
    <m/>
    <m/>
    <m/>
    <m/>
    <m/>
    <m/>
    <m/>
    <m/>
    <m/>
    <m/>
    <m/>
    <m/>
    <m/>
    <s v="גוש חלקה"/>
    <n v="2021"/>
    <x v="1"/>
    <s v="הריסה +בנייה"/>
    <m/>
    <m/>
    <n v="19"/>
    <m/>
    <m/>
    <m/>
    <n v="1"/>
    <s v="למידע"/>
    <m/>
    <x v="1"/>
    <m/>
    <m/>
    <m/>
    <m/>
    <m/>
    <m/>
    <m/>
    <m/>
    <m/>
    <m/>
    <m/>
    <m/>
    <m/>
    <n v="249"/>
    <m/>
    <m/>
    <m/>
    <m/>
    <m/>
    <m/>
    <m/>
  </r>
  <r>
    <n v="1072"/>
    <m/>
    <m/>
    <m/>
    <s v="תמ&quot;א אך הכתובת נמצאת בתוך המתחם ולכן פ&quot;ב"/>
    <m/>
    <m/>
    <m/>
    <m/>
    <m/>
    <m/>
    <n v="34408"/>
    <m/>
    <s v="תל אביב"/>
    <x v="6"/>
    <x v="12"/>
    <m/>
    <s v="רשויות"/>
    <s v="עיבוי"/>
    <s v="בביצוע + מבנים מאוכלסים"/>
    <n v="7131445"/>
    <s v="502 20181087"/>
    <n v="502"/>
    <n v="20181087"/>
    <s v="בקשה לתמא 38 - הריסה ובנייה                                                    "/>
    <s v="תמא 38- הריסה ובנייה                    "/>
    <n v="929"/>
    <s v="בת ים"/>
    <n v="6200"/>
    <s v="דר ניר נחום                                                "/>
    <n v="313"/>
    <n v="9"/>
    <n v="9"/>
    <m/>
    <d v="2018-07-23T00:00:00"/>
    <n v="32"/>
    <n v="90"/>
    <n v="32"/>
    <n v="58"/>
    <n v="90"/>
    <s v="2020_01"/>
    <d v="2020-11-01T21:02:44"/>
    <s v="מהות הבקשה"/>
    <s v="חישוב מתמטי"/>
    <s v="מהות הבקשה"/>
    <s v=" הריסת בניין קיים בן 4 קומות מעל קומת קרקע ובו 32 יחד. הקמת מבנה חדש בן 10 מעל קומת קרקע סהכ 90 יחד + 96 חניות ב 3 קומות מרתף , כולל מתקני חניה.                                                                                                                                                                                                                                                                                                                                                                                                                                                                                                                                                                                                                                                                                                                                                                                                                                                                                     "/>
    <n v="20200005"/>
    <d v="2020-05-06T00:00:00"/>
    <s v="  לעניין ההתנגדויות:  התנגדות של גיטה כרמי רחוב נחום ניר 19  לקבל את ההתנגדות בחלקה - לעניין הצפיפות באזור  אכן קיימת צפיפות באזור, אך הפרויקט כולל פתרונות חניה לכל יחד המוצעות, כמו כן  במסגרת המלצת הצוות המקצועי לועדה על עורך הבקשה לכניס את רחבת כיבוי האש  והתפעול לתוך המגרש כך שלא יישען על אזור החניה הקיים היום     התנגדות של דיירי האורגים 24  לדחות את ההתנגדות - לעניין תוקפה של התכנית בי/538  התכנית אכן פגה בתאריך: 2.9.19, אך הוארכה עי הוועדה המחוזית ל-5 שנים נוספות,  כך שבשלב זה ניתן להגיש בקשות בכח תכנית זו     התנגדות איציק רוזיליו האורגים 22 (שותף בנכס)  לקבל את ההתנגדות - לעניין המחלוקות בין היזם לבעלי הזכויות במקרקעין  כחלק מתנאי הוועדה להוצאת ההיתר נדרשת הסכמה של 100% בעלי הזכויות במקרקעין     בנוסף, בהתאם לקריטריונים שנקבעו בהוראות סעיף 22 לתמא 38, נעשתה בחינה של  הסביבה  הקרובה ובהתאם לכך נבחנו:     א. שיקולים תכנוניים, צפיפות, מצאי חניה ברחוב  ב. שיקולים אדריכליים, השפעה על חתך הרחוב וחזית הרחוב  ג. היבטים נופיים – נפח בנייה והתאמה למרקם הבנוי, כושר נשיאה של תשתיות, מצא"/>
    <s v="NULL"/>
    <m/>
    <m/>
    <m/>
    <m/>
    <m/>
    <m/>
    <m/>
    <m/>
    <m/>
    <m/>
    <m/>
    <m/>
    <m/>
    <m/>
    <s v="NULL"/>
    <s v="NULL"/>
    <s v="לפי גוש חלקה (מרץ 2021)"/>
    <n v="2018"/>
    <x v="1"/>
    <s v="הריסה + בנייה"/>
    <m/>
    <m/>
    <n v="3"/>
    <m/>
    <m/>
    <m/>
    <n v="1"/>
    <s v="להיתר"/>
    <m/>
    <x v="1"/>
    <m/>
    <m/>
    <m/>
    <m/>
    <m/>
    <m/>
    <m/>
    <m/>
    <m/>
    <m/>
    <m/>
    <m/>
    <m/>
    <n v="249"/>
    <m/>
    <m/>
    <m/>
    <m/>
    <m/>
    <s v="לדיון חוזר"/>
    <m/>
  </r>
  <r>
    <n v="55"/>
    <m/>
    <m/>
    <m/>
    <m/>
    <m/>
    <m/>
    <m/>
    <m/>
    <m/>
    <m/>
    <n v="34408"/>
    <m/>
    <s v="תל אביב"/>
    <x v="6"/>
    <x v="12"/>
    <m/>
    <s v="רשויות"/>
    <s v="רשויות מקומיות - עיבוי"/>
    <s v="בביצוע + מבנים מאוכלסים"/>
    <n v="6858685"/>
    <s v="502 20180070"/>
    <n v="502"/>
    <n v="20180070"/>
    <s v="בקשה להיתר - רישוי מלא"/>
    <s v="עיבוי ובינוי"/>
    <n v="936"/>
    <s v="בת ים"/>
    <n v="6200"/>
    <s v="דר ניר נחום&quot;"/>
    <n v="313"/>
    <n v="27"/>
    <n v="27"/>
    <m/>
    <d v="2018-01-18T00:00:00"/>
    <n v="0"/>
    <n v="0"/>
    <n v="16"/>
    <n v="14"/>
    <n v="30"/>
    <m/>
    <m/>
    <m/>
    <m/>
    <m/>
    <s v="עיבוי ובינוי : הרחבת 16 יח&quot;ד במבנה קיים בן 4 קומות מעל ק. קרקע + תוספת בניה של 3 קומות מלאות וקומה חלקית הכוללת 14 יח&quot;ד חדשות , (סה&quot;כ 30 יח&quot;ד +ממ&quot;דים), מעלית, מרפסות לדירות קיימות+ חניה+מכפלי חניה בק. קרקע, מחסנים משותפים, חדרים טכנים וגידור זמני."/>
    <m/>
    <m/>
    <m/>
    <s v="NULL"/>
    <m/>
    <m/>
    <m/>
    <m/>
    <m/>
    <m/>
    <m/>
    <m/>
    <m/>
    <m/>
    <m/>
    <m/>
    <m/>
    <m/>
    <m/>
    <m/>
    <m/>
    <n v="2018"/>
    <x v="1"/>
    <s v="בנייה"/>
    <m/>
    <m/>
    <n v="8"/>
    <m/>
    <m/>
    <m/>
    <n v="1"/>
    <s v="להיתר"/>
    <m/>
    <x v="1"/>
    <m/>
    <m/>
    <m/>
    <m/>
    <m/>
    <m/>
    <m/>
    <m/>
    <m/>
    <m/>
    <m/>
    <m/>
    <m/>
    <n v="249"/>
    <m/>
    <m/>
    <m/>
    <m/>
    <m/>
    <m/>
    <m/>
  </r>
  <r>
    <n v="57"/>
    <m/>
    <m/>
    <m/>
    <m/>
    <m/>
    <m/>
    <m/>
    <m/>
    <s v="פרויקט עיבוי בינוי"/>
    <s v="היתר בנייה"/>
    <n v="34408"/>
    <m/>
    <s v="תל אביב"/>
    <x v="6"/>
    <x v="12"/>
    <m/>
    <s v="רשויות"/>
    <s v="עיבוי"/>
    <s v="בביצוע + מבנים מאוכלסים"/>
    <n v="3545546"/>
    <s v="502 20131413"/>
    <n v="502"/>
    <n v="20131413"/>
    <s v="בקשה להיתר"/>
    <s v="תמא 38&quot;"/>
    <n v="1414"/>
    <s v="בת ים"/>
    <n v="6200"/>
    <s v="האורגים"/>
    <n v="606"/>
    <n v="8"/>
    <n v="8"/>
    <m/>
    <d v="2013-12-03T00:00:00"/>
    <n v="0"/>
    <n v="0"/>
    <n v="14"/>
    <n v="11"/>
    <n v="28"/>
    <m/>
    <m/>
    <m/>
    <m/>
    <m/>
    <s v="עיבוי בינוי: ק קרקע + 3 קומות קיימות שמעלהם 3 קומות חדשות ודירה על הגג סה&quot;כ 14 יחידות קיימות ו - 11 יחידות חדשות + תוספת 12 מרפסות חדשות ליחידות הקיימות ו - 23 מרפסות ליחידות חדשות סה&quot;כ 25 יחידות"/>
    <m/>
    <m/>
    <m/>
    <s v="NULL"/>
    <m/>
    <m/>
    <m/>
    <m/>
    <m/>
    <m/>
    <m/>
    <m/>
    <m/>
    <m/>
    <m/>
    <m/>
    <m/>
    <m/>
    <m/>
    <m/>
    <s v="שליפת כתובות (אוגוסט 2020)"/>
    <n v="2013"/>
    <x v="1"/>
    <s v="בנייה"/>
    <m/>
    <m/>
    <n v="2"/>
    <m/>
    <m/>
    <n v="1"/>
    <n v="1"/>
    <s v="להיתר"/>
    <m/>
    <x v="1"/>
    <m/>
    <m/>
    <m/>
    <m/>
    <n v="2045464"/>
    <m/>
    <m/>
    <m/>
    <m/>
    <m/>
    <m/>
    <m/>
    <m/>
    <n v="249"/>
    <m/>
    <m/>
    <m/>
    <m/>
    <m/>
    <s v="לא היו החלטות בבקשה"/>
    <m/>
  </r>
  <r>
    <n v="1068"/>
    <m/>
    <m/>
    <m/>
    <s v="הגיע היתר ומהות הבקשה לא זהה"/>
    <m/>
    <s v="כפול עם נתוני עבר"/>
    <m/>
    <m/>
    <s v="פרויקט עיבוי בינוי"/>
    <s v="היתר בנייה"/>
    <n v="34408"/>
    <m/>
    <s v="תל אביב"/>
    <x v="6"/>
    <x v="12"/>
    <m/>
    <s v="רשויות"/>
    <s v="עיבוי"/>
    <s v="בביצוע + מבנים מאוכלסים"/>
    <n v="7131378"/>
    <s v="502 20150803"/>
    <n v="502"/>
    <n v="20150803"/>
    <s v="בקשה להיתר - רישוי מלא                                                          "/>
    <s v="עיבוי ובינוי                            "/>
    <n v="1414"/>
    <s v="בת ים"/>
    <n v="6200"/>
    <s v="האורגים"/>
    <n v="606"/>
    <n v="8"/>
    <n v="8"/>
    <m/>
    <d v="2015-08-27T00:00:00"/>
    <n v="14"/>
    <n v="14"/>
    <n v="14"/>
    <n v="14"/>
    <n v="28"/>
    <s v="2020_01"/>
    <d v="2020-11-01T21:02:44"/>
    <m/>
    <m/>
    <s v="מדלן"/>
    <s v=" הארכת תוקף החלטה לבקשה מתוקנת לעיבוי בינוי, לרבות  נספח חניה מתוקן בהתאם להחלטת וועדת ערר מיום 22.05.2017.                                                                                                                                                                                                                                                                                                                                                                                                                                                                                                                                                                                                                                                                                                                                                                                                                                                                                                                             "/>
    <n v="20180007"/>
    <d v="2018-04-25T00:00:00"/>
    <s v="  הוחלט לאשר את הבקשה.  ההיתר יוצא לאחר תיקון כל ההערות,  המצאת כל האישורים והחתימות הדרושים  ותשלום כופר חניה עבור 8 מקומות חניה.     פה אחד - 4 (הרב אסקפה וכהן סבן עזבו)     החלטה מפורטת תישלח בהמשך.  להלן ההחלטה המפורטת:  לאשר את הבקשה.  ההיתר יוצא לאחר המצאת כל האישורים והחתימות הדרושים, תשלום כופר חניה עבור 8  מקומות חניה, תיקון הבקשה בהתאם להערות הבאות:  2.     הערות מחלקת הרישוי:          א.    לעניין  מספר יחד , המותרות בחלקה: שטח החלקה  הינו 963 מר. צפיפות -                  יחד לדונם  מותרת לפי טבלה 5 בתכנית בי/456 – הינה :33.6  ומהווה 32.3                  יחד לחלקה . 28 יחד המבוקשות בסהכ מהווה צפיפות 29.10 יחד /דונם.          ב.     בתאריך  29.01.2018 אושר נספח תנועה מתוקן , כולל מתקן חניה בחלק  הצפון                  מערבי של החלקה ובכפוף לתשלום כופר עבור 6 מקומות חניה. על הנספח                  התקבלה הסכמה של העוררים.                  החניות מס' 3 ו-9 מתוכננות בנסיגה מינימלית מהחלון ובהתאם החלטת וועדת                  ערר המוזכרת לעיל יש לבטל אותן. לפי כך נדרש כופ"/>
    <n v="2045464"/>
    <n v="20150803"/>
    <s v="בקשה להיתר - רישוי מלא                                                          "/>
    <d v="2020-03-11T00:00:00"/>
    <s v="מגורים                                                                                    "/>
    <n v="14"/>
    <n v="14"/>
    <n v="14"/>
    <s v="מהות ההיתר"/>
    <n v="14"/>
    <s v="מהות ההיתר"/>
    <n v="28"/>
    <s v="מהות ההיתר"/>
    <m/>
    <s v="עיבוי בינוי: חיזוק והרחבה 14 יחד במבנה קיים בן 3 קומות מעל קומת קרקע.     תוספת בניה 2  קומות חדשות מלאות ,ו-2 קומות חלקיות הכוללות 14 דירות חדשות     (סהכ 28 יחד) . תוספת ממדים, מעלית ומרפסות ליחד קיימות, חניה בקומת קרקע,     גידור זמני במהלך הבניה.     אישור בקשה מתוקנת לעיבוי בינוי , לרבות אישור נספח חניה מתוקן בהתאם     להחלטת וועדת ערר מיום 22.05.2017"/>
    <s v="2020_01"/>
    <d v="2020-11-01T21:02:45"/>
    <s v="לפי גוש חלקה (מרץ 2021)"/>
    <n v="2015"/>
    <x v="2"/>
    <s v="בנייה"/>
    <s v="בנייה"/>
    <s v="במהות הבקשה באתר העירייה לא היה מובן שמדובר בבנייה, אבל בהחלטת וועדה מהתאריך 25/04/2018 מציינים שמדובר בתוספת בנייה"/>
    <n v="2"/>
    <m/>
    <m/>
    <m/>
    <n v="2"/>
    <s v="להיתר"/>
    <m/>
    <x v="0"/>
    <m/>
    <m/>
    <m/>
    <n v="3545546"/>
    <m/>
    <m/>
    <m/>
    <m/>
    <m/>
    <m/>
    <m/>
    <m/>
    <m/>
    <n v="249"/>
    <m/>
    <m/>
    <m/>
    <m/>
    <m/>
    <m/>
    <m/>
  </r>
  <r>
    <n v="59"/>
    <m/>
    <m/>
    <m/>
    <m/>
    <m/>
    <m/>
    <m/>
    <m/>
    <m/>
    <m/>
    <n v="34408"/>
    <m/>
    <s v="תל אביב"/>
    <x v="6"/>
    <x v="12"/>
    <m/>
    <s v="רשויות"/>
    <s v="עיבוי"/>
    <s v="בביצוע + מבנים מאוכלסים"/>
    <n v="3545545"/>
    <s v="502 20131412"/>
    <n v="502"/>
    <n v="20131412"/>
    <s v="בקשה להיתר"/>
    <s v="תמא 38&quot;"/>
    <n v="1415"/>
    <s v="בת ים"/>
    <n v="6200"/>
    <s v="האורגים"/>
    <n v="606"/>
    <n v="10"/>
    <n v="10"/>
    <m/>
    <d v="2013-12-03T00:00:00"/>
    <n v="0"/>
    <n v="0"/>
    <n v="14"/>
    <n v="14"/>
    <n v="28"/>
    <m/>
    <m/>
    <m/>
    <m/>
    <m/>
    <s v="עיבוי בינוי: ק. קרקע + 3 קומות קיימות שמעלהן 3 קומות חדשות ודירה על הגג סה&quot;כ 14 יחידות קיימות ו - 11 יחידות חדשות + 12 מרפסות חדשות ליחידה קיימות ו 23 יחידות מרפסות חדשות סה&quot;כ 25 יחידות"/>
    <m/>
    <m/>
    <m/>
    <s v="NULL"/>
    <m/>
    <m/>
    <m/>
    <m/>
    <m/>
    <m/>
    <m/>
    <m/>
    <m/>
    <m/>
    <m/>
    <m/>
    <m/>
    <m/>
    <m/>
    <m/>
    <s v="שליפת כתובות (אוגוסט 2020)"/>
    <n v="2013"/>
    <x v="1"/>
    <s v="בנייה"/>
    <m/>
    <m/>
    <n v="4"/>
    <m/>
    <m/>
    <n v="1"/>
    <n v="1"/>
    <s v="להיתר"/>
    <m/>
    <x v="1"/>
    <m/>
    <m/>
    <m/>
    <m/>
    <n v="2131203"/>
    <m/>
    <m/>
    <m/>
    <m/>
    <m/>
    <m/>
    <m/>
    <m/>
    <n v="249"/>
    <m/>
    <m/>
    <m/>
    <m/>
    <m/>
    <s v="לא היו החלטות בבקשה"/>
    <m/>
  </r>
  <r>
    <n v="60"/>
    <m/>
    <m/>
    <m/>
    <m/>
    <m/>
    <m/>
    <m/>
    <m/>
    <m/>
    <m/>
    <n v="34408"/>
    <m/>
    <s v="תל אביב"/>
    <x v="6"/>
    <x v="12"/>
    <m/>
    <s v="רשויות"/>
    <s v="עיבוי"/>
    <s v="בביצוע + מבנים מאוכלסים"/>
    <n v="3547812"/>
    <s v="502 20150804"/>
    <n v="502"/>
    <n v="20150804"/>
    <s v="בקשה להיתר"/>
    <s v="עיבוי ובינוי"/>
    <n v="1415"/>
    <s v="בת ים"/>
    <n v="6200"/>
    <s v="האורגים"/>
    <n v="606"/>
    <n v="10"/>
    <n v="10"/>
    <m/>
    <d v="2015-08-27T00:00:00"/>
    <n v="14"/>
    <n v="14"/>
    <n v="14"/>
    <n v="14"/>
    <n v="28"/>
    <m/>
    <m/>
    <m/>
    <m/>
    <m/>
    <s v="עיבוי בינוי:ק. קרקע + 3 קומות קיימות שמעליהן 2 קומות חדשות מלאות ,קומה חלקית חדשה ודירות גג - 14 יח&quot;ד קיימות ו-14 יח&quot;ד חדשות (סה&quot;כ 28 יח&quot;ד) + תוספת ממ&quot;דים מרפסות ליח&quot;ד קיימות, שינוי ותוספת למחסנים משותפים, חדרים טכניים וחניה בלתי תלויה+ גדר זמני."/>
    <m/>
    <m/>
    <m/>
    <s v="NULL"/>
    <m/>
    <m/>
    <m/>
    <m/>
    <m/>
    <m/>
    <m/>
    <m/>
    <m/>
    <m/>
    <m/>
    <m/>
    <m/>
    <m/>
    <m/>
    <m/>
    <s v="שליפת כתובות (אוגוסט 2020)"/>
    <n v="2015"/>
    <x v="1"/>
    <s v="בנייה"/>
    <m/>
    <m/>
    <n v="4"/>
    <m/>
    <m/>
    <m/>
    <n v="2"/>
    <s v="להיתר"/>
    <m/>
    <x v="1"/>
    <m/>
    <m/>
    <m/>
    <m/>
    <m/>
    <m/>
    <m/>
    <m/>
    <m/>
    <m/>
    <m/>
    <m/>
    <m/>
    <n v="249"/>
    <m/>
    <m/>
    <m/>
    <m/>
    <m/>
    <m/>
    <m/>
  </r>
  <r>
    <n v="1649"/>
    <m/>
    <m/>
    <m/>
    <s v="לטייב"/>
    <m/>
    <m/>
    <m/>
    <m/>
    <m/>
    <m/>
    <n v="34408"/>
    <m/>
    <s v="תל אביב"/>
    <x v="6"/>
    <x v="12"/>
    <m/>
    <s v="רשויות"/>
    <s v="עיבוי"/>
    <s v="בביצוע + מבנים מאוכלסים"/>
    <n v="7454722"/>
    <s v="502 20191577"/>
    <n v="502"/>
    <n v="20191577"/>
    <s v="בקשה להיתר-מסלול הקלות ושימוש חורג- 90 יום                                      "/>
    <s v="עיבוי ובינוי                            "/>
    <n v="1415"/>
    <s v="בת ים"/>
    <n v="6200"/>
    <s v="האורגים"/>
    <n v="606"/>
    <n v="10"/>
    <n v="10"/>
    <m/>
    <d v="2019-09-04T00:00:00"/>
    <n v="14"/>
    <n v="14"/>
    <n v="14"/>
    <n v="14"/>
    <n v="28"/>
    <m/>
    <m/>
    <m/>
    <m/>
    <m/>
    <s v=" אישור בקשה חדשה במקום בקשה מס' 20150804 לעיבוי בינוי: 1.  ק. קרקע +3 קומות קיימות שמעליהן 2 קומות חדשות מלאות, קומה חלקית      חדשה ודירות גג- 14 יחד קיימות ו14 יחד חדשות, סהכ 28 יחד+ תוספת ממדים,      מרפסות ליחד קיימות , שינוי ותוספת למחסנים משותפים, חדרים טכניים וחניה      בלתי תלויה+ גדר זמנית. 2.  אישור תשלום כופר חניה.                                                                                                                                                                                                                                                                                                                                                                                                                                                                                                                                                                                                                                                                                         "/>
    <n v="20190011"/>
    <d v="2019-09-25T00:00:00"/>
    <s v="  לאשר את הבקשה.  ההיתר יוצא לאחר מילוי הדרישות שבגליון הבדיקה.     פה אחד - 6(יהודה הרוש לא השתתף)     החלטה מפורטת תישלח בהמשך.  להלן ההחלטה המפורטת:  את הבקשה.  ההיתר יוצא לאחר תיקון הבקשה בהתאם להחלטות הוועדות הבאות:  1.  ישיבה מס' 20160013 מיום  15.11.16.  2.  ישיבות מס' 20160016 מיום 12.01.17, מס' 20160017 מיום 29.01.17, מס' 20170001       מיום 14.03.17.  3.  ישיבה מס' 20170003 מיום 04.05.17.  4.  ישיבה  מס' 20180010 מיום 4.7.18.  5.  ישיבה מס' 20180011 מיום 25.07.18.                                                                                                                                                                                                                                                                                                                                                                                                                                                                                                                                          "/>
    <n v="2131203"/>
    <n v="20191577"/>
    <m/>
    <d v="2021-04-28T00:00:00"/>
    <s v="בית משותף                                                                                 "/>
    <n v="14"/>
    <n v="14"/>
    <n v="14"/>
    <m/>
    <n v="14"/>
    <m/>
    <n v="28"/>
    <m/>
    <m/>
    <s v="1.   עיבוי בינוי  :ק. קרקע +3 קומות קיימות שמעליהן 2 קומות חדשות מלאות,       קומה חלקית חדשה ודירות גג- 14 יחד קיימות ו14 יחד חדשות, סהכ 28      יחד+ תוספת ממדים, מרפסות ליחד קיימות , שינוי ותוספת למחסנים      משותפים, חדרים טכניים וחניה בלתי תלויה+ גדר זמנית. 2.  כופר חניה."/>
    <m/>
    <m/>
    <m/>
    <n v="2019"/>
    <x v="0"/>
    <s v="בנייה"/>
    <s v="בנייה"/>
    <m/>
    <n v="4"/>
    <m/>
    <m/>
    <m/>
    <n v="2"/>
    <s v="להיתר"/>
    <m/>
    <x v="0"/>
    <m/>
    <m/>
    <m/>
    <n v="3545545"/>
    <m/>
    <m/>
    <m/>
    <m/>
    <m/>
    <m/>
    <m/>
    <m/>
    <m/>
    <n v="249"/>
    <m/>
    <m/>
    <m/>
    <m/>
    <m/>
    <m/>
    <m/>
  </r>
  <r>
    <n v="62"/>
    <m/>
    <m/>
    <m/>
    <s v="לטייב - היתר המשכי"/>
    <m/>
    <m/>
    <m/>
    <m/>
    <m/>
    <m/>
    <n v="34408"/>
    <m/>
    <s v="תל אביב"/>
    <x v="6"/>
    <x v="12"/>
    <m/>
    <s v="רשויות"/>
    <s v="עיבוי"/>
    <s v="בביצוע + מבנים מאוכלסים"/>
    <n v="3543203"/>
    <s v="502 20120143"/>
    <n v="502"/>
    <n v="20120143"/>
    <s v="בקשה להיתר"/>
    <s v="בניה חדשה"/>
    <n v="1412"/>
    <s v="בת ים"/>
    <n v="6200"/>
    <s v="האורגים"/>
    <n v="606"/>
    <n v="16"/>
    <n v="16"/>
    <m/>
    <d v="2012-03-05T00:00:00"/>
    <n v="0"/>
    <n v="0"/>
    <n v="14"/>
    <n v="10"/>
    <n v="24"/>
    <m/>
    <m/>
    <m/>
    <m/>
    <m/>
    <s v="עיבוי בינוי : קומת קרקע + 3 קומות קיימות שמעליהן 3 קומות חדשות וחדרים על הגג סה&quot;כ 14 יחידות דיור קיימות ו- 10 יחידות דיור חדשות + 12 מרפסות חדשות ליחידות הקיימות ( סה&quot;כ קיים + מוצע 24 יח&quot;ד."/>
    <m/>
    <m/>
    <m/>
    <n v="250024"/>
    <n v="20120143"/>
    <m/>
    <d v="2014-07-02T00:00:00"/>
    <m/>
    <n v="0"/>
    <n v="0"/>
    <n v="14"/>
    <m/>
    <n v="12"/>
    <m/>
    <n v="26"/>
    <m/>
    <m/>
    <s v="א.עיבוי בינוי- בניית 12 יחידות דיור ב-3 קומות חדשות + חדרים על הגג מעל לבניין מגורים קיים     בן 3 קומות על עמודים על פי תכנית בי/456. ב. חיזוק ושיפוץ המבנה הקיים, הוספת מעלית, מרפסות חדשות וממדים ליחידות הדיור הקיימות. ג. בניית גדר זמנית + שילוט לתקופת ה"/>
    <m/>
    <m/>
    <s v="שליפת כתובות (אוגוסט 2020)"/>
    <n v="2012"/>
    <x v="7"/>
    <s v="בנייה"/>
    <s v="בנייה"/>
    <m/>
    <n v="5"/>
    <m/>
    <m/>
    <m/>
    <n v="1"/>
    <s v="להיתר"/>
    <m/>
    <x v="0"/>
    <m/>
    <m/>
    <m/>
    <n v="3543203"/>
    <n v="250024"/>
    <m/>
    <m/>
    <m/>
    <m/>
    <m/>
    <n v="1"/>
    <m/>
    <m/>
    <n v="249"/>
    <m/>
    <m/>
    <m/>
    <m/>
    <m/>
    <m/>
    <m/>
  </r>
  <r>
    <n v="63"/>
    <m/>
    <m/>
    <m/>
    <m/>
    <m/>
    <m/>
    <m/>
    <m/>
    <m/>
    <m/>
    <n v="34408"/>
    <m/>
    <s v="תל אביב"/>
    <x v="6"/>
    <x v="12"/>
    <m/>
    <s v="רשויות"/>
    <s v="עיבוי"/>
    <s v="בביצוע + מבנים מאוכלסים"/>
    <n v="3547142"/>
    <s v="502 20150109"/>
    <n v="502"/>
    <n v="20150109"/>
    <s v="בקשה להיתר"/>
    <s v="עיבוי ובינוי"/>
    <n v="1412"/>
    <s v="בת ים"/>
    <n v="6200"/>
    <s v="האורגים"/>
    <n v="606"/>
    <n v="16"/>
    <n v="16"/>
    <m/>
    <d v="2015-02-02T00:00:00"/>
    <n v="26"/>
    <n v="2"/>
    <n v="0"/>
    <n v="0"/>
    <n v="0"/>
    <m/>
    <m/>
    <m/>
    <m/>
    <m/>
    <s v="שינויים להיתר למבנה בבניה, על ידי השלמת קומה שישית חלקית לקומה מלאה עם תוספת 2 יח&quot;ד, וקומה שביעית חלקית ובה 2 יח&quot;ד, שינויים במרפסות."/>
    <m/>
    <m/>
    <m/>
    <n v="250301"/>
    <n v="20150109"/>
    <m/>
    <d v="2016-04-21T00:00:00"/>
    <m/>
    <n v="26"/>
    <n v="2"/>
    <n v="0"/>
    <m/>
    <n v="0"/>
    <m/>
    <n v="0"/>
    <m/>
    <m/>
    <s v="שינויים להיתר למבנה בבניה (עיבו בינוי, על ידי השלמת קומה שישית חלקית לקומה מלאה עם תוספת 2 יחד, וקומה שביעית חלקית ובה 2 יח&quot;ד, סה&quot;כ  28 יח&quot;ד  תוספת שטח 150.37 מ&quot;ר,&quot;"/>
    <m/>
    <m/>
    <s v="שליפת כתובות (אוגוסט 2020)"/>
    <n v="2015"/>
    <x v="8"/>
    <s v="בנייה"/>
    <s v="בנייה"/>
    <m/>
    <n v="5"/>
    <m/>
    <m/>
    <m/>
    <n v="2"/>
    <s v="להיתר"/>
    <m/>
    <x v="2"/>
    <m/>
    <m/>
    <m/>
    <m/>
    <m/>
    <m/>
    <m/>
    <m/>
    <m/>
    <m/>
    <m/>
    <m/>
    <m/>
    <n v="249"/>
    <m/>
    <m/>
    <m/>
    <m/>
    <m/>
    <m/>
    <m/>
  </r>
  <r>
    <n v="61"/>
    <m/>
    <m/>
    <m/>
    <s v="לטייב - היתר המשכי"/>
    <m/>
    <m/>
    <m/>
    <m/>
    <m/>
    <m/>
    <n v="34408"/>
    <m/>
    <s v="תל אביב"/>
    <x v="6"/>
    <x v="12"/>
    <m/>
    <s v="רשויות"/>
    <s v="עיבוי"/>
    <s v="בביצוע + מבנים מאוכלסים"/>
    <n v="88888908"/>
    <s v="502 20120143"/>
    <n v="502"/>
    <n v="20120143"/>
    <s v="בקשה להיתר"/>
    <s v="בניה חדשה"/>
    <n v="1412"/>
    <s v="בת ים"/>
    <n v="6200"/>
    <s v="האורגים"/>
    <n v="606"/>
    <n v="16"/>
    <n v="16"/>
    <m/>
    <d v="2012-03-05T00:00:00"/>
    <n v="0"/>
    <n v="0"/>
    <n v="14"/>
    <n v="10"/>
    <n v="24"/>
    <m/>
    <m/>
    <m/>
    <m/>
    <m/>
    <s v="עיבוי בינוי : קומת קרקע + 3 קומות קיימות שמעליהן 3 קומות חדשות וחדרים על הגג סה&quot;כ 14 יחידות דיור קיימות ו- 10 יחידות דיור חדשות + 12 מרפסות חדשות ליחידות הקיימות ( סה&quot;כ קיים + מוצע 24 יח&quot;ד."/>
    <m/>
    <m/>
    <m/>
    <n v="250025"/>
    <n v="20120143"/>
    <m/>
    <d v="2014-09-18T00:00:00"/>
    <m/>
    <n v="0"/>
    <n v="0"/>
    <m/>
    <m/>
    <m/>
    <m/>
    <m/>
    <m/>
    <m/>
    <s v="1.  תיקון טעות סופר, באופן שיירשם 26 יחד במקום 24 שנרשמו. 2.  הארכת תוקף החלטה לעיבוי בינוי : קומת קרקע + 3 קומות קיימות שמעליהן 3 קומות      חדשות וחדרים על הגג סה&quot;כ 14 יחידות דיור קיימות ו- 10 יחידות דיור חדשות + 12      מרפסות חדשות ליחידות הקיימות (סה"/>
    <m/>
    <m/>
    <s v="שליפת כתובות (אוגוסט 2020)"/>
    <n v="2012"/>
    <x v="7"/>
    <s v="בנייה"/>
    <s v="בנייה"/>
    <m/>
    <n v="5"/>
    <m/>
    <m/>
    <m/>
    <n v="4"/>
    <s v="להיתר"/>
    <m/>
    <x v="2"/>
    <m/>
    <m/>
    <m/>
    <m/>
    <m/>
    <m/>
    <m/>
    <m/>
    <m/>
    <m/>
    <n v="1"/>
    <m/>
    <m/>
    <n v="249"/>
    <m/>
    <m/>
    <m/>
    <m/>
    <m/>
    <m/>
    <m/>
  </r>
  <r>
    <n v="67"/>
    <m/>
    <m/>
    <m/>
    <m/>
    <m/>
    <m/>
    <m/>
    <m/>
    <m/>
    <m/>
    <n v="34408"/>
    <m/>
    <s v="תל אביב"/>
    <x v="6"/>
    <x v="12"/>
    <m/>
    <s v="רשויות"/>
    <s v="עיבוי"/>
    <s v="בביצוע + מבנים מאוכלסים"/>
    <n v="5388769"/>
    <s v="502 20171158"/>
    <n v="502"/>
    <n v="20171158"/>
    <s v="בקשה להיתר - רישוי מלא"/>
    <s v="עיבוי ובינוי"/>
    <n v="930"/>
    <s v="בת ים"/>
    <n v="6200"/>
    <s v="האורגים"/>
    <n v="606"/>
    <n v="24"/>
    <n v="24"/>
    <m/>
    <d v="2017-03-29T00:00:00"/>
    <n v="0"/>
    <n v="0"/>
    <n v="32"/>
    <n v="24"/>
    <n v="56"/>
    <m/>
    <m/>
    <m/>
    <m/>
    <m/>
    <s v="עיבוי בינוי: הרחבת 32 יח&quot;ד בבניין קיים בן 4 קומות קיימות מעל קומת קרקע, הכוללת תוספת 24 יח&quot;ד חדשות (סה&quot;כ 56 יח&quot;ד )+ תוספת ממ&quot;דים ומרפסות בדירות קיימות+ מעלית +חניה+ גידור זמני במהלך הבניה."/>
    <m/>
    <m/>
    <m/>
    <s v="NULL"/>
    <m/>
    <m/>
    <m/>
    <m/>
    <m/>
    <m/>
    <m/>
    <m/>
    <m/>
    <m/>
    <m/>
    <m/>
    <m/>
    <m/>
    <m/>
    <m/>
    <s v="שליפת כתובות (אוגוסט 2020)"/>
    <n v="2017"/>
    <x v="1"/>
    <m/>
    <m/>
    <m/>
    <m/>
    <m/>
    <m/>
    <m/>
    <n v="4"/>
    <s v="להיתר"/>
    <m/>
    <x v="1"/>
    <m/>
    <m/>
    <m/>
    <m/>
    <m/>
    <m/>
    <m/>
    <m/>
    <m/>
    <m/>
    <m/>
    <m/>
    <m/>
    <n v="249"/>
    <m/>
    <m/>
    <m/>
    <m/>
    <m/>
    <m/>
    <m/>
  </r>
  <r>
    <n v="66"/>
    <m/>
    <m/>
    <m/>
    <m/>
    <m/>
    <m/>
    <m/>
    <m/>
    <m/>
    <m/>
    <n v="34408"/>
    <m/>
    <s v="תל אביב"/>
    <x v="6"/>
    <x v="12"/>
    <m/>
    <s v="רשויות"/>
    <s v="רשויות מקומיות - עיבוי"/>
    <s v="בביצוע + מבנים מאוכלסים"/>
    <n v="6858391"/>
    <s v="502 20171158"/>
    <n v="502"/>
    <n v="20171158"/>
    <s v="בקשה להיתר - רישוי מלא"/>
    <s v="עיבוי ובינוי"/>
    <n v="930"/>
    <s v="בת ים"/>
    <n v="6200"/>
    <s v="האורגים"/>
    <n v="606"/>
    <n v="24"/>
    <n v="24"/>
    <m/>
    <d v="2017-03-29T00:00:00"/>
    <n v="0"/>
    <n v="0"/>
    <n v="32"/>
    <n v="24"/>
    <n v="56"/>
    <m/>
    <m/>
    <m/>
    <m/>
    <m/>
    <s v="עיבוי בינוי: הרחבת 32 יח&quot;ד בבניין קיים בן 4 קומות קיימות מעל קומת קרקע, הכוללת תוספת 24 יח&quot;ד חדשות (סה&quot;כ 56 יח&quot;ד )+ תוספת ממ&quot;דים ומרפסות בדירות קיימות+ מעלית +חניה+ גידור זמני במהלך הבניה."/>
    <m/>
    <m/>
    <m/>
    <s v="NULL"/>
    <m/>
    <m/>
    <m/>
    <m/>
    <m/>
    <m/>
    <m/>
    <m/>
    <m/>
    <m/>
    <m/>
    <m/>
    <m/>
    <m/>
    <m/>
    <m/>
    <m/>
    <n v="2017"/>
    <x v="1"/>
    <s v="בנייה"/>
    <m/>
    <m/>
    <m/>
    <m/>
    <m/>
    <m/>
    <n v="4"/>
    <s v="להיתר"/>
    <m/>
    <x v="1"/>
    <m/>
    <m/>
    <m/>
    <m/>
    <m/>
    <m/>
    <m/>
    <m/>
    <m/>
    <m/>
    <m/>
    <m/>
    <m/>
    <n v="249"/>
    <m/>
    <m/>
    <m/>
    <m/>
    <m/>
    <m/>
    <m/>
  </r>
  <r>
    <n v="1089"/>
    <m/>
    <m/>
    <m/>
    <s v="תמ&quot;א אך הכתובת נמצאת בתוך המתחם ולכן פ&quot;ב"/>
    <m/>
    <m/>
    <s v="תמ&quot;א אך הכתובת נמצאת בתוך המתחם ולכן פ&quot;ב"/>
    <m/>
    <s v="תמ&quot;א 38"/>
    <s v="בקשה להיתר"/>
    <n v="34408"/>
    <m/>
    <s v="תל אביב"/>
    <x v="6"/>
    <x v="12"/>
    <m/>
    <s v="רשויות"/>
    <s v="עיבוי"/>
    <s v="בביצוע + מבנים מאוכלסים"/>
    <n v="7192668"/>
    <s v="502 20201152"/>
    <n v="502"/>
    <n v="20201152"/>
    <s v="בקשה למידע                                                                      "/>
    <s v="תמא 38 - חיזוק                          "/>
    <n v="943"/>
    <s v="בת ים"/>
    <n v="6200"/>
    <s v="האורגים                                                     "/>
    <n v="606"/>
    <n v="18"/>
    <n v="18"/>
    <m/>
    <d v="2020-09-06T00:00:00"/>
    <n v="14"/>
    <n v="19"/>
    <n v="14"/>
    <n v="5"/>
    <n v="19"/>
    <s v="2020_03"/>
    <d v="2020-12-03T17:05:37"/>
    <s v="נתוני העירייה"/>
    <s v="חישוב מתמטי"/>
    <s v="אתר העירייה"/>
    <s v=" תוספת בניה בקומות עפ תמא 38                                                                                                                                                                                                                                                                                                                                                                                                                                                                                                                                                                                                                                                                                                                                                                                                                                                                                                                                                                                                          "/>
    <n v="0"/>
    <s v="NULL"/>
    <s v="NULL"/>
    <s v="NULL"/>
    <m/>
    <m/>
    <m/>
    <m/>
    <m/>
    <m/>
    <m/>
    <m/>
    <m/>
    <m/>
    <m/>
    <m/>
    <m/>
    <m/>
    <s v="NULL"/>
    <s v="NULL"/>
    <s v="לפי גוש חלקה (מרץ 2021)"/>
    <n v="2020"/>
    <x v="1"/>
    <s v="בנייה"/>
    <m/>
    <m/>
    <n v="18"/>
    <n v="1"/>
    <m/>
    <m/>
    <n v="1"/>
    <s v="למידע"/>
    <m/>
    <x v="1"/>
    <m/>
    <m/>
    <m/>
    <m/>
    <m/>
    <m/>
    <m/>
    <m/>
    <m/>
    <m/>
    <m/>
    <m/>
    <m/>
    <n v="249"/>
    <m/>
    <m/>
    <m/>
    <m/>
    <m/>
    <s v="לא היו החלטות בבקשה"/>
    <m/>
  </r>
  <r>
    <n v="1096"/>
    <m/>
    <m/>
    <m/>
    <s v="תמ&quot;א אך הכתובת נמצאת בתוך המתחם ולכן פ&quot;ב"/>
    <m/>
    <m/>
    <s v="תמ&quot;א אך הכתובת נמצאת בתוך המתחם ולכן פ&quot;ב"/>
    <m/>
    <s v="תמ&quot;א 38"/>
    <s v="בקשה להיתר"/>
    <n v="34408"/>
    <m/>
    <s v="תל אביב"/>
    <x v="6"/>
    <x v="12"/>
    <m/>
    <s v="רשויות"/>
    <s v="עיבוי"/>
    <s v="בביצוע + מבנים מאוכלסים"/>
    <n v="7235048"/>
    <s v="502 20201793"/>
    <n v="502"/>
    <n v="20201793"/>
    <s v="בקשה לתמא 38- חיזוק מבנים&quot;                                                      "/>
    <s v="תוספת למבנה קיים                        "/>
    <n v="943"/>
    <s v="בת ים"/>
    <n v="6200"/>
    <s v="האורגים                                                     "/>
    <n v="606"/>
    <n v="18"/>
    <n v="18"/>
    <s v=" "/>
    <d v="2020-12-29T00:00:00"/>
    <n v="14"/>
    <n v="17"/>
    <n v="14"/>
    <n v="3"/>
    <n v="17"/>
    <s v="2020_04"/>
    <d v="2021-01-28T10:47:10"/>
    <s v="נתוני העירייה"/>
    <s v="חישוב מתמטי"/>
    <s v="אתר העירייה"/>
    <s v="  חיזוק בניין מגורים  קיים בן 4 קומות מעל קומת עמודים ע''פ תמ''א 38 ,תוספת ממ''דים ומרפסות לכל יח''ד ,תוספת מעלית, תוספת קומות מעל בניין קיים , חניה תת-קרקעית ,גידור זמני תיאור הבניה הקיימת:  בניין מגורים קיים בן 4 קומות מעל קומת עמודים תיאור התוספת המבוקשת:  חיזוק בניין מגורים קיים בן 4 קומות מעל קומת עמודים ע''פ תמ''א 38 ,תוספת ממ''דים ומרפסות לכל יח''ד ,תוספת מעלית, תוספת קומות מעל בניין קיים , חניה תת-קרקעית ,גידור זמני מיקום התוספת:  אחר היקף הבניה:  מרתף ,כל הקומות ,קומת גג                                                                                                                                                                                                                                                                                                                                                                                                                                                                                                                                    "/>
    <n v="0"/>
    <s v="NULL"/>
    <s v="NULL"/>
    <s v="NULL"/>
    <m/>
    <m/>
    <m/>
    <m/>
    <m/>
    <m/>
    <m/>
    <m/>
    <m/>
    <m/>
    <m/>
    <m/>
    <m/>
    <m/>
    <s v="NULL"/>
    <s v="NULL"/>
    <s v="לפי גוש חלקה (מרץ 2021)"/>
    <n v="2020"/>
    <x v="1"/>
    <s v="בנייה"/>
    <m/>
    <m/>
    <n v="18"/>
    <m/>
    <m/>
    <m/>
    <n v="1"/>
    <s v="להיתר"/>
    <m/>
    <x v="1"/>
    <m/>
    <m/>
    <m/>
    <m/>
    <m/>
    <m/>
    <m/>
    <m/>
    <m/>
    <m/>
    <m/>
    <m/>
    <m/>
    <n v="249"/>
    <m/>
    <m/>
    <m/>
    <m/>
    <m/>
    <s v="לא היו החלטות בבקשה"/>
    <m/>
  </r>
  <r>
    <n v="68"/>
    <m/>
    <m/>
    <m/>
    <m/>
    <m/>
    <m/>
    <m/>
    <m/>
    <m/>
    <m/>
    <n v="34408"/>
    <m/>
    <s v="תל אביב"/>
    <x v="6"/>
    <x v="12"/>
    <m/>
    <s v="רשויות"/>
    <s v="רשויות מקומיות - עיבוי"/>
    <s v="בביצוע + מבנים מאוכלסים"/>
    <n v="5390687"/>
    <s v="502 20180859"/>
    <n v="502"/>
    <n v="20180859"/>
    <s v="בקשה למידע"/>
    <s v="עיבוי ובינוי"/>
    <n v="1409"/>
    <s v="בת ים"/>
    <n v="6200"/>
    <s v="הנביאים"/>
    <n v="304"/>
    <n v="0"/>
    <n v="0"/>
    <m/>
    <d v="2018-07-09T00:00:00"/>
    <n v="0"/>
    <n v="0"/>
    <n v="32"/>
    <n v="22"/>
    <n v="54"/>
    <m/>
    <m/>
    <m/>
    <m/>
    <m/>
    <s v="תוספת 4 קומות. סה&quot;כ 54 יח&quot;ד מעל בניין הכולל 32 יח&quot;ד וקומת מסחר"/>
    <m/>
    <m/>
    <m/>
    <s v="NULL"/>
    <m/>
    <m/>
    <m/>
    <m/>
    <m/>
    <m/>
    <m/>
    <m/>
    <m/>
    <m/>
    <m/>
    <m/>
    <m/>
    <m/>
    <m/>
    <m/>
    <m/>
    <n v="2018"/>
    <x v="1"/>
    <s v="בנייה"/>
    <m/>
    <m/>
    <n v="1"/>
    <m/>
    <m/>
    <m/>
    <n v="1"/>
    <s v="למידע"/>
    <m/>
    <x v="1"/>
    <m/>
    <m/>
    <m/>
    <m/>
    <m/>
    <m/>
    <m/>
    <m/>
    <m/>
    <m/>
    <m/>
    <m/>
    <m/>
    <n v="249"/>
    <m/>
    <m/>
    <m/>
    <m/>
    <m/>
    <s v="דחייה"/>
    <m/>
  </r>
  <r>
    <n v="69"/>
    <m/>
    <m/>
    <m/>
    <m/>
    <m/>
    <m/>
    <m/>
    <m/>
    <m/>
    <m/>
    <n v="34408"/>
    <m/>
    <s v="תל אביב"/>
    <x v="6"/>
    <x v="12"/>
    <m/>
    <s v="רשויות"/>
    <s v="רשויות מקומיות - עיבוי"/>
    <s v="בביצוע + מבנים מאוכלסים"/>
    <n v="6859462"/>
    <s v="502 20180859"/>
    <n v="502"/>
    <n v="20180859"/>
    <s v="בקשה למידע"/>
    <s v="עיבוי ובינוי"/>
    <n v="1409"/>
    <s v="בת ים"/>
    <n v="6200"/>
    <s v="הנביאים"/>
    <n v="304"/>
    <n v="0"/>
    <n v="0"/>
    <m/>
    <d v="2018-07-09T00:00:00"/>
    <n v="0"/>
    <n v="0"/>
    <n v="32"/>
    <n v="22"/>
    <n v="54"/>
    <m/>
    <m/>
    <m/>
    <m/>
    <m/>
    <s v="תוספת 4 קומות. סה&quot;כ 54 יח&quot;ד מעל בניין הכולל 32 יח&quot;ד וקומת מסחר"/>
    <m/>
    <m/>
    <m/>
    <s v="NULL"/>
    <m/>
    <m/>
    <m/>
    <m/>
    <m/>
    <m/>
    <m/>
    <m/>
    <m/>
    <m/>
    <m/>
    <m/>
    <m/>
    <m/>
    <m/>
    <m/>
    <m/>
    <n v="2018"/>
    <x v="1"/>
    <s v="בנייה"/>
    <m/>
    <m/>
    <m/>
    <m/>
    <m/>
    <m/>
    <n v="4"/>
    <s v="למידע"/>
    <m/>
    <x v="1"/>
    <m/>
    <m/>
    <m/>
    <m/>
    <m/>
    <m/>
    <m/>
    <m/>
    <m/>
    <m/>
    <m/>
    <m/>
    <m/>
    <n v="249"/>
    <m/>
    <m/>
    <m/>
    <m/>
    <m/>
    <m/>
    <m/>
  </r>
  <r>
    <n v="70"/>
    <m/>
    <m/>
    <m/>
    <m/>
    <m/>
    <m/>
    <m/>
    <m/>
    <m/>
    <m/>
    <n v="34408"/>
    <m/>
    <s v="תל אביב"/>
    <x v="6"/>
    <x v="12"/>
    <m/>
    <s v="רשויות"/>
    <s v="רשויות מקומיות - עיבוי"/>
    <s v="בביצוע + מבנים מאוכלסים"/>
    <n v="3544388"/>
    <s v="502 20130198"/>
    <n v="502"/>
    <n v="20130198"/>
    <s v="בקשה להיתר"/>
    <s v="עיבוי ובינוי                            "/>
    <n v="1410"/>
    <s v="בת ים"/>
    <n v="6200"/>
    <s v="הנביאים"/>
    <n v="304"/>
    <n v="47"/>
    <n v="47"/>
    <m/>
    <d v="2013-01-23T00:00:00"/>
    <n v="32"/>
    <n v="22"/>
    <n v="32"/>
    <n v="22"/>
    <n v="54"/>
    <m/>
    <m/>
    <m/>
    <m/>
    <m/>
    <s v=" תוספת 3 קומות חדשות +חדרים על הגג מעל לבניין קיים בן 4 קומות +חיזוק המבנה לרעידות אדמה במסגרת תמ&quot;א 38 . מבוקשות 22 יחידות דיור חדשות ."/>
    <m/>
    <m/>
    <m/>
    <n v="250122"/>
    <n v="20130198"/>
    <m/>
    <d v="2015-11-08T00:00:00"/>
    <m/>
    <n v="32"/>
    <n v="22"/>
    <n v="32"/>
    <m/>
    <n v="22"/>
    <m/>
    <n v="54"/>
    <m/>
    <m/>
    <s v="חדשה:2 קומות מלאות +2 קומות חלקיות -22 יחד (סה&quot;כ 54 יח&quot;ד )+ גידור זמני . שיפוץ והרחבת דירות קיימות במבנה קיים בן 4 קומות מעל קומת קרקע הכולל 32 יח&quot;ד+תוספת בנייה&quot;"/>
    <m/>
    <m/>
    <m/>
    <n v="2013"/>
    <x v="4"/>
    <s v="בנייה"/>
    <s v="בנייה"/>
    <m/>
    <n v="9"/>
    <m/>
    <m/>
    <m/>
    <n v="1"/>
    <s v="להיתר"/>
    <m/>
    <x v="0"/>
    <m/>
    <m/>
    <m/>
    <n v="3544388"/>
    <n v="250122"/>
    <m/>
    <m/>
    <m/>
    <m/>
    <m/>
    <m/>
    <m/>
    <m/>
    <n v="249"/>
    <m/>
    <m/>
    <m/>
    <m/>
    <m/>
    <m/>
    <m/>
  </r>
  <r>
    <n v="72"/>
    <m/>
    <m/>
    <m/>
    <m/>
    <m/>
    <m/>
    <m/>
    <m/>
    <m/>
    <m/>
    <n v="34408"/>
    <m/>
    <s v="תל אביב"/>
    <x v="6"/>
    <x v="12"/>
    <m/>
    <s v="רשויות"/>
    <s v="רשויות מקומיות - עיבוי"/>
    <s v="בביצוע + מבנים מאוכלסים"/>
    <n v="3543780"/>
    <s v="502 20120857"/>
    <n v="502"/>
    <n v="20120857"/>
    <s v="בקשה להיתר"/>
    <s v="עיבוי ובינוי                            "/>
    <n v="915"/>
    <s v="בת ים"/>
    <n v="6200"/>
    <s v="הנביאים"/>
    <n v="304"/>
    <n v="55"/>
    <n v="55"/>
    <m/>
    <d v="2012-09-19T00:00:00"/>
    <n v="6"/>
    <n v="10"/>
    <n v="16"/>
    <n v="10"/>
    <n v="26"/>
    <m/>
    <m/>
    <m/>
    <m/>
    <m/>
    <s v=" תוספת בניה חדשה + שיפוץ וחיזוק המבנה הקיים במסגרת תמ&quot;א 38."/>
    <m/>
    <m/>
    <m/>
    <n v="250089"/>
    <n v="20120857"/>
    <m/>
    <d v="2014-08-12T00:00:00"/>
    <m/>
    <n v="6"/>
    <n v="10"/>
    <n v="16"/>
    <m/>
    <n v="10"/>
    <m/>
    <n v="26"/>
    <m/>
    <m/>
    <s v="עיבוי בינוי : קומת קרקע + 4 קומות קיימות שמעליהן 3 קומות חדשות וחדרים על הגג סהכ 16 יחידות דיור קיימות ו- 10 יחידות דיור חדשות + 16 מרפסות חדשות ליחידות הקיימות (סה&quot;כ קיים + מוצע 26 יח&quot;ד).&quot;"/>
    <m/>
    <m/>
    <m/>
    <n v="2012"/>
    <x v="7"/>
    <s v="בנייה"/>
    <s v="בנייה"/>
    <m/>
    <n v="10"/>
    <m/>
    <m/>
    <m/>
    <n v="1"/>
    <s v="להיתר"/>
    <m/>
    <x v="0"/>
    <m/>
    <m/>
    <m/>
    <n v="3543780"/>
    <n v="250089"/>
    <m/>
    <m/>
    <m/>
    <m/>
    <m/>
    <m/>
    <m/>
    <m/>
    <n v="249"/>
    <m/>
    <m/>
    <m/>
    <m/>
    <m/>
    <m/>
    <m/>
  </r>
  <r>
    <n v="74"/>
    <m/>
    <m/>
    <m/>
    <m/>
    <m/>
    <m/>
    <m/>
    <m/>
    <m/>
    <m/>
    <n v="34408"/>
    <m/>
    <s v="תל אביב"/>
    <x v="6"/>
    <x v="12"/>
    <m/>
    <s v="רשויות"/>
    <s v="רשויות מקומיות - עיבוי"/>
    <s v="בביצוע + מבנים מאוכלסים"/>
    <n v="3548075"/>
    <s v="502 20151072"/>
    <n v="502"/>
    <n v="20151072"/>
    <s v="בקשה להיתר"/>
    <s v="עיבוי ובינוי                            "/>
    <n v="915"/>
    <s v="בת ים"/>
    <n v="6200"/>
    <s v="הנביאים"/>
    <n v="304"/>
    <n v="55"/>
    <n v="55"/>
    <m/>
    <d v="2015-11-25T00:00:00"/>
    <n v="26"/>
    <n v="3"/>
    <m/>
    <m/>
    <n v="3"/>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חדר מדרגותביח&quot;ד אחת מעל שניה, תוספת 2 יח&quot;ד אחת בכל קומה.                     תוספת מגדל ממ&quot;דים בתוך קווי בנין. סה&quot;כ 5 יח&quot;ד בקומה. קומה 7:      שינוי בחדר מדרגות, תוספת יח&quot;ד אחת. סה&quot;כ 3 יח&quot;ד בקומה. קומה 8:      שינויים בחדר מדרגות ושינויים בחדרי היציאה לגג של 2 יח&quot;ד בקומה 7."/>
    <m/>
    <m/>
    <m/>
    <n v="1513573"/>
    <n v="20151072"/>
    <m/>
    <d v="2017-06-12T00:00:00"/>
    <m/>
    <n v="26"/>
    <n v="3"/>
    <m/>
    <m/>
    <m/>
    <m/>
    <n v="3"/>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m/>
    <n v="2015"/>
    <x v="6"/>
    <s v="בנייה"/>
    <s v="בנייה"/>
    <m/>
    <n v="10"/>
    <m/>
    <m/>
    <m/>
    <n v="1"/>
    <s v="להיתר"/>
    <s v="המשכי תוספת 3 יחד"/>
    <x v="0"/>
    <m/>
    <m/>
    <m/>
    <n v="3548075"/>
    <n v="1513573"/>
    <m/>
    <m/>
    <m/>
    <m/>
    <m/>
    <m/>
    <m/>
    <m/>
    <n v="249"/>
    <m/>
    <m/>
    <m/>
    <m/>
    <m/>
    <m/>
    <m/>
  </r>
  <r>
    <n v="75"/>
    <m/>
    <m/>
    <m/>
    <m/>
    <m/>
    <m/>
    <m/>
    <m/>
    <m/>
    <m/>
    <n v="34408"/>
    <m/>
    <s v="תל אביב"/>
    <x v="6"/>
    <x v="12"/>
    <m/>
    <s v="רשויות"/>
    <s v="עיבוי"/>
    <s v="בביצוע + מבנים מאוכלסים"/>
    <n v="5388699"/>
    <s v="502 20151072"/>
    <n v="502"/>
    <n v="20151072"/>
    <s v="בקשה להיתר - רישוי מלא"/>
    <s v="עיבוי ובינוי"/>
    <n v="915"/>
    <s v="בת ים"/>
    <n v="6200"/>
    <s v="הנביאים"/>
    <n v="304"/>
    <n v="55"/>
    <n v="55"/>
    <m/>
    <d v="2015-11-25T00:00:00"/>
    <n v="26"/>
    <n v="3"/>
    <m/>
    <m/>
    <m/>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
    <m/>
    <m/>
    <m/>
    <n v="1567069"/>
    <n v="20151072"/>
    <m/>
    <d v="2017-06-12T00:00:00"/>
    <m/>
    <n v="26"/>
    <n v="3"/>
    <m/>
    <m/>
    <m/>
    <m/>
    <m/>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s v="שליפת כתובות (אוגוסט 2020)"/>
    <n v="2015"/>
    <x v="6"/>
    <m/>
    <m/>
    <m/>
    <m/>
    <m/>
    <m/>
    <m/>
    <n v="4"/>
    <s v="להיתר"/>
    <m/>
    <x v="1"/>
    <m/>
    <m/>
    <m/>
    <m/>
    <m/>
    <m/>
    <m/>
    <m/>
    <m/>
    <m/>
    <m/>
    <m/>
    <m/>
    <n v="249"/>
    <m/>
    <m/>
    <m/>
    <m/>
    <m/>
    <m/>
    <m/>
  </r>
  <r>
    <n v="76"/>
    <m/>
    <m/>
    <m/>
    <m/>
    <m/>
    <m/>
    <m/>
    <m/>
    <m/>
    <m/>
    <n v="34408"/>
    <m/>
    <s v="תל אביב"/>
    <x v="6"/>
    <x v="12"/>
    <m/>
    <s v="רשויות"/>
    <s v="עיבוי"/>
    <s v="בביצוע + מבנים מאוכלסים"/>
    <n v="6857943"/>
    <s v="502 20151072"/>
    <n v="502"/>
    <n v="20151072"/>
    <s v="בקשה להיתר - רישוי מלא"/>
    <s v="עיבוי ובינוי"/>
    <n v="915"/>
    <s v="בת ים"/>
    <n v="6200"/>
    <s v="הנביאים"/>
    <n v="304"/>
    <n v="55"/>
    <n v="55"/>
    <s v=""/>
    <d v="2015-11-25T00:00:00"/>
    <n v="26"/>
    <n v="3"/>
    <m/>
    <m/>
    <m/>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חדר מדרגותביח&quot;ד אחת מעל שניה, תוספת 2 יח&quot;ד אחת בכל קומה.                     תוספת מגדל ממ&quot;דים בתוך קווי בנין. סה&quot;כ 5 יח&quot;ד בקומה. קומה 7:      שינוי בחדר מדרגות, תוספת יח&quot;ד אחת. סה&quot;כ 3 יח&quot;ד בקומה. קומה 8:      שינויים בחדר מדרגות ושינויים בחדרי היציאה לגג של 2 יח&quot;ד בקומה 7."/>
    <m/>
    <m/>
    <m/>
    <n v="1917578"/>
    <n v="20151072"/>
    <m/>
    <d v="2017-06-12T00:00:00"/>
    <m/>
    <n v="26"/>
    <n v="3"/>
    <m/>
    <m/>
    <m/>
    <m/>
    <m/>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s v="שליפת כתובות (אוגוסט 2020)"/>
    <n v="2015"/>
    <x v="6"/>
    <m/>
    <m/>
    <m/>
    <m/>
    <m/>
    <m/>
    <m/>
    <n v="4"/>
    <s v="להיתר"/>
    <m/>
    <x v="1"/>
    <m/>
    <m/>
    <m/>
    <m/>
    <m/>
    <m/>
    <m/>
    <m/>
    <m/>
    <m/>
    <m/>
    <m/>
    <m/>
    <n v="249"/>
    <m/>
    <m/>
    <m/>
    <m/>
    <m/>
    <m/>
    <m/>
  </r>
  <r>
    <n v="77"/>
    <m/>
    <m/>
    <m/>
    <m/>
    <m/>
    <m/>
    <m/>
    <m/>
    <m/>
    <m/>
    <n v="34408"/>
    <m/>
    <s v="תל אביב"/>
    <x v="6"/>
    <x v="12"/>
    <m/>
    <s v="רשויות"/>
    <s v="רשויות מקומיות - עיבוי"/>
    <s v="בביצוע + מבנים מאוכלסים"/>
    <n v="3543210"/>
    <s v="502 20120153"/>
    <n v="502"/>
    <n v="20120153"/>
    <s v="בקשה להיתר"/>
    <s v="בניה חדשה                               "/>
    <n v="1408"/>
    <s v="בת ים"/>
    <n v="6200"/>
    <s v="הנביאים"/>
    <n v="304"/>
    <n v="57"/>
    <n v="57"/>
    <m/>
    <d v="2012-03-05T00:00:00"/>
    <n v="0"/>
    <n v="0"/>
    <n v="16"/>
    <n v="10"/>
    <n v="26"/>
    <m/>
    <m/>
    <m/>
    <m/>
    <m/>
    <s v=" בניית 10 יח&quot;ד חדשות בשלוש קומות על פי תוכנית בי/456, חיזוק המבנה, הוספת מעלית , ממ&quot;דים ,מרפסות ושיפוץ המבנה הקיים."/>
    <m/>
    <m/>
    <m/>
    <n v="250027"/>
    <n v="20120153"/>
    <m/>
    <d v="2012-12-13T00:00:00"/>
    <m/>
    <n v="0"/>
    <n v="0"/>
    <n v="16"/>
    <m/>
    <n v="10"/>
    <m/>
    <n v="26"/>
    <m/>
    <m/>
    <s v="א) עיבוי בינוי -בניית 10 יחד בשלוש קומות חדשות + חדרים על הגג מעל לבניין מגורים קיים בן      4 קומות על עמודים על פי תוכנית בי/456 חיזוק ושיפוץ המבנה הקיים, הוספת מעלית, מרפסות     חדשות וממדי&quot;ם ליחידות הדיור הקיימות. ב)  בניית גדר זמנית + שילוט לתקופת הב"/>
    <m/>
    <m/>
    <m/>
    <n v="2012"/>
    <x v="9"/>
    <s v="בנייה"/>
    <s v="בנייה"/>
    <m/>
    <n v="11"/>
    <m/>
    <m/>
    <m/>
    <n v="1"/>
    <s v="להיתר"/>
    <m/>
    <x v="0"/>
    <m/>
    <m/>
    <m/>
    <n v="3543210"/>
    <n v="250027"/>
    <m/>
    <m/>
    <m/>
    <m/>
    <m/>
    <m/>
    <m/>
    <m/>
    <n v="249"/>
    <m/>
    <m/>
    <m/>
    <m/>
    <m/>
    <m/>
    <m/>
  </r>
  <r>
    <n v="78"/>
    <m/>
    <m/>
    <m/>
    <m/>
    <m/>
    <m/>
    <m/>
    <m/>
    <m/>
    <m/>
    <n v="34408"/>
    <m/>
    <s v="תל אביב"/>
    <x v="6"/>
    <x v="12"/>
    <m/>
    <s v="רשויות"/>
    <s v="רשויות מקומיות - עיבוי"/>
    <s v="בביצוע + מבנים מאוכלסים"/>
    <n v="3543199"/>
    <s v="502 20120139"/>
    <n v="502"/>
    <n v="20120139"/>
    <s v="בקשה להיתר"/>
    <s v="בניה חדשה                               "/>
    <n v="920"/>
    <s v="בת ים"/>
    <n v="6200"/>
    <s v="הנביאים"/>
    <n v="304"/>
    <n v="59"/>
    <n v="59"/>
    <m/>
    <d v="2012-03-05T00:00:00"/>
    <n v="0"/>
    <n v="0"/>
    <n v="28"/>
    <n v="10"/>
    <n v="38"/>
    <m/>
    <m/>
    <m/>
    <m/>
    <m/>
    <s v=" עיבוי בינוי: קומת קרקע + 4 קומות קיימות שמעליהן 3 קומות חדשות וחדרים על הגג סה&quot;כ 16 יחידות דיור קיימות ו- 10 יח&quot;ד חדשות + תוספת 16 מרפסות ליח&quot;ד קיימות ו- 8 מרפסות ליח&quot;ד חדשותסה&quot;כ 26 יחידות."/>
    <m/>
    <m/>
    <m/>
    <n v="250022"/>
    <n v="20120139"/>
    <m/>
    <d v="2012-12-13T00:00:00"/>
    <m/>
    <n v="0"/>
    <n v="0"/>
    <n v="28"/>
    <m/>
    <n v="10"/>
    <m/>
    <n v="38"/>
    <m/>
    <m/>
    <s v="א) עיבוי בינוי - בניית 10 יחידות דיור  ב-3 קומות חדשות + חדרים על הגג  מעל לבניין מגורים קיים בן 4 קומות על עמודים על פי תכנית בי/456 . חיזוק ושיפוץ המבנה הקיים, הוספת מעלית, מרפסות חדשות וממדים ליחידות הדיור הקיימות. ב) בניית גדר זמנית + שילוט לתקופת הבנ"/>
    <m/>
    <m/>
    <m/>
    <n v="2012"/>
    <x v="9"/>
    <s v="בנייה"/>
    <s v="בנייה"/>
    <m/>
    <n v="12"/>
    <m/>
    <m/>
    <m/>
    <n v="1"/>
    <s v="להיתר"/>
    <m/>
    <x v="0"/>
    <m/>
    <m/>
    <m/>
    <n v="3543199"/>
    <n v="250022"/>
    <m/>
    <m/>
    <m/>
    <m/>
    <m/>
    <m/>
    <m/>
    <m/>
    <n v="249"/>
    <m/>
    <m/>
    <m/>
    <m/>
    <m/>
    <m/>
    <m/>
  </r>
  <r>
    <n v="79"/>
    <m/>
    <m/>
    <m/>
    <m/>
    <m/>
    <m/>
    <m/>
    <m/>
    <m/>
    <m/>
    <n v="34408"/>
    <m/>
    <s v="תל אביב"/>
    <x v="6"/>
    <x v="12"/>
    <m/>
    <s v="רשויות"/>
    <s v="עיבוי"/>
    <s v="בביצוע + מבנים מאוכלסים"/>
    <n v="3545547"/>
    <s v="502 20131414"/>
    <n v="502"/>
    <n v="20131414"/>
    <s v="בקשה להיתר"/>
    <s v="תמא 38&quot;"/>
    <n v="933"/>
    <s v="בת ים"/>
    <n v="6200"/>
    <s v="הנביאים"/>
    <n v="304"/>
    <n v="61"/>
    <n v="61"/>
    <m/>
    <d v="2013-12-03T00:00:00"/>
    <n v="0"/>
    <n v="0"/>
    <n v="16"/>
    <n v="11"/>
    <n v="27"/>
    <m/>
    <m/>
    <m/>
    <m/>
    <m/>
    <s v="עיבוי בינוי: קומת קרקע + 4 קומות קיימות שמעליהן 3 קומות חדשות וחדרים על הגג סה&quot;כ 16 יחידות קיימות ו - 11 יחידות חדשות + תוספת 16 מרפסות חדשות ליחידות קיימות ו - 8 מרפסות חדשות סה&quot;כ 27 יחידות"/>
    <m/>
    <m/>
    <m/>
    <s v="NULL"/>
    <m/>
    <m/>
    <m/>
    <m/>
    <m/>
    <m/>
    <m/>
    <m/>
    <m/>
    <m/>
    <m/>
    <m/>
    <m/>
    <m/>
    <m/>
    <m/>
    <s v="שליפת כתובות (אוגוסט 2020)"/>
    <n v="2013"/>
    <x v="1"/>
    <s v="בנייה"/>
    <m/>
    <m/>
    <n v="13"/>
    <m/>
    <m/>
    <m/>
    <n v="3"/>
    <s v="להיתר"/>
    <m/>
    <x v="1"/>
    <m/>
    <m/>
    <m/>
    <m/>
    <m/>
    <m/>
    <m/>
    <m/>
    <m/>
    <m/>
    <m/>
    <m/>
    <m/>
    <n v="249"/>
    <m/>
    <m/>
    <m/>
    <m/>
    <m/>
    <s v="לא היו החלטות בבקשה"/>
    <m/>
  </r>
  <r>
    <n v="81"/>
    <m/>
    <m/>
    <m/>
    <m/>
    <m/>
    <m/>
    <m/>
    <m/>
    <m/>
    <m/>
    <n v="34408"/>
    <m/>
    <s v="תל אביב"/>
    <x v="6"/>
    <x v="12"/>
    <m/>
    <s v="רשויות"/>
    <s v="עיבוי"/>
    <s v="בביצוע + מבנים מאוכלסים"/>
    <n v="3543887"/>
    <s v="502 20120985"/>
    <n v="502"/>
    <n v="20120985"/>
    <s v="בקשה להיתר"/>
    <s v="עיבוי ובינוי"/>
    <n v="932"/>
    <s v="בת ים"/>
    <n v="6200"/>
    <s v="הנביאים"/>
    <n v="304"/>
    <n v="63"/>
    <n v="63"/>
    <m/>
    <d v="2012-11-05T00:00:00"/>
    <n v="0"/>
    <n v="0"/>
    <n v="16"/>
    <n v="11"/>
    <n v="27"/>
    <m/>
    <m/>
    <m/>
    <m/>
    <m/>
    <s v="עיבוי בינוי : ק. קרקע + 4 קומות קיימות שמעליהן 3 קומות חדשות וחדרים על הגג סה&quot;כ 16 יחידות דיור קיימות ו- 11 יחי&quot;ד דיור חדשות + תוספת מרפסות לדירות הקיימות."/>
    <m/>
    <m/>
    <m/>
    <s v="NULL"/>
    <m/>
    <m/>
    <m/>
    <m/>
    <m/>
    <m/>
    <m/>
    <m/>
    <m/>
    <m/>
    <m/>
    <m/>
    <m/>
    <m/>
    <m/>
    <m/>
    <s v="שליפת כתובות (אוגוסט 2020)"/>
    <n v="2012"/>
    <x v="1"/>
    <s v="בנייה"/>
    <m/>
    <m/>
    <n v="14"/>
    <m/>
    <m/>
    <n v="1"/>
    <n v="1"/>
    <s v="להיתר"/>
    <m/>
    <x v="1"/>
    <m/>
    <m/>
    <m/>
    <m/>
    <n v="1529731"/>
    <m/>
    <m/>
    <m/>
    <m/>
    <m/>
    <m/>
    <m/>
    <m/>
    <n v="249"/>
    <m/>
    <m/>
    <m/>
    <m/>
    <m/>
    <m/>
    <m/>
  </r>
  <r>
    <n v="85"/>
    <m/>
    <m/>
    <m/>
    <m/>
    <m/>
    <m/>
    <m/>
    <m/>
    <m/>
    <m/>
    <n v="34408"/>
    <m/>
    <s v="תל אביב"/>
    <x v="6"/>
    <x v="12"/>
    <m/>
    <s v="רשויות"/>
    <s v="רשויות מקומיות - עיבוי"/>
    <s v="בביצוע + מבנים מאוכלסים"/>
    <n v="5388553"/>
    <s v="502 20180154"/>
    <n v="502"/>
    <n v="20180154"/>
    <s v="בקשה להיתר-מסלול הקלות ושימוש"/>
    <s v="עיבוי ובינוי"/>
    <n v="932"/>
    <s v="בת ים"/>
    <n v="6200"/>
    <s v="הנביאים"/>
    <n v="304"/>
    <n v="63"/>
    <n v="63"/>
    <m/>
    <d v="2018-01-24T00:00:00"/>
    <n v="0"/>
    <n v="0"/>
    <m/>
    <m/>
    <n v="3"/>
    <m/>
    <m/>
    <m/>
    <m/>
    <m/>
    <s v="תכנית שינויים להיתר 20150115 למבנה קיים בתהליך עיבוי בינוי, כולל 27 יח&quot;ד קיימות, תוספת 2 יח&quot;ד בקומה 7 ותוספת 1 יח&quot;ד בקומה8 (חלקית)- סה&quot;כ 30 יח&quot;ד (קיים +מוצע)"/>
    <m/>
    <m/>
    <m/>
    <n v="2046218"/>
    <n v="20180154"/>
    <m/>
    <d v="2020-03-15T00:00:00"/>
    <m/>
    <n v="27"/>
    <n v="3"/>
    <m/>
    <m/>
    <m/>
    <m/>
    <n v="3"/>
    <m/>
    <m/>
    <s v="תכנית שינויים להיתר 20150115 למבנה קיים בתהליך עיבוי בינוי, כולל 27 יחד קיימות, תוספת 2 יחד בקומה 7 ותוספת 1 יחד בקומה8 (חלקית)- סהכ 30 יחד (קיים +מוצע)"/>
    <m/>
    <m/>
    <m/>
    <n v="2018"/>
    <x v="2"/>
    <s v="בנייה (שינויים)"/>
    <s v="בנייה (שינויים)"/>
    <m/>
    <n v="14"/>
    <m/>
    <m/>
    <m/>
    <n v="1"/>
    <s v="להיתר"/>
    <s v="המשכי - תוספת 3 יחד"/>
    <x v="0"/>
    <s v="המשכי - תוספת 3 יחד"/>
    <m/>
    <m/>
    <n v="5388553"/>
    <n v="2046218"/>
    <m/>
    <m/>
    <m/>
    <m/>
    <m/>
    <m/>
    <m/>
    <m/>
    <n v="249"/>
    <m/>
    <m/>
    <m/>
    <m/>
    <m/>
    <m/>
    <m/>
  </r>
  <r>
    <n v="82"/>
    <m/>
    <m/>
    <m/>
    <m/>
    <m/>
    <m/>
    <m/>
    <m/>
    <m/>
    <m/>
    <n v="34408"/>
    <m/>
    <s v="תל אביב"/>
    <x v="6"/>
    <x v="12"/>
    <m/>
    <s v="רשויות"/>
    <s v="עיבוי"/>
    <s v="בביצוע + מבנים מאוכלסים"/>
    <n v="3546960"/>
    <s v="502 20141422"/>
    <n v="502"/>
    <n v="20141422"/>
    <s v="בקשה להיתר"/>
    <s v="עיבוי ובינוי"/>
    <n v="932"/>
    <s v="בת ים"/>
    <n v="6200"/>
    <s v="הנביאים"/>
    <n v="304"/>
    <n v="63"/>
    <n v="63"/>
    <m/>
    <d v="2014-12-10T00:00:00"/>
    <n v="0"/>
    <n v="0"/>
    <n v="16"/>
    <n v="11"/>
    <n v="27"/>
    <m/>
    <m/>
    <m/>
    <m/>
    <m/>
    <s v="עיבוי בינוי קץקרקע +4 קומות קיימות שמעליהן 3 קומות חדשות ודירת גג סה&quot;כ 16 יח&quot;ד קיימות ו-11 יח&quot;ד חדשות סה&quot;כ 27 יח&quot;ד תוספת 16 מרפסות חדשות  ליח&quot;ד קיימות ו-20 מרפסות ליח&quot;ד חדשות גידור זמני של המגרש."/>
    <m/>
    <m/>
    <m/>
    <s v="NULL"/>
    <m/>
    <m/>
    <m/>
    <m/>
    <m/>
    <m/>
    <m/>
    <m/>
    <m/>
    <m/>
    <m/>
    <m/>
    <m/>
    <m/>
    <m/>
    <m/>
    <s v="שליפת כתובות (אוגוסט 2020)"/>
    <n v="2014"/>
    <x v="1"/>
    <s v="בנייה"/>
    <m/>
    <m/>
    <n v="14"/>
    <m/>
    <m/>
    <m/>
    <n v="2"/>
    <s v="להיתר"/>
    <m/>
    <x v="1"/>
    <m/>
    <m/>
    <m/>
    <m/>
    <m/>
    <m/>
    <m/>
    <m/>
    <m/>
    <m/>
    <m/>
    <m/>
    <m/>
    <n v="249"/>
    <m/>
    <m/>
    <m/>
    <m/>
    <m/>
    <m/>
    <m/>
  </r>
  <r>
    <n v="84"/>
    <m/>
    <m/>
    <m/>
    <m/>
    <m/>
    <m/>
    <m/>
    <m/>
    <m/>
    <m/>
    <n v="34408"/>
    <m/>
    <s v="תל אביב"/>
    <x v="6"/>
    <x v="12"/>
    <m/>
    <s v="רשויות"/>
    <s v="עיבוי"/>
    <s v="בביצוע + מבנים מאוכלסים"/>
    <n v="3547148"/>
    <s v="502 20150115"/>
    <n v="502"/>
    <n v="20150115"/>
    <s v="בקשה להיתר"/>
    <s v="עיבוי ובינוי"/>
    <n v="932"/>
    <s v="בת ים"/>
    <n v="6200"/>
    <s v="הנביאים"/>
    <n v="304"/>
    <n v="63"/>
    <n v="63"/>
    <m/>
    <d v="2015-02-03T00:00:00"/>
    <n v="0"/>
    <n v="0"/>
    <n v="16"/>
    <n v="11"/>
    <n v="27"/>
    <m/>
    <m/>
    <m/>
    <m/>
    <m/>
    <s v="עיבוי בינוי: הרחבת 16 יח&quot;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 עיבוי בנוי :הרחבת"/>
    <m/>
    <m/>
    <m/>
    <n v="1529731"/>
    <n v="20150115"/>
    <m/>
    <d v="2017-12-19T00:00:00"/>
    <m/>
    <n v="16"/>
    <n v="11"/>
    <n v="16"/>
    <m/>
    <n v="11"/>
    <m/>
    <n v="27"/>
    <m/>
    <m/>
    <s v="עיבוי בינוי: הרחבת 16 יח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quot;"/>
    <m/>
    <m/>
    <s v="שליפת כתובות (אוגוסט 2020)"/>
    <n v="2015"/>
    <x v="6"/>
    <s v="בנייה"/>
    <s v="בנייה"/>
    <m/>
    <n v="14"/>
    <m/>
    <m/>
    <m/>
    <n v="2"/>
    <s v="להיתר"/>
    <m/>
    <x v="0"/>
    <m/>
    <m/>
    <m/>
    <n v="3543887"/>
    <m/>
    <m/>
    <m/>
    <m/>
    <m/>
    <m/>
    <m/>
    <m/>
    <m/>
    <n v="249"/>
    <m/>
    <m/>
    <m/>
    <m/>
    <m/>
    <m/>
    <m/>
  </r>
  <r>
    <n v="83"/>
    <m/>
    <m/>
    <m/>
    <m/>
    <m/>
    <m/>
    <m/>
    <m/>
    <m/>
    <m/>
    <n v="34408"/>
    <m/>
    <s v="תל אביב"/>
    <x v="6"/>
    <x v="12"/>
    <m/>
    <s v="רשויות"/>
    <s v="עיבוי"/>
    <s v="בביצוע + מבנים מאוכלסים"/>
    <n v="5302341"/>
    <s v="502 20150115"/>
    <n v="502"/>
    <n v="20150115"/>
    <s v="בקשה להיתר - רישוי מלא"/>
    <s v="עיבוי ובינוי"/>
    <n v="932"/>
    <s v="בת ים"/>
    <n v="6200"/>
    <s v="הנביאים"/>
    <n v="304"/>
    <n v="63"/>
    <n v="63"/>
    <m/>
    <d v="2015-02-03T00:00:00"/>
    <n v="16"/>
    <n v="11"/>
    <n v="16"/>
    <n v="11"/>
    <n v="27"/>
    <m/>
    <m/>
    <m/>
    <m/>
    <m/>
    <s v="עיבוי בינוי: הרחבת 16 יח&quot;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 עיבוי בנוי :הרחבת"/>
    <m/>
    <m/>
    <m/>
    <s v="NULL"/>
    <m/>
    <m/>
    <m/>
    <m/>
    <m/>
    <m/>
    <m/>
    <m/>
    <m/>
    <m/>
    <m/>
    <m/>
    <m/>
    <m/>
    <m/>
    <m/>
    <s v="שליפת כתובות (אוגוסט 2020)"/>
    <n v="2015"/>
    <x v="1"/>
    <m/>
    <m/>
    <m/>
    <m/>
    <m/>
    <m/>
    <m/>
    <n v="4"/>
    <s v="להיתר"/>
    <m/>
    <x v="1"/>
    <m/>
    <m/>
    <m/>
    <m/>
    <m/>
    <m/>
    <m/>
    <m/>
    <m/>
    <m/>
    <m/>
    <m/>
    <m/>
    <n v="249"/>
    <m/>
    <m/>
    <m/>
    <m/>
    <m/>
    <m/>
    <m/>
  </r>
  <r>
    <n v="86"/>
    <m/>
    <m/>
    <m/>
    <m/>
    <m/>
    <m/>
    <m/>
    <m/>
    <m/>
    <m/>
    <n v="34408"/>
    <m/>
    <s v="תל אביב"/>
    <x v="6"/>
    <x v="12"/>
    <m/>
    <s v="רשויות"/>
    <s v="רשויות מקומיות - עיבוי"/>
    <s v="בביצוע + מבנים מאוכלסים"/>
    <n v="6858769"/>
    <s v="502 20180154"/>
    <n v="502"/>
    <n v="20180154"/>
    <s v="בקשה להיתר-מסלול הקלות ושימוש חורג- 90 יום"/>
    <s v="עיבוי ובינוי"/>
    <n v="932"/>
    <s v="בת ים"/>
    <n v="6200"/>
    <s v="הנביאים"/>
    <n v="304"/>
    <n v="63"/>
    <n v="63"/>
    <m/>
    <d v="2018-01-24T00:00:00"/>
    <n v="0"/>
    <n v="0"/>
    <n v="27"/>
    <n v="3"/>
    <n v="30"/>
    <m/>
    <m/>
    <m/>
    <m/>
    <m/>
    <s v="תכנית שינויים להיתר 20150115 למבנה קיים בתהליך עיבוי בינוי, כולל 27 יח&quot;ד קיימות, תוספת 2 יח&quot;ד בקומה 7 ותוספת 1 יח&quot;ד בקומה8 (חלקית)- סה&quot;כ 30 יח&quot;ד (קיים +מוצע)"/>
    <m/>
    <m/>
    <m/>
    <s v="NULL"/>
    <m/>
    <m/>
    <m/>
    <m/>
    <m/>
    <m/>
    <m/>
    <m/>
    <m/>
    <m/>
    <m/>
    <m/>
    <m/>
    <m/>
    <m/>
    <m/>
    <m/>
    <n v="2018"/>
    <x v="1"/>
    <s v="בנייה (שינויים)"/>
    <m/>
    <m/>
    <m/>
    <m/>
    <m/>
    <m/>
    <n v="4"/>
    <s v="להיתר"/>
    <m/>
    <x v="1"/>
    <m/>
    <m/>
    <m/>
    <m/>
    <m/>
    <m/>
    <m/>
    <m/>
    <m/>
    <m/>
    <m/>
    <m/>
    <m/>
    <n v="249"/>
    <m/>
    <m/>
    <m/>
    <m/>
    <m/>
    <m/>
    <m/>
  </r>
  <r>
    <n v="87"/>
    <m/>
    <m/>
    <m/>
    <m/>
    <m/>
    <m/>
    <m/>
    <m/>
    <m/>
    <m/>
    <n v="34408"/>
    <m/>
    <s v="תל אביב"/>
    <x v="6"/>
    <x v="12"/>
    <m/>
    <s v="רשויות"/>
    <s v="עיבוי"/>
    <s v="בביצוע + מבנים מאוכלסים"/>
    <n v="3543885"/>
    <s v="502 20120983"/>
    <n v="502"/>
    <n v="20120983"/>
    <s v="בקשה להיתר"/>
    <s v="עיבוי ובינוי"/>
    <n v="931"/>
    <s v="בת ים"/>
    <n v="6200"/>
    <s v="הנביאים"/>
    <n v="304"/>
    <n v="65"/>
    <n v="65"/>
    <m/>
    <d v="2012-11-05T00:00:00"/>
    <n v="0"/>
    <n v="0"/>
    <n v="16"/>
    <n v="11"/>
    <n v="27"/>
    <m/>
    <m/>
    <m/>
    <m/>
    <m/>
    <s v="בקשה לעיבוי בינוי : ק. קרקע + 4 קומות קיימות שמעליהן 3 קומות חדשות ודירת גג סה&quot;כ 16 יח&quot;ד קיימות ו- 11 יח&quot;ד חדשות + תוספת 16 מרפסות חדשות ליח&quot;ד קיימות ו 20 מרפסות ליחידות חדשות."/>
    <m/>
    <m/>
    <m/>
    <s v="NULL"/>
    <m/>
    <m/>
    <m/>
    <m/>
    <m/>
    <m/>
    <m/>
    <m/>
    <m/>
    <m/>
    <m/>
    <m/>
    <m/>
    <m/>
    <m/>
    <m/>
    <s v="שליפת כתובות (אוגוסט 2020)"/>
    <n v="2012"/>
    <x v="1"/>
    <s v="בנייה"/>
    <m/>
    <m/>
    <n v="15"/>
    <m/>
    <m/>
    <n v="1"/>
    <n v="1"/>
    <s v="להיתר"/>
    <m/>
    <x v="1"/>
    <m/>
    <m/>
    <m/>
    <m/>
    <n v="250323"/>
    <m/>
    <m/>
    <m/>
    <m/>
    <m/>
    <m/>
    <m/>
    <m/>
    <n v="249"/>
    <m/>
    <m/>
    <m/>
    <m/>
    <m/>
    <m/>
    <m/>
  </r>
  <r>
    <n v="90"/>
    <m/>
    <m/>
    <m/>
    <m/>
    <m/>
    <m/>
    <m/>
    <m/>
    <m/>
    <m/>
    <n v="34408"/>
    <m/>
    <s v="תל אביב"/>
    <x v="6"/>
    <x v="12"/>
    <m/>
    <s v="רשויות"/>
    <s v="עיבוי"/>
    <s v="בביצוע + מבנים מאוכלסים"/>
    <n v="3548289"/>
    <s v="502 20160060"/>
    <n v="502"/>
    <n v="20160060"/>
    <s v="בקשה להיתר"/>
    <s v="עיבוי ובינוי"/>
    <n v="931"/>
    <s v="בת ים"/>
    <n v="6200"/>
    <s v="הנביאים"/>
    <n v="304"/>
    <n v="65"/>
    <n v="65"/>
    <m/>
    <d v="2016-01-20T00:00:00"/>
    <n v="27"/>
    <n v="3"/>
    <m/>
    <m/>
    <n v="3"/>
    <m/>
    <m/>
    <m/>
    <m/>
    <m/>
    <s v="תכנית שינויים להיתר 20120983  למבנה קיים בתהליך עיבוי בינוי, כולל  27 יח&quot;ד ,ותוספת 2 יח&quot;ד בקומה 7 , תוספת יח&quot;ד 1 בקומה 8 (חלקית)- סה&quot;כ 30 יח&quot;ד ושינויים . שיפוץ והרחבת דירות קיימות במבנה קיים בן 4 קומות מעל קומת קרקע הכולל 16 יח&quot;ד +תוספת בניה חדשה 2 קומות"/>
    <m/>
    <m/>
    <m/>
    <n v="1532000"/>
    <n v="20160060"/>
    <m/>
    <d v="2017-09-10T00:00:00"/>
    <m/>
    <n v="27"/>
    <n v="3"/>
    <m/>
    <m/>
    <m/>
    <m/>
    <n v="3"/>
    <m/>
    <m/>
    <s v="תכנית שינויים להיתר 20150990 למבנה בתהליך עיבוי בינוי, כולל 27 יחד קיימות,  תוספת 2 יח&quot;ד בקומה 7 ותוספת יח&quot;ד 1 בקומה 8 ,סה&quot;כ  30 יח&quot;ד ( קיים+ מוצע) , ושינויים&quot;"/>
    <m/>
    <m/>
    <s v="שליפת כתובות (אוגוסט 2020)"/>
    <n v="2016"/>
    <x v="6"/>
    <s v="בנייה (שינויים)"/>
    <s v="בנייה (שינויים)"/>
    <m/>
    <n v="15"/>
    <m/>
    <m/>
    <m/>
    <n v="1"/>
    <s v="להיתר"/>
    <s v="המשכית תוספת 3 יחד"/>
    <x v="0"/>
    <s v="המשכי תוספת 3 יחד"/>
    <m/>
    <m/>
    <n v="3548289"/>
    <n v="1532000"/>
    <m/>
    <m/>
    <m/>
    <m/>
    <m/>
    <m/>
    <m/>
    <m/>
    <n v="249"/>
    <m/>
    <m/>
    <m/>
    <m/>
    <m/>
    <m/>
    <m/>
  </r>
  <r>
    <n v="88"/>
    <m/>
    <m/>
    <m/>
    <m/>
    <m/>
    <m/>
    <m/>
    <m/>
    <m/>
    <m/>
    <n v="34408"/>
    <m/>
    <s v="תל אביב"/>
    <x v="6"/>
    <x v="12"/>
    <m/>
    <s v="רשויות"/>
    <s v="עיבוי"/>
    <s v="בביצוע + מבנים מאוכלסים"/>
    <n v="3546958"/>
    <s v="502 20141419"/>
    <n v="502"/>
    <n v="20141419"/>
    <s v="בקשה להיתר"/>
    <s v="עיבוי ובינוי"/>
    <n v="931"/>
    <s v="בת ים"/>
    <n v="6200"/>
    <s v="הנביאים"/>
    <n v="304"/>
    <n v="65"/>
    <n v="65"/>
    <m/>
    <d v="2014-12-10T00:00:00"/>
    <n v="0"/>
    <n v="0"/>
    <n v="16"/>
    <n v="11"/>
    <n v="27"/>
    <m/>
    <m/>
    <m/>
    <m/>
    <m/>
    <s v="עיבוי בינוי בקומת הקרקע +4 קומות קיימות שמעליהן 3 קומות חדשות ודירת גג  סה&quot;כ 16 יח&quot;ד קיימות ו- 11 יח&quot;ד חדשות (סה&quot;כ 27 יח&quot;ד) +תוספת 16 מרפסות חדשות ליח&quot;ד קיימות ו-20 מרפסות ליח&quot;ד  חדשות גידור זמני  של המגרש."/>
    <m/>
    <m/>
    <m/>
    <s v="NULL"/>
    <m/>
    <m/>
    <m/>
    <m/>
    <m/>
    <m/>
    <m/>
    <m/>
    <m/>
    <m/>
    <m/>
    <m/>
    <m/>
    <m/>
    <m/>
    <m/>
    <s v="שליפת כתובות (אוגוסט 2020)"/>
    <n v="2014"/>
    <x v="1"/>
    <s v="בנייה"/>
    <m/>
    <m/>
    <n v="15"/>
    <m/>
    <m/>
    <m/>
    <n v="2"/>
    <s v="להיתר"/>
    <m/>
    <x v="1"/>
    <m/>
    <m/>
    <m/>
    <m/>
    <m/>
    <m/>
    <m/>
    <m/>
    <m/>
    <m/>
    <m/>
    <m/>
    <m/>
    <n v="249"/>
    <m/>
    <m/>
    <m/>
    <m/>
    <m/>
    <m/>
    <m/>
  </r>
  <r>
    <n v="89"/>
    <m/>
    <m/>
    <m/>
    <m/>
    <m/>
    <m/>
    <m/>
    <m/>
    <m/>
    <m/>
    <n v="34408"/>
    <m/>
    <s v="תל אביב"/>
    <x v="6"/>
    <x v="12"/>
    <m/>
    <s v="רשויות"/>
    <s v="רשויות מקומיות - עיבוי"/>
    <s v="בביצוע + מבנים מאוכלסים"/>
    <n v="3547993"/>
    <s v="502 20150990"/>
    <n v="502"/>
    <n v="20150990"/>
    <s v="בקשה להיתר"/>
    <s v="עיבוי ובינוי                            "/>
    <n v="931"/>
    <s v="בת ים"/>
    <n v="6200"/>
    <s v="הנביאים"/>
    <n v="304"/>
    <n v="65"/>
    <n v="65"/>
    <m/>
    <d v="2015-11-04T00:00:00"/>
    <n v="16"/>
    <n v="11"/>
    <n v="16"/>
    <n v="11"/>
    <n v="27"/>
    <m/>
    <m/>
    <m/>
    <m/>
    <m/>
    <s v=" בקשה לעיבוי בינוי:ק. קרקע+ 4 קומות קיימות שמעליהן 3 קומות חדשות ודירות גג  16 יח&quot;ד קיימות ו-11 יח&quot;ד חדשות (סה&quot;כ 27 יח&quot;ד+תוספת 16 מרפסות חדשות ליח&quot;ד קיימות ו- 20 מרפסות ליחידות חדשות. גידור זמני של המגרש. בקשה לעיבוי בינוי : ק. קרקע + 4 קומות קיימות שמעלי"/>
    <m/>
    <m/>
    <m/>
    <n v="250323"/>
    <n v="20150990"/>
    <m/>
    <d v="2015-11-19T00:00:00"/>
    <m/>
    <n v="16"/>
    <n v="11"/>
    <n v="16"/>
    <m/>
    <n v="11"/>
    <m/>
    <n v="27"/>
    <m/>
    <m/>
    <s v="בקשה לעיבוי בינוי:ק. קרקע+ 4 קומות קיימות שמעליהן 3 קומות חדשות ודירות גג  16 יחד קיימות ו-11 יח&quot;ד חדשות (סה&quot;כ 27 יח&quot;ד+תוספת 16 מרפסות חדשות ליח&quot;ד קיימות ו- 20 מרפסות ליחידות חדשות. גידור זמני של המגרש.&quot;"/>
    <m/>
    <m/>
    <m/>
    <n v="2015"/>
    <x v="4"/>
    <s v="בנייה"/>
    <s v="בנייה"/>
    <m/>
    <n v="15"/>
    <m/>
    <m/>
    <m/>
    <n v="2"/>
    <s v="להיתר"/>
    <m/>
    <x v="0"/>
    <m/>
    <m/>
    <m/>
    <n v="3543885"/>
    <m/>
    <m/>
    <m/>
    <m/>
    <m/>
    <m/>
    <m/>
    <m/>
    <m/>
    <n v="249"/>
    <m/>
    <m/>
    <m/>
    <m/>
    <m/>
    <m/>
    <m/>
  </r>
  <r>
    <n v="91"/>
    <m/>
    <m/>
    <m/>
    <m/>
    <m/>
    <m/>
    <m/>
    <m/>
    <m/>
    <m/>
    <n v="34408"/>
    <m/>
    <s v="תל אביב"/>
    <x v="6"/>
    <x v="12"/>
    <m/>
    <s v="רשויות"/>
    <s v="עיבוי"/>
    <s v="בביצוע + מבנים מאוכלסים"/>
    <n v="5321883"/>
    <s v="502 20160060"/>
    <n v="502"/>
    <n v="20160060"/>
    <s v="בקשה להיתר - רישוי מלא"/>
    <s v="עיבוי ובינוי"/>
    <n v="931"/>
    <s v="בת ים"/>
    <n v="6200"/>
    <s v="הנביאים"/>
    <n v="304"/>
    <n v="65"/>
    <n v="65"/>
    <m/>
    <d v="2016-01-20T00:00:00"/>
    <n v="27"/>
    <n v="3"/>
    <m/>
    <m/>
    <m/>
    <m/>
    <m/>
    <m/>
    <m/>
    <m/>
    <s v="תכנית שינויים להיתר 20150990"/>
    <m/>
    <m/>
    <m/>
    <s v="NULL"/>
    <m/>
    <m/>
    <m/>
    <m/>
    <m/>
    <m/>
    <m/>
    <m/>
    <m/>
    <m/>
    <m/>
    <m/>
    <m/>
    <m/>
    <m/>
    <m/>
    <s v="שליפת כתובות (אוגוסט 2020)"/>
    <n v="2016"/>
    <x v="1"/>
    <s v="שינויים"/>
    <m/>
    <m/>
    <n v="15"/>
    <m/>
    <m/>
    <m/>
    <n v="2"/>
    <s v="להיתר"/>
    <m/>
    <x v="1"/>
    <m/>
    <m/>
    <m/>
    <m/>
    <m/>
    <m/>
    <m/>
    <m/>
    <m/>
    <m/>
    <m/>
    <m/>
    <m/>
    <n v="249"/>
    <m/>
    <m/>
    <m/>
    <m/>
    <m/>
    <m/>
    <m/>
  </r>
  <r>
    <n v="92"/>
    <m/>
    <m/>
    <m/>
    <m/>
    <m/>
    <m/>
    <m/>
    <m/>
    <m/>
    <m/>
    <n v="34408"/>
    <m/>
    <s v="תל אביב"/>
    <x v="6"/>
    <x v="12"/>
    <m/>
    <s v="רשויות"/>
    <s v="עיבוי"/>
    <s v="בביצוע + מבנים מאוכלסים"/>
    <n v="3546478"/>
    <s v="502 20140929"/>
    <n v="502"/>
    <n v="20140929"/>
    <s v="בקשה להיתר"/>
    <s v="עיבוי ובינוי"/>
    <n v="938"/>
    <s v="בת ים"/>
    <n v="6200"/>
    <s v="הנביאים"/>
    <n v="304"/>
    <n v="73"/>
    <n v="73"/>
    <m/>
    <d v="2014-08-06T00:00:00"/>
    <n v="0"/>
    <n v="0"/>
    <m/>
    <m/>
    <n v="25"/>
    <m/>
    <m/>
    <m/>
    <m/>
    <m/>
    <s v="במסגרת תכנית עיבוי בנוי במתחם הנביאים  הרחבת דירות קיימות תוספת ממ&quot;דים מעליות ותוספת של 25 יח&quot;ד על גג המבנה וכן הסדרת חניות."/>
    <m/>
    <m/>
    <m/>
    <s v="NULL"/>
    <m/>
    <m/>
    <m/>
    <m/>
    <m/>
    <m/>
    <m/>
    <m/>
    <m/>
    <m/>
    <m/>
    <m/>
    <m/>
    <m/>
    <m/>
    <m/>
    <s v="שליפת כתובות (אוגוסט 2020)"/>
    <n v="2014"/>
    <x v="1"/>
    <s v="בנייה"/>
    <m/>
    <m/>
    <n v="16"/>
    <m/>
    <m/>
    <m/>
    <n v="1"/>
    <s v="להיתר"/>
    <m/>
    <x v="1"/>
    <m/>
    <m/>
    <m/>
    <m/>
    <m/>
    <m/>
    <m/>
    <m/>
    <m/>
    <m/>
    <m/>
    <m/>
    <m/>
    <n v="249"/>
    <m/>
    <m/>
    <m/>
    <m/>
    <m/>
    <s v="אישור בתנאים"/>
    <m/>
  </r>
  <r>
    <n v="1683"/>
    <s v="אוקטובר 2021 - טיוב בקשות שאינן כפולות"/>
    <s v="כן"/>
    <m/>
    <m/>
    <s v="טויב"/>
    <m/>
    <m/>
    <m/>
    <m/>
    <m/>
    <n v="34408"/>
    <m/>
    <s v="תל אביב"/>
    <x v="6"/>
    <x v="12"/>
    <m/>
    <s v="רשויות"/>
    <s v="עיבוי"/>
    <s v="בביצוע + מבנים מאוכלסים"/>
    <n v="7454678"/>
    <s v="502 20171967"/>
    <n v="502"/>
    <n v="20171967"/>
    <s v="בקשה להיתר - רישוי מלא                                                          "/>
    <s v="תוספת/שינוי למבנה קיים                  "/>
    <n v="1410"/>
    <s v="בת ים"/>
    <n v="6200"/>
    <s v="הנביאים                                                     "/>
    <n v="304"/>
    <n v="47"/>
    <n v="47"/>
    <m/>
    <d v="2017-11-19T00:00:00"/>
    <n v="0"/>
    <n v="0"/>
    <n v="32"/>
    <n v="22"/>
    <n v="54"/>
    <s v="2021_03"/>
    <d v="2021-07-15T12:02:09"/>
    <s v="אתר העירייה"/>
    <s v="חישוב מתמטי"/>
    <s v="מדלן"/>
    <s v=" שיפוץ והרחבה דירות קיימות במבנה קיים בן 4 קומות מעל קומת קרקע, הכולל 32 יחד + תוספת בניה חדשה: 2 קומות מלאות + 2 קומות חלקיות - 22 יחד (סהכ 54 יחד) +גידור זמני.                                                                                                                                                                                                                                                                                                                                                                                                                                                                                                                                                                                                                                                                                                                                                                                                                                                                   "/>
    <n v="20180009"/>
    <d v="2018-06-05T00:00:00"/>
    <s v="  הוחלט לא לאשר הוספת מסתור לכיסוי דוד חשמל וצנרת בחזית דרומית, יש למצוא פתרון  בינוי אחר המהווה יחידה אחת עם המבנה.  שינוי חיפוי בחזיתות מאבן לשליכט אינו מאושר, השינוי ייעשה באבן (בתליה יבשה) או כל  חומר קשיח אחר באישור אגף הנדסה.  יתרת השינויים מאושרים.     פה אחד - 5 (אלי יריב עזב)     החלטה מפורטת תישלח בהמשך.  להלן ההחלטה המפורטת:  הוספת מסתור לכיסוי דוד חשמל וצנרת בחזית דרומית אינה מאושרת. יש למצוא פתרון  בינוי אחר המהווה יחידה אחת עם המבנה.  שינוי חיפוי בחזיתות מאבן לשליכט אינו מאושר. השינוי יעשה באבן (בתליה יבשה) או כל  חומר חלופי אחר שיאושר על ידי מהנדס העיר.  יתרת השינויים מאושרים.  יש לתקן את הבקשה בהתאם להערות הבאות:  1.  יש לסמן שינויים מהיתרים בהתאם להחלטת הוועדה.  2.  יש להוסיף בתאור הבקשה הגבהת מבנה מ-27.80 מ' ל-28.25 מ'. בהתאם לאישור       רתא מ-03.12.2017 , אין התנגדות לגובה של 35 מ' מעל פני הקרקע.  3.  יש לעמוד בדרישות ותנאים בהיתרים מיום 10.11.15 היתר בניה מס' 20130198 לשיפוץ       והרחבה דירות קיימות במבנה קיים בן 4 קומות מעל קומת קרקע, הכולל 32 יחד +       תוספ"/>
    <n v="2130041"/>
    <n v="20171967"/>
    <s v="בקשה להיתר - רישוי מלא                                                          "/>
    <d v="2021-04-21T00:00:00"/>
    <s v="בית משותף                                                                                 "/>
    <n v="0"/>
    <n v="0"/>
    <n v="32"/>
    <s v="אתר העירייה"/>
    <n v="22"/>
    <s v="חישוב מתמטי"/>
    <n v="54"/>
    <s v="מדלן"/>
    <s v="NULL"/>
    <s v="שינויים להיתר 20130198 מיום 11.08.2015 : -הוספת מסתור לכיסוי דוד חשמל וצנרת בחזית דרומית -עיבוי והוספה אלמנטים קונסטרוקטיביים בכל הקומות - שינוי גג חדר מדרגות עליון -שינוי גובה בניין מ-27.80 מ' ל-28.25 מ'"/>
    <s v="2021_03"/>
    <d v="2021-07-15T12:02:11"/>
    <s v="גוש חלקה"/>
    <n v="2017"/>
    <x v="0"/>
    <s v="בנייה"/>
    <s v="בנייה (שינויים)"/>
    <m/>
    <n v="9"/>
    <m/>
    <m/>
    <m/>
    <n v="2"/>
    <s v="להיתר"/>
    <m/>
    <x v="1"/>
    <m/>
    <m/>
    <m/>
    <m/>
    <m/>
    <m/>
    <m/>
    <m/>
    <m/>
    <m/>
    <m/>
    <m/>
    <m/>
    <n v="249"/>
    <m/>
    <m/>
    <m/>
    <m/>
    <m/>
    <m/>
    <m/>
  </r>
  <r>
    <n v="1685"/>
    <s v="אוקטובר 2021 - טיוב בקשות שאינן כפולות"/>
    <s v="כן"/>
    <m/>
    <m/>
    <s v="טויב"/>
    <m/>
    <m/>
    <m/>
    <m/>
    <m/>
    <n v="34408"/>
    <m/>
    <s v="תל אביב"/>
    <x v="6"/>
    <x v="12"/>
    <m/>
    <s v="רשויות"/>
    <s v="עיבוי"/>
    <s v="בביצוע + מבנים מאוכלסים"/>
    <n v="7454905"/>
    <s v="502 20210501"/>
    <n v="502"/>
    <n v="20210501"/>
    <s v="בקשה למידע                                                                      "/>
    <s v="בניה חדשה                               "/>
    <n v="1410"/>
    <s v="בת ים"/>
    <n v="6200"/>
    <s v="הנביאים                                                     "/>
    <n v="304"/>
    <n v="49"/>
    <n v="49"/>
    <s v="NULL"/>
    <d v="2021-04-14T00:00:00"/>
    <n v="0"/>
    <n v="74"/>
    <m/>
    <m/>
    <n v="74"/>
    <s v="2021_03"/>
    <d v="2021-07-15T12:02:09"/>
    <m/>
    <m/>
    <s v="אתר העירייה"/>
    <s v=" פירוט לגבי הבניה המבוקשת הריסת בניין קיים והקמת שני מבני מגורים. הקלה / שימוש חורג:  הקלה סוג ההקלה המבוקשת:  הקלה בגובה המבנה / גובה הקומה, הקלה במספר יחידות דיור, הקלה בזכויות בנייה, הקלה במספר קומות, אחר תאור ההקלה המבוקשת:  1 .הקלה לתוספת שתי קומות._x000a_2 .הקלה לתוספת קומה וחצי מכח תכנית בי/538._x000a_3 .בקשה לתוספת יחד (שבס) לפי תקנות סטייה ניכרת מתכנית 2) 9 (בשיעור של %20 לתוספת 5 יחד על היחד המאושרות בתכנית הראשית._x000a_4 .הקלה הבקשה כוללת את אחת או יותר מהעבודות להלן:  חפירה, חניה מקורה, עבודות פיתוח,(פירוט: גינות פרטיות, שבילים ושטחים מגוננים משותפים. ), גדרות ושערים                                                                                                                                                                                                                                                                                                                                                                                                                                             "/>
    <n v="0"/>
    <s v="NULL"/>
    <s v="NULL"/>
    <s v="NULL"/>
    <m/>
    <s v="NULL"/>
    <m/>
    <m/>
    <m/>
    <m/>
    <m/>
    <m/>
    <m/>
    <m/>
    <m/>
    <m/>
    <m/>
    <m/>
    <m/>
    <m/>
    <s v="גוש חלקה"/>
    <n v="2021"/>
    <x v="1"/>
    <s v="הריסה + בנייה"/>
    <m/>
    <m/>
    <n v="20"/>
    <m/>
    <m/>
    <m/>
    <n v="1"/>
    <s v="למידע"/>
    <m/>
    <x v="1"/>
    <m/>
    <m/>
    <m/>
    <m/>
    <m/>
    <m/>
    <m/>
    <m/>
    <m/>
    <m/>
    <m/>
    <m/>
    <m/>
    <n v="249"/>
    <m/>
    <m/>
    <m/>
    <m/>
    <m/>
    <m/>
    <m/>
  </r>
  <r>
    <n v="1684"/>
    <s v="אוקטובר 2021 - טיוב בקשות שאינן כפולות"/>
    <s v="כן"/>
    <m/>
    <m/>
    <s v="טויב"/>
    <m/>
    <m/>
    <m/>
    <m/>
    <m/>
    <n v="34408"/>
    <m/>
    <s v="תל אביב"/>
    <x v="6"/>
    <x v="12"/>
    <m/>
    <s v="רשויות"/>
    <s v="עיבוי"/>
    <s v="בביצוע + מבנים מאוכלסים"/>
    <n v="7455198"/>
    <s v="502 20210813"/>
    <n v="502"/>
    <n v="20210813"/>
    <s v="בקשה למידע                                                                      "/>
    <s v="תמא 38- הריסה ובנייה                    "/>
    <n v="923"/>
    <s v="בת ים"/>
    <n v="6200"/>
    <s v="הנביאים                                                     "/>
    <n v="304"/>
    <n v="49"/>
    <n v="49"/>
    <s v="NULL"/>
    <d v="2021-06-07T00:00:00"/>
    <n v="0"/>
    <n v="74"/>
    <m/>
    <m/>
    <n v="74"/>
    <s v="2021_03"/>
    <d v="2021-07-15T12:02:09"/>
    <m/>
    <m/>
    <s v="אתר העירייה"/>
    <s v=" הריסת מבנה קיים והקמת שני מבני מגורים חדשים בגובה ק+8+גג, 3 קומות מרתפים. הקלה / שימוש חורג:  הקלה סוג ההקלה המבוקשת:  הקלה בגובה המבנה / גובה הקומה, הקלה במספר יחידות דיור, הקלה בזכויות בנייה, הקלה במספר קומות, אחר תאור ההקלה המבוקשת:  5 .הקלה לתוספת שטח בשיעור של 5% לצורך תוספת מעלית. הבקשה כוללת את אחת או יותר מהעבודות להלן:  חפירה, חניה מקורה, עבודות פיתוח,(פירוט: גינות פרטיות, שבילים ושטחים מגוננים משותפים. ), גדרות ושערים                                                                                                                                                                                                                                                                                                                                                                                                                                                                                                                                                                                        "/>
    <n v="0"/>
    <s v="NULL"/>
    <s v="NULL"/>
    <s v="NULL"/>
    <m/>
    <s v="NULL"/>
    <m/>
    <m/>
    <m/>
    <m/>
    <m/>
    <m/>
    <m/>
    <m/>
    <m/>
    <m/>
    <m/>
    <m/>
    <m/>
    <m/>
    <s v="גוש חלקה"/>
    <n v="2021"/>
    <x v="1"/>
    <s v="הריסה + בנייה"/>
    <m/>
    <m/>
    <n v="20"/>
    <m/>
    <m/>
    <m/>
    <n v="2"/>
    <s v="למידע"/>
    <m/>
    <x v="1"/>
    <m/>
    <m/>
    <m/>
    <m/>
    <m/>
    <m/>
    <m/>
    <m/>
    <m/>
    <m/>
    <m/>
    <m/>
    <m/>
    <n v="249"/>
    <m/>
    <m/>
    <m/>
    <m/>
    <m/>
    <m/>
    <m/>
  </r>
  <r>
    <n v="1095"/>
    <m/>
    <m/>
    <m/>
    <s v="תמ&quot;א אך הכתובת נמצאת בתוך המתחם ולכן פ&quot;ב"/>
    <m/>
    <m/>
    <m/>
    <m/>
    <m/>
    <m/>
    <n v="34408"/>
    <m/>
    <s v="תל אביב"/>
    <x v="6"/>
    <x v="12"/>
    <m/>
    <s v="רשויות"/>
    <s v="עיבוי"/>
    <s v="בביצוע + מבנים מאוכלסים"/>
    <n v="7234912"/>
    <s v="502 20201745"/>
    <n v="502"/>
    <n v="20201745"/>
    <s v="בקשה מקדמית                                                                     "/>
    <s v="תוכניות שינויים                         "/>
    <n v="915"/>
    <s v="בת ים"/>
    <n v="6200"/>
    <s v="הנביאים                                                     "/>
    <n v="304"/>
    <n v="55"/>
    <n v="55"/>
    <s v=" "/>
    <d v="2020-12-24T00:00:00"/>
    <n v="0"/>
    <n v="0"/>
    <m/>
    <m/>
    <n v="29"/>
    <s v="2020_04"/>
    <d v="2021-01-28T10:47:10"/>
    <m/>
    <m/>
    <s v="מדלן"/>
    <s v=" תוכנית שינויים להיתר מספר 20151072 בבניה שינויים בחזיתות שינויים בקומת הקרקע ללא תוספת שטח.                                                                                                                                                                                                                                                                                                                                                                                                                                                                                                                                                                                                                                                                                                                                                                                                                                                                                                                                            "/>
    <n v="0"/>
    <s v="NULL"/>
    <s v="NULL"/>
    <s v="NULL"/>
    <m/>
    <m/>
    <m/>
    <m/>
    <m/>
    <m/>
    <m/>
    <m/>
    <m/>
    <m/>
    <m/>
    <m/>
    <m/>
    <m/>
    <m/>
    <m/>
    <s v="לפי גוש חלקה (מרץ 2021)"/>
    <n v="2020"/>
    <x v="1"/>
    <s v="בנייה (שינויים)"/>
    <m/>
    <m/>
    <n v="10"/>
    <n v="1"/>
    <n v="1"/>
    <m/>
    <n v="2"/>
    <s v="מקדמית"/>
    <m/>
    <x v="1"/>
    <m/>
    <m/>
    <m/>
    <m/>
    <m/>
    <m/>
    <m/>
    <m/>
    <m/>
    <m/>
    <m/>
    <m/>
    <m/>
    <n v="249"/>
    <m/>
    <m/>
    <m/>
    <m/>
    <m/>
    <s v="לא היו החלטות בבקשה"/>
    <m/>
  </r>
  <r>
    <n v="1686"/>
    <s v="אוקטובר 2021 - טיוב בקשות שאינן כפולות"/>
    <s v="כן"/>
    <m/>
    <m/>
    <s v="טויב"/>
    <m/>
    <m/>
    <s v="?"/>
    <m/>
    <m/>
    <n v="34408"/>
    <m/>
    <s v="תל אביב"/>
    <x v="6"/>
    <x v="12"/>
    <m/>
    <s v="רשויות"/>
    <s v="עיבוי"/>
    <s v="בביצוע + מבנים מאוכלסים"/>
    <n v="7454797"/>
    <s v="502 20210363"/>
    <n v="502"/>
    <n v="20210363"/>
    <s v="בקשה מקדמית                                                                     "/>
    <s v="תמא 38 - חיזוק                          "/>
    <n v="915"/>
    <s v="בת ים"/>
    <n v="6200"/>
    <s v="הנביאים                                                     "/>
    <n v="304"/>
    <n v="55"/>
    <n v="55"/>
    <s v="NULL"/>
    <d v="2021-03-16T00:00:00"/>
    <n v="0"/>
    <n v="0"/>
    <m/>
    <m/>
    <m/>
    <s v="2021_03"/>
    <d v="2021-07-15T12:02:09"/>
    <m/>
    <m/>
    <m/>
    <s v=" שינויים להיתר מספר 20151072 בבניה שחנויים בחזיתות שינויים בקומת הקרקע לפי הבנוי ללא תוספת שטח.                                                                                                                                                                                                                                                                                                                                                                                                                                                                                                                                                                                                                                                                                                                                                                                                                                                                                                                                         "/>
    <n v="0"/>
    <s v="NULL"/>
    <s v="NULL"/>
    <s v="NULL"/>
    <m/>
    <s v="NULL"/>
    <m/>
    <m/>
    <m/>
    <m/>
    <m/>
    <m/>
    <m/>
    <m/>
    <m/>
    <m/>
    <m/>
    <m/>
    <m/>
    <m/>
    <s v="גוש חלקה"/>
    <n v="2021"/>
    <x v="1"/>
    <s v="בנייה (שינויים)"/>
    <m/>
    <m/>
    <n v="10"/>
    <n v="1"/>
    <n v="1"/>
    <m/>
    <n v="2"/>
    <s v="מקדמית"/>
    <m/>
    <x v="1"/>
    <m/>
    <m/>
    <m/>
    <m/>
    <m/>
    <m/>
    <m/>
    <m/>
    <m/>
    <m/>
    <m/>
    <m/>
    <m/>
    <n v="249"/>
    <m/>
    <m/>
    <m/>
    <m/>
    <m/>
    <m/>
    <m/>
  </r>
  <r>
    <n v="1687"/>
    <s v="אוקטובר 2021 - טיוב בקשות שאינן כפולות"/>
    <s v="כן"/>
    <m/>
    <m/>
    <s v="טויב"/>
    <m/>
    <m/>
    <m/>
    <m/>
    <m/>
    <n v="34408"/>
    <m/>
    <s v="תל אביב"/>
    <x v="6"/>
    <x v="12"/>
    <m/>
    <s v="רשויות"/>
    <s v="עיבוי"/>
    <s v="בביצוע + מבנים מאוכלסים"/>
    <n v="7369261"/>
    <s v="502 20210216"/>
    <n v="502"/>
    <n v="20210216"/>
    <s v="בקשה למידע                                                                      "/>
    <s v="תמא 38- הריסה ובנייה&quot;                   "/>
    <n v="933"/>
    <s v="בת ים"/>
    <n v="6200"/>
    <s v="הנביאים                                                     "/>
    <n v="304"/>
    <n v="61"/>
    <n v="61"/>
    <s v=" "/>
    <d v="2021-02-18T00:00:00"/>
    <n v="0"/>
    <n v="50"/>
    <n v="16"/>
    <n v="34"/>
    <n v="50"/>
    <s v="2021_02"/>
    <d v="2021-06-23T10:48:05"/>
    <s v="בקשה מובילה"/>
    <s v="חישוב מתמטי"/>
    <s v="מדלן"/>
    <s v=" תמ&quot;א 38 הריסה ובניה חדשה - הקמת מבנה מגורים בן 14 קומות מכח תמ&quot;א 38 (הריסה ובניה) וכן מכח תכנית בי/580.                                                                                                                                                                                                                                                                                                                                                                                                                                                                                                                                                                                                                                                                                                                                                                                                                                                                                                                                "/>
    <n v="0"/>
    <s v="NULL"/>
    <s v="NULL"/>
    <s v="NULL"/>
    <m/>
    <s v="NULL"/>
    <m/>
    <m/>
    <m/>
    <m/>
    <m/>
    <m/>
    <m/>
    <m/>
    <m/>
    <m/>
    <m/>
    <m/>
    <m/>
    <m/>
    <s v="גוש חלקה"/>
    <n v="2021"/>
    <x v="1"/>
    <s v="הריסה + בנייה"/>
    <m/>
    <m/>
    <n v="13"/>
    <m/>
    <m/>
    <m/>
    <n v="1"/>
    <s v="למידע"/>
    <m/>
    <x v="1"/>
    <m/>
    <m/>
    <m/>
    <m/>
    <m/>
    <m/>
    <m/>
    <m/>
    <m/>
    <m/>
    <m/>
    <m/>
    <m/>
    <n v="249"/>
    <m/>
    <m/>
    <m/>
    <m/>
    <m/>
    <m/>
    <m/>
  </r>
  <r>
    <n v="1688"/>
    <s v="אוקטובר 2021 - טיוב בקשות שאינן כפולות"/>
    <s v="כן"/>
    <m/>
    <m/>
    <s v="טויב"/>
    <m/>
    <m/>
    <m/>
    <m/>
    <m/>
    <n v="34408"/>
    <m/>
    <s v="תל אביב"/>
    <x v="6"/>
    <x v="12"/>
    <m/>
    <s v="רשויות"/>
    <s v="עיבוי"/>
    <s v="בביצוע + מבנים מאוכלסים"/>
    <n v="7369975"/>
    <s v="502 20210326"/>
    <n v="502"/>
    <n v="20210326"/>
    <s v="בקשה למידע                                                                      "/>
    <s v="בניה חדשה                               "/>
    <n v="933"/>
    <s v="בת ים"/>
    <n v="6200"/>
    <s v="הנביאים                                                     "/>
    <n v="304"/>
    <n v="61"/>
    <n v="61"/>
    <s v=" "/>
    <d v="2021-03-09T00:00:00"/>
    <n v="0"/>
    <n v="50"/>
    <n v="16"/>
    <n v="34"/>
    <n v="50"/>
    <s v="2021_02"/>
    <d v="2021-06-23T10:48:05"/>
    <s v="בקשה מובילה"/>
    <s v="חישוב מתמטי"/>
    <s v="מדלן"/>
    <s v=" הקמת מבנה מגורים בן 14 קומות מכח תמ&quot;א 38 (הריסה ובניה) וכן מכח תכנית בי/580. על גבי שני מרתפים חניה                                                                                                                                                                                                                                                                                                                                                                                                                                                                                                                                                                                                                                                                                                                                                                                                                                                                                                                                    "/>
    <n v="0"/>
    <s v="NULL"/>
    <s v="NULL"/>
    <s v="NULL"/>
    <m/>
    <s v="NULL"/>
    <m/>
    <m/>
    <m/>
    <m/>
    <m/>
    <m/>
    <m/>
    <m/>
    <m/>
    <m/>
    <m/>
    <m/>
    <m/>
    <m/>
    <s v="גוש חלקה"/>
    <n v="2021"/>
    <x v="1"/>
    <s v="הריסה + בנייה"/>
    <m/>
    <m/>
    <n v="13"/>
    <m/>
    <m/>
    <m/>
    <n v="2"/>
    <s v="למידע"/>
    <m/>
    <x v="1"/>
    <m/>
    <m/>
    <m/>
    <m/>
    <m/>
    <m/>
    <m/>
    <m/>
    <m/>
    <m/>
    <m/>
    <m/>
    <m/>
    <n v="249"/>
    <m/>
    <m/>
    <m/>
    <m/>
    <m/>
    <m/>
    <m/>
  </r>
  <r>
    <n v="1689"/>
    <s v="אוקטובר 2021 - טיוב בקשות שאינן כפולות"/>
    <s v="כן"/>
    <m/>
    <m/>
    <s v="טויב"/>
    <m/>
    <m/>
    <m/>
    <m/>
    <m/>
    <n v="34408"/>
    <m/>
    <s v="תל אביב"/>
    <x v="6"/>
    <x v="12"/>
    <m/>
    <s v="רשויות"/>
    <s v="עיבוי"/>
    <s v="בביצוע + מבנים מאוכלסים"/>
    <n v="7491832"/>
    <s v="502 20211340"/>
    <n v="502"/>
    <n v="20211340"/>
    <s v="בקשה למידע                                                                      "/>
    <s v="תמא 38- הריסה ובנייה                    "/>
    <n v="9261"/>
    <s v="בת ים"/>
    <n v="6200"/>
    <s v="הנביאים                                                     "/>
    <n v="304"/>
    <n v="67"/>
    <n v="67"/>
    <s v="NULL"/>
    <d v="2021-08-26T00:00:00"/>
    <n v="0"/>
    <n v="77"/>
    <n v="24"/>
    <n v="53"/>
    <n v="77"/>
    <s v="2021_04"/>
    <d v="2021-09-14T12:11:11"/>
    <s v="מהות הבקשה"/>
    <s v="חישוב מתמטי"/>
    <s v="אתר העירייה"/>
    <s v=" הריסת בניין מגורים בן 4 קומות מעל קומת עמודים מפולשת ובו 24 יחידות דיור ובניית מבנה חדש תחתיו בן 15.5 קומות מעל הקרקע (9 קומות מתוקף תבע, תוספת 3.5 קומות מתוקף תמא 38 הקלה / שימוש חורג:  הקלה סוג ההקלה המבוקשת:  הקלה בזכויות בנייה, הקלה במספר קומות תאור ההקלה המבוקשת:  הקלה כמותית: תוספת זכויות עבור התקנת מעלית 5%, שיפור תכנון 6%, תוספת קומות 5% סהכ 16% הבקשה כוללת את אחת או יותר מהעבודות להלן:  חפירה, חניה מקורה                                                                                                                                                                                                                                                                                                                                                                                                                                                                                                                                                                                                    "/>
    <n v="0"/>
    <s v="NULL"/>
    <s v="NULL"/>
    <s v="NULL"/>
    <m/>
    <s v="NULL"/>
    <m/>
    <m/>
    <m/>
    <m/>
    <m/>
    <m/>
    <m/>
    <m/>
    <m/>
    <m/>
    <m/>
    <m/>
    <m/>
    <m/>
    <s v="גוש חלקה"/>
    <n v="2021"/>
    <x v="1"/>
    <s v="הריסה + חפירה + בנייה"/>
    <m/>
    <m/>
    <n v="17"/>
    <m/>
    <m/>
    <m/>
    <n v="2"/>
    <s v="למידע"/>
    <s v="המשכית או מובילה"/>
    <x v="1"/>
    <m/>
    <m/>
    <m/>
    <m/>
    <m/>
    <m/>
    <m/>
    <m/>
    <m/>
    <m/>
    <m/>
    <m/>
    <m/>
    <n v="249"/>
    <m/>
    <m/>
    <m/>
    <m/>
    <m/>
    <m/>
    <m/>
  </r>
  <r>
    <n v="1085"/>
    <m/>
    <m/>
    <m/>
    <s v="תמ&quot;א אך הכתובת נמצאת בתוך המתחם ולכן פ&quot;ב"/>
    <m/>
    <s v="סמל לא כפול - לטייב רגיל"/>
    <s v="תמ&quot;א אך הכתובת נמצאת בתוך המתחם ולכן פ&quot;ב"/>
    <m/>
    <s v="תמ&quot;א 38"/>
    <s v="בתכנון ראשוני"/>
    <n v="34408"/>
    <m/>
    <s v="תל אביב"/>
    <x v="6"/>
    <x v="12"/>
    <m/>
    <s v="רשויות"/>
    <s v="עיבוי"/>
    <s v="בביצוע + מבנים מאוכלסים"/>
    <n v="7181453"/>
    <s v="502 20200278"/>
    <n v="502"/>
    <n v="20200278"/>
    <s v="בקשה למידע                                                                      "/>
    <s v="תמא 38 - חיזוק                          "/>
    <n v="9261"/>
    <s v="בת ים"/>
    <n v="6200"/>
    <s v="הנביאים                                                     "/>
    <n v="304"/>
    <n v="69"/>
    <n v="69"/>
    <m/>
    <d v="2020-02-27T00:00:00"/>
    <n v="24"/>
    <n v="15"/>
    <n v="30"/>
    <n v="15"/>
    <n v="45"/>
    <s v="2020_03"/>
    <d v="2020-12-03T17:05:37"/>
    <m/>
    <s v="אתר העירייה"/>
    <s v="מדלן"/>
    <s v=" תוספת קומה חמישית שישית שביעית חלקית מתוקף תמא 38+ממדים +מרפסות שמש +הרחבת לובי+תוספת מעלית.הריסת גרם מדרגות קיים ובניית גרם חדש +חניות גידור ופיתוח.תוספת 9 יחידות דיור בבניין ק                                                                                                                                                                                                                                                                                                                                                                                                                                                                                                                                                                                                                                                                                                                                                                                                                                                     "/>
    <n v="0"/>
    <s v="NULL"/>
    <s v="NULL"/>
    <s v="NULL"/>
    <m/>
    <m/>
    <m/>
    <m/>
    <m/>
    <m/>
    <m/>
    <m/>
    <m/>
    <m/>
    <m/>
    <m/>
    <m/>
    <m/>
    <s v="NULL"/>
    <s v="NULL"/>
    <s v="לפי גוש חלקה (מרץ 2021)"/>
    <n v="2020"/>
    <x v="1"/>
    <s v="הריסה + בנייה"/>
    <m/>
    <m/>
    <n v="17"/>
    <m/>
    <m/>
    <m/>
    <n v="1"/>
    <s v="למידע"/>
    <m/>
    <x v="1"/>
    <m/>
    <m/>
    <m/>
    <m/>
    <m/>
    <m/>
    <m/>
    <m/>
    <m/>
    <m/>
    <m/>
    <m/>
    <m/>
    <n v="249"/>
    <m/>
    <m/>
    <m/>
    <m/>
    <m/>
    <s v="לא היו החלטות בבקשה"/>
    <m/>
  </r>
  <r>
    <n v="100"/>
    <m/>
    <m/>
    <m/>
    <m/>
    <m/>
    <m/>
    <m/>
    <m/>
    <m/>
    <m/>
    <n v="4412"/>
    <m/>
    <s v="תל אביב"/>
    <x v="6"/>
    <x v="13"/>
    <m/>
    <s v="מיסוי"/>
    <s v="מיסוי - פינוי-בינוי"/>
    <s v="תכנית מאושרת עם פעילות יזמית"/>
    <n v="7021149"/>
    <s v="502 20181523"/>
    <n v="502"/>
    <n v="20181523"/>
    <s v="בקשה להיתר-מסלול הקלות ושימוש חורג- 90 יום"/>
    <s v="פינוי בינוי - בניה חדשה"/>
    <n v="3663"/>
    <s v="בת ים"/>
    <n v="6200"/>
    <s v="שד העצמאות"/>
    <n v="201"/>
    <n v="28"/>
    <n v="28"/>
    <m/>
    <d v="2018-11-06T00:00:00"/>
    <n v="0"/>
    <n v="0"/>
    <m/>
    <m/>
    <n v="130"/>
    <m/>
    <m/>
    <m/>
    <m/>
    <m/>
    <s v="1. הריסה בניה קיימת. 2. הקמת בניין בן 32 קומות מגורים על קומה ציבורית וקומת קרקע כפולה למסחר, 5     קומות חניון תת קרקעי אוטומטי, סהכ 130 יחד."/>
    <m/>
    <m/>
    <m/>
    <n v="2046925"/>
    <n v="20181523"/>
    <m/>
    <d v="2020-03-16T00:00:00"/>
    <m/>
    <m/>
    <m/>
    <m/>
    <m/>
    <m/>
    <m/>
    <n v="120"/>
    <m/>
    <m/>
    <s v="1. הריסת בניה קיימת. 2. הקמת בניין בן 32 קומות מגורים על קומה ציבורית וקומת קרקע כפולה למסחר, 5  קומות חניון תת קרקעי אוטומטי, סה&quot;כ 130 יח&quot;ד."/>
    <m/>
    <m/>
    <m/>
    <n v="2018"/>
    <x v="2"/>
    <s v="הריסה + בנייה"/>
    <s v="הריסה + בנייה"/>
    <m/>
    <n v="1"/>
    <m/>
    <m/>
    <m/>
    <n v="1"/>
    <s v="להיתר"/>
    <m/>
    <x v="4"/>
    <s v="אין היתר לפי המנהלת על אף שמופיע באתר העירייה"/>
    <m/>
    <s v="אתר העירייה"/>
    <m/>
    <m/>
    <s v="לפי המנהלת אין היתר ולכן לא מקושר לבקשה"/>
    <m/>
    <m/>
    <m/>
    <m/>
    <m/>
    <m/>
    <m/>
    <n v="120"/>
    <m/>
    <m/>
    <m/>
    <m/>
    <m/>
    <m/>
    <m/>
  </r>
  <r>
    <n v="98"/>
    <m/>
    <m/>
    <m/>
    <m/>
    <m/>
    <m/>
    <m/>
    <m/>
    <m/>
    <m/>
    <n v="4412"/>
    <m/>
    <s v="תל אביב"/>
    <x v="6"/>
    <x v="13"/>
    <m/>
    <s v="מיסוי"/>
    <s v="מיסוי - פינוי-בינוי"/>
    <s v="תכנית מאושרת עם פעילות יזמית"/>
    <n v="5388595"/>
    <s v="502 20181523"/>
    <n v="502"/>
    <n v="20181523"/>
    <s v="בקשה להיתר-מסלול הקלות ושימוש"/>
    <s v="פינוי בינוי - בניה חדשה"/>
    <n v="3663"/>
    <s v="בת ים"/>
    <n v="6200"/>
    <s v="שד העצמאות"/>
    <n v="201"/>
    <n v="28"/>
    <n v="28"/>
    <m/>
    <d v="2018-11-06T00:00:00"/>
    <n v="0"/>
    <n v="0"/>
    <m/>
    <m/>
    <m/>
    <m/>
    <m/>
    <m/>
    <m/>
    <m/>
    <s v="הקמת בניין בן 32 קומות מגורים על קומה ציבורית וקומת קרקע כפולה למסחר, 5 קומות חניון תת קרקעי"/>
    <m/>
    <m/>
    <m/>
    <s v="NULL"/>
    <m/>
    <m/>
    <m/>
    <m/>
    <m/>
    <m/>
    <m/>
    <m/>
    <m/>
    <m/>
    <m/>
    <m/>
    <m/>
    <m/>
    <m/>
    <m/>
    <m/>
    <n v="2018"/>
    <x v="1"/>
    <s v="בנייה"/>
    <m/>
    <m/>
    <m/>
    <m/>
    <m/>
    <m/>
    <n v="4"/>
    <s v="להיתר"/>
    <m/>
    <x v="1"/>
    <m/>
    <m/>
    <m/>
    <m/>
    <m/>
    <m/>
    <m/>
    <m/>
    <m/>
    <m/>
    <m/>
    <m/>
    <m/>
    <n v="120"/>
    <m/>
    <m/>
    <m/>
    <m/>
    <m/>
    <m/>
    <m/>
  </r>
  <r>
    <n v="99"/>
    <m/>
    <m/>
    <m/>
    <m/>
    <m/>
    <m/>
    <m/>
    <m/>
    <m/>
    <m/>
    <n v="4412"/>
    <m/>
    <s v="תל אביב"/>
    <x v="6"/>
    <x v="13"/>
    <m/>
    <s v="מיסוי"/>
    <s v="מיסוי - פינוי-בינוי"/>
    <s v="תכנית מאושרת עם פעילות יזמית"/>
    <n v="6860100"/>
    <s v="502 20181523"/>
    <n v="502"/>
    <n v="20181523"/>
    <s v="בקשה להיתר-מסלול הקלות ושימוש חורג- 90 יום"/>
    <s v="פינוי בינוי - בניה חדשה"/>
    <n v="3663"/>
    <s v="בת ים"/>
    <n v="6200"/>
    <s v="שד העצמאות"/>
    <n v="201"/>
    <n v="28"/>
    <n v="28"/>
    <m/>
    <d v="2018-11-06T00:00:00"/>
    <n v="0"/>
    <n v="0"/>
    <m/>
    <m/>
    <m/>
    <m/>
    <m/>
    <m/>
    <m/>
    <m/>
    <s v="הקמת בניין בן 32 קומות מגורים על קומה ציבורית וקומת קרקע כפולה למסחר, 5 קומות חניון תת קרקעי"/>
    <m/>
    <m/>
    <m/>
    <s v="NULL"/>
    <m/>
    <m/>
    <m/>
    <m/>
    <m/>
    <m/>
    <m/>
    <m/>
    <m/>
    <m/>
    <m/>
    <m/>
    <m/>
    <m/>
    <m/>
    <m/>
    <m/>
    <n v="2018"/>
    <x v="1"/>
    <s v="בנייה"/>
    <m/>
    <m/>
    <m/>
    <m/>
    <m/>
    <m/>
    <n v="4"/>
    <s v="להיתר"/>
    <m/>
    <x v="1"/>
    <m/>
    <m/>
    <m/>
    <m/>
    <m/>
    <m/>
    <m/>
    <m/>
    <m/>
    <m/>
    <m/>
    <m/>
    <m/>
    <n v="120"/>
    <m/>
    <m/>
    <m/>
    <m/>
    <m/>
    <m/>
    <m/>
  </r>
  <r>
    <n v="1084"/>
    <m/>
    <m/>
    <m/>
    <m/>
    <m/>
    <s v="סמל לא כפול - לטייב רגיל"/>
    <m/>
    <m/>
    <m/>
    <m/>
    <n v="4412"/>
    <m/>
    <s v="תל אביב"/>
    <x v="6"/>
    <x v="13"/>
    <m/>
    <s v="מיסוי"/>
    <s v="פינוי-בינוי"/>
    <s v="תכנית מאושרת עם פעילות יזמית"/>
    <n v="7181380"/>
    <s v="502 20200205"/>
    <n v="502"/>
    <n v="20200205"/>
    <s v="בקשה למידע                                                                      "/>
    <s v="פינוי בינוי - בניה חדשה                 "/>
    <n v="3663"/>
    <s v="בת ים"/>
    <n v="6200"/>
    <s v="שד העצמאות                                                  "/>
    <n v="201"/>
    <n v="28"/>
    <n v="28"/>
    <m/>
    <d v="2020-02-16T00:00:00"/>
    <n v="0"/>
    <n v="130"/>
    <m/>
    <m/>
    <n v="130"/>
    <s v="2020_03"/>
    <d v="2020-12-03T17:05:37"/>
    <m/>
    <m/>
    <s v="מהות הבקשה"/>
    <s v="  הריסת מבנה קיים והקמת בניין בן 32 קומות מגורים וקומת גג טכני על קומה ציבורית וקומת קרקע כפולה למסחר ו-6 קומות חניון תת קרקעי אוטומטי, סהכ 130 יחד תבע בי/564                                                                                                                                                                                                                                                                                                                                                                                                                                                                                                                                                                                                                                                                                                                                                                                                                                                                       "/>
    <n v="0"/>
    <s v="NULL"/>
    <s v="NULL"/>
    <s v="NULL"/>
    <m/>
    <m/>
    <m/>
    <m/>
    <m/>
    <m/>
    <m/>
    <m/>
    <m/>
    <m/>
    <m/>
    <m/>
    <m/>
    <m/>
    <s v="NULL"/>
    <s v="NULL"/>
    <s v="לפי גוש חלקה (מרץ 2021)"/>
    <n v="2020"/>
    <x v="1"/>
    <s v="הריסה + בנייה"/>
    <m/>
    <m/>
    <n v="1"/>
    <n v="1"/>
    <s v="אין היתר לפי המנהלת על אף שמופיע באתר העירייה"/>
    <m/>
    <n v="1"/>
    <s v="למידע"/>
    <m/>
    <x v="1"/>
    <m/>
    <m/>
    <m/>
    <m/>
    <m/>
    <m/>
    <m/>
    <m/>
    <m/>
    <m/>
    <m/>
    <m/>
    <m/>
    <n v="120"/>
    <m/>
    <m/>
    <m/>
    <m/>
    <m/>
    <s v="לא היו החלטות בבקשה"/>
    <m/>
  </r>
  <r>
    <n v="1087"/>
    <m/>
    <m/>
    <m/>
    <m/>
    <m/>
    <m/>
    <m/>
    <m/>
    <m/>
    <m/>
    <n v="4412"/>
    <m/>
    <s v="תל אביב"/>
    <x v="6"/>
    <x v="13"/>
    <m/>
    <s v="מיסוי"/>
    <s v="פינוי-בינוי"/>
    <s v="תכנית מאושרת עם פעילות יזמית"/>
    <n v="7192492"/>
    <s v="502 20200960"/>
    <n v="502"/>
    <n v="20200960"/>
    <s v="בקשה להיתר - רישוי מלא                                                          "/>
    <s v="חפירה ודיפון                            "/>
    <n v="3663"/>
    <s v="בת ים"/>
    <n v="6200"/>
    <s v="שד העצמאות                                                  "/>
    <n v="201"/>
    <n v="28"/>
    <n v="28"/>
    <m/>
    <d v="2020-07-27T00:00:00"/>
    <n v="0"/>
    <n v="0"/>
    <m/>
    <m/>
    <m/>
    <s v="2020_03"/>
    <d v="2020-12-03T17:05:37"/>
    <m/>
    <m/>
    <m/>
    <s v=" הריסה של בניין מגורים קיים, חפירה ודיפון , נפח חפירה בהיקף של כ 17928                                                                                                                                                                                                                                                                                                                                                                                                                                                                                                                                                                                                                                                                                                                                                                                                                                                                                                                                                                  "/>
    <n v="0"/>
    <s v="NULL"/>
    <s v="NULL"/>
    <s v="NULL"/>
    <m/>
    <m/>
    <m/>
    <m/>
    <m/>
    <m/>
    <m/>
    <m/>
    <m/>
    <m/>
    <m/>
    <m/>
    <m/>
    <m/>
    <s v="NULL"/>
    <s v="NULL"/>
    <s v="לפי גוש חלקה (מרץ 2021)"/>
    <n v="2020"/>
    <x v="1"/>
    <s v="הריסה + בנייה"/>
    <m/>
    <m/>
    <n v="1"/>
    <m/>
    <m/>
    <m/>
    <n v="2"/>
    <s v="להיתר"/>
    <m/>
    <x v="1"/>
    <m/>
    <m/>
    <m/>
    <m/>
    <m/>
    <m/>
    <m/>
    <m/>
    <m/>
    <m/>
    <m/>
    <m/>
    <m/>
    <n v="120"/>
    <m/>
    <m/>
    <m/>
    <m/>
    <m/>
    <s v="לא היו החלטות בבקשה"/>
    <m/>
  </r>
  <r>
    <n v="1632"/>
    <m/>
    <m/>
    <m/>
    <m/>
    <m/>
    <m/>
    <m/>
    <m/>
    <m/>
    <m/>
    <n v="4250"/>
    <m/>
    <s v="תל אביב"/>
    <x v="6"/>
    <x v="14"/>
    <m/>
    <s v="מיסוי"/>
    <m/>
    <m/>
    <n v="7021647"/>
    <s v="502 20191677"/>
    <n v="502"/>
    <n v="20191677"/>
    <s v="בקשה למידע                                                                      "/>
    <s v="פינוי בינוי - בניה חדשה                 "/>
    <n v="1521"/>
    <s v="בת ים"/>
    <n v="6200"/>
    <s v="מימון הרב                                                   "/>
    <n v="613"/>
    <n v="25"/>
    <n v="25"/>
    <m/>
    <d v="2019-09-22T00:00:00"/>
    <m/>
    <n v="128"/>
    <m/>
    <m/>
    <n v="128"/>
    <m/>
    <m/>
    <m/>
    <m/>
    <m/>
    <s v=" הריסת  2 בניינים בני ק 4+ קומות הכוללים 32 יחד ובניית שני מגדלי מגורים 32 קומות כולל מרתף מעל קומה ציבורית, מעל קומת מסחר הבקשה כוללת את אחת או יותר מהעבודות להלן:  חפירה, חניה מקורה, עבודות פיתוח,(פירוט: גינון וריצוף )                                                                                                                                                                                                                                                                                                                                                                                                                                                                                                                                                                                                                                                                                                                                                                                                           "/>
    <n v="0"/>
    <m/>
    <m/>
    <s v="NULL"/>
    <m/>
    <m/>
    <m/>
    <m/>
    <m/>
    <m/>
    <m/>
    <m/>
    <m/>
    <m/>
    <m/>
    <m/>
    <m/>
    <m/>
    <m/>
    <m/>
    <m/>
    <n v="2019"/>
    <x v="1"/>
    <s v="הריסה + בנייה"/>
    <m/>
    <m/>
    <n v="1"/>
    <n v="1"/>
    <m/>
    <m/>
    <n v="1"/>
    <s v="למידע"/>
    <m/>
    <x v="1"/>
    <m/>
    <m/>
    <m/>
    <m/>
    <m/>
    <m/>
    <m/>
    <m/>
    <m/>
    <m/>
    <m/>
    <m/>
    <m/>
    <n v="128"/>
    <m/>
    <m/>
    <m/>
    <m/>
    <m/>
    <m/>
    <m/>
  </r>
  <r>
    <n v="1633"/>
    <m/>
    <m/>
    <m/>
    <m/>
    <m/>
    <m/>
    <m/>
    <m/>
    <m/>
    <m/>
    <n v="4250"/>
    <m/>
    <s v="תל אביב"/>
    <x v="6"/>
    <x v="14"/>
    <m/>
    <s v="מיסוי"/>
    <m/>
    <m/>
    <n v="7192807"/>
    <s v="502 20201315"/>
    <n v="502"/>
    <n v="20201315"/>
    <s v="בקשה להיתר-מסלול הקלות ושימוש חורג- 90 יום                                      "/>
    <s v="פינוי בינוי - בניה חדשה                 "/>
    <n v="1521"/>
    <s v="בת ים"/>
    <n v="6200"/>
    <s v="מימון הרב                                                   "/>
    <n v="613"/>
    <n v="25"/>
    <n v="25"/>
    <m/>
    <d v="2020-10-12T00:00:00"/>
    <n v="32"/>
    <n v="128"/>
    <n v="32"/>
    <n v="96"/>
    <n v="128"/>
    <m/>
    <m/>
    <m/>
    <m/>
    <m/>
    <s v=" הריסת 2 בניינים  בני 4 קומות הכוללים 32 יחד ובניית מבנה הכולל קומת קרקע מסחרית, קומת מסד ציבורית, מעליהם 2 מגדלי מגורים בני 11 ו 23- קומות ומרתף.                                                                                                                                                                                                                                                                                                                                                                                                                                                                                                                                                                                                                                                                                                                                                                                                                                                                                     "/>
    <n v="0"/>
    <m/>
    <m/>
    <s v="NULL"/>
    <m/>
    <m/>
    <m/>
    <m/>
    <m/>
    <m/>
    <m/>
    <m/>
    <m/>
    <m/>
    <m/>
    <m/>
    <m/>
    <m/>
    <m/>
    <m/>
    <m/>
    <n v="2020"/>
    <x v="1"/>
    <s v="הריסה + בנייה"/>
    <m/>
    <m/>
    <n v="1"/>
    <m/>
    <m/>
    <m/>
    <n v="1"/>
    <s v="להיתר"/>
    <m/>
    <x v="1"/>
    <m/>
    <m/>
    <m/>
    <m/>
    <m/>
    <m/>
    <m/>
    <m/>
    <m/>
    <m/>
    <m/>
    <m/>
    <m/>
    <n v="128"/>
    <m/>
    <m/>
    <m/>
    <m/>
    <m/>
    <m/>
    <m/>
  </r>
  <r>
    <n v="101"/>
    <m/>
    <m/>
    <m/>
    <m/>
    <m/>
    <m/>
    <m/>
    <m/>
    <m/>
    <m/>
    <n v="4185"/>
    <m/>
    <s v="תל אביב"/>
    <x v="6"/>
    <x v="15"/>
    <m/>
    <s v="מיסוי"/>
    <s v="מיסוי - פינוי-בינוי"/>
    <s v="תכנית מאושרת עם פעילות יזמית"/>
    <n v="5271717"/>
    <s v="502 20171376"/>
    <n v="502"/>
    <n v="20171376"/>
    <s v="בקשה למידע"/>
    <s v="בניה חדשה"/>
    <n v="3603"/>
    <s v="בת ים"/>
    <n v="6200"/>
    <s v="הרצל"/>
    <n v="210"/>
    <n v="66"/>
    <n v="66"/>
    <m/>
    <d v="2017-07-24T00:00:00"/>
    <n v="0"/>
    <n v="137"/>
    <n v="24"/>
    <n v="113"/>
    <n v="137"/>
    <m/>
    <m/>
    <m/>
    <m/>
    <m/>
    <s v="פרויקט התחדשות עירונית בהתאם לתכנית בי/548 שפורסמה בילקוט הפרסומים. הריסת מבנה קיים בן 24 יח&quot;ד ובניית מגדל מעורב שימושים המשלב מסחר, תעסוקה ומגורים."/>
    <m/>
    <m/>
    <m/>
    <s v="NULL"/>
    <m/>
    <m/>
    <m/>
    <m/>
    <m/>
    <m/>
    <m/>
    <m/>
    <m/>
    <m/>
    <m/>
    <m/>
    <m/>
    <m/>
    <m/>
    <m/>
    <m/>
    <n v="2017"/>
    <x v="1"/>
    <s v="הריסה + בנייה"/>
    <m/>
    <m/>
    <n v="1"/>
    <n v="1"/>
    <n v="1"/>
    <m/>
    <n v="1"/>
    <s v="למידע"/>
    <m/>
    <x v="1"/>
    <m/>
    <m/>
    <m/>
    <m/>
    <m/>
    <m/>
    <m/>
    <m/>
    <m/>
    <m/>
    <m/>
    <m/>
    <s v="מיצוי יח&quot;ד בפרויקט"/>
    <n v="0"/>
    <m/>
    <m/>
    <m/>
    <m/>
    <m/>
    <m/>
    <m/>
  </r>
  <r>
    <n v="104"/>
    <m/>
    <m/>
    <m/>
    <m/>
    <m/>
    <m/>
    <m/>
    <m/>
    <m/>
    <m/>
    <n v="4185"/>
    <m/>
    <s v="תל אביב"/>
    <x v="6"/>
    <x v="15"/>
    <m/>
    <s v="מיסוי"/>
    <s v="מיסוי - פינוי-בינוי"/>
    <s v="תכנית מאושרת עם פעילות יזמית"/>
    <n v="7021147"/>
    <s v="502 20181679"/>
    <n v="502"/>
    <n v="20181679"/>
    <s v="בקשה להיתר-מסלול הקלות ושימוש חורג- 90 יום"/>
    <s v="פינוי בינוי - בניה חדשה"/>
    <n v="3603"/>
    <s v="בת ים"/>
    <n v="6200"/>
    <s v="הרצל"/>
    <n v="210"/>
    <n v="66"/>
    <n v="66"/>
    <m/>
    <d v="2018-12-02T00:00:00"/>
    <n v="0"/>
    <n v="0"/>
    <n v="24"/>
    <n v="113"/>
    <n v="137"/>
    <m/>
    <m/>
    <m/>
    <m/>
    <m/>
    <s v="הריסת מבנה קיים והקמת מבנה מעורב שימושים המשלב מסחר, תעסוקה ומגורים בן 35 קומות המכיל קומת מסחר 3 קומות תעסוקה, 31 קומות מגורים  + גג עליון טכני - סהכ 137 יחד."/>
    <m/>
    <m/>
    <m/>
    <s v="NULL"/>
    <m/>
    <m/>
    <m/>
    <m/>
    <m/>
    <m/>
    <m/>
    <m/>
    <m/>
    <m/>
    <m/>
    <m/>
    <m/>
    <m/>
    <m/>
    <m/>
    <m/>
    <n v="2018"/>
    <x v="1"/>
    <s v="הריסה + בנייה"/>
    <m/>
    <m/>
    <n v="1"/>
    <m/>
    <m/>
    <n v="1"/>
    <n v="1"/>
    <s v="להיתר"/>
    <m/>
    <x v="1"/>
    <m/>
    <m/>
    <m/>
    <m/>
    <n v="2137782"/>
    <m/>
    <m/>
    <m/>
    <m/>
    <m/>
    <m/>
    <m/>
    <s v="מיצוי יח&quot;ד בפרויקט"/>
    <n v="0"/>
    <m/>
    <m/>
    <m/>
    <m/>
    <s v="לא מופיע באתר העירייה. במדלן מופיע - היתר בתנאים"/>
    <s v="לא היו החלטות בבקשה"/>
    <m/>
  </r>
  <r>
    <n v="102"/>
    <m/>
    <m/>
    <m/>
    <m/>
    <m/>
    <m/>
    <m/>
    <m/>
    <m/>
    <m/>
    <n v="4185"/>
    <m/>
    <s v="תל אביב"/>
    <x v="6"/>
    <x v="15"/>
    <m/>
    <s v="מיסוי"/>
    <s v="מיסוי - פינוי-בינוי"/>
    <s v="תכנית מאושרת עם פעילות יזמית"/>
    <n v="5388599"/>
    <s v="502 20181679"/>
    <n v="502"/>
    <n v="20181679"/>
    <s v="בקשה להיתר-מסלול הקלות ושימוש"/>
    <s v="פינוי בינוי - בניה חדשה"/>
    <n v="3603"/>
    <s v="בת ים"/>
    <n v="6200"/>
    <s v="הרצל"/>
    <n v="210"/>
    <n v="66"/>
    <n v="66"/>
    <m/>
    <d v="2018-12-02T00:00:00"/>
    <n v="0"/>
    <n v="0"/>
    <n v="24"/>
    <n v="113"/>
    <n v="137"/>
    <m/>
    <m/>
    <m/>
    <m/>
    <m/>
    <s v="הקמת בניין חדש מעורב שימושים המשלב מסחר, תעסוקה ומגורים. סה&quot;כ 137 יח&quot;ד"/>
    <m/>
    <m/>
    <m/>
    <s v="NULL"/>
    <m/>
    <m/>
    <m/>
    <m/>
    <m/>
    <m/>
    <m/>
    <m/>
    <m/>
    <m/>
    <m/>
    <m/>
    <m/>
    <m/>
    <m/>
    <m/>
    <m/>
    <n v="2018"/>
    <x v="1"/>
    <s v="בנייה"/>
    <m/>
    <m/>
    <n v="1"/>
    <m/>
    <m/>
    <m/>
    <n v="2"/>
    <s v="להיתר"/>
    <m/>
    <x v="1"/>
    <m/>
    <m/>
    <m/>
    <m/>
    <m/>
    <m/>
    <m/>
    <m/>
    <m/>
    <m/>
    <m/>
    <m/>
    <s v="מיצוי יח&quot;ד בפרויקט"/>
    <n v="0"/>
    <m/>
    <m/>
    <m/>
    <m/>
    <m/>
    <m/>
    <m/>
  </r>
  <r>
    <n v="105"/>
    <m/>
    <m/>
    <m/>
    <m/>
    <m/>
    <m/>
    <m/>
    <m/>
    <m/>
    <m/>
    <n v="4185"/>
    <m/>
    <s v="תל אביב"/>
    <x v="6"/>
    <x v="15"/>
    <m/>
    <s v="מיסוי"/>
    <s v="מיסוי - פינוי-בינוי"/>
    <s v="תכנית מאושרת עם פעילות יזמית"/>
    <n v="7021597"/>
    <s v="502 20191647"/>
    <n v="502"/>
    <n v="20191647"/>
    <s v="בקשה להיתר-מסלול הקלות ושימוש חורג- 90 יום"/>
    <s v="בניה חדשה"/>
    <n v="3603"/>
    <s v="בת ים"/>
    <n v="6200"/>
    <s v="הרצל"/>
    <n v="210"/>
    <n v="66"/>
    <n v="66"/>
    <m/>
    <d v="2019-09-18T00:00:00"/>
    <n v="0"/>
    <n v="0"/>
    <n v="24"/>
    <n v="113"/>
    <n v="137"/>
    <m/>
    <m/>
    <m/>
    <m/>
    <m/>
    <s v="פרויקט התחדשות עירונית - הקמת בניין חדש מעורב שימושים המשלב מסחר, תעסוקה ומגורים. סהכ 137 יחד."/>
    <m/>
    <m/>
    <m/>
    <s v="NULL"/>
    <m/>
    <m/>
    <m/>
    <m/>
    <m/>
    <m/>
    <m/>
    <m/>
    <m/>
    <m/>
    <m/>
    <m/>
    <m/>
    <m/>
    <m/>
    <m/>
    <m/>
    <n v="2019"/>
    <x v="1"/>
    <s v="בנייה"/>
    <m/>
    <m/>
    <n v="1"/>
    <m/>
    <m/>
    <m/>
    <n v="2"/>
    <s v="להיתר"/>
    <m/>
    <x v="1"/>
    <m/>
    <m/>
    <m/>
    <m/>
    <m/>
    <m/>
    <m/>
    <m/>
    <m/>
    <m/>
    <m/>
    <m/>
    <s v="מיצוי יח&quot;ד בפרויקט"/>
    <n v="0"/>
    <m/>
    <m/>
    <m/>
    <m/>
    <m/>
    <m/>
    <m/>
  </r>
  <r>
    <n v="103"/>
    <m/>
    <m/>
    <m/>
    <m/>
    <m/>
    <m/>
    <m/>
    <m/>
    <m/>
    <m/>
    <n v="4185"/>
    <m/>
    <s v="תל אביב"/>
    <x v="6"/>
    <x v="15"/>
    <m/>
    <s v="מיסוי"/>
    <s v="מיסוי - פינוי-בינוי"/>
    <s v="תכנית מאושרת עם פעילות יזמית"/>
    <n v="6860249"/>
    <s v="502 20181679"/>
    <n v="502"/>
    <n v="20181679"/>
    <s v="בקשה להיתר-מסלול הקלות ושימוש חורג- 90 יום"/>
    <s v="פינוי בינוי - בניה חדשה"/>
    <n v="3603"/>
    <s v="בת ים"/>
    <n v="6200"/>
    <s v="הרצל"/>
    <n v="210"/>
    <n v="66"/>
    <n v="66"/>
    <m/>
    <d v="2018-12-02T00:00:00"/>
    <n v="0"/>
    <n v="0"/>
    <m/>
    <m/>
    <n v="137"/>
    <m/>
    <m/>
    <m/>
    <m/>
    <m/>
    <s v="הקמת בניין חדש מעורב שימושים המשלב מסחר, תעסוקה ומגורים. סה&quot;כ 137 יח&quot;ד"/>
    <m/>
    <m/>
    <m/>
    <s v="NULL"/>
    <m/>
    <m/>
    <m/>
    <m/>
    <m/>
    <m/>
    <m/>
    <m/>
    <m/>
    <m/>
    <m/>
    <m/>
    <m/>
    <m/>
    <m/>
    <m/>
    <m/>
    <n v="2018"/>
    <x v="1"/>
    <s v="בנייה"/>
    <m/>
    <m/>
    <m/>
    <m/>
    <m/>
    <m/>
    <n v="4"/>
    <s v="להיתר"/>
    <m/>
    <x v="1"/>
    <m/>
    <m/>
    <m/>
    <m/>
    <m/>
    <m/>
    <m/>
    <m/>
    <m/>
    <m/>
    <m/>
    <m/>
    <s v="מיצוי יח&quot;ד בפרויקט"/>
    <n v="0"/>
    <m/>
    <m/>
    <m/>
    <m/>
    <m/>
    <m/>
    <m/>
  </r>
  <r>
    <n v="1075"/>
    <m/>
    <m/>
    <m/>
    <s v="שוני מתיאור והוספת נתונים שאף הוסינו לשינוי המסלול"/>
    <m/>
    <s v="כפול עם נתוני עבר"/>
    <m/>
    <m/>
    <m/>
    <m/>
    <n v="4185"/>
    <m/>
    <s v="תל אביב"/>
    <x v="6"/>
    <x v="15"/>
    <m/>
    <s v="מיסוי"/>
    <s v="פינוי-בינוי"/>
    <s v="תכנית מאושרת עם פעילות יזמית"/>
    <n v="7131526"/>
    <s v="502 20191647"/>
    <n v="502"/>
    <n v="20191647"/>
    <s v="בקשה להיתר-מסלול הקלות ושימוש חורג- 90 יום                                      "/>
    <s v="בניה חדשה                               "/>
    <n v="3603"/>
    <s v="בת ים"/>
    <n v="6200"/>
    <s v="הרצל                                                        "/>
    <n v="210"/>
    <n v="66"/>
    <n v="66"/>
    <m/>
    <d v="2019-09-18T00:00:00"/>
    <n v="0"/>
    <n v="0"/>
    <n v="24"/>
    <n v="113"/>
    <n v="137"/>
    <s v="2020_01"/>
    <d v="2020-11-01T21:02:44"/>
    <s v="מהות הבקשה"/>
    <s v="חישוב מתמטי"/>
    <s v="מהות הבקשה"/>
    <s v=" 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
    <n v="20200003"/>
    <d v="2020-03-29T00:00:00"/>
    <s v="  לאשר את הבקשה ל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בכפוף:  אישור תכנית הפתוח עי מהנדסת העיר או מי מטעמה לרבות היתכנות שביל אופניים     הערות לתשריט:  א.  במסגרת הבדיקה המרחבית לא התקבלה התייחסות יועצת התנועה של הרשות.        יש להשלים ולעמוד בכל תנאי הדרישות.  ב.   יש לצרף מאזן חניות.  ג.   במהות הבקשה יירשם: פרויקט התחדשות עירונית – הריסת מבנה קיים בן 24 יחד        והקמת בניין חדש מעורב שימושים– קומת מסחר בקומת הקרקע + 3 קומות תעסוקה       + 31 קומות מגורים סהכ 35 קומות + קומה טכנית. סהכ 137 יחד.  ד.  בקומת המסחר ובקומה 2 של המשרדים אין התייחסות למיגון בטופס 1 - יש להשלים.  ה.  בריכוז השטחים ולאור המצוין בתוכנית המפורטת, יש לעשות הבחנה בשטחי השרות       בין התכליות השונות באופן ששטחי השרות יתאימו למותר.  ו.  בתכנית הפיתוח יש להראות את המבנה הקיים להריסה.  ז.  יש להראות פרטי פיתוח.  ח. מיקום צובר הגז מעל חיבור החניון לשטח הצי"/>
    <s v="NULL"/>
    <m/>
    <m/>
    <m/>
    <m/>
    <m/>
    <m/>
    <m/>
    <m/>
    <m/>
    <m/>
    <m/>
    <m/>
    <m/>
    <m/>
    <s v="NULL"/>
    <s v="NULL"/>
    <s v="לפי גוש חלקה (מרץ 2021)"/>
    <n v="2019"/>
    <x v="1"/>
    <s v="הריסה"/>
    <m/>
    <m/>
    <n v="1"/>
    <m/>
    <m/>
    <m/>
    <n v="2"/>
    <s v="להיתר"/>
    <m/>
    <x v="1"/>
    <m/>
    <m/>
    <m/>
    <m/>
    <m/>
    <m/>
    <m/>
    <m/>
    <m/>
    <m/>
    <m/>
    <m/>
    <s v="מיצוי יח&quot;ד בפרויקט"/>
    <n v="0"/>
    <m/>
    <m/>
    <m/>
    <m/>
    <m/>
    <s v="אישור"/>
    <m/>
  </r>
  <r>
    <n v="1690"/>
    <s v="אוקטובר 2021 - טיוב בקשה וסמל כפולים"/>
    <s v="כן"/>
    <s v="כן"/>
    <m/>
    <s v="טויב - היתר"/>
    <m/>
    <m/>
    <m/>
    <m/>
    <m/>
    <n v="4185"/>
    <m/>
    <s v="תל אביב"/>
    <x v="6"/>
    <x v="15"/>
    <m/>
    <s v="מיסוי"/>
    <s v="פינוי-בינוי"/>
    <s v="תכנית מאושרת עם פעילות יזמית"/>
    <n v="7493671"/>
    <s v="502 20191647"/>
    <n v="502"/>
    <n v="20191647"/>
    <s v="בקשה להיתר-מסלול הקלות ושימוש חורג- 90 יום                                      "/>
    <s v="בניה חדשה                               "/>
    <n v="3603"/>
    <s v="בת ים"/>
    <n v="6200"/>
    <s v="הרצל                                                        "/>
    <n v="210"/>
    <n v="66"/>
    <n v="66"/>
    <s v="NULL"/>
    <d v="2019-09-18T00:00:00"/>
    <n v="0"/>
    <n v="0"/>
    <n v="24"/>
    <n v="113"/>
    <n v="137"/>
    <s v="2021_04"/>
    <d v="2021-09-14T12:11:11"/>
    <s v="אתר העירייה"/>
    <s v="חישוב מתמטי"/>
    <s v="מהות הבקשה"/>
    <s v=" 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
    <n v="20200003"/>
    <d v="2020-03-29T00:00:00"/>
    <s v="  לאשר את הבקשה ל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בכפוף:  אישור תכנית הפתוח עי מהנדסת העיר או מי מטעמה לרבות היתכנות שביל אופניים     הערות לתשריט:  א.  במסגרת הבדיקה המרחבית לא התקבלה התייחסות יועצת התנועה של הרשות.        יש להשלים ולעמוד בכל תנאי הדרישות.  ב.   יש לצרף מאזן חניות.  ג.   במהות הבקשה יירשם: פרויקט התחדשות עירונית – הריסת מבנה קיים בן 24 יחד        והקמת בניין חדש מעורב שימושים– קומת מסחר בקומת הקרקע + 3 קומות תעסוקה       + 31 קומות מגורים סהכ 35 קומות + קומה טכנית. סהכ 137 יחד.  ד.  בקומת המסחר ובקומה 2 של המשרדים אין התייחסות למיגון בטופס 1 - יש להשלים.  ה.  בריכוז השטחים ולאור המצוין בתוכנית המפורטת, יש לעשות הבחנה בשטחי השרות       בין התכליות השונות באופן ששטחי השרות יתאימו למותר.  ו.  בתכנית הפיתוח יש להראות את המבנה הקיים להריסה.  ז.  יש להראות פרטי פיתוח.  ח. מיקום צובר הגז מעל חיבור החניון לשטח הצי"/>
    <n v="2137782"/>
    <n v="20191647"/>
    <s v="בקשה להיתר-מסלול הקלות ושימוש חורג- 90 יום                                      "/>
    <d v="2021-08-16T00:00:00"/>
    <s v="מגורים, מסחר ותעסוקה                                                                      "/>
    <n v="0"/>
    <n v="0"/>
    <n v="24"/>
    <s v="מהות ההיתר"/>
    <n v="113"/>
    <s v="חישוב מתמטי"/>
    <n v="137"/>
    <s v="מהות ההיתר"/>
    <s v="משולב"/>
    <s v="פרויקט התחדשות עירונית - הריסת מבנה קיים בן 24 יחד והקמת בניין חדש מעורב שימושים המשלב מסחר בקומת קרקע, 3 קומות תעסוקה, 31 קומות מגורים - סהכ 35 קומות - 137 יחד + קומה טכנית וגידור זמני."/>
    <s v="2021_04"/>
    <d v="2021-09-14T12:11:12"/>
    <s v="גוש חלקה"/>
    <n v="2019"/>
    <x v="0"/>
    <s v="הריסה + בנייה"/>
    <s v="הריסה +בנייה"/>
    <m/>
    <n v="1"/>
    <m/>
    <m/>
    <m/>
    <n v="2"/>
    <s v="להיתר"/>
    <m/>
    <x v="0"/>
    <m/>
    <m/>
    <m/>
    <n v="7021147"/>
    <m/>
    <m/>
    <m/>
    <m/>
    <m/>
    <m/>
    <m/>
    <m/>
    <s v="מיצוי יח&quot;ד בפרויקט"/>
    <n v="0"/>
    <m/>
    <m/>
    <m/>
    <m/>
    <m/>
    <m/>
    <m/>
  </r>
  <r>
    <n v="1691"/>
    <s v="אוקטובר 2021 - טיוב בקשות שאינן כפולות"/>
    <s v="כן"/>
    <m/>
    <m/>
    <s v="טויב"/>
    <m/>
    <m/>
    <m/>
    <m/>
    <m/>
    <n v="4166"/>
    <m/>
    <s v="תל אביב"/>
    <x v="6"/>
    <x v="16"/>
    <m/>
    <s v="מיסוי"/>
    <s v="פינוי-בינוי"/>
    <s v="תכנית מאושרת עם פעילות יזמית"/>
    <n v="7455286"/>
    <s v="502 20210906"/>
    <n v="502"/>
    <n v="20210906"/>
    <s v="בקשה למידע                                                                      "/>
    <s v="בניה חדשה                               "/>
    <n v="3632"/>
    <s v="בת ים"/>
    <n v="6200"/>
    <s v="ז'בוטינסקי                                                  "/>
    <n v="302"/>
    <n v="20"/>
    <n v="20"/>
    <s v="NULL"/>
    <d v="2021-06-27T00:00:00"/>
    <n v="0"/>
    <n v="246"/>
    <n v="64"/>
    <n v="182"/>
    <n v="246"/>
    <s v="2021_03"/>
    <d v="2021-07-15T12:02:09"/>
    <s v="מתחמים"/>
    <s v="חישוב מתמטי"/>
    <s v="אתר העירייה"/>
    <s v=" פירוט לגבי הבניה המבוקשת הריסת 3 מבנים ובניית 2 מגדלים בני 20 קומות מעל גוש נמוך הכולל 3 קומות משרדים ו- 3 קומות מגורים, היושבים מעל קומת קרקע עם חזית מסחרית וכיתת גן ילדים. הבקשה כוללת את אחת או יותר מהעבודות להלן:  חפירה                                                                                                                                                                                                                                                                                                                                                                                                                                                                                                                                                                                                                                                                                                                                                                                                         "/>
    <n v="0"/>
    <s v="NULL"/>
    <s v="NULL"/>
    <s v="NULL"/>
    <m/>
    <s v="NULL"/>
    <m/>
    <m/>
    <m/>
    <m/>
    <m/>
    <m/>
    <m/>
    <m/>
    <m/>
    <m/>
    <m/>
    <m/>
    <m/>
    <m/>
    <s v="גוש חלקה"/>
    <n v="2021"/>
    <x v="1"/>
    <s v="הריסה + חפירה + בנייה"/>
    <m/>
    <m/>
    <n v="1"/>
    <m/>
    <m/>
    <m/>
    <n v="1"/>
    <s v="למידע"/>
    <m/>
    <x v="1"/>
    <m/>
    <m/>
    <m/>
    <m/>
    <m/>
    <m/>
    <m/>
    <m/>
    <m/>
    <m/>
    <m/>
    <m/>
    <m/>
    <n v="255"/>
    <m/>
    <m/>
    <m/>
    <m/>
    <m/>
    <m/>
    <m/>
  </r>
  <r>
    <n v="106"/>
    <m/>
    <m/>
    <m/>
    <m/>
    <m/>
    <m/>
    <m/>
    <m/>
    <m/>
    <m/>
    <n v="4208"/>
    <m/>
    <s v="תל אביב"/>
    <x v="6"/>
    <x v="17"/>
    <m/>
    <s v="מיסוי"/>
    <s v="מיסוי - פינוי-בינוי"/>
    <s v="תכנית מאושרת עם פעילות יזמית"/>
    <n v="5390718"/>
    <s v="502 20181046"/>
    <n v="502"/>
    <n v="20181046"/>
    <s v="בקשה למידע"/>
    <s v="פינוי בינוי - בניה חדשה"/>
    <n v="1230"/>
    <s v="בת ים"/>
    <n v="6200"/>
    <s v="השבטים"/>
    <n v="623"/>
    <n v="10"/>
    <n v="10"/>
    <m/>
    <d v="2018-08-09T00:00:00"/>
    <n v="0"/>
    <n v="0"/>
    <m/>
    <m/>
    <n v="380"/>
    <m/>
    <m/>
    <m/>
    <m/>
    <m/>
    <s v="בניה במסגרת פינוי בינוי, תכנון של 380 יח&quot;ד ב-38 קומות (לא כולל תת&quot;ק) העבודה כוללת חפירה, פיתוח, קולונדה, גינון חזרות גני ילדם, שפ&quot;פ, מתקני חוץ, גדרות שערים, מבני עזר"/>
    <m/>
    <m/>
    <m/>
    <s v="NULL"/>
    <m/>
    <m/>
    <m/>
    <m/>
    <m/>
    <m/>
    <m/>
    <m/>
    <m/>
    <m/>
    <m/>
    <m/>
    <m/>
    <m/>
    <m/>
    <m/>
    <m/>
    <n v="2018"/>
    <x v="1"/>
    <s v="חפירה + בנייה"/>
    <m/>
    <m/>
    <n v="2"/>
    <n v="1"/>
    <n v="1"/>
    <m/>
    <n v="1"/>
    <s v="למידע"/>
    <m/>
    <x v="1"/>
    <m/>
    <m/>
    <m/>
    <m/>
    <m/>
    <m/>
    <m/>
    <m/>
    <m/>
    <m/>
    <m/>
    <m/>
    <s v="מיצוי יח&quot;ד בפרויקט"/>
    <n v="0"/>
    <m/>
    <m/>
    <m/>
    <m/>
    <m/>
    <m/>
    <m/>
  </r>
  <r>
    <n v="108"/>
    <m/>
    <m/>
    <m/>
    <m/>
    <m/>
    <m/>
    <m/>
    <m/>
    <m/>
    <m/>
    <n v="4208"/>
    <m/>
    <s v="תל אביב"/>
    <x v="6"/>
    <x v="17"/>
    <m/>
    <s v="מיסוי"/>
    <s v="מיסוי - פינוי-בינוי"/>
    <s v="תכנית מאושרת עם פעילות יזמית"/>
    <n v="7021378"/>
    <s v="502 20191458"/>
    <n v="502"/>
    <n v="20191458"/>
    <s v="בקשה להיתר-מסלול הקלות ושימוש חורג- 90 יום"/>
    <s v="בניה חדשה"/>
    <n v="1230"/>
    <s v="בת ים"/>
    <n v="6200"/>
    <s v="השבטים"/>
    <n v="623"/>
    <n v="10"/>
    <n v="10"/>
    <m/>
    <d v="2019-08-25T00:00:00"/>
    <n v="0"/>
    <n v="0"/>
    <n v="72"/>
    <n v="285"/>
    <n v="357"/>
    <m/>
    <m/>
    <m/>
    <m/>
    <s v="מהות הבקשה"/>
    <s v="הריסת מבנים קיימים והקמת מתחם הכולל: שפפ, 2 מגדלי מגורים ( 36 קומות, סהכ 357 יחד), 4 קומות תעסוקה , מסחר בקרקע, 2 גני ילדים, מבנה ציבורי, 5 קומות מרתף, חדר שנאים פרטי, 3 חדרי שנאים חחי, 4 חדרי גנרטור."/>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וחדר שנאים קיימים.              2. הקמת מתחם משולב הכולל: 4 קומות  מרתפים + אחסנה +חדרי שנאים .                  ק. קרקע המשלבת מסחר, 2 גני ילדים, מבנה ציבורי,                   קומות מגורים,   סה&quot;כ 357 יח&quot;ד.         ב.  יש להציג חישוב 15% לטובת שטחי חלחול, יש להראות חישוב תכסית לרבות              סכמת תכנית הקומות כל קומות מרתף         ג.  יש להראות חישוב שטח ממוצע ליח&quot;ד עפ&quot;י הקבוע בתב&quot;ע.         ד.  יש להראות חישוב שטחי ההריסה כפי שהתקבלו בהיתר ישן + חישוב נפח               החללים המסחריים והתעסוקה.         ה.   יש"/>
    <n v="2108364"/>
    <n v="20191458"/>
    <m/>
    <d v="2021-03-07T00:00:00"/>
    <s v="מגורים, מסחר ותעסוקה                                                                      "/>
    <n v="0"/>
    <n v="0"/>
    <n v="72"/>
    <s v="טבלת המתחמים"/>
    <n v="285"/>
    <s v="טבלת המתחמים"/>
    <n v="357"/>
    <s v="מהות ההיתר"/>
    <s v="משולב"/>
    <s v="א.   הריסת מבנים קיימים והקמת 2 מבנים משולבים הכוללים 2 מגדלי מגוריםL        בנין מס' 1 - 35 קומות מגורים מעל לקומת מסחר.        בנין מס' 2 - 34 קומות מגורים מעל לקומת מסחר.        סהכ 357 יחד.        בניין מס' 3 - 4 קומות תעסוקה מכל לקומת גני ילדים ומבני ציבור. ב.    4 קומות מרתפים, (חדר שנאים, חדר מיתוג חחי, 4 חדרי גנרטור. ג.    קומת קרקע ובה מסחר, 2 גני ילדים ומבנה ציבורי עבור העירייה."/>
    <s v="2021_02"/>
    <d v="2021-06-23T10:48:09"/>
    <s v="גוש חלקה"/>
    <n v="2019"/>
    <x v="0"/>
    <s v="הריסה + בנייה"/>
    <s v="הריסה + בנייה"/>
    <m/>
    <n v="2"/>
    <m/>
    <m/>
    <m/>
    <n v="1"/>
    <s v="להיתר"/>
    <m/>
    <x v="0"/>
    <m/>
    <m/>
    <s v="אתר העירייה"/>
    <n v="7021378"/>
    <n v="2108364"/>
    <m/>
    <m/>
    <m/>
    <m/>
    <m/>
    <m/>
    <m/>
    <s v="מיצוי יח&quot;ד בפרויקט"/>
    <n v="0"/>
    <m/>
    <m/>
    <m/>
    <m/>
    <m/>
    <m/>
    <m/>
  </r>
  <r>
    <n v="107"/>
    <m/>
    <m/>
    <m/>
    <m/>
    <m/>
    <m/>
    <m/>
    <m/>
    <m/>
    <m/>
    <n v="4208"/>
    <m/>
    <s v="תל אביב"/>
    <x v="6"/>
    <x v="17"/>
    <m/>
    <s v="מיסוי"/>
    <s v="מיסוי - פינוי-בינוי"/>
    <s v="תכנית מאושרת עם פעילות יזמית"/>
    <n v="6859642"/>
    <s v="502 20181046"/>
    <n v="502"/>
    <n v="20181046"/>
    <s v="בקשה למידע"/>
    <s v="פינוי בינוי - בניה חדשה"/>
    <n v="1230"/>
    <s v="בת ים"/>
    <n v="6200"/>
    <s v="השבטים"/>
    <n v="623"/>
    <n v="10"/>
    <n v="10"/>
    <m/>
    <d v="2018-08-09T00:00:00"/>
    <n v="0"/>
    <n v="0"/>
    <m/>
    <m/>
    <n v="380"/>
    <m/>
    <m/>
    <m/>
    <m/>
    <m/>
    <s v="בניה במסגרת פינוי בינוי, תכנון של 380 יח&quot;ד ב-38 קומות (לא כולל תת&quot;ק) העבודה כוללת חפירה, פיתוח, קולונדה, גינון חזרות גני ילדם, שפ&quot;פ, מתקני חוץ, גדרות שערים, מבני עזר"/>
    <m/>
    <m/>
    <m/>
    <s v="NULL"/>
    <m/>
    <m/>
    <m/>
    <m/>
    <m/>
    <m/>
    <m/>
    <m/>
    <m/>
    <m/>
    <m/>
    <m/>
    <m/>
    <m/>
    <m/>
    <m/>
    <m/>
    <n v="2018"/>
    <x v="1"/>
    <s v="חפירה + בנייה"/>
    <m/>
    <m/>
    <m/>
    <m/>
    <m/>
    <m/>
    <n v="4"/>
    <s v="למידע"/>
    <m/>
    <x v="1"/>
    <m/>
    <m/>
    <m/>
    <m/>
    <m/>
    <m/>
    <m/>
    <m/>
    <m/>
    <m/>
    <m/>
    <m/>
    <s v="מיצוי יח&quot;ד בפרויקט"/>
    <n v="0"/>
    <m/>
    <m/>
    <m/>
    <m/>
    <m/>
    <m/>
    <m/>
  </r>
  <r>
    <n v="109"/>
    <m/>
    <m/>
    <m/>
    <m/>
    <m/>
    <m/>
    <m/>
    <m/>
    <m/>
    <m/>
    <n v="4208"/>
    <m/>
    <s v="תל אביב"/>
    <x v="6"/>
    <x v="17"/>
    <m/>
    <s v="מיסוי"/>
    <s v="מיסוי - פינוי-בינוי"/>
    <s v="תכנית מאושרת עם פעילות יזמית"/>
    <n v="5390719"/>
    <s v="502 20181048"/>
    <n v="502"/>
    <n v="20181048"/>
    <s v="בקשה למידע"/>
    <s v="פינוי בינוי - בניה חדשה"/>
    <n v="1229"/>
    <s v="בת ים"/>
    <n v="6200"/>
    <s v="השבטים"/>
    <n v="623"/>
    <n v="14"/>
    <n v="14"/>
    <m/>
    <d v="2018-08-09T00:00:00"/>
    <n v="0"/>
    <n v="0"/>
    <m/>
    <m/>
    <n v="380"/>
    <m/>
    <m/>
    <m/>
    <m/>
    <m/>
    <s v="בניה במסגרת פינוי בינוי, תכנון של 380 יח&quot;ד ב-38 קומות (לא כולל תת&quot;ק)"/>
    <m/>
    <m/>
    <m/>
    <s v="NULL"/>
    <m/>
    <m/>
    <m/>
    <m/>
    <m/>
    <m/>
    <m/>
    <m/>
    <m/>
    <m/>
    <m/>
    <m/>
    <m/>
    <m/>
    <m/>
    <m/>
    <m/>
    <n v="2018"/>
    <x v="1"/>
    <s v="בנייה"/>
    <m/>
    <m/>
    <n v="1"/>
    <n v="1"/>
    <n v="1"/>
    <m/>
    <n v="1"/>
    <s v="למידע"/>
    <m/>
    <x v="1"/>
    <m/>
    <m/>
    <m/>
    <m/>
    <m/>
    <m/>
    <m/>
    <m/>
    <m/>
    <m/>
    <m/>
    <m/>
    <s v="מיצוי יח&quot;ד בפרויקט"/>
    <n v="0"/>
    <m/>
    <m/>
    <m/>
    <m/>
    <m/>
    <m/>
    <m/>
  </r>
  <r>
    <n v="111"/>
    <m/>
    <m/>
    <m/>
    <m/>
    <m/>
    <m/>
    <m/>
    <m/>
    <m/>
    <m/>
    <n v="4208"/>
    <m/>
    <s v="תל אביב"/>
    <x v="6"/>
    <x v="17"/>
    <m/>
    <s v="מיסוי"/>
    <s v="מיסוי - פינוי-בינוי"/>
    <s v="תכנית מאושרת עם פעילות יזמית"/>
    <n v="7021377"/>
    <s v="502 20191457"/>
    <n v="502"/>
    <n v="20191457"/>
    <s v="בקשה להיתר-מסלול הקלות ושימוש חורג- 90 יום"/>
    <s v="בניה חדשה"/>
    <n v="1229"/>
    <s v="בת ים"/>
    <n v="6200"/>
    <s v="השבטים"/>
    <n v="623"/>
    <n v="14"/>
    <n v="14"/>
    <m/>
    <d v="2019-08-25T00:00:00"/>
    <n v="0"/>
    <n v="0"/>
    <n v="72"/>
    <n v="285"/>
    <n v="357"/>
    <m/>
    <m/>
    <m/>
    <m/>
    <s v="מהות הבקשה"/>
    <s v="הריסת מבנים קיימים והקמת מתחם הכולל: שפפ, 2 מגדלי מגורים ( 36 קומות, סהכ 357 יחד), 4 קומות תעסוקה , מסחר בקרקע, 2 גני ילדים, מבנה ציבורי, 5 קומות מרתף, חדר שנאים פרטי, 4 חדרי שנאים + חדר מיתוג חחי, 4 חדרי גנרטור, 2 צוברי גז בנפח 2,000 גלון כא."/>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קיימים.              2. הקמת מתחם משולב הכולל: 5 קומות  מרתפים + חדרי שנאים + חדר                  מיתוג חח&quot;י + 4 חדרי גנרטור + 2 צוברי גז.                  ק. קרקע המשלבת מסחר, 2 גני ילדים, מבנה ציבורי,                  קומות מגורים,   סה&quot;כ 357 יח&quot;ד.             3. תכנית התארגנות  לכלל מתחם השבטים (מגרש 101,102).             4. תכנית עגורנים.         ב. יש להציג חישוב 15% לטובת שטחי חלחול, יש להראות חישוב תכסית לרבות              סכמת תכנית הקומות כל קומות מרתף         ג.  יש להראות חישוב שטח ממוצע ליח&quot;ד עפ&quot;י הקבוע ב"/>
    <n v="2107857"/>
    <n v="20191457"/>
    <m/>
    <d v="2021-03-07T00:00:00"/>
    <s v="מגורים, מסחר ותעסוקה                                                                      "/>
    <n v="0"/>
    <n v="0"/>
    <n v="72"/>
    <s v="טבלת המתחמים"/>
    <n v="285"/>
    <s v="טבלת המתחמים"/>
    <n v="357"/>
    <s v="אתר העירייה"/>
    <s v="משולב"/>
    <s v="א.   הריסת מבנים קיימים והקמת 2 מבנים משולבים הכוללים 2 מגדלי מגורים:        בנין מס' 1 - 34 קומות מגורים מעל קומת מסחר.        בנין מס' 2 - 34 קומות מגורים מעל קומת מסחר.        סהכ 357 יחד.        בנין מס' 3 - 4 קומות תעסוקה מעל קומת גני ילדים ומבני ציבור. ב.    5 קומות מרתף (כולל קומת גלריה חלקית במפלס 1-), חדר שנאים, חדר מיתוג חחי, 4        חדרי גנרטור, 2 צוברי-גז. ג.    קומת קרקע ובה מסחר, 2 גני ילדים ומבנה ציבורי עבור העירייה. ד.   חפירה ודיפון הכולל עוגנים מחוץ למתחם, תכנית התארגנות למגרשים 101, 102,        הכוללת 6 מבני אחסנה ומשרד + עגורנים. ה.   חדר שנאים זמני בתחום שטחי ההתארגנות לתקופת העבודות."/>
    <s v="2021_02"/>
    <d v="2021-06-23T10:48:09"/>
    <s v="גוש חלקה"/>
    <n v="2019"/>
    <x v="0"/>
    <s v="הריסה + בנייה"/>
    <s v="הריסה + חפירה ודיפון + בנייה"/>
    <m/>
    <n v="1"/>
    <m/>
    <m/>
    <m/>
    <n v="1"/>
    <s v="להיתר"/>
    <m/>
    <x v="0"/>
    <m/>
    <m/>
    <s v="אתר העירייה"/>
    <n v="7021377"/>
    <n v="2107857"/>
    <s v="היתר מאתר העירייה ולכן אין ID כרגע"/>
    <m/>
    <m/>
    <m/>
    <m/>
    <m/>
    <m/>
    <s v="מיצוי יח&quot;ד בפרויקט"/>
    <n v="0"/>
    <m/>
    <m/>
    <m/>
    <m/>
    <m/>
    <s v="אישור בתנאים"/>
    <m/>
  </r>
  <r>
    <n v="110"/>
    <m/>
    <m/>
    <m/>
    <m/>
    <m/>
    <m/>
    <m/>
    <m/>
    <m/>
    <m/>
    <n v="4208"/>
    <m/>
    <s v="תל אביב"/>
    <x v="6"/>
    <x v="17"/>
    <m/>
    <s v="מיסוי"/>
    <s v="מיסוי - פינוי-בינוי"/>
    <s v="תכנית מאושרת עם פעילות יזמית"/>
    <n v="6859644"/>
    <s v="502 20181048"/>
    <n v="502"/>
    <n v="20181048"/>
    <s v="בקשה למידע"/>
    <s v="פינוי בינוי - בניה חדשה"/>
    <n v="1229"/>
    <s v="בת ים"/>
    <n v="6200"/>
    <s v="השבטים"/>
    <n v="623"/>
    <n v="14"/>
    <n v="14"/>
    <m/>
    <d v="2018-08-09T00:00:00"/>
    <n v="0"/>
    <n v="0"/>
    <m/>
    <m/>
    <n v="380"/>
    <m/>
    <m/>
    <m/>
    <m/>
    <m/>
    <s v="בניה במסגרת פינוי בינוי, תכנון של 380 יח&quot;ד ב-38 קומות (לא כולל תת&quot;ק)"/>
    <m/>
    <m/>
    <m/>
    <s v="NULL"/>
    <m/>
    <m/>
    <m/>
    <m/>
    <m/>
    <m/>
    <m/>
    <m/>
    <m/>
    <m/>
    <m/>
    <m/>
    <m/>
    <m/>
    <m/>
    <m/>
    <m/>
    <n v="2018"/>
    <x v="1"/>
    <s v="בנייה"/>
    <m/>
    <m/>
    <m/>
    <m/>
    <m/>
    <m/>
    <n v="4"/>
    <s v="למידע"/>
    <m/>
    <x v="1"/>
    <m/>
    <m/>
    <m/>
    <m/>
    <m/>
    <m/>
    <m/>
    <m/>
    <m/>
    <m/>
    <m/>
    <m/>
    <s v="מיצוי יח&quot;ד בפרויקט"/>
    <n v="0"/>
    <m/>
    <m/>
    <m/>
    <m/>
    <m/>
    <m/>
    <m/>
  </r>
  <r>
    <n v="1693"/>
    <s v="אוקטובר 2021 - טיוב בקשה וסמל כפולים"/>
    <s v="כן"/>
    <s v="כן"/>
    <m/>
    <s v="טויב - מתחם רלוונטי לפי כתובת"/>
    <m/>
    <m/>
    <m/>
    <m/>
    <m/>
    <n v="4208"/>
    <m/>
    <s v="תל אביב"/>
    <x v="6"/>
    <x v="17"/>
    <m/>
    <s v="מיסוי"/>
    <s v="פינוי-בינוי"/>
    <s v="תכנית מאושרת עם פעילות יזמית"/>
    <n v="7368188"/>
    <s v="502 20191457"/>
    <n v="502"/>
    <n v="20191457"/>
    <s v="בקשה להיתר-מסלול הקלות ושימוש חורג- 90 יום                                      "/>
    <s v="בניה חדשה                               "/>
    <n v="1229"/>
    <s v="בת ים"/>
    <n v="6200"/>
    <s v="השבטים                                                      "/>
    <n v="623"/>
    <n v="14"/>
    <n v="14"/>
    <s v=" "/>
    <d v="2019-08-25T00:00:00"/>
    <n v="0"/>
    <n v="0"/>
    <s v="NULL"/>
    <s v="NULL"/>
    <n v="357"/>
    <s v="2021_02"/>
    <d v="2021-06-23T10:48:05"/>
    <s v="NULL"/>
    <s v="NULL"/>
    <s v="מהות הבקשה"/>
    <s v=" שינוי וביטול סעיפים בפרוטוקול הועדה מס' 20200009 מיום 23.7.20  הדן בהריסת מבנים קיימים והקמת מתחם הכולל: שפ&quot;פ, 2 מגדלי מגורים ( 36 קומות, סה&quot;כ  357 יח&quot;ד), 4 קומות תעסוקה , מסחר בקרקע, 2 גני ילדים, מבנה ציבורי, 5 קומות מרתף, חדר שנאים פרטי, 4 חדרי שנאים + חדר מיתוג חח&quot;י, 4 חדרי גנרטור, 2 צוברי גז בנפח 2,000 גלון כ&quot;א.                                                                                                                                                                                                                                                                                                                                                                                                                                                                                                                                                                                                                                                                                                          "/>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קיימים.              2. הקמת מתחם משולב הכולל: 5 קומות  מרתפים + חדרי שנאים + חדר                  מיתוג חח&quot;י + 4 חדרי גנרטור + 2 צוברי גז.                  ק. קרקע המשלבת מסחר, 2 גני ילדים, מבנה ציבורי,                  קומות מגורים,   סה&quot;כ 357 יח&quot;ד.             3. תכנית התארגנות  לכלל מתחם השבטים (מגרש 101,102).             4. תכנית עגורנים.         ב. יש להציג חישוב 15% לטובת שטחי חלחול, יש להראות חישוב תכסית לרבות              סכמת תכנית הקומות כל קומות מרתף         ג.  יש להראות חישוב שטח ממוצע ליח&quot;ד עפ&quot;י הקבוע ב"/>
    <m/>
    <n v="20191457"/>
    <s v="בקשה להיתר-מסלול הקלות ושימוש חורג- 90 יום                                      "/>
    <d v="2021-03-07T00:00:00"/>
    <s v="מגורים, מסחר ותעסוקה                                                                      "/>
    <n v="0"/>
    <n v="0"/>
    <s v="NULL"/>
    <s v="NULL"/>
    <s v="NULL"/>
    <s v="NULL"/>
    <n v="357"/>
    <s v="מהות ההיתר"/>
    <s v="משולב"/>
    <s v="א.   הריסת מבנים קיימים והקמת 2 מבנים משולבים הכוללים 2 מגדלי מגורים:        בנין מס' 1 - 34 קומות מגורים מעל קומת מסחר.        בנין מס' 2 - 34 קומות מגורים מעל קומת מסחר.        סהכ 357 יחד.        בנין מס' 3 - 4 קומות תעסוקה מעל קומת גני ילדים ומבני ציבור. ב.    5 קומות מרתף (כולל קומת גלריה חלקית במפלס 1-), חדר שנאים, חדר מיתוג חחי, 4        חדרי גנרטור, 2 צוברי-גז. ג.    קומת קרקע ובה מסחר, 2 גני ילדים ומבנה ציבורי עבור העירייה. ד.   חפירה ודיפון הכולל עוגנים מחוץ למתחם, תכנית התארגנות למגרשים 101, 102,        הכוללת 6 מבני אחסנה ומשרד + עגורנים. ה.   חדר שנאים זמני בתחום שטחי ההתארגנות לתקופת העבודות."/>
    <s v="2021_02"/>
    <d v="2021-06-23T10:48:09"/>
    <s v="גוש חלקה"/>
    <n v="2019"/>
    <x v="0"/>
    <s v="הריסה + בנייה"/>
    <s v="הריסה + חפירה ודיפון + בנייה"/>
    <m/>
    <n v="1"/>
    <m/>
    <m/>
    <m/>
    <n v="4"/>
    <s v="להיתר"/>
    <m/>
    <x v="5"/>
    <m/>
    <m/>
    <m/>
    <m/>
    <m/>
    <m/>
    <m/>
    <m/>
    <m/>
    <m/>
    <m/>
    <m/>
    <s v="מיצוי יח&quot;ד בפרויקט"/>
    <n v="0"/>
    <m/>
    <m/>
    <m/>
    <m/>
    <m/>
    <m/>
    <m/>
  </r>
  <r>
    <n v="1635"/>
    <m/>
    <m/>
    <m/>
    <m/>
    <m/>
    <m/>
    <m/>
    <m/>
    <m/>
    <m/>
    <n v="4201"/>
    <m/>
    <s v="תל אביב"/>
    <x v="6"/>
    <x v="18"/>
    <m/>
    <s v="מיסוי"/>
    <m/>
    <m/>
    <n v="7181885"/>
    <s v="502 20200741"/>
    <n v="502"/>
    <n v="20200741"/>
    <s v="בקשה למידע                                                                      "/>
    <s v="בניה חדשה                               "/>
    <n v="4369"/>
    <s v="בת ים"/>
    <n v="6200"/>
    <s v="חנה סנש                                                     "/>
    <n v="211"/>
    <n v="30"/>
    <n v="30"/>
    <m/>
    <d v="2020-06-16T00:00:00"/>
    <n v="0"/>
    <n v="93"/>
    <m/>
    <m/>
    <n v="93"/>
    <m/>
    <m/>
    <m/>
    <m/>
    <m/>
    <s v=" הערות עורך: מגרש שעובר כרגע תצר על פי תבע מאושרת  מס 502-0189720 בי/588. פירוט לגבי הבניה המבוקשת  הריסת 2 מבנים קיים ובניית מבנה מגורים בן 24 קומות מעל 2 קומות מסחר ו5 מרתפי חניה הבקשה כוללת את אחת או יותר מהעבודות להלן:  חפירה, חניה מקורה                                                                                                                                                                                                                                                                                                                                                                                                                                                                                                                                                                        "/>
    <n v="0"/>
    <m/>
    <m/>
    <s v="NULL"/>
    <m/>
    <m/>
    <m/>
    <m/>
    <m/>
    <m/>
    <m/>
    <m/>
    <m/>
    <m/>
    <m/>
    <m/>
    <m/>
    <m/>
    <m/>
    <m/>
    <m/>
    <n v="2020"/>
    <x v="1"/>
    <s v="הריסה + בנייה"/>
    <m/>
    <m/>
    <n v="1"/>
    <m/>
    <m/>
    <m/>
    <n v="1"/>
    <s v="למידע"/>
    <m/>
    <x v="1"/>
    <m/>
    <m/>
    <m/>
    <m/>
    <m/>
    <m/>
    <m/>
    <m/>
    <m/>
    <m/>
    <m/>
    <m/>
    <m/>
    <n v="186"/>
    <m/>
    <m/>
    <m/>
    <m/>
    <m/>
    <m/>
    <m/>
  </r>
  <r>
    <n v="112"/>
    <m/>
    <m/>
    <m/>
    <m/>
    <m/>
    <m/>
    <m/>
    <m/>
    <m/>
    <m/>
    <n v="4092"/>
    <m/>
    <s v="תל אביב"/>
    <x v="6"/>
    <x v="19"/>
    <m/>
    <s v="מיסוי"/>
    <s v="מיסוי - פינוי-בינוי"/>
    <s v="תכנית מאושרת עם פעילות יזמית"/>
    <n v="6859374"/>
    <s v="502 20180766"/>
    <n v="502"/>
    <n v="20180766"/>
    <s v="בקשה למידע"/>
    <s v="בניה חדשה"/>
    <n v="1838"/>
    <s v="בת ים"/>
    <n v="6200"/>
    <s v="שד' יוספטל"/>
    <n v="310"/>
    <n v="101"/>
    <n v="101"/>
    <m/>
    <d v="2018-06-24T00:00:00"/>
    <n v="0"/>
    <n v="586"/>
    <m/>
    <m/>
    <n v="591"/>
    <m/>
    <m/>
    <m/>
    <m/>
    <m/>
    <s v="במסגרת שלב א של פרויקט פינוי בינוי יוספטל . הריסת שני מבני רכבת ישנים והקמה של 3 מגדלי מגורים הכוללים שטחי מסחר ומשרדים מעל מרתף משותף. פירוט לגבי הבניה המבוקשת  במסגרת שלב א של פרויקט פינוי בינוי יוספטל . הריסת שני מבני רכבת ישנים והקמה של 3 מגדלי מגורים הכוללים שטחי מסחר ומשרדים מעל מרתף משותף."/>
    <m/>
    <m/>
    <m/>
    <s v="NULL"/>
    <m/>
    <m/>
    <m/>
    <m/>
    <m/>
    <m/>
    <m/>
    <m/>
    <m/>
    <m/>
    <m/>
    <m/>
    <m/>
    <m/>
    <m/>
    <m/>
    <m/>
    <n v="2018"/>
    <x v="1"/>
    <s v="הריסה + בנייה"/>
    <m/>
    <m/>
    <n v="1"/>
    <n v="1"/>
    <n v="1"/>
    <m/>
    <n v="1"/>
    <s v="למידע"/>
    <m/>
    <x v="1"/>
    <m/>
    <m/>
    <m/>
    <m/>
    <m/>
    <m/>
    <m/>
    <m/>
    <m/>
    <m/>
    <m/>
    <m/>
    <m/>
    <n v="487"/>
    <m/>
    <m/>
    <m/>
    <m/>
    <m/>
    <m/>
    <m/>
  </r>
  <r>
    <n v="113"/>
    <m/>
    <m/>
    <m/>
    <m/>
    <m/>
    <m/>
    <m/>
    <m/>
    <m/>
    <m/>
    <n v="4092"/>
    <m/>
    <s v="תל אביב"/>
    <x v="6"/>
    <x v="19"/>
    <m/>
    <s v="מיסוי"/>
    <s v="מיסוי - פינוי-בינוי"/>
    <s v="תכנית מאושרת עם פעילות יזמית"/>
    <n v="6860964"/>
    <s v="502 20190561"/>
    <n v="502"/>
    <n v="20190561"/>
    <s v="בקשה להיתר - רישוי מלא"/>
    <s v="חפירה ודיפון"/>
    <n v="1838"/>
    <s v="בת ים"/>
    <n v="6200"/>
    <s v="שד' יוספטל"/>
    <n v="310"/>
    <n v="101"/>
    <n v="101"/>
    <m/>
    <d v="2019-04-17T00:00:00"/>
    <n v="0"/>
    <n v="0"/>
    <m/>
    <m/>
    <n v="591"/>
    <m/>
    <m/>
    <m/>
    <m/>
    <m/>
    <s v="במסגרת תכנית התחדשות עירונית ברחוב יוספטל בשלב א - הריסה של שני בנייני המגורים ברחוב יוספטל 101 ו 103  בחלקות 9 ן10 , חפירה ,דיפון ותכנית התארגנות אתר הכוללת משרד מכירות זמני ."/>
    <m/>
    <m/>
    <m/>
    <s v="NULL"/>
    <m/>
    <m/>
    <m/>
    <m/>
    <m/>
    <m/>
    <m/>
    <m/>
    <m/>
    <m/>
    <m/>
    <m/>
    <m/>
    <m/>
    <m/>
    <m/>
    <m/>
    <n v="2019"/>
    <x v="1"/>
    <s v="הריסה + חפירה ודיפון"/>
    <m/>
    <m/>
    <n v="1"/>
    <m/>
    <m/>
    <m/>
    <n v="4"/>
    <s v="להיתר"/>
    <m/>
    <x v="1"/>
    <m/>
    <m/>
    <m/>
    <m/>
    <m/>
    <m/>
    <m/>
    <m/>
    <m/>
    <m/>
    <m/>
    <m/>
    <m/>
    <n v="487"/>
    <m/>
    <m/>
    <m/>
    <m/>
    <m/>
    <s v="אושר בתנאים"/>
    <m/>
  </r>
  <r>
    <n v="1694"/>
    <s v="אוקטובר 2021 - טיוב בקשות ID כפולות"/>
    <s v="כן"/>
    <s v="כן"/>
    <m/>
    <s v="טויב"/>
    <m/>
    <m/>
    <m/>
    <m/>
    <m/>
    <n v="4092"/>
    <m/>
    <s v="תל אביב"/>
    <x v="6"/>
    <x v="19"/>
    <m/>
    <s v="מיסוי"/>
    <s v="פינוי בינוי"/>
    <s v="תכנית מאושרת עם פעילות יזמית"/>
    <n v="7454703"/>
    <s v="502 20190561"/>
    <n v="502"/>
    <n v="20190561"/>
    <s v="בקשה להיתר - רישוי מלא                                                          "/>
    <s v="חפירה ודיפון                            "/>
    <n v="1838"/>
    <s v="בת ים"/>
    <n v="6200"/>
    <s v="שד' יוספטל                                                  "/>
    <n v="310"/>
    <n v="101"/>
    <n v="101"/>
    <m/>
    <d v="2019-04-17T00:00:00"/>
    <n v="0"/>
    <n v="0"/>
    <m/>
    <m/>
    <n v="591"/>
    <s v="2021_03"/>
    <d v="2021-07-15T12:02:09"/>
    <m/>
    <m/>
    <m/>
    <s v=" במסגרת תכנית התחדשות עירונית ברחוב יוספטל בשלב א - הריסה של שני בנייני המגורים ברחוב יוספטל 101 ו 103  בחלקות 9 ו-10 , חפירה, דיפון ותכנית התארגנות אתר.                                                                                                                                                                                                                                                                                                                                                                                                                                                                                                                                                                                                                                                                                                                                                                                                                                                                               "/>
    <n v="20210002"/>
    <d v="2021-01-26T00:00:00"/>
    <s v="  הוחלט לאשר את הבקשה.  תנאי לדיון בהיתר המבנים הינו אישור הסכם פיתוח לפי סעיף 198.  ההיתר יוצא לאחר תיקון הבקשה בהתאם להערות הבאות:  1.  הערות מחלקת הרישוי לבקשה:       א.   במהות הבקשה יירשם:              הריסת מבנים קיימים,  חפירה, דיפון, בגבולות החלקה, הכוללים עוגנים גידור              זמני בגבול החלקה, בסיסים לעגורנים, מגרסה + תכנית התארגנות הכוללת              משרדים ומחסנים בשפפ.              מחסנים ומיכלית אשפה על דרך מאושרת על פי התכנית החלה במקום.              השטחים יצויינו במהות הבקשה לאחר עדכונם.        ב.   לא יהיה באתר משרד מכירות.        ג.   התקבלו התייחסות המחלקות הבאות: חזות העיר, שפע, תברואה, חשמל, חניה              (חלקי רק לעיצוב), במסגרת הנספחים התקבלה התייחסות האיגודן לעניין              העוגנים – יש לעמוד בדרישותיהם.        ד.   במסגרת הבדיקה המרחבית טרם התקבלו ההתייחסויות של המחלקות:              1.    מחלקת איכות סביבה – אישור סופי.              2 .    תאגיד מים וביוב,              3.    ההתייחסות יועצת התנועה התקבלה לעיצוב. על פי דרישת יועצת התנועה -      "/>
    <n v="2131109"/>
    <n v="20190561"/>
    <s v="בקשה להיתר - רישוי מלא                                                          "/>
    <d v="2021-05-13T00:00:00"/>
    <s v="מגורים                                                                                    "/>
    <n v="0"/>
    <n v="0"/>
    <m/>
    <m/>
    <m/>
    <m/>
    <n v="591"/>
    <m/>
    <m/>
    <s v="במסגרת תכנית התחדשות עירונית ברחוב יוספטל - הריסת שני בנייני מגורים, חפירה, משרדים ומחסנים בשפפ, מחסנים ומיכלית אשפה על דרך מאושרת. דיפון וגידור זמני בגבולות החלקה, בסיס לעגורנים, תכנית התארגנות אתר הכוללת"/>
    <s v="2021_03"/>
    <d v="2021-07-15T12:02:11"/>
    <s v="תוכנית"/>
    <n v="2019"/>
    <x v="0"/>
    <s v="הריסה + חפירה ודיפון"/>
    <s v="הריסה + חפירה ודיפון"/>
    <m/>
    <n v="1"/>
    <m/>
    <m/>
    <m/>
    <n v="1"/>
    <s v="להיתר"/>
    <s v="ברחוב יוספטל 101 ו 103 בחלקות 9 ו-10"/>
    <x v="0"/>
    <m/>
    <m/>
    <m/>
    <n v="7454703"/>
    <n v="2131109"/>
    <m/>
    <m/>
    <m/>
    <m/>
    <m/>
    <m/>
    <m/>
    <m/>
    <n v="487"/>
    <m/>
    <m/>
    <m/>
    <m/>
    <m/>
    <m/>
    <m/>
  </r>
  <r>
    <n v="1083"/>
    <m/>
    <m/>
    <m/>
    <m/>
    <m/>
    <m/>
    <m/>
    <m/>
    <m/>
    <m/>
    <n v="4092"/>
    <m/>
    <s v="תל אביב"/>
    <x v="6"/>
    <x v="19"/>
    <m/>
    <s v="מיסוי"/>
    <s v="פינוי-בינוי"/>
    <s v="תכנית מאושרת עם פעילות יזמית"/>
    <n v="7181318"/>
    <s v="502 20200140"/>
    <n v="502"/>
    <n v="20200140"/>
    <s v="בקשה למידע                                                                      "/>
    <s v="פינוי בינוי - בניה חדשה                 "/>
    <n v="1838"/>
    <s v="בת ים"/>
    <n v="6200"/>
    <s v="שד' יוספטל                                                  "/>
    <n v="310"/>
    <n v="101"/>
    <n v="101"/>
    <m/>
    <d v="2020-02-04T00:00:00"/>
    <n v="0"/>
    <n v="591"/>
    <m/>
    <m/>
    <n v="591"/>
    <s v="2020_03"/>
    <d v="2020-12-03T17:05:37"/>
    <m/>
    <m/>
    <s v="מהות הבקשה"/>
    <s v=" של פרויקט פינוי בינוי יוספטל, הריסת שני מבני רכבת ישנים והקמת 3 מגדלי מגורים הכוללים שטחי מסחר , משרדים ומבנים ומוסדות ציבור מעל מרתף מבוקש+ משרד מכירות. סוג ההקלה המבוקשת:  הקלה במספר יחידות דיור, הקלה במספר קומות תאור ההקלה המבוקשת:  1. תוספת 15 יחד  (ג 2%) למספר היחד המאושר .מ 576 יחד ל 591 יחד.                                                                                                                                                                                                                                                                                                                                                                                                                                                                                                                                                                                                                                                                                                                        "/>
    <n v="0"/>
    <s v="NULL"/>
    <s v="NULL"/>
    <s v="NULL"/>
    <m/>
    <m/>
    <m/>
    <m/>
    <m/>
    <m/>
    <m/>
    <m/>
    <m/>
    <m/>
    <m/>
    <m/>
    <m/>
    <m/>
    <s v="NULL"/>
    <s v="NULL"/>
    <s v="לפי גוש חלקה (מרץ 2021)"/>
    <n v="2020"/>
    <x v="1"/>
    <s v="הריסה + בנייה"/>
    <m/>
    <m/>
    <n v="1"/>
    <m/>
    <m/>
    <m/>
    <n v="2"/>
    <s v="למידע"/>
    <m/>
    <x v="1"/>
    <m/>
    <m/>
    <m/>
    <m/>
    <m/>
    <m/>
    <m/>
    <m/>
    <m/>
    <m/>
    <m/>
    <m/>
    <m/>
    <n v="487"/>
    <m/>
    <m/>
    <m/>
    <m/>
    <m/>
    <s v="לא היו החלטות בבקשה"/>
    <m/>
  </r>
  <r>
    <n v="1091"/>
    <m/>
    <m/>
    <m/>
    <m/>
    <m/>
    <m/>
    <m/>
    <m/>
    <m/>
    <m/>
    <n v="4092"/>
    <m/>
    <s v="תל אביב"/>
    <x v="6"/>
    <x v="19"/>
    <m/>
    <s v="מיסוי"/>
    <s v="פינוי-בינוי"/>
    <s v="תכנית מאושרת עם פעילות יזמית"/>
    <n v="7192846"/>
    <s v="502 20201358"/>
    <n v="502"/>
    <n v="20201358"/>
    <s v="בקשה להיתר-מסלול הקלות ושימוש חורג- 90 יום                                      "/>
    <s v="פינוי בינוי - בניה חדשה                 "/>
    <n v="1838"/>
    <s v="בת ים"/>
    <n v="6200"/>
    <s v="שד' יוספטל                                                  "/>
    <n v="310"/>
    <n v="101"/>
    <n v="101"/>
    <m/>
    <d v="2020-10-19T00:00:00"/>
    <n v="0"/>
    <n v="591"/>
    <m/>
    <m/>
    <n v="591"/>
    <s v="2020_03"/>
    <d v="2020-12-03T17:05:37"/>
    <m/>
    <m/>
    <s v="נתוני העירייה"/>
    <s v=" בניה חדשה במגרשים 101A-B של מגדל בן 45 קומות שכולל קומת קרקע עם מסחר ומוסדות ומבני ציבור ו 5 קומות תעסוקה, במגרשים 102A-B - שני מגדלים של 45 קומות שכוללים קומת קרקע עם מסחר ומוסדות ומבני ציבור ו-5 קומות תעסוקה. בניה של 6 מרתפי חניה במגרשים 701, 101-2.                                                                                                                                                                                                                                                                                                                                                                                                                                                                                                                                                                                                                                                                                                                                                                            "/>
    <n v="0"/>
    <s v="NULL"/>
    <s v="NULL"/>
    <s v="NULL"/>
    <m/>
    <m/>
    <m/>
    <m/>
    <m/>
    <m/>
    <m/>
    <m/>
    <m/>
    <m/>
    <m/>
    <m/>
    <m/>
    <m/>
    <s v="NULL"/>
    <s v="NULL"/>
    <s v="לפי גוש חלקה (מרץ 2021)"/>
    <n v="2020"/>
    <x v="1"/>
    <s v="בנייה"/>
    <m/>
    <m/>
    <n v="1"/>
    <m/>
    <m/>
    <m/>
    <n v="2"/>
    <s v="להיתר"/>
    <m/>
    <x v="1"/>
    <m/>
    <m/>
    <m/>
    <m/>
    <m/>
    <m/>
    <m/>
    <m/>
    <m/>
    <m/>
    <m/>
    <m/>
    <m/>
    <n v="487"/>
    <m/>
    <m/>
    <m/>
    <m/>
    <m/>
    <s v="לא היו החלטות בבקשה"/>
    <m/>
  </r>
  <r>
    <n v="114"/>
    <m/>
    <m/>
    <m/>
    <m/>
    <m/>
    <m/>
    <m/>
    <m/>
    <m/>
    <m/>
    <n v="4092"/>
    <m/>
    <s v="תל אביב"/>
    <x v="6"/>
    <x v="19"/>
    <m/>
    <s v="מיסוי"/>
    <s v="מיסוי - פינוי-בינוי"/>
    <s v="תכנית מאושרת עם פעילות יזמית"/>
    <n v="5390669"/>
    <s v="502 20180766"/>
    <n v="502"/>
    <n v="20180766"/>
    <s v="בקשה למידע"/>
    <s v="בניה חדשה"/>
    <n v="1838"/>
    <s v="בת ים"/>
    <n v="6200"/>
    <s v="שד יוספטל גיורא"/>
    <n v="310"/>
    <n v="101"/>
    <n v="101"/>
    <m/>
    <d v="2018-06-24T00:00:00"/>
    <n v="0"/>
    <n v="586"/>
    <m/>
    <m/>
    <m/>
    <m/>
    <m/>
    <m/>
    <m/>
    <m/>
    <s v="במסגרת שלב א של פרויקט פינוי בינוי יוספטל . הריסת שני מבני רכבת ישנים והקמה של 3 מגדלי מגורים הכוללים שטחי מסחר ומשרדים מעל מרתף משותף. פירוט לגבי הבניה המבוקשת  במסגרת שלב א של פרויקט פינוי בינוי יוספטל . הריסת שני מבני רכבת ישנים והקמה של 3 מגדלי מגורי"/>
    <m/>
    <m/>
    <m/>
    <s v="NULL"/>
    <m/>
    <m/>
    <m/>
    <m/>
    <m/>
    <m/>
    <m/>
    <m/>
    <m/>
    <m/>
    <m/>
    <m/>
    <m/>
    <m/>
    <m/>
    <m/>
    <m/>
    <n v="2018"/>
    <x v="1"/>
    <s v="הריסה + בנייה"/>
    <m/>
    <m/>
    <n v="1"/>
    <m/>
    <m/>
    <m/>
    <n v="4"/>
    <s v="למידע"/>
    <m/>
    <x v="1"/>
    <m/>
    <m/>
    <m/>
    <m/>
    <m/>
    <m/>
    <m/>
    <m/>
    <m/>
    <m/>
    <m/>
    <m/>
    <m/>
    <n v="487"/>
    <m/>
    <m/>
    <m/>
    <m/>
    <m/>
    <m/>
    <m/>
  </r>
  <r>
    <n v="115"/>
    <m/>
    <m/>
    <m/>
    <m/>
    <m/>
    <m/>
    <m/>
    <m/>
    <m/>
    <m/>
    <n v="4122"/>
    <m/>
    <s v="תל אביב"/>
    <x v="6"/>
    <x v="20"/>
    <m/>
    <s v="מיסוי"/>
    <s v="מיסוי - פינוי-בינוי"/>
    <s v="תכנית מאושרת עם פעילות יזמית"/>
    <n v="6859419"/>
    <s v="502 20180813"/>
    <n v="502"/>
    <n v="20180813"/>
    <s v="בקשה להיתר-מסלול הקלות ושימוש חורג- 90 יום"/>
    <s v="בניה חדשה"/>
    <n v="2359"/>
    <s v="בת ים"/>
    <n v="6200"/>
    <s v="כצנלסון"/>
    <n v="401"/>
    <n v="41"/>
    <n v="41"/>
    <m/>
    <d v="2018-07-02T00:00:00"/>
    <n v="0"/>
    <n v="0"/>
    <m/>
    <m/>
    <m/>
    <m/>
    <m/>
    <m/>
    <m/>
    <m/>
    <s v="הריסת מבנים קיימים והקמת 3 בנייני מגורים בני 27 קומות מגורים ע&quot;ג מרתפי חניה +צובר גז+ חדר טרפו + 200 מ&quot;ר לובי הציבור בקומת הקרקע"/>
    <m/>
    <m/>
    <m/>
    <s v="NULL"/>
    <m/>
    <m/>
    <m/>
    <m/>
    <m/>
    <m/>
    <m/>
    <m/>
    <m/>
    <m/>
    <m/>
    <m/>
    <m/>
    <m/>
    <m/>
    <m/>
    <m/>
    <n v="2018"/>
    <x v="1"/>
    <s v="הריסה + בנייה"/>
    <m/>
    <m/>
    <m/>
    <m/>
    <m/>
    <m/>
    <n v="4"/>
    <s v="להיתר"/>
    <m/>
    <x v="1"/>
    <m/>
    <m/>
    <m/>
    <m/>
    <m/>
    <m/>
    <m/>
    <m/>
    <m/>
    <m/>
    <m/>
    <m/>
    <m/>
    <n v="560"/>
    <m/>
    <m/>
    <m/>
    <m/>
    <m/>
    <m/>
    <m/>
  </r>
  <r>
    <n v="116"/>
    <m/>
    <m/>
    <m/>
    <m/>
    <m/>
    <m/>
    <m/>
    <m/>
    <m/>
    <m/>
    <n v="4122"/>
    <m/>
    <s v="תל אביב"/>
    <x v="6"/>
    <x v="20"/>
    <m/>
    <s v="מיסוי"/>
    <s v="מיסוי - פינוי-בינוי"/>
    <s v="תכנית מאושרת עם פעילות יזמית"/>
    <n v="7021129"/>
    <s v="502 20180813"/>
    <n v="502"/>
    <n v="20180813"/>
    <s v="בקשה להיתר-מסלול הקלות ושימוש חורג- 90 יום"/>
    <s v="בניה חדשה"/>
    <n v="2359"/>
    <s v="בת ים"/>
    <n v="6200"/>
    <s v="כצנלסון"/>
    <n v="401"/>
    <n v="41"/>
    <n v="41"/>
    <m/>
    <d v="2018-07-02T00:00:00"/>
    <n v="0"/>
    <n v="0"/>
    <m/>
    <m/>
    <m/>
    <m/>
    <m/>
    <m/>
    <m/>
    <m/>
    <s v="הריסת מבנים קיימים והקמת 3 בנייני מגורים בני 27 קומות מגורים עג מרתפי חניה +צובר גז+ חדר טרפו + 200 מר לובי הציבור בקומת הקרקע"/>
    <m/>
    <m/>
    <m/>
    <s v="NULL"/>
    <m/>
    <m/>
    <m/>
    <m/>
    <m/>
    <m/>
    <m/>
    <m/>
    <m/>
    <m/>
    <m/>
    <m/>
    <m/>
    <m/>
    <m/>
    <m/>
    <m/>
    <n v="2018"/>
    <x v="1"/>
    <s v="הריסה + בנייה"/>
    <m/>
    <m/>
    <m/>
    <m/>
    <m/>
    <m/>
    <n v="4"/>
    <s v="להיתר"/>
    <m/>
    <x v="1"/>
    <m/>
    <m/>
    <m/>
    <m/>
    <m/>
    <m/>
    <m/>
    <m/>
    <m/>
    <m/>
    <m/>
    <m/>
    <m/>
    <n v="560"/>
    <m/>
    <m/>
    <m/>
    <m/>
    <m/>
    <m/>
    <m/>
  </r>
  <r>
    <n v="118"/>
    <m/>
    <m/>
    <m/>
    <m/>
    <m/>
    <m/>
    <m/>
    <m/>
    <m/>
    <m/>
    <n v="4122"/>
    <m/>
    <s v="תל אביב"/>
    <x v="6"/>
    <x v="20"/>
    <m/>
    <s v="מיסוי"/>
    <s v="מיסוי - פינוי-בינוי"/>
    <s v="תכנית מאושרת עם פעילות יזמית"/>
    <n v="6859490"/>
    <s v="502 20180887"/>
    <n v="502"/>
    <n v="20180887"/>
    <s v="בקשה למידע"/>
    <s v="פינוי בינוי - בניה חדשה"/>
    <n v="1816"/>
    <s v="בת ים"/>
    <n v="6200"/>
    <s v="כצנלסון"/>
    <n v="401"/>
    <n v="53"/>
    <n v="53"/>
    <m/>
    <d v="2018-07-16T00:00:00"/>
    <n v="0"/>
    <n v="0"/>
    <m/>
    <m/>
    <m/>
    <m/>
    <m/>
    <m/>
    <m/>
    <m/>
    <s v="הריסת מבנים קיימים והקמת 2 בנייני מגורים בני 27 קומות ע&quot;ג מרתפי חניה+צובר גז+ ח.טרפו+200 מ&quot;ר לטובת הציבור ברומת הקרקע"/>
    <m/>
    <m/>
    <m/>
    <s v="NULL"/>
    <m/>
    <m/>
    <m/>
    <m/>
    <m/>
    <m/>
    <m/>
    <m/>
    <m/>
    <m/>
    <m/>
    <m/>
    <m/>
    <m/>
    <m/>
    <m/>
    <m/>
    <n v="2018"/>
    <x v="1"/>
    <s v="הריסה + בנייה"/>
    <m/>
    <m/>
    <m/>
    <m/>
    <m/>
    <m/>
    <n v="4"/>
    <s v="למידע"/>
    <m/>
    <x v="1"/>
    <m/>
    <m/>
    <m/>
    <m/>
    <m/>
    <m/>
    <m/>
    <m/>
    <m/>
    <m/>
    <m/>
    <m/>
    <m/>
    <n v="560"/>
    <m/>
    <m/>
    <m/>
    <m/>
    <m/>
    <m/>
    <m/>
  </r>
  <r>
    <n v="119"/>
    <m/>
    <m/>
    <m/>
    <m/>
    <m/>
    <m/>
    <m/>
    <m/>
    <m/>
    <m/>
    <n v="4122"/>
    <m/>
    <s v="תל אביב"/>
    <x v="6"/>
    <x v="20"/>
    <m/>
    <s v="מיסוי"/>
    <s v="פינוי-בינוי"/>
    <s v="תכנית מאושרת עם פעילות יזמית"/>
    <n v="6859491"/>
    <s v="502 20180888"/>
    <n v="502"/>
    <n v="20180888"/>
    <s v="בקשה למידע"/>
    <s v="בניה חדשה"/>
    <n v="1816"/>
    <s v="בת ים"/>
    <n v="6200"/>
    <s v="כצנלסון"/>
    <n v="401"/>
    <n v="53"/>
    <n v="53"/>
    <s v=""/>
    <d v="2018-07-16T00:00:00"/>
    <n v="0"/>
    <n v="0"/>
    <m/>
    <m/>
    <m/>
    <m/>
    <m/>
    <m/>
    <m/>
    <m/>
    <s v="פירוט לגבי הבניה המבוקשת הריסת מבנים קיימים והקמת 2 בנייני מגורים בני 27 קומות ע&quot;ג מרתפי חניה+צובר גז+ ח.טרפו+200 מ&quot;ר לטובת הציבור ברומת הקרקע"/>
    <m/>
    <m/>
    <m/>
    <s v="NULL"/>
    <m/>
    <m/>
    <m/>
    <m/>
    <m/>
    <m/>
    <m/>
    <m/>
    <m/>
    <m/>
    <m/>
    <m/>
    <m/>
    <m/>
    <m/>
    <m/>
    <s v="שליפת כתובות (אוגוסט 2020)"/>
    <n v="2018"/>
    <x v="1"/>
    <m/>
    <m/>
    <m/>
    <m/>
    <m/>
    <m/>
    <m/>
    <n v="4"/>
    <s v="למידע"/>
    <m/>
    <x v="1"/>
    <m/>
    <m/>
    <m/>
    <m/>
    <m/>
    <m/>
    <m/>
    <m/>
    <m/>
    <m/>
    <m/>
    <m/>
    <m/>
    <n v="560"/>
    <m/>
    <m/>
    <m/>
    <m/>
    <m/>
    <m/>
    <m/>
  </r>
  <r>
    <n v="117"/>
    <m/>
    <m/>
    <m/>
    <m/>
    <m/>
    <m/>
    <m/>
    <m/>
    <m/>
    <m/>
    <n v="4122"/>
    <m/>
    <s v="תל אביב"/>
    <x v="6"/>
    <x v="20"/>
    <m/>
    <s v="מיסוי"/>
    <s v="פינוי-בינוי"/>
    <s v="תכנית מאושרת עם פעילות יזמית"/>
    <n v="6859422"/>
    <s v="502 20180819"/>
    <n v="502"/>
    <n v="20180819"/>
    <s v="בקשה להיתר-מסלול הקלות ושימוש חורג- 90 יום"/>
    <s v="פינוי בינוי - בניה חדשה"/>
    <n v="2360"/>
    <s v="בת ים"/>
    <n v="6200"/>
    <s v="כצנלסון"/>
    <n v="401"/>
    <n v="53"/>
    <n v="53"/>
    <s v=""/>
    <d v="2018-07-03T00:00:00"/>
    <n v="0"/>
    <n v="0"/>
    <m/>
    <m/>
    <m/>
    <m/>
    <m/>
    <m/>
    <m/>
    <m/>
    <s v="הריסת מבנים קיימים והקמת 2 בנייני מגורין בני 27 קומות+מרתפי חניה+צובר גז+חדר טרפו+200 מ&quot;ר לובי ציבורי בקומת הקרקע"/>
    <m/>
    <m/>
    <m/>
    <s v="NULL"/>
    <m/>
    <m/>
    <m/>
    <m/>
    <m/>
    <m/>
    <m/>
    <m/>
    <m/>
    <m/>
    <m/>
    <m/>
    <m/>
    <m/>
    <m/>
    <m/>
    <s v="שליפת כתובות (אוגוסט 2020)"/>
    <n v="2018"/>
    <x v="1"/>
    <s v="הריסה"/>
    <m/>
    <m/>
    <m/>
    <m/>
    <m/>
    <m/>
    <n v="4"/>
    <s v="להיתר"/>
    <m/>
    <x v="1"/>
    <m/>
    <m/>
    <m/>
    <m/>
    <m/>
    <m/>
    <m/>
    <m/>
    <m/>
    <m/>
    <m/>
    <m/>
    <m/>
    <n v="560"/>
    <m/>
    <m/>
    <m/>
    <m/>
    <m/>
    <m/>
    <m/>
  </r>
  <r>
    <n v="1070"/>
    <m/>
    <m/>
    <m/>
    <s v="כפול למעט שוני קטן בכתובת"/>
    <m/>
    <s v="כפול עם נתוני עבר"/>
    <m/>
    <m/>
    <m/>
    <m/>
    <n v="4122"/>
    <m/>
    <s v="תל אביב"/>
    <x v="6"/>
    <x v="20"/>
    <m/>
    <s v="מיסוי"/>
    <s v="פינוי-בינוי"/>
    <s v="תכנית מאושרת עם פעילות יזמית"/>
    <n v="7131432"/>
    <s v="502 20180813"/>
    <n v="502"/>
    <n v="20180813"/>
    <s v="בקשה להיתר-מסלול הקלות ושימוש חורג- 90 יום                                      "/>
    <s v="בניה חדשה                               "/>
    <n v="2359"/>
    <s v="בת ים"/>
    <n v="6200"/>
    <s v="כצנלסון                                                     "/>
    <n v="401"/>
    <n v="41"/>
    <n v="41"/>
    <m/>
    <d v="2018-07-02T00:00:00"/>
    <n v="0"/>
    <n v="0"/>
    <m/>
    <m/>
    <m/>
    <s v="2020_01"/>
    <d v="2020-11-01T21:02:44"/>
    <m/>
    <m/>
    <m/>
    <s v=" הריסת מבנים קיימים והקמת 3 בנייני מגורים בני 27 קומות מגורים עג מרתפי חניה +צובר גז+ חדר טרפו + 200 מר לובי הציבור בקומת הקרקע                                                                                                                                                                                                                                                                                                                                                                                                                                                                                                                                                                                                                                                                                                                                                                                                                                                                                                       "/>
    <n v="20190016"/>
    <d v="2019-12-25T00:00:00"/>
    <s v="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26,790 מר עיקרי         מגורים + 3,384 מר מרפסות עיקרי = 30,174 מר.         שטח שרות מעל לכניסה הקובעת על פי תוכנית בי/517 = 10,152"/>
    <s v="NULL"/>
    <m/>
    <m/>
    <m/>
    <m/>
    <m/>
    <m/>
    <m/>
    <m/>
    <m/>
    <m/>
    <m/>
    <m/>
    <m/>
    <s v="NULL"/>
    <s v="NULL"/>
    <s v="NULL"/>
    <s v="לפי גוש חלקה (מרץ 2021)"/>
    <n v="2018"/>
    <x v="1"/>
    <s v="הריסה + בנייה"/>
    <m/>
    <m/>
    <m/>
    <m/>
    <m/>
    <m/>
    <n v="4"/>
    <s v="להיתר"/>
    <m/>
    <x v="1"/>
    <m/>
    <m/>
    <m/>
    <m/>
    <m/>
    <m/>
    <m/>
    <m/>
    <m/>
    <m/>
    <m/>
    <m/>
    <m/>
    <n v="560"/>
    <m/>
    <m/>
    <m/>
    <m/>
    <m/>
    <s v="הוחלט לאשר את הבקשה._x000a_יש לקבל התייחסות הוועדה לעניין תוספת השטחים המבוקשת במפלס המרתף 4- לצורך_x000a_תוספת חניות אורחים מעבר לשטחים המותרים בתוכנית החלה במקום, לרבות תוספת_x000a_&quot;כחלון&quot;._x000a_ההיתר יוצא בכפוף למילוי הדרישת שבהחלטת ישיבת ועדת משנה 20190016 מיום_x000a_25.12.2019 מס' 20190016 מיום 25.12.19 ובהתאם לדרישות הבאות:_x000a_בקשה זו תהווה המשך לבקשה שנדונה בישיבות ועדות המשנה לעיל, ותוגש כבקשה אחת_x000a_להיתר בכל מגרש._x000a_הערות בדיקה:_x000a_1. אישורים הנדרשים לאחר הוועדה (במסגרת בקרת התכן):_x000a_א. חישובים סטטיים + הצהרת מהנדס (למבנה + עגורנים._x000a_ב. אישור רשות תעופה אזרחית לעגורנים._x000a_ג. אישור משרד הביטחון לעגורנים._x000a_ד. אישור יועץ התנועה מטעם העירייה לנושא תכנית ארגון אתר._x000a_ה. אישור מחלקות פנימיות לנושא העוגנים: תאגיד מי בת ים, חשמל, שפ&quot;ע._x000a_2. הערות בדיקה:_x000a_א. מהות הבקשה כפי שהוגשה לדיון תתוסף לגרמושקה הראשית בציון שטחים כפי_x000a_שפורטו בהערות הבדיקה. בנוסף יצויינו 2 העגורנים:_x000a_עגורן 1 - בגובה 114 מ' מעל לבסיס מבוטן._x000a_עגורן 2 - בגובה 124 מ' מעל לבסיס מבוטן._x000a_ב. הבקשה תהיה ערוכה וחתומה כחוק לרבות חתימת מהנדס הפרוייקט לעניין_x000a_בסיס העגורן המבוטן._x000a_ג. יש להראות את תכנית ההתארגנות + החפירה ודיפון + עגורנים כחלק המשכי_x000a_מהבקשה המלאה._x000a_ד. יש להראות את תכנית ההתארגנות ע&quot;ג המפה המצבית תוך הקפדה על:_x000a_* יש לסמן את מיקום הגדרות ולתת מידות אורך + מיקום ומידה לשער הולכי_x000a_הרגל + שער לרכבים._x000a_* יש להראות את מיקום רמפת המשאיות באתר (כניסה ויציאה לאתר) לרבות_x000a_ה. יש לקבל אישור יועץ התנועה של הרשות._x000a_ו. יש לצבוע את כלל האלמנטים המבוקשים כמוצע בהתאם לחומר המבוקש_x000a_לרבות מידות וגבהים._x000a_ז. יש לציין חישוב המבנים היבילים + שירותים כימיים כמוצעים ולרשום אותם_x000a_בטבלת השטחים._x000a_ח. החתכים יהיו צבועים כחוק, יסומן גובה העגורנים גם החתכים._x000a_ט. ינתן התחייבות וערבות על סך 50,000 ₪ להוצאת העוגנים, להחזרת המצב_x000a_לקדמותו, והתאמה להיתר הבניה._x000a_י. יש לתקן את הבקשה בהתאם להערות מחלקות אגף ההנדסה והשלמת כל_x000a_האישורים והחתימות הדרושים לבקשה._x000a_3. תנאי להיתר:_x000a_א. תשלום אגרות והיטלים: תשלום כל התשלומים כאמור בסעיף 145 ד' לחוק._x000a_ב. בכל אתר בנייה יש לבצע גדר &quot;מדברת&quot; - גדר המקיפה את אתר הבנייה תבוצע_x000a_מפח מלא (ללא שימוש באיסכורית) בציפוי/הדפסה בעיצוב גרפי המציג את_x000a_הדמית המבנה, מיתוג החברה והמיתוג העירוני, אישור הפרסום יהיה בתאום עם_x000a_אגף ההנדסה לרבות חישוב אגרות פרסום ._x000a_ג. תנאי להוצאת היתר בניה יהיה המצאת ערבות בנקאית לצורך כיסוי הבור אשר_x000a_יקבע ע&quot;י סמנכ&quot;ל תאום תשתיות._x000a_4. תנאים בהיתר:_x000a_א. מסגרת עבודת העגורן (משא) תהיה בתחום המגרש בלבד, אין לתמרן את המנוף_x000a_לרבות החלק של המשקולות מחוץ לגבולות החלקה._x000a_ב. ירשם תנאי בהיתר הבניה כי ההיתר הינו זמני לתקופת הבניה ויש לפרק את_x000a_העגורן והמשטח._x000a_ג. יש לקיים אחר כל התקנות הבטיחות מטעם משרד העבודה להבטחת שלום_x000a_הציבורי והעובדים כאחד, אין להתחיל בעבודות ללא אישור משרד העבודה_x000a_להפעלת העגורן._x000a_ד. כל נזק שיגרם לתשתיות ולמבנים הסמוכים כתוצאה מעגורן יתוקן ע&quot;י המבקש_x000a_ועל חשבונו._x000a_ה. תאום סופי עם אגף התשתיות בנוגע לתכנון והרחבת הכביש_x000a_5. תנאים לתחילת העבודות:_x000a_א. אין להתחיל בעבודה לפני מינוי אחראי לביצוע ואחראי לביקורת וחתימתם בגוף_x000a_הבקשה._x000a_ב. העברת תסקיר בדיקת עגורן צריח לאגף הנדסה._x000a_ג. יש לצרף רישיון קבלן מוסמך לעבודות הנדסה, תנאי לתחילת ביצוע עבודות,_x000a_המצאת רישיון קבלן מוסמך._x000a_ד. אישור מפקח מטעם משרד העבודה._x000a_ה. יש לקבל אישור משרד העבודה, יועץ בטיחות כתנאי לתחילת העבודות באתר._x000a_יש לקיים אחר כל תקנות הבטיחות מטעם משרד העבודה להבטחת שלום_x000a_הציבור והעובדים כאחד._x000a_ו. אין להתחיל בעבודות ללא אישור משרד העבודה להפעלת העגורן._x000a_ז. אין להתחיל בעבודות ללא אישור יועץ בטיחות לעבודות באתר._x000a_ח. יש להציב שלט עם פרטי הקבלן המבצע ומנהל העבודה, כנדרש בתקנה 7ב'_x000a_בתקנות הבטיחות בעבודה (עבודות בניה) התשמ&quot;ח 1988._x000a_ט. יש להודיע על תחילת פעולות בניה למפקח עבודה אזורי כנדרש בסעיף 192 של_x000a_פקודת הבטיחות בעבודה התש&quot;ל 1970 ולמינוי מנהל עבודה שיאושר ע&quot;י מנהל_x000a_הבטיחות._x000a_י. יש להכין &quot;תוכנית ארגון בטיחותי&quot; לפי תקנה 166 בתקנות הבטיחות בעבודה_x000a_(עבודות בניה), התשמ&quot;ח – 1988 או &quot;תוכנית ניהול בטיחות&quot; כנדרש בתקנות._x000a_ארגון הפיקוח על העבודה (תכנית לניהול בטיחות) תשע&quot;ג – 2013._x000a_יא. יש לעמוד בדרישות לעניין עבודה בקרבת קווי חשמל, בהתאם לנקוב בתקנה 164_x000a_בתקנות הבטיחות בעבודה (עבודות בניה) התשמ&quot;ח – 1988._x000a_ _x000a_הצבעה:_x000a_בעד - 7_x000a_נגד - 1 (אירנה גנין)"/>
    <s v="כן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26,790 מר עיקרי         מגורים + 3,384 מר מרפסות עיקרי = 30,174 מר.         שטח שרות מעל לכניסה הקובעת על פי תוכנית בי/517 = 10,152"/>
  </r>
  <r>
    <n v="1071"/>
    <m/>
    <m/>
    <m/>
    <s v="כפול למעט שוני קטן בכתובת"/>
    <m/>
    <s v="כפול עם נתוני עבר"/>
    <m/>
    <m/>
    <m/>
    <m/>
    <n v="4122"/>
    <m/>
    <s v="תל אביב"/>
    <x v="6"/>
    <x v="20"/>
    <m/>
    <s v="מיסוי"/>
    <s v="פינוי-בינוי"/>
    <s v="תכנית מאושרת עם פעילות יזמית"/>
    <n v="7131433"/>
    <s v="502 20180819"/>
    <n v="502"/>
    <n v="20180819"/>
    <s v="בקשה להיתר-מסלול הקלות ושימוש חורג- 90 יום                                      "/>
    <s v="פינוי בינוי - בניה חדשה                 "/>
    <n v="2360"/>
    <s v="בת ים"/>
    <n v="6200"/>
    <s v="כצנלסון                                                     "/>
    <n v="401"/>
    <n v="53"/>
    <n v="53"/>
    <m/>
    <d v="2018-07-03T00:00:00"/>
    <n v="0"/>
    <n v="0"/>
    <m/>
    <m/>
    <m/>
    <s v="2020_01"/>
    <d v="2020-11-01T21:02:44"/>
    <m/>
    <m/>
    <m/>
    <s v=" הריסת מבנים קיימים והקמת 2 בנייני מגורים בני 27 קומות + מרתפי חניה + צובר גז + חדר טרפו + 200 מר לובי  בקומת הקרקע.                                                                                                                                                                                                                                                                                                                                                                                                                                                                                                                                                                                                                                                                                                                                                                                                                                                                                                                   "/>
    <n v="20190016"/>
    <d v="2019-12-25T00:00:00"/>
    <s v="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17,860 מר  עיקרי         מגורים + 2,256 מר מרפסות לעיקרי = 20,116 מר.         שטח שרות מעל לכניסה הקובעת על פי תוכנית בי/517 ="/>
    <s v="NULL"/>
    <m/>
    <m/>
    <m/>
    <m/>
    <m/>
    <m/>
    <m/>
    <m/>
    <m/>
    <m/>
    <m/>
    <m/>
    <m/>
    <s v="NULL"/>
    <s v="NULL"/>
    <s v="NULL"/>
    <s v="לפי גוש חלקה (מרץ 2021)"/>
    <n v="2018"/>
    <x v="1"/>
    <s v="הריסה + בנייה"/>
    <m/>
    <m/>
    <m/>
    <m/>
    <m/>
    <m/>
    <n v="4"/>
    <s v="להיתר"/>
    <m/>
    <x v="1"/>
    <m/>
    <m/>
    <m/>
    <m/>
    <m/>
    <m/>
    <m/>
    <m/>
    <m/>
    <m/>
    <m/>
    <m/>
    <m/>
    <n v="560"/>
    <m/>
    <m/>
    <m/>
    <m/>
    <m/>
    <s v="אושר בתנאים"/>
    <m/>
  </r>
  <r>
    <n v="120"/>
    <m/>
    <m/>
    <m/>
    <m/>
    <m/>
    <m/>
    <m/>
    <m/>
    <m/>
    <m/>
    <n v="4122"/>
    <m/>
    <s v="תל אביב"/>
    <x v="6"/>
    <x v="20"/>
    <m/>
    <s v="מיסוי"/>
    <s v="מיסוי - פינוי-בינוי"/>
    <s v="תכנית מאושרת עם פעילות יזמית"/>
    <n v="5388579"/>
    <s v="502 20180813"/>
    <n v="502"/>
    <n v="20180813"/>
    <s v="בקשה להיתר-מסלול הקלות ושימוש"/>
    <s v="בניה חדשה"/>
    <n v="2359"/>
    <s v="בת ים"/>
    <n v="6200"/>
    <s v="כצנלסון ברל"/>
    <n v="401"/>
    <n v="41"/>
    <n v="41"/>
    <m/>
    <d v="2018-07-02T00:00:00"/>
    <n v="0"/>
    <n v="0"/>
    <m/>
    <m/>
    <n v="336"/>
    <m/>
    <m/>
    <m/>
    <m/>
    <m/>
    <s v="הריסת מבנים קיימים והקמת 3 בנייני מגורים בני 27 קומות מגורים ע&quot;ג מרתפי חניה +צובר גז+ חדר טרפו + 200 מ&quot;ר לובי הציבור בקומת הקרקע"/>
    <m/>
    <m/>
    <m/>
    <s v="NULL"/>
    <m/>
    <m/>
    <m/>
    <m/>
    <m/>
    <m/>
    <m/>
    <m/>
    <m/>
    <m/>
    <m/>
    <m/>
    <m/>
    <m/>
    <m/>
    <m/>
    <m/>
    <n v="2018"/>
    <x v="1"/>
    <s v="הריסה + בנייה"/>
    <m/>
    <m/>
    <n v="1"/>
    <m/>
    <m/>
    <m/>
    <n v="1"/>
    <s v="להיתר"/>
    <m/>
    <x v="1"/>
    <m/>
    <m/>
    <m/>
    <m/>
    <m/>
    <m/>
    <m/>
    <m/>
    <m/>
    <m/>
    <m/>
    <m/>
    <m/>
    <n v="560"/>
    <m/>
    <m/>
    <m/>
    <m/>
    <s v="לא מופיע באתר העירייה. במדלן מופיע - היתר בתנאים"/>
    <s v="אישור"/>
    <m/>
  </r>
  <r>
    <n v="121"/>
    <m/>
    <m/>
    <m/>
    <m/>
    <m/>
    <m/>
    <m/>
    <m/>
    <m/>
    <m/>
    <n v="4122"/>
    <m/>
    <s v="תל אביב"/>
    <x v="6"/>
    <x v="20"/>
    <m/>
    <s v="מיסוי"/>
    <s v="פינוי-בינוי"/>
    <s v="תכנית מאושרת עם פעילות יזמית"/>
    <n v="5230701"/>
    <s v="502 20170479"/>
    <n v="502"/>
    <n v="20170479"/>
    <s v="בקשה למידע"/>
    <s v="בניה חדשה"/>
    <n v="2593"/>
    <s v="בת ים"/>
    <n v="6200"/>
    <s v="כצנלסון ברל"/>
    <n v="401"/>
    <n v="49"/>
    <n v="49"/>
    <m/>
    <d v="2017-04-03T00:00:00"/>
    <n v="0"/>
    <n v="336"/>
    <m/>
    <m/>
    <n v="336"/>
    <m/>
    <m/>
    <m/>
    <m/>
    <m/>
    <s v="הריסה ובניית 3 מגדלי מגורים במסגרת פינוי בינוי פירוט לגבי הבניה המבוקשת  הריסה ובניית 3 מגדלי מגורים במסגרת פינוי בינוי"/>
    <m/>
    <m/>
    <m/>
    <s v="NULL"/>
    <m/>
    <m/>
    <m/>
    <m/>
    <m/>
    <m/>
    <m/>
    <m/>
    <m/>
    <m/>
    <m/>
    <m/>
    <m/>
    <m/>
    <m/>
    <m/>
    <s v="שליפת כתובות (אוגוסט 2020)"/>
    <n v="2017"/>
    <x v="1"/>
    <s v="הריסה + בנייה"/>
    <m/>
    <m/>
    <n v="1"/>
    <n v="1"/>
    <m/>
    <m/>
    <n v="1"/>
    <s v="למידע"/>
    <m/>
    <x v="1"/>
    <m/>
    <m/>
    <m/>
    <m/>
    <m/>
    <m/>
    <m/>
    <m/>
    <m/>
    <m/>
    <m/>
    <m/>
    <m/>
    <n v="560"/>
    <m/>
    <m/>
    <m/>
    <m/>
    <m/>
    <m/>
    <m/>
  </r>
  <r>
    <n v="124"/>
    <m/>
    <m/>
    <m/>
    <m/>
    <m/>
    <m/>
    <m/>
    <m/>
    <m/>
    <m/>
    <n v="4122"/>
    <m/>
    <s v="תל אביב"/>
    <x v="6"/>
    <x v="20"/>
    <m/>
    <s v="מיסוי"/>
    <s v="מיסוי - פינוי-בינוי"/>
    <s v="תכנית מאושרת עם פעילות יזמית"/>
    <n v="5390690"/>
    <s v="502 20180887"/>
    <n v="502"/>
    <n v="20180887"/>
    <s v="בקשה למידע"/>
    <s v="פינוי בינוי - בניה חדשה"/>
    <n v="1816"/>
    <s v="בת ים"/>
    <n v="6200"/>
    <s v="כצנלסון ברל"/>
    <n v="401"/>
    <n v="53"/>
    <n v="53"/>
    <m/>
    <d v="2018-07-16T00:00:00"/>
    <n v="0"/>
    <n v="0"/>
    <m/>
    <m/>
    <n v="224"/>
    <m/>
    <m/>
    <m/>
    <m/>
    <m/>
    <s v="הריסת מבנים קיימים והקמת 2 בנייני מגורים בני 27 קומות ע&quot;ג מרתפי חניה+צובר גז+ ח.טרפו+200 מ&quot;ר לטובת הציבור ברומת הקרקע"/>
    <m/>
    <m/>
    <m/>
    <s v="NULL"/>
    <m/>
    <m/>
    <m/>
    <m/>
    <m/>
    <m/>
    <m/>
    <m/>
    <m/>
    <m/>
    <m/>
    <m/>
    <m/>
    <m/>
    <m/>
    <m/>
    <m/>
    <n v="2018"/>
    <x v="1"/>
    <s v="הריסה + בנייה"/>
    <m/>
    <m/>
    <n v="2"/>
    <n v="1"/>
    <m/>
    <m/>
    <n v="1"/>
    <s v="למידע"/>
    <m/>
    <x v="1"/>
    <m/>
    <m/>
    <m/>
    <m/>
    <m/>
    <m/>
    <m/>
    <m/>
    <m/>
    <m/>
    <m/>
    <m/>
    <m/>
    <n v="560"/>
    <m/>
    <m/>
    <m/>
    <m/>
    <m/>
    <m/>
    <m/>
  </r>
  <r>
    <n v="122"/>
    <m/>
    <m/>
    <m/>
    <m/>
    <m/>
    <m/>
    <m/>
    <m/>
    <m/>
    <m/>
    <n v="4122"/>
    <m/>
    <s v="תל אביב"/>
    <x v="6"/>
    <x v="20"/>
    <m/>
    <s v="מיסוי"/>
    <s v="מיסוי - פינוי-בינוי"/>
    <s v="תכנית מאושרת עם פעילות יזמית"/>
    <n v="7021131"/>
    <s v="502 20180819"/>
    <n v="502"/>
    <n v="20180819"/>
    <s v="בקשה להיתר-מסלול הקלות ושימוש חורג- 90 יום"/>
    <s v="פינוי בינוי - בניה חדשה"/>
    <n v="2360"/>
    <s v="בת ים"/>
    <n v="6200"/>
    <s v="כצנלסון ברל"/>
    <n v="401"/>
    <n v="53"/>
    <n v="53"/>
    <m/>
    <d v="2018-07-03T00:00:00"/>
    <n v="0"/>
    <n v="0"/>
    <m/>
    <m/>
    <n v="224"/>
    <m/>
    <m/>
    <m/>
    <m/>
    <m/>
    <s v="הריסת מבנים קיימים והקמת 2 בנייני מגורים בני 27 קומות + מרתפי חניה + צובר גז + חדר טרפו + 200 מר לובי  בקומת הקרקע."/>
    <m/>
    <m/>
    <m/>
    <s v="NULL"/>
    <m/>
    <m/>
    <m/>
    <m/>
    <m/>
    <m/>
    <m/>
    <m/>
    <m/>
    <m/>
    <m/>
    <m/>
    <m/>
    <m/>
    <m/>
    <m/>
    <m/>
    <n v="2018"/>
    <x v="1"/>
    <s v="הריסה + בנייה"/>
    <m/>
    <m/>
    <n v="2"/>
    <m/>
    <m/>
    <m/>
    <n v="1"/>
    <s v="להיתר"/>
    <m/>
    <x v="1"/>
    <m/>
    <m/>
    <m/>
    <m/>
    <m/>
    <m/>
    <m/>
    <m/>
    <m/>
    <m/>
    <m/>
    <m/>
    <m/>
    <n v="560"/>
    <m/>
    <m/>
    <m/>
    <m/>
    <m/>
    <s v="הוחלט לאשר בכפוף לתיקון הערות אגף הנדסה"/>
    <m/>
  </r>
  <r>
    <n v="125"/>
    <m/>
    <m/>
    <m/>
    <m/>
    <m/>
    <m/>
    <m/>
    <m/>
    <m/>
    <m/>
    <n v="4122"/>
    <m/>
    <s v="תל אביב"/>
    <x v="6"/>
    <x v="20"/>
    <m/>
    <s v="מיסוי"/>
    <s v="פינוי-בינוי"/>
    <s v="תכנית מאושרת עם פעילות יזמית"/>
    <n v="5390691"/>
    <s v="502 20180888"/>
    <n v="502"/>
    <n v="20180888"/>
    <s v="בקשה למידע"/>
    <s v="בניה חדשה"/>
    <n v="1816"/>
    <s v="בת ים"/>
    <n v="6200"/>
    <s v="כצנלסון ברל"/>
    <n v="401"/>
    <n v="53"/>
    <n v="53"/>
    <m/>
    <d v="2018-07-16T00:00:00"/>
    <n v="0"/>
    <n v="0"/>
    <m/>
    <m/>
    <n v="224"/>
    <m/>
    <m/>
    <m/>
    <m/>
    <m/>
    <s v="פירוט לגבי הבניה המבוקשת הריסת מבנים קיימים והקמת 2 בנייני מגורים בני 27 קומות ע&quot;ג מרתפי חניה+צובר גז+ ח.טרפו+200 מ&quot;ר לטובת הציבור ברומת הקרקע"/>
    <m/>
    <m/>
    <m/>
    <s v="NULL"/>
    <m/>
    <m/>
    <m/>
    <m/>
    <m/>
    <m/>
    <m/>
    <m/>
    <m/>
    <m/>
    <m/>
    <m/>
    <m/>
    <m/>
    <m/>
    <m/>
    <s v="שליפת כתובות (אוגוסט 2020)"/>
    <n v="2018"/>
    <x v="1"/>
    <s v="הריסה + בנייה"/>
    <m/>
    <m/>
    <n v="2"/>
    <m/>
    <m/>
    <m/>
    <n v="2"/>
    <s v="למידע"/>
    <m/>
    <x v="1"/>
    <m/>
    <m/>
    <m/>
    <m/>
    <m/>
    <m/>
    <m/>
    <m/>
    <m/>
    <m/>
    <m/>
    <m/>
    <m/>
    <n v="560"/>
    <m/>
    <m/>
    <m/>
    <m/>
    <m/>
    <m/>
    <m/>
  </r>
  <r>
    <n v="123"/>
    <m/>
    <m/>
    <m/>
    <m/>
    <m/>
    <m/>
    <m/>
    <m/>
    <m/>
    <m/>
    <n v="4122"/>
    <m/>
    <s v="תל אביב"/>
    <x v="6"/>
    <x v="20"/>
    <m/>
    <s v="מיסוי"/>
    <s v="פינוי-בינוי"/>
    <s v="תכנית מאושרת עם פעילות יזמית"/>
    <n v="5388581"/>
    <s v="502 20180819"/>
    <n v="502"/>
    <n v="20180819"/>
    <s v="בקשה להיתר-מסלול הקלות ושימוש"/>
    <s v="פינוי בינוי - בניה חדשה"/>
    <n v="2360"/>
    <s v="בת ים"/>
    <n v="6200"/>
    <s v="כצנלסון ברל"/>
    <n v="401"/>
    <n v="53"/>
    <n v="53"/>
    <m/>
    <d v="2018-07-03T00:00:00"/>
    <n v="0"/>
    <n v="0"/>
    <m/>
    <m/>
    <m/>
    <m/>
    <m/>
    <m/>
    <m/>
    <m/>
    <s v="הריסת מבנים קיימים והקמת 2 בנייני מגורין בני 27 קומות+מרתפי חניה+צובר גז+חדר טרפו+200 מ&quot;ר לובי ציבורי בקומת הקרקע"/>
    <m/>
    <m/>
    <m/>
    <s v="NULL"/>
    <m/>
    <m/>
    <m/>
    <m/>
    <m/>
    <m/>
    <m/>
    <m/>
    <m/>
    <m/>
    <m/>
    <m/>
    <m/>
    <m/>
    <m/>
    <m/>
    <s v="שליפת כתובות (אוגוסט 2020)"/>
    <n v="2018"/>
    <x v="1"/>
    <s v="הריסה"/>
    <m/>
    <m/>
    <m/>
    <m/>
    <m/>
    <m/>
    <n v="4"/>
    <s v="להיתר"/>
    <m/>
    <x v="1"/>
    <m/>
    <m/>
    <m/>
    <m/>
    <m/>
    <m/>
    <m/>
    <m/>
    <m/>
    <m/>
    <m/>
    <m/>
    <m/>
    <n v="560"/>
    <m/>
    <m/>
    <m/>
    <m/>
    <m/>
    <m/>
    <m/>
  </r>
  <r>
    <n v="126"/>
    <m/>
    <m/>
    <m/>
    <m/>
    <m/>
    <m/>
    <m/>
    <m/>
    <m/>
    <m/>
    <n v="4071"/>
    <m/>
    <s v="תל אביב"/>
    <x v="6"/>
    <x v="21"/>
    <m/>
    <s v="מיסוי"/>
    <s v="פינוי-בינוי"/>
    <s v="בביצוע"/>
    <n v="5230993"/>
    <s v="502 20170531"/>
    <n v="502"/>
    <n v="20170531"/>
    <s v="בקשה למידע"/>
    <s v="בניה חדשה"/>
    <n v="4289"/>
    <s v="בת ים"/>
    <n v="6200"/>
    <s v="רוטשילד"/>
    <n v="220"/>
    <n v="2"/>
    <n v="2"/>
    <m/>
    <d v="2017-04-06T00:00:00"/>
    <n v="0"/>
    <n v="0"/>
    <m/>
    <m/>
    <m/>
    <m/>
    <m/>
    <m/>
    <m/>
    <m/>
    <s v="הריסת מבנה למגורים ובניה בהתאם לתוכנית בי/474/1 פינוי בינוי"/>
    <m/>
    <m/>
    <m/>
    <s v="NULL"/>
    <m/>
    <m/>
    <m/>
    <m/>
    <m/>
    <m/>
    <m/>
    <m/>
    <m/>
    <m/>
    <m/>
    <m/>
    <m/>
    <m/>
    <m/>
    <m/>
    <s v="שליפת כתובות (אוגוסט 2020)"/>
    <n v="2017"/>
    <x v="1"/>
    <s v="הריסה"/>
    <m/>
    <m/>
    <n v="1"/>
    <n v="1"/>
    <n v="1"/>
    <m/>
    <n v="1"/>
    <s v="למידע"/>
    <m/>
    <x v="1"/>
    <m/>
    <m/>
    <m/>
    <m/>
    <m/>
    <m/>
    <m/>
    <m/>
    <m/>
    <m/>
    <m/>
    <m/>
    <s v="מיצוי יח&quot;ד בפרויקט"/>
    <n v="0"/>
    <m/>
    <m/>
    <m/>
    <m/>
    <m/>
    <m/>
    <m/>
  </r>
  <r>
    <n v="128"/>
    <m/>
    <m/>
    <m/>
    <m/>
    <m/>
    <m/>
    <m/>
    <m/>
    <m/>
    <m/>
    <n v="4071"/>
    <m/>
    <s v="תל אביב"/>
    <x v="6"/>
    <x v="21"/>
    <m/>
    <s v="מיסוי"/>
    <s v="מיסוי - פינוי-בינוי"/>
    <s v="בביצוע"/>
    <n v="6858421"/>
    <s v="502 20171649"/>
    <n v="502"/>
    <n v="20171649"/>
    <s v="בקשה להיתר - רישוי מלא"/>
    <s v="חפירה ודיפון"/>
    <n v="4289"/>
    <s v="בת ים"/>
    <n v="6200"/>
    <s v="רוטשילד"/>
    <n v="220"/>
    <n v="2"/>
    <n v="2"/>
    <m/>
    <d v="2017-08-08T00:00:00"/>
    <n v="0"/>
    <n v="0"/>
    <n v="24"/>
    <n v="111"/>
    <n v="135"/>
    <m/>
    <m/>
    <s v="מהות הבקשה"/>
    <m/>
    <m/>
    <s v="הריסת מבנה קיים הכולל 24 יח&quot;ד ע&quot;פ תכנית בי/1/474, חפירה, דיפון ויסודות+גידור זמני."/>
    <m/>
    <m/>
    <m/>
    <n v="1923032"/>
    <n v="20171649"/>
    <m/>
    <d v="2018-04-24T00:00:00"/>
    <m/>
    <n v="0"/>
    <n v="0"/>
    <n v="24"/>
    <s v="מהות ההיתר"/>
    <n v="111"/>
    <s v="חישוב מתמטי"/>
    <n v="135"/>
    <m/>
    <m/>
    <s v="הריסת מבנה קיים הכולל 24 יחד ע&quot;פ תכנית בי/474/1 +חפירה, דיפון ויסודות+ גידור זמני בגבולות החלקה.&quot;"/>
    <m/>
    <m/>
    <m/>
    <n v="2017"/>
    <x v="3"/>
    <s v="הריסה + חפירה ודיפון"/>
    <s v="הריסה + חפירה ודיפון"/>
    <m/>
    <n v="1"/>
    <m/>
    <m/>
    <m/>
    <n v="1"/>
    <s v="להיתר"/>
    <m/>
    <x v="0"/>
    <m/>
    <m/>
    <m/>
    <n v="6858421"/>
    <n v="1923032"/>
    <m/>
    <m/>
    <m/>
    <m/>
    <m/>
    <m/>
    <m/>
    <s v="מיצוי יח&quot;ד בפרויקט"/>
    <n v="0"/>
    <m/>
    <m/>
    <m/>
    <m/>
    <m/>
    <m/>
    <m/>
  </r>
  <r>
    <n v="127"/>
    <m/>
    <m/>
    <m/>
    <m/>
    <m/>
    <m/>
    <m/>
    <m/>
    <m/>
    <m/>
    <n v="4071"/>
    <m/>
    <s v="תל אביב"/>
    <x v="6"/>
    <x v="21"/>
    <m/>
    <s v="מיסוי"/>
    <s v="פינוי-בינוי"/>
    <s v="בביצוע"/>
    <n v="5233953"/>
    <s v="502 20170533"/>
    <n v="502"/>
    <n v="20170533"/>
    <s v="בקשה למידע"/>
    <s v="בניה חדשה"/>
    <n v="4289"/>
    <s v="בת ים"/>
    <n v="6200"/>
    <s v="רוטשילד"/>
    <n v="220"/>
    <n v="2"/>
    <n v="2"/>
    <m/>
    <d v="2017-04-06T00:00:00"/>
    <n v="0"/>
    <n v="0"/>
    <m/>
    <m/>
    <n v="135"/>
    <m/>
    <m/>
    <m/>
    <m/>
    <m/>
    <s v="מבנה משולב הכולל 30 קומות למגורים, 5 קומות מלון, קומת קרקע הכוללת שטח למסחר, לצד מבנה לצרכי ציבור, חניה תת קרקעית הכוללת 5 קומות מרתף חניה למבנה המגורים, המלון, המסחר והמבנה הציבורי."/>
    <m/>
    <m/>
    <m/>
    <s v="NULL"/>
    <m/>
    <m/>
    <m/>
    <m/>
    <m/>
    <m/>
    <m/>
    <m/>
    <m/>
    <m/>
    <m/>
    <m/>
    <m/>
    <m/>
    <m/>
    <m/>
    <s v="שליפת כתובות (אוגוסט 2020)"/>
    <n v="2017"/>
    <x v="1"/>
    <s v="בנייה"/>
    <m/>
    <m/>
    <n v="1"/>
    <m/>
    <m/>
    <m/>
    <n v="2"/>
    <s v="למידע"/>
    <m/>
    <x v="1"/>
    <m/>
    <m/>
    <m/>
    <m/>
    <m/>
    <m/>
    <m/>
    <m/>
    <m/>
    <m/>
    <m/>
    <m/>
    <s v="מיצוי יח&quot;ד בפרויקט"/>
    <n v="0"/>
    <m/>
    <m/>
    <m/>
    <m/>
    <m/>
    <m/>
    <m/>
  </r>
  <r>
    <n v="130"/>
    <m/>
    <m/>
    <m/>
    <m/>
    <m/>
    <m/>
    <m/>
    <m/>
    <m/>
    <m/>
    <n v="4071"/>
    <m/>
    <s v="תל אביב"/>
    <x v="6"/>
    <x v="21"/>
    <m/>
    <s v="מיסוי"/>
    <s v="מיסוי - פינוי-בינוי"/>
    <s v="בביצוע"/>
    <n v="5388578"/>
    <s v="502 20180807"/>
    <n v="502"/>
    <n v="20180807"/>
    <s v="בקשה להיתר-מסלול הקלות ושימוש"/>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 סה&quot;כ 135 יח&quot;ד."/>
    <n v="20200001"/>
    <d v="2020-04-07T00:00:00"/>
    <s v="  1.   לעניין ההתנגדויות :        א.   לענין התנגדות חברת אחוזה - הבניה המקורית שנרבעה על פי תבע בי/474 ובי/               474/ 1 קובעת בניה במגדל גבוה  הכוללת 26 קומות מגורים ו - 5 קומות למלון               מעל קומת קרקע וחניון תת קרקעי ; התבע הקובעת אושרה עוד ביום 23.6.16               ובזמן  אמת לא הוגשו התנגדויות מטעם הגובלים או גורמים נוספים לאישור               התבע.               ההקבלה המבוקשת היא ל- 4 קומות וכן ל 29 יחד באופן שיתקבל מבנה בן 36               קומות במקום מבנה בן 32 קומות  ו- 135 יחד במקום 104;               הקלה המבוקשת אינה פורצת את העקרונות שנקבעו בתבע  מדובר בהקלה               שמביאה עימה שיפור תכנון משמעותי למבנה ואפשרות לניצולת של חניות               העירייה שהוחכרו ליזם.               תוספת 4 קומות אין בה כדי להביא לפגיעה בבניינים הסמוכים שכן ההגבהה               המקורית של המבנה נעשתה  באמצעות תבע בי/ 474 וכאמור לתבע זו לא               הוגשה התנגדות.               בנוסף מבדיקה שנערכה עולה כי תכנית בי/ 663 המקודמת לטענת היזם אינה               תכ"/>
    <s v="NULL"/>
    <m/>
    <m/>
    <m/>
    <m/>
    <m/>
    <m/>
    <m/>
    <m/>
    <m/>
    <m/>
    <m/>
    <m/>
    <m/>
    <m/>
    <m/>
    <m/>
    <m/>
    <n v="2018"/>
    <x v="1"/>
    <s v="בנייה"/>
    <m/>
    <m/>
    <n v="1"/>
    <m/>
    <m/>
    <m/>
    <n v="2"/>
    <s v="להיתר"/>
    <m/>
    <x v="1"/>
    <m/>
    <m/>
    <m/>
    <m/>
    <m/>
    <m/>
    <m/>
    <m/>
    <m/>
    <m/>
    <m/>
    <m/>
    <s v="מיצוי יח&quot;ד בפרויקט"/>
    <n v="0"/>
    <m/>
    <m/>
    <m/>
    <m/>
    <m/>
    <m/>
    <m/>
  </r>
  <r>
    <n v="129"/>
    <m/>
    <m/>
    <m/>
    <m/>
    <m/>
    <m/>
    <m/>
    <m/>
    <m/>
    <m/>
    <n v="4071"/>
    <m/>
    <s v="תל אביב"/>
    <x v="6"/>
    <x v="21"/>
    <m/>
    <s v="מיסוי"/>
    <s v="פינוי-בינוי"/>
    <s v="בביצוע"/>
    <n v="5388783"/>
    <s v="502 20171649"/>
    <n v="502"/>
    <n v="20171649"/>
    <s v="בקשה להיתר - רישוי מלא"/>
    <s v="חפירה ודיפון"/>
    <n v="4289"/>
    <s v="בת ים"/>
    <n v="6200"/>
    <s v="רוטשילד"/>
    <n v="220"/>
    <n v="2"/>
    <n v="2"/>
    <m/>
    <d v="2017-08-08T00:00:00"/>
    <n v="0"/>
    <n v="0"/>
    <n v="24"/>
    <m/>
    <m/>
    <m/>
    <m/>
    <m/>
    <m/>
    <m/>
    <s v="הריסת מבנה קיים הכולל 24 יח&quot;ד ע&quot;פ תכנית בי/1/474, חפירה, דיפון ויסודות+גידור זמני."/>
    <m/>
    <m/>
    <m/>
    <n v="1567135"/>
    <n v="20171649"/>
    <m/>
    <d v="2018-04-24T00:00:00"/>
    <m/>
    <n v="0"/>
    <n v="0"/>
    <m/>
    <m/>
    <m/>
    <m/>
    <m/>
    <m/>
    <m/>
    <s v="הריסת מבנה קיים הכולל 24 יחד ע&quot;פ תכנית בי/474/1 +חפירה, דיפון ויסודות+ גידור זמני בגבולות החלקה.&quot;"/>
    <m/>
    <m/>
    <s v="שליפת כתובות (אוגוסט 2020)"/>
    <n v="2017"/>
    <x v="3"/>
    <s v="הריסה + חפירה ודיפון"/>
    <m/>
    <m/>
    <m/>
    <m/>
    <m/>
    <m/>
    <n v="4"/>
    <s v="להיתר"/>
    <m/>
    <x v="1"/>
    <m/>
    <m/>
    <m/>
    <m/>
    <m/>
    <m/>
    <m/>
    <m/>
    <m/>
    <m/>
    <m/>
    <m/>
    <s v="מיצוי יח&quot;ד בפרויקט"/>
    <n v="0"/>
    <m/>
    <m/>
    <m/>
    <m/>
    <m/>
    <m/>
    <m/>
  </r>
  <r>
    <n v="131"/>
    <m/>
    <m/>
    <m/>
    <m/>
    <m/>
    <m/>
    <m/>
    <m/>
    <m/>
    <m/>
    <n v="4071"/>
    <m/>
    <s v="תל אביב"/>
    <x v="6"/>
    <x v="21"/>
    <m/>
    <s v="מיסוי"/>
    <s v="מיסוי - פינוי-בינוי"/>
    <s v="בביצוע"/>
    <n v="6859414"/>
    <s v="502 20180807"/>
    <n v="502"/>
    <n v="20180807"/>
    <s v="בקשה להיתר-מסלול הקלות ושימוש חורג- 90 יום"/>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 סה&quot;כ 135 יח&quot;ד."/>
    <m/>
    <m/>
    <m/>
    <s v="NULL"/>
    <m/>
    <m/>
    <m/>
    <m/>
    <m/>
    <m/>
    <m/>
    <m/>
    <m/>
    <m/>
    <m/>
    <m/>
    <m/>
    <m/>
    <m/>
    <m/>
    <m/>
    <n v="2018"/>
    <x v="1"/>
    <s v="בנייה"/>
    <m/>
    <m/>
    <m/>
    <m/>
    <m/>
    <m/>
    <n v="4"/>
    <s v="להיתר"/>
    <m/>
    <x v="1"/>
    <m/>
    <m/>
    <m/>
    <m/>
    <m/>
    <m/>
    <m/>
    <m/>
    <m/>
    <m/>
    <m/>
    <m/>
    <s v="מיצוי יח&quot;ד בפרויקט"/>
    <n v="0"/>
    <m/>
    <m/>
    <m/>
    <m/>
    <m/>
    <m/>
    <m/>
  </r>
  <r>
    <n v="132"/>
    <m/>
    <m/>
    <m/>
    <m/>
    <m/>
    <m/>
    <m/>
    <m/>
    <m/>
    <m/>
    <n v="4071"/>
    <m/>
    <s v="תל אביב"/>
    <x v="6"/>
    <x v="21"/>
    <m/>
    <s v="מיסוי"/>
    <s v="מיסוי - פינוי-בינוי"/>
    <s v="בביצוע"/>
    <n v="7021127"/>
    <s v="502 20180807"/>
    <n v="502"/>
    <n v="20180807"/>
    <s v="בקשה להיתר-מסלול הקלות ושימוש חורג- 90 יום"/>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ף. סהכ 135 יחד."/>
    <m/>
    <m/>
    <m/>
    <s v="NULL"/>
    <m/>
    <m/>
    <m/>
    <m/>
    <m/>
    <m/>
    <m/>
    <m/>
    <m/>
    <m/>
    <m/>
    <m/>
    <m/>
    <m/>
    <m/>
    <m/>
    <s v="לפי גוש חלקה (מרץ 2021)"/>
    <n v="2018"/>
    <x v="1"/>
    <s v="בנייה"/>
    <m/>
    <m/>
    <m/>
    <m/>
    <m/>
    <m/>
    <n v="4"/>
    <s v="להיתר"/>
    <m/>
    <x v="1"/>
    <m/>
    <m/>
    <m/>
    <m/>
    <m/>
    <m/>
    <m/>
    <m/>
    <m/>
    <m/>
    <m/>
    <m/>
    <s v="מיצוי יח&quot;ד בפרויקט"/>
    <n v="0"/>
    <m/>
    <m/>
    <m/>
    <m/>
    <m/>
    <m/>
    <m/>
  </r>
  <r>
    <n v="1695"/>
    <s v="אוקטובר 2021 - טיוב בקשות ID כפולות"/>
    <s v="כן"/>
    <s v="כן"/>
    <m/>
    <s v="טויב"/>
    <m/>
    <m/>
    <m/>
    <m/>
    <m/>
    <n v="4071"/>
    <m/>
    <s v="תל אביב"/>
    <x v="6"/>
    <x v="21"/>
    <m/>
    <s v="מיסוי"/>
    <s v="פינוי בינוי"/>
    <s v="בביצוע"/>
    <n v="7454689"/>
    <s v="502 20180807"/>
    <n v="502"/>
    <n v="20180807"/>
    <s v="בקשה להיתר-מסלול הקלות ושימוש חורג- 90 יום                                      "/>
    <s v="בניה חדשה                               "/>
    <n v="4289"/>
    <s v="בת ים"/>
    <n v="6200"/>
    <s v="רוטשילד                                                     "/>
    <n v="220"/>
    <n v="2"/>
    <n v="2"/>
    <m/>
    <d v="2018-07-01T00:00:00"/>
    <n v="0"/>
    <n v="135"/>
    <m/>
    <m/>
    <n v="82"/>
    <s v="2021_03"/>
    <d v="2021-07-15T12:02:09"/>
    <m/>
    <m/>
    <s v="החלטה"/>
    <s v=" שלביות ביצוע פרוייקט להקמת מבנה מגורים משולב.                                                                                                                                                                                                                                                                                                                                                                                                                                                                                                                                                                                                                                                                                                                                                                                                                                                                                                                                                                                          "/>
    <n v="20210007"/>
    <d v="2021-06-10T00:00:00"/>
    <s v="  הוחלט לאשר הבקשה להקמת מבנה משולב המכיל: 19 קומות מגורים מעל 5 קומות מלון  + קומת קרקע  הכוללת מסחר וגלריה + 5 קומות מרתף מאושרות בהיתר. סהכ 82 יחד.  1. עדכון מהות הבקשה בהתאם לתכנית המתוקנת והחלטת וועדת ערר.  2. קביעת שלביות ביצוע הפרויקט.      א. בשלב הראשון – תחילת עבודות לבניית קומות מסחר ומלונאות (עד קומה 6).      ב. בשלב השני – תחילת עבודות לבניית קומות המגורים לאחר אישור תכנית שינויים           וחתימה על הסכם על פי סעיף 198.    הצבעה:  פה אחד - 5 (שמעון וועקנין לא השתתף)                                                                                                                                                                                                                                                                                                                                                                                                                                                                                                                                  "/>
    <n v="2130426"/>
    <n v="20180807"/>
    <s v="בקשה להיתר-מסלול הקלות ושימוש חורג- 90 יום                                      "/>
    <d v="2021-06-28T00:00:00"/>
    <s v="מגורים                                                                                    "/>
    <n v="0"/>
    <n v="135"/>
    <m/>
    <m/>
    <m/>
    <m/>
    <n v="82"/>
    <s v="מהות ההיתר"/>
    <s v="משולב"/>
    <s v="הקמת מבנה משולם המכיל 19 קומות מגורים מעל 5 קומות מלון + קומת קרקע הכוללת מסחר וגלריה + 5 קומות מרתפים. סהכ 82 יחד. נקבעו שלביות ביצוע לפרוייקט: א.  בשלב הראשון - תחילת עבודות לבניית קומות מסחר ומלונאות (עד קומה 6). ב.   בשלב השני - תחילת עבודות לבניית קומות לבניית קומות המגורים לאחר אישור       תכנית שינויים וחתימה על הסכם על פי סעיף 198."/>
    <s v="2021_03"/>
    <d v="2021-07-15T12:02:11"/>
    <s v="תוכנית"/>
    <n v="2018"/>
    <x v="0"/>
    <s v="בנייה"/>
    <s v="בנייה"/>
    <m/>
    <n v="1"/>
    <m/>
    <m/>
    <m/>
    <n v="2"/>
    <s v="להיתר"/>
    <m/>
    <x v="2"/>
    <m/>
    <m/>
    <m/>
    <n v="7454689"/>
    <n v="2130426"/>
    <m/>
    <m/>
    <m/>
    <m/>
    <m/>
    <m/>
    <m/>
    <s v="מיצוי יח&quot;ד בפרויקט"/>
    <n v="0"/>
    <m/>
    <m/>
    <m/>
    <m/>
    <m/>
    <m/>
    <m/>
  </r>
  <r>
    <n v="1090"/>
    <m/>
    <m/>
    <m/>
    <m/>
    <m/>
    <m/>
    <m/>
    <m/>
    <m/>
    <m/>
    <n v="4071"/>
    <m/>
    <s v="תל אביב"/>
    <x v="6"/>
    <x v="21"/>
    <m/>
    <s v="מיסוי"/>
    <s v="פינוי-בינוי"/>
    <s v="בביצוע"/>
    <n v="7192673"/>
    <s v="502 20201157"/>
    <n v="502"/>
    <n v="20201157"/>
    <s v="בקשה להיתר - רישוי מלא                                                          "/>
    <s v="בניה חדשה                               "/>
    <n v="4289"/>
    <s v="בת ים"/>
    <n v="6200"/>
    <s v="רוטשילד                                                     "/>
    <n v="220"/>
    <n v="2"/>
    <n v="2"/>
    <m/>
    <d v="2020-09-07T00:00:00"/>
    <n v="0"/>
    <n v="0"/>
    <m/>
    <m/>
    <n v="135"/>
    <s v="2020_03"/>
    <d v="2020-12-03T17:05:37"/>
    <m/>
    <m/>
    <s v="מדלן"/>
    <s v=" הקמת 5 קומות מרתף                                                                                                                                                                                                                                                                                                                                                                                                                                                                                                                                                                                                                                                                                                                                                                                                                                                                                                                                                                                                                      "/>
    <n v="0"/>
    <s v="NULL"/>
    <s v="NULL"/>
    <s v="NULL"/>
    <m/>
    <m/>
    <m/>
    <m/>
    <m/>
    <m/>
    <m/>
    <m/>
    <m/>
    <m/>
    <m/>
    <m/>
    <m/>
    <m/>
    <s v="NULL"/>
    <s v="NULL"/>
    <s v="לפי גוש חלקה (מרץ 2021)"/>
    <n v="2020"/>
    <x v="1"/>
    <s v="בנייה"/>
    <m/>
    <m/>
    <n v="1"/>
    <m/>
    <m/>
    <m/>
    <n v="2"/>
    <s v="להיתר"/>
    <m/>
    <x v="1"/>
    <m/>
    <m/>
    <m/>
    <m/>
    <m/>
    <m/>
    <m/>
    <m/>
    <m/>
    <m/>
    <m/>
    <m/>
    <s v="מיצוי יח&quot;ד בפרויקט"/>
    <n v="0"/>
    <m/>
    <m/>
    <m/>
    <m/>
    <m/>
    <s v="לא היו החלטות בבקשה"/>
    <m/>
  </r>
  <r>
    <n v="1069"/>
    <m/>
    <m/>
    <m/>
    <s v="כפול למעט שוני קל ב תיאור הבקשה"/>
    <m/>
    <s v="כפול עם נתוני עבר"/>
    <m/>
    <m/>
    <m/>
    <m/>
    <n v="4071"/>
    <m/>
    <s v="תל אביב"/>
    <x v="6"/>
    <x v="21"/>
    <m/>
    <s v="מיסוי"/>
    <s v="פינוי-בינוי"/>
    <s v="בביצוע"/>
    <n v="7131431"/>
    <s v="502 20180807"/>
    <n v="502"/>
    <n v="20180807"/>
    <s v="בקשה להיתר-מסלול הקלות ושימוש חורג- 90 יום                                      "/>
    <s v="בניה חדשה                               "/>
    <n v="4289"/>
    <s v="בת ים"/>
    <n v="6200"/>
    <s v="רוטשילד                                                     "/>
    <n v="220"/>
    <n v="2"/>
    <n v="2"/>
    <m/>
    <d v="2018-07-01T00:00:00"/>
    <n v="0"/>
    <n v="135"/>
    <m/>
    <m/>
    <m/>
    <s v="2020_01"/>
    <d v="2020-11-01T21:02:44"/>
    <m/>
    <m/>
    <m/>
    <s v=" הקמת מבנה הכולל 30 קומות מגורים מעל 5 קומות מלון+ קומת קרקע הכוללת מסחר + גלריות + 5 קומות מרתף. סהכ 135 יחד.                                                                                                                                                                                                                                                                                                                                                                                                                                                                                                                                                                                                                                                                                                                                                                                                                                                                                                                        "/>
    <m/>
    <m/>
    <m/>
    <s v="NULL"/>
    <m/>
    <m/>
    <m/>
    <m/>
    <m/>
    <m/>
    <m/>
    <m/>
    <m/>
    <m/>
    <m/>
    <m/>
    <m/>
    <s v="NULL"/>
    <s v="NULL"/>
    <s v="NULL"/>
    <m/>
    <n v="2018"/>
    <x v="1"/>
    <s v="בנייה"/>
    <m/>
    <m/>
    <m/>
    <m/>
    <m/>
    <m/>
    <n v="4"/>
    <s v="להיתר"/>
    <m/>
    <x v="1"/>
    <m/>
    <m/>
    <m/>
    <m/>
    <m/>
    <m/>
    <m/>
    <m/>
    <m/>
    <m/>
    <m/>
    <m/>
    <s v="מיצוי יח&quot;ד בפרויקט"/>
    <n v="0"/>
    <m/>
    <m/>
    <m/>
    <m/>
    <m/>
    <s v="1. לעניין ההתנגדויות :_x000a_א. לענין התנגדות חברת אחוזה - הבניה המקורית שנרבעה על פי תב&quot;ע בי/474 ובי/_x000a_474/ 1 קובעת בניה במגדל גבוה הכוללת 26 קומות מגורים ו - 5 קומות למלון_x000a_מעל קומת קרקע וחניון תת קרקעי ; התב&quot;ע הקובעת אושרה עוד ביום 23.6.16_x000a_ובזמן אמת לא הוגשו התנגדויות מטעם הגובלים או גורמים נוספים לאישור_x000a_התב&quot;ע._x000a_ההקבלה המבוקשת היא ל- 4 קומות וכן ל 29 יח&quot;ד באופן שיתקבל מבנה בן 36_x000a_קומות במקום מבנה בן 32 קומות ו- 135 יח&quot;ד במקום 104;_x000a_הקלה המבוקשת אינה פורצת את העקרונות שנקבעו בתב&quot;ע מדובר בהקלה_x000a_שמביאה עימה שיפור תכנון משמעותי למבנה ואפשרות לניצולת של חניות_x000a_העירייה שהוחכרו ליזם._x000a_תוספת 4 קומות אין בה כדי להביא לפגיעה בבניינים הסמוכים שכן ההגבהה_x000a_המקורית של המבנה נעשתה באמצעות תב&quot;ע בי/ 474 וכאמור לתב&quot;ע זו לא_x000a_הוגשה התנגדות._x000a_בנוסף מבדיקה שנערכה עולה כי תכנית בי/ 663 המקודמת לטענת היזם אינה_x000a_תכנית מתקדמת אלא מדובר בטיוטא שהוגשה בעבר ולא קודמה על ידי היזמים._x000a_הערה: ערב דיון בועדת המליאה נמסרה על ידי המתנגדת הודעה כי היא מושכת_x000a_את הערר._x000a_ב. לענין התנגדות מר סרור – ההתנגדות אינה מנומקת ולכן דינה להידחות._x000a_ג. התנגדות דלי דליה דאלי דורון - עיקר ההתנגדות היא נוגעת לתב&quot;ע בי/ 474_x000a_המאושרת מזה שנים רבות וקובעת הקמת מגדל בין 32 קומות, הטענה לפגיעה_x000a_בנוף אינה רלבנטית לאור העובדה כי התב&quot;ע מאושרת ותוספת 4 קומות מ 32_x000a_קומות ל-36 מהווה תוספת שולית ביחס לדירת המבקשים המצויה בקומה נמוכה_x000a_יחסית ממילא למגדל ככל הנוגע להיבטים תנועתיים – התב&quot;ע כללה נספח תנועה_x000a_שנבחן על ידי יועץ תנועה אושר על ידי הועדה המחוזית ועל ידי יועץ תנועה של_x000a_הועדה המקומית ונמצא תקין כלל החניות של המבנה הינן תת קרקעיות ואינן_x000a_פוגעות במאזן החניות הציבוריות באיזור ההקלות המבוקשות בקווי בנין אינן_x000a_נוגעות במעברים במקרי חירום כגון שירותי הצלה וכיבוי אש._x000a_ככל הנוגע להקלה בקו 0 מערבי ההקלה היא לשטח פרטי פתוח ולא לשטח בו_x000a_נמצא המבנה בצד דרום מערבי בחלקה 154 ההקלה המבוקשת היא כדי לאפשר_x000a_תכנון מיטבי של המבנה בבקשה להיתר בניה בחלקה 142 לאחר ההקלה עד_x000a_לקומה 13 נשמר מרחק של 10.5 מטר מפינת הבנין בחלקה 154 מקומה 14 נשמר_x000a_מרחק של 9.3 מטר מפינת הבנין בחלקה 154._x000a_2. לאור האמור לעיל, יש לדחות את ההתנגדויות שהוגשו ולאשר את הבקשה כפי_x000a_שהוגשה בכפוף לתיקון הערות אגף הנדסה והערות טכניות._x000a_א. התייחסות היועצת המשפטית: תוכנית זו היא תוכנית שבעצם מאחדת_x000a_ומחלקת מחדש שני מגרשים. האחד המגרש של העירייה שהיה בעבר שב&quot;צ ונותר_x000a_שב&quot;צ ושטח לצורכי ציבור ושטח של היזם. בעבר המבנה היה מבנה מאוד מסוכן_x000a_ומט ליפול, שבעצם אנחנו דרשנו את פינוי הדיירים שהיו בסכנת חיים בכל רגע._x000a_הדיירים הם אלה שהיו צריכים לפנות את עצמם או לחזק את הבניין, אך בגלל_x000a_היעדר יכולת כלכלית שלהם היזם לקח את זה על עצמו. התוכנית נותנת להם את_x000a_השטח הציבורי של העיריה עם זכויות מועצמות יותר. זאת אומרת יש לעיריה_x000a_יותר זכויות לבנות, 800 מטר בנייה, ובנוסף יש לעיריה חניון תת קרקעי._x000a_במסגרת ההסכם שנכרת עם היזם שנמצא היום במשרד הפנים וטעון אישורם,_x000a_(ההיתר לא יכול לצאת לפני שיש אישור משרד הפנים, כי מעורבת כאן קרקע של_x000a_העירייה). אנחנו החכרנו ליזם חניות. יש הסכם שאושר במועצת העיר. העיריה_x000a_החכירה ל-49 פלוס 49, למעשה חלק מהסכם החכירה, הרציונל שלו היה שהעיריה_x000a_כרגע לא צריכים את החניון התת קרקעי הזה._x000a_באמצעות ההחכרה של החניות העיריה תקבל כסף לצורכי ציבור. החניות האלה_x000a_יכולות לשמש את הדיירים של הבניין כולל את אותן תוספות של הדירות_x000a_שהתבקשו על ידי היזם. בנוסף, היזם מפתח על חשבונו גינת משחקים בשלב זה_x000a_באזור שאמור להיות בניין ציבור עד שתתקבל החלטת הנהלת העיר מה לעשות_x000a_במקום של בנייני ציבור. יש שם תכליות רחבות מאוד._x000a_ב. יש לקבל אישור יועץ תנועה לבקשה._x000a_ג. לא פורסמה הקלה לגובה מרתף עליון בהתאם לתוכנית בי/403. יש לפרסם או_x000a_להתאים למותר._x000a_ד. לא פורסמה הקלה לגובה דירות בקומות עליונות בהתאם לתוכנית בי/2א'. יש_x000a_לפרסם או להתאים למותר._x000a_ה. יש לפרסם הקלה לבליטת עמוד מעבר לקו בנין מזרחי או להתאים למותר._x000a_ו. המבנה העל קרקעי בצד מערב אינו עומד בתקנון סעיף 4.4.2 ד'(3) מרחק של 3 מ'_x000a_מחדר הטרנספורמציה שבשפ&quot;פ הסמוך. יש להעתיק את חדר הטרנספורמציה_x000a_למקום חלופי ובמרחק גדול מ-3 מ'._x000a_ז. אין לנייד שטחי שרות שייעודם לחניה מתחת לקרקע למעל הקרקע._x000a_3. לאשר את הבקשה לרבות ההקלות._x000a_ההיתר יוצא לאחר תיקון הבקשה בהתאם להערות הבאות:_x000a_א. במהות הבקשה יש לרשום: בקשה למבנה משולב המכיל: 30 קומות מגורים_x000a_מעל 5 קומות מלון + קומת קרקע הכוללת מסחר וגלריה + 5 קומות מרתף._x000a_סה&quot;כ 135 יח&quot;ד._x000a_ב. במסגרת הבדיקה המרחבית לא התקבלה התייחסות:_x000a_- יועצת התנועה מטעם הרשות המקומית._x000a_- מחלקת איכות הסביבה._x000a_יש להשלים ולעמוד בכל תנאי הדרישות._x000a_ג. התקבלו התייחסויות מחלקות העירייה כדלקמן:_x000a_- מחלקת תברואה מיום 11.11.19._x000a_- מחלקת גנים ונוף מיום 12.11.19._x000a_- מחלקת שפ&quot;ע מיום 03.09.18 אושר בתנאים: בכפוף לאישור ועדת_x000a_תנועה._x000a_- תאגיד המים והביוב מיום 11.11.19._x000a_- מחלקת חשמל מיום 13.11.19._x000a_יש לעמוד בכל הוראות המחלקות שצוינו לעיל._x000a_ד. בטבלת השטחים בעמודה מרפסות המגורים יש להראות בסיכום את השטחים_x000a_המותרים ואת היתרה של 251.6 מ&quot;ר להוסיף בשורה נפרדת בעמודה של שטח_x000a_עיקרי מגורים._x000a_ה. בריכוז השטחים ולאור המצוין בתוכנית המפורטת, יש לעשות הבחנה בשטחי_x000a_השרות בין התכליות השונות בריכוז השטחים באופן ששטחי השרות יתאימו_x000a_למותר._x000a_ו. יש להכין טבלת תמהיל דירות מפורט המכיל: קומה/מספר דירה/טיפוס דירה/_x000a_שטח עיקרי דירה/שטח ממ&quot;ד/ סה&quot;כ שטח דירה/מרפסות-גזוזטרה, גג, מרפסת_x000a_מקורה/דירות קטנות עד 75 מ&quot;ר/דירות עד 120מ&quot;ר/ דירות נגישות._x000a_ז. יש להראות טבלת מחסנים קומה/מספר מחסן/ גודל מחסן, בתכניות יש_x000a_להראות את גודל המחסנים (שטח נטו- לא יעלה על 6.00 מ&quot;ר)._x000a_ח. לבטל מחסנים אופציונליים._x000a_ט. יש להראות טבלת מאזני חניות לכלל הקומות תוך סיכום החניות לכלל_x000a_השימושים._x000a_י. יש לדאוג לתכנית פיתוח נפרדת המכילה את כלל ההנחיות של תכניות הפיתוח_x000a_לרבות סימוני זיקות הנאה, סימון המדרכה ברח' רוטשילד כך שתהיה ברוחב_x000a_של 4.5 מ' לפחות ותכלול נטיעות, סימון מיקום ומרחק של ח. טרנספורמציה_x000a_שבשפ&quot;פ ._x000a_יא. יש להראות בתכנית קומת הקרקע מידות ברורות, קווי בניין, וכו'._x000a_יב. בקומת הקרקע לא מובן נושא המכולות המסומנות בתכנית – יש לבטלן._x000a_יג. בקומת המסחר אין התייחסות למרחב מוגן – לפי טבלת השטחים המרחב_x000a_המוגן בקומת המלון (קומה 1 ). יש להראות פתרון מיגון למסחר ולמלון_x000a_בקומה הראשונה._x000a_יד. בקומות המלון יש להראות טבלת המראה את מספר יחידות החדרים בכל_x000a_קומה וקומה, חישוב נפח המלון וחישוב נפח המסחר, בהתאם לפרוגרמה של_x000a_משרד התיירות במידה והמלון כפוף להנחיותיהם._x000a_טו. בקומות המלון יש לסגור את פתחי מעליות המגורים, כך שלא תהיה גישה_x000a_וערבוב בן היעודים השונים._x000a_טז. תכנית בינוי ועיצוב אדריכלי נדונה והוחלט לאשר בתנאים. יש להטמיע את כל_x000a_דרישות הוועדה בבקשה להיתר._x000a_יז. תשריטי חישוב השטחים יהיו ברורים וקריאים. יש לצרף חישובים ברורים_x000a_וקריאים + מקרא לצבעים._x000a_יח. על פי הוראות התוכנית החלה במקום וההקלה המבוקשת יש להראות 21_x000a_דירות קטנות מ-104 הדירות המותרות. יש לציין מיקום יחידות אלה ושטחם_x000a_לא יעלה על 80 מ&quot;ר כולל הממ&quot;ד. מיתרת היחידות המבוקשות על פי תקנות_x000a_כחלון – יש להראות דירות בשיעור של % 50 דירות קטנות = 16 יח&quot;ד. סה&quot;כ_x000a_37 יח&quot;ד קטנות._x000a_יצורף תרשים וטבלה ברורה של הקומות/היחידות בציון שטחם באופן_x000a_שיתאים למותר._x000a_יט. % 5 - % 10 יהיו דירות נגישות למוגבלים על פי הוראות התוכנית החלה_x000a_במקום סעיף 4.4.(ו). יש להראות מיקומם בתשריט ובטבלה._x000a_כ. כל הכיתוב בתוכניות ובקומות יהיה ברור וקריא לרבות במרפסות._x000a_כא. יש לרשום בכלל החללים המשותפים &quot;חלל משותף&quot; לרבות ציון המפלס._x000a_כב. שטחי הגלריה במסחר יחושבו במסגרת זכויות הבניה העיקריות המותרות. כל_x000a_שימוש אחר הנכלל במסגרת שטחי שירות, יש לפרט את ייעודם, בצרוף חתך_x000a_מקומי הכולל גבהים כחוק._x000a_כג. יש להראות אופן ניקוז מרפסות, מפלסים + גובה המעקות + קיר הפרדה בין_x000a_מרפסות צמודות בצרוף פרט תיקני._x000a_כד. מידות פתחים כולל גובהם._x000a_כה. מידות תאי שירותים ומידות אורך + רוחב כל חלל מבוקש ואופן איוורורם._x000a_כו. מיקום מסתורי הכביסה והמזגנים יהיו ללא רצפה. במידה ותתבקש רצפה,_x000a_תהיה מונמכת ולא ברצף אחד למשטח הפנימי + פרט תיקני._x000a_כז. על פי תוכנית בי/403 החלה במקום גובה מרתפים לא יעלה על 3.0 מ' נטו._x000a_הועדה המקומית תהא רשאית במידת ותמצא לנכון, לאשר גובה של עד 3.50 מ'_x000a_לקומת המרתף העליונה לצורך פריקה וטעינה, פינוי אשפה ויתר שרותי_x000a_המרתף. יש להתאים_x000a_כח. יש להשלים מידות, מפלסים בכל ההגשה (בנוסף לגובה אבסולוטי)._x000a_כט. יש לצרף פרט מסתורי כביסה ומערכות ולצבוע אותם בתכניות._x000a_ל. יש לבטל פרגולות מבטון ולהתאים לחומרי הגמר המותרים בתוכניות החלות_x000a_במקום, בצרוף פרט הכולל מידות וגבהים, חומרי גמר._x000a_לא. יש להשלים חתכים, לרבות מרתפים, תוך סימון גבול מגרש, קווי בניין_x000a_ומפלסים._x000a_לב. מחסני הדירות יירשמו בלשכת רישום המקרקעין כחלק בלתי נפרד מהדירה._x000a_לג. יש לעמוד בכל הוראות התוכנית החלה במקום ובתנאים למתן היתר בניה_x000a_(סעיף 6 בתקנון התוכנית)._x000a_לד. יש להראות הפרדה בין חניות המגורים לחניות מסחר ומלונאות._x000a_לה. אין לפתוח דלתות בקומת הקרקע לשטחים הציבוריים._x000a_לו. לא ברור אופן פינוי האשפה לרבות למגורים._x000a_לז. יש לבטל בורות חלחול וגישה לבורות שומן במדרכה הציבורית._x000a_לח. לשנות מיקום ברזי-שריפה והסנקה מחזית מבני ציבור._x000a_לט. בקומות 2-5 קיים חלל ליד ממ&quot;מ מלון שלא הוגדר השימוש בו._x000a_מ. בקומות 34,35 אין מסתורי כביסה לדירות._x000a_מא. אופן העמדת המדרגות בשטח בייעוד מבני ציבור לא מאפשר תכנון גמיש_x000a_ומעבר בין הצד המזרחי לצד המערבי של מבנה הציבור העתידי._x000a_מב. תותר הצמדת חניות ליח&quot;ד בלבד._x000a_מג. תנאי להוצאת היתר – אישור משרד הפנים לחוזה שבין הרשות ליזם._x000a_מד. להקמת מנופים ועגורנים נדרש בקשה להיתר בניה לרבות אישור רשות_x000a_התעופה האזרחית._x000a_מה. יש לעמוד בתנאים להיתר ע&quot;פ סעיף 6.4 בתקנון._x000a_מו. יש לעמוד בתנאים לאיכלוס ע&quot;פ סעיף 6.3 בתקנון._x000a_מז. נדרש אישור הועדה המקומית לנספח ניקוז ושימור מי נגר עילי כתנאי להיתר_x000a_בניה._x000a_מח. הבטחת ניהול ותחזוקת המבנה שיבנה בתא שטח 100a, כמפורט בסעיף_x000a_6.10.1._x000a_מט. יש לעמוד בסעיפים 6.10 בתקנון._x000a_נ. יש לעמוד בסעיף 7.1(2) בתקנון._x000a_נא. הגשת חוו&quot;ד יועץ קונסטרוקציה ליציבות המבנים הגובלים בזמן ההריסה_x000a_והבנייה._x000a_נב. הבטחת רישום זיקת הנאה למעבר רגלי בהתאם למסומן בתשריט ועל פי_x000a_המפורט בסעיף 4.2.2.ה._x000a_נג. בין שני תאי השטח 1001A ו-2001 תסומן בתשריט זיקת הנאה למעבר רכב_x000a_לכניסה לחניון ולרמפות הגישה לחניונים התת קרקעים._x000a_נד. תירשם הערה בלשכת המקרקעין כי לא ניתן למכור את היחידות המלונאיות_x000a_בנפרד, ולא יתאפשר בהן שימוש למגורים. השטחים לשימוש ציבורי במלון כגון_x000a_חדר אוכל, בריכה, מועדון ו/או חנויות לא יוצמדו ליחידת אירוח ספציפית._x000a_נה. לבניין המגורים לא יינתן טופס אכלוס, אלא לאחר שניהול הבניין נמסר_x000a_לחברת הניהול._x000a_נו. יש לרשום הערה ברישום המקרקעין לפי תקנה 27 לתקנות המקרקעין (ניהול_x000a_ורישום)בדבר החובה להקים חברת ניהול לצורך תחזוקת המבנה._x000a_נז. יש לרשום במרשם המקרקעין את כל הערות האזהרה כפי שמפורטות בתקנון_x000a_התוכנית ויהוו תנאים בהיתר הבניה._x000a_נח. אישורים הנדרשים לאחר הוועדה (במסגרת בקרת התכן):_x000a_1. אישור יועץ תנועה._x000a_2. אישור שפ&quot;ע סופי בהתאם להנחיות מחלקת שפ&quot;ע._x000a_3. דו&quot;ח ביסוס קרקע._x000a_4. חישובים סטטיים והצהרת מהנדס._x000a_5. חוזה התקשרות עם מעבדה מוסמכת._x000a_6. אישור רשות תעופה אזרחית._x000a_7. אישור רשות הכבאות._x000a_8. אישור חברת חשמל._x000a_9. אישור הג&quot;א._x000a_10. אישור חברת תקשורת (טלפון)._x000a_11. אישור חברת כבלים/ לווין._x000a_12. אישור משרד הביטחון._x000a_13. אישור מורשה נגישות מבנים תשתית וסביבה (מתו&quot;ס) . בהתייעצות_x000a_עם מורשה לנגישות שירות._x000a_14. אישור משרד התמ&quot;ת לפתרון הגז המוצע בבניין._x000a_15. אישור משרד הבריאות (עבור תכליות הדורשות אישור משרד הבריאות)._x000a_16. משרד התיירות – במידה וזה מלון מוכר, במידה ולא יש לעמוד_x000a_בתקנים הפיסיים למלונאות של משרד התיירות ולנושא מתקן האכסון_x000a_ואז ידרש אישור יועץ מלונאות._x000a_17. השלמת אישורים יחידה סביבתית, לרבות בניה ירוקה._x000a_18. אישור אדריכל נוף של הרשות._x000a_נט. תינתן התחייבות וערבות על סך 100,000 ₪ להחזרת המצב לקדמותו._x000a_ס. הערות אזהרה בטאבו יירשמו בהתאם להוראות התכניות החלות במקום._x000a_סא. אגרות והיטלים: תשלום אגרות, היטלים, היטל השבחה כחוק._x000a_סב. יש לתקן את הבקשה בהתאם להערות מחלקות אגף ההנדסה ולהשלים כל_x000a_האישורים והחתימות כחוק._x000a_ _x000a_הצבעה :_x000a_11 בעד+ 1 נמנע (לאה בם) +1 נגד (זיידן אריה)+ 1 לא הצביע (שמעון ועקנין)."/>
    <m/>
  </r>
  <r>
    <n v="133"/>
    <m/>
    <m/>
    <m/>
    <m/>
    <m/>
    <m/>
    <m/>
    <m/>
    <m/>
    <m/>
    <n v="4199"/>
    <m/>
    <s v="תל אביב"/>
    <x v="6"/>
    <x v="22"/>
    <m/>
    <s v="מיסוי"/>
    <s v="מיסוי - פינוי-בינוי"/>
    <s v="תכנית מאושרת עם פעילות יזמית"/>
    <n v="5315616"/>
    <s v="502 20171662"/>
    <n v="502"/>
    <n v="20171662"/>
    <s v="בקשה למידע"/>
    <s v="בניה חדשה"/>
    <n v="4286"/>
    <s v="בת ים"/>
    <n v="6200"/>
    <s v="סוקולוב"/>
    <n v="215"/>
    <n v="12"/>
    <n v="12"/>
    <m/>
    <d v="2017-09-10T00:00:00"/>
    <n v="0"/>
    <n v="220"/>
    <m/>
    <m/>
    <n v="220"/>
    <m/>
    <m/>
    <m/>
    <m/>
    <m/>
    <s v="הקמת שני בנייני מגורים בני 30 קומות ו-5 מרתפים, 110 יח&quot;ד בכל בניין, קומת הקרקע כוללת: 300 מ&quot;ר מסחר ו- 500 מ&quot;ר גן ילדים+ 2 חדרי טרפו+צובר גז פירוט לגבי הבניה המבוקשת  הקמת שני בנייני מגורים בני 30 קומות ו-5 מרתפים, 110 יח&quot;ד בכל בניין, קומת הקרקע כוללת: 30"/>
    <m/>
    <m/>
    <m/>
    <s v="NULL"/>
    <m/>
    <m/>
    <m/>
    <m/>
    <m/>
    <m/>
    <m/>
    <m/>
    <m/>
    <m/>
    <m/>
    <m/>
    <m/>
    <m/>
    <m/>
    <m/>
    <m/>
    <n v="2017"/>
    <x v="1"/>
    <s v="בנייה"/>
    <s v="בנייה"/>
    <m/>
    <n v="1"/>
    <n v="1"/>
    <n v="1"/>
    <m/>
    <n v="1"/>
    <s v="למידע"/>
    <m/>
    <x v="1"/>
    <m/>
    <m/>
    <m/>
    <m/>
    <m/>
    <m/>
    <m/>
    <m/>
    <m/>
    <m/>
    <m/>
    <m/>
    <s v="מיצוי יח&quot;ד בפרויקט"/>
    <n v="0"/>
    <m/>
    <m/>
    <m/>
    <m/>
    <m/>
    <m/>
    <m/>
  </r>
  <r>
    <n v="135"/>
    <m/>
    <m/>
    <m/>
    <m/>
    <m/>
    <m/>
    <m/>
    <m/>
    <m/>
    <m/>
    <n v="4199"/>
    <m/>
    <s v="תל אביב"/>
    <x v="6"/>
    <x v="22"/>
    <m/>
    <s v="מיסוי"/>
    <s v="מיסוי - פינוי-בינוי"/>
    <s v="תכנית מאושרת עם פעילות יזמית"/>
    <n v="6859403"/>
    <s v="502 20180796"/>
    <n v="502"/>
    <n v="20180796"/>
    <s v="בקשה להיתר - רישוי מלא"/>
    <s v="חפירה ודיפון"/>
    <n v="4286"/>
    <s v="בת ים"/>
    <n v="6200"/>
    <s v="סוקולוב"/>
    <n v="215"/>
    <n v="12"/>
    <n v="12"/>
    <m/>
    <d v="2018-06-28T00:00:00"/>
    <n v="0"/>
    <n v="0"/>
    <n v="51"/>
    <n v="169"/>
    <n v="220"/>
    <m/>
    <m/>
    <s v="טבלת מתחמים"/>
    <s v="טבלת מתחמים"/>
    <s v="בקשה המשכית"/>
    <s v="הריסת 4 מבנים  בשטח של 4,955 מ&quot;ר + חפירה ודיפון + עוגנים זמניים מחוץ לגבולות החלקה + וגידור זמני בגבולות החלקה."/>
    <m/>
    <m/>
    <m/>
    <n v="1926916"/>
    <n v="20180796"/>
    <m/>
    <d v="2019-03-24T00:00:00"/>
    <m/>
    <n v="0"/>
    <n v="0"/>
    <n v="51"/>
    <s v="טבלת מתחמים"/>
    <n v="169"/>
    <s v="טבלת מתחמים"/>
    <n v="220"/>
    <s v="היתר המשכי"/>
    <m/>
    <s v="הריסת 4 מבנים  בשטח של 4,955 מר + חפירה ודיפון + עוגנים זמניים מחוץ לגבולות החלקה + וגידור זמני בגבולות החלקה.&quot;"/>
    <m/>
    <m/>
    <m/>
    <n v="2018"/>
    <x v="5"/>
    <s v="הריסה + חפירה ודיפון"/>
    <s v="הריסה + חפירה ודיפון"/>
    <m/>
    <n v="1"/>
    <m/>
    <m/>
    <m/>
    <n v="1"/>
    <s v="להיתר"/>
    <m/>
    <x v="0"/>
    <m/>
    <m/>
    <m/>
    <n v="6859403"/>
    <n v="1926916"/>
    <m/>
    <s v="היתר ההריסה נספר. היתר הבנייה ייצא רק ב2021. יחידות הדיור נרשמו פיקטיבי להיתר הריסה."/>
    <m/>
    <m/>
    <m/>
    <m/>
    <m/>
    <s v="מיצוי יח&quot;ד בפרויקט"/>
    <n v="0"/>
    <m/>
    <m/>
    <m/>
    <m/>
    <m/>
    <m/>
    <m/>
  </r>
  <r>
    <n v="136"/>
    <m/>
    <m/>
    <m/>
    <m/>
    <m/>
    <m/>
    <m/>
    <m/>
    <m/>
    <m/>
    <n v="4199"/>
    <m/>
    <s v="תל אביב"/>
    <x v="6"/>
    <x v="22"/>
    <m/>
    <s v="מיסוי"/>
    <s v="מיסוי - פינוי-בינוי"/>
    <s v="תכנית מאושרת עם פעילות יזמית"/>
    <n v="5390745"/>
    <s v="502 20181256"/>
    <n v="502"/>
    <n v="20181256"/>
    <s v="בקשה למידע"/>
    <s v="פינוי בינוי - בניה חדשה"/>
    <n v="4286"/>
    <s v="בת ים"/>
    <n v="6200"/>
    <s v="סוקולוב"/>
    <n v="215"/>
    <n v="12"/>
    <n v="12"/>
    <m/>
    <d v="2018-09-13T00:00:00"/>
    <n v="0"/>
    <n v="220"/>
    <m/>
    <m/>
    <n v="220"/>
    <m/>
    <m/>
    <m/>
    <m/>
    <m/>
    <s v="הקמת 220 יח&quot;ד בשני בנייני מגורים , ק+30 קומות וגן ילדים+מסחר, מעל  5 קומות חניון תת קרקעי ושני חדרי טרפו. בניין בגובה 29 מ' ומעלה"/>
    <m/>
    <m/>
    <m/>
    <s v="NULL"/>
    <m/>
    <m/>
    <m/>
    <m/>
    <m/>
    <m/>
    <m/>
    <m/>
    <m/>
    <m/>
    <m/>
    <m/>
    <m/>
    <m/>
    <m/>
    <m/>
    <m/>
    <n v="2018"/>
    <x v="1"/>
    <s v="בנייה"/>
    <m/>
    <m/>
    <n v="1"/>
    <m/>
    <m/>
    <m/>
    <n v="2"/>
    <s v="למידע"/>
    <m/>
    <x v="1"/>
    <m/>
    <m/>
    <m/>
    <m/>
    <m/>
    <m/>
    <m/>
    <m/>
    <m/>
    <m/>
    <m/>
    <m/>
    <s v="מיצוי יח&quot;ד בפרויקט"/>
    <n v="0"/>
    <m/>
    <m/>
    <m/>
    <m/>
    <m/>
    <m/>
    <m/>
  </r>
  <r>
    <n v="137"/>
    <m/>
    <m/>
    <m/>
    <m/>
    <m/>
    <m/>
    <m/>
    <m/>
    <m/>
    <m/>
    <n v="4199"/>
    <m/>
    <s v="תל אביב"/>
    <x v="6"/>
    <x v="22"/>
    <m/>
    <s v="מיסוי"/>
    <s v="מיסוי - פינוי-בינוי"/>
    <s v="תכנית מאושרת עם פעילות יזמית"/>
    <n v="6859848"/>
    <s v="502 20181256"/>
    <n v="502"/>
    <n v="20181256"/>
    <s v="בקשה למידע"/>
    <s v="פינוי בינוי - בניה חדשה"/>
    <n v="4286"/>
    <s v="בת ים"/>
    <n v="6200"/>
    <s v="סוקולוב"/>
    <n v="215"/>
    <n v="12"/>
    <n v="12"/>
    <m/>
    <d v="2018-09-13T00:00:00"/>
    <n v="0"/>
    <n v="220"/>
    <m/>
    <m/>
    <n v="220"/>
    <m/>
    <m/>
    <m/>
    <m/>
    <m/>
    <s v="הקמת 220 יח&quot;ד בשני בנייני מגורים , ק+30 קומות וגן ילדים+מסחר, מעל  5 קומות חניון תת קרקעי ושני חדרי טרפו. בניין בגובה 29 מ' ומעלה"/>
    <m/>
    <m/>
    <m/>
    <s v="NULL"/>
    <m/>
    <m/>
    <m/>
    <m/>
    <m/>
    <m/>
    <m/>
    <m/>
    <m/>
    <m/>
    <m/>
    <m/>
    <m/>
    <m/>
    <m/>
    <m/>
    <m/>
    <n v="2018"/>
    <x v="1"/>
    <s v="בנייה"/>
    <m/>
    <m/>
    <n v="1"/>
    <n v="1"/>
    <n v="1"/>
    <m/>
    <n v="2"/>
    <s v="למידע"/>
    <m/>
    <x v="1"/>
    <m/>
    <m/>
    <m/>
    <m/>
    <m/>
    <m/>
    <m/>
    <m/>
    <m/>
    <m/>
    <m/>
    <m/>
    <s v="מיצוי יח&quot;ד בפרויקט"/>
    <n v="0"/>
    <m/>
    <m/>
    <m/>
    <m/>
    <m/>
    <m/>
    <m/>
  </r>
  <r>
    <n v="134"/>
    <m/>
    <m/>
    <m/>
    <m/>
    <m/>
    <m/>
    <m/>
    <m/>
    <m/>
    <m/>
    <n v="4199"/>
    <m/>
    <s v="תל אביב"/>
    <x v="6"/>
    <x v="22"/>
    <m/>
    <s v="מיסוי"/>
    <s v="מיסוי - פינוי-בינוי"/>
    <s v="תכנית מאושרת עם פעילות יזמית"/>
    <n v="5388868"/>
    <s v="502 20180796"/>
    <n v="502"/>
    <n v="20180796"/>
    <s v="בקשה להיתר - רישוי מלא"/>
    <s v="חפירה ודיפון"/>
    <n v="4286"/>
    <s v="בת ים"/>
    <n v="6200"/>
    <s v="סוקולוב"/>
    <n v="215"/>
    <n v="12"/>
    <n v="12"/>
    <m/>
    <d v="2018-06-28T00:00:00"/>
    <n v="0"/>
    <n v="0"/>
    <m/>
    <m/>
    <m/>
    <m/>
    <m/>
    <m/>
    <m/>
    <m/>
    <s v="הריסת 4 מבנים  בשטח של 4,955 מ&quot;ר +חפירה ודיפון+עוגנים זמניים מחוץ לגבולות החלקה + וגידור זמני"/>
    <m/>
    <m/>
    <m/>
    <s v="NULL"/>
    <m/>
    <m/>
    <m/>
    <m/>
    <m/>
    <m/>
    <m/>
    <m/>
    <m/>
    <m/>
    <m/>
    <m/>
    <m/>
    <m/>
    <m/>
    <m/>
    <m/>
    <n v="2018"/>
    <x v="1"/>
    <s v="הריסה + חפירה ודיפון"/>
    <m/>
    <m/>
    <m/>
    <m/>
    <m/>
    <m/>
    <n v="4"/>
    <s v="להיתר"/>
    <m/>
    <x v="1"/>
    <m/>
    <m/>
    <m/>
    <m/>
    <m/>
    <m/>
    <m/>
    <m/>
    <m/>
    <m/>
    <m/>
    <m/>
    <s v="מיצוי יח&quot;ד בפרויקט"/>
    <n v="0"/>
    <m/>
    <m/>
    <m/>
    <m/>
    <m/>
    <m/>
    <m/>
  </r>
  <r>
    <n v="138"/>
    <m/>
    <m/>
    <m/>
    <m/>
    <m/>
    <m/>
    <m/>
    <m/>
    <m/>
    <m/>
    <n v="4199"/>
    <m/>
    <s v="תל אביב"/>
    <x v="6"/>
    <x v="22"/>
    <m/>
    <s v="מיסוי"/>
    <s v="מיסוי - פינוי-בינוי"/>
    <s v="תכנית מאושרת עם פעילות יזמית"/>
    <n v="7021203"/>
    <s v="502 20191277"/>
    <n v="502"/>
    <n v="20191277"/>
    <s v="בקשה להיתר-מסלול הקלות ושימוש חורג- 90 יום"/>
    <s v="בניה רוויה יותר מבנין אחד"/>
    <n v="4286"/>
    <s v="בת ים"/>
    <n v="6200"/>
    <s v="סוקולוב"/>
    <n v="215"/>
    <n v="12"/>
    <n v="12"/>
    <m/>
    <d v="2019-07-22T00:00:00"/>
    <n v="0"/>
    <n v="220"/>
    <m/>
    <m/>
    <n v="220"/>
    <m/>
    <m/>
    <m/>
    <m/>
    <m/>
    <s v="הקמה 220 יחד ב-2 בניני מגורים  30 קומות , גן ילדים, מסחר."/>
    <m/>
    <m/>
    <m/>
    <s v="NULL"/>
    <m/>
    <m/>
    <m/>
    <m/>
    <m/>
    <m/>
    <m/>
    <m/>
    <m/>
    <m/>
    <m/>
    <m/>
    <m/>
    <m/>
    <m/>
    <m/>
    <m/>
    <n v="2019"/>
    <x v="1"/>
    <s v="בנייה"/>
    <m/>
    <m/>
    <n v="1"/>
    <m/>
    <m/>
    <m/>
    <n v="4"/>
    <s v="להיתר"/>
    <m/>
    <x v="1"/>
    <m/>
    <m/>
    <m/>
    <m/>
    <m/>
    <m/>
    <m/>
    <m/>
    <m/>
    <m/>
    <m/>
    <m/>
    <s v="מיצוי יח&quot;ד בפרויקט"/>
    <n v="0"/>
    <m/>
    <m/>
    <m/>
    <m/>
    <m/>
    <m/>
    <m/>
  </r>
  <r>
    <n v="1696"/>
    <s v="אוקטובר 2021 - טיוב בקשות ID כפולות"/>
    <s v="כן"/>
    <s v="כן"/>
    <m/>
    <s v="טויב"/>
    <m/>
    <m/>
    <m/>
    <m/>
    <m/>
    <n v="4199"/>
    <m/>
    <s v="תל אביב"/>
    <x v="6"/>
    <x v="22"/>
    <m/>
    <s v="מיסוי"/>
    <s v="פינוי בינוי"/>
    <s v="תכנית מאושרת עם פעילות יזמית"/>
    <n v="7454714"/>
    <s v="502 20191277"/>
    <n v="502"/>
    <n v="20191277"/>
    <s v="בקשה להיתר-מסלול הקלות ושימוש חורג- 90 יום                                      "/>
    <s v="בניה רוויה יותר מבנין אחד               "/>
    <n v="4286"/>
    <s v="בת ים"/>
    <n v="6200"/>
    <s v="סוקולוב                                                     "/>
    <n v="215"/>
    <n v="12"/>
    <n v="12"/>
    <s v="NULL"/>
    <d v="2019-07-22T00:00:00"/>
    <n v="0"/>
    <n v="220"/>
    <n v="51"/>
    <n v="169"/>
    <n v="220"/>
    <s v="2021_03"/>
    <d v="2021-07-15T12:02:09"/>
    <s v="טבלת מתחמים"/>
    <s v="טבלת מתחמים"/>
    <s v="מהות הבקשה"/>
    <s v=" הקמה 220 יחד ב-2 בניני מגורים  30 קומות מעל קומת קרקע ,הכולל  גן ילדים, מסחר וקומת גג לחדרים טכניים.                                                                                                                                                                                                                                                                                                                                                                                                                                                                                                                                                                                                                                                                                                                                                                                                                                                                                                                                  "/>
    <n v="20200011"/>
    <d v="2020-08-30T00:00:00"/>
    <s v="  לעיניין  התנגדויות ( החלטה מיום 13.08.20):  א. התנגדות של בעלי דירות ורוכשים בפרויקט:  לדחות את ההתנגדות - לעניין שינוי גובה קומה ל-3.20 במקום 3.40 מ'  הדיירים מקבלים מבנה יוקרה חדש, השינוי הינו מינורי.  לדחות את ההתנגדות לעניין הקטנת שטח  שטחי המרפסות לא קטנו, הם בהתאם לשטחים הקבועים בהוראות התכנית ואף בחלקן  גדולות יותר  לקבל את ההתנגדות בחלקה - התנגדות של גובלים בנושא הצללה:  גובה המבנה הינו בהתאם למותר עפי התכנית תקפה, יחד עם זאת על היזם להציע  פתרונות למגרשים הגובלים כתוצאה מהצללה בתאום עם היחידה הסביבתית ככל הניתן.     לדחות את ההתנגדות - התנגדות להקלה לתוספת קומה:  תוספת קומה מבוקשת תוך שמירת גובה המבנים המותרת בתכנית, ללא תוספת יחידות  דיור מעבר למאושר בתכנית.  בהתאם לדוח הצללות אין השפעה למבנה ברח' ירושלים 4 . לפי כך יש לדחות התנגדויות .     הוחלט לאשר בקשה לבניה 2 מגדלים בני 30 קומות מעל קומת קרקע וקומת גג טכנית,  סהכ 220 יחד, 3 כיתות גן ומסחר בקומת הקרקע בהתאם לחוות דעת מהנדסת העיר  ובכפוף:  1. הזזת צובר הגז כך שלא יופנה לחזית הקדמית  2. אוורורו המרתפים לא יופנה לרחוב ו"/>
    <n v="2131495"/>
    <n v="20191277"/>
    <s v="בקשה להיתר-מסלול הקלות ושימוש חורג- 90 יום                                      "/>
    <d v="2021-05-18T00:00:00"/>
    <s v="בית משותף                                                                                 "/>
    <n v="0"/>
    <n v="220"/>
    <n v="51"/>
    <s v="טבלת מתחמים"/>
    <n v="169"/>
    <s v="טבלת מתחמים"/>
    <n v="220"/>
    <s v="מהות ההיתר"/>
    <m/>
    <s v="הקמה 220 יחד ב-2 בניני מגורים 30 קומות מעל קומת קרקע, הכולל גן ילדים ,  מסחר וקומת גג לחדרים טכניים."/>
    <s v="2021_03"/>
    <d v="2021-07-15T12:02:11"/>
    <s v="תוכנית"/>
    <n v="2019"/>
    <x v="0"/>
    <s v="בנייה"/>
    <s v="בנייה"/>
    <m/>
    <n v="1"/>
    <m/>
    <m/>
    <m/>
    <n v="2"/>
    <s v="להיתר"/>
    <m/>
    <x v="2"/>
    <m/>
    <m/>
    <m/>
    <n v="7454714"/>
    <n v="2131495"/>
    <m/>
    <m/>
    <m/>
    <m/>
    <m/>
    <m/>
    <m/>
    <s v="מיצוי יח&quot;ד בפרויקט"/>
    <n v="0"/>
    <m/>
    <m/>
    <m/>
    <m/>
    <m/>
    <m/>
    <m/>
  </r>
  <r>
    <n v="139"/>
    <m/>
    <m/>
    <m/>
    <m/>
    <m/>
    <m/>
    <m/>
    <m/>
    <m/>
    <m/>
    <n v="4205"/>
    <m/>
    <s v="מרכז"/>
    <x v="7"/>
    <x v="23"/>
    <m/>
    <s v="מיסוי"/>
    <s v="מיסוי - פינוי-בינוי"/>
    <s v="תכנית מאושרת עם פעילות יזמית"/>
    <n v="5349770"/>
    <s v="427 2018041"/>
    <n v="427"/>
    <n v="2018041"/>
    <s v="בקשה להיתר"/>
    <s v="בניה חדשה, הריסה"/>
    <n v="940102800"/>
    <s v="גבעת שמואל"/>
    <n v="681"/>
    <s v="בן גוריון"/>
    <n v="162"/>
    <n v="2"/>
    <n v="2"/>
    <m/>
    <d v="2018-03-25T00:00:00"/>
    <n v="0"/>
    <n v="72"/>
    <n v="18"/>
    <n v="54"/>
    <n v="72"/>
    <m/>
    <m/>
    <m/>
    <m/>
    <s v="מהות הבקשה"/>
    <s v="הקומות של הבניין הנוסף בהיתר נפרד). הריסת 3 בניינים קיימים והקמת הניין מגורים בעל קומת כניסה כפולה, 14 קומות מגורים וקומת גג חלקית. בנוסף קומת קרקע לבניין נוסף בהם 200 מ&quot;ר מסחר, מעל 2 קומות מרתפי חניה משותפים. סה&quot;כ ה72 יח&quot;ד. (שאר"/>
    <m/>
    <m/>
    <m/>
    <n v="2089479"/>
    <n v="2018041"/>
    <m/>
    <d v="2021-05-02T00:00:00"/>
    <s v="בניה חדשה, הריסה"/>
    <m/>
    <n v="72"/>
    <n v="18"/>
    <m/>
    <n v="54"/>
    <m/>
    <n v="72"/>
    <m/>
    <m/>
    <s v="הריסת 3 בניינים קיימים והקמת בניין מגורים בעל קומת כניסה כפולה, 15 קומות מגורים וקומת גג חלקית. בנוסף קומת קרקע לבניין הנוסף, מהם 180 מ&quot;ר מסחר, מעל 2 קומות מרתפי חניה משותפים. סה&quot;כ 72 יח&quot;ד מתוכם 13 יח&quot;ד קטנות עד 80 מ&quot;ר כ&quot;א. (שאר הקומות של הבניין הנוסף בהיתר נפרד). "/>
    <m/>
    <m/>
    <m/>
    <n v="2018"/>
    <x v="0"/>
    <s v="הריסה + בנייה"/>
    <s v="הריסה + בנייה"/>
    <m/>
    <n v="1"/>
    <m/>
    <m/>
    <m/>
    <n v="1"/>
    <s v="להיתר"/>
    <m/>
    <x v="0"/>
    <m/>
    <m/>
    <m/>
    <n v="5349770"/>
    <n v="2089479"/>
    <m/>
    <m/>
    <m/>
    <m/>
    <m/>
    <m/>
    <m/>
    <s v="מיצוי יח&quot;ד בפרויקט"/>
    <n v="0"/>
    <m/>
    <m/>
    <m/>
    <m/>
    <s v="לא מופיע באתר העירייה. במדלן מופיע - היתר בתנאים"/>
    <s v="אישור בתנאים"/>
    <m/>
  </r>
  <r>
    <n v="1102"/>
    <m/>
    <m/>
    <m/>
    <m/>
    <m/>
    <s v="כפול רק מהנתונים החדשים"/>
    <m/>
    <m/>
    <m/>
    <m/>
    <n v="4205"/>
    <m/>
    <s v="מרכז"/>
    <x v="7"/>
    <x v="23"/>
    <m/>
    <s v="מיסוי"/>
    <s v="פינוי-בינוי"/>
    <s v="תכנית מאושרת עם פעילות יזמית"/>
    <n v="7067368"/>
    <s v="427 570446"/>
    <n v="427"/>
    <n v="570446"/>
    <s v="בקשה למידע להיתר סעיף 145"/>
    <s v="בנייה חדשה, הריסה"/>
    <n v="940102800"/>
    <s v="גבעת שמואל"/>
    <n v="681"/>
    <s v="בן גוריון"/>
    <n v="162"/>
    <n v="2"/>
    <n v="2"/>
    <s v="     "/>
    <d v="2020-06-07T00:00:00"/>
    <n v="0"/>
    <n v="0"/>
    <m/>
    <m/>
    <n v="144"/>
    <s v="2020_01"/>
    <d v="2020-11-01T21:00:40"/>
    <m/>
    <m/>
    <s v="מדלן"/>
    <m/>
    <s v="NULL"/>
    <s v="NULL"/>
    <s v="NULL"/>
    <s v="NULL"/>
    <m/>
    <m/>
    <m/>
    <m/>
    <m/>
    <m/>
    <m/>
    <m/>
    <m/>
    <m/>
    <m/>
    <m/>
    <m/>
    <m/>
    <s v="NULL"/>
    <s v="NULL"/>
    <s v="לפי גוש חלקה (מרץ 2021)"/>
    <n v="2020"/>
    <x v="1"/>
    <s v="הריסה"/>
    <m/>
    <m/>
    <s v="1,2"/>
    <n v="1"/>
    <n v="1"/>
    <m/>
    <n v="1"/>
    <s v="למידע"/>
    <m/>
    <x v="1"/>
    <m/>
    <m/>
    <m/>
    <m/>
    <m/>
    <m/>
    <m/>
    <m/>
    <m/>
    <m/>
    <m/>
    <m/>
    <s v="מיצוי יח&quot;ד בפרויקט"/>
    <n v="0"/>
    <m/>
    <m/>
    <m/>
    <m/>
    <m/>
    <s v="הבקשה לא נמצאה באתר העירייה"/>
    <m/>
  </r>
  <r>
    <n v="1103"/>
    <m/>
    <m/>
    <m/>
    <m/>
    <m/>
    <m/>
    <m/>
    <m/>
    <m/>
    <m/>
    <n v="4205"/>
    <m/>
    <s v="מרכז"/>
    <x v="7"/>
    <x v="23"/>
    <m/>
    <s v="מיסוי"/>
    <s v="פינוי-בינוי"/>
    <s v="תכנית מאושרת עם פעילות יזמית"/>
    <n v="7067664"/>
    <s v="427 2020042"/>
    <n v="427"/>
    <n v="2020042"/>
    <s v="בקשות מקוונות כולל הקלות"/>
    <s v="בנייה חדשה, הריסה"/>
    <n v="940102800"/>
    <s v="גבעת שמואל"/>
    <n v="681"/>
    <s v="בן גוריון"/>
    <n v="162"/>
    <n v="2"/>
    <n v="2"/>
    <s v="     "/>
    <d v="2020-08-06T00:00:00"/>
    <n v="0"/>
    <n v="0"/>
    <n v="18"/>
    <n v="54"/>
    <n v="72"/>
    <s v="2020_01"/>
    <d v="2020-11-01T21:00:40"/>
    <m/>
    <m/>
    <s v="מהות הבקשה"/>
    <s v="הוספת בנין מגורים בן 14 קומות מגורים וקומת גג חלקית, ע&quot;ג 2 קומות מרתף וקומת קרקע מסחרית,  שהוגשו בבקשה להיתר מספר 2018041. סה&quot;כ תוספת 72 יח&quot;ד. "/>
    <s v="NULL"/>
    <s v="NULL"/>
    <s v="NULL"/>
    <n v="2129112"/>
    <n v="2020042"/>
    <m/>
    <d v="2021-06-21T00:00:00"/>
    <s v="בנייה חדשה, הריסה"/>
    <m/>
    <n v="72"/>
    <n v="18"/>
    <m/>
    <n v="54"/>
    <m/>
    <n v="72"/>
    <m/>
    <m/>
    <s v="הוספת בנין מגורים בן 14 קומות מגורים וקומת גג חלקית, ע&quot;ג 2 קומות מרתף וקומת קרקע מסחרית,  שהוגשו בבקשה להיתר מספר 2018041. סה&quot;כ תוספת 72 יח&quot;ד. "/>
    <s v="NULL"/>
    <s v="NULL"/>
    <s v="לפי גוש חלקה (מרץ 2021)"/>
    <n v="2020"/>
    <x v="0"/>
    <s v="בנייה"/>
    <s v="בנייה"/>
    <m/>
    <n v="2"/>
    <m/>
    <m/>
    <m/>
    <n v="1"/>
    <s v="מקוונת (להיתר)"/>
    <m/>
    <x v="0"/>
    <m/>
    <m/>
    <m/>
    <n v="7067664"/>
    <n v="2129112"/>
    <m/>
    <m/>
    <m/>
    <m/>
    <m/>
    <m/>
    <m/>
    <s v="מיצוי יח&quot;ד בפרויקט"/>
    <n v="0"/>
    <m/>
    <m/>
    <m/>
    <m/>
    <m/>
    <s v="לא היו החלטות בבקשה"/>
    <m/>
  </r>
  <r>
    <n v="1705"/>
    <s v="אוקטובר 2021 - טיוב בקשה וסמל כפולים"/>
    <s v="כן הושלם"/>
    <m/>
    <m/>
    <s v="טויב"/>
    <m/>
    <m/>
    <m/>
    <m/>
    <m/>
    <n v="4207"/>
    <m/>
    <s v="מרכז"/>
    <x v="7"/>
    <x v="24"/>
    <m/>
    <s v="מיסוי"/>
    <s v="פינוי-בינוי"/>
    <s v="בתכנון"/>
    <n v="7325619"/>
    <s v="427 2021006"/>
    <n v="427"/>
    <n v="2021006"/>
    <s v="בקשות מקוונות כולל הקלות"/>
    <s v="בנייה חדשה"/>
    <n v="940180900"/>
    <s v="גבעת שמואל"/>
    <n v="681"/>
    <m/>
    <n v="0"/>
    <n v="0"/>
    <n v="0"/>
    <s v="     "/>
    <d v="2021-02-01T00:00:00"/>
    <n v="0"/>
    <n v="157"/>
    <s v="NULL"/>
    <s v="NULL"/>
    <n v="157"/>
    <s v="2021_02"/>
    <d v="2021-06-23T10:47:40"/>
    <s v="NULL"/>
    <s v="NULL"/>
    <s v="מהות הבקשה"/>
    <s v="בניין חדש 27 קומות מגורים סה&quot;כ 157 יח&quot;ד מעל 2 קומות מסחר, 4 קומות מרתפים חניה, גג טכני,חדר טרפו, 2 צוברי גז. "/>
    <s v="NULL"/>
    <s v="NULL"/>
    <s v="NULL"/>
    <s v="NULL"/>
    <m/>
    <s v="NULL"/>
    <m/>
    <m/>
    <m/>
    <m/>
    <m/>
    <m/>
    <m/>
    <m/>
    <m/>
    <m/>
    <m/>
    <m/>
    <m/>
    <m/>
    <s v="תוכנית"/>
    <n v="2021"/>
    <x v="1"/>
    <s v="בנייה"/>
    <m/>
    <m/>
    <n v="1"/>
    <m/>
    <m/>
    <m/>
    <n v="1"/>
    <s v="מקוונת (להיתר)"/>
    <m/>
    <x v="1"/>
    <m/>
    <m/>
    <m/>
    <m/>
    <m/>
    <m/>
    <m/>
    <m/>
    <m/>
    <m/>
    <m/>
    <m/>
    <m/>
    <n v="400"/>
    <m/>
    <m/>
    <m/>
    <m/>
    <m/>
    <m/>
    <m/>
  </r>
  <r>
    <n v="1707"/>
    <s v="אוקטובר 2021 - טיוב בקשה וסמל כפולים"/>
    <s v="כן הושלם"/>
    <m/>
    <m/>
    <s v="טויב"/>
    <m/>
    <m/>
    <m/>
    <m/>
    <m/>
    <n v="4207"/>
    <m/>
    <s v="מרכז"/>
    <x v="7"/>
    <x v="24"/>
    <m/>
    <s v="מיסוי"/>
    <s v="פינוי-בינוי"/>
    <s v="בתכנון"/>
    <n v="7325635"/>
    <s v="427 2021024"/>
    <n v="427"/>
    <n v="2021024"/>
    <s v="בקשה מקוונת ללא הקלות"/>
    <s v="בנייה חדשה"/>
    <n v="940180900"/>
    <s v="גבעת שמואל"/>
    <n v="681"/>
    <m/>
    <n v="0"/>
    <n v="0"/>
    <n v="0"/>
    <s v="     "/>
    <d v="2021-04-21T00:00:00"/>
    <n v="0"/>
    <n v="0"/>
    <s v="NULL"/>
    <s v="NULL"/>
    <s v="NULL"/>
    <s v="2021_02"/>
    <d v="2021-06-23T10:47:40"/>
    <s v="NULL"/>
    <s v="NULL"/>
    <s v="NULL"/>
    <s v="תכנית התארגנות חפירה ודיפון "/>
    <s v="NULL"/>
    <s v="NULL"/>
    <s v="NULL"/>
    <s v="NULL"/>
    <m/>
    <s v="NULL"/>
    <m/>
    <m/>
    <m/>
    <m/>
    <m/>
    <m/>
    <m/>
    <m/>
    <m/>
    <m/>
    <m/>
    <m/>
    <m/>
    <m/>
    <s v="תוכנית"/>
    <n v="2021"/>
    <x v="1"/>
    <s v="חפירה ודיפון"/>
    <m/>
    <m/>
    <n v="1"/>
    <m/>
    <m/>
    <m/>
    <n v="2"/>
    <s v="מקוונת (להיתר)"/>
    <m/>
    <x v="1"/>
    <m/>
    <m/>
    <m/>
    <m/>
    <m/>
    <m/>
    <m/>
    <m/>
    <m/>
    <m/>
    <m/>
    <m/>
    <m/>
    <n v="400"/>
    <m/>
    <m/>
    <m/>
    <m/>
    <m/>
    <m/>
    <m/>
  </r>
  <r>
    <n v="141"/>
    <m/>
    <m/>
    <m/>
    <m/>
    <m/>
    <m/>
    <m/>
    <m/>
    <m/>
    <m/>
    <n v="4230"/>
    <m/>
    <s v="תל אביב"/>
    <x v="8"/>
    <x v="25"/>
    <m/>
    <s v="מיסוי"/>
    <s v="מיסוי - פינוי-בינוי"/>
    <s v="תכנית מאושרת עם פעילות יזמית"/>
    <n v="5391373"/>
    <s v="503 20180242"/>
    <n v="503"/>
    <n v="20180242"/>
    <s v="בקשה להיתר"/>
    <s v="בניה חדשה"/>
    <n v="1597"/>
    <s v="גבעתיים"/>
    <n v="6300"/>
    <s v="בראשית"/>
    <n v="222"/>
    <n v="3"/>
    <n v="3"/>
    <m/>
    <d v="2018-11-18T00:00:00"/>
    <n v="24"/>
    <n v="51"/>
    <m/>
    <m/>
    <n v="75"/>
    <m/>
    <m/>
    <m/>
    <m/>
    <m/>
    <s v="הריסת 2 בנייני מגורים ובמקומת הקמת 2 בניינים חדשים  בני 8 קומות וקומת גג מעל קומות כניסה ו- 3 מרתפי חניה משותפים בהתאם לתכנית בינוי מס'  גב/594 לאיחוד 2 חלקות ופיצול לטובת  שביל הולכי רגל . והקצאת שטח לטובת מוסד ציבורי ולסה&quot;כ 75 יח&quot;ד."/>
    <m/>
    <m/>
    <m/>
    <s v="NULL"/>
    <m/>
    <m/>
    <m/>
    <m/>
    <m/>
    <m/>
    <m/>
    <m/>
    <m/>
    <m/>
    <m/>
    <m/>
    <m/>
    <m/>
    <m/>
    <m/>
    <m/>
    <n v="2018"/>
    <x v="1"/>
    <s v="הריסה + בנייה"/>
    <m/>
    <m/>
    <n v="1"/>
    <m/>
    <m/>
    <m/>
    <n v="1"/>
    <s v="להיתר"/>
    <m/>
    <x v="1"/>
    <m/>
    <m/>
    <m/>
    <m/>
    <m/>
    <m/>
    <m/>
    <m/>
    <m/>
    <m/>
    <m/>
    <m/>
    <m/>
    <n v="75"/>
    <m/>
    <m/>
    <m/>
    <m/>
    <m/>
    <s v="הבקשה לא נמצאה באתר העירייה"/>
    <m/>
  </r>
  <r>
    <n v="142"/>
    <m/>
    <m/>
    <m/>
    <m/>
    <m/>
    <m/>
    <m/>
    <m/>
    <m/>
    <m/>
    <n v="4230"/>
    <m/>
    <s v="תל אביב"/>
    <x v="8"/>
    <x v="25"/>
    <m/>
    <s v="מיסוי"/>
    <s v="מיסוי - פינוי-בינוי"/>
    <s v="תכנית מאושרת עם פעילות יזמית"/>
    <n v="6861887"/>
    <s v="503 20180242"/>
    <n v="503"/>
    <n v="20180242"/>
    <s v="בקשה להיתר"/>
    <s v="בניה חדשה"/>
    <n v="1597"/>
    <s v="גבעתיים"/>
    <n v="6300"/>
    <s v="בראשית"/>
    <n v="222"/>
    <n v="3"/>
    <n v="3"/>
    <m/>
    <d v="2018-11-18T00:00:00"/>
    <n v="24"/>
    <n v="51"/>
    <m/>
    <m/>
    <n v="75"/>
    <m/>
    <m/>
    <m/>
    <m/>
    <m/>
    <s v="הריסת 2 בנייני מגורים ובמקומת הקמת 2 בניינים חדשים  בני 8 קומות וקומת גג מעל קומות כניסה ו- 3 מרתפי חניה משותפים בהתאם לתכנית בינוי מס'  גב/594 לאיחוד 2 חלקות ופיצול לטובת  שביל הולכי רגל . והקצאת שטח לטובת מוסד ציבורי ולסה&quot;כ 75 יח&quot;ד."/>
    <m/>
    <m/>
    <m/>
    <s v="NULL"/>
    <m/>
    <m/>
    <m/>
    <m/>
    <m/>
    <m/>
    <m/>
    <m/>
    <m/>
    <m/>
    <m/>
    <m/>
    <m/>
    <m/>
    <m/>
    <m/>
    <m/>
    <n v="2018"/>
    <x v="1"/>
    <s v="הריסה + בנייה"/>
    <m/>
    <m/>
    <m/>
    <m/>
    <m/>
    <m/>
    <n v="4"/>
    <s v="להיתר"/>
    <m/>
    <x v="1"/>
    <m/>
    <m/>
    <m/>
    <m/>
    <m/>
    <m/>
    <m/>
    <m/>
    <m/>
    <m/>
    <m/>
    <m/>
    <m/>
    <n v="75"/>
    <m/>
    <m/>
    <m/>
    <m/>
    <m/>
    <s v="אישור בתנאים"/>
    <m/>
  </r>
  <r>
    <n v="1112"/>
    <m/>
    <m/>
    <m/>
    <m/>
    <m/>
    <m/>
    <m/>
    <m/>
    <m/>
    <m/>
    <n v="4230"/>
    <m/>
    <s v="תל אביב"/>
    <x v="8"/>
    <x v="25"/>
    <m/>
    <s v="מיסוי"/>
    <s v="פינוי-בינוי"/>
    <s v="תכנית מאושרת עם פעילות יזמית"/>
    <n v="7182024"/>
    <s v="503 20200024"/>
    <n v="503"/>
    <n v="20200024"/>
    <s v="בקשה מקדמית                                                                     "/>
    <s v="בניה חדשה                               "/>
    <n v="1597"/>
    <s v="גבעתיים"/>
    <n v="6300"/>
    <s v="בראשית                                                      "/>
    <n v="222"/>
    <n v="3"/>
    <n v="3"/>
    <m/>
    <d v="2020-02-02T00:00:00"/>
    <n v="24"/>
    <n v="51"/>
    <n v="24"/>
    <n v="51"/>
    <n v="75"/>
    <s v="2020_03"/>
    <d v="2020-12-03T17:05:37"/>
    <s v="נתוני העירייה"/>
    <s v="חישוב מתמטי"/>
    <s v="מהות הבקשה"/>
    <s v=" הריסת 2 בניינים ובהם 24 יחד ובניית 2 בניינים ובהם 75 יחד, מעל 3 מרתפים ובהם חניות ומחסנים. בקומת המדרון שטח למוסד ציבורי וגינה הצמודה לו.                                                                                                                                                                                                                                                                                                                                                                                                                                                                                                                                                                                                                                                                                                                                                                                                                                                                                            "/>
    <n v="0"/>
    <s v="NULL"/>
    <s v="NULL"/>
    <s v="NULL"/>
    <m/>
    <m/>
    <m/>
    <m/>
    <m/>
    <m/>
    <m/>
    <m/>
    <m/>
    <m/>
    <m/>
    <m/>
    <m/>
    <m/>
    <s v="NULL"/>
    <s v="NULL"/>
    <s v="לפי גוש חלקה (מרץ 2021)"/>
    <n v="2020"/>
    <x v="1"/>
    <s v="הריסה + בנייה"/>
    <m/>
    <m/>
    <n v="1"/>
    <n v="1"/>
    <m/>
    <m/>
    <n v="1"/>
    <s v="מקדמית"/>
    <m/>
    <x v="1"/>
    <m/>
    <m/>
    <m/>
    <m/>
    <m/>
    <m/>
    <m/>
    <m/>
    <m/>
    <m/>
    <m/>
    <m/>
    <m/>
    <n v="75"/>
    <m/>
    <m/>
    <m/>
    <m/>
    <m/>
    <s v="הבקשה לא נמצאה באתר העירייה"/>
    <m/>
  </r>
  <r>
    <n v="143"/>
    <m/>
    <m/>
    <m/>
    <m/>
    <m/>
    <m/>
    <m/>
    <m/>
    <m/>
    <m/>
    <n v="4333"/>
    <m/>
    <s v="תל אביב"/>
    <x v="8"/>
    <x v="26"/>
    <m/>
    <s v="מיסוי"/>
    <s v="פינוי-בינוי"/>
    <s v="תכנית מאושרת עם פעילות יזמית"/>
    <n v="7022429"/>
    <s v="503 20190193"/>
    <n v="503"/>
    <n v="20190193"/>
    <s v="בקשה מקדמית"/>
    <s v="תיקונים"/>
    <n v="6098"/>
    <s v="גבעתיים"/>
    <n v="6300"/>
    <s v="תפוצות ישראל"/>
    <n v="635"/>
    <n v="13"/>
    <n v="13"/>
    <m/>
    <d v="2019-09-03T00:00:00"/>
    <n v="0"/>
    <n v="0"/>
    <m/>
    <m/>
    <m/>
    <m/>
    <m/>
    <m/>
    <m/>
    <m/>
    <s v="דיפון, חפירה, ביסוס ועוגנים,עבור מגדל הכולל 34 קומות מעל הקרקע שכולל מסחר, תעסוקה, מגורים, שטח ציבורי ו 5- קומות מרתפי חניה."/>
    <m/>
    <m/>
    <m/>
    <s v="NULL"/>
    <m/>
    <m/>
    <m/>
    <m/>
    <m/>
    <m/>
    <m/>
    <m/>
    <m/>
    <m/>
    <m/>
    <m/>
    <m/>
    <m/>
    <m/>
    <m/>
    <s v="שליפת חלקה 0 (אוגוסט 2020)"/>
    <n v="2019"/>
    <x v="1"/>
    <s v="חפירה ודיפון"/>
    <m/>
    <m/>
    <m/>
    <m/>
    <m/>
    <m/>
    <s v="?"/>
    <s v="מקדמית"/>
    <s v="לאיזה מתחם שייך? הסתדרות דרום? א? ג-ה? הכתובת לא נופלת על מתחמים אלה"/>
    <x v="1"/>
    <m/>
    <m/>
    <m/>
    <m/>
    <m/>
    <m/>
    <m/>
    <m/>
    <m/>
    <m/>
    <m/>
    <s v="? כפול בין מתחמי ההסתדרות"/>
    <m/>
    <n v="2679"/>
    <m/>
    <m/>
    <m/>
    <m/>
    <m/>
    <m/>
    <m/>
  </r>
  <r>
    <n v="144"/>
    <m/>
    <m/>
    <m/>
    <m/>
    <m/>
    <m/>
    <m/>
    <m/>
    <m/>
    <m/>
    <n v="4333"/>
    <m/>
    <s v="תל אביב"/>
    <x v="8"/>
    <x v="26"/>
    <m/>
    <s v="מיסוי"/>
    <s v="פינוי-בינוי"/>
    <s v="תכנית מאושרת עם פעילות יזמית"/>
    <n v="6862035"/>
    <s v="503 20190075"/>
    <n v="503"/>
    <n v="20190075"/>
    <s v="בקשה למידע"/>
    <s v="בניה חדשה"/>
    <n v="6098"/>
    <s v="גבעתיים"/>
    <n v="6300"/>
    <s v="תפוצות ישראל"/>
    <n v="635"/>
    <n v="15"/>
    <n v="15"/>
    <m/>
    <d v="2019-03-24T00:00:00"/>
    <n v="0"/>
    <n v="0"/>
    <m/>
    <m/>
    <m/>
    <m/>
    <m/>
    <m/>
    <m/>
    <m/>
    <s v="פירוט לגבי הבניה המבוקשת דיפון, חפירה ,עוגנים וביסוס"/>
    <m/>
    <m/>
    <m/>
    <s v="NULL"/>
    <m/>
    <m/>
    <m/>
    <m/>
    <m/>
    <m/>
    <m/>
    <m/>
    <m/>
    <m/>
    <m/>
    <m/>
    <m/>
    <m/>
    <m/>
    <m/>
    <s v="שליפת חלקה 0 (אוגוסט 2020)"/>
    <n v="2019"/>
    <x v="1"/>
    <s v="חפירה ודיפון"/>
    <m/>
    <m/>
    <m/>
    <m/>
    <m/>
    <m/>
    <s v="?"/>
    <s v="למידע"/>
    <s v="לאיזה מתחם שייך? הסתדרות דרום? א? ג-ה? הכתובת לא נופלת על מתחמים אלה"/>
    <x v="1"/>
    <m/>
    <m/>
    <m/>
    <m/>
    <m/>
    <m/>
    <m/>
    <m/>
    <m/>
    <m/>
    <m/>
    <s v="? כפול בין מתחמי ההסתדרות"/>
    <m/>
    <n v="2679"/>
    <m/>
    <m/>
    <m/>
    <m/>
    <m/>
    <m/>
    <m/>
  </r>
  <r>
    <n v="1721"/>
    <s v="אוקטובר 2021 - טיוב בקשות ID כפולות"/>
    <s v="כן"/>
    <m/>
    <m/>
    <s v="לטייב - במתחם"/>
    <m/>
    <m/>
    <m/>
    <m/>
    <m/>
    <n v="4452"/>
    <n v="4333"/>
    <s v="תל אביב"/>
    <x v="8"/>
    <x v="27"/>
    <s v="ההסתדרות דרום"/>
    <s v="מיסוי"/>
    <s v="פינוי בינוי"/>
    <s v="תכנית מאושרת עם פעילות יזמית"/>
    <n v="7455467"/>
    <s v="503 20210151"/>
    <n v="503"/>
    <n v="20210151"/>
    <s v="בקשה למידע                                                                      "/>
    <s v="בניה חדשה                               "/>
    <n v="3571"/>
    <s v="גבעתיים"/>
    <n v="6300"/>
    <s v="מנורה                                                       "/>
    <n v="605"/>
    <n v="22"/>
    <n v="22"/>
    <s v="NULL"/>
    <d v="2021-05-09T00:00:00"/>
    <n v="0"/>
    <n v="333"/>
    <n v="119"/>
    <n v="214"/>
    <n v="333"/>
    <s v="2021_03"/>
    <d v="2021-07-15T12:02:09"/>
    <s v="טבלת המתחמים"/>
    <s v="חישוב מתמטי"/>
    <s v="מהות הבקשה"/>
    <s v=" פירוט העבודה המבוקשת: אחר (פינוי בינוי),הצבת מבנה ארעי, דרכים / שינוי בדרכים, מגרשי ספורט, גינות ושטחים פתוחים, תחנת שנאים, מבנה טכני פירוט לגבי הבניה המבוקשת  פינוי בינוי של 333 יחד הבקשה כוללת את אחת או יותר מהעבודות להלן:  חפירה, חניה מקורה, עבודות פיתוח,(פירוט: כל הקשור בעבודות פיתוח ), מתקני חוץ,(פירוט: כל הקשור במתקני חוץ ), גדרות ושערים, מבני עזר, שימושים נלווים,(פירוט: כל רלוונטי )                                                                                                                                                                                                                                                                                                                                                                                                                                                                                                                                                                                                                              "/>
    <n v="0"/>
    <s v="NULL"/>
    <s v="NULL"/>
    <s v="NULL"/>
    <m/>
    <s v="NULL"/>
    <m/>
    <m/>
    <m/>
    <m/>
    <m/>
    <m/>
    <m/>
    <m/>
    <m/>
    <m/>
    <m/>
    <m/>
    <m/>
    <m/>
    <s v="תוכנית"/>
    <n v="2021"/>
    <x v="1"/>
    <s v="חפירה + בנייה"/>
    <m/>
    <m/>
    <n v="1"/>
    <m/>
    <m/>
    <m/>
    <n v="1"/>
    <s v="למידע"/>
    <m/>
    <x v="1"/>
    <m/>
    <m/>
    <m/>
    <m/>
    <m/>
    <m/>
    <m/>
    <m/>
    <m/>
    <m/>
    <m/>
    <m/>
    <m/>
    <n v="333"/>
    <m/>
    <m/>
    <m/>
    <m/>
    <m/>
    <m/>
    <m/>
  </r>
  <r>
    <n v="1709"/>
    <s v="אוקטובר 2021 - טיוב בקשות ID כפולות"/>
    <s v="כן"/>
    <m/>
    <m/>
    <s v="לטייב - במתחם"/>
    <m/>
    <m/>
    <m/>
    <m/>
    <m/>
    <n v="4341"/>
    <n v="4333"/>
    <s v="תל אביב"/>
    <x v="8"/>
    <x v="28"/>
    <s v="ההסתדרות דרום"/>
    <s v="מיסוי"/>
    <s v="פינוי-בינוי"/>
    <s v="תכנית מאושרת עם פעילות יזמית"/>
    <n v="7455457"/>
    <s v="503 20210140"/>
    <n v="503"/>
    <n v="20210140"/>
    <s v="בקשה למידע                                                                      "/>
    <s v="בניה חדשה                               "/>
    <n v="3570"/>
    <s v="גבעתיים"/>
    <n v="6300"/>
    <s v="המאבק                                                       "/>
    <n v="609"/>
    <n v="15"/>
    <n v="15"/>
    <s v="NULL"/>
    <d v="2021-04-29T00:00:00"/>
    <n v="0"/>
    <n v="168"/>
    <n v="60"/>
    <n v="108"/>
    <n v="168"/>
    <s v="2021_03"/>
    <d v="2021-07-15T12:02:09"/>
    <s v="בקשה המשכית"/>
    <s v="חישוב מתמטי"/>
    <s v="בקשה המשכית"/>
    <s v=" פירוט לגבי הבניה המבוקשת מגדל מגורים ובו 25 קומות מרח המאבק + מיסחרי לאורך המאבק + 5 מרתפים/ חניונים + חניון תיפעולי תת קרקעי. _x000a_סהכ שטח עיקרי על קרקעי 16,800 + שטח שירות על קרקעי 7094.73_x000a_ יש 2 כניסות הבקשה כוללת את אחת או יותר מהעבודות להלן:  חפירה, עבודות פיתוח,(פירוט: חפירה לבניית 5 מרתפים עם רמפת כניסה לחניונים + אזור רחבה מרוצפת לאורך המיסחרי ושצפים בצפון ובדרום עם גינון וחצרות בכניסה ללובי מגורים ולגני ילדים ), גדרות ושערים                                                                                                                                                                                                                                                                                                                                                                                                                                                                                                                                                                                     "/>
    <n v="0"/>
    <s v="NULL"/>
    <s v="NULL"/>
    <s v="NULL"/>
    <m/>
    <s v="NULL"/>
    <m/>
    <m/>
    <m/>
    <m/>
    <m/>
    <m/>
    <m/>
    <m/>
    <m/>
    <m/>
    <m/>
    <m/>
    <m/>
    <m/>
    <s v="גוש חלקה"/>
    <n v="2021"/>
    <x v="1"/>
    <s v="חפירה + בנייה"/>
    <m/>
    <m/>
    <n v="1"/>
    <m/>
    <m/>
    <m/>
    <n v="1"/>
    <s v="למידע"/>
    <m/>
    <x v="1"/>
    <m/>
    <m/>
    <m/>
    <m/>
    <m/>
    <m/>
    <m/>
    <m/>
    <m/>
    <m/>
    <m/>
    <m/>
    <m/>
    <n v="168"/>
    <m/>
    <m/>
    <m/>
    <m/>
    <m/>
    <m/>
    <m/>
  </r>
  <r>
    <n v="1710"/>
    <s v="אוקטובר 2021 - טיוב בקשות ID כפולות"/>
    <s v="כן"/>
    <m/>
    <m/>
    <s v="לטייב - במתחם"/>
    <m/>
    <m/>
    <m/>
    <m/>
    <m/>
    <n v="4341"/>
    <n v="4333"/>
    <s v="תל אביב"/>
    <x v="8"/>
    <x v="28"/>
    <s v="ההסתדרות דרום"/>
    <s v="מיסוי"/>
    <s v="פינוי-בינוי"/>
    <s v="תכנית מאושרת עם פעילות יזמית"/>
    <n v="7493086"/>
    <s v="503 20210279"/>
    <n v="503"/>
    <n v="20210279"/>
    <s v="בקשה מקדמית                                                                     "/>
    <s v="בניה חדשה                               "/>
    <n v="3570"/>
    <s v="גבעתיים"/>
    <n v="6300"/>
    <s v="המאבק                                                       "/>
    <n v="609"/>
    <n v="15"/>
    <n v="15"/>
    <s v="NULL"/>
    <d v="2021-07-27T00:00:00"/>
    <n v="60"/>
    <n v="108"/>
    <n v="60"/>
    <n v="108"/>
    <n v="168"/>
    <s v="2021_04"/>
    <d v="2021-09-14T12:11:11"/>
    <s v="מהות הבקשה"/>
    <s v="חישוב מתמטי"/>
    <s v="מהות הבקשה"/>
    <s v=" הריסת 2 מבנים קיימים( 30 יחד דיור כל אחד) מתחם א' ההסתדרות תכנית מס' 503-0680546 התחדשות עירונית גב/מק/ -431/3 הקמת מגדל מגורים בן 25 קומות עם 168 יחד+קומת גלריה+וקומת גג טכנית מעל 5.5 קומות מרתפי חניה+מסחר בק.קרקע תחתונה הכולל חניון תפעולי וגני ילדים                                                                                                                                                                                                                                                                                                                                                                                                                                                                                                                                                                                                                                                                                                                                                                          "/>
    <n v="0"/>
    <s v="NULL"/>
    <s v="NULL"/>
    <s v="NULL"/>
    <m/>
    <s v="NULL"/>
    <m/>
    <m/>
    <m/>
    <m/>
    <m/>
    <m/>
    <m/>
    <m/>
    <m/>
    <m/>
    <m/>
    <m/>
    <m/>
    <m/>
    <s v="גוש חלקה"/>
    <n v="2021"/>
    <x v="1"/>
    <s v="הריסה + בנייה"/>
    <m/>
    <m/>
    <n v="1"/>
    <m/>
    <m/>
    <m/>
    <n v="2"/>
    <s v="מקדמית"/>
    <m/>
    <x v="1"/>
    <m/>
    <m/>
    <m/>
    <m/>
    <m/>
    <m/>
    <m/>
    <m/>
    <m/>
    <m/>
    <m/>
    <m/>
    <m/>
    <n v="168"/>
    <m/>
    <m/>
    <m/>
    <m/>
    <m/>
    <m/>
    <m/>
  </r>
  <r>
    <n v="1116"/>
    <s v="טיוב בקשות שאינן כפולות"/>
    <m/>
    <m/>
    <s v="תמ&quot;א אך הכתובת נמצאת בתוך המתחם ולכן פ&quot;ב"/>
    <m/>
    <m/>
    <s v="תמ&quot;א אך הכתובת נמצאת בתוך המתחם ולכן פ&quot;ב"/>
    <m/>
    <m/>
    <m/>
    <n v="4268"/>
    <m/>
    <s v="תל אביב"/>
    <x v="8"/>
    <x v="29"/>
    <m/>
    <s v="מיסוי"/>
    <s v="פינוי-בינוי"/>
    <s v="תכנית מאושרת עם פעילות יזמית"/>
    <n v="7193018"/>
    <s v="503 20200155"/>
    <n v="503"/>
    <n v="20200155"/>
    <s v="בקשה למידע                                                                      "/>
    <s v="תוספת למבנה קיים                        "/>
    <n v="4565"/>
    <s v="גבעתיים"/>
    <n v="6300"/>
    <s v="ילדי טהרן                                                   "/>
    <n v="636"/>
    <n v="6"/>
    <n v="6"/>
    <m/>
    <d v="2020-07-16T00:00:00"/>
    <n v="0"/>
    <n v="0"/>
    <m/>
    <m/>
    <m/>
    <s v="2020_03"/>
    <d v="2020-12-03T17:05:37"/>
    <m/>
    <m/>
    <m/>
    <s v=" פירוט התוספת המבוקשת: תוספת לבניין קיים לפי תבע גב 614 ילדי טהרן                                                                                                                                                                                                                                                                                                                                                                                                                                                                                                                                                                                                                                                                                                                                                                                                                                                                                                                                                                      "/>
    <n v="0"/>
    <s v="NULL"/>
    <s v="NULL"/>
    <s v="NULL"/>
    <m/>
    <m/>
    <m/>
    <m/>
    <m/>
    <m/>
    <m/>
    <m/>
    <m/>
    <m/>
    <m/>
    <m/>
    <m/>
    <m/>
    <s v="NULL"/>
    <s v="NULL"/>
    <s v="לפי גוש חלקה (מרץ 2021)"/>
    <n v="2020"/>
    <x v="1"/>
    <s v="בנייה (תוספת)"/>
    <m/>
    <m/>
    <n v="1"/>
    <m/>
    <m/>
    <m/>
    <n v="1"/>
    <s v="למידע"/>
    <m/>
    <x v="1"/>
    <m/>
    <m/>
    <m/>
    <m/>
    <m/>
    <m/>
    <m/>
    <m/>
    <m/>
    <m/>
    <m/>
    <m/>
    <m/>
    <n v="103"/>
    <m/>
    <m/>
    <m/>
    <m/>
    <m/>
    <s v="הבקשה לא נמצאה באתר העירייה"/>
    <m/>
  </r>
  <r>
    <n v="1114"/>
    <s v="טיוב בקשות שאינן כפולות"/>
    <m/>
    <m/>
    <s v="תמ&quot;א אך הכתובת נמצאת בתוך המתחם ולכן פ&quot;ב"/>
    <m/>
    <m/>
    <s v="תמ&quot;א אך הכתובת נמצאת בתוך המתחם ולכן פ&quot;ב"/>
    <m/>
    <m/>
    <s v="בקשה להיתר"/>
    <n v="4268"/>
    <m/>
    <s v="תל אביב"/>
    <x v="8"/>
    <x v="29"/>
    <m/>
    <s v="מיסוי"/>
    <s v="פינוי-בינוי"/>
    <s v="תכנית מאושרת עם פעילות יזמית"/>
    <n v="7193004"/>
    <s v="503 20200214"/>
    <n v="503"/>
    <n v="20200214"/>
    <s v="בקשה למידע                                                                      "/>
    <s v="תוספת למבנה קיים                        "/>
    <n v="4566"/>
    <s v="גבעתיים"/>
    <n v="6300"/>
    <s v="ילדי טהרן                                                   "/>
    <n v="636"/>
    <n v="12"/>
    <n v="12"/>
    <m/>
    <d v="2020-10-22T00:00:00"/>
    <n v="16"/>
    <n v="19"/>
    <n v="16"/>
    <n v="19"/>
    <n v="35"/>
    <s v="2020_03"/>
    <d v="2020-12-03T17:05:37"/>
    <s v="חישוב מתמטי"/>
    <s v="מהות הבקשה"/>
    <s v="מהות הבקשה"/>
    <s v=" פירוט התוספת המבוקשת: תוספת 3.5 קומות לבנין קיים מכוח תמא 38סגירת קומה מפולשת והרחבות מכוח תבע גב/614. חד קיימות + 19 יחד חדשות סהכ 35 יחד.                                                                                                                                                                                                                                                                                                                                                                                                                                                                                                                                                                                                                                                                                                                                                                                                                                                                                      "/>
    <n v="0"/>
    <s v="NULL"/>
    <s v="NULL"/>
    <s v="NULL"/>
    <m/>
    <m/>
    <m/>
    <m/>
    <m/>
    <m/>
    <m/>
    <m/>
    <m/>
    <m/>
    <m/>
    <m/>
    <m/>
    <m/>
    <s v="NULL"/>
    <s v="NULL"/>
    <s v="לפי גוש חלקה (מרץ 2021)"/>
    <n v="2020"/>
    <x v="1"/>
    <s v="בנייה (תוספת)"/>
    <m/>
    <m/>
    <n v="2"/>
    <m/>
    <m/>
    <m/>
    <n v="1"/>
    <s v="למידע"/>
    <m/>
    <x v="1"/>
    <m/>
    <m/>
    <m/>
    <m/>
    <m/>
    <m/>
    <m/>
    <m/>
    <m/>
    <m/>
    <m/>
    <m/>
    <m/>
    <n v="103"/>
    <m/>
    <m/>
    <m/>
    <m/>
    <m/>
    <s v="הבקשה לא נמצאה באתר העירייה"/>
    <m/>
  </r>
  <r>
    <n v="1115"/>
    <s v="טיוב בקשות שאינן כפולות"/>
    <m/>
    <m/>
    <s v="תמ&quot;א אך הכתובת נמצאת בתוך המתחם ולכן פ&quot;ב"/>
    <m/>
    <m/>
    <s v="תמ&quot;א אך הכתובת נמצאת בתוך המתחם ולכן פ&quot;ב"/>
    <m/>
    <m/>
    <s v="בקשה להיתר"/>
    <n v="4268"/>
    <m/>
    <s v="תל אביב"/>
    <x v="8"/>
    <x v="29"/>
    <m/>
    <s v="מיסוי"/>
    <s v="פינוי-בינוי"/>
    <s v="תכנית מאושרת עם פעילות יזמית"/>
    <n v="7193005"/>
    <s v="503 20200215"/>
    <n v="503"/>
    <n v="20200215"/>
    <s v="בקשה למידע                                                                      "/>
    <s v="בניה חדשה                               "/>
    <n v="4566"/>
    <s v="גבעתיים"/>
    <n v="6300"/>
    <s v="ילדי טהרן                                                   "/>
    <n v="636"/>
    <n v="12"/>
    <n v="12"/>
    <m/>
    <d v="2020-10-22T00:00:00"/>
    <n v="0"/>
    <n v="0"/>
    <m/>
    <m/>
    <m/>
    <s v="2020_03"/>
    <d v="2020-12-03T17:05:37"/>
    <m/>
    <m/>
    <m/>
    <s v=" פירוט לגבי הבניה המבוקשת תכנון כיכר עירונית וחפירת שלוש קומות מרתפי חניה ומבני עזר בהתאם לתבע הבקשה כוללת את אחת או יותר מהעבודות להלן:  חפירה, חניה מקורה, עבודות פיתוח,(פירוט: תכנון כיכר עירונית בהתאם לתבע ), מבני עזר                                                                                                                                                                                                                                                                                                                                                                                                                                                                                                                                                                                                                                                                                                                                                                                                             "/>
    <n v="0"/>
    <s v="NULL"/>
    <s v="NULL"/>
    <s v="NULL"/>
    <m/>
    <m/>
    <m/>
    <m/>
    <m/>
    <m/>
    <m/>
    <m/>
    <m/>
    <m/>
    <m/>
    <m/>
    <m/>
    <m/>
    <s v="NULL"/>
    <s v="NULL"/>
    <s v="לפי גוש חלקה (מרץ 2021)"/>
    <n v="2020"/>
    <x v="1"/>
    <s v="חפירה"/>
    <m/>
    <m/>
    <n v="2"/>
    <m/>
    <m/>
    <m/>
    <n v="2"/>
    <s v="למידע"/>
    <m/>
    <x v="1"/>
    <m/>
    <m/>
    <m/>
    <m/>
    <m/>
    <m/>
    <m/>
    <m/>
    <m/>
    <m/>
    <m/>
    <m/>
    <m/>
    <n v="103"/>
    <m/>
    <m/>
    <m/>
    <m/>
    <m/>
    <s v="הבקשה לא נמצאה באתר העירייה"/>
    <m/>
  </r>
  <r>
    <n v="150"/>
    <m/>
    <m/>
    <m/>
    <m/>
    <m/>
    <m/>
    <m/>
    <m/>
    <m/>
    <m/>
    <n v="4001"/>
    <m/>
    <s v="תל אביב"/>
    <x v="8"/>
    <x v="30"/>
    <m/>
    <s v="מיסוי"/>
    <s v="מיסוי - פינוי-בינוי"/>
    <s v="בביצוע + מבנים מאוכלסים"/>
    <n v="7022434"/>
    <s v="503 20190205"/>
    <n v="503"/>
    <n v="20190205"/>
    <s v="בקשה למידע"/>
    <s v="בניה חדשה"/>
    <n v="5501"/>
    <s v="גבעתיים"/>
    <n v="6300"/>
    <s v="ערבי נחל"/>
    <n v="103"/>
    <n v="1"/>
    <n v="1"/>
    <m/>
    <d v="2019-09-12T00:00:00"/>
    <n v="0"/>
    <n v="144"/>
    <m/>
    <m/>
    <m/>
    <m/>
    <m/>
    <m/>
    <m/>
    <m/>
    <s v="סוג המבנה המבוקש בניין בגובה 29 מ' ומעלה פירוט לגבי הבניה המבוקשת  הריסת 2 מבנים קיימים, ביצוע עבודות חפירה ודיפון, גידור האתר הבקשה כוללת את אחת או יותר מהעבודות להלן:  חפירה"/>
    <m/>
    <m/>
    <m/>
    <s v="NULL"/>
    <m/>
    <m/>
    <m/>
    <m/>
    <m/>
    <m/>
    <m/>
    <m/>
    <m/>
    <m/>
    <m/>
    <m/>
    <m/>
    <m/>
    <m/>
    <m/>
    <m/>
    <n v="2019"/>
    <x v="1"/>
    <s v="הריסה + חפירה ודיפון"/>
    <m/>
    <m/>
    <n v="3"/>
    <n v="1"/>
    <m/>
    <m/>
    <n v="1"/>
    <s v="למידע"/>
    <m/>
    <x v="1"/>
    <m/>
    <m/>
    <m/>
    <m/>
    <m/>
    <m/>
    <m/>
    <m/>
    <m/>
    <m/>
    <m/>
    <m/>
    <m/>
    <n v="301"/>
    <m/>
    <m/>
    <m/>
    <m/>
    <m/>
    <s v="אין מידע באתר העירייה"/>
    <m/>
  </r>
  <r>
    <n v="151"/>
    <m/>
    <m/>
    <m/>
    <m/>
    <m/>
    <m/>
    <m/>
    <m/>
    <m/>
    <m/>
    <n v="4001"/>
    <m/>
    <s v="תל אביב"/>
    <x v="8"/>
    <x v="30"/>
    <m/>
    <s v="מיסוי"/>
    <s v="מיסוי - פינוי-בינוי"/>
    <s v="בביצוע + מבנים מאוכלסים"/>
    <n v="772009"/>
    <s v="503 20160046"/>
    <n v="503"/>
    <n v="20160046"/>
    <s v="בקשה להיתר"/>
    <s v="בניה חדשה"/>
    <n v="8031"/>
    <s v="גבעתיים"/>
    <n v="6300"/>
    <s v="ערבי נחל"/>
    <n v="103"/>
    <n v="5"/>
    <n v="5"/>
    <m/>
    <d v="2016-03-31T00:00:00"/>
    <n v="0"/>
    <n v="119"/>
    <m/>
    <m/>
    <n v="119"/>
    <m/>
    <m/>
    <m/>
    <m/>
    <m/>
    <s v="הקמת בניין מגורים חדש 26 קומות מעל קומת קרקע כפולה, 2 קומות גג טכני, צובר גז בפיתוח, חדר שנאים סה&quot;כ 119 יח&quot;ד"/>
    <m/>
    <m/>
    <m/>
    <s v="NULL"/>
    <n v="20180006"/>
    <m/>
    <d v="2018-01-16T00:00:00"/>
    <m/>
    <m/>
    <m/>
    <m/>
    <m/>
    <m/>
    <m/>
    <n v="119"/>
    <s v="אתר העירייה"/>
    <m/>
    <m/>
    <m/>
    <m/>
    <m/>
    <n v="2016"/>
    <x v="3"/>
    <s v="בנייה"/>
    <s v="בנייה"/>
    <m/>
    <n v="2"/>
    <m/>
    <m/>
    <m/>
    <n v="1"/>
    <s v="להיתר"/>
    <m/>
    <x v="0"/>
    <m/>
    <m/>
    <s v="אתר העירייה"/>
    <n v="772009"/>
    <m/>
    <s v="היתר מאתר העירייה, לכן אין היתר ID"/>
    <m/>
    <m/>
    <m/>
    <m/>
    <m/>
    <m/>
    <m/>
    <n v="301"/>
    <m/>
    <m/>
    <m/>
    <m/>
    <m/>
    <s v="1.לאשר את הארכת תוקף ההחלטה עד ליום 25.5.18 בכפוף לכל ייתר תנאי ההחלטה ._x000a_ _x000a_2.לסעיף 1 -לדחות את הבקשה לרישום הערת אזהרה מאחר ומדובר במתן התחייבות_x000a_כתנאי להוצאת היתר הבניה ._x000a_לאשר את רישום זיקת ההנאה בפועל כתנאי לתעודת גמר כפי הנדרש בתב&quot;ע ._x000a_ההתייחייבות תנוסח ותאושר ע&quot;י היועצת המשפטית._x000a_ _x000a_3.לסעיף 23 - לאשר את רישום חדר הכושר ומועדון הדיירים כרכוש משותף כתנאי לתעודת_x000a_גמר בכפוף להמצאת התחייבות שתנוסח ע&quot; היועצת המשפטית ._x000a_ _x000a_4.-אישור ביטול מערכת סולרית ב-7 הקומות האחרונות ומענה ע&quot;י דודי חשמל בדירות ."/>
    <m/>
  </r>
  <r>
    <n v="152"/>
    <m/>
    <m/>
    <m/>
    <m/>
    <m/>
    <m/>
    <m/>
    <m/>
    <m/>
    <m/>
    <n v="4001"/>
    <m/>
    <s v="תל אביב"/>
    <x v="8"/>
    <x v="30"/>
    <m/>
    <s v="מיסוי"/>
    <s v="מיסוי - פינוי-בינוי"/>
    <s v="בביצוע + מבנים מאוכלסים"/>
    <n v="772016"/>
    <s v="503 20160053"/>
    <n v="503"/>
    <n v="20160053"/>
    <s v="בקשה להיתר"/>
    <s v="דיפון וחפירה"/>
    <n v="8031"/>
    <s v="גבעתיים"/>
    <n v="6300"/>
    <s v="ערבי נחל"/>
    <n v="103"/>
    <n v="5"/>
    <n v="5"/>
    <m/>
    <d v="2016-04-10T00:00:00"/>
    <n v="0"/>
    <n v="0"/>
    <m/>
    <m/>
    <m/>
    <m/>
    <m/>
    <m/>
    <m/>
    <m/>
    <s v="ביצוע עבודות חפירה ודיפון , הריסת 2 בניינים קיימים וביצוע גידור"/>
    <m/>
    <m/>
    <m/>
    <s v="NULL"/>
    <m/>
    <m/>
    <m/>
    <m/>
    <m/>
    <m/>
    <m/>
    <m/>
    <m/>
    <m/>
    <m/>
    <m/>
    <m/>
    <m/>
    <m/>
    <m/>
    <m/>
    <n v="2016"/>
    <x v="1"/>
    <s v="הריסה + חפירה ודיפון"/>
    <m/>
    <m/>
    <n v="2"/>
    <m/>
    <m/>
    <m/>
    <n v="2"/>
    <s v="להיתר"/>
    <m/>
    <x v="1"/>
    <m/>
    <m/>
    <m/>
    <m/>
    <m/>
    <m/>
    <m/>
    <m/>
    <m/>
    <m/>
    <m/>
    <m/>
    <m/>
    <n v="301"/>
    <m/>
    <m/>
    <m/>
    <m/>
    <m/>
    <m/>
    <m/>
  </r>
  <r>
    <n v="153"/>
    <m/>
    <m/>
    <m/>
    <m/>
    <m/>
    <m/>
    <m/>
    <m/>
    <m/>
    <m/>
    <n v="4001"/>
    <m/>
    <s v="תל אביב"/>
    <x v="8"/>
    <x v="30"/>
    <m/>
    <s v="מיסוי"/>
    <s v="מיסוי - פינוי-בינוי"/>
    <s v="בביצוע + מבנים מאוכלסים"/>
    <n v="771321"/>
    <s v="503 20120063"/>
    <n v="503"/>
    <n v="20120063"/>
    <s v="בקשה להיתר"/>
    <s v="בניה חדשה                               "/>
    <n v="5518"/>
    <s v="גבעתיים"/>
    <n v="6300"/>
    <s v="ערבי נחל"/>
    <n v="103"/>
    <n v="13"/>
    <n v="13"/>
    <m/>
    <d v="2012-04-15T00:00:00"/>
    <n v="0"/>
    <n v="136"/>
    <n v="36"/>
    <n v="100"/>
    <n v="136"/>
    <m/>
    <m/>
    <m/>
    <m/>
    <m/>
    <s v="דיון חוזר לצורך שינוי תנאים 1 ו-10 בהחלטת ועדת המשנה מס' 20120005 מתאריך  3.9.12 בדבר: הקמת בנין מגורים חדש הכולל 4 קומות מרתפי חניה , קומת קרקע בגובה כפול,24 קומות מגורים, 2 קומות גג טכני, פיתוח סביבתי, הטמנת צובר גז. סה&quot;כ 144 יח&quot;ד."/>
    <m/>
    <m/>
    <m/>
    <n v="222780"/>
    <n v="20130074"/>
    <m/>
    <d v="2013-10-21T00:00:00"/>
    <m/>
    <n v="0"/>
    <n v="136"/>
    <n v="0"/>
    <m/>
    <n v="0"/>
    <m/>
    <n v="100"/>
    <m/>
    <m/>
    <s v="גדרות ונטיעות.  הקמת בנין מגורים חדש הכולל 22 קומות מגורים מעל קומת כניסה וארבעה  מרתפי חניה , לסהכ 136 יח&quot;ד. על הגג: שתי קומות טכניות, בחצר: פיתוח שטח, שטחים מרוצפים, גינון&quot;"/>
    <m/>
    <m/>
    <m/>
    <n v="2012"/>
    <x v="10"/>
    <s v="בנייה"/>
    <s v="בנייה"/>
    <m/>
    <n v="1"/>
    <m/>
    <m/>
    <m/>
    <n v="1"/>
    <s v="להיתר"/>
    <m/>
    <x v="0"/>
    <m/>
    <m/>
    <m/>
    <n v="771321"/>
    <n v="222780"/>
    <m/>
    <s v="נספרו 100 יח&quot;ד בדוח, לכן נרשמו 100 יח&quot;ד מוצע ולא 136 כפי שכתוב במהות הבקשה."/>
    <m/>
    <m/>
    <m/>
    <m/>
    <m/>
    <m/>
    <n v="301"/>
    <m/>
    <m/>
    <m/>
    <m/>
    <m/>
    <m/>
    <m/>
  </r>
  <r>
    <n v="154"/>
    <m/>
    <m/>
    <m/>
    <m/>
    <m/>
    <m/>
    <m/>
    <m/>
    <m/>
    <m/>
    <n v="4001"/>
    <m/>
    <s v="תל אביב"/>
    <x v="8"/>
    <x v="30"/>
    <m/>
    <s v="מיסוי"/>
    <s v="מיסוי - פינוי-בינוי"/>
    <s v="בביצוע + מבנים מאוכלסים"/>
    <n v="771778"/>
    <s v="503 20140193"/>
    <n v="503"/>
    <n v="20140193"/>
    <s v="בקשה להיתר"/>
    <s v="תוספת למבנה קיים                        "/>
    <n v="5518"/>
    <s v="גבעתיים"/>
    <n v="6300"/>
    <s v="ערבי נחל"/>
    <n v="103"/>
    <n v="13"/>
    <n v="13"/>
    <m/>
    <d v="2014-11-12T00:00:00"/>
    <n v="130"/>
    <n v="14"/>
    <n v="0"/>
    <n v="8"/>
    <n v="8"/>
    <m/>
    <m/>
    <m/>
    <m/>
    <m/>
    <s v="שינויים לבניין קיים ,השלמת מס' יח&quot;ד ל-144 תוספת 2 קומות ומרפסות"/>
    <m/>
    <m/>
    <m/>
    <n v="223051"/>
    <n v="20150046"/>
    <m/>
    <d v="2015-06-29T00:00:00"/>
    <m/>
    <n v="130"/>
    <n v="14"/>
    <n v="136"/>
    <m/>
    <n v="8"/>
    <m/>
    <n v="8"/>
    <m/>
    <m/>
    <s v="שינויים לבניין קיים בזמן בנייה הכוללים: תוספת שתי קומות ל-8 יחד, שינויים בפיתוח- רמפה וגומחות לארונות, הריסת מבנים ללא היתר ,  לסה&quot;כ  144  יח&quot;ד&quot;"/>
    <m/>
    <m/>
    <m/>
    <n v="2014"/>
    <x v="4"/>
    <s v="בנייה"/>
    <s v="הריסה + בנייה"/>
    <m/>
    <n v="1"/>
    <m/>
    <m/>
    <m/>
    <n v="1"/>
    <s v="להיתר"/>
    <m/>
    <x v="0"/>
    <m/>
    <m/>
    <m/>
    <n v="771778"/>
    <n v="223051"/>
    <m/>
    <m/>
    <m/>
    <m/>
    <m/>
    <m/>
    <m/>
    <m/>
    <n v="301"/>
    <m/>
    <m/>
    <m/>
    <m/>
    <m/>
    <m/>
    <m/>
  </r>
  <r>
    <n v="1119"/>
    <m/>
    <m/>
    <m/>
    <m/>
    <m/>
    <m/>
    <m/>
    <m/>
    <m/>
    <m/>
    <n v="4001"/>
    <m/>
    <s v="תל אביב"/>
    <x v="8"/>
    <x v="30"/>
    <m/>
    <s v="מיסוי"/>
    <s v="פינוי-בינוי"/>
    <s v="בביצוע + מבנים מאוכלסים"/>
    <n v="7236086"/>
    <s v="503 20200277"/>
    <n v="503"/>
    <n v="20200277"/>
    <s v="בקשה מקדמית                                                                     "/>
    <s v="בניה חדשה                               "/>
    <n v="5501"/>
    <s v="גבעתיים"/>
    <n v="6300"/>
    <s v="ערבי נחל                                                    "/>
    <n v="103"/>
    <n v="1"/>
    <n v="1"/>
    <s v=" "/>
    <d v="2020-12-17T00:00:00"/>
    <n v="36"/>
    <n v="108"/>
    <m/>
    <m/>
    <n v="144"/>
    <s v="2020_04"/>
    <d v="2021-01-28T10:47:10"/>
    <m/>
    <m/>
    <s v="מהות הבקשה"/>
    <s v=" הריסת 2 מבנים קיימים. חפירה דיפון וביסוס מרתפים. בניין מגורים חדש - 144 יח&quot;ד, 3 קומות מרתפי חנייה, קומת קרקע בגובה כפול, 30 קומות מגורים, קומת גג טכני, צובר גז בפיתוח.                                                                                                                                                                                                                                                                                                                                                                                                                                                                                                                                                                                                                                                                                                                                                                                                                                                                "/>
    <n v="0"/>
    <s v="NULL"/>
    <s v="NULL"/>
    <s v="NULL"/>
    <m/>
    <m/>
    <m/>
    <m/>
    <m/>
    <m/>
    <m/>
    <m/>
    <m/>
    <m/>
    <m/>
    <m/>
    <m/>
    <m/>
    <s v="NULL"/>
    <s v="NULL"/>
    <s v="לפי גוש חלקה (מרץ 2021)"/>
    <n v="2020"/>
    <x v="1"/>
    <s v="הריסה + חפירה ודיפון + בנייה"/>
    <m/>
    <m/>
    <n v="3"/>
    <m/>
    <m/>
    <m/>
    <n v="1"/>
    <s v="מקדמית"/>
    <m/>
    <x v="1"/>
    <m/>
    <m/>
    <m/>
    <m/>
    <m/>
    <m/>
    <m/>
    <m/>
    <m/>
    <m/>
    <m/>
    <m/>
    <m/>
    <n v="301"/>
    <m/>
    <m/>
    <m/>
    <m/>
    <m/>
    <s v="הבקשה לא נמצאה באתר העירייה"/>
    <m/>
  </r>
  <r>
    <n v="1113"/>
    <m/>
    <m/>
    <m/>
    <m/>
    <m/>
    <m/>
    <m/>
    <m/>
    <m/>
    <m/>
    <n v="4001"/>
    <m/>
    <s v="תל אביב"/>
    <x v="8"/>
    <x v="30"/>
    <m/>
    <s v="מיסוי"/>
    <s v="פינוי-בינוי"/>
    <s v="בביצוע + מבנים מאוכלסים"/>
    <n v="7192992"/>
    <s v="503 20200191"/>
    <n v="503"/>
    <n v="20200191"/>
    <s v="בקשה למידע                                                                      "/>
    <s v="בניה חדשה                               "/>
    <n v="5501"/>
    <s v="גבעתיים"/>
    <n v="6300"/>
    <s v="ערבי נחל                                                    "/>
    <n v="103"/>
    <n v="1"/>
    <n v="1"/>
    <m/>
    <d v="2020-09-09T00:00:00"/>
    <n v="0"/>
    <n v="144"/>
    <m/>
    <m/>
    <n v="144"/>
    <s v="2020_03"/>
    <d v="2020-12-03T17:05:37"/>
    <m/>
    <m/>
    <s v="מהות הבקשה"/>
    <s v=" פירוט לגבי הבניה המבוקשת הריסת 2 מבנים קיימים. חפירה דיפון וביסוס מרתפים. בניי מגורים חדש - עד 169 יחד, 3 קומות מרתפי חנייה, רומת קרקע בגובה כפול, 30 קומות מגורים, קומת גג טכני, צובר גז בפיתוח. הקלה / שימוש חורג:  הקלה סוג ההקלה המבוקשת:  אחר תאור ההקלה המבוקשת:  1. בקשה לפטור מהתקנת מערכות לקלוטי שמש. חדרת עוגנים זמניים בזמן העבודה לחלקות גובלות. הבקשה כוללת את אחת או יותר מהעבודות להלן:  חפירה                                                                                                                                                                                                                                                                                                                                                                                                                                                                                                                                                                                                                        "/>
    <n v="0"/>
    <s v="NULL"/>
    <s v="NULL"/>
    <s v="NULL"/>
    <m/>
    <m/>
    <m/>
    <m/>
    <m/>
    <m/>
    <m/>
    <m/>
    <m/>
    <m/>
    <m/>
    <m/>
    <m/>
    <m/>
    <s v="NULL"/>
    <s v="NULL"/>
    <s v="לפי גוש חלקה (מרץ 2021)"/>
    <n v="2020"/>
    <x v="1"/>
    <s v="הריסה + חפירה ודיפון + בנייה"/>
    <m/>
    <m/>
    <n v="3"/>
    <m/>
    <m/>
    <m/>
    <n v="2"/>
    <s v="למידע"/>
    <m/>
    <x v="1"/>
    <m/>
    <m/>
    <m/>
    <m/>
    <m/>
    <m/>
    <m/>
    <m/>
    <m/>
    <m/>
    <m/>
    <m/>
    <m/>
    <n v="301"/>
    <m/>
    <m/>
    <m/>
    <m/>
    <m/>
    <s v="הבקשה לא נמצאה באתר העירייה"/>
    <m/>
  </r>
  <r>
    <n v="1118"/>
    <m/>
    <m/>
    <m/>
    <m/>
    <m/>
    <m/>
    <m/>
    <m/>
    <m/>
    <m/>
    <n v="4001"/>
    <m/>
    <s v="תל אביב"/>
    <x v="8"/>
    <x v="30"/>
    <m/>
    <s v="מיסוי"/>
    <s v="פינוי-בינוי"/>
    <s v="בביצוע + מבנים מאוכלסים"/>
    <n v="7234191"/>
    <s v="503 20200267"/>
    <n v="503"/>
    <n v="20200267"/>
    <s v="בקשה למידע                                                                      "/>
    <s v="בניה חדשה                               "/>
    <n v="5501"/>
    <s v="גבעתיים"/>
    <n v="6300"/>
    <s v="ערבי נחל                                                    "/>
    <n v="103"/>
    <n v="1"/>
    <n v="1"/>
    <s v=" "/>
    <d v="2020-12-03T00:00:00"/>
    <n v="0"/>
    <n v="144"/>
    <m/>
    <m/>
    <n v="144"/>
    <s v="2020_04"/>
    <d v="2021-01-28T10:47:10"/>
    <m/>
    <m/>
    <s v="מהות הבקשה"/>
    <s v=" פירוט לגבי הבניה המבוקשת הריסת 2 מבנים קיימים. חפירה דיפון וביסוס מרתפים. בניין מגורים חדש - 144 יח&quot;ד, 3 קומות מרתפי חנייה, קומת קרקע בגובה כפול, 30 קומות מגורים, קומת גג טכני, צובר גז בפיתוח. הקלה / שימוש חורג:  הקלה סוג ההקלה המבוקשת:  אחר תאור ההקלה המבוקשת:  1. בקשה לפטור מהתקנת מערכות לקולטי שמש. חדרת עוגנים זמניים בזמן העבודה לחלקות גובלות. הבקשה כוללת את אחת או יותר מהעבודות להלן:  חפירה                                                                                                                                                                                                                                                                                                                                                                                                                                                                                                                                                                                                                          "/>
    <n v="0"/>
    <s v="NULL"/>
    <s v="NULL"/>
    <s v="NULL"/>
    <m/>
    <m/>
    <m/>
    <m/>
    <m/>
    <m/>
    <m/>
    <m/>
    <m/>
    <m/>
    <m/>
    <m/>
    <m/>
    <m/>
    <s v="NULL"/>
    <s v="NULL"/>
    <s v="לפי גוש חלקה (מרץ 2021)"/>
    <n v="2020"/>
    <x v="1"/>
    <s v="הריסה + חפירה ודיפון + בנייה"/>
    <m/>
    <m/>
    <n v="3"/>
    <m/>
    <m/>
    <m/>
    <n v="2"/>
    <s v="למידע"/>
    <m/>
    <x v="1"/>
    <m/>
    <m/>
    <m/>
    <m/>
    <m/>
    <m/>
    <m/>
    <m/>
    <m/>
    <m/>
    <m/>
    <m/>
    <m/>
    <n v="301"/>
    <m/>
    <m/>
    <m/>
    <m/>
    <m/>
    <s v="הבקשה לא נמצאה באתר העירייה"/>
    <m/>
  </r>
  <r>
    <n v="1120"/>
    <m/>
    <m/>
    <m/>
    <m/>
    <m/>
    <s v="סמל לא כפול - לטייב רגיל"/>
    <m/>
    <m/>
    <m/>
    <m/>
    <n v="4001"/>
    <m/>
    <s v="תל אביב"/>
    <x v="8"/>
    <x v="30"/>
    <m/>
    <s v="מיסוי"/>
    <s v="פינוי-בינוי"/>
    <s v="בביצוע + מבנים מאוכלסים"/>
    <n v="7236219"/>
    <s v="503 20200271"/>
    <n v="503"/>
    <n v="20200271"/>
    <s v="בקשה למידע                                                                      "/>
    <s v="תוספת למבנה קיים                        "/>
    <n v="8031"/>
    <s v="גבעתיים"/>
    <n v="6300"/>
    <s v="ערבי נחל                                                    "/>
    <n v="103"/>
    <n v="5"/>
    <n v="5"/>
    <s v=" "/>
    <d v="2020-12-09T00:00:00"/>
    <n v="119"/>
    <n v="144"/>
    <m/>
    <m/>
    <n v="25"/>
    <s v="2020_04"/>
    <d v="2021-01-28T10:47:10"/>
    <s v="נתוני העירייה"/>
    <s v="חישוב מתמטי"/>
    <s v="נתוני העירייה"/>
    <s v=" פירוט התוספת המבוקשת: תוספת 5 קומות טיפוסיות ו-25 יח&quot;ד ללא תוספת שטחים מסך השטחים המותרים עפ&quot;י תב&quot;ע                                                                                                                                                                                                                                                                                                                                                                                                                                                                                                                                                                                                                                                                                                                                                                                                                                                                                                                                    "/>
    <n v="0"/>
    <s v="NULL"/>
    <s v="NULL"/>
    <s v="NULL"/>
    <m/>
    <m/>
    <m/>
    <m/>
    <m/>
    <m/>
    <m/>
    <m/>
    <m/>
    <m/>
    <m/>
    <m/>
    <m/>
    <m/>
    <s v="NULL"/>
    <s v="NULL"/>
    <s v="לפי גוש חלקה (מרץ 2021)"/>
    <n v="2020"/>
    <x v="1"/>
    <s v="בנייה"/>
    <m/>
    <m/>
    <n v="2"/>
    <n v="1"/>
    <n v="1"/>
    <m/>
    <n v="1"/>
    <s v="למידע"/>
    <s v="תוספת יחד ולכן מובילה"/>
    <x v="1"/>
    <m/>
    <m/>
    <m/>
    <m/>
    <m/>
    <m/>
    <m/>
    <m/>
    <m/>
    <m/>
    <m/>
    <m/>
    <m/>
    <n v="301"/>
    <m/>
    <m/>
    <m/>
    <m/>
    <m/>
    <s v="הבקשה לא נמצאה באתר העירייה"/>
    <m/>
  </r>
  <r>
    <n v="1117"/>
    <m/>
    <m/>
    <m/>
    <m/>
    <m/>
    <s v="סמל לא כפול - לטייב רגיל"/>
    <m/>
    <m/>
    <m/>
    <m/>
    <n v="4001"/>
    <m/>
    <s v="תל אביב"/>
    <x v="8"/>
    <x v="30"/>
    <m/>
    <s v="מיסוי"/>
    <s v="פינוי-בינוי"/>
    <s v="בביצוע + מבנים מאוכלסים"/>
    <n v="7219226"/>
    <s v="503 20200278"/>
    <n v="503"/>
    <n v="20200278"/>
    <s v="בקשה מקדמית                                                                     "/>
    <s v="תוספת למבנה קיים                        "/>
    <n v="8031"/>
    <s v="גבעתיים"/>
    <n v="6300"/>
    <s v="ערבי נחל                                                    "/>
    <n v="103"/>
    <n v="5"/>
    <n v="5"/>
    <s v=" "/>
    <d v="2020-12-21T00:00:00"/>
    <n v="119"/>
    <n v="25"/>
    <m/>
    <m/>
    <n v="25"/>
    <s v="2020_04"/>
    <d v="2021-01-28T10:47:10"/>
    <s v="חישוב מתמטי"/>
    <s v="מהות הבקשה"/>
    <s v="מהות הבקשה"/>
    <s v=" תוספת 5 קומות טיפוסיות ו-25 יח&quot;ד ושטחים בהתאם לבניין קיים בבניה לפי היתר מס' 20180006 סה&quot;כ 31 קומות מגורים 144 יח&quot;ד                                                                                                                                                                                                                                                                                                                                                                                                                                                                                                                                                                                                                                                                                                                                                                                                                                                                                                                    "/>
    <n v="0"/>
    <s v="NULL"/>
    <s v="NULL"/>
    <s v="NULL"/>
    <m/>
    <m/>
    <m/>
    <m/>
    <m/>
    <m/>
    <m/>
    <m/>
    <m/>
    <m/>
    <m/>
    <m/>
    <m/>
    <m/>
    <s v="NULL"/>
    <s v="NULL"/>
    <s v="לפי גוש חלקה (מרץ 2021)"/>
    <n v="2020"/>
    <x v="1"/>
    <s v="בנייה"/>
    <m/>
    <m/>
    <n v="2"/>
    <n v="1"/>
    <n v="1"/>
    <m/>
    <n v="1"/>
    <s v="מקדמית"/>
    <s v="תוספת יחד ולכן מובילה"/>
    <x v="1"/>
    <m/>
    <m/>
    <m/>
    <m/>
    <m/>
    <m/>
    <m/>
    <m/>
    <m/>
    <m/>
    <m/>
    <m/>
    <m/>
    <n v="301"/>
    <m/>
    <m/>
    <m/>
    <m/>
    <m/>
    <s v="הבקשה לא נמצאה באתר העירייה"/>
    <m/>
  </r>
  <r>
    <n v="155"/>
    <m/>
    <m/>
    <m/>
    <m/>
    <m/>
    <m/>
    <m/>
    <m/>
    <m/>
    <m/>
    <n v="4001"/>
    <m/>
    <s v="תל אביב"/>
    <x v="8"/>
    <x v="30"/>
    <m/>
    <s v="מיסוי"/>
    <s v="פינוי-בינוי"/>
    <s v="בביצוע + מבנים מאוכלסים"/>
    <n v="771478"/>
    <s v="503 20130031"/>
    <n v="503"/>
    <n v="20130031"/>
    <s v="בקשה להיתר"/>
    <s v="דיפון וחפירה"/>
    <n v="8022"/>
    <s v="גבעתיים"/>
    <n v="6300"/>
    <s v="שפע טל"/>
    <n v="133"/>
    <n v="0"/>
    <n v="0"/>
    <m/>
    <d v="2013-02-27T00:00:00"/>
    <n v="0"/>
    <n v="0"/>
    <m/>
    <m/>
    <m/>
    <m/>
    <m/>
    <m/>
    <m/>
    <m/>
    <s v="דיפון חפירה וגידור"/>
    <m/>
    <m/>
    <m/>
    <n v="222883"/>
    <n v="20130020"/>
    <m/>
    <d v="2013-03-03T00:00:00"/>
    <m/>
    <n v="0"/>
    <n v="0"/>
    <m/>
    <m/>
    <m/>
    <m/>
    <m/>
    <m/>
    <m/>
    <s v="הרחבת שטח חפירה דיפון כולל עוגנים זמניים ביסוס והשלמת גידור."/>
    <m/>
    <m/>
    <s v="שליפה לפי תבעות (אוגוסט 2020)"/>
    <n v="2013"/>
    <x v="10"/>
    <s v="חפירה ודיפון"/>
    <s v="חפירה ודיפון"/>
    <m/>
    <n v="1"/>
    <m/>
    <m/>
    <m/>
    <n v="2"/>
    <s v="להיתר"/>
    <m/>
    <x v="2"/>
    <m/>
    <m/>
    <m/>
    <m/>
    <m/>
    <m/>
    <m/>
    <m/>
    <m/>
    <m/>
    <m/>
    <m/>
    <m/>
    <n v="301"/>
    <m/>
    <m/>
    <m/>
    <m/>
    <m/>
    <m/>
    <m/>
  </r>
  <r>
    <n v="156"/>
    <m/>
    <m/>
    <m/>
    <m/>
    <m/>
    <m/>
    <m/>
    <m/>
    <m/>
    <m/>
    <n v="4253"/>
    <m/>
    <s v="תל אביב"/>
    <x v="9"/>
    <x v="31"/>
    <m/>
    <s v="מיסוי"/>
    <s v="מיסוי - פינוי-בינוי"/>
    <s v="תכנית מאושרת עם פעילות יזמית"/>
    <n v="6863845"/>
    <s v="504 20190129"/>
    <n v="504"/>
    <n v="20190129"/>
    <s v="בקשה לתיק מידע"/>
    <s v="הריסה ובניה חדשה"/>
    <n v="8956"/>
    <s v="הרצלייה"/>
    <n v="6400"/>
    <s v="בר-כוכבא"/>
    <n v="313"/>
    <n v="0"/>
    <n v="0"/>
    <m/>
    <d v="2019-06-30T00:00:00"/>
    <n v="0"/>
    <n v="0"/>
    <m/>
    <m/>
    <n v="400"/>
    <m/>
    <m/>
    <m/>
    <m/>
    <m/>
    <s v="הריסת בינוי קיים והקמת 8 בניני מגורים, בני 7,9 , ו- 14 קומות, מעל ק&quot;ק גבוהה, מסחר, מבני ציבור, קיוסקים, מעל 3 קומות מרתף משותף. 40965 מ&quot;ר, 400 יח&quot;ד."/>
    <m/>
    <m/>
    <m/>
    <s v="NULL"/>
    <m/>
    <m/>
    <m/>
    <m/>
    <m/>
    <m/>
    <m/>
    <m/>
    <m/>
    <m/>
    <m/>
    <m/>
    <m/>
    <m/>
    <m/>
    <m/>
    <m/>
    <n v="2019"/>
    <x v="1"/>
    <s v="הריסה + בנייה"/>
    <m/>
    <m/>
    <n v="1"/>
    <n v="1"/>
    <n v="1"/>
    <m/>
    <n v="1"/>
    <s v="למידע"/>
    <m/>
    <x v="1"/>
    <m/>
    <m/>
    <m/>
    <m/>
    <m/>
    <m/>
    <m/>
    <m/>
    <m/>
    <m/>
    <m/>
    <m/>
    <s v="מיצוי יח&quot;ד בפרויקט"/>
    <n v="0"/>
    <m/>
    <m/>
    <m/>
    <m/>
    <m/>
    <m/>
    <m/>
  </r>
  <r>
    <n v="157"/>
    <m/>
    <m/>
    <m/>
    <m/>
    <m/>
    <m/>
    <m/>
    <m/>
    <m/>
    <m/>
    <n v="4253"/>
    <m/>
    <s v="תל אביב"/>
    <x v="9"/>
    <x v="31"/>
    <m/>
    <s v="מיסוי"/>
    <s v="מיסוי - פינוי-בינוי"/>
    <s v="תכנית מאושרת עם פעילות יזמית"/>
    <n v="7023341"/>
    <s v="504 20200023"/>
    <n v="504"/>
    <n v="20200023"/>
    <s v="בקשה לרישוי מלא"/>
    <s v="חפירה ודיפון"/>
    <n v="8956"/>
    <s v="הרצלייה"/>
    <n v="6400"/>
    <s v="בר-כוכבא"/>
    <n v="313"/>
    <n v="0"/>
    <n v="0"/>
    <m/>
    <d v="2020-01-06T00:00:00"/>
    <n v="0"/>
    <n v="0"/>
    <m/>
    <m/>
    <n v="262"/>
    <m/>
    <m/>
    <m/>
    <m/>
    <s v="מנהלת"/>
    <s v="הריסת 6 מבנים קיימים, דיפון וחפירה + החדרת עוגני קרקע זמניים"/>
    <m/>
    <m/>
    <m/>
    <n v="2055030"/>
    <n v="20200023"/>
    <m/>
    <d v="2020-07-27T00:00:00"/>
    <m/>
    <m/>
    <m/>
    <m/>
    <m/>
    <m/>
    <m/>
    <n v="262"/>
    <s v="מנהלת"/>
    <m/>
    <s v="הריסת 6 מבנים קיימים + חפירה ודיפון  בפרויקט פינוי בינוי הר/מק/2266   תנאים לתחילת עבודות: -אישור תחילת העבודות מותנה באישור מנהל אגף ביטחון,פיקוח וסדר צבורי לשלביות ביצוע ברחוב. -אישור הסדרי תנועה. -איכות הסביבה."/>
    <m/>
    <m/>
    <m/>
    <n v="2020"/>
    <x v="2"/>
    <s v="הריסה + חפירה ודיפון "/>
    <s v="הריסה + חפירה ודיפון"/>
    <m/>
    <n v="1"/>
    <m/>
    <m/>
    <m/>
    <n v="1"/>
    <s v="להיתר"/>
    <m/>
    <x v="0"/>
    <m/>
    <m/>
    <s v="אתר העירייה ודטה"/>
    <n v="7023341"/>
    <n v="2055030"/>
    <m/>
    <m/>
    <m/>
    <m/>
    <m/>
    <m/>
    <m/>
    <s v="מיצוי יח&quot;ד בפרויקט"/>
    <n v="0"/>
    <m/>
    <m/>
    <m/>
    <m/>
    <m/>
    <s v="אושר בתנאים"/>
    <m/>
  </r>
  <r>
    <n v="1132"/>
    <m/>
    <m/>
    <m/>
    <m/>
    <m/>
    <m/>
    <m/>
    <m/>
    <m/>
    <m/>
    <n v="4253"/>
    <m/>
    <s v="תל אביב"/>
    <x v="9"/>
    <x v="31"/>
    <m/>
    <s v="מיסוי"/>
    <s v="פינוי-בינוי"/>
    <s v="תכנית מאושרת עם פעילות יזמית"/>
    <n v="7235304"/>
    <s v="504 20201306"/>
    <n v="504"/>
    <n v="20201306"/>
    <s v="בקשה לרישוי מלא                                                                 "/>
    <s v="הריסה                                   "/>
    <n v="8956"/>
    <s v="הרצלייה"/>
    <n v="6400"/>
    <s v="בר-כוכבא                                                    "/>
    <n v="313"/>
    <n v="0"/>
    <n v="0"/>
    <s v=" "/>
    <d v="2020-11-23T00:00:00"/>
    <n v="0"/>
    <n v="0"/>
    <m/>
    <m/>
    <m/>
    <s v="2020_04"/>
    <d v="2021-01-28T10:47:10"/>
    <m/>
    <m/>
    <m/>
    <s v=" הריסת 3 מבנים קיימים דיפון וחפירה + החדרת עוגני קרקע זמניים                                                                                                                                                                                                                                                                                                                                                                                                                                                                                                                                                                                                                                                                                                                                                                                                                                                                                                                                                                            "/>
    <n v="0"/>
    <s v="NULL"/>
    <s v="  לאשר את הבקשה בתנאים:                                                                                                                                                                                                                                                                                                                                                                                                                                                                                                                                                                                                                                                                                                                                                                                                                                                                                                                                                                                                                 "/>
    <n v="2132777"/>
    <n v="20201306"/>
    <m/>
    <d v="2021-05-25T00:00:00"/>
    <s v="בית מגורים משותף                                                                          "/>
    <m/>
    <m/>
    <m/>
    <m/>
    <m/>
    <m/>
    <n v="138"/>
    <m/>
    <m/>
    <s v="הריסת 3 מבנים קיימים דיפון וחפירה. תנאי בהיתר: אישור ניתוק חברת חשמל."/>
    <s v="NULL"/>
    <s v="NULL"/>
    <s v="לפי גוש חלקה (מרץ 2021)"/>
    <n v="2020"/>
    <x v="0"/>
    <s v="הריסה + חפירה ודיפון"/>
    <s v="הריסה + חפירה ודיפון"/>
    <m/>
    <n v="1"/>
    <m/>
    <m/>
    <m/>
    <n v="1"/>
    <s v="להיתר"/>
    <m/>
    <x v="0"/>
    <m/>
    <m/>
    <m/>
    <n v="7235304"/>
    <n v="2132777"/>
    <m/>
    <m/>
    <m/>
    <m/>
    <m/>
    <m/>
    <m/>
    <s v="מיצוי יח&quot;ד בפרויקט"/>
    <n v="0"/>
    <m/>
    <m/>
    <m/>
    <m/>
    <m/>
    <s v="אישור בתנאים"/>
    <m/>
  </r>
  <r>
    <n v="1123"/>
    <m/>
    <m/>
    <m/>
    <m/>
    <m/>
    <m/>
    <m/>
    <m/>
    <m/>
    <m/>
    <n v="4253"/>
    <m/>
    <s v="תל אביב"/>
    <x v="9"/>
    <x v="31"/>
    <m/>
    <s v="מיסוי"/>
    <s v="פינוי-בינוי"/>
    <s v="תכנית מאושרת עם פעילות יזמית"/>
    <n v="7144791"/>
    <s v="504 20200746"/>
    <n v="504"/>
    <n v="20200746"/>
    <s v="בקשה לרישוי מלא                                                                 "/>
    <s v="בניה חדשה                               "/>
    <n v="8956"/>
    <s v="הרצלייה"/>
    <n v="6400"/>
    <s v="בר-כוכבא                                                    "/>
    <n v="313"/>
    <n v="0"/>
    <n v="0"/>
    <m/>
    <d v="2020-07-07T00:00:00"/>
    <n v="0"/>
    <n v="68"/>
    <m/>
    <m/>
    <n v="68"/>
    <s v="2020_02"/>
    <d v="2020-11-24T10:27:21"/>
    <m/>
    <m/>
    <m/>
    <s v=" הקמת בניין מגורים בן 68 יחד ,  קומת קרקע -  2 גני ילדים , מבואת כניסה לגנים  ,לובי כניסה לבניין המגורים , חדר דחסנית , חדר מיחזור , מעליות ,פיתוח שטח ופיתוח הכיכר העירונית .  13 קומות מגורים - קומת פנטהאוז וקומה טכנית על הגג - סהכ 15 קומות + קומת טכנית . מגרשים :20,60,32A,32B                                                                                                                                                                                                                                                                                                                                                                                                                                                                                                                                                                                                                                                                                                                                                 "/>
    <n v="628"/>
    <d v="2020-10-21T00:00:00"/>
    <s v="  לאשר את הבקשה בתנאים:     - תנאי להיתר יהיה מתן כתב וויתור, התחייבות בלתי חוזרת ושיפוי של מבקש ההיתר, לפיו    הוא מודע לקיומה של בעיית החיבור לתשתית מערכת הביוב ולתנאי, כי הביאם לידיעת    הרוכשים ו/או שוכרים ו/או בעלי זכויות אחרים הממתינים לאכלוס המבנה, וכי הוא מוותר    על כל טענה בקשר לכך ומתחייב לשפות את העירייה על כל הוצאה או נזק.     - תנאי לאכלוס ולמתן תעודת גמר יהיה אישור התאגיד בדבר קיומו של פתרון חיבור    לתשתית הביוב העירוני."/>
    <s v="NULL"/>
    <m/>
    <m/>
    <m/>
    <m/>
    <m/>
    <m/>
    <m/>
    <m/>
    <m/>
    <m/>
    <m/>
    <m/>
    <m/>
    <m/>
    <s v="NULL"/>
    <s v="NULL"/>
    <s v="לפי גוש חלקה (מרץ 2021)"/>
    <n v="2020"/>
    <x v="1"/>
    <s v="בנייה"/>
    <m/>
    <m/>
    <n v="1"/>
    <m/>
    <m/>
    <m/>
    <n v="2"/>
    <s v="להיתר"/>
    <m/>
    <x v="1"/>
    <m/>
    <m/>
    <m/>
    <m/>
    <m/>
    <m/>
    <m/>
    <m/>
    <m/>
    <m/>
    <m/>
    <m/>
    <s v="מיצוי יח&quot;ד בפרויקט"/>
    <n v="0"/>
    <m/>
    <m/>
    <m/>
    <m/>
    <m/>
    <s v="אישור בתנאים"/>
    <m/>
  </r>
  <r>
    <n v="1131"/>
    <m/>
    <m/>
    <m/>
    <m/>
    <m/>
    <s v="כפול רק מהנתונים החדשים"/>
    <m/>
    <m/>
    <m/>
    <m/>
    <n v="4253"/>
    <m/>
    <s v="תל אביב"/>
    <x v="9"/>
    <x v="31"/>
    <m/>
    <s v="מיסוי"/>
    <s v="פינוי-בינוי"/>
    <s v="תכנית מאושרת עם פעילות יזמית"/>
    <n v="7235225"/>
    <s v="504 20200747"/>
    <n v="504"/>
    <n v="20200747"/>
    <s v="בקשה להקלה או שימוש חורג                                                        "/>
    <s v="בניה חדשה                               "/>
    <n v="8956"/>
    <s v="הרצלייה"/>
    <n v="6400"/>
    <s v="בר-כוכבא                                                    "/>
    <n v="313"/>
    <n v="0"/>
    <n v="0"/>
    <s v=" "/>
    <d v="2020-07-08T00:00:00"/>
    <n v="0"/>
    <n v="92"/>
    <m/>
    <m/>
    <n v="92"/>
    <s v="2020_04"/>
    <d v="2021-01-28T10:47:10"/>
    <m/>
    <m/>
    <s v="אתר העירייה"/>
    <s v=" הקמת 3 בנייני מגורים בני 92 יח&quot;ד , 7-9 קומות מגורים וקומה טכנית על הגג + קומה מסחרית גבוהה +3 מועדוני דיירים . העברת 3 יח&quot;ד ממגרשים 11(2 יח&quot;ד ) ו-12( 1 יח&quot;ד ) במסגרת 10% המותרים לניוד בין המגרשים . מגרש 13A                                                                                                                                                                                                                                                                                                                                                                                                                                                                                                                                                                                                                                                                                                                                                                                                                         "/>
    <n v="673"/>
    <d v="2020-12-23T00:00:00"/>
    <s v="  דיון בהקלות:  -לאשר הקלה בעומק חנויות - 4 מ' במקום 7 מ' באופן נקודתי בהתאם לתכנון המבוקש.  - לאשר הקלה בגובה קומה מסחרית - 4 מ' במקום 5 מ' באופן נקודתי בהתאם לתכנון  המבוקש.        לאשר את הבקשה בתנאים:        הצבעה:  פה אחד (4) - צבי וייס, יהונתן יסעור, דנה אורן-ינאי, איל פביאן."/>
    <s v="NULL"/>
    <m/>
    <m/>
    <m/>
    <m/>
    <m/>
    <m/>
    <m/>
    <m/>
    <m/>
    <m/>
    <m/>
    <m/>
    <m/>
    <m/>
    <s v="NULL"/>
    <s v="NULL"/>
    <s v="לפי גוש חלקה (מרץ 2021)"/>
    <n v="2020"/>
    <x v="1"/>
    <s v="בנייה"/>
    <m/>
    <m/>
    <n v="1"/>
    <m/>
    <m/>
    <m/>
    <n v="2"/>
    <s v="להיתר"/>
    <m/>
    <x v="1"/>
    <m/>
    <m/>
    <m/>
    <m/>
    <m/>
    <m/>
    <m/>
    <m/>
    <m/>
    <m/>
    <m/>
    <m/>
    <s v="מיצוי יח&quot;ד בפרויקט"/>
    <n v="0"/>
    <m/>
    <m/>
    <m/>
    <m/>
    <m/>
    <s v="אישור בתנאים"/>
    <m/>
  </r>
  <r>
    <n v="1133"/>
    <m/>
    <m/>
    <m/>
    <m/>
    <m/>
    <s v="כפול רק מהנתונים החדשים"/>
    <m/>
    <m/>
    <m/>
    <m/>
    <n v="4253"/>
    <m/>
    <s v="תל אביב"/>
    <x v="9"/>
    <x v="31"/>
    <m/>
    <s v="מיסוי"/>
    <s v="פינוי-בינוי"/>
    <s v="תכנית מאושרת עם פעילות יזמית"/>
    <n v="7236331"/>
    <s v="504 20200748"/>
    <n v="504"/>
    <n v="20200748"/>
    <s v="בקשה להקלה או שימוש חורג                                                        "/>
    <s v="בניה חדשה                               "/>
    <n v="8956"/>
    <s v="הרצלייה"/>
    <n v="6400"/>
    <s v="בר-כוכבא                                                    "/>
    <n v="313"/>
    <n v="0"/>
    <n v="0"/>
    <s v=" "/>
    <d v="2020-07-08T00:00:00"/>
    <n v="0"/>
    <n v="70"/>
    <m/>
    <m/>
    <n v="70"/>
    <s v="2020_04"/>
    <d v="2021-01-28T10:47:10"/>
    <m/>
    <m/>
    <s v="מהות הבקשה"/>
    <s v=" הקמת בניין מגורים בן 70 יח&quot;ד , 14 קומות + קומת טכנית על הגג + קומה מסחרית גבוהה + מעדון דיירים מגרש :12                                                                                                                                                                                                                                                                                                                                                                                                                                                                                                                                                                                                                                                                                                                                                                                                                                                                                                                                "/>
    <n v="673"/>
    <d v="2020-12-23T00:00:00"/>
    <s v="  דיון בהקלות:  - לאשר הקלה נקודתית עפי התכנית שנדונה בוועדה בעומק חנויות - 5.90 מ' במקום 7 מ'  כמוגדר סעיף 4.1.2 ד' בתבע .  - לאשר הקלה נקודתית עפי התכנית שנדונה בוועדה בגובה קומה מסחרית - 4.50 מ' במקום  5 מ' כמוגדר בסעיף 4.1.2 א'3 בתבע .     לאשר את הבקשה בתנאים:        הצבעה:  פה אחד (4) - צבי וייס, יהונתן יסעור, דנה אורן-ינאי, איל פביאן."/>
    <s v="NULL"/>
    <m/>
    <m/>
    <m/>
    <m/>
    <m/>
    <m/>
    <m/>
    <m/>
    <m/>
    <m/>
    <m/>
    <m/>
    <m/>
    <m/>
    <s v="NULL"/>
    <s v="NULL"/>
    <s v="לפי גוש חלקה (מרץ 2021)"/>
    <n v="2020"/>
    <x v="1"/>
    <s v="בנייה"/>
    <m/>
    <m/>
    <n v="1"/>
    <m/>
    <m/>
    <m/>
    <n v="2"/>
    <s v="להיתר"/>
    <m/>
    <x v="1"/>
    <m/>
    <m/>
    <m/>
    <m/>
    <m/>
    <m/>
    <m/>
    <m/>
    <m/>
    <m/>
    <m/>
    <m/>
    <s v="מיצוי יח&quot;ד בפרויקט"/>
    <n v="0"/>
    <m/>
    <m/>
    <m/>
    <m/>
    <m/>
    <s v="אישור בתנאים"/>
    <m/>
  </r>
  <r>
    <n v="1129"/>
    <m/>
    <m/>
    <m/>
    <m/>
    <m/>
    <m/>
    <m/>
    <m/>
    <m/>
    <m/>
    <n v="4253"/>
    <m/>
    <s v="תל אביב"/>
    <x v="9"/>
    <x v="31"/>
    <m/>
    <s v="מיסוי"/>
    <s v="פינוי-בינוי"/>
    <s v="תכנית מאושרת עם פעילות יזמית"/>
    <n v="7219239"/>
    <s v="504 20200896"/>
    <n v="504"/>
    <n v="20200896"/>
    <s v="בקשה להקלה או שימוש חורג                                                        "/>
    <s v="בניה חדשה                               "/>
    <n v="8956"/>
    <s v="הרצלייה"/>
    <n v="6400"/>
    <s v="בר-כוכבא                                                    "/>
    <n v="313"/>
    <n v="0"/>
    <n v="0"/>
    <s v=" "/>
    <d v="2020-08-05T00:00:00"/>
    <n v="0"/>
    <n v="34"/>
    <m/>
    <m/>
    <n v="34"/>
    <s v="2020_04"/>
    <d v="2021-01-28T10:47:10"/>
    <m/>
    <m/>
    <m/>
    <s v=" הקמת בניין מגורים בן 34 יח&quot;ד 9 קומות מעל קומת מסחר גבוהה וקומה טכנית על הגג מגרש :13B                                                                                                                                                                                                                                                                                                                                                                                                                                                                                                                                                                                                                                                                                                                                                                                                                                                                                                                                                  "/>
    <n v="671"/>
    <d v="2020-11-25T00:00:00"/>
    <s v="  דיון בהקלות :  - לאשר הקלה בעומק חנויות ל-3.80 מ' במקום 7.00 מ' כמוגדר בתכנית הר/2266  סעיף 4.1.2 ז' .  - לאשר הקה בגובה קומה מסחרית ל-4.00 מ' במקום 5.00 מ' כמוגדר בתכנית הר/2266  סעיף 4.1.2 א'3 .  - ההקלות מאושרות באופן מקומי בהתאם לתכנית שנדונה.        לאשר הבקשה בתנאים:        הצבעה:  פה אחד (3): צבי וייס, יהונתן יסעור, איל פביאן."/>
    <s v="NULL"/>
    <m/>
    <m/>
    <m/>
    <m/>
    <m/>
    <m/>
    <m/>
    <m/>
    <m/>
    <m/>
    <m/>
    <m/>
    <m/>
    <m/>
    <s v="NULL"/>
    <s v="NULL"/>
    <s v="לפי גוש חלקה (מרץ 2021)"/>
    <n v="2020"/>
    <x v="1"/>
    <s v="בנייה"/>
    <m/>
    <m/>
    <n v="1"/>
    <m/>
    <m/>
    <m/>
    <n v="2"/>
    <s v="להיתר"/>
    <m/>
    <x v="1"/>
    <m/>
    <m/>
    <m/>
    <m/>
    <m/>
    <m/>
    <m/>
    <m/>
    <m/>
    <m/>
    <m/>
    <m/>
    <s v="מיצוי יח&quot;ד בפרויקט"/>
    <n v="0"/>
    <m/>
    <m/>
    <m/>
    <m/>
    <m/>
    <s v="לא היו החלטות בבקשה"/>
    <s v="אישור"/>
  </r>
  <r>
    <n v="171"/>
    <m/>
    <m/>
    <m/>
    <m/>
    <m/>
    <m/>
    <m/>
    <m/>
    <m/>
    <m/>
    <n v="4253"/>
    <m/>
    <s v="תל אביב"/>
    <x v="9"/>
    <x v="31"/>
    <m/>
    <s v="מיסוי"/>
    <s v="פינוי-בינוי"/>
    <s v="תכנית מאושרת עם פעילות יזמית"/>
    <n v="28022"/>
    <s v="504 20070566"/>
    <n v="504"/>
    <n v="20070566"/>
    <s v="בקשה להיתר"/>
    <s v="בניה חדשה"/>
    <n v="2620"/>
    <s v="הרצלייה"/>
    <n v="6400"/>
    <s v="בר כוכבא"/>
    <n v="313"/>
    <n v="93"/>
    <n v="93"/>
    <m/>
    <d v="2007-10-29T00:00:00"/>
    <n v="0"/>
    <n v="84"/>
    <m/>
    <m/>
    <n v="84"/>
    <m/>
    <m/>
    <m/>
    <m/>
    <m/>
    <s v="שלושה בנייני מגורים בני 7,8,9 קומות, סה&quot;כ 84 יח&quot;ד מעל קומת קרקע מסחרית ושתי קומות מרתף"/>
    <m/>
    <m/>
    <m/>
    <s v="NULL"/>
    <m/>
    <m/>
    <m/>
    <m/>
    <m/>
    <m/>
    <m/>
    <m/>
    <m/>
    <m/>
    <m/>
    <m/>
    <m/>
    <m/>
    <m/>
    <m/>
    <s v="שליפת כתובות (אוגוסט 2020)"/>
    <n v="2007"/>
    <x v="1"/>
    <s v="בנייה"/>
    <m/>
    <m/>
    <n v="1"/>
    <m/>
    <m/>
    <s v="?"/>
    <n v="1"/>
    <s v="להיתר"/>
    <m/>
    <x v="1"/>
    <m/>
    <m/>
    <m/>
    <m/>
    <m/>
    <m/>
    <m/>
    <m/>
    <m/>
    <m/>
    <m/>
    <s v="לפי הכתובת נראה ששייך למתחם בזק (שהינו מבוטל)"/>
    <m/>
    <e v="#N/A"/>
    <m/>
    <m/>
    <m/>
    <m/>
    <m/>
    <s v="לאשר הארכת תוקף החלטת ועדה"/>
    <m/>
  </r>
  <r>
    <n v="159"/>
    <m/>
    <m/>
    <m/>
    <m/>
    <m/>
    <m/>
    <m/>
    <m/>
    <m/>
    <m/>
    <n v="4112"/>
    <m/>
    <s v="תל אביב"/>
    <x v="9"/>
    <x v="32"/>
    <m/>
    <s v="מיסוי"/>
    <s v="מיסוי - פינוי-בינוי"/>
    <s v="בביצוע"/>
    <n v="7022588"/>
    <s v="504 20180746"/>
    <n v="504"/>
    <n v="20180746"/>
    <s v="בקשה לרישוי מלא"/>
    <s v="בניה חדשה"/>
    <n v="8913"/>
    <s v="הרצלייה"/>
    <n v="6400"/>
    <s v="אבן-עזרא"/>
    <n v="542"/>
    <n v="36"/>
    <n v="36"/>
    <m/>
    <d v="2018-08-01T00:00:00"/>
    <n v="0"/>
    <n v="78"/>
    <n v="28"/>
    <n v="50"/>
    <n v="78"/>
    <m/>
    <m/>
    <m/>
    <m/>
    <m/>
    <s v="הקמת בניין מגורים אחד המכיל 78 יחד, קומת קרקע + 14 קומות"/>
    <m/>
    <m/>
    <m/>
    <n v="1987604"/>
    <n v="20180746"/>
    <m/>
    <d v="2019-11-10T00:00:00"/>
    <m/>
    <n v="0"/>
    <n v="78"/>
    <n v="28"/>
    <m/>
    <n v="50"/>
    <m/>
    <n v="78"/>
    <m/>
    <m/>
    <s v="הקמת בניין מגורים אחד המכיל 78 יחד, קומת קרקע + 14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n v="2018"/>
    <x v="5"/>
    <s v="בנייה"/>
    <s v="בנייה"/>
    <m/>
    <n v="1"/>
    <m/>
    <m/>
    <m/>
    <n v="1"/>
    <s v="להיתר"/>
    <m/>
    <x v="0"/>
    <m/>
    <m/>
    <m/>
    <n v="7022588"/>
    <n v="1987604"/>
    <m/>
    <m/>
    <m/>
    <m/>
    <m/>
    <m/>
    <m/>
    <s v="מיצוי יח&quot;ד בפרויקט"/>
    <n v="0"/>
    <m/>
    <m/>
    <m/>
    <m/>
    <m/>
    <m/>
    <m/>
  </r>
  <r>
    <n v="161"/>
    <m/>
    <m/>
    <m/>
    <m/>
    <m/>
    <m/>
    <m/>
    <m/>
    <m/>
    <m/>
    <n v="4112"/>
    <m/>
    <s v="תל אביב"/>
    <x v="9"/>
    <x v="32"/>
    <m/>
    <s v="מיסוי"/>
    <s v="מיסוי - פינוי-בינוי"/>
    <s v="בביצוע"/>
    <n v="7022590"/>
    <s v="504 20180748"/>
    <n v="504"/>
    <n v="20180748"/>
    <s v="בקשה לרישוי מלא"/>
    <s v="בניה חדשה"/>
    <n v="8913"/>
    <s v="הרצלייה"/>
    <n v="6400"/>
    <s v="אבן-עזרא"/>
    <n v="542"/>
    <n v="36"/>
    <n v="36"/>
    <m/>
    <d v="2018-08-01T00:00:00"/>
    <n v="0"/>
    <n v="94"/>
    <n v="28"/>
    <n v="66"/>
    <n v="94"/>
    <m/>
    <m/>
    <m/>
    <m/>
    <m/>
    <s v="הקמת בניין מגורים אחד המכיל 94 יחד, קומת קרקעי + 14 קומות"/>
    <m/>
    <m/>
    <m/>
    <n v="1987072"/>
    <n v="20180748"/>
    <m/>
    <d v="2019-10-03T00:00:00"/>
    <m/>
    <n v="0"/>
    <n v="94"/>
    <n v="28"/>
    <m/>
    <n v="66"/>
    <m/>
    <n v="94"/>
    <m/>
    <m/>
    <s v="הקמת בניין מגורים אחד המכיל 94 יחד, קומת קרקעי + 14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n v="2018"/>
    <x v="5"/>
    <s v="בנייה"/>
    <s v="בנייה"/>
    <m/>
    <n v="2"/>
    <m/>
    <m/>
    <m/>
    <n v="1"/>
    <s v="להיתר"/>
    <m/>
    <x v="0"/>
    <m/>
    <m/>
    <m/>
    <n v="7022590"/>
    <n v="1987072"/>
    <m/>
    <m/>
    <m/>
    <m/>
    <m/>
    <m/>
    <m/>
    <s v="מיצוי יח&quot;ד בפרויקט"/>
    <n v="0"/>
    <m/>
    <m/>
    <m/>
    <m/>
    <m/>
    <m/>
    <m/>
  </r>
  <r>
    <n v="158"/>
    <m/>
    <m/>
    <m/>
    <m/>
    <m/>
    <m/>
    <m/>
    <m/>
    <m/>
    <m/>
    <n v="4112"/>
    <m/>
    <s v="תל אביב"/>
    <x v="9"/>
    <x v="32"/>
    <m/>
    <s v="מיסוי"/>
    <s v="מיסוי - פינוי-בינוי"/>
    <s v="בביצוע"/>
    <n v="6863038"/>
    <s v="504 20180404"/>
    <n v="504"/>
    <n v="20180404"/>
    <s v="בקשה לתיק מידע"/>
    <s v="הריסה ובניה חדשה"/>
    <n v="8913"/>
    <s v="הרצלייה"/>
    <n v="6400"/>
    <s v="אבן-עזרא"/>
    <n v="542"/>
    <n v="36"/>
    <n v="36"/>
    <m/>
    <d v="2018-05-07T00:00:00"/>
    <n v="0"/>
    <n v="0"/>
    <n v="84"/>
    <n v="194"/>
    <n v="278"/>
    <m/>
    <m/>
    <m/>
    <m/>
    <m/>
    <s v="הריסת 5 מבנים בני 4 קומות המכילים 84 יח&quot;ד והקמת 4 בנייני מגורים המכילים 278 יח&quot;ד בני 12-15 קומות על גבי 3 קומות מרתף חניה משותף. וכן הקמת משרד מכירות לתקופת הבנייה."/>
    <m/>
    <m/>
    <m/>
    <s v="NULL"/>
    <m/>
    <m/>
    <m/>
    <m/>
    <m/>
    <m/>
    <m/>
    <m/>
    <m/>
    <m/>
    <m/>
    <m/>
    <m/>
    <m/>
    <m/>
    <m/>
    <m/>
    <n v="2018"/>
    <x v="1"/>
    <s v="הריסה + בנייה"/>
    <m/>
    <m/>
    <m/>
    <m/>
    <m/>
    <m/>
    <n v="4"/>
    <s v="למידע"/>
    <m/>
    <x v="1"/>
    <m/>
    <m/>
    <m/>
    <m/>
    <m/>
    <m/>
    <m/>
    <m/>
    <m/>
    <m/>
    <m/>
    <m/>
    <s v="מיצוי יח&quot;ד בפרויקט"/>
    <n v="0"/>
    <m/>
    <m/>
    <m/>
    <m/>
    <m/>
    <m/>
    <m/>
  </r>
  <r>
    <n v="160"/>
    <m/>
    <m/>
    <m/>
    <m/>
    <m/>
    <m/>
    <m/>
    <m/>
    <m/>
    <m/>
    <n v="4112"/>
    <m/>
    <s v="תל אביב"/>
    <x v="9"/>
    <x v="32"/>
    <m/>
    <s v="מיסוי"/>
    <s v="מיסוי - פינוי-בינוי"/>
    <s v="בביצוע"/>
    <n v="6863341"/>
    <s v="504 20180746"/>
    <n v="504"/>
    <n v="20180746"/>
    <s v="בקשה לרישוי מלא"/>
    <s v="בניה חדשה"/>
    <n v="8913"/>
    <s v="הרצלייה"/>
    <n v="6400"/>
    <s v="אבן-עזרא"/>
    <n v="542"/>
    <n v="36"/>
    <n v="36"/>
    <m/>
    <d v="2018-08-01T00:00:00"/>
    <n v="0"/>
    <n v="78"/>
    <m/>
    <m/>
    <n v="78"/>
    <m/>
    <m/>
    <m/>
    <m/>
    <m/>
    <s v="הקמת בניין מגורים אחד המכיל 78 יח&quot;ד, קומת קרקע + 14 קומות"/>
    <m/>
    <m/>
    <m/>
    <s v="NULL"/>
    <m/>
    <m/>
    <m/>
    <m/>
    <m/>
    <m/>
    <m/>
    <m/>
    <m/>
    <m/>
    <m/>
    <m/>
    <m/>
    <m/>
    <m/>
    <m/>
    <m/>
    <n v="2018"/>
    <x v="1"/>
    <s v="בנייה"/>
    <m/>
    <m/>
    <m/>
    <m/>
    <m/>
    <m/>
    <n v="4"/>
    <s v="להיתר"/>
    <m/>
    <x v="1"/>
    <m/>
    <m/>
    <m/>
    <m/>
    <m/>
    <m/>
    <m/>
    <m/>
    <m/>
    <m/>
    <m/>
    <m/>
    <s v="מיצוי יח&quot;ד בפרויקט"/>
    <n v="0"/>
    <m/>
    <m/>
    <m/>
    <m/>
    <m/>
    <m/>
    <m/>
  </r>
  <r>
    <n v="162"/>
    <m/>
    <m/>
    <m/>
    <m/>
    <m/>
    <m/>
    <m/>
    <m/>
    <m/>
    <m/>
    <n v="4112"/>
    <m/>
    <s v="תל אביב"/>
    <x v="9"/>
    <x v="32"/>
    <m/>
    <s v="מיסוי"/>
    <s v="מיסוי - פינוי-בינוי"/>
    <s v="בביצוע"/>
    <n v="6863343"/>
    <s v="504 20180748"/>
    <n v="504"/>
    <n v="20180748"/>
    <s v="בקשה לרישוי מלא"/>
    <s v="בניה חדשה"/>
    <n v="8913"/>
    <s v="הרצלייה"/>
    <n v="6400"/>
    <s v="אבן-עזרא"/>
    <n v="542"/>
    <n v="36"/>
    <n v="36"/>
    <m/>
    <d v="2018-08-01T00:00:00"/>
    <n v="0"/>
    <n v="94"/>
    <m/>
    <m/>
    <n v="94"/>
    <m/>
    <m/>
    <m/>
    <m/>
    <m/>
    <s v="הקמת בניין מגורים אחד המכיל 94 יח&quot;ד, קומת קרקעי + 14 קומות"/>
    <m/>
    <m/>
    <m/>
    <s v="NULL"/>
    <m/>
    <m/>
    <m/>
    <m/>
    <m/>
    <m/>
    <m/>
    <m/>
    <m/>
    <m/>
    <m/>
    <m/>
    <m/>
    <m/>
    <m/>
    <m/>
    <m/>
    <n v="2018"/>
    <x v="1"/>
    <s v="בנייה"/>
    <m/>
    <m/>
    <m/>
    <m/>
    <m/>
    <m/>
    <n v="4"/>
    <s v="להיתר"/>
    <m/>
    <x v="1"/>
    <m/>
    <m/>
    <m/>
    <m/>
    <m/>
    <m/>
    <m/>
    <m/>
    <m/>
    <m/>
    <m/>
    <m/>
    <s v="מיצוי יח&quot;ד בפרויקט"/>
    <n v="0"/>
    <m/>
    <m/>
    <m/>
    <m/>
    <m/>
    <m/>
    <m/>
  </r>
  <r>
    <n v="1125"/>
    <m/>
    <m/>
    <m/>
    <m/>
    <m/>
    <m/>
    <m/>
    <m/>
    <m/>
    <m/>
    <n v="4112"/>
    <m/>
    <s v="תל אביב"/>
    <x v="9"/>
    <x v="32"/>
    <m/>
    <s v="מיסוי"/>
    <s v="פינוי-בינוי"/>
    <s v="בביצוע"/>
    <n v="7144818"/>
    <s v="504 20200945"/>
    <n v="504"/>
    <n v="20200945"/>
    <s v="בקשה בסמכות מהנדס העיר                                                          "/>
    <s v="תוכ' שינויים ללא תוס' שטח               "/>
    <n v="8913"/>
    <s v="הרצלייה"/>
    <n v="6400"/>
    <s v="אבן-עזרא                                                    "/>
    <n v="542"/>
    <n v="36"/>
    <n v="36"/>
    <m/>
    <d v="2020-08-17T00:00:00"/>
    <n v="78"/>
    <n v="0"/>
    <m/>
    <m/>
    <n v="278"/>
    <s v="2020_02"/>
    <d v="2020-11-24T10:27:21"/>
    <m/>
    <m/>
    <s v="מדלן"/>
    <s v=" בקשה להיתר שינויים בגין שינוי חומרי גמר בחזיתות                                                                                                                                                                                                                                                                                                                                                                                                                                                                                                                                                                                                                                                                                                                                                                                                                                                                                                                                                                                        "/>
    <n v="322"/>
    <d v="2020-08-19T00:00:00"/>
    <s v="  לאשר את הבקשה בתנאים:"/>
    <n v="2055461"/>
    <n v="20200945"/>
    <s v="בקשה בסמכות מהנדס העיר                                                          "/>
    <d v="2020-09-03T00:00:00"/>
    <s v="בית מגורים משותף                                                                          "/>
    <n v="78"/>
    <n v="0"/>
    <m/>
    <m/>
    <m/>
    <m/>
    <n v="278"/>
    <s v="מדלן"/>
    <m/>
    <s v="שינוי חומרי גמר בחזיתות."/>
    <s v="2020_02"/>
    <d v="2020-11-24T10:27:22"/>
    <s v="לפי גוש חלקה (מרץ 2021)"/>
    <n v="2020"/>
    <x v="2"/>
    <s v="בנייה (שינויים)"/>
    <s v="בנייה (שינויים)"/>
    <m/>
    <s v="1,2"/>
    <m/>
    <m/>
    <m/>
    <n v="2"/>
    <s v="להיתר"/>
    <m/>
    <x v="2"/>
    <m/>
    <m/>
    <m/>
    <n v="7144818"/>
    <n v="2055461"/>
    <m/>
    <m/>
    <m/>
    <m/>
    <m/>
    <m/>
    <m/>
    <s v="מיצוי יח&quot;ד בפרויקט"/>
    <n v="0"/>
    <m/>
    <m/>
    <m/>
    <m/>
    <m/>
    <m/>
    <m/>
  </r>
  <r>
    <n v="1126"/>
    <m/>
    <m/>
    <m/>
    <m/>
    <m/>
    <m/>
    <m/>
    <m/>
    <m/>
    <m/>
    <n v="4112"/>
    <m/>
    <s v="תל אביב"/>
    <x v="9"/>
    <x v="32"/>
    <m/>
    <s v="מיסוי"/>
    <s v="פינוי-בינוי"/>
    <s v="בביצוע"/>
    <n v="7144819"/>
    <s v="504 20200946"/>
    <n v="504"/>
    <n v="20200946"/>
    <s v="בקשה בסמכות מהנדס העיר                                                          "/>
    <s v="תוכ' שינויים ללא תוס' שטח               "/>
    <n v="8913"/>
    <s v="הרצלייה"/>
    <n v="6400"/>
    <s v="אבן-עזרא                                                    "/>
    <n v="542"/>
    <n v="36"/>
    <n v="36"/>
    <m/>
    <d v="2020-08-17T00:00:00"/>
    <n v="94"/>
    <n v="0"/>
    <m/>
    <m/>
    <n v="278"/>
    <s v="2020_02"/>
    <d v="2020-11-24T10:27:21"/>
    <m/>
    <m/>
    <s v="מדלן"/>
    <s v=" בקשה להיתר שינויים בגין שינוי חומרי גמר בחזיתות                                                                                                                                                                                                                                                                                                                                                                                                                                                                                                                                                                                                                                                                                                                                                                                                                                                                                                                                                                                        "/>
    <n v="322"/>
    <d v="2020-08-19T00:00:00"/>
    <s v="  לאשר את הבקשה בתנאים:"/>
    <n v="2054595"/>
    <n v="20200946"/>
    <s v="בקשה בסמכות מהנדס העיר                                                          "/>
    <d v="2020-09-03T00:00:00"/>
    <s v="בית מגורים משותף                                                                          "/>
    <n v="94"/>
    <n v="0"/>
    <m/>
    <m/>
    <m/>
    <m/>
    <n v="278"/>
    <s v="מדלן"/>
    <m/>
    <s v="שינוי חומרי גמר בחזיתות."/>
    <s v="2020_02"/>
    <d v="2020-11-24T10:27:22"/>
    <s v="לפי גוש חלקה (מרץ 2021)"/>
    <n v="2020"/>
    <x v="2"/>
    <s v="בנייה (שינויים)"/>
    <s v="בנייה (שינויים)"/>
    <m/>
    <s v="1,2"/>
    <m/>
    <m/>
    <m/>
    <n v="2"/>
    <s v="להיתר"/>
    <m/>
    <x v="2"/>
    <m/>
    <m/>
    <m/>
    <n v="7144819"/>
    <n v="2054595"/>
    <m/>
    <m/>
    <m/>
    <m/>
    <m/>
    <m/>
    <m/>
    <s v="מיצוי יח&quot;ד בפרויקט"/>
    <n v="0"/>
    <m/>
    <m/>
    <m/>
    <m/>
    <m/>
    <m/>
    <m/>
  </r>
  <r>
    <n v="163"/>
    <m/>
    <m/>
    <m/>
    <m/>
    <m/>
    <m/>
    <m/>
    <m/>
    <m/>
    <m/>
    <n v="4112"/>
    <m/>
    <s v="תל אביב"/>
    <x v="9"/>
    <x v="32"/>
    <m/>
    <s v="מיסוי"/>
    <s v="מיסוי - פינוי-בינוי"/>
    <s v="בביצוע"/>
    <n v="5392708"/>
    <s v="504 20180404"/>
    <n v="504"/>
    <n v="20180404"/>
    <s v="בקשה לתיק מידע"/>
    <s v="הריסה ובניה חדשה"/>
    <n v="8913"/>
    <s v="הרצלייה"/>
    <n v="6400"/>
    <s v="אבן עזרא"/>
    <n v="542"/>
    <n v="36"/>
    <n v="36"/>
    <m/>
    <d v="2018-05-07T00:00:00"/>
    <n v="0"/>
    <n v="0"/>
    <n v="84"/>
    <n v="194"/>
    <n v="278"/>
    <m/>
    <m/>
    <m/>
    <m/>
    <m/>
    <s v="הריסת 5 מבנים בני 4 קומות המכילים 84 יח&quot;ד והקמת 4 בנייני מגורים המכילים 278 יח&quot;ד בני 12-15 קומות על גבי 3 קומות מרתף חניה משותף. וכן הקמת משרד מכירות לתקופת הבנייה."/>
    <m/>
    <m/>
    <m/>
    <s v="NULL"/>
    <m/>
    <m/>
    <m/>
    <m/>
    <m/>
    <m/>
    <m/>
    <m/>
    <m/>
    <m/>
    <m/>
    <m/>
    <m/>
    <m/>
    <m/>
    <m/>
    <m/>
    <n v="2018"/>
    <x v="1"/>
    <s v="הריסה + בנייה"/>
    <m/>
    <m/>
    <s v="1,2,3"/>
    <n v="1"/>
    <n v="1"/>
    <m/>
    <n v="1"/>
    <s v="למידע"/>
    <m/>
    <x v="1"/>
    <m/>
    <m/>
    <m/>
    <m/>
    <m/>
    <m/>
    <m/>
    <m/>
    <m/>
    <m/>
    <m/>
    <m/>
    <s v="מיצוי יח&quot;ד בפרויקט"/>
    <n v="0"/>
    <m/>
    <m/>
    <m/>
    <m/>
    <m/>
    <m/>
    <m/>
  </r>
  <r>
    <n v="164"/>
    <m/>
    <m/>
    <m/>
    <m/>
    <m/>
    <m/>
    <m/>
    <m/>
    <m/>
    <m/>
    <n v="4112"/>
    <m/>
    <s v="תל אביב"/>
    <x v="9"/>
    <x v="32"/>
    <m/>
    <s v="מיסוי"/>
    <s v="מיסוי - פינוי-בינוי"/>
    <s v="בביצוע"/>
    <n v="5392366"/>
    <s v="504 20180746"/>
    <n v="504"/>
    <n v="20180746"/>
    <s v="בקשה לרישוי מלא"/>
    <s v="בניה חדשה"/>
    <n v="8913"/>
    <s v="הרצלייה"/>
    <n v="6400"/>
    <s v="אבן עזרא"/>
    <n v="542"/>
    <n v="36"/>
    <n v="36"/>
    <m/>
    <d v="2018-08-01T00:00:00"/>
    <n v="0"/>
    <n v="78"/>
    <m/>
    <m/>
    <n v="78"/>
    <m/>
    <m/>
    <m/>
    <m/>
    <m/>
    <s v="הקמת בניין מגורים אחד המכיל 78 יח&quot;ד, קומת קרקע + 14 קומות"/>
    <m/>
    <m/>
    <m/>
    <s v="NULL"/>
    <m/>
    <m/>
    <m/>
    <m/>
    <m/>
    <m/>
    <m/>
    <m/>
    <m/>
    <m/>
    <m/>
    <m/>
    <m/>
    <m/>
    <m/>
    <m/>
    <m/>
    <n v="2018"/>
    <x v="1"/>
    <s v="בנייה"/>
    <m/>
    <m/>
    <m/>
    <m/>
    <m/>
    <m/>
    <n v="4"/>
    <s v="להיתר"/>
    <m/>
    <x v="1"/>
    <m/>
    <m/>
    <m/>
    <m/>
    <m/>
    <m/>
    <m/>
    <m/>
    <m/>
    <m/>
    <m/>
    <m/>
    <s v="מיצוי יח&quot;ד בפרויקט"/>
    <n v="0"/>
    <m/>
    <m/>
    <m/>
    <m/>
    <m/>
    <m/>
    <m/>
  </r>
  <r>
    <n v="165"/>
    <m/>
    <m/>
    <m/>
    <m/>
    <m/>
    <m/>
    <m/>
    <m/>
    <m/>
    <m/>
    <n v="4112"/>
    <m/>
    <s v="תל אביב"/>
    <x v="9"/>
    <x v="32"/>
    <m/>
    <s v="מיסוי"/>
    <s v="מיסוי - פינוי-בינוי"/>
    <s v="בביצוע"/>
    <n v="5392368"/>
    <s v="504 20180748"/>
    <n v="504"/>
    <n v="20180748"/>
    <s v="בקשה לרישוי מלא"/>
    <s v="בניה חדשה"/>
    <n v="8913"/>
    <s v="הרצלייה"/>
    <n v="6400"/>
    <s v="אבן עזרא"/>
    <n v="542"/>
    <n v="36"/>
    <n v="36"/>
    <m/>
    <d v="2018-08-01T00:00:00"/>
    <n v="0"/>
    <n v="94"/>
    <m/>
    <m/>
    <n v="94"/>
    <m/>
    <m/>
    <m/>
    <m/>
    <m/>
    <s v="הקמת בניין מגורים אחד המכיל 94 יח&quot;ד, קומת קרקעי + 14 קומות"/>
    <m/>
    <m/>
    <m/>
    <s v="NULL"/>
    <m/>
    <m/>
    <m/>
    <m/>
    <m/>
    <m/>
    <m/>
    <m/>
    <m/>
    <m/>
    <m/>
    <m/>
    <m/>
    <m/>
    <m/>
    <m/>
    <m/>
    <n v="2018"/>
    <x v="1"/>
    <s v="בנייה"/>
    <m/>
    <m/>
    <m/>
    <m/>
    <m/>
    <m/>
    <n v="4"/>
    <s v="להיתר"/>
    <m/>
    <x v="1"/>
    <m/>
    <m/>
    <m/>
    <m/>
    <m/>
    <m/>
    <m/>
    <m/>
    <m/>
    <m/>
    <m/>
    <m/>
    <s v="מיצוי יח&quot;ד בפרויקט"/>
    <n v="0"/>
    <m/>
    <m/>
    <m/>
    <m/>
    <m/>
    <m/>
    <m/>
  </r>
  <r>
    <n v="167"/>
    <m/>
    <m/>
    <m/>
    <m/>
    <m/>
    <m/>
    <m/>
    <m/>
    <m/>
    <m/>
    <n v="4112"/>
    <m/>
    <s v="תל אביב"/>
    <x v="9"/>
    <x v="32"/>
    <m/>
    <s v="מיסוי"/>
    <s v="מיסוי - פינוי-בינוי"/>
    <s v="בביצוע"/>
    <n v="7022589"/>
    <s v="504 20180747"/>
    <n v="504"/>
    <n v="20180747"/>
    <s v="בקשה לרישוי מלא"/>
    <s v="בניה חדשה"/>
    <n v="8913"/>
    <s v="הרצלייה"/>
    <n v="6400"/>
    <s v="מנדלבלט צבי"/>
    <n v="804"/>
    <n v="15"/>
    <n v="15"/>
    <m/>
    <d v="2018-08-01T00:00:00"/>
    <n v="0"/>
    <n v="106"/>
    <n v="28"/>
    <n v="78"/>
    <n v="106"/>
    <m/>
    <m/>
    <m/>
    <m/>
    <m/>
    <s v="הקמת 2 בנייני מגורים המכילים 106 יחד, קומת קרקע + 11 קומות"/>
    <m/>
    <m/>
    <m/>
    <n v="1990769"/>
    <n v="20180747"/>
    <m/>
    <d v="2019-10-03T00:00:00"/>
    <m/>
    <n v="0"/>
    <n v="106"/>
    <n v="28"/>
    <m/>
    <n v="78"/>
    <m/>
    <n v="106"/>
    <m/>
    <m/>
    <s v="הקמת 2 בנייני מגורים המכילים 106 יחד, קומת קרקע + 11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n v="2018"/>
    <x v="5"/>
    <s v="בנייה"/>
    <s v="בנייה"/>
    <m/>
    <n v="3"/>
    <m/>
    <m/>
    <m/>
    <n v="1"/>
    <s v="להיתר"/>
    <m/>
    <x v="0"/>
    <m/>
    <m/>
    <m/>
    <n v="7022589"/>
    <n v="1990769"/>
    <m/>
    <m/>
    <m/>
    <m/>
    <m/>
    <m/>
    <m/>
    <s v="מיצוי יח&quot;ד בפרויקט"/>
    <n v="0"/>
    <m/>
    <m/>
    <m/>
    <m/>
    <m/>
    <m/>
    <m/>
  </r>
  <r>
    <n v="169"/>
    <m/>
    <m/>
    <m/>
    <m/>
    <m/>
    <m/>
    <m/>
    <m/>
    <m/>
    <m/>
    <n v="4112"/>
    <m/>
    <s v="תל אביב"/>
    <x v="9"/>
    <x v="32"/>
    <m/>
    <s v="מיסוי"/>
    <s v="מיסוי - פינוי-בינוי"/>
    <s v="בביצוע"/>
    <n v="5392381"/>
    <s v="504 20180842"/>
    <n v="504"/>
    <n v="20180842"/>
    <s v="בקשה לרישוי מלא"/>
    <s v="בניה חדשה"/>
    <n v="8913"/>
    <s v="הרצלייה"/>
    <n v="6400"/>
    <s v="מנדלבלט צבי"/>
    <n v="804"/>
    <n v="15"/>
    <n v="15"/>
    <m/>
    <d v="2018-08-26T00:00:00"/>
    <n v="0"/>
    <n v="0"/>
    <m/>
    <m/>
    <m/>
    <m/>
    <m/>
    <m/>
    <m/>
    <m/>
    <s v="הריסת 5 מבנים בני 4 קומות והקמת מרתף חניה משותף על גבי 3 קומות עבור מגרשים 11A+ 12 + 13A + 14A צוברי גז משותפים 5000 גלון + חדר טרפו משותף"/>
    <m/>
    <m/>
    <m/>
    <s v="NULL"/>
    <m/>
    <m/>
    <m/>
    <m/>
    <m/>
    <m/>
    <m/>
    <m/>
    <m/>
    <m/>
    <m/>
    <m/>
    <m/>
    <m/>
    <m/>
    <m/>
    <m/>
    <n v="2018"/>
    <x v="1"/>
    <s v="הריסה + בנייה"/>
    <m/>
    <m/>
    <n v="3"/>
    <m/>
    <m/>
    <m/>
    <n v="2"/>
    <s v="להיתר"/>
    <m/>
    <x v="1"/>
    <m/>
    <m/>
    <m/>
    <m/>
    <m/>
    <m/>
    <m/>
    <m/>
    <m/>
    <m/>
    <m/>
    <m/>
    <s v="מיצוי יח&quot;ד בפרויקט"/>
    <n v="0"/>
    <m/>
    <m/>
    <m/>
    <m/>
    <m/>
    <m/>
    <m/>
  </r>
  <r>
    <n v="170"/>
    <m/>
    <m/>
    <m/>
    <m/>
    <m/>
    <m/>
    <m/>
    <m/>
    <m/>
    <m/>
    <n v="4112"/>
    <m/>
    <s v="תל אביב"/>
    <x v="9"/>
    <x v="32"/>
    <m/>
    <s v="מיסוי"/>
    <s v="מיסוי - פינוי-בינוי"/>
    <s v="בביצוע"/>
    <n v="6863428"/>
    <s v="504 20180842"/>
    <n v="504"/>
    <n v="20180842"/>
    <s v="בקשה לרישוי מלא"/>
    <s v="בניה חדשה"/>
    <n v="8913"/>
    <s v="הרצלייה"/>
    <n v="6400"/>
    <s v="מנדלבלט צבי"/>
    <n v="804"/>
    <n v="15"/>
    <n v="15"/>
    <m/>
    <d v="2018-08-26T00:00:00"/>
    <n v="0"/>
    <n v="0"/>
    <m/>
    <m/>
    <m/>
    <m/>
    <m/>
    <m/>
    <m/>
    <m/>
    <s v="לדיון חוזר - תיקון נפח צוברי גז משותפים ל- 4000 גלון במקום 5000 גלון במהות הבקשה לפי אישור משרד העבודה הריסת 5 מבנים בני 4 קומות והקמת מרתף חניה משותף על גבי 3 קומות עבור מגרשים 11A+ 12 + 13A + 14A צוברי גז משותפים 5000 גלון + חדר טרפו משותף"/>
    <m/>
    <m/>
    <m/>
    <s v="NULL"/>
    <m/>
    <m/>
    <m/>
    <m/>
    <m/>
    <m/>
    <m/>
    <m/>
    <m/>
    <m/>
    <m/>
    <m/>
    <m/>
    <m/>
    <m/>
    <m/>
    <m/>
    <n v="2018"/>
    <x v="1"/>
    <s v="הריסה + בנייה"/>
    <m/>
    <m/>
    <n v="3"/>
    <m/>
    <m/>
    <m/>
    <n v="2"/>
    <s v="להיתר"/>
    <m/>
    <x v="1"/>
    <m/>
    <m/>
    <m/>
    <m/>
    <m/>
    <m/>
    <m/>
    <m/>
    <m/>
    <m/>
    <m/>
    <m/>
    <s v="מיצוי יח&quot;ד בפרויקט"/>
    <n v="0"/>
    <m/>
    <m/>
    <m/>
    <m/>
    <m/>
    <m/>
    <m/>
  </r>
  <r>
    <n v="166"/>
    <m/>
    <m/>
    <m/>
    <m/>
    <m/>
    <m/>
    <m/>
    <m/>
    <m/>
    <m/>
    <n v="4112"/>
    <m/>
    <s v="תל אביב"/>
    <x v="9"/>
    <x v="32"/>
    <m/>
    <s v="מיסוי"/>
    <s v="מיסוי - פינוי-בינוי"/>
    <s v="בביצוע"/>
    <n v="5392367"/>
    <s v="504 20180747"/>
    <n v="504"/>
    <n v="20180747"/>
    <s v="בקשה לרישוי מלא"/>
    <s v="בניה חדשה"/>
    <n v="8913"/>
    <s v="הרצלייה"/>
    <n v="6400"/>
    <s v="מנדלבלט צבי"/>
    <n v="804"/>
    <n v="15"/>
    <n v="15"/>
    <m/>
    <d v="2018-08-01T00:00:00"/>
    <n v="0"/>
    <n v="106"/>
    <m/>
    <m/>
    <n v="106"/>
    <m/>
    <m/>
    <m/>
    <m/>
    <m/>
    <s v="הקמת 2 בנייני מגורים המכילים 106 יח&quot;ד, קומת קרקע + 11 קומות"/>
    <m/>
    <m/>
    <m/>
    <s v="NULL"/>
    <m/>
    <m/>
    <m/>
    <m/>
    <m/>
    <m/>
    <m/>
    <m/>
    <m/>
    <m/>
    <m/>
    <m/>
    <m/>
    <m/>
    <m/>
    <m/>
    <m/>
    <n v="2018"/>
    <x v="1"/>
    <s v="בנייה"/>
    <m/>
    <m/>
    <m/>
    <m/>
    <m/>
    <m/>
    <n v="4"/>
    <s v="להיתר"/>
    <m/>
    <x v="1"/>
    <m/>
    <m/>
    <m/>
    <m/>
    <m/>
    <m/>
    <m/>
    <m/>
    <m/>
    <m/>
    <m/>
    <m/>
    <s v="מיצוי יח&quot;ד בפרויקט"/>
    <n v="0"/>
    <m/>
    <m/>
    <m/>
    <m/>
    <m/>
    <m/>
    <m/>
  </r>
  <r>
    <n v="168"/>
    <m/>
    <m/>
    <m/>
    <m/>
    <m/>
    <m/>
    <m/>
    <m/>
    <m/>
    <m/>
    <n v="4112"/>
    <m/>
    <s v="תל אביב"/>
    <x v="9"/>
    <x v="32"/>
    <m/>
    <s v="מיסוי"/>
    <s v="מיסוי - פינוי-בינוי"/>
    <s v="בביצוע"/>
    <n v="6863342"/>
    <s v="504 20180747"/>
    <n v="504"/>
    <n v="20180747"/>
    <s v="בקשה לרישוי מלא"/>
    <s v="בניה חדשה"/>
    <n v="8913"/>
    <s v="הרצלייה"/>
    <n v="6400"/>
    <s v="מנדלבלט צבי"/>
    <n v="804"/>
    <n v="15"/>
    <n v="15"/>
    <m/>
    <d v="2018-08-01T00:00:00"/>
    <n v="0"/>
    <n v="106"/>
    <m/>
    <m/>
    <n v="106"/>
    <m/>
    <m/>
    <m/>
    <m/>
    <m/>
    <s v="הקמת 2 בנייני מגורים המכילים 106 יח&quot;ד, קומת קרקע + 11 קומות"/>
    <m/>
    <m/>
    <m/>
    <s v="NULL"/>
    <m/>
    <m/>
    <m/>
    <m/>
    <m/>
    <m/>
    <m/>
    <m/>
    <m/>
    <m/>
    <m/>
    <m/>
    <m/>
    <m/>
    <m/>
    <m/>
    <m/>
    <n v="2018"/>
    <x v="1"/>
    <s v="בנייה"/>
    <m/>
    <m/>
    <m/>
    <m/>
    <m/>
    <m/>
    <n v="4"/>
    <s v="להיתר"/>
    <m/>
    <x v="1"/>
    <m/>
    <m/>
    <m/>
    <m/>
    <m/>
    <m/>
    <m/>
    <m/>
    <m/>
    <m/>
    <m/>
    <m/>
    <s v="מיצוי יח&quot;ד בפרויקט"/>
    <n v="0"/>
    <m/>
    <m/>
    <m/>
    <m/>
    <m/>
    <m/>
    <m/>
  </r>
  <r>
    <n v="1124"/>
    <m/>
    <m/>
    <m/>
    <m/>
    <m/>
    <m/>
    <m/>
    <m/>
    <m/>
    <m/>
    <n v="4112"/>
    <m/>
    <s v="תל אביב"/>
    <x v="9"/>
    <x v="32"/>
    <m/>
    <s v="מיסוי"/>
    <s v="פינוי-בינוי"/>
    <s v="בביצוע"/>
    <n v="7144817"/>
    <s v="504 20200944"/>
    <n v="504"/>
    <n v="20200944"/>
    <s v="בקשה בסמכות מהנדס העיר                                                          "/>
    <s v="תוכ' שינויים ללא תוס' שטח               "/>
    <n v="8913"/>
    <s v="הרצלייה"/>
    <n v="6400"/>
    <s v="מנדלבלט צבי                                                 "/>
    <n v="804"/>
    <n v="15"/>
    <n v="15"/>
    <m/>
    <d v="2020-08-17T00:00:00"/>
    <n v="106"/>
    <n v="0"/>
    <m/>
    <m/>
    <m/>
    <s v="2020_02"/>
    <d v="2020-11-24T10:27:21"/>
    <m/>
    <m/>
    <m/>
    <s v=" בקשה להיתר שינויים בגין שינוי חומרי גמר בחזיתות                                                                                                                                                                                                                                                                                                                                                                                                                                                                                                                                                                                                                                                                                                                                                                                                                                                                                                                                                                                        "/>
    <n v="322"/>
    <d v="2020-08-19T00:00:00"/>
    <s v="  לאשר את הבקשה בתנאים:"/>
    <n v="2055197"/>
    <n v="20200944"/>
    <s v="בקשה בסמכות מהנדס העיר                                                          "/>
    <d v="2020-09-03T00:00:00"/>
    <s v="בית מגורים משותף                                                                          "/>
    <n v="106"/>
    <n v="0"/>
    <m/>
    <m/>
    <m/>
    <m/>
    <m/>
    <m/>
    <m/>
    <s v="שינוי חומרי גמר בחזיתות."/>
    <s v="2020_02"/>
    <d v="2020-11-24T10:27:22"/>
    <s v="לפי גוש חלקה (מרץ 2021)"/>
    <n v="2020"/>
    <x v="2"/>
    <s v="בנייה (שינויים)"/>
    <s v="בנייה (שינויים)"/>
    <m/>
    <n v="3"/>
    <m/>
    <m/>
    <m/>
    <n v="2"/>
    <s v="להיתר"/>
    <m/>
    <x v="2"/>
    <m/>
    <m/>
    <m/>
    <n v="7144817"/>
    <n v="2055197"/>
    <m/>
    <m/>
    <m/>
    <m/>
    <m/>
    <m/>
    <m/>
    <s v="מיצוי יח&quot;ד בפרויקט"/>
    <n v="0"/>
    <m/>
    <m/>
    <m/>
    <m/>
    <m/>
    <m/>
    <m/>
  </r>
  <r>
    <n v="172"/>
    <m/>
    <m/>
    <m/>
    <m/>
    <m/>
    <m/>
    <m/>
    <m/>
    <m/>
    <m/>
    <n v="4197"/>
    <m/>
    <s v="תל אביב"/>
    <x v="9"/>
    <x v="33"/>
    <m/>
    <s v="מיסוי"/>
    <s v="מיסוי - פינוי-בינוי"/>
    <s v="תכנית מאושרת עם פעילות יזמית"/>
    <n v="6863846"/>
    <s v="504 20190130"/>
    <n v="504"/>
    <n v="20190130"/>
    <s v="בקשה לתיק מידע"/>
    <s v="הריסה ובניה חדשה"/>
    <n v="8957"/>
    <s v="הרצלייה"/>
    <n v="6400"/>
    <s v="רמב''ם"/>
    <n v="417"/>
    <n v="3"/>
    <n v="3"/>
    <m/>
    <d v="2019-02-04T00:00:00"/>
    <n v="0"/>
    <n v="0"/>
    <m/>
    <m/>
    <n v="101"/>
    <m/>
    <m/>
    <m/>
    <m/>
    <m/>
    <s v="פרוייקט פינוי בינוי - הריסת 3 בניני מגורים קיימים , הקמת בניין מגורים חדש הכולל 22 קומות מגורים מעל קומת קרקע ו-3 קומות מרתף. הקלה לתוספת 17 יח&quot;ד, סה&quot;כ 101 יח&quot;ד."/>
    <m/>
    <m/>
    <m/>
    <s v="NULL"/>
    <m/>
    <m/>
    <m/>
    <m/>
    <m/>
    <m/>
    <m/>
    <m/>
    <m/>
    <m/>
    <m/>
    <m/>
    <m/>
    <m/>
    <m/>
    <m/>
    <m/>
    <n v="2019"/>
    <x v="1"/>
    <s v="הריסה + בנייה"/>
    <m/>
    <m/>
    <n v="1"/>
    <m/>
    <m/>
    <m/>
    <n v="1"/>
    <s v="למידע"/>
    <m/>
    <x v="1"/>
    <m/>
    <m/>
    <m/>
    <m/>
    <m/>
    <m/>
    <m/>
    <m/>
    <m/>
    <m/>
    <m/>
    <m/>
    <m/>
    <n v="101"/>
    <m/>
    <m/>
    <m/>
    <m/>
    <m/>
    <m/>
    <m/>
  </r>
  <r>
    <n v="173"/>
    <m/>
    <m/>
    <m/>
    <m/>
    <m/>
    <m/>
    <m/>
    <m/>
    <m/>
    <m/>
    <n v="33337"/>
    <m/>
    <s v="חיפה"/>
    <x v="10"/>
    <x v="34"/>
    <m/>
    <s v="רשויות"/>
    <s v="רשויות מקומיות - פינוי-בינוי"/>
    <s v="תכנית מאושרת עם פעילות יזמית"/>
    <n v="6807085"/>
    <s v="353 20190286"/>
    <n v="353"/>
    <n v="20190286"/>
    <s v="בקשה להיתר"/>
    <s v="בניה חדשה"/>
    <n v="502671"/>
    <s v="זכרון יעקב"/>
    <n v="9300"/>
    <s v=""/>
    <n v="0"/>
    <n v="0"/>
    <n v="0"/>
    <m/>
    <d v="2019-03-10T00:00:00"/>
    <n v="0"/>
    <n v="0"/>
    <m/>
    <m/>
    <n v="32"/>
    <m/>
    <m/>
    <m/>
    <m/>
    <m/>
    <s v="להקים מבנה מס' 4  ל-32 יחידות דיור  ב9 קומות מעל מרתף וח. יציאה לגג+ח. מכונות) במפלס 6.79- :ח. מדרגות,ח. משאבות,מאגר מים בשטח -73.26 מ&quot;ר בק. מרתף( חניה )  : חניות בשטח -701.64 מ&quot;ר                   ‏4 מחסנים בשטח - 21 מ&quot;ר                   מדרגות מבואה ומעלית בשטח - 24.03 מ&quot;ר בק. קרקע (4 יחידות): מגורים בשטח - 346.14 מ&quot;ר                  ‏4 ממ&quot;דים בשטח -48 מ&quot;ר                  ח. מדרגות ומבואה (שרות) בשטח - 52.83 מ&quot;ר                  שטח מקורה(שרות) -25.26 מ&quot;ר בק.1 (4 יחידות)    : מגורים בשטח - 332.3 מ&quot;ר                                ‏4 ממ&quot;דים בשטח -48 מ&quot;ר                             ח. מדרגות ומבואה (שרות) בשטח - 48.36 מ&quot;ר מרפסות בלתי מקורות בשטח - 43.08 מ&quot;ר בק.2(4 יחידות): מגורים בשטח -332.96  מ&quot;ר                           ח. מדרגות ומבואה(שרות) בשטח - 41.64 מ&quot;ר                           ‏4 ממ&quot;דים בשטח - 48 מ&quot;ר                           מרפסות בשטח -13.72 מ&quot;ר   בק.3(4 יחידות): מגורים בשטח -336.92  מ&quot;ר                           ח. מדרגות ומבואה(שרות) בשטח -  37.68 מ&quot;ר"/>
    <m/>
    <m/>
    <m/>
    <s v="NULL"/>
    <m/>
    <m/>
    <m/>
    <m/>
    <m/>
    <m/>
    <m/>
    <m/>
    <m/>
    <m/>
    <m/>
    <m/>
    <m/>
    <m/>
    <m/>
    <m/>
    <m/>
    <n v="2019"/>
    <x v="1"/>
    <s v="בנייה"/>
    <m/>
    <m/>
    <n v="4"/>
    <m/>
    <m/>
    <m/>
    <n v="1"/>
    <s v="להיתר"/>
    <m/>
    <x v="1"/>
    <m/>
    <m/>
    <m/>
    <m/>
    <m/>
    <m/>
    <m/>
    <m/>
    <m/>
    <m/>
    <m/>
    <m/>
    <m/>
    <n v="128"/>
    <m/>
    <m/>
    <m/>
    <m/>
    <m/>
    <s v="אושר בתנאים"/>
    <m/>
  </r>
  <r>
    <n v="174"/>
    <m/>
    <m/>
    <m/>
    <m/>
    <m/>
    <m/>
    <m/>
    <m/>
    <m/>
    <m/>
    <n v="33337"/>
    <m/>
    <s v="חיפה"/>
    <x v="10"/>
    <x v="34"/>
    <m/>
    <s v="רשויות"/>
    <s v="רשויות מקומיות - פינוי-בינוי"/>
    <s v="תכנית מאושרת עם פעילות יזמית"/>
    <n v="6806642"/>
    <s v="353 20190287"/>
    <n v="353"/>
    <n v="20190287"/>
    <s v="בקשה להיתר"/>
    <s v="בניה חדשה"/>
    <n v="502671"/>
    <s v="זכרון יעקב"/>
    <n v="9300"/>
    <s v=""/>
    <n v="0"/>
    <n v="0"/>
    <n v="0"/>
    <m/>
    <d v="2019-03-10T00:00:00"/>
    <n v="0"/>
    <n v="32"/>
    <m/>
    <m/>
    <n v="32"/>
    <m/>
    <m/>
    <m/>
    <m/>
    <m/>
    <s v="להקים מבנה מס' 3  ל-32 יחידות דיור  ב- 8 קומות מעל מרתף וח. יציאה לגג+ח. מכונות) במפלס 6.79- :ח. מדרגות,ח. משאבות,מאגר מים בשטח -73.26 מ&quot;ר בק. מרתף( חניה )  : חניות בשטח -701.64 מ&quot;ר                   ‏4 מחסנים בשטח - 21 מ&quot;ר                   מדרגות מבואה ומעלית בשטח - 24.03 מ&quot;ר בק. קרקע (4 יחידות): מגורים בשטח - 346.14 מ&quot;ר                  ‏4 ממ&quot;דים בשטח -48 מ&quot;ר                  ח. מדרגות ומבואה (שרות) בשטח - 52.83 מ&quot;ר                  שטח מקורה(שרות) -25.26 מ&quot;ר בק.1 (4 יחידות)    : מגורים בשטח - 332.3 מ&quot;ר                                ‏4 ממ&quot;דים בשטח -48 מ&quot;ר                             ח. מדרגות ומבואה (שרות) בשטח - 48.36 מ&quot;ר מרפסות בלתי מקורות בשטח - 43.08 מ&quot;ר בק.2(4 יחידות): מגורים בשטח -332.96  מ&quot;ר                           ח. מדרגות ומבואה(שרות) בשטח - 41.64 מ&quot;ר                           ‏4 ממ&quot;דים בשטח - 48 מ&quot;ר                           מרפסות בשטח -13.72 מ&quot;ר   בק.3(4 יחידות): מגורים בשטח -336.92  מ&quot;ר                           ח. מדרגות ומבואה(שרות) בשטח -  37.68 מ&quot;ר"/>
    <m/>
    <m/>
    <m/>
    <s v="NULL"/>
    <m/>
    <m/>
    <m/>
    <m/>
    <m/>
    <m/>
    <m/>
    <m/>
    <m/>
    <m/>
    <m/>
    <m/>
    <m/>
    <m/>
    <m/>
    <m/>
    <m/>
    <n v="2019"/>
    <x v="1"/>
    <s v="בנייה"/>
    <m/>
    <m/>
    <n v="3"/>
    <m/>
    <m/>
    <m/>
    <n v="1"/>
    <s v="להיתר"/>
    <m/>
    <x v="1"/>
    <m/>
    <m/>
    <m/>
    <m/>
    <m/>
    <m/>
    <m/>
    <m/>
    <m/>
    <m/>
    <m/>
    <m/>
    <m/>
    <n v="128"/>
    <m/>
    <m/>
    <m/>
    <m/>
    <m/>
    <s v="אושר בתנאים"/>
    <m/>
  </r>
  <r>
    <n v="177"/>
    <m/>
    <m/>
    <m/>
    <m/>
    <m/>
    <m/>
    <m/>
    <m/>
    <m/>
    <m/>
    <n v="33337"/>
    <m/>
    <s v="חיפה"/>
    <x v="10"/>
    <x v="34"/>
    <m/>
    <s v="רשויות"/>
    <s v="רשויות מקומיות - פינוי-בינוי"/>
    <s v="תכנית מאושרת עם פעילות יזמית"/>
    <n v="6807088"/>
    <s v="353 20190309"/>
    <n v="353"/>
    <n v="20190309"/>
    <s v="בקשה למידע/זכויות"/>
    <s v="בקשת מידע להיתר"/>
    <n v="502671"/>
    <s v="זכרון יעקב"/>
    <n v="9300"/>
    <s v=""/>
    <n v="0"/>
    <n v="0"/>
    <n v="0"/>
    <m/>
    <d v="2019-03-12T00:00:00"/>
    <n v="0"/>
    <n v="0"/>
    <m/>
    <m/>
    <m/>
    <m/>
    <m/>
    <m/>
    <m/>
    <m/>
    <s v="בנייה חדשה - פינוי בינוי."/>
    <m/>
    <m/>
    <m/>
    <s v="NULL"/>
    <m/>
    <m/>
    <m/>
    <m/>
    <m/>
    <m/>
    <m/>
    <m/>
    <m/>
    <m/>
    <m/>
    <m/>
    <m/>
    <m/>
    <m/>
    <m/>
    <m/>
    <n v="2019"/>
    <x v="1"/>
    <s v="בנייה"/>
    <m/>
    <m/>
    <n v="4"/>
    <n v="1"/>
    <m/>
    <m/>
    <n v="1"/>
    <s v="למידע"/>
    <m/>
    <x v="1"/>
    <m/>
    <m/>
    <m/>
    <m/>
    <m/>
    <m/>
    <m/>
    <m/>
    <m/>
    <m/>
    <m/>
    <m/>
    <m/>
    <n v="128"/>
    <m/>
    <m/>
    <m/>
    <m/>
    <m/>
    <s v="בקשה לא נמצאה באתר"/>
    <m/>
  </r>
  <r>
    <n v="178"/>
    <m/>
    <m/>
    <m/>
    <m/>
    <m/>
    <m/>
    <m/>
    <m/>
    <m/>
    <m/>
    <n v="33337"/>
    <m/>
    <s v="חיפה"/>
    <x v="10"/>
    <x v="34"/>
    <m/>
    <s v="רשויות"/>
    <s v="רשויות מקומיות - פינוי-בינוי"/>
    <s v="תכנית מאושרת עם פעילות יזמית"/>
    <n v="6807373"/>
    <s v="353 20190310"/>
    <n v="353"/>
    <n v="20190310"/>
    <s v="בקשה למידע/זכויות"/>
    <s v="בקשת מידע להיתר"/>
    <n v="502671"/>
    <s v="זכרון יעקב"/>
    <n v="9300"/>
    <s v=""/>
    <n v="0"/>
    <n v="0"/>
    <n v="0"/>
    <m/>
    <d v="2019-03-12T00:00:00"/>
    <n v="0"/>
    <n v="0"/>
    <m/>
    <m/>
    <m/>
    <m/>
    <m/>
    <m/>
    <m/>
    <m/>
    <s v="בנייה חדשה- פינוי בינוי."/>
    <m/>
    <m/>
    <m/>
    <s v="NULL"/>
    <m/>
    <m/>
    <m/>
    <m/>
    <m/>
    <m/>
    <m/>
    <m/>
    <m/>
    <m/>
    <m/>
    <m/>
    <m/>
    <m/>
    <m/>
    <m/>
    <m/>
    <n v="2019"/>
    <x v="1"/>
    <s v="בנייה"/>
    <m/>
    <m/>
    <n v="3"/>
    <n v="1"/>
    <m/>
    <m/>
    <n v="1"/>
    <s v="למידע"/>
    <m/>
    <x v="1"/>
    <m/>
    <m/>
    <m/>
    <m/>
    <m/>
    <m/>
    <m/>
    <m/>
    <m/>
    <m/>
    <m/>
    <m/>
    <m/>
    <n v="128"/>
    <m/>
    <m/>
    <m/>
    <m/>
    <m/>
    <m/>
    <m/>
  </r>
  <r>
    <n v="175"/>
    <m/>
    <m/>
    <m/>
    <m/>
    <m/>
    <m/>
    <m/>
    <m/>
    <m/>
    <m/>
    <n v="33337"/>
    <m/>
    <s v="חיפה"/>
    <x v="10"/>
    <x v="34"/>
    <m/>
    <s v="רשויות"/>
    <s v="רשויות מקומיות - פינוי-בינוי"/>
    <s v="תכנית מאושרת עם פעילות יזמית"/>
    <n v="6806643"/>
    <s v="353 20190288"/>
    <n v="353"/>
    <n v="20190288"/>
    <s v="בקשה להיתר"/>
    <s v="בניה חדשה"/>
    <n v="502672"/>
    <s v="זכרון יעקב"/>
    <n v="9300"/>
    <s v=""/>
    <n v="0"/>
    <n v="0"/>
    <n v="0"/>
    <m/>
    <d v="2019-03-10T00:00:00"/>
    <n v="0"/>
    <n v="32"/>
    <m/>
    <m/>
    <n v="32"/>
    <m/>
    <m/>
    <m/>
    <m/>
    <m/>
    <s v="להקים מבנה מס1  ל-32 יחידות דיור  ב- 8 קומות מעל מרתף וח. יציאה לגג+ח. מכונות) במפלס 6.79- :ח. מדרגות,ח. משאבות,מאגר מים בשטח -71.26 מ&quot;ר בק. מרתף( חניה )  : חניות בשטח -701.64 מ&quot;ר                   ‏4 מחסנים בשטח - 21 מ&quot;ר                   מדרגות מבואה ומעלית בשטח - 24.03 מ&quot;ר בק. קרקע (4 יחידות): מגורים בשטח - 336.26 מ&quot;ר                  ‏4 ממ&quot;דים בשטח -48 מ&quot;ר                  ח. מדרגות ומבואה (שרות) בשטח - 52.83 מ&quot;ר                  שטח מקורה(שרות) -25.26 מ&quot;ר בק.1 (4 יחידות)    : מגורים בשטח - 262.91 מ&quot;ר                                ‏4 ממ&quot;דים בשטח -48 מ&quot;ר                             ח. מדרגות ומבואה (שרות) בשטח - 46.39 מ&quot;ר מרפסות בלתי מקורות בשטח - 104.97 מ&quot;ר בק.2(4 יחידות): מגורים בשטח -226.29 מ&quot;ר                           ח. מדרגות ומבואה(שרות) בשטח - 41.64 מ&quot;ר                           ‏4 ממ&quot;דים בשטח - 48 מ&quot;ר                           מרפסות בשטח -49.96 מ&quot;ר   בק.3(4 יחידות): מגורים בשטח -296.09 מ&quot;ר                           ח. מדרגות ומבואה(שרות) בשטח -  37.68 מ&quot;ר"/>
    <m/>
    <m/>
    <m/>
    <s v="NULL"/>
    <m/>
    <m/>
    <m/>
    <m/>
    <m/>
    <m/>
    <m/>
    <m/>
    <m/>
    <m/>
    <m/>
    <m/>
    <m/>
    <m/>
    <m/>
    <m/>
    <m/>
    <n v="2019"/>
    <x v="1"/>
    <s v="בנייה"/>
    <m/>
    <m/>
    <n v="1"/>
    <m/>
    <m/>
    <m/>
    <n v="1"/>
    <s v="להיתר"/>
    <m/>
    <x v="1"/>
    <m/>
    <m/>
    <m/>
    <m/>
    <m/>
    <m/>
    <m/>
    <m/>
    <m/>
    <m/>
    <m/>
    <m/>
    <m/>
    <n v="128"/>
    <m/>
    <m/>
    <m/>
    <m/>
    <m/>
    <s v="אושר בתנאים"/>
    <m/>
  </r>
  <r>
    <n v="176"/>
    <m/>
    <m/>
    <m/>
    <m/>
    <m/>
    <m/>
    <m/>
    <m/>
    <m/>
    <m/>
    <n v="33337"/>
    <m/>
    <s v="חיפה"/>
    <x v="10"/>
    <x v="34"/>
    <m/>
    <s v="רשויות"/>
    <s v="רשויות מקומיות - פינוי-בינוי"/>
    <s v="תכנית מאושרת עם פעילות יזמית"/>
    <n v="6806644"/>
    <s v="353 20190289"/>
    <n v="353"/>
    <n v="20190289"/>
    <s v="בקשה להיתר"/>
    <s v="בניה חדשה"/>
    <n v="502672"/>
    <s v="זכרון יעקב"/>
    <n v="9300"/>
    <s v=""/>
    <n v="0"/>
    <n v="0"/>
    <n v="0"/>
    <m/>
    <d v="2019-03-10T00:00:00"/>
    <n v="0"/>
    <n v="32"/>
    <m/>
    <m/>
    <n v="32"/>
    <m/>
    <m/>
    <m/>
    <m/>
    <m/>
    <s v="להקים מבנה מס' 2   ל-32 יחידות דיור  ב- 8 קומות מעל מרתף וח. יציאה לגג+ח. מכונות) בק. מרתף( חניה )  : חניות בשטח -701.64 מ&quot;ר                   ‏4 מחסנים בשטח - 21 מ&quot;ר                   מדרגות מבואה ומעלית בשטח - 24.03 מ&quot;ר בק. קרקע (4 יחידות): מגורים בשטח - 336.26 מ&quot;ר                  ‏4 ממ&quot;דים בשטח -48 מ&quot;ר                  ח. מדרגות ומבואה (שרות) בשטח - 52.83 מ&quot;ר                  שטח מקורה(שרות) -25.26 מ&quot;ר בק.1 (4 יחידות)    : מגורים בשטח - 262.91 מ&quot;ר                                ‏4 ממ&quot;דים בשטח -48 מ&quot;ר                             ח. מדרגות ומבואה (שרות) בשטח - 46.39 מ&quot;ר מרפסות בלתי מקורות בשטח - 104.97 מ&quot;ר בק.2(4 יחידות): מגורים בשטח -226.29 מ&quot;ר                           ח. מדרגות ומבואה(שרות) בשטח - 41.64 מ&quot;ר                           ‏4 ממ&quot;דים בשטח - 48 מ&quot;ר                           מרפסות בשטח -49.96 מ&quot;ר   בק.3(4 יחידות): מגורים בשטח -296.09 מ&quot;ר                           ח. מדרגות ומבואה(שרות) בשטח -  37.68 מ&quot;ר                           ‏4 ממ&quot;דים בשטח - 48 מ&quot;ר מרפסות בלתי מקורות"/>
    <m/>
    <m/>
    <m/>
    <s v="NULL"/>
    <m/>
    <m/>
    <m/>
    <m/>
    <m/>
    <m/>
    <m/>
    <m/>
    <m/>
    <m/>
    <m/>
    <m/>
    <m/>
    <m/>
    <m/>
    <m/>
    <m/>
    <n v="2019"/>
    <x v="1"/>
    <s v="בנייה"/>
    <m/>
    <m/>
    <n v="2"/>
    <m/>
    <m/>
    <m/>
    <n v="1"/>
    <s v="להיתר"/>
    <m/>
    <x v="1"/>
    <m/>
    <m/>
    <m/>
    <m/>
    <m/>
    <m/>
    <m/>
    <m/>
    <m/>
    <m/>
    <m/>
    <m/>
    <m/>
    <n v="128"/>
    <m/>
    <m/>
    <m/>
    <m/>
    <m/>
    <s v="אושר בתנאים"/>
    <m/>
  </r>
  <r>
    <n v="179"/>
    <m/>
    <m/>
    <m/>
    <m/>
    <m/>
    <m/>
    <m/>
    <m/>
    <m/>
    <m/>
    <n v="33337"/>
    <m/>
    <s v="חיפה"/>
    <x v="10"/>
    <x v="34"/>
    <m/>
    <s v="רשויות"/>
    <s v="רשויות מקומיות - פינוי-בינוי"/>
    <s v="תכנית מאושרת עם פעילות יזמית"/>
    <n v="6806886"/>
    <s v="353 20190311"/>
    <n v="353"/>
    <n v="20190311"/>
    <s v="בקשה למידע/זכויות"/>
    <s v="בקשת מידע להיתר"/>
    <n v="502672"/>
    <s v="זכרון יעקב"/>
    <n v="9300"/>
    <s v=""/>
    <n v="0"/>
    <n v="0"/>
    <n v="0"/>
    <m/>
    <d v="2019-03-12T00:00:00"/>
    <n v="0"/>
    <n v="0"/>
    <m/>
    <m/>
    <m/>
    <m/>
    <m/>
    <m/>
    <m/>
    <m/>
    <s v="בניה חדשה - פנוי בינוי."/>
    <m/>
    <m/>
    <m/>
    <s v="NULL"/>
    <m/>
    <m/>
    <m/>
    <m/>
    <m/>
    <m/>
    <m/>
    <m/>
    <m/>
    <m/>
    <m/>
    <m/>
    <m/>
    <m/>
    <m/>
    <m/>
    <m/>
    <n v="2019"/>
    <x v="1"/>
    <s v="בנייה"/>
    <m/>
    <m/>
    <n v="2"/>
    <n v="1"/>
    <m/>
    <m/>
    <n v="1"/>
    <s v="למידע"/>
    <m/>
    <x v="1"/>
    <m/>
    <m/>
    <m/>
    <m/>
    <m/>
    <m/>
    <m/>
    <m/>
    <m/>
    <m/>
    <m/>
    <m/>
    <m/>
    <n v="128"/>
    <m/>
    <m/>
    <m/>
    <m/>
    <m/>
    <s v="בקשה לא נמצאה באתר"/>
    <m/>
  </r>
  <r>
    <n v="181"/>
    <m/>
    <m/>
    <m/>
    <m/>
    <m/>
    <m/>
    <m/>
    <m/>
    <m/>
    <m/>
    <n v="33337"/>
    <m/>
    <s v="חיפה"/>
    <x v="10"/>
    <x v="34"/>
    <m/>
    <s v="רשויות"/>
    <s v="רשויות מקומיות - פינוי-בינוי"/>
    <s v="תכנית מאושרת עם פעילות יזמית"/>
    <n v="6807302"/>
    <s v="353 20190370"/>
    <n v="353"/>
    <n v="20190370"/>
    <s v="בקשה להיתר"/>
    <s v="בניה חדשה + הריסה"/>
    <n v="502671"/>
    <s v="זכרון יעקב"/>
    <n v="9300"/>
    <s v=""/>
    <n v="0"/>
    <n v="0"/>
    <n v="0"/>
    <m/>
    <d v="2019-03-27T00:00:00"/>
    <n v="0"/>
    <n v="0"/>
    <m/>
    <m/>
    <n v="32"/>
    <m/>
    <m/>
    <m/>
    <m/>
    <m/>
    <s v="בניין מגורים 32 יחידות דיור  בניין מספר 3 ובנין  מס' 4. קומה  6.79- מבואות וחדרי מדרגות – 17.82  מ&quot;ר מאגר מים בחדר משאבות – 55.44  מ&quot;ר קומת מרתף - מפלס  3.83- אכסנה – 21.00  מ&quot;ר חניה מקורה  – 701.64  מ&quot;ר מבואות וחדרי מדרגות – 24.03  מ&quot;ר קומת קרקע - מפלס  0.00 מגורים – 336.26  מ&quot;ר ממד&quot;ים – 48.00  מ&quot;ר מבואות וחדרי מדרגות – 52.83  מ&quot;ר קומה 1 - מפלס  2.96+ מגורים – 332.30  מ&quot;ר ממד&quot;ים – 48.00  מ&quot;ר מבואות וחדרי מדרגות – 46.39  מ&quot;ר מרפסות – 43.08  מ&quot;ר קומה 2 - מפלס  5.92+ מגורים – 332.30  מ&quot;ר ממד&quot;ים – 48.00  מ&quot;ר מבואות וחדרי מדרגות – 46.39  מ&quot;ר מרפסות – 13.72  מ&quot;ר קומה 3 - מפלס  8.88+ מגורים – 336.92  מ&quot;ר ממד&quot;ים – 48.00  מ&quot;ר מבואות וחדרי מדרגות – 37.68  מ&quot;ר מרפסות – 43.08  מ&quot;ר קומה 4 - מפלס  11.84+ מגורים – 331.84  מ&quot;ר ממד&quot;ים – 48.00  מ&quot;ר מבואות וחדרי מדרגות – 37.15  מ&quot;ר מרפסות – 39.80  מ&quot;ר קומה 5 - מפלס  14.80+ מגורים – 331.84  מ&quot;ר ממד&quot;ים – 48.00  מ&quot;ר מבואות וחדרי מדרגות – 37.15  מ&quot;ר מרפסת – 43.0  מ&quot;ר קומה 6 - מפלס 17.76+ מגורים – 331.84  מ&quot;ר ממד&quot;ים – 48.00  מ&quot;ר מבואות וחדרי מדרגות – 37.15"/>
    <m/>
    <m/>
    <m/>
    <s v="NULL"/>
    <m/>
    <m/>
    <m/>
    <m/>
    <m/>
    <m/>
    <m/>
    <m/>
    <m/>
    <m/>
    <m/>
    <m/>
    <m/>
    <m/>
    <m/>
    <m/>
    <m/>
    <n v="2019"/>
    <x v="1"/>
    <s v="בנייה"/>
    <m/>
    <m/>
    <n v="3"/>
    <m/>
    <m/>
    <m/>
    <n v="2"/>
    <s v="להיתר"/>
    <m/>
    <x v="1"/>
    <m/>
    <m/>
    <m/>
    <m/>
    <m/>
    <m/>
    <m/>
    <m/>
    <m/>
    <m/>
    <m/>
    <m/>
    <m/>
    <n v="128"/>
    <m/>
    <m/>
    <m/>
    <m/>
    <m/>
    <m/>
    <m/>
  </r>
  <r>
    <n v="182"/>
    <m/>
    <m/>
    <m/>
    <m/>
    <m/>
    <m/>
    <m/>
    <m/>
    <m/>
    <m/>
    <n v="33337"/>
    <m/>
    <s v="חיפה"/>
    <x v="10"/>
    <x v="34"/>
    <m/>
    <s v="רשויות"/>
    <s v="פינוי-בינוי"/>
    <s v="תכנית מאושרת עם פעילות יזמית"/>
    <n v="4928898"/>
    <s v="353 20111990"/>
    <n v="353"/>
    <n v="20111990"/>
    <s v="בקשה להיתר"/>
    <s v="בניה חדשה"/>
    <n v="502671"/>
    <s v="זכרון יעקב"/>
    <n v="9300"/>
    <s v="???"/>
    <n v="0"/>
    <n v="0"/>
    <n v="0"/>
    <m/>
    <d v="2011-10-02T00:00:00"/>
    <n v="0"/>
    <n v="0"/>
    <m/>
    <m/>
    <n v="32"/>
    <m/>
    <m/>
    <m/>
    <m/>
    <m/>
    <s v="להקים מבנה  3(טיפוס A) -30 יחידות דיור(8 קומות מעל מרתף וח. יציאה לגג+ח. מכונות) במפלס 6.79- :ח. מדרגות,ח. משאבות,מאגר מים בשטח -73.26 מ&quot;ר בק. מרתף : חניות בשטח -711.73מ&quot;ר                   ‏4 מחסנים בשטח - 21 מ&quot;ר                   מדרגות מבואה ומעלית בשט"/>
    <m/>
    <m/>
    <m/>
    <s v="NULL"/>
    <m/>
    <m/>
    <m/>
    <m/>
    <m/>
    <m/>
    <m/>
    <m/>
    <m/>
    <m/>
    <m/>
    <m/>
    <m/>
    <m/>
    <m/>
    <m/>
    <s v="שליפה לפי תבעות (אוגוסט 2020)"/>
    <n v="2011"/>
    <x v="1"/>
    <s v="בנייה"/>
    <m/>
    <m/>
    <n v="3"/>
    <m/>
    <m/>
    <m/>
    <n v="3"/>
    <s v="להיתר"/>
    <m/>
    <x v="1"/>
    <m/>
    <m/>
    <m/>
    <m/>
    <m/>
    <m/>
    <m/>
    <m/>
    <m/>
    <m/>
    <m/>
    <m/>
    <m/>
    <n v="128"/>
    <m/>
    <m/>
    <m/>
    <m/>
    <m/>
    <s v="1-דיון חוזר מישיבת הועדה מס' 714 מיום 31/10/11,שבה נדונה הבקשה להקמת מבנה_x000a_מגורים המכיל 30 יחידות דיור ב-7 קומות מעל ק. מרתף וח. מכונות בק. הגג ושבה_x000a_החליטה הועדה להשהות את הבקשה עד להשלמות והתיקונים._x000a_2-לאחר החלטת הועדה פורסמו ההקלות לתוספת יחידות דיור -מוצע 119 יחידות במקום_x000a_99 יחידות,תוספת קומה שלמה במקום קומה חלקית,הקלה בקו בנין צדדי ואחורי בשיעור_x000a_של %10, קו בנין צדדי בשיעור עד 2.70 מ' בקיר אטום._x000a_3-מבדיקת הבקשה עולה,כי מתחת למרתף החניה הוגשה ק. שרות נוספת_x000a_שמהווה תוספת הקומות מעל המותר וכן שטח הקומה אינו נכלל בחישובי השטחים._x000a_4-טרם נתקבל אישור הרשות המקומית לבקשה וכן לא הוגשו הסכמי הפינוי חתומים ע&quot;י_x000a_הדיירים._x000a_5- בכפוף לאמור ,מחליטה הועדה לאשר את הבקשה"/>
    <m/>
  </r>
  <r>
    <n v="183"/>
    <m/>
    <m/>
    <m/>
    <m/>
    <m/>
    <m/>
    <m/>
    <m/>
    <m/>
    <m/>
    <n v="33337"/>
    <m/>
    <s v="חיפה"/>
    <x v="10"/>
    <x v="34"/>
    <m/>
    <s v="רשויות"/>
    <s v="פינוי-בינוי"/>
    <s v="תכנית מאושרת עם פעילות יזמית"/>
    <n v="4928902"/>
    <s v="353 20111992"/>
    <n v="353"/>
    <n v="20111992"/>
    <s v="בקשה להיתר"/>
    <s v="בניה חדשה"/>
    <n v="502671"/>
    <s v="זכרון יעקב"/>
    <n v="9300"/>
    <s v="???"/>
    <n v="0"/>
    <n v="0"/>
    <n v="0"/>
    <m/>
    <d v="2011-10-02T00:00:00"/>
    <n v="0"/>
    <n v="0"/>
    <m/>
    <m/>
    <n v="32"/>
    <m/>
    <m/>
    <m/>
    <m/>
    <m/>
    <s v="להקים מבנה  4(טיפוס 2-A)-29 יחידות דיור(8 קומות מעל מרתף וח. יציאה לגג+ח. מכונות) בק. מרתף : חניות בשטח -711.57מ&quot;ר                   ‏4 מחסנים בשטח - 21 מ&quot;ר                   מדרגות מבואה ומעלית בשטח - 25.83 מ&quot;ר       בק. קרקע (4 יחידות): מגורים בשטח - 34"/>
    <m/>
    <m/>
    <m/>
    <s v="NULL"/>
    <m/>
    <m/>
    <m/>
    <m/>
    <m/>
    <m/>
    <m/>
    <m/>
    <m/>
    <m/>
    <m/>
    <m/>
    <m/>
    <m/>
    <m/>
    <m/>
    <s v="שליפה לפי תבעות (אוגוסט 2020)"/>
    <n v="2011"/>
    <x v="1"/>
    <s v="בנייה"/>
    <m/>
    <m/>
    <n v="4"/>
    <m/>
    <m/>
    <m/>
    <n v="3"/>
    <s v="להיתר"/>
    <m/>
    <x v="1"/>
    <m/>
    <m/>
    <m/>
    <m/>
    <m/>
    <m/>
    <m/>
    <m/>
    <m/>
    <m/>
    <m/>
    <m/>
    <m/>
    <n v="128"/>
    <m/>
    <m/>
    <m/>
    <m/>
    <m/>
    <s v="אישור בתנאים"/>
    <m/>
  </r>
  <r>
    <n v="185"/>
    <m/>
    <m/>
    <m/>
    <m/>
    <m/>
    <m/>
    <m/>
    <m/>
    <m/>
    <m/>
    <n v="33337"/>
    <m/>
    <s v="חיפה"/>
    <x v="10"/>
    <x v="34"/>
    <m/>
    <s v="רשויות"/>
    <s v="רשויות מקומיות - פינוי-בינוי"/>
    <s v="תכנית מאושרת עם פעילות יזמית"/>
    <n v="4905845"/>
    <s v="353 20150846"/>
    <n v="353"/>
    <n v="20150846"/>
    <s v="בקשה להיתר"/>
    <s v="בניה חדשה + הריסה"/>
    <n v="502671"/>
    <s v="זכרון יעקב"/>
    <n v="9300"/>
    <s v="???"/>
    <n v="0"/>
    <n v="0"/>
    <n v="0"/>
    <m/>
    <d v="2015-11-16T00:00:00"/>
    <n v="0"/>
    <n v="0"/>
    <n v="0"/>
    <n v="0"/>
    <n v="32"/>
    <m/>
    <m/>
    <m/>
    <m/>
    <m/>
    <s v="בניין מגורים 32 יחידות דיור  בניין מספר 3 ובנין  מס' 4. קומה  6.79- מבואות וחדרי מדרגות – 17.82  מ&quot;ר מאגר מים בחדר משאבות – 55.44  מ&quot;ר קומת מרתף - מפלס  3.83- אכסנה – 21.00  מ&quot;ר חניה מקורה  – 701.64  מ&quot;ר מבואות וחדרי מדרגות – 24.03  מ&quot;ר קומת קרקע - מפלס  "/>
    <m/>
    <m/>
    <m/>
    <s v="NULL"/>
    <m/>
    <m/>
    <m/>
    <m/>
    <m/>
    <m/>
    <m/>
    <m/>
    <m/>
    <m/>
    <m/>
    <m/>
    <m/>
    <m/>
    <m/>
    <m/>
    <m/>
    <n v="2015"/>
    <x v="1"/>
    <s v="בנייה"/>
    <m/>
    <m/>
    <n v="3"/>
    <m/>
    <m/>
    <m/>
    <n v="3"/>
    <s v="להיתר"/>
    <m/>
    <x v="1"/>
    <m/>
    <m/>
    <m/>
    <m/>
    <m/>
    <m/>
    <m/>
    <m/>
    <m/>
    <m/>
    <m/>
    <m/>
    <m/>
    <n v="128"/>
    <m/>
    <m/>
    <m/>
    <m/>
    <m/>
    <m/>
    <m/>
  </r>
  <r>
    <n v="186"/>
    <m/>
    <m/>
    <m/>
    <m/>
    <m/>
    <m/>
    <m/>
    <m/>
    <m/>
    <m/>
    <n v="33337"/>
    <m/>
    <s v="חיפה"/>
    <x v="10"/>
    <x v="34"/>
    <m/>
    <s v="רשויות"/>
    <s v="רשויות מקומיות - פינוי-בינוי"/>
    <s v="תכנית מאושרת עם פעילות יזמית"/>
    <n v="4905846"/>
    <s v="353 20150847"/>
    <n v="353"/>
    <n v="20150847"/>
    <s v="בקשה להיתר"/>
    <s v="בניה חדשה + הריסה"/>
    <n v="502671"/>
    <s v="זכרון יעקב"/>
    <n v="9300"/>
    <s v="???"/>
    <n v="0"/>
    <n v="0"/>
    <n v="0"/>
    <m/>
    <d v="2015-11-16T00:00:00"/>
    <n v="0"/>
    <n v="0"/>
    <n v="0"/>
    <n v="0"/>
    <n v="32"/>
    <m/>
    <m/>
    <m/>
    <m/>
    <m/>
    <s v="בניין מגורים 32 יחידות דיור בניין מספר 4. קומת מרתף - מפלס  3.83- אכסנה – 21.00  מ&quot;ר חניה – 701.64  מ&quot;ר מבואות וחדרי מדרגות – 24.03  מ&quot;ר קומת כניסה -  0.00+ מגורים – 336.26  מ&quot;ר ממד&quot;ים – 48.00  מ&quot;ר מבואות וחדרי מדרגות – 52.83  מ&quot;ר קומה 1 – מפלס 2.96+ מגור"/>
    <m/>
    <m/>
    <m/>
    <s v="NULL"/>
    <m/>
    <m/>
    <m/>
    <m/>
    <m/>
    <m/>
    <m/>
    <m/>
    <m/>
    <m/>
    <m/>
    <m/>
    <m/>
    <m/>
    <m/>
    <m/>
    <m/>
    <n v="2015"/>
    <x v="1"/>
    <s v="בנייה"/>
    <m/>
    <m/>
    <n v="4"/>
    <m/>
    <m/>
    <m/>
    <n v="3"/>
    <s v="להיתר"/>
    <m/>
    <x v="1"/>
    <m/>
    <m/>
    <m/>
    <m/>
    <m/>
    <m/>
    <m/>
    <m/>
    <m/>
    <m/>
    <m/>
    <m/>
    <m/>
    <n v="128"/>
    <m/>
    <m/>
    <m/>
    <m/>
    <m/>
    <m/>
    <m/>
  </r>
  <r>
    <n v="184"/>
    <m/>
    <m/>
    <m/>
    <m/>
    <m/>
    <m/>
    <m/>
    <m/>
    <m/>
    <m/>
    <n v="33337"/>
    <m/>
    <s v="חיפה"/>
    <x v="10"/>
    <x v="34"/>
    <m/>
    <s v="רשויות"/>
    <s v="פינוי-בינוי"/>
    <s v="תכנית מאושרת עם פעילות יזמית"/>
    <n v="4928899"/>
    <s v="353 20111991"/>
    <n v="353"/>
    <n v="20111991"/>
    <s v="בקשה להיתר"/>
    <s v="בניה חדשה"/>
    <n v="502672"/>
    <s v="זכרון יעקב"/>
    <n v="9300"/>
    <s v="???"/>
    <n v="0"/>
    <n v="0"/>
    <n v="0"/>
    <m/>
    <d v="2011-10-02T00:00:00"/>
    <n v="0"/>
    <n v="0"/>
    <n v="0"/>
    <n v="0"/>
    <n v="64"/>
    <m/>
    <m/>
    <m/>
    <m/>
    <m/>
    <s v="להקים 2 מבני מגורים 60 יחידות  דיור(8 קומות מעל מרתף וח. יציאה לגג+ח. מכונות) בק. מרתף : חניות בשטח -711.57*2=1423. 14מ&quot;ר                   ‏8 מחסנים בשטח - 21*2=42 מ&quot;ר                   מדרגות מבואה ומעלית בשטח - 25.83*2=51.66 מ&quot;ר בק. קרקע (4 יחידות): מג"/>
    <m/>
    <m/>
    <m/>
    <s v="NULL"/>
    <m/>
    <m/>
    <m/>
    <m/>
    <m/>
    <m/>
    <m/>
    <m/>
    <m/>
    <m/>
    <m/>
    <m/>
    <m/>
    <m/>
    <m/>
    <m/>
    <s v="שליפה לפי תבעות (אוגוסט 2020)"/>
    <n v="2011"/>
    <x v="1"/>
    <s v="בנייה"/>
    <m/>
    <m/>
    <s v="1,2"/>
    <m/>
    <m/>
    <m/>
    <n v="3"/>
    <s v="להיתר"/>
    <m/>
    <x v="1"/>
    <m/>
    <m/>
    <m/>
    <m/>
    <m/>
    <m/>
    <m/>
    <m/>
    <m/>
    <m/>
    <m/>
    <m/>
    <m/>
    <n v="128"/>
    <m/>
    <m/>
    <m/>
    <m/>
    <m/>
    <s v="אושר בתנאים"/>
    <m/>
  </r>
  <r>
    <n v="187"/>
    <m/>
    <m/>
    <m/>
    <m/>
    <m/>
    <m/>
    <m/>
    <m/>
    <m/>
    <m/>
    <n v="33337"/>
    <m/>
    <s v="חיפה"/>
    <x v="10"/>
    <x v="34"/>
    <m/>
    <s v="רשויות"/>
    <s v="רשויות מקומיות - פינוי-בינוי"/>
    <s v="תכנית מאושרת עם פעילות יזמית"/>
    <n v="4905843"/>
    <s v="353 20150844"/>
    <n v="353"/>
    <n v="20150844"/>
    <s v="בקשה להיתר"/>
    <s v="בניה חדשה + הריסה"/>
    <n v="502672"/>
    <s v="זכרון יעקב"/>
    <n v="9300"/>
    <s v="???"/>
    <n v="0"/>
    <n v="0"/>
    <n v="0"/>
    <m/>
    <d v="2015-11-16T00:00:00"/>
    <n v="0"/>
    <n v="0"/>
    <n v="0"/>
    <n v="0"/>
    <n v="32"/>
    <m/>
    <m/>
    <m/>
    <m/>
    <m/>
    <s v="בניין  מגורים - 32 יחידות דיורX 2 בנינים. - בניין מספר 1. קומה  6.79- מבואות וחדרי מדרגות – 17.82  מ&quot;ר מאגר מים בחדר משאבות – 55.44  מ&quot;ר קומת מרתף – מפלס  3.83- אחסנה – 21.00  מ&quot;ר חניה – 701.64  מ&quot;ר מבואות וחדרי מדרגות – 24.03  מ&quot;ר קומת קרקע – מפלס 0.00+ "/>
    <m/>
    <m/>
    <m/>
    <s v="NULL"/>
    <m/>
    <m/>
    <m/>
    <m/>
    <m/>
    <m/>
    <m/>
    <m/>
    <m/>
    <m/>
    <m/>
    <m/>
    <m/>
    <m/>
    <m/>
    <m/>
    <m/>
    <n v="2015"/>
    <x v="1"/>
    <s v="בנייה"/>
    <m/>
    <m/>
    <n v="1"/>
    <m/>
    <m/>
    <m/>
    <n v="3"/>
    <s v="להיתר"/>
    <m/>
    <x v="1"/>
    <m/>
    <m/>
    <m/>
    <m/>
    <m/>
    <m/>
    <m/>
    <m/>
    <m/>
    <m/>
    <m/>
    <m/>
    <m/>
    <n v="128"/>
    <m/>
    <m/>
    <m/>
    <m/>
    <m/>
    <m/>
    <m/>
  </r>
  <r>
    <n v="188"/>
    <m/>
    <m/>
    <m/>
    <m/>
    <m/>
    <m/>
    <m/>
    <m/>
    <m/>
    <m/>
    <n v="33337"/>
    <m/>
    <s v="חיפה"/>
    <x v="10"/>
    <x v="34"/>
    <m/>
    <s v="רשויות"/>
    <s v="רשויות מקומיות - פינוי-בינוי"/>
    <s v="תכנית מאושרת עם פעילות יזמית"/>
    <n v="4905844"/>
    <s v="353 20150845"/>
    <n v="353"/>
    <n v="20150845"/>
    <s v="בקשה להיתר"/>
    <s v="בניה חדשה + הריסה"/>
    <n v="502672"/>
    <s v="זכרון יעקב"/>
    <n v="9300"/>
    <s v="???"/>
    <n v="0"/>
    <n v="0"/>
    <n v="0"/>
    <m/>
    <d v="2015-11-16T00:00:00"/>
    <n v="0"/>
    <n v="0"/>
    <n v="0"/>
    <n v="0"/>
    <n v="32"/>
    <m/>
    <m/>
    <m/>
    <m/>
    <m/>
    <s v="בניין מגורים - 32 יחידות דיור בניין מספר 2. קומת מרתף – מפלס 3.83- אחסנה – 21.00  מ&quot;ר חניה מקורה  – 701.64  מ&quot;ר מבואות וחדרי מדרגות – 24.03  מ&quot;ר קומת  קרקע – מפלס 0.00+ (4  יח&quot;ד) מגורים – 336.26  מ&quot;ר 4  ממד&quot;ים – 48.00  מ&quot;ר מבואות וחדרי מדרגות – 52.83  מ&quot;ר"/>
    <m/>
    <m/>
    <m/>
    <s v="NULL"/>
    <m/>
    <m/>
    <m/>
    <m/>
    <m/>
    <m/>
    <m/>
    <m/>
    <m/>
    <m/>
    <m/>
    <m/>
    <m/>
    <m/>
    <m/>
    <m/>
    <m/>
    <n v="2015"/>
    <x v="1"/>
    <s v="בנייה"/>
    <m/>
    <m/>
    <n v="2"/>
    <m/>
    <m/>
    <m/>
    <n v="3"/>
    <s v="להיתר"/>
    <m/>
    <x v="1"/>
    <m/>
    <m/>
    <m/>
    <m/>
    <m/>
    <m/>
    <m/>
    <m/>
    <m/>
    <m/>
    <m/>
    <m/>
    <m/>
    <n v="128"/>
    <m/>
    <m/>
    <m/>
    <m/>
    <m/>
    <m/>
    <m/>
  </r>
  <r>
    <n v="1646"/>
    <m/>
    <m/>
    <m/>
    <m/>
    <m/>
    <m/>
    <m/>
    <m/>
    <m/>
    <m/>
    <n v="4252"/>
    <m/>
    <s v="חיפה"/>
    <x v="11"/>
    <x v="35"/>
    <m/>
    <s v="מיסוי"/>
    <m/>
    <m/>
    <n v="7202167"/>
    <s v="302 20200460"/>
    <n v="302"/>
    <n v="20200460"/>
    <s v="בקשה למידע להיתר"/>
    <s v="בנייה חדשה"/>
    <n v="3822"/>
    <s v="חדרה"/>
    <n v="6500"/>
    <s v="הרב ניסים"/>
    <n v="20003"/>
    <n v="5"/>
    <n v="5"/>
    <m/>
    <d v="2020-11-30T00:00:00"/>
    <n v="0"/>
    <n v="274"/>
    <m/>
    <m/>
    <n v="274"/>
    <m/>
    <m/>
    <m/>
    <m/>
    <s v="מהות הבקשה"/>
    <s v=" הריסה של 3 מבני מגורים הכוללים 36 יח&quot;ד ובניית 2 בניינים רבי קומות בני 274 יח&quot;ד סה&quot;כ, כולל מסחר ושטחים לצרכי ציבור בקומת הקרקע ו- 2 גני ילדים בקומה הראשונה מעל חניון תת קרקעי משותף. "/>
    <s v="NULL"/>
    <s v="NULL"/>
    <s v="NULL"/>
    <s v="NULL"/>
    <m/>
    <m/>
    <m/>
    <m/>
    <m/>
    <m/>
    <m/>
    <m/>
    <m/>
    <m/>
    <m/>
    <m/>
    <m/>
    <m/>
    <m/>
    <m/>
    <m/>
    <n v="2020"/>
    <x v="1"/>
    <s v="הריסה + בנייה"/>
    <m/>
    <m/>
    <n v="1"/>
    <m/>
    <m/>
    <m/>
    <n v="1"/>
    <s v="למידע"/>
    <m/>
    <x v="1"/>
    <m/>
    <m/>
    <m/>
    <m/>
    <m/>
    <m/>
    <m/>
    <m/>
    <m/>
    <m/>
    <m/>
    <m/>
    <m/>
    <n v="274"/>
    <m/>
    <m/>
    <m/>
    <m/>
    <m/>
    <m/>
    <m/>
  </r>
  <r>
    <n v="190"/>
    <m/>
    <m/>
    <m/>
    <m/>
    <m/>
    <m/>
    <m/>
    <m/>
    <m/>
    <m/>
    <n v="4336"/>
    <m/>
    <s v="חיפה"/>
    <x v="11"/>
    <x v="36"/>
    <m/>
    <s v="מיסוי"/>
    <s v="מיסוי - פינוי-בינוי"/>
    <s v="תכנית מאושרת עם פעילות יזמית"/>
    <n v="5356356"/>
    <s v="302 20180292"/>
    <n v="302"/>
    <n v="20180292"/>
    <s v="בקשה מקוונת ללא הקלות"/>
    <s v="הריסה"/>
    <n v="360"/>
    <s v="חדרה"/>
    <n v="6500"/>
    <s v="הנשיא ויצמן"/>
    <n v="606"/>
    <n v="10"/>
    <n v="10"/>
    <m/>
    <d v="2018-12-06T00:00:00"/>
    <n v="0"/>
    <n v="0"/>
    <m/>
    <m/>
    <n v="120"/>
    <m/>
    <m/>
    <m/>
    <m/>
    <m/>
    <s v="הריסת מבנים קיימי;"/>
    <m/>
    <m/>
    <m/>
    <s v="NULL"/>
    <m/>
    <m/>
    <m/>
    <m/>
    <m/>
    <m/>
    <m/>
    <m/>
    <m/>
    <m/>
    <m/>
    <m/>
    <m/>
    <m/>
    <m/>
    <m/>
    <m/>
    <n v="2018"/>
    <x v="1"/>
    <s v="הריסה"/>
    <m/>
    <m/>
    <n v="1"/>
    <m/>
    <m/>
    <n v="1"/>
    <n v="1"/>
    <s v="מקוונת (להיתר)"/>
    <m/>
    <x v="1"/>
    <m/>
    <m/>
    <m/>
    <m/>
    <n v="1983328"/>
    <m/>
    <m/>
    <m/>
    <m/>
    <m/>
    <m/>
    <m/>
    <s v="מיצוי יח&quot;ד בפרויקט"/>
    <n v="0"/>
    <m/>
    <m/>
    <m/>
    <m/>
    <m/>
    <m/>
    <m/>
  </r>
  <r>
    <n v="191"/>
    <m/>
    <m/>
    <m/>
    <m/>
    <m/>
    <m/>
    <m/>
    <m/>
    <m/>
    <m/>
    <n v="4336"/>
    <m/>
    <s v="חיפה"/>
    <x v="11"/>
    <x v="36"/>
    <m/>
    <s v="מיסוי"/>
    <s v="מיסוי - פינוי-בינוי"/>
    <s v="תכנית מאושרת עם פעילות יזמית"/>
    <n v="6766077"/>
    <s v="302 20190030"/>
    <n v="302"/>
    <n v="20190030"/>
    <s v="בקשה מקוונת ללא הקלות"/>
    <s v="הריסה"/>
    <n v="360"/>
    <s v="חדרה"/>
    <n v="6500"/>
    <s v="הנשיא ויצמן"/>
    <n v="606"/>
    <n v="10"/>
    <n v="10"/>
    <m/>
    <d v="2019-01-17T00:00:00"/>
    <n v="0"/>
    <n v="0"/>
    <m/>
    <m/>
    <n v="120"/>
    <m/>
    <m/>
    <m/>
    <m/>
    <m/>
    <s v="הריסת מבנים קיימים, חפירה בנספח 29,717 מ&quot;ק. דיפון, ביסוס והתארגנות."/>
    <m/>
    <m/>
    <m/>
    <s v="NULL"/>
    <m/>
    <m/>
    <m/>
    <m/>
    <m/>
    <m/>
    <m/>
    <m/>
    <m/>
    <m/>
    <m/>
    <m/>
    <m/>
    <m/>
    <m/>
    <m/>
    <m/>
    <n v="2019"/>
    <x v="1"/>
    <s v="הריסה + חפירה ודיפון"/>
    <m/>
    <m/>
    <n v="1"/>
    <m/>
    <m/>
    <m/>
    <n v="2"/>
    <s v="מקוונת (להיתר)"/>
    <m/>
    <x v="1"/>
    <m/>
    <m/>
    <m/>
    <m/>
    <m/>
    <m/>
    <m/>
    <m/>
    <m/>
    <m/>
    <m/>
    <m/>
    <s v="מיצוי יח&quot;ד בפרויקט"/>
    <n v="0"/>
    <m/>
    <m/>
    <m/>
    <m/>
    <m/>
    <m/>
    <m/>
  </r>
  <r>
    <n v="193"/>
    <m/>
    <m/>
    <m/>
    <m/>
    <m/>
    <m/>
    <m/>
    <m/>
    <m/>
    <m/>
    <n v="4336"/>
    <m/>
    <s v="חיפה"/>
    <x v="11"/>
    <x v="36"/>
    <m/>
    <s v="מיסוי"/>
    <s v="מיסוי - פינוי-בינוי"/>
    <s v="תכנית מאושרת עם פעילות יזמית"/>
    <n v="6986887"/>
    <s v="302 20190078"/>
    <n v="302"/>
    <n v="20190078"/>
    <s v="בקשה מקוונת ללא הקלות"/>
    <s v="בנייה חדשה"/>
    <n v="360"/>
    <s v="חדרה"/>
    <n v="6500"/>
    <s v="הנשיא ויצמן"/>
    <n v="606"/>
    <n v="10"/>
    <n v="10"/>
    <m/>
    <d v="2019-02-26T00:00:00"/>
    <n v="0"/>
    <n v="120"/>
    <n v="29"/>
    <n v="91"/>
    <n v="120"/>
    <m/>
    <m/>
    <m/>
    <m/>
    <m/>
    <s v="120 יח&quot;ד מעל 3 מרתפי חניה, חדר טרפו וצובר גז. הקמת מבנה מרקמי בן 21 קומות הכולל בתוכו מסחר, משרדים, שטח למבנים, מוסדות ציבור ומגורים."/>
    <m/>
    <m/>
    <m/>
    <n v="1983328"/>
    <n v="20190186"/>
    <m/>
    <d v="2019-12-29T00:00:00"/>
    <m/>
    <n v="0"/>
    <n v="120"/>
    <n v="29"/>
    <m/>
    <n v="91"/>
    <m/>
    <n v="120"/>
    <m/>
    <m/>
    <s v="הקמת מבנה מרקמי בן 21 קומות הכולל בתוכו מסחר, משרדים, שטח למבנים ומוסדות ציבור ומגורים - 120 יח&quot;ד מעל 3 מרתפי חניה, חדר טרפו וצובר גז."/>
    <m/>
    <m/>
    <m/>
    <n v="2019"/>
    <x v="5"/>
    <s v="בנייה"/>
    <s v="בנייה"/>
    <m/>
    <n v="1"/>
    <m/>
    <m/>
    <m/>
    <n v="2"/>
    <s v="מקוונת (להיתר)"/>
    <m/>
    <x v="0"/>
    <m/>
    <m/>
    <m/>
    <n v="5356356"/>
    <m/>
    <m/>
    <m/>
    <m/>
    <m/>
    <m/>
    <m/>
    <m/>
    <s v="מיצוי יח&quot;ד בפרויקט"/>
    <n v="0"/>
    <m/>
    <m/>
    <m/>
    <m/>
    <m/>
    <m/>
    <m/>
  </r>
  <r>
    <n v="192"/>
    <m/>
    <m/>
    <m/>
    <m/>
    <m/>
    <m/>
    <m/>
    <m/>
    <m/>
    <m/>
    <n v="4336"/>
    <m/>
    <s v="חיפה"/>
    <x v="11"/>
    <x v="36"/>
    <m/>
    <s v="מיסוי"/>
    <s v="מיסוי - פינוי-בינוי"/>
    <s v="תכנית מאושרת עם פעילות יזמית"/>
    <n v="6766078"/>
    <s v="302 20190078"/>
    <n v="302"/>
    <n v="20190078"/>
    <s v="בקשה מקוונת ללא הקלות"/>
    <s v="בנייה חדשה"/>
    <n v="360"/>
    <s v="חדרה"/>
    <n v="6500"/>
    <s v="הנשיא ויצמן"/>
    <n v="606"/>
    <n v="10"/>
    <n v="10"/>
    <m/>
    <d v="2019-02-26T00:00:00"/>
    <n v="0"/>
    <n v="0"/>
    <m/>
    <m/>
    <n v="120"/>
    <m/>
    <m/>
    <m/>
    <m/>
    <m/>
    <s v="120 יח&quot;ד מעל 3 מרתפי חניה, חדר טרפו וצובר גז. הקמת מבנה מרקמי בן 21 קומות הכולל בתוכו מסחר, משרדים, שטח למבנים ומוסדות ציבור ומגורים."/>
    <m/>
    <m/>
    <m/>
    <s v="NULL"/>
    <m/>
    <m/>
    <m/>
    <m/>
    <m/>
    <m/>
    <m/>
    <m/>
    <m/>
    <m/>
    <m/>
    <m/>
    <m/>
    <m/>
    <m/>
    <m/>
    <m/>
    <n v="2019"/>
    <x v="1"/>
    <s v="בנייה"/>
    <m/>
    <m/>
    <m/>
    <m/>
    <m/>
    <m/>
    <n v="4"/>
    <s v="מקוונת (להיתר)"/>
    <m/>
    <x v="1"/>
    <m/>
    <m/>
    <m/>
    <m/>
    <m/>
    <m/>
    <m/>
    <m/>
    <m/>
    <m/>
    <m/>
    <m/>
    <s v="מיצוי יח&quot;ד בפרויקט"/>
    <n v="0"/>
    <m/>
    <m/>
    <m/>
    <m/>
    <m/>
    <m/>
    <m/>
  </r>
  <r>
    <n v="194"/>
    <m/>
    <m/>
    <m/>
    <m/>
    <m/>
    <m/>
    <m/>
    <m/>
    <m/>
    <m/>
    <n v="30766"/>
    <m/>
    <s v="חיפה"/>
    <x v="11"/>
    <x v="37"/>
    <m/>
    <s v="רשויות"/>
    <s v="רשויות מקומיות - פינוי-בינוי"/>
    <s v="בביצוע"/>
    <n v="606928"/>
    <s v="302 20130120"/>
    <n v="302"/>
    <n v="20130120"/>
    <s v="בקשה להיתר"/>
    <s v="בניה חדשה"/>
    <n v="7183"/>
    <s v="חדרה"/>
    <n v="6500"/>
    <s v="NULL"/>
    <n v="502"/>
    <n v="6"/>
    <n v="6"/>
    <m/>
    <d v="2013-03-06T00:00:00"/>
    <n v="0"/>
    <n v="0"/>
    <n v="28"/>
    <n v="84"/>
    <n v="112"/>
    <m/>
    <m/>
    <m/>
    <m/>
    <m/>
    <s v="בניין מגורים בן 18 קומות+ קומת קרקע+חדרים על הגג ומרתף חניה 2 קומות- סה&quot;כ 112 יח&quot;ד. "/>
    <m/>
    <m/>
    <m/>
    <s v="NULL"/>
    <m/>
    <m/>
    <m/>
    <m/>
    <m/>
    <m/>
    <m/>
    <m/>
    <m/>
    <m/>
    <m/>
    <m/>
    <m/>
    <m/>
    <m/>
    <m/>
    <m/>
    <n v="2013"/>
    <x v="1"/>
    <s v="בנייה"/>
    <m/>
    <m/>
    <n v="6"/>
    <m/>
    <m/>
    <m/>
    <n v="2"/>
    <s v="להיתר"/>
    <s v="מוביל או המשכי"/>
    <x v="1"/>
    <m/>
    <m/>
    <m/>
    <m/>
    <m/>
    <m/>
    <m/>
    <m/>
    <m/>
    <m/>
    <m/>
    <m/>
    <s v="מיצוי יח&quot;ד בפרויקט"/>
    <n v="0"/>
    <m/>
    <m/>
    <m/>
    <m/>
    <m/>
    <m/>
    <m/>
  </r>
  <r>
    <n v="195"/>
    <m/>
    <m/>
    <m/>
    <m/>
    <m/>
    <m/>
    <m/>
    <m/>
    <m/>
    <m/>
    <n v="30766"/>
    <m/>
    <s v="חיפה"/>
    <x v="11"/>
    <x v="37"/>
    <m/>
    <s v="רשויות"/>
    <s v="רשויות מקומיות - פינוי-בינוי"/>
    <s v="בביצוע"/>
    <n v="5355064"/>
    <s v="302 20180183"/>
    <n v="302"/>
    <n v="20180183"/>
    <s v="בקשה מקוונת ללא הקלות"/>
    <s v="בנייה חדשה"/>
    <n v="1219"/>
    <s v="חדרה"/>
    <n v="6500"/>
    <s v="אחד העם"/>
    <n v="701"/>
    <n v="0"/>
    <n v="0"/>
    <m/>
    <d v="2018-07-03T00:00:00"/>
    <n v="0"/>
    <n v="0"/>
    <m/>
    <m/>
    <m/>
    <m/>
    <m/>
    <m/>
    <m/>
    <m/>
    <s v="היתר להריסה - גדר בטיחות זמנית"/>
    <m/>
    <m/>
    <m/>
    <s v="NULL"/>
    <m/>
    <m/>
    <m/>
    <m/>
    <m/>
    <m/>
    <m/>
    <m/>
    <m/>
    <m/>
    <m/>
    <m/>
    <m/>
    <m/>
    <m/>
    <m/>
    <m/>
    <n v="2018"/>
    <x v="1"/>
    <s v="הריסה"/>
    <m/>
    <m/>
    <n v="2"/>
    <m/>
    <m/>
    <m/>
    <n v="2"/>
    <s v="מקוונת (להיתר)"/>
    <m/>
    <x v="1"/>
    <m/>
    <m/>
    <m/>
    <m/>
    <m/>
    <m/>
    <m/>
    <m/>
    <m/>
    <m/>
    <m/>
    <m/>
    <s v="מיצוי יח&quot;ד בפרויקט"/>
    <n v="0"/>
    <m/>
    <m/>
    <m/>
    <m/>
    <m/>
    <m/>
    <m/>
  </r>
  <r>
    <n v="196"/>
    <m/>
    <m/>
    <m/>
    <m/>
    <m/>
    <m/>
    <m/>
    <m/>
    <m/>
    <m/>
    <n v="30766"/>
    <m/>
    <s v="חיפה"/>
    <x v="11"/>
    <x v="37"/>
    <m/>
    <s v="רשויות"/>
    <s v="רשויות מקומיות - פינוי-בינוי"/>
    <s v="בביצוע"/>
    <n v="6990742"/>
    <s v="302 20190417"/>
    <n v="302"/>
    <n v="20190417"/>
    <s v="בקשה מקוונת כולל הקלות"/>
    <s v="בנייה חדשה"/>
    <n v="1219"/>
    <s v="חדרה"/>
    <n v="6500"/>
    <s v="אחד העם"/>
    <n v="701"/>
    <n v="0"/>
    <n v="0"/>
    <m/>
    <d v="2019-11-26T00:00:00"/>
    <n v="0"/>
    <n v="0"/>
    <m/>
    <m/>
    <n v="433"/>
    <m/>
    <m/>
    <m/>
    <m/>
    <m/>
    <s v="3 בניינים 22 קומות 97 יח&quot;ד כ&quot;א+ 1 בניין 26 קומות 142 יח&quot;ד - סה&quot;כ 4 מבנים 433 יח&quot;ד+ 4 קומות מרתף תת קרקעי+ צוברי גז."/>
    <m/>
    <m/>
    <m/>
    <s v="NULL"/>
    <m/>
    <m/>
    <m/>
    <m/>
    <m/>
    <m/>
    <m/>
    <m/>
    <m/>
    <m/>
    <m/>
    <m/>
    <m/>
    <m/>
    <m/>
    <m/>
    <m/>
    <n v="2019"/>
    <x v="1"/>
    <s v="בנייה"/>
    <m/>
    <m/>
    <n v="2"/>
    <m/>
    <m/>
    <m/>
    <n v="2"/>
    <s v="מקוונת (להיתר)"/>
    <m/>
    <x v="1"/>
    <m/>
    <m/>
    <m/>
    <m/>
    <m/>
    <m/>
    <m/>
    <m/>
    <m/>
    <m/>
    <m/>
    <m/>
    <s v="מיצוי יח&quot;ד בפרויקט"/>
    <n v="0"/>
    <m/>
    <m/>
    <m/>
    <m/>
    <m/>
    <m/>
    <m/>
  </r>
  <r>
    <n v="1729"/>
    <s v="אוקטובר 2021 - טיוב בקשות ID כפולות"/>
    <s v="כן"/>
    <m/>
    <m/>
    <s v="לטייב - כתובת חסרה"/>
    <m/>
    <m/>
    <s v="נראה כמו המשך לבקשה ברשומה שמעליה (שהיא בצבע לבן ולכן טוייבה כבר כפינוי בינוי), במהות יש פשוט תוספת מלל..._x000a_הבעיה שבחיפוש באתר עירייה לפי מס' בקשה, זה משייך לתיק בניין אחר (3567) שבכלל לא נראת במהות שלה כפינוי בינוי (&quot;תוספת מגורים בקומה א + שיפור מיגון + תוספת עליית גג&quot;)"/>
    <m/>
    <m/>
    <n v="30766"/>
    <m/>
    <s v="חיפה"/>
    <x v="11"/>
    <x v="37"/>
    <m/>
    <s v="רשויות"/>
    <s v="פינוי-בינוי"/>
    <s v="בביצוע"/>
    <n v="7324119"/>
    <s v="302 20210162"/>
    <n v="302"/>
    <n v="20210162"/>
    <s v="בקשה למידע להיתר"/>
    <s v="בנייה חדשה"/>
    <n v="1219"/>
    <s v="חדרה"/>
    <n v="6500"/>
    <s v="אחד העם"/>
    <n v="701"/>
    <n v="0"/>
    <n v="0"/>
    <s v="     "/>
    <d v="2021-06-08T00:00:00"/>
    <n v="0"/>
    <n v="433"/>
    <s v="NULL"/>
    <s v="NULL"/>
    <n v="433"/>
    <s v="2021_02"/>
    <d v="2021-06-23T10:47:40"/>
    <s v="NULL"/>
    <s v="NULL"/>
    <s v="מהות הבקשה"/>
    <s v="במגרש 2204 - הקלה בתוספת 5 קומות מעל מפלס הכניסה הקובעת (מעבר ל-21 בקומות המותרות לפי בקומות המותרות לפי חד/1212 (טבלה 5))- סה&quot;כ מבוקשות 22 קומות כולל קומת קרקע מעל מפלס הכניסה הקובעת. היתר בניה של 3 בנינים 22 קומות 97 יח&quot;ד כ&quot;א+1 בנין 26 קומות 142 יח&quot;ד .סה&quot;כ 4 מבינים 433 יח&quot;ד + 4 קומות מרתף תת קרקעי + צובר גז ,במגרש 2202- הקלה בתוספת 5 קומות מעל מפלס הכניסה הקובעת (מעבר ל-17 "/>
    <s v="NULL"/>
    <s v="NULL"/>
    <s v="NULL"/>
    <s v="NULL"/>
    <m/>
    <s v="NULL"/>
    <m/>
    <m/>
    <m/>
    <m/>
    <m/>
    <m/>
    <m/>
    <m/>
    <m/>
    <m/>
    <m/>
    <m/>
    <m/>
    <m/>
    <s v="גוש חלקה"/>
    <n v="2021"/>
    <x v="1"/>
    <s v="בנייה"/>
    <m/>
    <m/>
    <n v="2"/>
    <m/>
    <m/>
    <m/>
    <n v="2"/>
    <s v="למידע"/>
    <m/>
    <x v="1"/>
    <m/>
    <m/>
    <m/>
    <m/>
    <m/>
    <m/>
    <m/>
    <m/>
    <m/>
    <m/>
    <m/>
    <m/>
    <s v="מיצוי יח&quot;ד בפרויקט"/>
    <n v="0"/>
    <m/>
    <m/>
    <m/>
    <m/>
    <m/>
    <m/>
    <m/>
  </r>
  <r>
    <n v="197"/>
    <m/>
    <m/>
    <m/>
    <m/>
    <m/>
    <m/>
    <m/>
    <m/>
    <m/>
    <m/>
    <n v="30766"/>
    <m/>
    <s v="חיפה"/>
    <x v="11"/>
    <x v="37"/>
    <m/>
    <s v="רשויות"/>
    <s v="רשויות מקומיות - פינוי-בינוי"/>
    <s v="בביצוע"/>
    <n v="607169"/>
    <s v="302 20130296"/>
    <n v="302"/>
    <n v="20130296"/>
    <s v="בקשה להיתר"/>
    <s v="בניה חדשה"/>
    <n v="2514"/>
    <s v="חדרה"/>
    <n v="6500"/>
    <s v="אחד העם"/>
    <n v="701"/>
    <n v="9"/>
    <n v="9"/>
    <m/>
    <d v="2013-07-15T00:00:00"/>
    <n v="0"/>
    <n v="0"/>
    <n v="19"/>
    <n v="121"/>
    <n v="140"/>
    <m/>
    <m/>
    <m/>
    <m/>
    <m/>
    <s v="וחדרי מדרגות, קומת קרקע הכוללת חנויות ממ&quot;ק, חדרי אשפה וטרנספורמציה, מעליות,חדרי מדרגות ולובי כניסה קומות א-ז' הכוללות משרדים, ממ&quot;ק, מעליות וחדרי מדרגות. קומת גג הכוללת מבנה משולב - משרדים ומסחר. סה&quot;כ בבניין 4 מרתפי חניה הכוללים מאגר מים,מערכות טכניות,מעלי"/>
    <m/>
    <m/>
    <m/>
    <n v="156381"/>
    <n v="20150219"/>
    <m/>
    <d v="2015-10-14T00:00:00"/>
    <m/>
    <n v="0"/>
    <n v="0"/>
    <n v="19"/>
    <m/>
    <n v="121"/>
    <m/>
    <n v="140"/>
    <m/>
    <m/>
    <s v="מבנה משולב במשרדים ומסחר. סה&quot;כ בבניין 4 מרתפי חניה הכוללים מאגר מים,מערכות טכניות,מעליות וחדרי מדרגות. קומת קרקע תכיל: חנויות, ממ&quot;ק, חדרי אשפה וטרנספורמציה, מעליות, חדרי מדרגות ולובי כניסה. קומות א'-ז' יכילו: משרדים, ממ&quot;ק, מעליות וחדרי מדרגות. קומת גג תכיל: חדר מדרגות ומערכות טכניות. "/>
    <m/>
    <m/>
    <m/>
    <n v="2013"/>
    <x v="4"/>
    <s v="בנייה"/>
    <s v="בנייה"/>
    <m/>
    <n v="4"/>
    <m/>
    <m/>
    <m/>
    <n v="1"/>
    <s v="להיתר"/>
    <m/>
    <x v="0"/>
    <m/>
    <m/>
    <m/>
    <n v="607169"/>
    <n v="156381"/>
    <m/>
    <m/>
    <m/>
    <m/>
    <m/>
    <m/>
    <m/>
    <s v="מיצוי יח&quot;ד בפרויקט"/>
    <n v="0"/>
    <m/>
    <m/>
    <m/>
    <m/>
    <m/>
    <m/>
    <m/>
  </r>
  <r>
    <n v="198"/>
    <m/>
    <m/>
    <m/>
    <m/>
    <m/>
    <m/>
    <m/>
    <m/>
    <m/>
    <m/>
    <n v="30766"/>
    <m/>
    <s v="חיפה"/>
    <x v="11"/>
    <x v="37"/>
    <m/>
    <s v="רשויות"/>
    <s v="רשויות מקומיות - פינוי-בינוי"/>
    <s v="בביצוע"/>
    <n v="5352725"/>
    <s v="302 20180184"/>
    <n v="302"/>
    <n v="20180184"/>
    <s v="בקשה מקוונת ללא הקלות"/>
    <s v="בנייה חדשה"/>
    <n v="2482"/>
    <s v="חדרה"/>
    <n v="6500"/>
    <s v="הרברט סמואל"/>
    <n v="602"/>
    <n v="30"/>
    <n v="30"/>
    <m/>
    <d v="2018-07-03T00:00:00"/>
    <n v="0"/>
    <n v="0"/>
    <m/>
    <m/>
    <m/>
    <m/>
    <m/>
    <m/>
    <m/>
    <m/>
    <s v="תוכנית להריסה וגדר בטיחות זמנית במגרש 2204"/>
    <m/>
    <m/>
    <m/>
    <s v="NULL"/>
    <m/>
    <m/>
    <m/>
    <m/>
    <m/>
    <m/>
    <m/>
    <m/>
    <m/>
    <m/>
    <m/>
    <m/>
    <m/>
    <m/>
    <m/>
    <m/>
    <m/>
    <n v="2018"/>
    <x v="1"/>
    <s v="הריסה"/>
    <m/>
    <m/>
    <n v="3"/>
    <m/>
    <m/>
    <m/>
    <n v="2"/>
    <s v="מקוונת (להיתר)"/>
    <m/>
    <x v="1"/>
    <m/>
    <m/>
    <m/>
    <m/>
    <m/>
    <m/>
    <m/>
    <m/>
    <m/>
    <m/>
    <m/>
    <m/>
    <s v="מיצוי יח&quot;ד בפרויקט"/>
    <n v="0"/>
    <m/>
    <m/>
    <m/>
    <m/>
    <m/>
    <m/>
    <m/>
  </r>
  <r>
    <n v="200"/>
    <m/>
    <m/>
    <m/>
    <m/>
    <m/>
    <m/>
    <m/>
    <m/>
    <m/>
    <m/>
    <n v="30766"/>
    <m/>
    <s v="חיפה"/>
    <x v="11"/>
    <x v="37"/>
    <m/>
    <s v="רשויות"/>
    <s v="פינוי-בינוי"/>
    <s v="בביצוע"/>
    <n v="607149"/>
    <s v="302 20130276"/>
    <n v="302"/>
    <n v="20130276"/>
    <s v="בקשה להיתר"/>
    <s v="בניה חדשה"/>
    <n v="808"/>
    <s v="חדרה"/>
    <n v="6500"/>
    <s v="רמב&quot;ם"/>
    <n v="604"/>
    <n v="14"/>
    <n v="14"/>
    <m/>
    <d v="2013-07-07T00:00:00"/>
    <n v="0"/>
    <n v="57"/>
    <n v="1"/>
    <n v="56"/>
    <n v="57"/>
    <m/>
    <m/>
    <m/>
    <m/>
    <m/>
    <s v="בניין שני בן 11 קומות ו-40 יח' דיור ומרתף חניה משותף. בניית 2 בניני מגורים במסגרת תמ&quot;א 38,בנין אחד בעל 10  קומות ו- 17 יח' דיור."/>
    <m/>
    <m/>
    <m/>
    <s v="NULL"/>
    <m/>
    <m/>
    <m/>
    <m/>
    <m/>
    <m/>
    <m/>
    <m/>
    <m/>
    <m/>
    <m/>
    <m/>
    <m/>
    <m/>
    <m/>
    <m/>
    <s v="שליפת כתובות (אוגוסט 2020)"/>
    <n v="2013"/>
    <x v="1"/>
    <s v="בנייה"/>
    <m/>
    <m/>
    <n v="1"/>
    <m/>
    <m/>
    <m/>
    <n v="2"/>
    <s v="להיתר"/>
    <s v="מוביל או המשכי"/>
    <x v="1"/>
    <m/>
    <m/>
    <m/>
    <m/>
    <m/>
    <m/>
    <m/>
    <m/>
    <m/>
    <m/>
    <m/>
    <m/>
    <s v="מיצוי יח&quot;ד בפרויקט"/>
    <n v="0"/>
    <m/>
    <m/>
    <m/>
    <m/>
    <m/>
    <m/>
    <m/>
  </r>
  <r>
    <n v="1156"/>
    <m/>
    <m/>
    <m/>
    <s v="כפול"/>
    <m/>
    <s v="סמל לא כפול - לטייב רגיל"/>
    <m/>
    <m/>
    <m/>
    <m/>
    <n v="30766"/>
    <m/>
    <s v="חיפה"/>
    <x v="11"/>
    <x v="37"/>
    <m/>
    <s v="רשויות"/>
    <s v="פינוי-בינוי"/>
    <s v="בביצוע"/>
    <n v="7098684"/>
    <s v="302 20200205"/>
    <n v="302"/>
    <n v="20200205"/>
    <s v="בקשה למידע להיתר"/>
    <s v="בנייה חדשה, הריסה"/>
    <n v="808"/>
    <s v="חדרה"/>
    <n v="6500"/>
    <s v="רמב&quot;ם"/>
    <n v="604"/>
    <n v="14"/>
    <n v="14"/>
    <s v="     "/>
    <d v="2020-07-09T00:00:00"/>
    <n v="0"/>
    <n v="46"/>
    <m/>
    <m/>
    <n v="46"/>
    <s v="2020_01"/>
    <d v="2020-11-01T21:00:40"/>
    <m/>
    <m/>
    <s v="מהות הבקשה"/>
    <s v=" הריסת 2 מבנים קיימים והקמת בניין מגורים במסגרת תמ&quot;א 38.  הבניין כולל: סה&quot;כ 46 יח&quot;ד בבניין. הקלה בקו בנין צידי קומת מרתף + קומת קרקע (2 יח&quot;ד) + 9 קומות מגורים (44 יח&quot;ד). "/>
    <s v="NULL"/>
    <s v="NULL"/>
    <s v="NULL"/>
    <s v="NULL"/>
    <m/>
    <m/>
    <m/>
    <m/>
    <m/>
    <m/>
    <m/>
    <m/>
    <m/>
    <m/>
    <m/>
    <m/>
    <m/>
    <s v="NULL"/>
    <s v="NULL"/>
    <s v="NULL"/>
    <s v="לפי גוש חלקה (מרץ 2021)"/>
    <n v="2020"/>
    <x v="1"/>
    <s v="הריסה + בנייה"/>
    <m/>
    <m/>
    <n v="1"/>
    <m/>
    <m/>
    <m/>
    <n v="2"/>
    <s v="למידע"/>
    <m/>
    <x v="1"/>
    <m/>
    <m/>
    <m/>
    <m/>
    <m/>
    <m/>
    <m/>
    <m/>
    <m/>
    <m/>
    <m/>
    <m/>
    <s v="מיצוי יח&quot;ד בפרויקט"/>
    <n v="0"/>
    <m/>
    <m/>
    <m/>
    <m/>
    <m/>
    <s v="הבקשה לא נמצאה באתר העירייה"/>
    <m/>
  </r>
  <r>
    <n v="201"/>
    <m/>
    <m/>
    <m/>
    <m/>
    <m/>
    <m/>
    <m/>
    <m/>
    <m/>
    <m/>
    <n v="30766"/>
    <m/>
    <s v="חיפה"/>
    <x v="11"/>
    <x v="37"/>
    <m/>
    <s v="רשויות"/>
    <s v="פינוי-בינוי"/>
    <s v="בביצוע"/>
    <n v="605950"/>
    <s v="302 20110013"/>
    <n v="302"/>
    <n v="20110013"/>
    <s v="בקשה להיתר"/>
    <s v="בניה חדשה"/>
    <n v="3864"/>
    <s v="חדרה"/>
    <n v="6500"/>
    <s v="רמב&quot;ם"/>
    <n v="604"/>
    <n v="16"/>
    <n v="16"/>
    <m/>
    <d v="2011-01-19T00:00:00"/>
    <n v="0"/>
    <n v="37"/>
    <m/>
    <m/>
    <n v="37"/>
    <m/>
    <m/>
    <m/>
    <m/>
    <m/>
    <s v="הקמת בית מגורים שיכיל במפלס -5.74 -:חניון במפלס -3.22-:חניון. בקומת בקומות א' ב' ג' ד' ה' ו' ז' ח' :4 דירות בכל קומה. בקומה ט' וי':4 דירות דופלקס. הכניסה:דירה,מעליות,חדרי מדרגות ,מחסנים וחדרי עזר. על הגג:קולטי שמש. סה&quot;כ 37 יח' דיור."/>
    <m/>
    <m/>
    <m/>
    <s v="NULL"/>
    <m/>
    <m/>
    <m/>
    <m/>
    <m/>
    <m/>
    <m/>
    <m/>
    <m/>
    <m/>
    <m/>
    <m/>
    <m/>
    <m/>
    <m/>
    <m/>
    <s v="שליפת כתובות (אוגוסט 2020)"/>
    <n v="2011"/>
    <x v="1"/>
    <s v="בנייה"/>
    <m/>
    <m/>
    <n v="5"/>
    <m/>
    <m/>
    <m/>
    <n v="2"/>
    <s v="להיתר"/>
    <s v="מוביל או המשכי"/>
    <x v="1"/>
    <m/>
    <m/>
    <m/>
    <m/>
    <m/>
    <m/>
    <m/>
    <m/>
    <m/>
    <m/>
    <m/>
    <m/>
    <s v="מיצוי יח&quot;ד בפרויקט"/>
    <n v="0"/>
    <m/>
    <m/>
    <m/>
    <m/>
    <m/>
    <m/>
    <m/>
  </r>
  <r>
    <n v="204"/>
    <m/>
    <m/>
    <m/>
    <m/>
    <m/>
    <m/>
    <m/>
    <m/>
    <m/>
    <m/>
    <n v="30766"/>
    <m/>
    <s v="חיפה"/>
    <x v="11"/>
    <x v="37"/>
    <m/>
    <s v="רשויות"/>
    <s v="פינוי-בינוי"/>
    <s v="בביצוע"/>
    <n v="6988790"/>
    <s v="302 20190229"/>
    <n v="302"/>
    <n v="20190229"/>
    <s v="בקשה מקוונת ללא הקלות"/>
    <s v="בנייה חדשה"/>
    <n v="2482"/>
    <s v="חדרה"/>
    <n v="6500"/>
    <s v="רמב&quot;ם"/>
    <n v="604"/>
    <n v="20"/>
    <n v="20"/>
    <m/>
    <d v="2019-06-11T00:00:00"/>
    <n v="0"/>
    <n v="0"/>
    <n v="19"/>
    <n v="414"/>
    <n v="433"/>
    <m/>
    <m/>
    <m/>
    <m/>
    <m/>
    <s v="תכנית דיפון וחפירה בנפח משוער של כ- 151203.2 מ&quot;ק."/>
    <m/>
    <m/>
    <m/>
    <n v="1982445"/>
    <n v="20190147"/>
    <m/>
    <d v="2019-11-10T00:00:00"/>
    <m/>
    <n v="0"/>
    <n v="0"/>
    <n v="19"/>
    <m/>
    <n v="414"/>
    <m/>
    <n v="433"/>
    <m/>
    <m/>
    <s v="תכנית דיפון וחפירה בנפח משוער של כ- 151203.2 מ&quot;ק."/>
    <m/>
    <m/>
    <s v="שליפה לפי תבעות (אוגוסט 2020)"/>
    <n v="2019"/>
    <x v="5"/>
    <s v="חפירה ודיפון"/>
    <s v="חפירה ודיפון"/>
    <m/>
    <n v="3"/>
    <m/>
    <m/>
    <m/>
    <n v="1"/>
    <s v="מקוונת (להיתר)"/>
    <m/>
    <x v="0"/>
    <m/>
    <m/>
    <m/>
    <n v="6988790"/>
    <n v="1982445"/>
    <m/>
    <m/>
    <m/>
    <m/>
    <m/>
    <m/>
    <m/>
    <s v="מיצוי יח&quot;ד בפרויקט"/>
    <n v="0"/>
    <m/>
    <m/>
    <m/>
    <m/>
    <m/>
    <m/>
    <m/>
  </r>
  <r>
    <n v="202"/>
    <m/>
    <m/>
    <m/>
    <m/>
    <m/>
    <m/>
    <m/>
    <m/>
    <m/>
    <m/>
    <n v="30766"/>
    <m/>
    <s v="חיפה"/>
    <x v="11"/>
    <x v="37"/>
    <m/>
    <s v="רשויות"/>
    <s v="רשויות מקומיות - פינוי-בינוי"/>
    <s v="בביצוע"/>
    <n v="6768211"/>
    <s v="302 20190229"/>
    <n v="302"/>
    <n v="20190229"/>
    <s v="בקשה מקוונת ללא הקלות"/>
    <s v="בנייה חדשה"/>
    <n v="2482"/>
    <s v="חדרה"/>
    <n v="6500"/>
    <s v="רמב&quot;ם"/>
    <n v="604"/>
    <n v="20"/>
    <n v="20"/>
    <m/>
    <d v="2019-06-11T00:00:00"/>
    <n v="0"/>
    <n v="0"/>
    <m/>
    <m/>
    <m/>
    <m/>
    <m/>
    <m/>
    <m/>
    <m/>
    <s v="תכנית דיפון וחפירה בנפח משוער של כ- 157500 מ&quot;ק"/>
    <m/>
    <m/>
    <m/>
    <s v="NULL"/>
    <m/>
    <m/>
    <m/>
    <m/>
    <m/>
    <m/>
    <m/>
    <m/>
    <m/>
    <m/>
    <m/>
    <m/>
    <m/>
    <m/>
    <m/>
    <m/>
    <m/>
    <n v="2019"/>
    <x v="1"/>
    <s v="חפירה ודיפון"/>
    <m/>
    <m/>
    <n v="3"/>
    <m/>
    <m/>
    <m/>
    <n v="2"/>
    <s v="מקוונת (להיתר)"/>
    <m/>
    <x v="1"/>
    <m/>
    <m/>
    <m/>
    <m/>
    <m/>
    <m/>
    <m/>
    <m/>
    <m/>
    <m/>
    <m/>
    <m/>
    <s v="מיצוי יח&quot;ד בפרויקט"/>
    <n v="0"/>
    <m/>
    <m/>
    <m/>
    <m/>
    <m/>
    <m/>
    <m/>
  </r>
  <r>
    <n v="203"/>
    <m/>
    <m/>
    <m/>
    <m/>
    <m/>
    <m/>
    <m/>
    <m/>
    <m/>
    <m/>
    <n v="30766"/>
    <m/>
    <s v="חיפה"/>
    <x v="11"/>
    <x v="37"/>
    <m/>
    <s v="רשויות"/>
    <s v="רשויות מקומיות - פינוי-בינוי"/>
    <s v="בביצוע"/>
    <n v="6768212"/>
    <s v="302 20190230"/>
    <n v="302"/>
    <n v="20190230"/>
    <s v="בקשה מקוונת ללא הקלות"/>
    <s v="בנייה חדשה"/>
    <n v="2482"/>
    <s v="חדרה"/>
    <n v="6500"/>
    <s v="רמב&quot;ם"/>
    <n v="604"/>
    <n v="20"/>
    <n v="20"/>
    <m/>
    <d v="2019-06-11T00:00:00"/>
    <n v="0"/>
    <n v="0"/>
    <m/>
    <m/>
    <m/>
    <m/>
    <m/>
    <m/>
    <m/>
    <m/>
    <s v="תכנית דיפון וחפירה בנפח משוער של כ 28300 מ&quot;ק"/>
    <m/>
    <m/>
    <m/>
    <s v="NULL"/>
    <m/>
    <m/>
    <m/>
    <m/>
    <m/>
    <m/>
    <m/>
    <m/>
    <m/>
    <m/>
    <m/>
    <m/>
    <m/>
    <m/>
    <m/>
    <m/>
    <m/>
    <n v="2019"/>
    <x v="1"/>
    <s v="חפירה ודיפון"/>
    <m/>
    <m/>
    <n v="3"/>
    <m/>
    <m/>
    <m/>
    <n v="2"/>
    <s v="מקוונת (להיתר)"/>
    <m/>
    <x v="1"/>
    <m/>
    <m/>
    <m/>
    <m/>
    <m/>
    <m/>
    <m/>
    <m/>
    <m/>
    <m/>
    <m/>
    <m/>
    <s v="מיצוי יח&quot;ד בפרויקט"/>
    <n v="0"/>
    <m/>
    <m/>
    <m/>
    <m/>
    <m/>
    <m/>
    <m/>
  </r>
  <r>
    <n v="1134"/>
    <m/>
    <m/>
    <m/>
    <s v="הגיע היתר ומהות הבקשה זהה"/>
    <m/>
    <s v="כפול עם נתוני עבר"/>
    <m/>
    <m/>
    <m/>
    <m/>
    <n v="30766"/>
    <m/>
    <s v="חיפה"/>
    <x v="11"/>
    <x v="37"/>
    <m/>
    <s v="רשויות"/>
    <s v="פינוי-בינוי"/>
    <s v="בביצוע"/>
    <n v="6988791"/>
    <s v="302 20190230"/>
    <n v="302"/>
    <n v="20190230"/>
    <s v="בקשה מקוונת ללא הקלות"/>
    <s v="בנייה חדשה"/>
    <n v="2482"/>
    <s v="חדרה"/>
    <n v="6500"/>
    <s v="רמב&quot;ם"/>
    <n v="604"/>
    <n v="20"/>
    <n v="20"/>
    <s v="     "/>
    <d v="2019-06-11T00:00:00"/>
    <n v="0"/>
    <n v="0"/>
    <m/>
    <m/>
    <m/>
    <s v="2019_03"/>
    <d v="2020-01-09T13:13:16"/>
    <m/>
    <m/>
    <m/>
    <s v="תכנית דיפון וחפירה בנפח משוער של כ 29083.32 מ&quot;ק "/>
    <s v="NULL"/>
    <s v="NULL"/>
    <s v="NULL"/>
    <n v="1984772"/>
    <n v="20190146"/>
    <s v="בקשה מקוונת ללא הקלות"/>
    <d v="2019-11-10T00:00:00"/>
    <s v="בנייה חדשה"/>
    <n v="0"/>
    <n v="0"/>
    <m/>
    <m/>
    <m/>
    <m/>
    <m/>
    <m/>
    <m/>
    <s v="תכנית דיפון וחפירה בנפח משוער של כ 29083.32 מ&quot;ק. "/>
    <s v="2019_03"/>
    <d v="2020-01-09T13:13:18"/>
    <s v="לפי כתובת (מרץ 2021)"/>
    <n v="2019"/>
    <x v="5"/>
    <s v="חפירה ודיפון"/>
    <s v="חפירה ודיפון"/>
    <m/>
    <n v="3"/>
    <m/>
    <m/>
    <m/>
    <n v="2"/>
    <s v="מקוונת (להיתר)"/>
    <m/>
    <x v="2"/>
    <m/>
    <m/>
    <m/>
    <m/>
    <m/>
    <m/>
    <m/>
    <m/>
    <m/>
    <m/>
    <m/>
    <m/>
    <s v="מיצוי יח&quot;ד בפרויקט"/>
    <n v="0"/>
    <m/>
    <m/>
    <m/>
    <m/>
    <m/>
    <m/>
    <m/>
  </r>
  <r>
    <n v="1135"/>
    <m/>
    <m/>
    <m/>
    <m/>
    <m/>
    <s v="כפול רק מהנתונים החדשים"/>
    <s v="הכתובת במתחם. האם יצאו כל ההיתרים במתחם רמבם?"/>
    <m/>
    <m/>
    <m/>
    <n v="30766"/>
    <m/>
    <s v="חיפה"/>
    <x v="11"/>
    <x v="37"/>
    <m/>
    <s v="רשויות"/>
    <s v="פינוי-בינוי"/>
    <s v="בביצוע"/>
    <n v="7071193"/>
    <s v="302 20200094"/>
    <n v="302"/>
    <n v="20200094"/>
    <s v="בקשה מקוונת ללא הקלות"/>
    <m/>
    <n v="7268"/>
    <s v="חדרה"/>
    <n v="6500"/>
    <s v="ששת הימים"/>
    <n v="502"/>
    <n v="4"/>
    <n v="4"/>
    <m/>
    <d v="2020-04-21T00:00:00"/>
    <n v="0"/>
    <n v="0"/>
    <m/>
    <m/>
    <n v="80"/>
    <s v="2020_01"/>
    <d v="2020-11-01T21:00:40"/>
    <m/>
    <m/>
    <s v="אתר העיריה"/>
    <s v=" היתר שינויים להיתר מספר 20170292 הכולל תוספת מבנה צפוני בן 22 קומות ושמונים יחידות דיור מעל 2 חנינונים קיימים בהיתר. "/>
    <s v="NULL"/>
    <s v="NULL"/>
    <s v="NULL"/>
    <s v="NULL"/>
    <m/>
    <m/>
    <m/>
    <m/>
    <m/>
    <m/>
    <m/>
    <m/>
    <m/>
    <m/>
    <m/>
    <m/>
    <m/>
    <m/>
    <s v="NULL"/>
    <s v="NULL"/>
    <s v="לפי גוש חלקה (מרץ 2021)"/>
    <n v="2020"/>
    <x v="1"/>
    <s v="בנייה"/>
    <m/>
    <m/>
    <n v="7"/>
    <m/>
    <m/>
    <m/>
    <n v="2"/>
    <s v="מקוונת (להיתר)"/>
    <m/>
    <x v="1"/>
    <m/>
    <m/>
    <m/>
    <m/>
    <m/>
    <m/>
    <m/>
    <m/>
    <m/>
    <m/>
    <m/>
    <m/>
    <s v="מיצוי יח&quot;ד בפרויקט"/>
    <n v="0"/>
    <m/>
    <m/>
    <m/>
    <m/>
    <m/>
    <s v="לא היו החלטות בבקשה"/>
    <m/>
  </r>
  <r>
    <n v="205"/>
    <m/>
    <m/>
    <m/>
    <m/>
    <m/>
    <m/>
    <m/>
    <m/>
    <m/>
    <m/>
    <n v="30827"/>
    <m/>
    <s v="חיפה"/>
    <x v="11"/>
    <x v="38"/>
    <m/>
    <s v="רשויות"/>
    <s v="רשויות מקומיות - פינוי-בינוי"/>
    <s v="בביצוע"/>
    <n v="608089"/>
    <s v="302 20150394"/>
    <n v="302"/>
    <n v="20150394"/>
    <s v="בקשה להיתר"/>
    <s v="בניה חדשה"/>
    <n v="2337"/>
    <s v="חדרה"/>
    <n v="6500"/>
    <s v="ארלוזורוב"/>
    <n v="205"/>
    <n v="1"/>
    <n v="1"/>
    <m/>
    <d v="2015-12-08T00:00:00"/>
    <n v="0"/>
    <n v="132"/>
    <n v="14"/>
    <n v="118"/>
    <n v="132"/>
    <m/>
    <m/>
    <m/>
    <m/>
    <m/>
    <s v="3 בניני מגורים סה&quot;כ 132 יח'ד ,גג טכני,איזור מסחרי תחתון,2 מרתפים וצובר גז מוטמן. "/>
    <m/>
    <m/>
    <m/>
    <n v="1446082"/>
    <n v="20160249"/>
    <m/>
    <d v="2016-11-24T00:00:00"/>
    <m/>
    <n v="0"/>
    <n v="132"/>
    <n v="14"/>
    <m/>
    <n v="118"/>
    <m/>
    <n v="132"/>
    <m/>
    <m/>
    <s v="3 בניני מגורים - סה&quot;כ 132 יח&quot;ד , גג טכני, איזור מסחרי תחתון, 2 מרתפים  חדר טרפו וצוברי גז. "/>
    <m/>
    <m/>
    <m/>
    <n v="2015"/>
    <x v="8"/>
    <s v="בנייה"/>
    <s v="בנייה"/>
    <m/>
    <n v="1"/>
    <m/>
    <m/>
    <m/>
    <n v="1"/>
    <s v="להיתר"/>
    <m/>
    <x v="0"/>
    <m/>
    <m/>
    <m/>
    <n v="608089"/>
    <n v="1446082"/>
    <m/>
    <m/>
    <m/>
    <m/>
    <m/>
    <m/>
    <m/>
    <m/>
    <n v="512"/>
    <m/>
    <m/>
    <m/>
    <m/>
    <m/>
    <m/>
    <m/>
  </r>
  <r>
    <n v="206"/>
    <m/>
    <s v="לבדוק. לא בטוח שלא במתחם. אולי כן פינוי בינוי"/>
    <m/>
    <m/>
    <m/>
    <m/>
    <m/>
    <m/>
    <m/>
    <m/>
    <n v="30827"/>
    <m/>
    <s v="חיפה"/>
    <x v="11"/>
    <x v="38"/>
    <m/>
    <s v="רשויות"/>
    <s v="פינוי-בינוי"/>
    <s v="בביצוע"/>
    <n v="6985482"/>
    <s v="302 20190299"/>
    <n v="302"/>
    <n v="20190299"/>
    <s v="בקשה מקוונת כולל הקלות"/>
    <s v="תוספת למבנה קיים"/>
    <n v="2337"/>
    <s v="חדרה"/>
    <n v="6500"/>
    <s v="ארלוזורוב"/>
    <n v="205"/>
    <n v="1"/>
    <n v="1"/>
    <m/>
    <d v="2019-07-30T00:00:00"/>
    <n v="0"/>
    <n v="0"/>
    <m/>
    <m/>
    <n v="37"/>
    <m/>
    <m/>
    <m/>
    <m/>
    <m/>
    <s v="בניין מגורים חדש בן 7 קומות מעל קומת קרקע בגובה כפול, סה&quot;כ 37 יח&quot;ד, 1 קומת מרתף חניה, קומת גג טכני. מבנה קיים + פרגולה להריסה."/>
    <m/>
    <m/>
    <m/>
    <s v="NULL"/>
    <n v="20200149"/>
    <m/>
    <d v="2020-11-02T00:00:00"/>
    <m/>
    <m/>
    <m/>
    <m/>
    <m/>
    <m/>
    <m/>
    <n v="37"/>
    <s v="אתר העירייה"/>
    <m/>
    <m/>
    <m/>
    <m/>
    <s v="שליפה לפי תבעות (אוגוסט 2020)"/>
    <n v="2019"/>
    <x v="2"/>
    <s v="בנייה"/>
    <m/>
    <m/>
    <m/>
    <m/>
    <m/>
    <m/>
    <s v="?"/>
    <s v="מקוונת (להיתר)"/>
    <s v="האם פב?"/>
    <x v="6"/>
    <s v="?"/>
    <m/>
    <s v="אתר העירייה"/>
    <m/>
    <m/>
    <m/>
    <m/>
    <m/>
    <m/>
    <m/>
    <m/>
    <m/>
    <m/>
    <n v="512"/>
    <m/>
    <m/>
    <m/>
    <m/>
    <m/>
    <s v="אישור בתנאים"/>
    <m/>
  </r>
  <r>
    <n v="1138"/>
    <m/>
    <m/>
    <m/>
    <m/>
    <m/>
    <m/>
    <s v="הכתובת במתחם"/>
    <m/>
    <m/>
    <m/>
    <n v="30827"/>
    <m/>
    <s v="חיפה"/>
    <x v="11"/>
    <x v="38"/>
    <m/>
    <s v="רשויות"/>
    <s v="פינוי-בינוי"/>
    <s v="בביצוע"/>
    <n v="7071275"/>
    <s v="302 20200194"/>
    <n v="302"/>
    <n v="20200194"/>
    <s v="בקשה מקוונת כולל הקלות"/>
    <s v="בנייה חדשה"/>
    <n v="5525"/>
    <s v="חדרה"/>
    <n v="6500"/>
    <s v="ארלוזורוב"/>
    <n v="205"/>
    <n v="2"/>
    <n v="2"/>
    <s v="     "/>
    <d v="2020-08-02T00:00:00"/>
    <n v="0"/>
    <n v="0"/>
    <m/>
    <m/>
    <n v="34"/>
    <s v="2020_01"/>
    <d v="2020-11-01T21:00:40"/>
    <m/>
    <m/>
    <s v="אתר העירייה"/>
    <s v="מבנה מגורים חדש הכולל שני אגפי מגורים ובהם 34 יח&quot;ד ב- 9 קומות, חניה תת קרקעית וקומת מסחר במפלס הקרקע "/>
    <s v="NULL"/>
    <s v="NULL"/>
    <s v="NULL"/>
    <s v="NULL"/>
    <m/>
    <m/>
    <m/>
    <m/>
    <m/>
    <m/>
    <m/>
    <m/>
    <m/>
    <m/>
    <m/>
    <m/>
    <m/>
    <m/>
    <s v="NULL"/>
    <s v="NULL"/>
    <s v="לפי גוש חלקה (מרץ 2021)"/>
    <n v="2020"/>
    <x v="1"/>
    <s v="בנייה"/>
    <m/>
    <m/>
    <n v="3"/>
    <m/>
    <m/>
    <m/>
    <n v="1"/>
    <s v="מקוונת (להיתר)"/>
    <m/>
    <x v="1"/>
    <m/>
    <m/>
    <m/>
    <m/>
    <m/>
    <m/>
    <m/>
    <m/>
    <m/>
    <m/>
    <m/>
    <m/>
    <m/>
    <n v="512"/>
    <m/>
    <m/>
    <m/>
    <m/>
    <m/>
    <s v="לא היו החלטות בבקשה"/>
    <m/>
  </r>
  <r>
    <n v="1139"/>
    <m/>
    <m/>
    <m/>
    <m/>
    <m/>
    <s v="כפול רק מהנתונים החדשים"/>
    <m/>
    <m/>
    <m/>
    <m/>
    <n v="30827"/>
    <m/>
    <s v="חיפה"/>
    <x v="11"/>
    <x v="38"/>
    <m/>
    <s v="רשויות"/>
    <s v="פינוי-בינוי"/>
    <s v="בביצוע"/>
    <n v="7071279"/>
    <s v="302 20190399"/>
    <n v="302"/>
    <n v="20190399"/>
    <s v="בקשה למידע להיתר"/>
    <s v="בנייה חדשה"/>
    <n v="5525"/>
    <s v="חדרה"/>
    <n v="6500"/>
    <s v="ירושלים"/>
    <n v="202"/>
    <n v="24"/>
    <n v="24"/>
    <s v="     "/>
    <d v="2020-01-19T00:00:00"/>
    <n v="0"/>
    <n v="34"/>
    <n v="26"/>
    <n v="8"/>
    <n v="34"/>
    <s v="2020_01"/>
    <d v="2020-11-01T21:00:40"/>
    <s v="מהות הבקשה"/>
    <s v="חישוב מתמטי"/>
    <s v="מהות הבקשה"/>
    <s v="הוספת יח&quot;ד ע&quot;פ שבס (30%) מ-26 ל-34. הוספת שטח בניה (עיקרי) ע&quot;פ כחלון (20%) מ-2730 ל-3276. הוספת שתי קומות בסמכות הועדה. שני בנייני מגורים, בעלי קומת קרקע מסחרית משותפת וחניה תת קרקעית משותפת איזור פריקה וטעינה לשטח המסחרי, גינון ושבילי גישה הקלה בקו בנין למרפסות ב-2 מ' ע&quot;פ חוק התכנון והבניה (סטיה ניכרת מתכנית). "/>
    <s v="NULL"/>
    <s v="NULL"/>
    <s v="NULL"/>
    <s v="NULL"/>
    <m/>
    <m/>
    <m/>
    <m/>
    <m/>
    <m/>
    <m/>
    <m/>
    <m/>
    <m/>
    <m/>
    <m/>
    <m/>
    <m/>
    <s v="NULL"/>
    <s v="NULL"/>
    <s v="לפי גוש חלקה (מרץ 2021)"/>
    <n v="2020"/>
    <x v="1"/>
    <s v="בנייה"/>
    <m/>
    <m/>
    <n v="2"/>
    <m/>
    <m/>
    <m/>
    <n v="1"/>
    <s v="למידע"/>
    <m/>
    <x v="1"/>
    <m/>
    <m/>
    <m/>
    <m/>
    <m/>
    <m/>
    <m/>
    <m/>
    <m/>
    <m/>
    <m/>
    <m/>
    <m/>
    <n v="512"/>
    <m/>
    <m/>
    <m/>
    <m/>
    <m/>
    <s v="הבקשה לא נמצאה באתר העירייה"/>
    <m/>
  </r>
  <r>
    <n v="207"/>
    <m/>
    <m/>
    <m/>
    <m/>
    <m/>
    <m/>
    <m/>
    <m/>
    <m/>
    <m/>
    <n v="30827"/>
    <m/>
    <s v="חיפה"/>
    <x v="11"/>
    <x v="38"/>
    <m/>
    <s v="רשויות"/>
    <s v="פינוי-בינוי"/>
    <s v="בביצוע"/>
    <n v="5107070"/>
    <s v="302 20160291"/>
    <n v="302"/>
    <n v="20160291"/>
    <s v="בקשה להיתר"/>
    <s v="חפירה"/>
    <n v="2337"/>
    <s v="חדרה"/>
    <n v="0"/>
    <m/>
    <n v="0"/>
    <n v="0"/>
    <n v="0"/>
    <m/>
    <d v="2016-07-14T00:00:00"/>
    <n v="0"/>
    <n v="0"/>
    <m/>
    <m/>
    <m/>
    <m/>
    <m/>
    <m/>
    <m/>
    <m/>
    <s v="חפירה ודיפון"/>
    <m/>
    <m/>
    <m/>
    <n v="1446060"/>
    <n v="20160172"/>
    <m/>
    <d v="2016-07-31T00:00:00"/>
    <m/>
    <n v="0"/>
    <n v="0"/>
    <m/>
    <m/>
    <m/>
    <m/>
    <m/>
    <m/>
    <m/>
    <s v="חפירה ודיפון"/>
    <m/>
    <m/>
    <s v="שליפה לפי תבעות (אוגוסט 2020)"/>
    <n v="2016"/>
    <x v="8"/>
    <s v="חפירה ודיפון"/>
    <s v="חפירה ודיפון"/>
    <m/>
    <n v="1"/>
    <m/>
    <m/>
    <m/>
    <n v="2"/>
    <s v="להיתר"/>
    <m/>
    <x v="7"/>
    <m/>
    <m/>
    <m/>
    <m/>
    <m/>
    <m/>
    <m/>
    <m/>
    <m/>
    <m/>
    <m/>
    <m/>
    <m/>
    <n v="512"/>
    <m/>
    <m/>
    <m/>
    <m/>
    <m/>
    <m/>
    <m/>
  </r>
  <r>
    <n v="208"/>
    <m/>
    <m/>
    <m/>
    <m/>
    <m/>
    <m/>
    <m/>
    <m/>
    <m/>
    <m/>
    <n v="4342"/>
    <m/>
    <s v="תל אביב"/>
    <x v="12"/>
    <x v="39"/>
    <m/>
    <s v="מיסוי"/>
    <m/>
    <m/>
    <n v="7144978"/>
    <s v="505 20200048"/>
    <n v="505"/>
    <n v="20200048"/>
    <s v="בקשה להיתר"/>
    <s v="הריסה ועבודות עפר"/>
    <n v="9999900249"/>
    <s v="חולון"/>
    <n v="6600"/>
    <s v="ההסתדרות"/>
    <n v="304"/>
    <n v="62"/>
    <n v="62"/>
    <m/>
    <d v="2020-01-29T00:00:00"/>
    <m/>
    <m/>
    <n v="116"/>
    <n v="119"/>
    <n v="235"/>
    <m/>
    <m/>
    <m/>
    <m/>
    <s v="מנהלת"/>
    <s v=" בקשה להיתר בניה הכוללת: הריסה 3 בניינים, חפירה ודיפון.                                                                                                                                                                                                                                                                                                                                                                                                                                                                                                                                                                                                                                                                                                                                                                                                                                                                                                                                                                                 "/>
    <m/>
    <m/>
    <m/>
    <n v="2056066"/>
    <n v="20200048"/>
    <m/>
    <d v="2020-10-25T00:00:00"/>
    <m/>
    <m/>
    <m/>
    <n v="116"/>
    <m/>
    <n v="119"/>
    <m/>
    <n v="235"/>
    <s v="מנהלת"/>
    <m/>
    <s v="בקשה להיתר בניה הכוללת: - הריסה 3 בניינים קיימים בחלקה; - חפירה בעומק של כ18.50 מ', דיפון בהיקף המגרש ומיקום עוגנים זמניים;"/>
    <m/>
    <m/>
    <m/>
    <n v="2020"/>
    <x v="2"/>
    <s v="הריסה + חפירה ודיפון"/>
    <s v="הריסה + חפירה ודיפון"/>
    <m/>
    <n v="1"/>
    <m/>
    <m/>
    <m/>
    <n v="1"/>
    <s v="להיתר"/>
    <m/>
    <x v="0"/>
    <s v="היתר הריסה"/>
    <s v="אתר העירייה"/>
    <s v="אתר העירייה ודטה"/>
    <n v="7144978"/>
    <n v="2056066"/>
    <m/>
    <n v="1"/>
    <m/>
    <m/>
    <m/>
    <m/>
    <m/>
    <s v="מיצוי יח&quot;ד בפרויקט"/>
    <n v="0"/>
    <m/>
    <m/>
    <m/>
    <m/>
    <m/>
    <s v="אושרה"/>
    <m/>
  </r>
  <r>
    <n v="209"/>
    <m/>
    <m/>
    <m/>
    <m/>
    <m/>
    <m/>
    <m/>
    <m/>
    <m/>
    <m/>
    <n v="4342"/>
    <m/>
    <s v="תל אביב"/>
    <x v="12"/>
    <x v="39"/>
    <m/>
    <s v="מיסוי"/>
    <m/>
    <m/>
    <n v="88888896"/>
    <s v="505 20200064"/>
    <n v="505"/>
    <n v="20200064"/>
    <s v="בקשה להיתר"/>
    <s v="בניה חדשה"/>
    <n v="9999900249"/>
    <s v="חולון"/>
    <n v="6600"/>
    <s v="ההסתדרות"/>
    <m/>
    <n v="62"/>
    <n v="62"/>
    <m/>
    <d v="2020-02-09T00:00:00"/>
    <m/>
    <n v="235"/>
    <m/>
    <m/>
    <n v="235"/>
    <m/>
    <m/>
    <m/>
    <m/>
    <m/>
    <s v="פירוט לגבי הבניה המבוקשת הקמת 2 בנייני מגורים רבי קומות בעירוב שימושים, מסחר, ציבורי‏ 25 קומות מעל קומת כניס וקומת גג טכנ י+ 3 קומות מרתף והבקשה כוללת ‏ גדרות ושערים, עבודות פיתוח,(פירוט: פיתוח המגרש / זיקות הנאה / נוף )"/>
    <m/>
    <m/>
    <m/>
    <s v="NULL"/>
    <m/>
    <m/>
    <m/>
    <m/>
    <m/>
    <m/>
    <m/>
    <m/>
    <m/>
    <m/>
    <m/>
    <m/>
    <m/>
    <m/>
    <m/>
    <m/>
    <m/>
    <n v="2020"/>
    <x v="1"/>
    <s v="בנייה"/>
    <m/>
    <m/>
    <n v="1"/>
    <m/>
    <m/>
    <m/>
    <n v="2"/>
    <s v="להיתר"/>
    <m/>
    <x v="1"/>
    <m/>
    <s v="אתר העירייה"/>
    <m/>
    <m/>
    <m/>
    <m/>
    <m/>
    <m/>
    <m/>
    <m/>
    <m/>
    <m/>
    <s v="מיצוי יח&quot;ד בפרויקט"/>
    <n v="0"/>
    <m/>
    <m/>
    <m/>
    <m/>
    <m/>
    <m/>
    <m/>
  </r>
  <r>
    <n v="210"/>
    <m/>
    <m/>
    <m/>
    <m/>
    <m/>
    <m/>
    <m/>
    <m/>
    <m/>
    <m/>
    <n v="33338"/>
    <m/>
    <s v="חיפה"/>
    <x v="13"/>
    <x v="40"/>
    <m/>
    <s v="רשויות"/>
    <s v="רשויות מקומיות - פינוי-בינוי"/>
    <s v="בביצוע"/>
    <n v="748394"/>
    <s v="304 2014097500"/>
    <n v="304"/>
    <n v="2014097500"/>
    <s v="בקשה להיתר"/>
    <s v="פינוי ובינוי                            "/>
    <n v="20140975"/>
    <s v="חיפה"/>
    <n v="4000"/>
    <s v="ברל כצנלסון"/>
    <n v="1051"/>
    <n v="43"/>
    <n v="43"/>
    <m/>
    <d v="2014-11-12T00:00:00"/>
    <n v="0"/>
    <n v="156"/>
    <n v="36"/>
    <n v="120"/>
    <n v="156"/>
    <m/>
    <m/>
    <m/>
    <m/>
    <m/>
    <s v=" הריסת מבנה קיים הקמת שני מבני מ גורים בני 75 יח&quot;ד כל אחד - סה&quot;כ 156 יח&quot;ד חניום משותף לשנ המבנים ותחנת טרנספורמציה"/>
    <m/>
    <m/>
    <m/>
    <s v="NULL"/>
    <m/>
    <m/>
    <m/>
    <m/>
    <m/>
    <m/>
    <m/>
    <m/>
    <m/>
    <m/>
    <m/>
    <m/>
    <m/>
    <m/>
    <m/>
    <m/>
    <m/>
    <n v="2014"/>
    <x v="1"/>
    <s v="הריסה + בנייה"/>
    <m/>
    <m/>
    <n v="4"/>
    <m/>
    <m/>
    <n v="1"/>
    <n v="1"/>
    <s v="להיתר"/>
    <m/>
    <x v="1"/>
    <m/>
    <m/>
    <m/>
    <m/>
    <n v="1528761"/>
    <m/>
    <m/>
    <m/>
    <m/>
    <m/>
    <m/>
    <m/>
    <s v="מיצוי יח&quot;ד בפרויקט"/>
    <n v="0"/>
    <m/>
    <m/>
    <m/>
    <m/>
    <m/>
    <m/>
    <m/>
  </r>
  <r>
    <n v="211"/>
    <m/>
    <m/>
    <m/>
    <m/>
    <m/>
    <m/>
    <m/>
    <m/>
    <m/>
    <m/>
    <n v="33338"/>
    <m/>
    <s v="חיפה"/>
    <x v="13"/>
    <x v="40"/>
    <m/>
    <s v="רשויות"/>
    <s v="רשויות מקומיות - פינוי-בינוי"/>
    <s v="בביצוע"/>
    <n v="748395"/>
    <s v="304 2014097501"/>
    <n v="304"/>
    <n v="2014097501"/>
    <s v="בקשה להיתר"/>
    <s v="תכנית שינויים בנין חדש                  "/>
    <n v="20140975"/>
    <s v="חיפה"/>
    <n v="4000"/>
    <s v="ברל כצנלסון"/>
    <n v="1051"/>
    <n v="43"/>
    <n v="43"/>
    <m/>
    <d v="2016-04-06T00:00:00"/>
    <n v="0"/>
    <n v="0"/>
    <n v="0"/>
    <n v="156"/>
    <n v="156"/>
    <m/>
    <m/>
    <m/>
    <m/>
    <m/>
    <s v=" תכנית שינויים להריסה ובניית 156 יח&quot;ד"/>
    <m/>
    <m/>
    <m/>
    <s v="NULL"/>
    <m/>
    <m/>
    <m/>
    <m/>
    <m/>
    <m/>
    <m/>
    <m/>
    <m/>
    <m/>
    <m/>
    <m/>
    <m/>
    <m/>
    <m/>
    <m/>
    <m/>
    <n v="2016"/>
    <x v="1"/>
    <s v="הריסה"/>
    <m/>
    <m/>
    <n v="4"/>
    <m/>
    <m/>
    <m/>
    <n v="2"/>
    <s v="להיתר"/>
    <m/>
    <x v="1"/>
    <m/>
    <m/>
    <m/>
    <m/>
    <m/>
    <m/>
    <m/>
    <m/>
    <m/>
    <m/>
    <m/>
    <m/>
    <s v="מיצוי יח&quot;ד בפרויקט"/>
    <n v="0"/>
    <m/>
    <m/>
    <m/>
    <m/>
    <m/>
    <m/>
    <m/>
  </r>
  <r>
    <n v="212"/>
    <m/>
    <m/>
    <m/>
    <m/>
    <m/>
    <m/>
    <m/>
    <m/>
    <m/>
    <m/>
    <n v="33338"/>
    <m/>
    <s v="חיפה"/>
    <x v="13"/>
    <x v="40"/>
    <m/>
    <s v="רשויות"/>
    <s v="רשויות מקומיות - פינוי-בינוי"/>
    <s v="בביצוע"/>
    <n v="5273034"/>
    <s v="304 2014097502"/>
    <n v="304"/>
    <n v="2014097502"/>
    <s v="בקשה להיתר"/>
    <s v="פינוי ובינוי                            "/>
    <n v="20140975"/>
    <s v="חיפה"/>
    <n v="4000"/>
    <s v="ברל כצנלסון"/>
    <n v="1051"/>
    <n v="43"/>
    <n v="43"/>
    <m/>
    <d v="2017-06-26T00:00:00"/>
    <n v="0"/>
    <n v="0"/>
    <n v="36"/>
    <n v="120"/>
    <n v="156"/>
    <m/>
    <m/>
    <m/>
    <m/>
    <m/>
    <s v=" עקב דיון חוזר בעקבות הלטת ועדת ערר התיק עבר מ - 01 ל - 02 תכנית שינויים להריסה ובניית 156 יח&quot;ד                                                                                                                                                                "/>
    <m/>
    <m/>
    <m/>
    <n v="1528761"/>
    <n v="2014097502"/>
    <m/>
    <d v="2017-10-01T00:00:00"/>
    <m/>
    <n v="0"/>
    <n v="0"/>
    <n v="36"/>
    <m/>
    <n v="120"/>
    <m/>
    <n v="156"/>
    <m/>
    <m/>
    <s v="הריסת שני בניינים בני 36 יחד סה&quot;כ והקמת שני בניינים בני 78 יח&quot;ד כ&quot;א, סה&quot;כ 156 יח&quot;ד, 16 קומות מגורים + קומת חניה מעל לכניסה הקובעת, חניון תת קרקעי, תחנת טרפו' ( מגרש 41 ) כפוף לתב&quot;ע חפ/ 2281.&quot;"/>
    <m/>
    <m/>
    <m/>
    <n v="2017"/>
    <x v="6"/>
    <s v="הריסה + בנייה"/>
    <s v="הריסה + בנייה"/>
    <m/>
    <n v="4"/>
    <m/>
    <m/>
    <m/>
    <n v="2"/>
    <s v="להיתר"/>
    <m/>
    <x v="0"/>
    <m/>
    <m/>
    <m/>
    <n v="748394"/>
    <m/>
    <m/>
    <m/>
    <m/>
    <m/>
    <m/>
    <m/>
    <m/>
    <s v="מיצוי יח&quot;ד בפרויקט"/>
    <n v="0"/>
    <m/>
    <m/>
    <m/>
    <m/>
    <m/>
    <m/>
    <m/>
  </r>
  <r>
    <n v="213"/>
    <m/>
    <m/>
    <m/>
    <m/>
    <m/>
    <m/>
    <m/>
    <m/>
    <m/>
    <m/>
    <n v="33338"/>
    <m/>
    <s v="חיפה"/>
    <x v="13"/>
    <x v="40"/>
    <m/>
    <s v="רשויות"/>
    <s v="רשויות מקומיות - פינוי-בינוי"/>
    <s v="בביצוע"/>
    <n v="5424632"/>
    <s v="304 2014097503"/>
    <n v="304"/>
    <n v="2014097503"/>
    <s v="בקשה להיתר"/>
    <s v="פינוי ובינוי"/>
    <n v="20140975"/>
    <s v="חיפה"/>
    <n v="4000"/>
    <s v="ברל כצנלסון"/>
    <n v="1051"/>
    <n v="43"/>
    <n v="43"/>
    <m/>
    <d v="2018-07-30T00:00:00"/>
    <n v="0"/>
    <n v="156"/>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s v="NULL"/>
    <m/>
    <m/>
    <m/>
    <m/>
    <m/>
    <m/>
    <m/>
    <m/>
    <m/>
    <m/>
    <m/>
    <m/>
    <m/>
    <m/>
    <m/>
    <m/>
    <m/>
    <n v="2018"/>
    <x v="1"/>
    <s v="הריסה + בנייה (שינויים)"/>
    <m/>
    <m/>
    <m/>
    <m/>
    <m/>
    <m/>
    <n v="4"/>
    <s v="להיתר"/>
    <m/>
    <x v="1"/>
    <m/>
    <m/>
    <m/>
    <m/>
    <m/>
    <m/>
    <m/>
    <m/>
    <m/>
    <m/>
    <m/>
    <m/>
    <s v="מיצוי יח&quot;ד בפרויקט"/>
    <n v="0"/>
    <m/>
    <m/>
    <m/>
    <m/>
    <m/>
    <m/>
    <m/>
  </r>
  <r>
    <n v="214"/>
    <m/>
    <m/>
    <m/>
    <m/>
    <m/>
    <m/>
    <m/>
    <m/>
    <m/>
    <m/>
    <n v="33338"/>
    <m/>
    <s v="חיפה"/>
    <x v="13"/>
    <x v="40"/>
    <m/>
    <s v="רשויות"/>
    <s v="רשויות מקומיות - פינוי-בינוי"/>
    <s v="בביצוע"/>
    <n v="748398"/>
    <s v="304 2014097602"/>
    <n v="304"/>
    <n v="2014097602"/>
    <s v="בקשה להיתר"/>
    <s v="תכנית שינויים בנין חדש                  "/>
    <n v="20140976"/>
    <s v="חיפה"/>
    <n v="4000"/>
    <s v="ברל כצנלסון"/>
    <n v="1051"/>
    <n v="47"/>
    <n v="47"/>
    <m/>
    <d v="2016-05-16T00:00:00"/>
    <n v="0"/>
    <n v="0"/>
    <n v="36"/>
    <n v="120"/>
    <n v="156"/>
    <m/>
    <m/>
    <m/>
    <m/>
    <m/>
    <s v=" תכנית שינויים להריסה ובנית 156 דירות"/>
    <m/>
    <m/>
    <m/>
    <s v="NULL"/>
    <m/>
    <m/>
    <m/>
    <m/>
    <m/>
    <m/>
    <m/>
    <m/>
    <m/>
    <m/>
    <m/>
    <m/>
    <m/>
    <m/>
    <m/>
    <m/>
    <m/>
    <n v="2016"/>
    <x v="1"/>
    <s v="הריסה"/>
    <m/>
    <m/>
    <n v="5"/>
    <m/>
    <m/>
    <n v="1"/>
    <n v="1"/>
    <s v="להיתר"/>
    <m/>
    <x v="1"/>
    <m/>
    <m/>
    <m/>
    <m/>
    <n v="1931690"/>
    <m/>
    <m/>
    <m/>
    <m/>
    <m/>
    <m/>
    <m/>
    <s v="מיצוי יח&quot;ד בפרויקט"/>
    <n v="0"/>
    <m/>
    <m/>
    <m/>
    <m/>
    <m/>
    <m/>
    <m/>
  </r>
  <r>
    <n v="215"/>
    <m/>
    <m/>
    <m/>
    <m/>
    <m/>
    <m/>
    <m/>
    <m/>
    <m/>
    <m/>
    <n v="33338"/>
    <m/>
    <s v="חיפה"/>
    <x v="13"/>
    <x v="40"/>
    <m/>
    <s v="רשויות"/>
    <s v="רשויות מקומיות - פינוי-בינוי"/>
    <s v="בביצוע"/>
    <n v="5272266"/>
    <s v="304 2014097603"/>
    <n v="304"/>
    <n v="2014097603"/>
    <s v="בקשה להיתר"/>
    <s v="פינוי ובינוי                            "/>
    <n v="20140976"/>
    <s v="חיפה"/>
    <n v="4000"/>
    <s v="ברל כצנלסון"/>
    <n v="1051"/>
    <n v="47"/>
    <n v="47"/>
    <m/>
    <d v="2017-06-26T00:00:00"/>
    <n v="0"/>
    <n v="0"/>
    <n v="38"/>
    <n v="118"/>
    <n v="156"/>
    <m/>
    <m/>
    <m/>
    <m/>
    <m/>
    <s v=" עקב דיון חוזר בעקבות החלטת ועדת עררהתיק עבר מ - 02 ל - 03 תכנית שינויים להריסה ובנית 156 דירות                                                                                                                                                                "/>
    <m/>
    <m/>
    <m/>
    <s v="NULL"/>
    <m/>
    <m/>
    <m/>
    <m/>
    <m/>
    <m/>
    <m/>
    <m/>
    <m/>
    <m/>
    <m/>
    <m/>
    <m/>
    <m/>
    <m/>
    <m/>
    <m/>
    <n v="2017"/>
    <x v="1"/>
    <s v="הריסה + בנייה (שינויים)"/>
    <m/>
    <m/>
    <m/>
    <m/>
    <m/>
    <m/>
    <n v="4"/>
    <s v="להיתר"/>
    <m/>
    <x v="1"/>
    <m/>
    <m/>
    <m/>
    <m/>
    <m/>
    <m/>
    <m/>
    <m/>
    <m/>
    <m/>
    <m/>
    <m/>
    <s v="מיצוי יח&quot;ד בפרויקט"/>
    <n v="0"/>
    <m/>
    <m/>
    <m/>
    <m/>
    <m/>
    <m/>
    <m/>
  </r>
  <r>
    <n v="216"/>
    <m/>
    <m/>
    <m/>
    <m/>
    <m/>
    <m/>
    <m/>
    <m/>
    <m/>
    <m/>
    <n v="33338"/>
    <m/>
    <s v="חיפה"/>
    <x v="13"/>
    <x v="40"/>
    <m/>
    <s v="רשויות"/>
    <s v="רשויות מקומיות - פינוי-בינוי"/>
    <s v="בביצוע"/>
    <n v="5424634"/>
    <s v="304 2014097604"/>
    <n v="304"/>
    <n v="2014097604"/>
    <s v="בקשה להיתר"/>
    <s v="פינוי ובינוי"/>
    <n v="20140976"/>
    <s v="חיפה"/>
    <n v="4000"/>
    <s v="ברל כצנלסון"/>
    <n v="1051"/>
    <n v="47"/>
    <n v="47"/>
    <m/>
    <d v="2018-08-06T00:00:00"/>
    <n v="0"/>
    <n v="156"/>
    <m/>
    <m/>
    <m/>
    <m/>
    <m/>
    <m/>
    <m/>
    <m/>
    <s v="שינויים מהיתר עבור הריסתמבנה קיים"/>
    <m/>
    <m/>
    <m/>
    <s v="NULL"/>
    <m/>
    <m/>
    <m/>
    <m/>
    <m/>
    <m/>
    <m/>
    <m/>
    <m/>
    <m/>
    <m/>
    <m/>
    <m/>
    <m/>
    <m/>
    <m/>
    <m/>
    <n v="2018"/>
    <x v="1"/>
    <s v="הריסה (שינויים)"/>
    <m/>
    <m/>
    <m/>
    <m/>
    <m/>
    <m/>
    <n v="4"/>
    <s v="להיתר"/>
    <m/>
    <x v="1"/>
    <m/>
    <m/>
    <m/>
    <m/>
    <m/>
    <m/>
    <m/>
    <m/>
    <m/>
    <m/>
    <m/>
    <m/>
    <s v="מיצוי יח&quot;ד בפרויקט"/>
    <n v="0"/>
    <m/>
    <m/>
    <m/>
    <m/>
    <m/>
    <m/>
    <m/>
  </r>
  <r>
    <n v="218"/>
    <m/>
    <m/>
    <m/>
    <m/>
    <m/>
    <m/>
    <m/>
    <m/>
    <m/>
    <m/>
    <n v="33338"/>
    <m/>
    <s v="חיפה"/>
    <x v="13"/>
    <x v="40"/>
    <m/>
    <s v="רשויות"/>
    <s v="רשויות מקומיות - פינוי-בינוי"/>
    <s v="בביצוע"/>
    <n v="748388"/>
    <s v="304 2014097200"/>
    <n v="304"/>
    <n v="2014097200"/>
    <s v="בקשה להיתר"/>
    <s v="פינוי ובינוי                            "/>
    <n v="20140972"/>
    <s v="חיפה"/>
    <n v="4000"/>
    <s v="ברל כצנלסון"/>
    <n v="1051"/>
    <n v="66"/>
    <n v="66"/>
    <m/>
    <d v="2014-12-08T00:00:00"/>
    <n v="0"/>
    <n v="58"/>
    <n v="18"/>
    <n v="40"/>
    <n v="58"/>
    <m/>
    <m/>
    <m/>
    <m/>
    <m/>
    <s v=" הריסת מבנה קיים הקמת שני מבני מגורים בני 29 יח&quot;ד בכל אחד ( סה&quot;כ 58 יח&quot;ד ) וחניון משותף לשני המבנים"/>
    <m/>
    <m/>
    <m/>
    <s v="NULL"/>
    <m/>
    <m/>
    <m/>
    <m/>
    <m/>
    <m/>
    <m/>
    <m/>
    <m/>
    <m/>
    <m/>
    <m/>
    <m/>
    <m/>
    <m/>
    <m/>
    <m/>
    <n v="2014"/>
    <x v="1"/>
    <s v="הריסה + בנייה"/>
    <m/>
    <m/>
    <n v="1"/>
    <m/>
    <m/>
    <n v="1"/>
    <n v="1"/>
    <s v="להיתר"/>
    <m/>
    <x v="1"/>
    <m/>
    <m/>
    <m/>
    <m/>
    <n v="1532106"/>
    <m/>
    <m/>
    <m/>
    <m/>
    <m/>
    <m/>
    <m/>
    <s v="מיצוי יח&quot;ד בפרויקט"/>
    <n v="0"/>
    <m/>
    <m/>
    <m/>
    <m/>
    <m/>
    <m/>
    <m/>
  </r>
  <r>
    <n v="219"/>
    <m/>
    <m/>
    <m/>
    <m/>
    <m/>
    <m/>
    <m/>
    <m/>
    <m/>
    <m/>
    <n v="33338"/>
    <m/>
    <s v="חיפה"/>
    <x v="13"/>
    <x v="40"/>
    <m/>
    <s v="רשויות"/>
    <s v="רשויות מקומיות - פינוי-בינוי"/>
    <s v="בביצוע"/>
    <n v="748389"/>
    <s v="304 2014097201"/>
    <n v="304"/>
    <n v="2014097201"/>
    <s v="בקשה להיתר"/>
    <s v="תכנית שינויים בנין חדש                  "/>
    <n v="20140972"/>
    <s v="חיפה"/>
    <n v="4000"/>
    <s v="ברל כצנלסון"/>
    <n v="1051"/>
    <n v="66"/>
    <n v="66"/>
    <m/>
    <d v="2016-04-12T00:00:00"/>
    <n v="0"/>
    <n v="0"/>
    <n v="29"/>
    <n v="29"/>
    <n v="58"/>
    <m/>
    <m/>
    <m/>
    <m/>
    <m/>
    <s v="תכנית שינויים להריסת  מבנה קיים ובניית שני מבני מגורים בן 29 יח&quot;ד"/>
    <m/>
    <m/>
    <m/>
    <s v="NULL"/>
    <m/>
    <m/>
    <m/>
    <m/>
    <m/>
    <m/>
    <m/>
    <m/>
    <m/>
    <m/>
    <m/>
    <m/>
    <m/>
    <m/>
    <m/>
    <m/>
    <m/>
    <n v="2016"/>
    <x v="1"/>
    <s v="הריסה"/>
    <m/>
    <m/>
    <n v="1"/>
    <m/>
    <m/>
    <m/>
    <n v="2"/>
    <s v="להיתר"/>
    <m/>
    <x v="1"/>
    <m/>
    <m/>
    <m/>
    <m/>
    <m/>
    <m/>
    <m/>
    <m/>
    <m/>
    <m/>
    <m/>
    <m/>
    <s v="מיצוי יח&quot;ד בפרויקט"/>
    <n v="0"/>
    <m/>
    <m/>
    <m/>
    <m/>
    <m/>
    <m/>
    <m/>
  </r>
  <r>
    <n v="220"/>
    <m/>
    <m/>
    <m/>
    <m/>
    <m/>
    <m/>
    <m/>
    <m/>
    <m/>
    <m/>
    <n v="33338"/>
    <m/>
    <s v="חיפה"/>
    <x v="13"/>
    <x v="40"/>
    <m/>
    <s v="רשויות"/>
    <s v="רשויות מקומיות - פינוי-בינוי"/>
    <s v="בביצוע"/>
    <n v="5270959"/>
    <s v="304 2014097202"/>
    <n v="304"/>
    <n v="2014097202"/>
    <s v="בקשה להיתר"/>
    <s v="פינוי ובינוי                            "/>
    <n v="20140972"/>
    <s v="חיפה"/>
    <n v="4000"/>
    <s v="ברל כצנלסון"/>
    <n v="1051"/>
    <n v="66"/>
    <n v="66"/>
    <m/>
    <d v="2017-06-26T00:00:00"/>
    <n v="0"/>
    <n v="0"/>
    <n v="18"/>
    <n v="40"/>
    <n v="58"/>
    <m/>
    <m/>
    <m/>
    <m/>
    <m/>
    <s v=" עקב דיון חוזר בעקבות החלטת ועדת ערר התיק עבר מ - 01 ל - 02 תכנית שינויים להריסת  מבנה קיים ובניית שני מבני מגורים בן 29 יח&quot;ד                                                                                                                                  "/>
    <m/>
    <m/>
    <m/>
    <n v="1532106"/>
    <n v="2014097202"/>
    <m/>
    <d v="2017-10-01T00:00:00"/>
    <m/>
    <n v="0"/>
    <n v="0"/>
    <n v="18"/>
    <m/>
    <n v="40"/>
    <m/>
    <n v="58"/>
    <m/>
    <m/>
    <s v="מגורים עג חניון תת קרקעי ( מגרש 51 ) כפוף להוראות תכנית חפ/2281. ======================================================== ======================================================== הריסת בניין אחד בן 18 יח&quot;ד והקמת שני בניינים בני 29 יח&quot;ד כ&quot;א, סה&quot;כ 58 יח&quot;ד, "/>
    <m/>
    <m/>
    <m/>
    <n v="2017"/>
    <x v="6"/>
    <s v="הריסה + בנייה"/>
    <s v="הריסה + בנייה"/>
    <m/>
    <n v="1"/>
    <m/>
    <m/>
    <m/>
    <n v="2"/>
    <s v="להיתר"/>
    <m/>
    <x v="0"/>
    <m/>
    <m/>
    <m/>
    <n v="748388"/>
    <m/>
    <m/>
    <m/>
    <m/>
    <m/>
    <m/>
    <m/>
    <m/>
    <s v="מיצוי יח&quot;ד בפרויקט"/>
    <n v="0"/>
    <m/>
    <m/>
    <m/>
    <m/>
    <m/>
    <m/>
    <m/>
  </r>
  <r>
    <n v="221"/>
    <m/>
    <m/>
    <m/>
    <m/>
    <m/>
    <m/>
    <m/>
    <m/>
    <m/>
    <m/>
    <n v="33338"/>
    <m/>
    <s v="חיפה"/>
    <x v="13"/>
    <x v="40"/>
    <m/>
    <s v="רשויות"/>
    <s v="רשויות מקומיות - פינוי-בינוי"/>
    <s v="בביצוע"/>
    <n v="5424626"/>
    <s v="304 2014097203"/>
    <n v="304"/>
    <n v="2014097203"/>
    <s v="בקשה להיתר"/>
    <s v="פינוי ובינוי"/>
    <n v="20140972"/>
    <s v="חיפה"/>
    <n v="4000"/>
    <s v="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s v="NULL"/>
    <m/>
    <m/>
    <m/>
    <m/>
    <m/>
    <m/>
    <m/>
    <m/>
    <m/>
    <m/>
    <m/>
    <m/>
    <m/>
    <m/>
    <m/>
    <m/>
    <m/>
    <n v="2018"/>
    <x v="1"/>
    <s v="הריסה + בנייה (שינויים)"/>
    <m/>
    <m/>
    <m/>
    <m/>
    <m/>
    <m/>
    <n v="4"/>
    <s v="להיתר"/>
    <m/>
    <x v="1"/>
    <m/>
    <m/>
    <m/>
    <m/>
    <m/>
    <m/>
    <m/>
    <m/>
    <m/>
    <m/>
    <m/>
    <m/>
    <s v="מיצוי יח&quot;ד בפרויקט"/>
    <n v="0"/>
    <m/>
    <m/>
    <m/>
    <m/>
    <m/>
    <m/>
    <m/>
  </r>
  <r>
    <n v="222"/>
    <m/>
    <m/>
    <m/>
    <m/>
    <m/>
    <m/>
    <m/>
    <m/>
    <m/>
    <m/>
    <n v="33338"/>
    <m/>
    <s v="חיפה"/>
    <x v="13"/>
    <x v="40"/>
    <m/>
    <s v="רשויות"/>
    <s v="רשויות מקומיות - פינוי-בינוי"/>
    <s v="בביצוע"/>
    <n v="748390"/>
    <s v="304 2014097300"/>
    <n v="304"/>
    <n v="2014097300"/>
    <s v="בקשה להיתר"/>
    <s v="פינוי ובינוי                            "/>
    <n v="20140973"/>
    <s v="חיפה"/>
    <n v="4000"/>
    <s v="ברל כצנלסון"/>
    <n v="1051"/>
    <n v="70"/>
    <n v="70"/>
    <m/>
    <d v="2014-12-08T00:00:00"/>
    <n v="0"/>
    <n v="58"/>
    <n v="18"/>
    <n v="40"/>
    <n v="58"/>
    <m/>
    <m/>
    <m/>
    <m/>
    <m/>
    <s v=" הריסת מבנה קיים הקמת שני מבני מגורים בני 29 יח&quot;ד בכל אחד ( סה&quot;כ 58 יח&quot;ד ) וחניון משותםףלשני המבנים"/>
    <m/>
    <m/>
    <m/>
    <s v="NULL"/>
    <m/>
    <m/>
    <m/>
    <m/>
    <m/>
    <m/>
    <m/>
    <m/>
    <m/>
    <m/>
    <m/>
    <m/>
    <m/>
    <m/>
    <m/>
    <m/>
    <m/>
    <n v="2014"/>
    <x v="1"/>
    <s v="הריסה + בנייה"/>
    <m/>
    <m/>
    <n v="2"/>
    <m/>
    <m/>
    <n v="1"/>
    <n v="1"/>
    <s v="להיתר"/>
    <m/>
    <x v="1"/>
    <m/>
    <m/>
    <m/>
    <m/>
    <n v="1928654"/>
    <m/>
    <m/>
    <m/>
    <m/>
    <m/>
    <m/>
    <m/>
    <s v="מיצוי יח&quot;ד בפרויקט"/>
    <n v="0"/>
    <m/>
    <m/>
    <m/>
    <m/>
    <m/>
    <m/>
    <m/>
  </r>
  <r>
    <n v="223"/>
    <m/>
    <m/>
    <m/>
    <m/>
    <m/>
    <m/>
    <m/>
    <m/>
    <m/>
    <m/>
    <n v="33338"/>
    <m/>
    <s v="חיפה"/>
    <x v="13"/>
    <x v="40"/>
    <m/>
    <s v="רשויות"/>
    <s v="רשויות מקומיות - פינוי-בינוי"/>
    <s v="בביצוע"/>
    <n v="748391"/>
    <s v="304 2014097301"/>
    <n v="304"/>
    <n v="2014097301"/>
    <s v="בקשה להיתר"/>
    <s v="תכנית שינויים בנין חדש                  "/>
    <n v="20140973"/>
    <s v="חיפה"/>
    <n v="4000"/>
    <s v="ברל כצנלסון"/>
    <n v="1051"/>
    <n v="70"/>
    <n v="70"/>
    <m/>
    <d v="2016-05-30T00:00:00"/>
    <n v="0"/>
    <n v="0"/>
    <n v="29"/>
    <n v="29"/>
    <n v="58"/>
    <m/>
    <m/>
    <m/>
    <m/>
    <m/>
    <s v=" תכנית שינויים"/>
    <m/>
    <m/>
    <m/>
    <s v="NULL"/>
    <m/>
    <m/>
    <m/>
    <m/>
    <m/>
    <m/>
    <m/>
    <m/>
    <m/>
    <m/>
    <m/>
    <m/>
    <m/>
    <m/>
    <m/>
    <m/>
    <m/>
    <n v="2016"/>
    <x v="1"/>
    <s v="בנייה (שינויים)"/>
    <m/>
    <m/>
    <n v="2"/>
    <m/>
    <m/>
    <m/>
    <n v="2"/>
    <s v="להיתר"/>
    <m/>
    <x v="1"/>
    <m/>
    <m/>
    <m/>
    <m/>
    <m/>
    <m/>
    <m/>
    <m/>
    <m/>
    <m/>
    <m/>
    <m/>
    <s v="מיצוי יח&quot;ד בפרויקט"/>
    <n v="0"/>
    <m/>
    <m/>
    <m/>
    <m/>
    <m/>
    <m/>
    <m/>
  </r>
  <r>
    <n v="224"/>
    <m/>
    <m/>
    <m/>
    <m/>
    <m/>
    <m/>
    <m/>
    <m/>
    <m/>
    <m/>
    <n v="33338"/>
    <m/>
    <s v="חיפה"/>
    <x v="13"/>
    <x v="40"/>
    <m/>
    <s v="רשויות"/>
    <s v="רשויות מקומיות - פינוי-בינוי"/>
    <s v="בביצוע"/>
    <n v="5275112"/>
    <s v="304 2014097302"/>
    <n v="304"/>
    <n v="2014097302"/>
    <s v="בקשה להיתר"/>
    <s v="פינוי ובינוי"/>
    <n v="20140973"/>
    <s v="חיפה"/>
    <n v="4000"/>
    <s v="ברל כצנלסון"/>
    <n v="1051"/>
    <n v="70"/>
    <n v="70"/>
    <m/>
    <d v="2017-06-26T00:00:00"/>
    <n v="0"/>
    <n v="0"/>
    <n v="18"/>
    <n v="40"/>
    <n v="58"/>
    <m/>
    <m/>
    <m/>
    <m/>
    <m/>
    <s v="עקב דיון חוזר בעקבות החלטת ועדת ערר התיק עבר מ - 01 ל - 02 תכנית שינויים"/>
    <m/>
    <m/>
    <m/>
    <s v="NULL"/>
    <m/>
    <m/>
    <m/>
    <m/>
    <m/>
    <m/>
    <m/>
    <m/>
    <m/>
    <m/>
    <m/>
    <m/>
    <m/>
    <m/>
    <m/>
    <m/>
    <m/>
    <n v="2017"/>
    <x v="1"/>
    <m/>
    <m/>
    <m/>
    <m/>
    <m/>
    <m/>
    <m/>
    <n v="4"/>
    <s v="להיתר"/>
    <m/>
    <x v="1"/>
    <m/>
    <m/>
    <m/>
    <m/>
    <m/>
    <m/>
    <m/>
    <m/>
    <m/>
    <m/>
    <m/>
    <m/>
    <s v="מיצוי יח&quot;ד בפרויקט"/>
    <n v="0"/>
    <m/>
    <m/>
    <m/>
    <m/>
    <m/>
    <m/>
    <m/>
  </r>
  <r>
    <n v="225"/>
    <m/>
    <m/>
    <m/>
    <m/>
    <m/>
    <m/>
    <m/>
    <m/>
    <m/>
    <m/>
    <n v="33338"/>
    <m/>
    <s v="חיפה"/>
    <x v="13"/>
    <x v="40"/>
    <m/>
    <s v="רשויות"/>
    <s v="רשויות מקומיות - פינוי-בינוי"/>
    <s v="בביצוע"/>
    <n v="5424629"/>
    <s v="304 2014097304"/>
    <n v="304"/>
    <n v="2014097304"/>
    <s v="בקשה להיתר"/>
    <s v="פינוי ובינוי"/>
    <n v="20140973"/>
    <s v="חיפה"/>
    <n v="4000"/>
    <s v="ברל כצנלסון"/>
    <n v="1051"/>
    <n v="70"/>
    <n v="70"/>
    <m/>
    <d v="2018-08-06T00:00:00"/>
    <n v="0"/>
    <n v="58"/>
    <m/>
    <m/>
    <m/>
    <m/>
    <m/>
    <m/>
    <m/>
    <m/>
    <s v="תכנית שינויים מהיתר עבור הריסת מבנה קיים"/>
    <m/>
    <m/>
    <m/>
    <s v="NULL"/>
    <m/>
    <m/>
    <m/>
    <m/>
    <m/>
    <m/>
    <m/>
    <m/>
    <m/>
    <m/>
    <m/>
    <m/>
    <m/>
    <m/>
    <m/>
    <m/>
    <m/>
    <n v="2018"/>
    <x v="1"/>
    <s v="הריסה (שינויים)"/>
    <m/>
    <m/>
    <m/>
    <m/>
    <m/>
    <m/>
    <n v="4"/>
    <s v="להיתר"/>
    <m/>
    <x v="1"/>
    <m/>
    <m/>
    <m/>
    <m/>
    <m/>
    <m/>
    <m/>
    <m/>
    <m/>
    <m/>
    <m/>
    <m/>
    <s v="מיצוי יח&quot;ד בפרויקט"/>
    <n v="0"/>
    <m/>
    <m/>
    <m/>
    <m/>
    <m/>
    <m/>
    <m/>
  </r>
  <r>
    <n v="226"/>
    <m/>
    <m/>
    <m/>
    <m/>
    <m/>
    <m/>
    <m/>
    <m/>
    <m/>
    <m/>
    <n v="33338"/>
    <m/>
    <s v="חיפה"/>
    <x v="13"/>
    <x v="40"/>
    <m/>
    <s v="רשויות"/>
    <s v="רשויות מקומיות - פינוי-בינוי"/>
    <s v="בביצוע"/>
    <n v="748392"/>
    <s v="304 2014097400"/>
    <n v="304"/>
    <n v="2014097400"/>
    <s v="בקשה להיתר"/>
    <s v="פינוי ובינוי                            "/>
    <n v="20140974"/>
    <s v="חיפה"/>
    <n v="4000"/>
    <s v="ברל כצנלסון"/>
    <n v="1051"/>
    <n v="74"/>
    <n v="74"/>
    <m/>
    <d v="2014-12-08T00:00:00"/>
    <n v="0"/>
    <n v="58"/>
    <n v="18"/>
    <n v="40"/>
    <n v="58"/>
    <m/>
    <m/>
    <m/>
    <m/>
    <m/>
    <s v=" הריסת מבנה קיים הקמת שני מבני מגורים בני 29 יח&quot;ד בכל אחד ( סה&quot;כ 58 יח&quot;ד )  וחניון משותם לשני המבנים"/>
    <m/>
    <m/>
    <m/>
    <s v="NULL"/>
    <m/>
    <m/>
    <m/>
    <m/>
    <m/>
    <m/>
    <m/>
    <m/>
    <m/>
    <m/>
    <m/>
    <m/>
    <m/>
    <m/>
    <m/>
    <m/>
    <m/>
    <n v="2014"/>
    <x v="1"/>
    <s v="הריסה + בנייה"/>
    <m/>
    <m/>
    <n v="3"/>
    <m/>
    <m/>
    <n v="1"/>
    <n v="1"/>
    <s v="להיתר"/>
    <m/>
    <x v="1"/>
    <m/>
    <m/>
    <m/>
    <m/>
    <n v="1928655"/>
    <m/>
    <m/>
    <m/>
    <m/>
    <m/>
    <m/>
    <m/>
    <s v="מיצוי יח&quot;ד בפרויקט"/>
    <n v="0"/>
    <m/>
    <m/>
    <m/>
    <m/>
    <m/>
    <m/>
    <m/>
  </r>
  <r>
    <n v="227"/>
    <m/>
    <m/>
    <m/>
    <m/>
    <m/>
    <m/>
    <m/>
    <m/>
    <m/>
    <m/>
    <n v="33338"/>
    <m/>
    <s v="חיפה"/>
    <x v="13"/>
    <x v="40"/>
    <m/>
    <s v="רשויות"/>
    <s v="רשויות מקומיות - פינוי-בינוי"/>
    <s v="בביצוע"/>
    <n v="748393"/>
    <s v="304 2014097401"/>
    <n v="304"/>
    <n v="2014097401"/>
    <s v="בקשה להיתר"/>
    <s v="תכנית שינויים בנין חדש                  "/>
    <n v="20140974"/>
    <s v="חיפה"/>
    <n v="4000"/>
    <s v="ברל כצנלסון"/>
    <n v="1051"/>
    <n v="74"/>
    <n v="74"/>
    <m/>
    <d v="2016-05-30T00:00:00"/>
    <n v="0"/>
    <n v="0"/>
    <n v="29"/>
    <n v="29"/>
    <n v="58"/>
    <m/>
    <m/>
    <m/>
    <m/>
    <m/>
    <s v=" תכנית שינויים"/>
    <m/>
    <m/>
    <m/>
    <s v="NULL"/>
    <m/>
    <m/>
    <m/>
    <m/>
    <m/>
    <m/>
    <m/>
    <m/>
    <m/>
    <m/>
    <m/>
    <m/>
    <m/>
    <m/>
    <m/>
    <m/>
    <m/>
    <n v="2016"/>
    <x v="1"/>
    <s v="שינויים"/>
    <m/>
    <m/>
    <n v="3"/>
    <m/>
    <m/>
    <m/>
    <n v="2"/>
    <s v="להיתר"/>
    <m/>
    <x v="1"/>
    <m/>
    <m/>
    <m/>
    <m/>
    <m/>
    <m/>
    <m/>
    <m/>
    <m/>
    <m/>
    <m/>
    <m/>
    <s v="מיצוי יח&quot;ד בפרויקט"/>
    <n v="0"/>
    <m/>
    <m/>
    <m/>
    <m/>
    <m/>
    <m/>
    <m/>
  </r>
  <r>
    <n v="228"/>
    <m/>
    <m/>
    <m/>
    <m/>
    <m/>
    <m/>
    <m/>
    <m/>
    <m/>
    <m/>
    <n v="33338"/>
    <m/>
    <s v="חיפה"/>
    <x v="13"/>
    <x v="40"/>
    <m/>
    <s v="רשויות"/>
    <s v="רשויות מקומיות - פינוי-בינוי"/>
    <s v="בביצוע"/>
    <n v="5261117"/>
    <s v="304 2014097402"/>
    <n v="304"/>
    <n v="2014097402"/>
    <s v="בקשה להיתר"/>
    <s v="פינוי ובינוי"/>
    <n v="20140974"/>
    <s v="חיפה"/>
    <n v="4000"/>
    <s v="ברל כצנלסון"/>
    <n v="1051"/>
    <n v="74"/>
    <n v="74"/>
    <m/>
    <d v="2017-06-26T00:00:00"/>
    <n v="0"/>
    <n v="0"/>
    <n v="18"/>
    <n v="40"/>
    <n v="58"/>
    <m/>
    <m/>
    <m/>
    <m/>
    <m/>
    <s v="עקב דיון חוזר בעקבות החלטת ועדת ערר התיק עבר מ - 01  ל - 02 תכנית שינויים"/>
    <m/>
    <m/>
    <m/>
    <s v="NULL"/>
    <m/>
    <m/>
    <m/>
    <m/>
    <m/>
    <m/>
    <m/>
    <m/>
    <m/>
    <m/>
    <m/>
    <m/>
    <m/>
    <m/>
    <m/>
    <m/>
    <m/>
    <n v="2017"/>
    <x v="1"/>
    <m/>
    <m/>
    <m/>
    <m/>
    <m/>
    <m/>
    <m/>
    <n v="4"/>
    <s v="להיתר"/>
    <m/>
    <x v="1"/>
    <m/>
    <m/>
    <m/>
    <m/>
    <m/>
    <m/>
    <m/>
    <m/>
    <m/>
    <m/>
    <m/>
    <m/>
    <s v="מיצוי יח&quot;ד בפרויקט"/>
    <n v="0"/>
    <m/>
    <m/>
    <m/>
    <m/>
    <m/>
    <m/>
    <m/>
  </r>
  <r>
    <n v="1158"/>
    <m/>
    <m/>
    <m/>
    <s v="כפול. למעט שוני קטן בכתובת"/>
    <m/>
    <s v="כפול עם נתוני עבר"/>
    <m/>
    <m/>
    <m/>
    <m/>
    <n v="33338"/>
    <m/>
    <s v="חיפה"/>
    <x v="13"/>
    <x v="40"/>
    <m/>
    <s v="רשויות"/>
    <s v="פינוי-בינוי"/>
    <s v="בביצוע"/>
    <n v="5424630"/>
    <s v="304 2014097402"/>
    <n v="304"/>
    <n v="2014097402"/>
    <s v="בקשה להיתר                    "/>
    <s v="פינוי ובינוי                            "/>
    <n v="20140974"/>
    <s v="חיפה"/>
    <n v="4000"/>
    <s v="ברל כצנלסון"/>
    <n v="1051"/>
    <n v="74"/>
    <n v="74"/>
    <m/>
    <d v="2017-06-26T00:00:00"/>
    <n v="0"/>
    <n v="58"/>
    <m/>
    <m/>
    <m/>
    <s v="2019_01"/>
    <d v="2019-01-23T18:07:26"/>
    <m/>
    <m/>
    <m/>
    <s v=" עקב דיון חוזר בעקבות החלטת ועדת ערר התיק עבר מ - 01  ל - 02 תכנית שינויים בניינים A6  A5                                                                                                                                                                      "/>
    <s v="NULL"/>
    <s v="NULL"/>
    <s v="NULL"/>
    <n v="1562252"/>
    <n v="2014097402"/>
    <s v="בקשה להיתר                    "/>
    <d v="2018-08-09T00:00:00"/>
    <s v="מגורים                                                                                    "/>
    <n v="0"/>
    <n v="58"/>
    <m/>
    <m/>
    <m/>
    <m/>
    <m/>
    <m/>
    <m/>
    <s v="הריסת בניין בן 18 יחיד והקמת 2 בניינים בני 29 דירות , כא, סה&quot;כ 58 דירות 9 קומות מגורים ע&quot;ג חניון תת קרקעי חפ/2289&quot;"/>
    <s v="2019_01"/>
    <d v="2019-01-23T20:01:27"/>
    <s v="לפי כתובת (מרץ 2021)"/>
    <n v="2017"/>
    <x v="3"/>
    <m/>
    <s v="הריסה + בנייה"/>
    <m/>
    <m/>
    <m/>
    <m/>
    <m/>
    <n v="4"/>
    <s v="להיתר"/>
    <m/>
    <x v="1"/>
    <m/>
    <m/>
    <m/>
    <m/>
    <m/>
    <m/>
    <m/>
    <m/>
    <m/>
    <m/>
    <m/>
    <m/>
    <s v="מיצוי יח&quot;ד בפרויקט"/>
    <n v="0"/>
    <m/>
    <m/>
    <m/>
    <m/>
    <m/>
    <m/>
    <m/>
  </r>
  <r>
    <n v="229"/>
    <m/>
    <m/>
    <m/>
    <m/>
    <m/>
    <m/>
    <m/>
    <m/>
    <m/>
    <m/>
    <n v="33338"/>
    <m/>
    <s v="חיפה"/>
    <x v="13"/>
    <x v="40"/>
    <m/>
    <s v="רשויות"/>
    <s v="רשויות מקומיות - פינוי-בינוי"/>
    <s v="בביצוע"/>
    <n v="5424631"/>
    <s v="304 2014097403"/>
    <n v="304"/>
    <n v="2014097403"/>
    <s v="בקשה להיתר"/>
    <s v="פינוי ובינוי"/>
    <n v="20140974"/>
    <s v="חיפה"/>
    <n v="4000"/>
    <s v="ברל כצנלסון"/>
    <n v="1051"/>
    <n v="74"/>
    <n v="74"/>
    <m/>
    <d v="2018-08-06T00:00:00"/>
    <n v="0"/>
    <n v="58"/>
    <m/>
    <m/>
    <n v="58"/>
    <m/>
    <m/>
    <m/>
    <m/>
    <m/>
    <s v="תכנית שינויים עבור הריסת מבנה קיים הקמת שני סבבי מגורים בני 29 יחד בכל אחד"/>
    <m/>
    <m/>
    <m/>
    <s v="NULL"/>
    <m/>
    <m/>
    <m/>
    <m/>
    <m/>
    <m/>
    <m/>
    <m/>
    <m/>
    <m/>
    <m/>
    <m/>
    <m/>
    <m/>
    <m/>
    <m/>
    <m/>
    <n v="2018"/>
    <x v="1"/>
    <s v="הריסה + בנייה (שינויים)"/>
    <m/>
    <m/>
    <m/>
    <m/>
    <m/>
    <m/>
    <n v="4"/>
    <s v="להיתר"/>
    <m/>
    <x v="1"/>
    <m/>
    <m/>
    <m/>
    <m/>
    <m/>
    <m/>
    <m/>
    <m/>
    <m/>
    <m/>
    <m/>
    <m/>
    <s v="מיצוי יח&quot;ד בפרויקט"/>
    <n v="0"/>
    <m/>
    <m/>
    <m/>
    <m/>
    <m/>
    <m/>
    <m/>
  </r>
  <r>
    <n v="231"/>
    <m/>
    <m/>
    <m/>
    <m/>
    <m/>
    <m/>
    <m/>
    <m/>
    <m/>
    <m/>
    <n v="33338"/>
    <m/>
    <s v="חיפה"/>
    <x v="13"/>
    <x v="40"/>
    <m/>
    <s v="רשויות"/>
    <s v="רשויות מקומיות - פינוי-בינוי"/>
    <s v="בביצוע"/>
    <n v="7044432"/>
    <s v="304 2014097503"/>
    <n v="304"/>
    <n v="2014097503"/>
    <s v="בקשה להיתר"/>
    <s v="פינוי ובינוי"/>
    <n v="20140975"/>
    <s v="חיפה"/>
    <n v="4000"/>
    <s v="רח' ברל כצנלסון"/>
    <n v="1051"/>
    <n v="43"/>
    <n v="43"/>
    <m/>
    <d v="2018-07-30T00:00:00"/>
    <n v="0"/>
    <n v="0"/>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n v="1990427"/>
    <n v="2014097503"/>
    <m/>
    <d v="2019-11-10T00:00:00"/>
    <m/>
    <n v="0"/>
    <n v="0"/>
    <m/>
    <m/>
    <m/>
    <m/>
    <n v="156"/>
    <m/>
    <m/>
    <s v="תכנית שינויים מהיתר שניתן ביום 01/10/2017 ל- 156 יחד, 16 קומות מגורים + קומת חניה מעל לכניסה הקובעת, חניון תת קרקעי, תחנת טרפו' ומועדון דיירים, כפוף לחפ/2281 באותם התנאים של ההיתר המקורי"/>
    <m/>
    <m/>
    <m/>
    <n v="2018"/>
    <x v="5"/>
    <s v="הריסה + בנייה"/>
    <s v="הריסה + בנייה"/>
    <m/>
    <n v="4"/>
    <m/>
    <m/>
    <m/>
    <n v="2"/>
    <s v="להיתר"/>
    <m/>
    <x v="2"/>
    <m/>
    <m/>
    <m/>
    <m/>
    <m/>
    <m/>
    <m/>
    <m/>
    <m/>
    <m/>
    <m/>
    <m/>
    <s v="מיצוי יח&quot;ד בפרויקט"/>
    <n v="0"/>
    <m/>
    <m/>
    <m/>
    <m/>
    <m/>
    <m/>
    <m/>
  </r>
  <r>
    <n v="230"/>
    <m/>
    <m/>
    <m/>
    <m/>
    <m/>
    <m/>
    <m/>
    <m/>
    <m/>
    <m/>
    <n v="33338"/>
    <m/>
    <s v="חיפה"/>
    <x v="13"/>
    <x v="40"/>
    <m/>
    <s v="רשויות"/>
    <s v="רשויות מקומיות - פינוי-בינוי"/>
    <s v="בביצוע"/>
    <n v="6805111"/>
    <s v="304 2014097503"/>
    <n v="304"/>
    <n v="2014097503"/>
    <s v="בקשה להיתר"/>
    <s v="פינוי ובינוי"/>
    <n v="20140975"/>
    <s v="חיפה"/>
    <n v="4000"/>
    <s v="רח' ברל כצנלסון"/>
    <n v="1051"/>
    <n v="43"/>
    <n v="43"/>
    <m/>
    <d v="2018-07-30T00:00:00"/>
    <n v="0"/>
    <n v="156"/>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s v="NULL"/>
    <m/>
    <m/>
    <m/>
    <m/>
    <m/>
    <m/>
    <m/>
    <m/>
    <m/>
    <m/>
    <m/>
    <m/>
    <m/>
    <m/>
    <m/>
    <m/>
    <m/>
    <n v="2018"/>
    <x v="1"/>
    <s v="הריסה + בנייה (שינויים)"/>
    <m/>
    <m/>
    <m/>
    <m/>
    <m/>
    <m/>
    <n v="4"/>
    <s v="להיתר"/>
    <m/>
    <x v="1"/>
    <m/>
    <m/>
    <m/>
    <m/>
    <m/>
    <m/>
    <m/>
    <m/>
    <m/>
    <m/>
    <m/>
    <m/>
    <s v="מיצוי יח&quot;ד בפרויקט"/>
    <n v="0"/>
    <m/>
    <m/>
    <m/>
    <m/>
    <m/>
    <m/>
    <m/>
  </r>
  <r>
    <n v="232"/>
    <m/>
    <m/>
    <m/>
    <m/>
    <m/>
    <m/>
    <m/>
    <m/>
    <m/>
    <m/>
    <n v="33338"/>
    <m/>
    <s v="חיפה"/>
    <x v="13"/>
    <x v="40"/>
    <m/>
    <s v="רשויות"/>
    <s v="רשויות מקומיות - פינוי-בינוי"/>
    <s v="בביצוע"/>
    <n v="6805112"/>
    <s v="304 2014097603"/>
    <n v="304"/>
    <n v="2014097603"/>
    <s v="בקשה להיתר"/>
    <s v="פינוי ובינוי"/>
    <n v="20140976"/>
    <s v="חיפה"/>
    <n v="4000"/>
    <s v="רח' ברל כצנלסון"/>
    <n v="1051"/>
    <n v="47"/>
    <n v="47"/>
    <m/>
    <d v="2017-06-26T00:00:00"/>
    <n v="0"/>
    <n v="156"/>
    <n v="36"/>
    <n v="120"/>
    <n v="156"/>
    <m/>
    <m/>
    <m/>
    <m/>
    <m/>
    <s v="עקב דיון חוזר בעקבות החלטת ועדת עררהתיק עבר מ - 02 ל - 03 תכנית שינויים להריסה ובנית 156 דירות"/>
    <m/>
    <m/>
    <m/>
    <n v="1931690"/>
    <n v="2014097603"/>
    <m/>
    <d v="2018-08-09T00:00:00"/>
    <m/>
    <n v="0"/>
    <n v="156"/>
    <n v="36"/>
    <m/>
    <n v="120"/>
    <m/>
    <n v="156"/>
    <m/>
    <m/>
    <s v="הריסת 2 בנ' 36 יח' סהכ והקמת 2 בייניינים בני 156 דירות (78 כ&quot;א) 16 קומות מגורים +קומת חניה מעל הכניסה קובעת חניון תת קרקעי ,תחנת טרנספורמציה ומועדון דיירים.&quot;"/>
    <m/>
    <m/>
    <m/>
    <n v="2017"/>
    <x v="3"/>
    <s v="הריסה + בנייה"/>
    <s v="הריסה + בנייה"/>
    <m/>
    <n v="5"/>
    <m/>
    <m/>
    <m/>
    <n v="2"/>
    <s v="להיתר"/>
    <m/>
    <x v="0"/>
    <m/>
    <m/>
    <m/>
    <n v="748398"/>
    <m/>
    <m/>
    <m/>
    <m/>
    <m/>
    <m/>
    <m/>
    <m/>
    <s v="מיצוי יח&quot;ד בפרויקט"/>
    <n v="0"/>
    <m/>
    <m/>
    <m/>
    <m/>
    <m/>
    <m/>
    <m/>
  </r>
  <r>
    <n v="234"/>
    <m/>
    <m/>
    <m/>
    <m/>
    <m/>
    <m/>
    <m/>
    <m/>
    <m/>
    <m/>
    <n v="33338"/>
    <m/>
    <s v="חיפה"/>
    <x v="13"/>
    <x v="40"/>
    <m/>
    <s v="רשויות"/>
    <s v="רשויות מקומיות - פינוי-בינוי"/>
    <s v="בביצוע"/>
    <n v="7044438"/>
    <s v="304 2014097604"/>
    <n v="304"/>
    <n v="2014097604"/>
    <s v="בקשה להיתר"/>
    <s v="פינוי ובינוי"/>
    <n v="20140976"/>
    <s v="חיפה"/>
    <n v="4000"/>
    <s v="רח' ברל כצנלסון"/>
    <n v="1051"/>
    <n v="47"/>
    <n v="47"/>
    <m/>
    <d v="2018-08-06T00:00:00"/>
    <n v="0"/>
    <n v="0"/>
    <m/>
    <m/>
    <m/>
    <m/>
    <m/>
    <m/>
    <m/>
    <m/>
    <s v="שינויים מהיתר עבור הריסתמבנה קיים"/>
    <m/>
    <m/>
    <m/>
    <n v="1989344"/>
    <n v="2014097604"/>
    <m/>
    <d v="2019-11-10T00:00:00"/>
    <m/>
    <n v="0"/>
    <n v="0"/>
    <m/>
    <m/>
    <m/>
    <m/>
    <n v="156"/>
    <m/>
    <m/>
    <s v="תכנית שינויים מהיתר שניתן ביום 15/08/2018 ל- 156 יחד, 16 קומות מגורים + קומת חניה מעל לכניסה הקובעת, חניון תת קרקעי, תחנת טרפו' ומועדון דיירים, כפוף לחפ/2281 באותם התנאים של ההיתר המקורי"/>
    <m/>
    <m/>
    <m/>
    <n v="2018"/>
    <x v="5"/>
    <s v="הריסה "/>
    <s v="הריסה + בנייה"/>
    <m/>
    <n v="5"/>
    <m/>
    <m/>
    <m/>
    <n v="2"/>
    <s v="להיתר"/>
    <m/>
    <x v="2"/>
    <m/>
    <m/>
    <m/>
    <m/>
    <m/>
    <m/>
    <m/>
    <m/>
    <m/>
    <m/>
    <m/>
    <m/>
    <s v="מיצוי יח&quot;ד בפרויקט"/>
    <n v="0"/>
    <m/>
    <m/>
    <m/>
    <m/>
    <m/>
    <m/>
    <m/>
  </r>
  <r>
    <n v="233"/>
    <m/>
    <m/>
    <m/>
    <m/>
    <m/>
    <m/>
    <m/>
    <m/>
    <m/>
    <m/>
    <n v="33338"/>
    <m/>
    <s v="חיפה"/>
    <x v="13"/>
    <x v="40"/>
    <m/>
    <s v="רשויות"/>
    <s v="רשויות מקומיות - פינוי-בינוי"/>
    <s v="בביצוע"/>
    <n v="6805113"/>
    <s v="304 2014097604"/>
    <n v="304"/>
    <n v="2014097604"/>
    <s v="בקשה להיתר"/>
    <s v="פינוי ובינוי"/>
    <n v="20140976"/>
    <s v="חיפה"/>
    <n v="4000"/>
    <s v="רח' ברל כצנלסון"/>
    <n v="1051"/>
    <n v="47"/>
    <n v="47"/>
    <m/>
    <d v="2018-08-06T00:00:00"/>
    <n v="0"/>
    <n v="156"/>
    <m/>
    <m/>
    <m/>
    <m/>
    <m/>
    <m/>
    <m/>
    <m/>
    <s v="שינויים מהיתר עבור הריסתמבנה קיים"/>
    <m/>
    <m/>
    <m/>
    <s v="NULL"/>
    <m/>
    <m/>
    <m/>
    <m/>
    <m/>
    <m/>
    <m/>
    <m/>
    <m/>
    <m/>
    <m/>
    <m/>
    <m/>
    <m/>
    <m/>
    <m/>
    <m/>
    <n v="2018"/>
    <x v="1"/>
    <s v="הריסה (שינויים)"/>
    <m/>
    <m/>
    <m/>
    <m/>
    <m/>
    <m/>
    <n v="4"/>
    <s v="להיתר"/>
    <m/>
    <x v="1"/>
    <m/>
    <m/>
    <m/>
    <m/>
    <m/>
    <m/>
    <m/>
    <m/>
    <m/>
    <m/>
    <m/>
    <m/>
    <s v="מיצוי יח&quot;ד בפרויקט"/>
    <n v="0"/>
    <m/>
    <m/>
    <m/>
    <m/>
    <m/>
    <m/>
    <m/>
  </r>
  <r>
    <n v="236"/>
    <m/>
    <m/>
    <m/>
    <m/>
    <m/>
    <m/>
    <m/>
    <m/>
    <m/>
    <m/>
    <n v="33338"/>
    <m/>
    <s v="חיפה"/>
    <x v="13"/>
    <x v="40"/>
    <m/>
    <s v="רשויות"/>
    <s v="רשויות מקומיות - פינוי-בינוי"/>
    <s v="בביצוע"/>
    <n v="7044421"/>
    <s v="304 2014097203"/>
    <n v="304"/>
    <n v="2014097203"/>
    <s v="בקשה להיתר"/>
    <s v="פינוי ובינוי"/>
    <n v="20140972"/>
    <s v="חיפה"/>
    <n v="4000"/>
    <s v="רח' 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n v="1989343"/>
    <n v="2014097203"/>
    <m/>
    <d v="2019-11-10T00:00:00"/>
    <m/>
    <n v="0"/>
    <n v="29"/>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n v="2018"/>
    <x v="5"/>
    <s v="הריסה + בנייה"/>
    <s v="הריסה + בנייה"/>
    <m/>
    <n v="1"/>
    <m/>
    <m/>
    <m/>
    <n v="2"/>
    <s v="להיתר"/>
    <m/>
    <x v="2"/>
    <m/>
    <m/>
    <m/>
    <m/>
    <m/>
    <m/>
    <m/>
    <m/>
    <m/>
    <m/>
    <m/>
    <m/>
    <s v="מיצוי יח&quot;ד בפרויקט"/>
    <n v="0"/>
    <m/>
    <m/>
    <m/>
    <m/>
    <m/>
    <m/>
    <m/>
  </r>
  <r>
    <n v="235"/>
    <m/>
    <m/>
    <m/>
    <m/>
    <m/>
    <m/>
    <m/>
    <m/>
    <m/>
    <m/>
    <n v="33338"/>
    <m/>
    <s v="חיפה"/>
    <x v="13"/>
    <x v="40"/>
    <m/>
    <s v="רשויות"/>
    <s v="רשויות מקומיות - פינוי-בינוי"/>
    <s v="בביצוע"/>
    <n v="6805105"/>
    <s v="304 2014097203"/>
    <n v="304"/>
    <n v="2014097203"/>
    <s v="בקשה להיתר"/>
    <s v="פינוי ובינוי"/>
    <n v="20140972"/>
    <s v="חיפה"/>
    <n v="4000"/>
    <s v="רח' 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s v="NULL"/>
    <m/>
    <m/>
    <m/>
    <m/>
    <m/>
    <m/>
    <m/>
    <m/>
    <m/>
    <m/>
    <m/>
    <m/>
    <m/>
    <m/>
    <m/>
    <m/>
    <m/>
    <n v="2018"/>
    <x v="1"/>
    <s v="הריסה + בנייה (שינויים)"/>
    <m/>
    <m/>
    <m/>
    <m/>
    <m/>
    <m/>
    <n v="4"/>
    <s v="להיתר"/>
    <m/>
    <x v="1"/>
    <m/>
    <m/>
    <m/>
    <m/>
    <m/>
    <m/>
    <m/>
    <m/>
    <m/>
    <m/>
    <m/>
    <m/>
    <s v="מיצוי יח&quot;ד בפרויקט"/>
    <n v="0"/>
    <m/>
    <m/>
    <m/>
    <m/>
    <m/>
    <m/>
    <m/>
  </r>
  <r>
    <n v="237"/>
    <m/>
    <m/>
    <m/>
    <m/>
    <m/>
    <m/>
    <m/>
    <m/>
    <m/>
    <m/>
    <n v="33338"/>
    <m/>
    <s v="חיפה"/>
    <x v="13"/>
    <x v="40"/>
    <m/>
    <s v="רשויות"/>
    <s v="רשויות מקומיות - פינוי-בינוי"/>
    <s v="בביצוע"/>
    <n v="6805106"/>
    <s v="304 2014097302"/>
    <n v="304"/>
    <n v="2014097302"/>
    <s v="בקשה להיתר"/>
    <s v="פינוי ובינוי"/>
    <n v="20140973"/>
    <s v="חיפה"/>
    <n v="4000"/>
    <s v="רח' ברל כצנלסון"/>
    <n v="1051"/>
    <n v="70"/>
    <n v="70"/>
    <m/>
    <d v="2017-06-26T00:00:00"/>
    <n v="0"/>
    <n v="58"/>
    <n v="18"/>
    <n v="40"/>
    <n v="58"/>
    <m/>
    <m/>
    <m/>
    <m/>
    <m/>
    <s v="עקב דיון חוזר בעקבות החלטת ועדת ערר התיק עבר מ - 01 ל - 02 תכנית שינויים בניינים  A3  A 4"/>
    <m/>
    <m/>
    <m/>
    <n v="1928654"/>
    <n v="2014097302"/>
    <m/>
    <d v="2018-08-15T00:00:00"/>
    <m/>
    <n v="0"/>
    <n v="58"/>
    <n v="18"/>
    <m/>
    <n v="40"/>
    <m/>
    <n v="58"/>
    <m/>
    <m/>
    <s v="להריסת בניינים להקמת 2 בניינים בני 29 דירות כא סה&quot;כ 58 דירות כפוף להוראות תכנית חפ/2289&quot;"/>
    <m/>
    <m/>
    <m/>
    <n v="2017"/>
    <x v="3"/>
    <s v="שינויים"/>
    <s v="הריסה + בנייה"/>
    <m/>
    <n v="2"/>
    <m/>
    <m/>
    <m/>
    <n v="2"/>
    <s v="להיתר"/>
    <m/>
    <x v="0"/>
    <m/>
    <m/>
    <m/>
    <n v="748390"/>
    <m/>
    <m/>
    <m/>
    <m/>
    <m/>
    <m/>
    <m/>
    <m/>
    <s v="מיצוי יח&quot;ד בפרויקט"/>
    <n v="0"/>
    <m/>
    <m/>
    <m/>
    <m/>
    <m/>
    <m/>
    <m/>
  </r>
  <r>
    <n v="239"/>
    <m/>
    <m/>
    <m/>
    <m/>
    <m/>
    <m/>
    <m/>
    <m/>
    <m/>
    <m/>
    <n v="33338"/>
    <m/>
    <s v="חיפה"/>
    <x v="13"/>
    <x v="40"/>
    <m/>
    <s v="רשויות"/>
    <s v="רשויות מקומיות - פינוי-בינוי"/>
    <s v="בביצוע"/>
    <n v="7044422"/>
    <s v="304 2014097304"/>
    <n v="304"/>
    <n v="2014097304"/>
    <s v="בקשה להיתר"/>
    <s v="פינוי ובינוי"/>
    <n v="20140973"/>
    <s v="חיפה"/>
    <n v="4000"/>
    <s v="רח' ברל כצנלסון"/>
    <n v="1051"/>
    <n v="70"/>
    <n v="70"/>
    <m/>
    <d v="2018-08-06T00:00:00"/>
    <n v="0"/>
    <n v="0"/>
    <m/>
    <m/>
    <m/>
    <m/>
    <m/>
    <m/>
    <m/>
    <m/>
    <s v="תכנית שינויים מהיתר עבור הריסת מבנה קיים"/>
    <m/>
    <m/>
    <m/>
    <n v="1989233"/>
    <n v="2014097304"/>
    <m/>
    <d v="2019-11-10T00:00:00"/>
    <m/>
    <n v="0"/>
    <n v="0"/>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n v="2018"/>
    <x v="5"/>
    <s v="הריסה"/>
    <s v="הריסה + בנייה"/>
    <m/>
    <n v="2"/>
    <m/>
    <m/>
    <m/>
    <n v="2"/>
    <s v="להיתר"/>
    <m/>
    <x v="2"/>
    <m/>
    <m/>
    <m/>
    <m/>
    <m/>
    <m/>
    <m/>
    <m/>
    <m/>
    <m/>
    <m/>
    <m/>
    <s v="מיצוי יח&quot;ד בפרויקט"/>
    <n v="0"/>
    <m/>
    <m/>
    <m/>
    <m/>
    <m/>
    <m/>
    <m/>
  </r>
  <r>
    <n v="238"/>
    <m/>
    <m/>
    <m/>
    <m/>
    <m/>
    <m/>
    <m/>
    <m/>
    <m/>
    <m/>
    <n v="33338"/>
    <m/>
    <s v="חיפה"/>
    <x v="13"/>
    <x v="40"/>
    <m/>
    <s v="רשויות"/>
    <s v="רשויות מקומיות - פינוי-בינוי"/>
    <s v="בביצוע"/>
    <n v="6805108"/>
    <s v="304 2014097304"/>
    <n v="304"/>
    <n v="2014097304"/>
    <s v="בקשה להיתר"/>
    <s v="פינוי ובינוי"/>
    <n v="20140973"/>
    <s v="חיפה"/>
    <n v="4000"/>
    <s v="רח' ברל כצנלסון"/>
    <n v="1051"/>
    <n v="70"/>
    <n v="70"/>
    <m/>
    <d v="2018-08-06T00:00:00"/>
    <n v="0"/>
    <n v="58"/>
    <m/>
    <m/>
    <m/>
    <m/>
    <m/>
    <m/>
    <m/>
    <m/>
    <s v="תכנית שינויים מהיתר עבור הריסת מבנה קיים"/>
    <m/>
    <m/>
    <m/>
    <s v="NULL"/>
    <m/>
    <m/>
    <m/>
    <m/>
    <m/>
    <m/>
    <m/>
    <m/>
    <m/>
    <m/>
    <m/>
    <m/>
    <m/>
    <m/>
    <m/>
    <m/>
    <m/>
    <n v="2018"/>
    <x v="1"/>
    <s v="הריסה (שינויים)"/>
    <m/>
    <m/>
    <m/>
    <m/>
    <m/>
    <m/>
    <n v="4"/>
    <s v="להיתר"/>
    <m/>
    <x v="1"/>
    <m/>
    <m/>
    <m/>
    <m/>
    <m/>
    <m/>
    <m/>
    <m/>
    <m/>
    <m/>
    <m/>
    <m/>
    <s v="מיצוי יח&quot;ד בפרויקט"/>
    <n v="0"/>
    <m/>
    <m/>
    <m/>
    <m/>
    <m/>
    <m/>
    <m/>
  </r>
  <r>
    <n v="240"/>
    <m/>
    <m/>
    <m/>
    <m/>
    <m/>
    <m/>
    <m/>
    <m/>
    <m/>
    <m/>
    <n v="33338"/>
    <m/>
    <s v="חיפה"/>
    <x v="13"/>
    <x v="40"/>
    <m/>
    <s v="רשויות"/>
    <s v="רשויות מקומיות - פינוי-בינוי"/>
    <s v="בביצוע"/>
    <n v="6805109"/>
    <s v="304 2014097402"/>
    <n v="304"/>
    <n v="2014097402"/>
    <s v="בקשה להיתר"/>
    <s v="פינוי ובינוי"/>
    <n v="20140974"/>
    <s v="חיפה"/>
    <n v="4000"/>
    <s v="רח' ברל כצנלסון"/>
    <n v="1051"/>
    <n v="74"/>
    <n v="74"/>
    <m/>
    <d v="2017-06-26T00:00:00"/>
    <n v="0"/>
    <n v="58"/>
    <n v="18"/>
    <n v="40"/>
    <n v="58"/>
    <m/>
    <m/>
    <m/>
    <m/>
    <m/>
    <s v="עקב דיון חוזר בעקבות החלטת ועדת ערר התיק עבר מ - 01  ל - 02 תכנית שינויים בניינים A6  A5"/>
    <m/>
    <m/>
    <m/>
    <n v="1928655"/>
    <n v="2014097402"/>
    <m/>
    <d v="2018-08-09T00:00:00"/>
    <m/>
    <n v="0"/>
    <n v="58"/>
    <n v="18"/>
    <m/>
    <n v="40"/>
    <m/>
    <n v="58"/>
    <m/>
    <m/>
    <s v="הריסת בניין בן 18 יחיד והקמת 2 בניינים בני 29 דירות , כא, סה&quot;כ 58 דירות 9 קומות מגורים ע&quot;ג חניון תת קרקעי חפ/2289&quot;"/>
    <m/>
    <m/>
    <m/>
    <n v="2017"/>
    <x v="3"/>
    <s v="שינויים"/>
    <s v="הריסה + בנייה"/>
    <m/>
    <n v="3"/>
    <m/>
    <m/>
    <m/>
    <n v="2"/>
    <s v="להיתר"/>
    <m/>
    <x v="0"/>
    <m/>
    <m/>
    <m/>
    <n v="748392"/>
    <m/>
    <m/>
    <m/>
    <m/>
    <m/>
    <m/>
    <m/>
    <m/>
    <s v="מיצוי יח&quot;ד בפרויקט"/>
    <n v="0"/>
    <m/>
    <m/>
    <m/>
    <m/>
    <m/>
    <m/>
    <m/>
  </r>
  <r>
    <n v="242"/>
    <m/>
    <m/>
    <m/>
    <m/>
    <m/>
    <m/>
    <m/>
    <m/>
    <m/>
    <m/>
    <n v="33338"/>
    <m/>
    <s v="חיפה"/>
    <x v="13"/>
    <x v="40"/>
    <m/>
    <s v="רשויות"/>
    <s v="רשויות מקומיות - פינוי-בינוי"/>
    <s v="בביצוע"/>
    <n v="7044426"/>
    <s v="304 2014097403"/>
    <n v="304"/>
    <n v="2014097403"/>
    <s v="בקשה להיתר"/>
    <s v="פינוי ובינוי"/>
    <n v="20140974"/>
    <s v="חיפה"/>
    <n v="4000"/>
    <s v="רח' ברל כצנלסון"/>
    <n v="1051"/>
    <n v="74"/>
    <n v="74"/>
    <m/>
    <d v="2018-08-06T00:00:00"/>
    <n v="0"/>
    <n v="0"/>
    <m/>
    <m/>
    <n v="58"/>
    <m/>
    <m/>
    <m/>
    <m/>
    <m/>
    <s v="תכנית שינויים עבור הריסת מבנה קיים הקמת שני סבבי מגורים בני 29 יחד בכל אחד"/>
    <m/>
    <m/>
    <m/>
    <n v="1989432"/>
    <n v="2014097403"/>
    <m/>
    <d v="2019-11-10T00:00:00"/>
    <m/>
    <n v="0"/>
    <n v="0"/>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n v="2018"/>
    <x v="5"/>
    <s v="הריסה + בנייה"/>
    <s v="הריסה + בנייה"/>
    <m/>
    <n v="3"/>
    <m/>
    <m/>
    <m/>
    <n v="2"/>
    <s v="להיתר"/>
    <m/>
    <x v="2"/>
    <m/>
    <m/>
    <m/>
    <m/>
    <m/>
    <m/>
    <m/>
    <m/>
    <m/>
    <m/>
    <m/>
    <m/>
    <s v="מיצוי יח&quot;ד בפרויקט"/>
    <n v="0"/>
    <m/>
    <m/>
    <m/>
    <m/>
    <m/>
    <m/>
    <m/>
  </r>
  <r>
    <n v="241"/>
    <m/>
    <m/>
    <m/>
    <m/>
    <m/>
    <m/>
    <m/>
    <m/>
    <m/>
    <m/>
    <n v="33338"/>
    <m/>
    <s v="חיפה"/>
    <x v="13"/>
    <x v="40"/>
    <m/>
    <s v="רשויות"/>
    <s v="רשויות מקומיות - פינוי-בינוי"/>
    <s v="בביצוע"/>
    <n v="6805110"/>
    <s v="304 2014097403"/>
    <n v="304"/>
    <n v="2014097403"/>
    <s v="בקשה להיתר"/>
    <s v="פינוי ובינוי"/>
    <n v="20140974"/>
    <s v="חיפה"/>
    <n v="4000"/>
    <s v="רח' ברל כצנלסון"/>
    <n v="1051"/>
    <n v="74"/>
    <n v="74"/>
    <m/>
    <d v="2018-08-06T00:00:00"/>
    <n v="0"/>
    <n v="58"/>
    <m/>
    <m/>
    <n v="58"/>
    <m/>
    <m/>
    <m/>
    <m/>
    <m/>
    <s v="תכנית שינויים עבור הריסת מבנה קיים הקמת שני סבבי מגורים בני 29 יחד בכל אחד"/>
    <m/>
    <m/>
    <m/>
    <s v="NULL"/>
    <m/>
    <m/>
    <m/>
    <m/>
    <m/>
    <m/>
    <m/>
    <m/>
    <m/>
    <m/>
    <m/>
    <m/>
    <m/>
    <m/>
    <m/>
    <m/>
    <m/>
    <n v="2018"/>
    <x v="1"/>
    <s v="הריסה + בנייה (שינויים)"/>
    <m/>
    <m/>
    <m/>
    <m/>
    <m/>
    <m/>
    <n v="4"/>
    <s v="להיתר"/>
    <m/>
    <x v="1"/>
    <m/>
    <m/>
    <m/>
    <m/>
    <m/>
    <m/>
    <m/>
    <m/>
    <m/>
    <m/>
    <m/>
    <m/>
    <s v="מיצוי יח&quot;ד בפרויקט"/>
    <n v="0"/>
    <m/>
    <m/>
    <m/>
    <m/>
    <m/>
    <m/>
    <m/>
  </r>
  <r>
    <n v="243"/>
    <m/>
    <m/>
    <m/>
    <m/>
    <m/>
    <m/>
    <m/>
    <m/>
    <m/>
    <m/>
    <n v="30768"/>
    <m/>
    <s v="חיפה"/>
    <x v="13"/>
    <x v="41"/>
    <m/>
    <s v="רשויות"/>
    <s v="רשויות מקומיות - פינוי-בינוי"/>
    <s v="תכנית מאושרת עם פעילות יזמית"/>
    <n v="5275996"/>
    <s v="304 2017004400"/>
    <n v="304"/>
    <n v="2017004400"/>
    <s v="בקשה להיתר"/>
    <s v="חדש על הריסה                            "/>
    <n v="20170044"/>
    <s v="חיפה"/>
    <n v="4000"/>
    <s v="אמציהו המלך"/>
    <n v="785"/>
    <n v="3"/>
    <n v="3"/>
    <m/>
    <d v="2017-08-30T00:00:00"/>
    <n v="0"/>
    <n v="161"/>
    <n v="28"/>
    <n v="133"/>
    <n v="161"/>
    <m/>
    <m/>
    <m/>
    <m/>
    <m/>
    <s v=" הקמת מבנה מגורים 161 יח&quot;ד                                                                                                                                                                                                                                     "/>
    <m/>
    <m/>
    <m/>
    <s v="NULL"/>
    <m/>
    <m/>
    <m/>
    <m/>
    <m/>
    <m/>
    <m/>
    <m/>
    <m/>
    <m/>
    <m/>
    <m/>
    <m/>
    <m/>
    <m/>
    <m/>
    <m/>
    <n v="2017"/>
    <x v="1"/>
    <s v="בנייה"/>
    <m/>
    <m/>
    <m/>
    <m/>
    <m/>
    <m/>
    <n v="4"/>
    <s v="להיתר"/>
    <m/>
    <x v="1"/>
    <m/>
    <m/>
    <m/>
    <m/>
    <m/>
    <m/>
    <m/>
    <m/>
    <m/>
    <m/>
    <m/>
    <m/>
    <m/>
    <n v="276"/>
    <m/>
    <m/>
    <m/>
    <m/>
    <m/>
    <m/>
    <m/>
  </r>
  <r>
    <n v="244"/>
    <m/>
    <m/>
    <m/>
    <m/>
    <m/>
    <m/>
    <m/>
    <m/>
    <m/>
    <m/>
    <n v="30768"/>
    <m/>
    <s v="חיפה"/>
    <x v="13"/>
    <x v="41"/>
    <m/>
    <s v="רשויות"/>
    <s v="רשויות מקומיות - פינוי-בינוי"/>
    <s v="תכנית מאושרת עם פעילות יזמית"/>
    <n v="5323066"/>
    <s v="304 2017005400"/>
    <n v="304"/>
    <n v="2017005400"/>
    <s v="בקשה לתיק מידע (היתר)"/>
    <s v="בניה חדשה"/>
    <n v="20170054"/>
    <s v="חיפה"/>
    <n v="4000"/>
    <s v="אמציהו המלך"/>
    <n v="785"/>
    <n v="5"/>
    <n v="5"/>
    <m/>
    <d v="2017-10-26T00:00:00"/>
    <n v="0"/>
    <n v="161"/>
    <n v="24"/>
    <n v="137"/>
    <n v="161"/>
    <m/>
    <m/>
    <m/>
    <m/>
    <m/>
    <s v="מגדל מגורים מעל חניון תת קרקעי-161 יח&quot;ד,הקיף בניה מוצע:16607 מ&quot;ר, 38 קומות כולל 9 קומות מרתף"/>
    <m/>
    <m/>
    <m/>
    <s v="NULL"/>
    <m/>
    <m/>
    <m/>
    <m/>
    <m/>
    <m/>
    <m/>
    <m/>
    <m/>
    <m/>
    <m/>
    <m/>
    <m/>
    <m/>
    <m/>
    <m/>
    <m/>
    <n v="2017"/>
    <x v="1"/>
    <s v="בנייה"/>
    <m/>
    <m/>
    <n v="3"/>
    <m/>
    <m/>
    <m/>
    <n v="2"/>
    <s v="למידע"/>
    <m/>
    <x v="1"/>
    <m/>
    <m/>
    <m/>
    <m/>
    <m/>
    <m/>
    <m/>
    <m/>
    <m/>
    <m/>
    <m/>
    <m/>
    <m/>
    <n v="276"/>
    <m/>
    <m/>
    <m/>
    <m/>
    <m/>
    <m/>
    <m/>
  </r>
  <r>
    <n v="245"/>
    <m/>
    <m/>
    <m/>
    <m/>
    <m/>
    <m/>
    <m/>
    <m/>
    <m/>
    <m/>
    <n v="30768"/>
    <m/>
    <s v="חיפה"/>
    <x v="13"/>
    <x v="41"/>
    <m/>
    <s v="רשויות"/>
    <s v="רשויות מקומיות - פינוי-בינוי"/>
    <s v="תכנית מאושרת עם פעילות יזמית"/>
    <n v="5425999"/>
    <s v="304 2018000900"/>
    <n v="304"/>
    <n v="2018000900"/>
    <s v="בקשה לתיק מידע (היתר)"/>
    <s v="בניה חדשה"/>
    <n v="20180009"/>
    <s v="חיפה"/>
    <n v="4000"/>
    <s v="אמציהו המלך"/>
    <n v="785"/>
    <n v="36"/>
    <n v="36"/>
    <m/>
    <d v="2018-03-05T00:00:00"/>
    <n v="0"/>
    <n v="161"/>
    <n v="24"/>
    <n v="137"/>
    <n v="161"/>
    <m/>
    <m/>
    <m/>
    <m/>
    <m/>
    <s v="הריסת שלושה מבנים קיימים (24 יח&quot;ד) ובניית מגדל מגורים מעל חניון משותף וחדר טרפו בהתאם לתב&quot;ע חפ/מק/2188א. סה&quot;כ תוספת 161 יח&quot;ד , 16607 מ&quot;ר, 38 קומות כולל מרתף עפ&quot;י חפ/מק/2188 א"/>
    <m/>
    <m/>
    <m/>
    <s v="NULL"/>
    <m/>
    <m/>
    <m/>
    <m/>
    <m/>
    <m/>
    <m/>
    <m/>
    <m/>
    <m/>
    <m/>
    <m/>
    <m/>
    <m/>
    <m/>
    <m/>
    <m/>
    <n v="2018"/>
    <x v="1"/>
    <s v="הריסה + בנייה"/>
    <m/>
    <m/>
    <n v="3"/>
    <n v="1"/>
    <n v="1"/>
    <m/>
    <n v="1"/>
    <s v="למידע"/>
    <m/>
    <x v="1"/>
    <m/>
    <m/>
    <m/>
    <m/>
    <m/>
    <m/>
    <m/>
    <m/>
    <m/>
    <m/>
    <m/>
    <m/>
    <m/>
    <n v="276"/>
    <m/>
    <m/>
    <m/>
    <m/>
    <m/>
    <m/>
    <m/>
  </r>
  <r>
    <n v="246"/>
    <m/>
    <m/>
    <m/>
    <m/>
    <m/>
    <m/>
    <m/>
    <m/>
    <m/>
    <m/>
    <n v="30768"/>
    <m/>
    <s v="חיפה"/>
    <x v="13"/>
    <x v="41"/>
    <m/>
    <s v="רשויות"/>
    <s v="רשויות מקומיות - פינוי-בינוי"/>
    <s v="תכנית מאושרת עם פעילות יזמית"/>
    <n v="7044471"/>
    <s v="304 2017004400"/>
    <n v="304"/>
    <n v="2017004400"/>
    <s v="בקשה להיתר"/>
    <s v="חדש על הריסה"/>
    <n v="20170044"/>
    <s v="חיפה"/>
    <n v="4000"/>
    <s v="רח' אמציה המלך"/>
    <n v="785"/>
    <n v="3"/>
    <n v="3"/>
    <m/>
    <d v="2017-08-30T00:00:00"/>
    <n v="0"/>
    <n v="161"/>
    <n v="24"/>
    <n v="137"/>
    <n v="161"/>
    <m/>
    <m/>
    <m/>
    <m/>
    <m/>
    <s v="הקמת מבנה מגורים 161 יחד"/>
    <m/>
    <m/>
    <m/>
    <n v="1989236"/>
    <n v="2017004400"/>
    <m/>
    <d v="2019-07-23T00:00:00"/>
    <m/>
    <n v="0"/>
    <n v="161"/>
    <n v="24"/>
    <m/>
    <n v="137"/>
    <m/>
    <n v="161"/>
    <m/>
    <m/>
    <s v="הקמת מבנה מגורים חדש במגרש 2001 בן 28 קומות מגורים מעל קומת לובי ו-5 קומות חניה מתחת לפני הדרך הכולל 161 יח''ד , פיתוח שצ''פ והקמת תחנת טרנספורמציה במגרש 3002 כפוף לחפ/ 2188 א"/>
    <m/>
    <m/>
    <m/>
    <n v="2017"/>
    <x v="5"/>
    <s v="בנייה"/>
    <s v="בנייה"/>
    <m/>
    <n v="3"/>
    <m/>
    <m/>
    <m/>
    <n v="1"/>
    <s v="להיתר"/>
    <m/>
    <x v="0"/>
    <m/>
    <m/>
    <m/>
    <n v="7044471"/>
    <n v="1989236"/>
    <m/>
    <m/>
    <m/>
    <m/>
    <m/>
    <m/>
    <m/>
    <m/>
    <n v="276"/>
    <m/>
    <m/>
    <m/>
    <m/>
    <m/>
    <m/>
    <m/>
  </r>
  <r>
    <n v="247"/>
    <m/>
    <m/>
    <m/>
    <m/>
    <m/>
    <m/>
    <m/>
    <m/>
    <m/>
    <m/>
    <n v="30768"/>
    <m/>
    <s v="חיפה"/>
    <x v="13"/>
    <x v="41"/>
    <m/>
    <s v="רשויות"/>
    <s v="רשויות מקומיות - פינוי-בינוי"/>
    <s v="תכנית מאושרת עם פעילות יזמית"/>
    <n v="6805250"/>
    <s v="304 2018000900"/>
    <n v="304"/>
    <n v="2018000900"/>
    <s v="בקשה לתיק מידע (היתר)"/>
    <s v="בניה חדשה"/>
    <n v="20180009"/>
    <s v="חיפה"/>
    <n v="4000"/>
    <s v="רח' אמציה המלך"/>
    <n v="785"/>
    <n v="36"/>
    <n v="36"/>
    <m/>
    <d v="2018-03-05T00:00:00"/>
    <n v="0"/>
    <n v="161"/>
    <n v="24"/>
    <n v="137"/>
    <n v="161"/>
    <m/>
    <m/>
    <m/>
    <m/>
    <m/>
    <s v="הריסת שלושה מבנים קיימים (24 יח&quot;ד) ובניית מגדל מגורים מעל חניון משותף וחדר טרפו בהתאם לתב&quot;ע חפ/מק/2188א. סה&quot;כ תוספת 161 יח&quot;ד , 16607 מ&quot;ר, 38 קומות כולל מרתף עפ&quot;י חפ/מק/2188 א"/>
    <m/>
    <m/>
    <m/>
    <s v="NULL"/>
    <m/>
    <m/>
    <m/>
    <m/>
    <m/>
    <m/>
    <m/>
    <m/>
    <m/>
    <m/>
    <m/>
    <m/>
    <m/>
    <m/>
    <m/>
    <m/>
    <m/>
    <n v="2018"/>
    <x v="1"/>
    <s v="הריסה + בנייה"/>
    <m/>
    <m/>
    <m/>
    <m/>
    <m/>
    <m/>
    <n v="4"/>
    <s v="למידע"/>
    <m/>
    <x v="1"/>
    <m/>
    <m/>
    <m/>
    <m/>
    <m/>
    <m/>
    <m/>
    <m/>
    <m/>
    <m/>
    <m/>
    <m/>
    <m/>
    <n v="276"/>
    <m/>
    <m/>
    <m/>
    <m/>
    <m/>
    <m/>
    <m/>
  </r>
  <r>
    <n v="1174"/>
    <m/>
    <m/>
    <m/>
    <m/>
    <m/>
    <m/>
    <m/>
    <m/>
    <m/>
    <m/>
    <n v="30768"/>
    <m/>
    <s v="חיפה"/>
    <x v="13"/>
    <x v="41"/>
    <m/>
    <s v="רשויות"/>
    <s v="פינוי-בינוי"/>
    <s v="תכנית מאושרת עם פעילות יזמית"/>
    <n v="7230583"/>
    <s v="304 71043303"/>
    <n v="304"/>
    <n v="71043303"/>
    <s v="בקשה לתיק מידע (היתר)                                                           "/>
    <s v="בניה חדשה                               "/>
    <n v="710433"/>
    <s v="חיפה"/>
    <n v="4000"/>
    <s v="רח' אמציה המלך                                              "/>
    <n v="785"/>
    <n v="0"/>
    <n v="0"/>
    <s v=" "/>
    <d v="2020-11-10T00:00:00"/>
    <n v="0"/>
    <n v="166"/>
    <m/>
    <m/>
    <n v="166"/>
    <s v="2020_04"/>
    <d v="2021-01-28T10:47:10"/>
    <m/>
    <m/>
    <s v="מהות הבקשה"/>
    <s v="  מבניה פינוי בינוי של 166 יחדות דיור כלל חניה תת קרקעית                                                                                                                                                                                                                                                                                                                                                                                                                                                                                                                                                                                                                                                                                                                                                                                                                                                                                                                                                                                "/>
    <n v="0"/>
    <s v="NULL"/>
    <s v="NULL"/>
    <s v="NULL"/>
    <m/>
    <m/>
    <m/>
    <m/>
    <m/>
    <m/>
    <m/>
    <m/>
    <m/>
    <m/>
    <m/>
    <m/>
    <m/>
    <m/>
    <s v="NULL"/>
    <s v="NULL"/>
    <s v="לפי גוש חלקה (מרץ 2021)"/>
    <n v="2020"/>
    <x v="1"/>
    <s v="בנייה"/>
    <m/>
    <m/>
    <n v="2"/>
    <m/>
    <m/>
    <m/>
    <n v="1"/>
    <s v="למידע"/>
    <m/>
    <x v="1"/>
    <m/>
    <m/>
    <m/>
    <m/>
    <m/>
    <m/>
    <m/>
    <m/>
    <m/>
    <m/>
    <m/>
    <m/>
    <m/>
    <n v="276"/>
    <m/>
    <m/>
    <m/>
    <m/>
    <m/>
    <s v="לא היו החלטות בבקשה"/>
    <m/>
  </r>
  <r>
    <n v="1176"/>
    <m/>
    <m/>
    <m/>
    <m/>
    <m/>
    <m/>
    <m/>
    <m/>
    <m/>
    <m/>
    <n v="30768"/>
    <m/>
    <s v="חיפה"/>
    <x v="13"/>
    <x v="41"/>
    <m/>
    <s v="רשויות"/>
    <s v="פינוי-בינוי"/>
    <s v="תכנית מאושרת עם פעילות יזמית"/>
    <n v="7230986"/>
    <s v="304 55159951"/>
    <n v="304"/>
    <n v="55159951"/>
    <s v="בקשה לתיק מידע (היתר)                                                           "/>
    <s v="בניה חדשה                               "/>
    <n v="551599"/>
    <s v="חיפה"/>
    <n v="4000"/>
    <s v="רח' אמציה המלך                                              "/>
    <n v="785"/>
    <n v="2"/>
    <n v="2"/>
    <s v="א"/>
    <d v="2020-11-10T00:00:00"/>
    <n v="0"/>
    <n v="110"/>
    <m/>
    <m/>
    <n v="110"/>
    <s v="2020_04"/>
    <d v="2021-01-28T10:47:10"/>
    <m/>
    <m/>
    <m/>
    <s v=" מבנה פינוי בנוי 110 יחדות כולל 6 קומות חניה                                                                                                                                                                                                                                                                                                                                                                                                                                                                                                                                                                                                                                                                                                                                                                                                                                                                                                                                                                                            "/>
    <n v="0"/>
    <s v="NULL"/>
    <s v="NULL"/>
    <s v="NULL"/>
    <m/>
    <m/>
    <m/>
    <m/>
    <m/>
    <m/>
    <m/>
    <m/>
    <m/>
    <m/>
    <m/>
    <m/>
    <m/>
    <m/>
    <s v="NULL"/>
    <s v="NULL"/>
    <s v="לפי גוש חלקה (מרץ 2021)"/>
    <n v="2020"/>
    <x v="1"/>
    <s v="בנייה"/>
    <m/>
    <m/>
    <n v="1"/>
    <m/>
    <m/>
    <m/>
    <n v="1"/>
    <s v="למידע"/>
    <m/>
    <x v="1"/>
    <m/>
    <m/>
    <m/>
    <m/>
    <m/>
    <m/>
    <m/>
    <m/>
    <m/>
    <m/>
    <m/>
    <m/>
    <m/>
    <n v="276"/>
    <m/>
    <m/>
    <m/>
    <m/>
    <m/>
    <s v="לא היו החלטות בבקשה"/>
    <m/>
  </r>
  <r>
    <n v="248"/>
    <m/>
    <m/>
    <m/>
    <m/>
    <m/>
    <m/>
    <m/>
    <m/>
    <m/>
    <m/>
    <n v="31140"/>
    <m/>
    <s v="חיפה"/>
    <x v="13"/>
    <x v="42"/>
    <m/>
    <s v="רשויות"/>
    <s v="רשויות מקומיות - עיבוי"/>
    <s v="בביצוע + מבנים מאוכלסים"/>
    <n v="748463"/>
    <s v="304 2015104700"/>
    <n v="304"/>
    <n v="2015104700"/>
    <s v="בקשה להיתר"/>
    <s v="פינוי ובינוי                            "/>
    <n v="20151047"/>
    <s v="חיפה                          "/>
    <n v="4000"/>
    <s v="חביבה"/>
    <n v="1040"/>
    <n v="13"/>
    <n v="13"/>
    <m/>
    <d v="2015-09-16T00:00:00"/>
    <n v="0"/>
    <n v="68"/>
    <n v="24"/>
    <n v="44"/>
    <n v="68"/>
    <m/>
    <m/>
    <m/>
    <m/>
    <m/>
    <s v=" הקמת שני בניני מגורים 68 יח&quot;ד סה&quot;כ תחנת טרנספורמציה תוך הריסת הבניין הקיים"/>
    <m/>
    <m/>
    <m/>
    <n v="217362"/>
    <n v="2015104700"/>
    <m/>
    <d v="2016-04-07T00:00:00"/>
    <m/>
    <n v="0"/>
    <n v="68"/>
    <n v="24"/>
    <m/>
    <n v="44"/>
    <m/>
    <n v="68"/>
    <m/>
    <m/>
    <s v="בני 68 דירות כפוף להוראות תכנית חפ/ 2187 א', חפ/2187 הריסת בנין קיים והקמת 2 מבנים בני 68 דירות מעל חנייה משותפת+חדר טרנספורמציה"/>
    <m/>
    <m/>
    <m/>
    <n v="2015"/>
    <x v="8"/>
    <s v="הריסה + בנייה"/>
    <s v="הריסה + בנייה"/>
    <m/>
    <n v="2"/>
    <m/>
    <m/>
    <m/>
    <n v="1"/>
    <s v="להיתר"/>
    <m/>
    <x v="0"/>
    <m/>
    <m/>
    <m/>
    <n v="748463"/>
    <n v="217362"/>
    <m/>
    <m/>
    <m/>
    <m/>
    <m/>
    <m/>
    <m/>
    <m/>
    <n v="72"/>
    <m/>
    <m/>
    <m/>
    <m/>
    <m/>
    <m/>
    <m/>
  </r>
  <r>
    <n v="250"/>
    <m/>
    <m/>
    <m/>
    <m/>
    <m/>
    <m/>
    <m/>
    <m/>
    <m/>
    <m/>
    <n v="31140"/>
    <m/>
    <s v="חיפה"/>
    <x v="13"/>
    <x v="42"/>
    <m/>
    <s v="רשויות"/>
    <s v="רשויות מקומיות - עיבוי"/>
    <s v="בביצוע + מבנים מאוכלסים"/>
    <n v="748354"/>
    <s v="304 2014094300"/>
    <n v="304"/>
    <n v="2014094300"/>
    <s v="בקשה להיתר"/>
    <s v="פינוי ובינוי                            "/>
    <n v="20140943"/>
    <s v="חיפה"/>
    <n v="4000"/>
    <s v="חביבה"/>
    <n v="1040"/>
    <n v="21"/>
    <n v="21"/>
    <m/>
    <d v="2014-04-02T00:00:00"/>
    <n v="0"/>
    <n v="52"/>
    <n v="18"/>
    <n v="34"/>
    <n v="52"/>
    <m/>
    <m/>
    <m/>
    <m/>
    <m/>
    <s v=" עיבוי מבנה מ 18 דירות ל - 52 דירות כולל הריסה ותוספת 6 קומות למבנה בניית חדר טרנפורמציה"/>
    <m/>
    <m/>
    <m/>
    <n v="217315"/>
    <n v="2014094300"/>
    <m/>
    <d v="2014-11-17T00:00:00"/>
    <m/>
    <n v="0"/>
    <n v="52"/>
    <n v="18"/>
    <m/>
    <n v="34"/>
    <m/>
    <n v="52"/>
    <m/>
    <m/>
    <s v="הריסת בניין קיים והקמת בנין חדש בן 52 דירות כפוף לתבע 2187 וכפוף להוראות תמ&quot;א 38 + חדר טרנספורמציה&quot;"/>
    <m/>
    <m/>
    <m/>
    <n v="2014"/>
    <x v="7"/>
    <s v="הריסה + בנייה"/>
    <s v="הריסה + בנייה"/>
    <m/>
    <n v="3"/>
    <m/>
    <m/>
    <m/>
    <n v="1"/>
    <s v="להיתר"/>
    <m/>
    <x v="0"/>
    <m/>
    <m/>
    <m/>
    <n v="748354"/>
    <n v="217315"/>
    <m/>
    <m/>
    <m/>
    <m/>
    <m/>
    <m/>
    <m/>
    <m/>
    <n v="72"/>
    <m/>
    <m/>
    <m/>
    <m/>
    <m/>
    <m/>
    <m/>
  </r>
  <r>
    <n v="249"/>
    <m/>
    <m/>
    <m/>
    <m/>
    <m/>
    <m/>
    <m/>
    <m/>
    <m/>
    <m/>
    <n v="31140"/>
    <m/>
    <s v="חיפה"/>
    <x v="13"/>
    <x v="42"/>
    <m/>
    <s v="רשויות"/>
    <s v="עיבוי"/>
    <s v="בביצוע + מבנים מאוכלסים"/>
    <n v="726043"/>
    <s v="304 54128928"/>
    <n v="304"/>
    <n v="54128928"/>
    <s v="בקשה להיתר"/>
    <s v="בניה חדשה"/>
    <n v="541289"/>
    <s v="חיפה"/>
    <n v="4000"/>
    <s v="חביבה"/>
    <n v="1040"/>
    <n v="21"/>
    <n v="21"/>
    <m/>
    <d v="2012-09-05T00:00:00"/>
    <n v="0"/>
    <n v="44"/>
    <n v="18"/>
    <n v="26"/>
    <n v="44"/>
    <m/>
    <m/>
    <m/>
    <m/>
    <m/>
    <s v="עיבוי מבנה קיים בן 18 דירות ל-44 דירות הכולל תוספת של 5 קומות על מבנה קיים"/>
    <m/>
    <m/>
    <m/>
    <s v="NULL"/>
    <m/>
    <m/>
    <m/>
    <m/>
    <m/>
    <m/>
    <m/>
    <m/>
    <m/>
    <m/>
    <m/>
    <m/>
    <m/>
    <m/>
    <m/>
    <m/>
    <s v="שליפת כתובות (אוגוסט 2020)"/>
    <n v="2012"/>
    <x v="1"/>
    <s v="בנייה"/>
    <m/>
    <m/>
    <n v="3"/>
    <m/>
    <m/>
    <m/>
    <n v="2"/>
    <s v="להיתר"/>
    <m/>
    <x v="1"/>
    <m/>
    <m/>
    <m/>
    <m/>
    <m/>
    <m/>
    <m/>
    <m/>
    <m/>
    <m/>
    <m/>
    <m/>
    <m/>
    <n v="72"/>
    <m/>
    <m/>
    <m/>
    <m/>
    <m/>
    <m/>
    <m/>
  </r>
  <r>
    <n v="251"/>
    <m/>
    <m/>
    <m/>
    <m/>
    <m/>
    <m/>
    <m/>
    <m/>
    <m/>
    <m/>
    <n v="31140"/>
    <m/>
    <s v="חיפה"/>
    <x v="13"/>
    <x v="42"/>
    <m/>
    <s v="רשויות"/>
    <s v="עיבוי"/>
    <s v="בביצוע + מבנים מאוכלסים"/>
    <n v="4905918"/>
    <s v="304 2014094301"/>
    <n v="304"/>
    <n v="2014094301"/>
    <s v="בקשה להיתר"/>
    <s v="פינוי ובינוי"/>
    <n v="20140943"/>
    <s v="חיפה"/>
    <n v="4000"/>
    <s v="חביבה"/>
    <n v="1040"/>
    <n v="21"/>
    <n v="21"/>
    <m/>
    <d v="2016-11-28T00:00:00"/>
    <n v="0"/>
    <n v="0"/>
    <n v="0"/>
    <n v="0"/>
    <n v="52"/>
    <m/>
    <m/>
    <m/>
    <m/>
    <m/>
    <s v="מצב סופי - עיבוי מבנה דירות ל 52 דירות כולל הריסה ותוספת 6 קומות למבנה בניית חדר טרנספורמציה"/>
    <m/>
    <m/>
    <m/>
    <n v="1492126"/>
    <n v="2014094301"/>
    <m/>
    <d v="2017-03-01T00:00:00"/>
    <m/>
    <n v="0"/>
    <n v="0"/>
    <m/>
    <m/>
    <m/>
    <m/>
    <n v="52"/>
    <m/>
    <m/>
    <s v="מצב סופי לתכנית להקמת בנין בן 52 יחד כפוף לחפ/2187 הכוללת הוספת חדר משאבות תת קרקעי במרווח צדדי צפוני תוספת מכפילי חניה, שטחים עיקריים ושינויים פנימיים הבקשה אושרה בועדת רישוי מתאריך 12/01/2017, באותם התנאים של ההיתר המקורי&quot;"/>
    <m/>
    <m/>
    <s v="שליפת כתובות (אוגוסט 2020)"/>
    <n v="2016"/>
    <x v="6"/>
    <s v="בנייה"/>
    <s v="בנייה"/>
    <m/>
    <n v="3"/>
    <m/>
    <m/>
    <m/>
    <n v="2"/>
    <s v="להיתר"/>
    <m/>
    <x v="2"/>
    <m/>
    <m/>
    <m/>
    <m/>
    <m/>
    <m/>
    <m/>
    <m/>
    <m/>
    <m/>
    <m/>
    <m/>
    <m/>
    <n v="72"/>
    <m/>
    <m/>
    <m/>
    <m/>
    <m/>
    <m/>
    <m/>
  </r>
  <r>
    <n v="252"/>
    <m/>
    <m/>
    <m/>
    <m/>
    <m/>
    <m/>
    <m/>
    <m/>
    <m/>
    <m/>
    <n v="31140"/>
    <m/>
    <s v="חיפה"/>
    <x v="13"/>
    <x v="42"/>
    <m/>
    <s v="רשויות"/>
    <s v="רשויות מקומיות - עיבוי"/>
    <s v="בביצוע + מבנים מאוכלסים"/>
    <n v="726040"/>
    <s v="304 54128924"/>
    <n v="304"/>
    <n v="54128924"/>
    <s v="בקשה להיתר"/>
    <s v="פינוי ובינוי                            "/>
    <n v="541289"/>
    <s v="חיפה"/>
    <n v="4000"/>
    <s v="חביבה"/>
    <n v="1040"/>
    <n v="27"/>
    <n v="27"/>
    <m/>
    <d v="2010-10-13T00:00:00"/>
    <n v="0"/>
    <n v="48"/>
    <n v="18"/>
    <n v="24"/>
    <n v="42"/>
    <m/>
    <m/>
    <m/>
    <m/>
    <m/>
    <s v=" פרויקט פינוי בינוי הכולל תוספת כ-2800 מ&quot;ר"/>
    <m/>
    <m/>
    <m/>
    <n v="206080"/>
    <n v="110540"/>
    <m/>
    <d v="2011-08-15T00:00:00"/>
    <m/>
    <n v="0"/>
    <n v="48"/>
    <n v="18"/>
    <m/>
    <n v="24"/>
    <m/>
    <n v="42"/>
    <m/>
    <m/>
    <m/>
    <m/>
    <m/>
    <m/>
    <n v="2010"/>
    <x v="11"/>
    <s v="בנייה"/>
    <s v="בנייה"/>
    <m/>
    <n v="4"/>
    <m/>
    <m/>
    <m/>
    <n v="1"/>
    <s v="להיתר"/>
    <m/>
    <x v="0"/>
    <m/>
    <m/>
    <m/>
    <n v="726040"/>
    <n v="206080"/>
    <m/>
    <m/>
    <m/>
    <m/>
    <m/>
    <m/>
    <m/>
    <m/>
    <n v="72"/>
    <m/>
    <m/>
    <m/>
    <m/>
    <m/>
    <m/>
    <m/>
  </r>
  <r>
    <n v="253"/>
    <m/>
    <m/>
    <m/>
    <m/>
    <m/>
    <m/>
    <m/>
    <m/>
    <m/>
    <m/>
    <n v="31140"/>
    <m/>
    <s v="חיפה"/>
    <x v="13"/>
    <x v="42"/>
    <m/>
    <s v="רשויות"/>
    <s v="עיבוי"/>
    <s v="בביצוע + מבנים מאוכלסים"/>
    <n v="726046"/>
    <s v="304 54128931"/>
    <n v="304"/>
    <n v="54128931"/>
    <s v="בקשה להיתר"/>
    <s v="פינוי ובינוי"/>
    <n v="541289"/>
    <s v="חיפה"/>
    <n v="4000"/>
    <s v="חביבה"/>
    <n v="1040"/>
    <n v="27"/>
    <n v="27"/>
    <m/>
    <d v="2013-02-04T00:00:00"/>
    <n v="0"/>
    <n v="0"/>
    <n v="18"/>
    <n v="24"/>
    <n v="42"/>
    <m/>
    <m/>
    <m/>
    <m/>
    <m/>
    <s v="עיבוי מבנה מ- 18 דירות ל- 42 דירות כולל תוספת 3 קומות על מבנה קיים- מצב סופי"/>
    <m/>
    <m/>
    <m/>
    <n v="206085"/>
    <n v="54128931"/>
    <m/>
    <d v="2013-06-04T00:00:00"/>
    <m/>
    <n v="0"/>
    <n v="0"/>
    <n v="18"/>
    <m/>
    <n v="24"/>
    <m/>
    <n v="42"/>
    <m/>
    <m/>
    <s v="מצב סופי לעיבוי מבנה מ-18 דירות ל42 דירות כולל תוספת 3 קומות על מבנה קיים באותם התנאים של ההיתר המקורי. הבקשה אושרה בישיבת ועדת הרישוי מתאריך 13.03.2013"/>
    <m/>
    <m/>
    <s v="שליפת כתובות (אוגוסט 2020)"/>
    <n v="2013"/>
    <x v="10"/>
    <s v="בנייה"/>
    <s v="בנייה"/>
    <m/>
    <n v="4"/>
    <m/>
    <m/>
    <m/>
    <n v="2"/>
    <s v="להיתר"/>
    <m/>
    <x v="2"/>
    <m/>
    <m/>
    <m/>
    <m/>
    <m/>
    <m/>
    <m/>
    <m/>
    <m/>
    <m/>
    <m/>
    <m/>
    <m/>
    <n v="72"/>
    <m/>
    <m/>
    <m/>
    <m/>
    <m/>
    <m/>
    <m/>
  </r>
  <r>
    <n v="254"/>
    <m/>
    <m/>
    <m/>
    <m/>
    <m/>
    <m/>
    <m/>
    <m/>
    <m/>
    <m/>
    <n v="31140"/>
    <m/>
    <s v="חיפה"/>
    <x v="13"/>
    <x v="42"/>
    <m/>
    <s v="רשויות"/>
    <s v="רשויות מקומיות - עיבוי"/>
    <s v="בביצוע + מבנים מאוכלסים"/>
    <n v="727520"/>
    <s v="304 57214105"/>
    <n v="304"/>
    <n v="57214105"/>
    <s v="בקשה להיתר"/>
    <s v="פינוי ובינוי                            "/>
    <n v="572141"/>
    <s v="חיפה"/>
    <n v="4000"/>
    <s v="חביבה"/>
    <n v="1040"/>
    <n v="33"/>
    <n v="33"/>
    <m/>
    <d v="2013-06-05T00:00:00"/>
    <n v="0"/>
    <n v="58"/>
    <n v="24"/>
    <n v="38"/>
    <n v="62"/>
    <m/>
    <m/>
    <m/>
    <m/>
    <m/>
    <s v=" הריסת בניין קיים 24 יחידות דיור ובניית חדש 58 יחידות דיור לפי חפ/2187"/>
    <m/>
    <m/>
    <m/>
    <n v="206862"/>
    <n v="57214105"/>
    <m/>
    <d v="2014-02-03T00:00:00"/>
    <m/>
    <n v="0"/>
    <n v="58"/>
    <n v="24"/>
    <m/>
    <n v="38"/>
    <m/>
    <n v="62"/>
    <m/>
    <m/>
    <s v="הריסת בניין קיים והקמת בניין חדש בן 58 דירות, כפוף לתכנית חפ/ 2187."/>
    <m/>
    <m/>
    <m/>
    <n v="2013"/>
    <x v="7"/>
    <s v="הריסה + בנייה"/>
    <s v="הריסה + בנייה"/>
    <m/>
    <n v="5"/>
    <m/>
    <m/>
    <m/>
    <n v="1"/>
    <s v="להיתר"/>
    <m/>
    <x v="0"/>
    <m/>
    <m/>
    <m/>
    <n v="727520"/>
    <n v="206862"/>
    <m/>
    <m/>
    <m/>
    <m/>
    <m/>
    <m/>
    <m/>
    <m/>
    <n v="72"/>
    <m/>
    <m/>
    <m/>
    <m/>
    <m/>
    <m/>
    <m/>
  </r>
  <r>
    <n v="255"/>
    <m/>
    <m/>
    <m/>
    <m/>
    <m/>
    <m/>
    <m/>
    <m/>
    <m/>
    <m/>
    <n v="31140"/>
    <m/>
    <s v="חיפה"/>
    <x v="13"/>
    <x v="42"/>
    <m/>
    <s v="רשויות"/>
    <s v="רשויות מקומיות - עיבוי"/>
    <s v="בביצוע + מבנים מאוכלסים"/>
    <n v="727523"/>
    <s v="304 57214108"/>
    <n v="304"/>
    <n v="57214108"/>
    <s v="בקשה להיתר"/>
    <s v="תכנית בינוי                             "/>
    <n v="572141"/>
    <s v="חיפה"/>
    <n v="4000"/>
    <s v="חביבה"/>
    <n v="1040"/>
    <n v="36"/>
    <n v="36"/>
    <m/>
    <d v="2015-12-21T00:00:00"/>
    <n v="0"/>
    <n v="71"/>
    <n v="25"/>
    <n v="46"/>
    <n v="71"/>
    <m/>
    <m/>
    <m/>
    <m/>
    <m/>
    <s v=" הקמת מבנה בן 71 יח&quot;ד על בסיס תכניות עיבוי תוך הריסת בניין קיים בן 25 יח&quot;ד"/>
    <m/>
    <m/>
    <m/>
    <s v="NULL"/>
    <m/>
    <m/>
    <m/>
    <m/>
    <m/>
    <m/>
    <m/>
    <m/>
    <m/>
    <m/>
    <m/>
    <m/>
    <m/>
    <m/>
    <m/>
    <m/>
    <m/>
    <n v="2015"/>
    <x v="1"/>
    <s v="הריסה + בנייה"/>
    <m/>
    <m/>
    <n v="6"/>
    <m/>
    <m/>
    <n v="1"/>
    <n v="1"/>
    <s v="להיתר"/>
    <m/>
    <x v="1"/>
    <m/>
    <m/>
    <m/>
    <m/>
    <n v="1512601"/>
    <m/>
    <m/>
    <m/>
    <m/>
    <m/>
    <m/>
    <m/>
    <m/>
    <n v="72"/>
    <m/>
    <m/>
    <m/>
    <m/>
    <m/>
    <m/>
    <m/>
  </r>
  <r>
    <n v="256"/>
    <m/>
    <m/>
    <m/>
    <m/>
    <m/>
    <m/>
    <m/>
    <m/>
    <m/>
    <m/>
    <n v="31140"/>
    <m/>
    <s v="חיפה"/>
    <x v="13"/>
    <x v="42"/>
    <m/>
    <s v="רשויות"/>
    <s v="רשויות מקומיות - עיבוי"/>
    <s v="בביצוע + מבנים מאוכלסים"/>
    <n v="4919303"/>
    <s v="304 57214113"/>
    <n v="304"/>
    <n v="57214113"/>
    <s v="בקשה להיתר"/>
    <s v="תכנית בינוי"/>
    <n v="572141"/>
    <s v="חיפה"/>
    <n v="4000"/>
    <s v="חביבה"/>
    <n v="1040"/>
    <n v="36"/>
    <n v="36"/>
    <m/>
    <d v="2016-07-26T00:00:00"/>
    <n v="0"/>
    <n v="0"/>
    <n v="25"/>
    <n v="46"/>
    <n v="71"/>
    <m/>
    <m/>
    <m/>
    <m/>
    <m/>
    <s v="עקב עדכון שטח בניה התיק עבר מ - 08 - ל - 013 הקמת מבנה בן 71 יח&quot;ד על בסיס תכניות עיבוי תוך הריסת בניין קיים בן 25 יח&quot;ד"/>
    <m/>
    <m/>
    <m/>
    <n v="1512601"/>
    <n v="57214113"/>
    <m/>
    <d v="2017-05-29T00:00:00"/>
    <m/>
    <n v="0"/>
    <n v="0"/>
    <n v="25"/>
    <m/>
    <n v="46"/>
    <m/>
    <n v="71"/>
    <m/>
    <m/>
    <s v="תכנית שינויים בשטחים , בקונטור המבנה ובמיקומי מרפסת לתכנית להריסת בנין הקמת בנין חדש בן 71 יחד כפוף לתכנית 2187 ותמ&quot;א 38/3 הבקשה אושרה בועדת רישוי מתאריך 04/12/2016 באותם התנאים של בקשה 08&quot;"/>
    <m/>
    <m/>
    <m/>
    <n v="2016"/>
    <x v="6"/>
    <s v="הריסה + בנייה"/>
    <s v="הריסה + בנייה"/>
    <m/>
    <n v="6"/>
    <m/>
    <m/>
    <m/>
    <n v="2"/>
    <s v="להיתר"/>
    <m/>
    <x v="0"/>
    <m/>
    <m/>
    <m/>
    <n v="727523"/>
    <m/>
    <m/>
    <m/>
    <m/>
    <m/>
    <m/>
    <m/>
    <m/>
    <m/>
    <n v="72"/>
    <m/>
    <m/>
    <m/>
    <m/>
    <m/>
    <m/>
    <m/>
  </r>
  <r>
    <n v="259"/>
    <m/>
    <m/>
    <m/>
    <m/>
    <m/>
    <m/>
    <m/>
    <m/>
    <m/>
    <m/>
    <n v="31140"/>
    <m/>
    <s v="חיפה"/>
    <x v="13"/>
    <x v="42"/>
    <m/>
    <s v="רשויות"/>
    <s v="רשויות מקומיות - עיבוי"/>
    <s v="בביצוע + מבנים מאוכלסים"/>
    <n v="5319810"/>
    <s v="304 57214115"/>
    <n v="304"/>
    <n v="57214115"/>
    <s v="בקשה להיתר"/>
    <s v="תכ' שנויים תוס' לבנין קים"/>
    <n v="572141"/>
    <s v="חיפה"/>
    <n v="4000"/>
    <s v="חביבה"/>
    <n v="1040"/>
    <n v="36"/>
    <n v="36"/>
    <m/>
    <d v="2017-10-02T00:00:00"/>
    <n v="0"/>
    <n v="0"/>
    <n v="25"/>
    <n v="46"/>
    <n v="71"/>
    <m/>
    <m/>
    <m/>
    <m/>
    <m/>
    <s v="תכנית שינויים - הקמת מבנה בן 71 יח&quot;ד על בסיס תכנית עיבוי תוך הריסת בניין קים בן 25 יח&quot;ד"/>
    <m/>
    <m/>
    <m/>
    <s v="NULL"/>
    <m/>
    <m/>
    <m/>
    <m/>
    <m/>
    <m/>
    <m/>
    <m/>
    <m/>
    <m/>
    <m/>
    <m/>
    <m/>
    <m/>
    <m/>
    <m/>
    <m/>
    <n v="2017"/>
    <x v="1"/>
    <s v="הריסה + בנייה"/>
    <m/>
    <m/>
    <n v="6"/>
    <m/>
    <m/>
    <m/>
    <n v="2"/>
    <s v="להיתר"/>
    <m/>
    <x v="1"/>
    <m/>
    <m/>
    <m/>
    <m/>
    <m/>
    <m/>
    <m/>
    <m/>
    <m/>
    <m/>
    <m/>
    <m/>
    <m/>
    <n v="72"/>
    <m/>
    <m/>
    <m/>
    <m/>
    <m/>
    <m/>
    <m/>
  </r>
  <r>
    <n v="257"/>
    <m/>
    <m/>
    <m/>
    <m/>
    <m/>
    <m/>
    <m/>
    <m/>
    <m/>
    <m/>
    <n v="31140"/>
    <m/>
    <s v="חיפה"/>
    <x v="13"/>
    <x v="42"/>
    <m/>
    <s v="רשויות"/>
    <s v="רשויות מקומיות - עיבוי"/>
    <s v="בביצוע + מבנים מאוכלסים"/>
    <n v="5261041"/>
    <s v="304 57214114"/>
    <n v="304"/>
    <n v="57214114"/>
    <s v="בקשה להיתר"/>
    <s v="תכנית שינויים בנין חדש"/>
    <n v="572141"/>
    <s v="חיפה"/>
    <n v="4000"/>
    <s v="חביבה"/>
    <n v="1040"/>
    <n v="36"/>
    <n v="36"/>
    <m/>
    <d v="2017-06-28T00:00:00"/>
    <n v="0"/>
    <n v="0"/>
    <n v="25"/>
    <n v="46"/>
    <n v="71"/>
    <m/>
    <m/>
    <m/>
    <m/>
    <m/>
    <s v="תכנית שינויים - הקמת מבנה בן 71 יחד על בסיס תוכנית עיבוי תוך הריסת בניין קיים בן 25 יחד"/>
    <m/>
    <m/>
    <m/>
    <s v="NULL"/>
    <m/>
    <m/>
    <m/>
    <m/>
    <m/>
    <m/>
    <m/>
    <m/>
    <m/>
    <m/>
    <m/>
    <m/>
    <m/>
    <m/>
    <m/>
    <m/>
    <m/>
    <n v="2017"/>
    <x v="1"/>
    <s v="הריסה + בנייה (שינויים)"/>
    <m/>
    <m/>
    <m/>
    <m/>
    <m/>
    <m/>
    <n v="4"/>
    <s v="להיתר"/>
    <m/>
    <x v="1"/>
    <m/>
    <m/>
    <m/>
    <m/>
    <m/>
    <m/>
    <m/>
    <m/>
    <m/>
    <m/>
    <m/>
    <m/>
    <m/>
    <n v="72"/>
    <m/>
    <m/>
    <m/>
    <m/>
    <m/>
    <m/>
    <m/>
  </r>
  <r>
    <n v="258"/>
    <m/>
    <m/>
    <m/>
    <m/>
    <m/>
    <m/>
    <m/>
    <m/>
    <m/>
    <m/>
    <n v="31140"/>
    <m/>
    <s v="חיפה"/>
    <x v="13"/>
    <x v="42"/>
    <m/>
    <s v="רשויות"/>
    <s v="עיבוי"/>
    <s v="בביצוע + מבנים מאוכלסים"/>
    <n v="5423970"/>
    <s v="304 57214114"/>
    <n v="304"/>
    <n v="57214114"/>
    <s v="בקשה להיתר"/>
    <s v="תכנית שינויים בנין חדש"/>
    <n v="572141"/>
    <s v="חיפה"/>
    <n v="4000"/>
    <s v="חביבה"/>
    <n v="1040"/>
    <n v="36"/>
    <n v="36"/>
    <m/>
    <d v="2017-06-28T00:00:00"/>
    <n v="0"/>
    <n v="0"/>
    <n v="25"/>
    <n v="46"/>
    <n v="71"/>
    <m/>
    <m/>
    <m/>
    <m/>
    <m/>
    <s v="תכנית שינויים - הקמת מבנה בן 71 יחד על בסיס תוכנית עיבוי תוך הריסת בניין קיים בן 25 יחד"/>
    <m/>
    <m/>
    <m/>
    <n v="1561875"/>
    <n v="57214114"/>
    <m/>
    <d v="2018-03-27T00:00:00"/>
    <m/>
    <n v="0"/>
    <n v="0"/>
    <m/>
    <m/>
    <m/>
    <m/>
    <m/>
    <m/>
    <m/>
    <s v="תכנית שינויים להיתר מס' 57/2141/13 עבור בנין מגורים בן 71 יחד כפוף לחפ/2187 הבקשה אושרה בועדת רישוי מתאריך 14/11/2017 באותם התנאים של בקשות 07 ו - 13&quot;"/>
    <m/>
    <m/>
    <s v="שליפת כתובות (אוגוסט 2020)"/>
    <n v="2017"/>
    <x v="3"/>
    <m/>
    <m/>
    <m/>
    <m/>
    <m/>
    <m/>
    <m/>
    <n v="4"/>
    <s v="להיתר"/>
    <m/>
    <x v="1"/>
    <m/>
    <m/>
    <m/>
    <m/>
    <m/>
    <m/>
    <m/>
    <m/>
    <m/>
    <m/>
    <m/>
    <m/>
    <m/>
    <n v="72"/>
    <m/>
    <m/>
    <m/>
    <m/>
    <m/>
    <m/>
    <m/>
  </r>
  <r>
    <n v="260"/>
    <m/>
    <m/>
    <m/>
    <m/>
    <m/>
    <m/>
    <m/>
    <m/>
    <m/>
    <m/>
    <n v="31140"/>
    <m/>
    <s v="חיפה"/>
    <x v="13"/>
    <x v="42"/>
    <m/>
    <s v="רשויות"/>
    <s v="רשויות מקומיות - עיבוי"/>
    <s v="בביצוע + מבנים מאוכלסים"/>
    <n v="726042"/>
    <s v="304 54128927"/>
    <n v="304"/>
    <n v="54128927"/>
    <s v="בקשה להיתר"/>
    <s v="פינוי ובינוי                            "/>
    <n v="541289"/>
    <s v="חיפה"/>
    <n v="4000"/>
    <s v="חביבה"/>
    <n v="1040"/>
    <n v="41"/>
    <n v="41"/>
    <m/>
    <d v="2012-06-25T00:00:00"/>
    <n v="0"/>
    <n v="43"/>
    <n v="18"/>
    <n v="25"/>
    <n v="43"/>
    <m/>
    <m/>
    <m/>
    <m/>
    <m/>
    <s v=" עיבוי מבנה מ-18 יח&quot;ד ל-43 דירות כולל תוספת        5 קומות על מבנה קיים"/>
    <m/>
    <m/>
    <m/>
    <n v="206082"/>
    <n v="54128927"/>
    <m/>
    <d v="2015-06-28T00:00:00"/>
    <m/>
    <n v="0"/>
    <n v="43"/>
    <n v="18"/>
    <m/>
    <n v="25"/>
    <m/>
    <n v="43"/>
    <m/>
    <m/>
    <s v="הקמת בנין חדש תוך הריסת בנין קיים בן 8 קומות סהכ 43 דירות לפי תכנית חפ/2187 וחידוש אישור בועדת רישוי הבניה בתאריך 25/8/13 ובתאריך 16/09/14&quot;"/>
    <m/>
    <m/>
    <m/>
    <n v="2012"/>
    <x v="4"/>
    <s v="בנייה"/>
    <s v="הריסה + בנייה"/>
    <m/>
    <n v="7"/>
    <m/>
    <m/>
    <m/>
    <n v="1"/>
    <s v="להיתר"/>
    <m/>
    <x v="0"/>
    <m/>
    <m/>
    <m/>
    <n v="726042"/>
    <n v="206082"/>
    <m/>
    <m/>
    <m/>
    <m/>
    <m/>
    <m/>
    <m/>
    <m/>
    <n v="72"/>
    <m/>
    <m/>
    <m/>
    <m/>
    <m/>
    <m/>
    <m/>
  </r>
  <r>
    <n v="261"/>
    <m/>
    <m/>
    <m/>
    <m/>
    <m/>
    <m/>
    <m/>
    <m/>
    <m/>
    <m/>
    <n v="31140"/>
    <m/>
    <s v="חיפה"/>
    <x v="13"/>
    <x v="42"/>
    <m/>
    <s v="רשויות"/>
    <s v="רשויות מקומיות - עיבוי"/>
    <s v="בביצוע + מבנים מאוכלסים"/>
    <n v="748424"/>
    <s v="304 2015099900"/>
    <n v="304"/>
    <n v="2015099900"/>
    <s v="בקשה להיתר"/>
    <s v="תמא 38&quot;                                 "/>
    <n v="20150999"/>
    <s v="חיפה"/>
    <n v="4000"/>
    <s v="חביבה"/>
    <n v="1040"/>
    <n v="42"/>
    <n v="42"/>
    <m/>
    <d v="2015-04-20T00:00:00"/>
    <n v="0"/>
    <n v="64"/>
    <n v="26"/>
    <n v="38"/>
    <n v="64"/>
    <m/>
    <m/>
    <m/>
    <m/>
    <m/>
    <s v=" הריסת מבנה מגורים קיים בן 26 דירות לפי תמ&quot;א 38 הקמת מבנה מגורים חדש בן 64 דירות לפי תמ&quot;א 38"/>
    <m/>
    <m/>
    <m/>
    <n v="217343"/>
    <n v="2015099900"/>
    <m/>
    <d v="2016-02-29T00:00:00"/>
    <m/>
    <n v="0"/>
    <n v="64"/>
    <n v="26"/>
    <m/>
    <n v="38"/>
    <m/>
    <n v="64"/>
    <m/>
    <m/>
    <s v="====================================================== הריסת בנין והקמת בניין חדש בן 64 דירות כפוף לחפ/2187 ותמ''א 38/3 ======================================================"/>
    <m/>
    <m/>
    <m/>
    <n v="2015"/>
    <x v="8"/>
    <s v="הריסה + בנייה"/>
    <s v="הריסה + בנייה"/>
    <m/>
    <n v="8"/>
    <m/>
    <m/>
    <m/>
    <n v="1"/>
    <s v="להיתר"/>
    <m/>
    <x v="0"/>
    <m/>
    <m/>
    <m/>
    <n v="748424"/>
    <n v="217343"/>
    <m/>
    <m/>
    <m/>
    <m/>
    <m/>
    <m/>
    <m/>
    <m/>
    <n v="72"/>
    <m/>
    <m/>
    <m/>
    <m/>
    <m/>
    <m/>
    <m/>
  </r>
  <r>
    <n v="262"/>
    <m/>
    <m/>
    <m/>
    <m/>
    <m/>
    <m/>
    <m/>
    <m/>
    <m/>
    <m/>
    <n v="31140"/>
    <m/>
    <s v="חיפה"/>
    <x v="13"/>
    <x v="42"/>
    <m/>
    <s v="רשויות"/>
    <s v="רשויות מקומיות - עיבוי"/>
    <s v="בביצוע + מבנים מאוכלסים"/>
    <n v="4906710"/>
    <s v="304 2015099901"/>
    <n v="304"/>
    <n v="2015099901"/>
    <s v="בקשה להיתר"/>
    <s v="תמא 38 הריסה ובניה&quot;"/>
    <n v="20150999"/>
    <s v="חיפה"/>
    <n v="4000"/>
    <s v="חביבה"/>
    <n v="1040"/>
    <n v="42"/>
    <n v="42"/>
    <m/>
    <d v="2016-11-14T00:00:00"/>
    <n v="0"/>
    <n v="0"/>
    <m/>
    <m/>
    <m/>
    <m/>
    <m/>
    <m/>
    <m/>
    <m/>
    <s v="תכנית שינויים לבקשה 2015099900 1. הגדלת מרפסות בקומה 9 ושינויים גיאומטריים במרפסות בצד דרום 2. שינוי גמר של החזית האחורית מחיפוי אבן לשליכט פיגמנטי 3. תוספת של שצי דירות קטנות על ידי פיתול דירות"/>
    <m/>
    <m/>
    <m/>
    <n v="1513149"/>
    <n v="2015099901"/>
    <m/>
    <d v="2017-08-07T00:00:00"/>
    <m/>
    <n v="0"/>
    <n v="0"/>
    <m/>
    <m/>
    <m/>
    <m/>
    <n v="64"/>
    <m/>
    <m/>
    <s v="====================================================== מצב סופי לתכנית להקמת בניין בן 64 יחד, כפוף לחפ/2187, כוללת: שינויים בגודל ובשטחי המרפסות הזיזיות ======================================================&quot;"/>
    <m/>
    <m/>
    <m/>
    <n v="2016"/>
    <x v="6"/>
    <s v="בנייה"/>
    <s v="בנייה"/>
    <m/>
    <n v="8"/>
    <m/>
    <m/>
    <m/>
    <n v="2"/>
    <s v="להיתר"/>
    <m/>
    <x v="2"/>
    <m/>
    <m/>
    <m/>
    <m/>
    <m/>
    <m/>
    <m/>
    <m/>
    <m/>
    <m/>
    <m/>
    <m/>
    <m/>
    <n v="72"/>
    <m/>
    <m/>
    <m/>
    <m/>
    <m/>
    <m/>
    <m/>
  </r>
  <r>
    <n v="263"/>
    <m/>
    <m/>
    <m/>
    <m/>
    <m/>
    <m/>
    <m/>
    <m/>
    <m/>
    <m/>
    <n v="31140"/>
    <m/>
    <s v="חיפה"/>
    <x v="13"/>
    <x v="42"/>
    <m/>
    <s v="רשויות"/>
    <s v="רשויות מקומיות - עיבוי"/>
    <s v="בביצוע + מבנים מאוכלסים"/>
    <n v="726044"/>
    <s v="304 54128929"/>
    <n v="304"/>
    <n v="54128929"/>
    <s v="בקשה להיתר"/>
    <s v="פינוי ובינוי                            "/>
    <n v="541289"/>
    <s v="חיפה                          "/>
    <n v="4000"/>
    <s v="חביבה"/>
    <n v="1040"/>
    <n v="47"/>
    <n v="47"/>
    <m/>
    <d v="2013-01-16T00:00:00"/>
    <n v="0"/>
    <n v="43"/>
    <n v="18"/>
    <n v="14"/>
    <n v="43"/>
    <m/>
    <m/>
    <m/>
    <m/>
    <m/>
    <s v=" הריסת בניין בן 18 דירות והקמת בניין בן 43 דירות במתחם עיבוי חביבה רייך"/>
    <m/>
    <m/>
    <m/>
    <n v="206083"/>
    <n v="54128929"/>
    <m/>
    <d v="2013-06-16T00:00:00"/>
    <m/>
    <n v="0"/>
    <n v="43"/>
    <n v="18"/>
    <m/>
    <n v="14"/>
    <m/>
    <n v="43"/>
    <m/>
    <m/>
    <s v="עיבוי מבנה קיים בן 18 דירות תוך הריסתו והקמת מבנה חדש בן 43 דירות כפוף להוראות תבע ח.פ 2187.&quot;"/>
    <m/>
    <m/>
    <m/>
    <n v="2013"/>
    <x v="10"/>
    <s v="הריסה + בנייה"/>
    <s v="הריסה + בנייה"/>
    <m/>
    <n v="9"/>
    <m/>
    <m/>
    <m/>
    <n v="1"/>
    <s v="להיתר"/>
    <m/>
    <x v="0"/>
    <m/>
    <m/>
    <m/>
    <n v="726044"/>
    <n v="206083"/>
    <m/>
    <m/>
    <m/>
    <m/>
    <m/>
    <m/>
    <m/>
    <m/>
    <n v="72"/>
    <m/>
    <m/>
    <m/>
    <m/>
    <m/>
    <m/>
    <m/>
  </r>
  <r>
    <n v="264"/>
    <m/>
    <m/>
    <m/>
    <m/>
    <m/>
    <m/>
    <m/>
    <m/>
    <m/>
    <m/>
    <n v="31140"/>
    <m/>
    <s v="חיפה"/>
    <x v="13"/>
    <x v="42"/>
    <m/>
    <s v="רשויות"/>
    <s v="רשויות מקומיות - עיבוי"/>
    <s v="בביצוע + מבנים מאוכלסים"/>
    <n v="736556"/>
    <s v="304 86082001"/>
    <n v="304"/>
    <n v="86082001"/>
    <s v="בקשה להיתר"/>
    <s v="בניה חדשה                               "/>
    <n v="860820"/>
    <s v="חיפה"/>
    <n v="4000"/>
    <s v="חביבה"/>
    <n v="1040"/>
    <n v="50"/>
    <n v="50"/>
    <m/>
    <d v="2015-03-11T00:00:00"/>
    <n v="0"/>
    <n v="140"/>
    <n v="48"/>
    <n v="92"/>
    <n v="140"/>
    <m/>
    <m/>
    <s v="אתר העירייה"/>
    <s v="חישוב מתמטי"/>
    <s v="אתר העירייה"/>
    <s v=" הקמת שני מבנים ע&quot;ב תוכנית עיבוי , כל מבנה מ- 24 יח&quot;ד ל- 70 יח&quot;ד כולל הריסה ותוספת 5 קומות למבנה סה&quot;כ - 140 יח&quot;ד                                                                                                                                               "/>
    <m/>
    <m/>
    <m/>
    <n v="1502079"/>
    <n v="86082001"/>
    <m/>
    <d v="2017-01-30T00:00:00"/>
    <m/>
    <n v="0"/>
    <n v="140"/>
    <n v="48"/>
    <s v="אתר העירייה"/>
    <n v="92"/>
    <s v="חישוב מתמטי"/>
    <n v="140"/>
    <s v="אתר העירייה"/>
    <m/>
    <s v="==================================================== הריסת 2 בניינים והקמת 2 בניינים עג חניון תת קרקעי סה&quot;כ 140 דירות עפ&quot;י הוראות חפ/2187 ותמ&quot;א 38 ======================================================&quot;"/>
    <m/>
    <m/>
    <m/>
    <n v="2015"/>
    <x v="6"/>
    <s v="הריסה + בנייה"/>
    <s v="הריסה + בנייה"/>
    <m/>
    <n v="10"/>
    <m/>
    <m/>
    <m/>
    <n v="1"/>
    <s v="להיתר"/>
    <m/>
    <x v="0"/>
    <m/>
    <m/>
    <m/>
    <n v="736556"/>
    <n v="1502079"/>
    <m/>
    <m/>
    <m/>
    <m/>
    <m/>
    <m/>
    <m/>
    <m/>
    <n v="72"/>
    <m/>
    <m/>
    <m/>
    <m/>
    <m/>
    <m/>
    <m/>
  </r>
  <r>
    <n v="265"/>
    <m/>
    <m/>
    <m/>
    <m/>
    <m/>
    <m/>
    <m/>
    <m/>
    <m/>
    <m/>
    <n v="31140"/>
    <m/>
    <s v="חיפה"/>
    <x v="13"/>
    <x v="42"/>
    <m/>
    <s v="רשויות"/>
    <s v="רשויות מקומיות - עיבוי"/>
    <s v="בביצוע + מבנים מאוכלסים"/>
    <n v="5425562"/>
    <s v="304 54128951"/>
    <n v="304"/>
    <n v="54128951"/>
    <s v="בקשה לתיק מידע (היתר)"/>
    <s v="בניה חדשה"/>
    <n v="541289"/>
    <s v="חיפה"/>
    <n v="4000"/>
    <s v="חביבה"/>
    <n v="1040"/>
    <n v="55"/>
    <n v="55"/>
    <m/>
    <d v="2018-12-20T00:00:00"/>
    <n v="0"/>
    <n v="80"/>
    <n v="24"/>
    <n v="56"/>
    <n v="80"/>
    <m/>
    <m/>
    <m/>
    <m/>
    <m/>
    <s v="זכויות עפ&quot;י תמ&quot;א 38 -הריסת בנין קיים בן 24 יח&quot;ד, ובנית בנין חדש בן 80 יח&quot;ד , 9 קומות ע&quot;ג 2 קומות חנייה היקף בניה מוצע כ 7700 מ&quot;ר,"/>
    <m/>
    <m/>
    <m/>
    <s v="NULL"/>
    <m/>
    <m/>
    <m/>
    <m/>
    <m/>
    <m/>
    <m/>
    <m/>
    <m/>
    <m/>
    <m/>
    <m/>
    <m/>
    <m/>
    <m/>
    <m/>
    <m/>
    <n v="2018"/>
    <x v="1"/>
    <s v="הריסה + בנייה"/>
    <m/>
    <m/>
    <n v="11"/>
    <m/>
    <m/>
    <m/>
    <n v="1"/>
    <s v="למידע"/>
    <m/>
    <x v="1"/>
    <m/>
    <m/>
    <m/>
    <m/>
    <m/>
    <m/>
    <m/>
    <m/>
    <m/>
    <m/>
    <m/>
    <m/>
    <m/>
    <n v="72"/>
    <m/>
    <m/>
    <m/>
    <m/>
    <m/>
    <m/>
    <m/>
  </r>
  <r>
    <n v="266"/>
    <m/>
    <m/>
    <m/>
    <m/>
    <m/>
    <m/>
    <m/>
    <m/>
    <m/>
    <m/>
    <n v="31140"/>
    <m/>
    <s v="חיפה"/>
    <x v="13"/>
    <x v="42"/>
    <m/>
    <s v="רשויות"/>
    <s v="רשויות מקומיות - עיבוי"/>
    <s v="בביצוע + מבנים מאוכלסים"/>
    <n v="726057"/>
    <s v="304 54128943"/>
    <n v="304"/>
    <n v="54128943"/>
    <s v="בקשה להיתר"/>
    <s v="פינוי ובינוי                            "/>
    <n v="541289"/>
    <s v="חיפה"/>
    <n v="4000"/>
    <s v="חביבה"/>
    <n v="1040"/>
    <n v="57"/>
    <n v="57"/>
    <m/>
    <d v="2015-07-06T00:00:00"/>
    <n v="0"/>
    <n v="0"/>
    <n v="24"/>
    <n v="48"/>
    <n v="72"/>
    <m/>
    <m/>
    <m/>
    <m/>
    <m/>
    <s v=" הריסת בניין קיים 24 יח&quot;ד ובניית בניין חדש 72 יח&quot;ד לפי חפ 2187"/>
    <m/>
    <m/>
    <m/>
    <s v="NULL"/>
    <m/>
    <m/>
    <m/>
    <m/>
    <m/>
    <m/>
    <m/>
    <m/>
    <m/>
    <m/>
    <m/>
    <m/>
    <m/>
    <m/>
    <m/>
    <m/>
    <m/>
    <n v="2015"/>
    <x v="1"/>
    <s v="הריסה + בנייה"/>
    <m/>
    <m/>
    <n v="12"/>
    <m/>
    <m/>
    <m/>
    <n v="1"/>
    <s v="להיתר"/>
    <m/>
    <x v="1"/>
    <m/>
    <m/>
    <m/>
    <m/>
    <m/>
    <m/>
    <m/>
    <m/>
    <m/>
    <m/>
    <m/>
    <m/>
    <m/>
    <n v="72"/>
    <m/>
    <m/>
    <m/>
    <m/>
    <m/>
    <s v="לא היו החלטות בבקשה"/>
    <m/>
  </r>
  <r>
    <n v="267"/>
    <m/>
    <m/>
    <m/>
    <m/>
    <m/>
    <m/>
    <m/>
    <m/>
    <m/>
    <m/>
    <n v="31140"/>
    <m/>
    <s v="חיפה"/>
    <x v="13"/>
    <x v="42"/>
    <m/>
    <s v="רשויות"/>
    <s v="רשויות מקומיות - עיבוי"/>
    <s v="בביצוע + מבנים מאוכלסים"/>
    <n v="748447"/>
    <s v="304 2015102900"/>
    <n v="304"/>
    <n v="2015102900"/>
    <s v="בקשה להיתר"/>
    <s v="פינוי ובינוי                            "/>
    <n v="20151029"/>
    <s v="חיפה"/>
    <n v="4000"/>
    <s v="חביבה"/>
    <n v="1040"/>
    <n v="62"/>
    <n v="62"/>
    <m/>
    <d v="2015-06-29T00:00:00"/>
    <n v="0"/>
    <n v="69"/>
    <n v="24"/>
    <n v="45"/>
    <n v="69"/>
    <m/>
    <m/>
    <m/>
    <m/>
    <m/>
    <s v=" הריסת בניין קיים 24 יח&quot;ד ובניי בניין חדש 69 יח&quot;ד לפי חפ/2187"/>
    <m/>
    <m/>
    <m/>
    <n v="217357"/>
    <n v="2015102900"/>
    <m/>
    <d v="2016-05-19T00:00:00"/>
    <m/>
    <n v="0"/>
    <n v="69"/>
    <n v="24"/>
    <m/>
    <n v="45"/>
    <m/>
    <n v="69"/>
    <m/>
    <m/>
    <s v="====================================================== הריסת בנין קיים בן 24 דירות והקמת בנין חדש בן 69 דירות, כפוף לתב''ע חפ/2187 ולתמא 38 ======================================================&quot;"/>
    <m/>
    <m/>
    <m/>
    <n v="2015"/>
    <x v="8"/>
    <s v="הריסה + בנייה"/>
    <s v="הריסה + בנייה"/>
    <m/>
    <n v="13"/>
    <m/>
    <m/>
    <m/>
    <n v="1"/>
    <s v="להיתר"/>
    <m/>
    <x v="0"/>
    <m/>
    <m/>
    <m/>
    <n v="748447"/>
    <n v="217357"/>
    <m/>
    <m/>
    <m/>
    <m/>
    <m/>
    <m/>
    <m/>
    <m/>
    <n v="72"/>
    <m/>
    <m/>
    <m/>
    <m/>
    <m/>
    <m/>
    <m/>
  </r>
  <r>
    <n v="268"/>
    <m/>
    <m/>
    <m/>
    <m/>
    <m/>
    <m/>
    <m/>
    <m/>
    <m/>
    <m/>
    <n v="31140"/>
    <m/>
    <s v="חיפה"/>
    <x v="13"/>
    <x v="42"/>
    <m/>
    <s v="רשויות"/>
    <s v="רשויות מקומיות - עיבוי"/>
    <s v="בביצוע + מבנים מאוכלסים"/>
    <n v="748448"/>
    <s v="304 2015102901"/>
    <n v="304"/>
    <n v="2015102901"/>
    <s v="בקשה להיתר"/>
    <s v="פינוי ובינוי"/>
    <n v="20151029"/>
    <s v="חיפה"/>
    <n v="4000"/>
    <s v="חביבה"/>
    <n v="1040"/>
    <n v="62"/>
    <n v="62"/>
    <m/>
    <d v="2016-02-16T00:00:00"/>
    <n v="0"/>
    <n v="0"/>
    <n v="0"/>
    <n v="0"/>
    <n v="69"/>
    <m/>
    <m/>
    <m/>
    <m/>
    <m/>
    <s v="עקב דיון חוזר לשינוי תנאי בנושא מרפסות זיזיות במרווח האחורי -  הריסת בניין קיים 24 יח&quot;ד ובניי בניין חדש 69 יח&quot;ד לפי חפ/2187"/>
    <m/>
    <m/>
    <m/>
    <s v="NULL"/>
    <m/>
    <m/>
    <m/>
    <m/>
    <m/>
    <m/>
    <m/>
    <m/>
    <m/>
    <m/>
    <m/>
    <m/>
    <m/>
    <m/>
    <m/>
    <m/>
    <m/>
    <n v="2016"/>
    <x v="1"/>
    <s v="הריסה + בנייה"/>
    <m/>
    <m/>
    <n v="13"/>
    <m/>
    <m/>
    <m/>
    <n v="2"/>
    <s v="להיתר"/>
    <m/>
    <x v="1"/>
    <m/>
    <m/>
    <m/>
    <m/>
    <m/>
    <m/>
    <m/>
    <m/>
    <m/>
    <m/>
    <m/>
    <m/>
    <m/>
    <n v="72"/>
    <m/>
    <m/>
    <m/>
    <m/>
    <m/>
    <m/>
    <m/>
  </r>
  <r>
    <n v="269"/>
    <m/>
    <m/>
    <m/>
    <m/>
    <m/>
    <m/>
    <m/>
    <m/>
    <m/>
    <m/>
    <n v="31140"/>
    <m/>
    <s v="חיפה"/>
    <x v="13"/>
    <x v="42"/>
    <m/>
    <s v="רשויות"/>
    <s v="עיבוי"/>
    <s v="בביצוע + מבנים מאוכלסים"/>
    <n v="748449"/>
    <s v="304 2015102902"/>
    <n v="304"/>
    <n v="2015102902"/>
    <s v="בקשה להיתר"/>
    <s v="חפירה"/>
    <n v="20151029"/>
    <s v="חיפה"/>
    <n v="4000"/>
    <s v="חביבה"/>
    <n v="1040"/>
    <n v="62"/>
    <n v="62"/>
    <m/>
    <d v="2016-03-14T00:00:00"/>
    <n v="0"/>
    <n v="0"/>
    <n v="0"/>
    <n v="0"/>
    <n v="0"/>
    <m/>
    <m/>
    <m/>
    <m/>
    <m/>
    <s v="חפירה"/>
    <m/>
    <m/>
    <m/>
    <n v="217358"/>
    <n v="2015102902"/>
    <m/>
    <d v="2016-04-18T00:00:00"/>
    <m/>
    <n v="0"/>
    <n v="0"/>
    <n v="24"/>
    <m/>
    <m/>
    <m/>
    <m/>
    <m/>
    <m/>
    <s v="הריסת בנין בן 24 דירות ועבודות חפירה במגרש כפוף לתבע חפ/2187 הבקשה אושרה בועדת רישוי מתאריך 04/04/2016&quot;"/>
    <m/>
    <m/>
    <s v="שליפת כתובות (אוגוסט 2020)"/>
    <n v="2016"/>
    <x v="8"/>
    <s v="חפירה"/>
    <s v="הריסה + חפירה"/>
    <m/>
    <n v="13"/>
    <m/>
    <m/>
    <m/>
    <n v="2"/>
    <s v="להיתר"/>
    <m/>
    <x v="7"/>
    <m/>
    <m/>
    <m/>
    <m/>
    <m/>
    <m/>
    <m/>
    <m/>
    <m/>
    <m/>
    <m/>
    <m/>
    <m/>
    <n v="72"/>
    <m/>
    <m/>
    <m/>
    <m/>
    <m/>
    <m/>
    <m/>
  </r>
  <r>
    <n v="270"/>
    <m/>
    <m/>
    <m/>
    <m/>
    <m/>
    <m/>
    <m/>
    <m/>
    <m/>
    <m/>
    <n v="31140"/>
    <m/>
    <s v="חיפה"/>
    <x v="13"/>
    <x v="42"/>
    <m/>
    <s v="רשויות"/>
    <s v="רשויות מקומיות - עיבוי"/>
    <s v="בביצוע + מבנים מאוכלסים"/>
    <n v="4906711"/>
    <s v="304 2015102903"/>
    <n v="304"/>
    <n v="2015102903"/>
    <s v="בקשה להיתר"/>
    <s v="תכנית שינויים בנין חדש"/>
    <n v="20151029"/>
    <s v="חיפה"/>
    <n v="4000"/>
    <s v="חביבה"/>
    <n v="1040"/>
    <n v="62"/>
    <n v="62"/>
    <m/>
    <d v="2016-08-01T00:00:00"/>
    <n v="0"/>
    <n v="0"/>
    <n v="0"/>
    <n v="0"/>
    <n v="67"/>
    <m/>
    <m/>
    <m/>
    <m/>
    <m/>
    <s v="תכנית שינויים להריסת בנין קיים 24 יח&quot;ד ובניית בנין חדש 67 יח&quot;ד"/>
    <m/>
    <m/>
    <m/>
    <s v="NULL"/>
    <m/>
    <m/>
    <m/>
    <m/>
    <m/>
    <m/>
    <m/>
    <m/>
    <m/>
    <m/>
    <m/>
    <m/>
    <m/>
    <m/>
    <m/>
    <m/>
    <m/>
    <n v="2016"/>
    <x v="1"/>
    <s v="הריסה "/>
    <m/>
    <m/>
    <n v="13"/>
    <m/>
    <m/>
    <m/>
    <n v="2"/>
    <s v="להיתר"/>
    <m/>
    <x v="1"/>
    <m/>
    <m/>
    <m/>
    <m/>
    <m/>
    <m/>
    <m/>
    <m/>
    <m/>
    <m/>
    <m/>
    <m/>
    <m/>
    <n v="72"/>
    <m/>
    <m/>
    <m/>
    <m/>
    <m/>
    <m/>
    <m/>
  </r>
  <r>
    <n v="271"/>
    <m/>
    <m/>
    <m/>
    <m/>
    <m/>
    <m/>
    <m/>
    <m/>
    <m/>
    <m/>
    <n v="31140"/>
    <m/>
    <s v="חיפה"/>
    <x v="13"/>
    <x v="42"/>
    <m/>
    <s v="רשויות"/>
    <s v="עיבוי"/>
    <s v="בביצוע + מבנים מאוכלסים"/>
    <n v="5424647"/>
    <s v="304 2015102904"/>
    <n v="304"/>
    <n v="2015102904"/>
    <s v="בקשה להיתר"/>
    <s v="תכנית שינויים בנין חדש"/>
    <n v="20151029"/>
    <s v="חיפה"/>
    <n v="4000"/>
    <s v="חביבה"/>
    <n v="1040"/>
    <n v="62"/>
    <n v="62"/>
    <m/>
    <d v="2017-02-13T00:00:00"/>
    <n v="0"/>
    <n v="2"/>
    <n v="24"/>
    <n v="47"/>
    <n v="71"/>
    <m/>
    <m/>
    <m/>
    <m/>
    <m/>
    <s v="תכנית שינויים תוספת 2 יח&quot;ד"/>
    <m/>
    <m/>
    <m/>
    <n v="1562264"/>
    <n v="2015102904"/>
    <m/>
    <d v="2017-11-23T00:00:00"/>
    <m/>
    <n v="0"/>
    <n v="2"/>
    <m/>
    <m/>
    <m/>
    <m/>
    <n v="69"/>
    <m/>
    <m/>
    <s v="תכנית שינויים המגדילה את יחד מ 67 ל - 69 עפ&quot;י החלטת הועדה המקומית ותיקון תמ&quot;א 38/3 א' הבקשה אושרה בועדת רישוי מתאריך 24/04/2017&quot;"/>
    <m/>
    <m/>
    <s v="שליפת כתובות (אוגוסט 2020)"/>
    <n v="2017"/>
    <x v="6"/>
    <s v="שינויים"/>
    <s v="שינויים"/>
    <m/>
    <n v="13"/>
    <m/>
    <m/>
    <m/>
    <n v="2"/>
    <s v="להיתר"/>
    <m/>
    <x v="2"/>
    <m/>
    <m/>
    <m/>
    <m/>
    <m/>
    <m/>
    <m/>
    <m/>
    <m/>
    <m/>
    <m/>
    <m/>
    <m/>
    <n v="72"/>
    <m/>
    <m/>
    <m/>
    <m/>
    <m/>
    <m/>
    <m/>
  </r>
  <r>
    <n v="272"/>
    <m/>
    <m/>
    <m/>
    <m/>
    <m/>
    <m/>
    <m/>
    <m/>
    <m/>
    <m/>
    <n v="31140"/>
    <m/>
    <s v="חיפה"/>
    <x v="13"/>
    <x v="42"/>
    <m/>
    <s v="רשויות"/>
    <s v="רשויות מקומיות - עיבוי"/>
    <s v="בביצוע + מבנים מאוכלסים"/>
    <n v="726050"/>
    <s v="304 54128936"/>
    <n v="304"/>
    <n v="54128936"/>
    <s v="בקשה להיתר"/>
    <s v="פינוי ובינוי                            "/>
    <n v="541289"/>
    <s v="חיפה"/>
    <n v="4000"/>
    <s v="חביבה"/>
    <n v="1040"/>
    <n v="72"/>
    <n v="72"/>
    <m/>
    <d v="2014-04-30T00:00:00"/>
    <n v="0"/>
    <n v="63"/>
    <n v="20"/>
    <n v="43"/>
    <n v="63"/>
    <m/>
    <m/>
    <m/>
    <m/>
    <m/>
    <s v=" עיבוי מבנה מ - 20 דירות ל - 63 כולל הריסה ותוספת של 6 קומות למבנה"/>
    <m/>
    <m/>
    <m/>
    <n v="206087"/>
    <n v="54128936"/>
    <m/>
    <d v="2014-11-17T00:00:00"/>
    <m/>
    <n v="0"/>
    <n v="63"/>
    <n v="20"/>
    <m/>
    <n v="43"/>
    <m/>
    <n v="63"/>
    <m/>
    <m/>
    <s v="====================================================== הריסת בניין קיים ובניית בנין חדש בן 63 דירות כפוף להוראות חפ/2187 ותמא 38 ======================================================&quot;"/>
    <m/>
    <m/>
    <m/>
    <n v="2014"/>
    <x v="7"/>
    <s v="הריסה + בנייה"/>
    <s v="הריסה + בנייה"/>
    <m/>
    <n v="14"/>
    <m/>
    <m/>
    <m/>
    <n v="1"/>
    <s v="להיתר"/>
    <m/>
    <x v="0"/>
    <m/>
    <m/>
    <m/>
    <n v="726050"/>
    <n v="206087"/>
    <m/>
    <m/>
    <m/>
    <m/>
    <m/>
    <m/>
    <m/>
    <m/>
    <n v="72"/>
    <m/>
    <m/>
    <m/>
    <m/>
    <m/>
    <m/>
    <m/>
  </r>
  <r>
    <n v="273"/>
    <m/>
    <m/>
    <m/>
    <m/>
    <m/>
    <m/>
    <m/>
    <m/>
    <m/>
    <m/>
    <n v="31140"/>
    <m/>
    <s v="חיפה"/>
    <x v="13"/>
    <x v="42"/>
    <m/>
    <s v="רשויות"/>
    <s v="רשויות מקומיות - עיבוי"/>
    <s v="בביצוע + מבנים מאוכלסים"/>
    <n v="4909687"/>
    <s v="304 54128946"/>
    <n v="304"/>
    <n v="54128946"/>
    <s v="בקשה להיתר"/>
    <s v="פינוי ובינוי"/>
    <n v="541289"/>
    <s v="חיפה"/>
    <n v="4000"/>
    <s v="חביבה"/>
    <n v="1040"/>
    <n v="78"/>
    <n v="78"/>
    <m/>
    <d v="2016-09-14T00:00:00"/>
    <n v="0"/>
    <n v="69"/>
    <n v="24"/>
    <n v="45"/>
    <n v="69"/>
    <m/>
    <m/>
    <m/>
    <m/>
    <m/>
    <s v="הקמת מבנה בין 69 יח&quot;ד על בסיס תכניות עיבוי תוך הריסת בניין בין 24 יח&quot;ד כולל הקמת חדר טרנספורמציה"/>
    <m/>
    <m/>
    <m/>
    <s v="NULL"/>
    <m/>
    <m/>
    <m/>
    <m/>
    <m/>
    <m/>
    <m/>
    <m/>
    <m/>
    <m/>
    <m/>
    <m/>
    <m/>
    <m/>
    <m/>
    <m/>
    <m/>
    <n v="2016"/>
    <x v="1"/>
    <s v="הריסה + בנייה"/>
    <m/>
    <m/>
    <m/>
    <m/>
    <m/>
    <m/>
    <n v="4"/>
    <s v="להיתר"/>
    <m/>
    <x v="1"/>
    <m/>
    <m/>
    <m/>
    <m/>
    <m/>
    <m/>
    <m/>
    <m/>
    <m/>
    <m/>
    <m/>
    <m/>
    <m/>
    <n v="72"/>
    <m/>
    <m/>
    <m/>
    <m/>
    <m/>
    <m/>
    <m/>
  </r>
  <r>
    <n v="274"/>
    <m/>
    <m/>
    <m/>
    <m/>
    <m/>
    <m/>
    <m/>
    <m/>
    <m/>
    <m/>
    <n v="31140"/>
    <m/>
    <s v="חיפה"/>
    <x v="13"/>
    <x v="42"/>
    <m/>
    <s v="רשויות"/>
    <s v="רשויות מקומיות - עיבוי"/>
    <s v="בביצוע + מבנים מאוכלסים"/>
    <n v="726056"/>
    <s v="304 54128942"/>
    <n v="304"/>
    <n v="54128942"/>
    <s v="בקשה להיתר"/>
    <s v="פינוי ובינוי                            "/>
    <n v="541289"/>
    <s v="חיפה"/>
    <n v="4000"/>
    <s v="יחזקאל"/>
    <n v="1042"/>
    <n v="7"/>
    <n v="7"/>
    <m/>
    <d v="2014-12-22T00:00:00"/>
    <n v="0"/>
    <n v="72"/>
    <n v="24"/>
    <n v="48"/>
    <n v="72"/>
    <m/>
    <m/>
    <m/>
    <m/>
    <m/>
    <s v=" הריסת בניין קיים 24 יחידות דיור ובניית בניין חדש 72 יחידות דיור לפי חפ/2187"/>
    <m/>
    <m/>
    <m/>
    <n v="1492677"/>
    <n v="54128942"/>
    <m/>
    <d v="2017-04-19T00:00:00"/>
    <m/>
    <n v="0"/>
    <n v="72"/>
    <m/>
    <m/>
    <m/>
    <m/>
    <n v="72"/>
    <m/>
    <m/>
    <s v="====================================================== ====================================================== הריסת בניין קיים והקמת בנין חדש בן 72 יחד כפוף לחפ/ 2187 ותמ&quot;א 38/3&quot;"/>
    <m/>
    <m/>
    <m/>
    <n v="2014"/>
    <x v="6"/>
    <s v="הריסה + בנייה"/>
    <s v="הריסה + בנייה"/>
    <m/>
    <n v="1"/>
    <m/>
    <m/>
    <m/>
    <n v="1"/>
    <s v="להיתר"/>
    <m/>
    <x v="0"/>
    <m/>
    <m/>
    <m/>
    <n v="726056"/>
    <n v="1492677"/>
    <m/>
    <m/>
    <m/>
    <m/>
    <m/>
    <m/>
    <m/>
    <m/>
    <n v="72"/>
    <m/>
    <m/>
    <m/>
    <m/>
    <m/>
    <m/>
    <m/>
  </r>
  <r>
    <n v="275"/>
    <m/>
    <m/>
    <m/>
    <m/>
    <m/>
    <m/>
    <m/>
    <m/>
    <m/>
    <m/>
    <n v="31140"/>
    <m/>
    <s v="חיפה"/>
    <x v="13"/>
    <x v="42"/>
    <m/>
    <s v="רשויות"/>
    <s v="רשויות מקומיות - עיבוי"/>
    <s v="בביצוע + מבנים מאוכלסים"/>
    <n v="5423919"/>
    <s v="304 54128950"/>
    <n v="304"/>
    <n v="54128950"/>
    <s v="בקשה להיתר"/>
    <s v="תכנית שינויים בנין חדש"/>
    <n v="541289"/>
    <s v="חיפה"/>
    <n v="4000"/>
    <s v="יחזקאל"/>
    <n v="1042"/>
    <n v="7"/>
    <n v="7"/>
    <m/>
    <d v="2018-04-30T00:00:00"/>
    <n v="0"/>
    <n v="72"/>
    <m/>
    <m/>
    <n v="72"/>
    <m/>
    <m/>
    <m/>
    <m/>
    <m/>
    <s v="תכנית שינויים לבניית בנין חדש 72 יחד לפי חפ 2187"/>
    <m/>
    <m/>
    <m/>
    <s v="NULL"/>
    <m/>
    <m/>
    <m/>
    <m/>
    <m/>
    <m/>
    <m/>
    <m/>
    <m/>
    <m/>
    <m/>
    <m/>
    <m/>
    <m/>
    <m/>
    <m/>
    <m/>
    <n v="2018"/>
    <x v="1"/>
    <s v="בנייה (שינויים)"/>
    <m/>
    <m/>
    <m/>
    <m/>
    <m/>
    <m/>
    <n v="4"/>
    <s v="להיתר"/>
    <m/>
    <x v="1"/>
    <m/>
    <m/>
    <m/>
    <m/>
    <m/>
    <m/>
    <m/>
    <m/>
    <m/>
    <m/>
    <m/>
    <m/>
    <m/>
    <n v="72"/>
    <m/>
    <m/>
    <m/>
    <m/>
    <m/>
    <m/>
    <m/>
  </r>
  <r>
    <n v="276"/>
    <m/>
    <m/>
    <m/>
    <m/>
    <m/>
    <m/>
    <m/>
    <m/>
    <m/>
    <m/>
    <n v="31140"/>
    <m/>
    <s v="חיפה"/>
    <x v="13"/>
    <x v="42"/>
    <m/>
    <s v="רשויות"/>
    <s v="עיבוי"/>
    <s v="בביצוע + מבנים מאוכלסים"/>
    <n v="6805142"/>
    <s v="304 2015104700"/>
    <n v="304"/>
    <n v="2015104700"/>
    <s v="בקשה להיתר"/>
    <s v="פינוי ובינוי"/>
    <n v="20151047"/>
    <s v="חיפה"/>
    <n v="4000"/>
    <s v="רח' חביבה רייך"/>
    <n v="1040"/>
    <n v="13"/>
    <n v="13"/>
    <m/>
    <d v="2015-09-16T00:00:00"/>
    <n v="0"/>
    <n v="68"/>
    <m/>
    <m/>
    <n v="68"/>
    <m/>
    <m/>
    <m/>
    <m/>
    <m/>
    <s v="הקמת שני בניני מגורים 68 יח&quot;ד סה&quot;כ תחנת טרנספורמציה תוך הריסת הבניין הקיים"/>
    <m/>
    <m/>
    <m/>
    <n v="1929387"/>
    <n v="2015104700"/>
    <m/>
    <d v="2016-04-07T00:00:00"/>
    <m/>
    <n v="0"/>
    <n v="68"/>
    <m/>
    <m/>
    <m/>
    <m/>
    <n v="68"/>
    <m/>
    <m/>
    <s v="בני 68 דירות כפוף להוראות תכנית חפ/ 2187 א', חפ/2187 הריסת בנין קיים והקמת 2 מבנים בני 68 דירות מעל חנייה משותפת+חדר טרנספורמציה"/>
    <m/>
    <m/>
    <s v="שליפה לפי תבעות (אוגוסט 2020)"/>
    <n v="2015"/>
    <x v="8"/>
    <s v="הריסה + בנייה"/>
    <s v="הריסה + בנייה"/>
    <m/>
    <m/>
    <m/>
    <m/>
    <m/>
    <n v="4"/>
    <s v="להיתר"/>
    <m/>
    <x v="1"/>
    <m/>
    <m/>
    <m/>
    <m/>
    <m/>
    <m/>
    <m/>
    <m/>
    <m/>
    <m/>
    <m/>
    <m/>
    <m/>
    <n v="72"/>
    <m/>
    <m/>
    <m/>
    <m/>
    <m/>
    <m/>
    <m/>
  </r>
  <r>
    <n v="277"/>
    <m/>
    <m/>
    <m/>
    <m/>
    <m/>
    <m/>
    <m/>
    <m/>
    <m/>
    <m/>
    <n v="31140"/>
    <m/>
    <s v="חיפה"/>
    <x v="13"/>
    <x v="42"/>
    <m/>
    <s v="רשויות"/>
    <s v="רשויות מקומיות - עיבוי"/>
    <s v="בביצוע + מבנים מאוכלסים"/>
    <n v="6803210"/>
    <s v="304 57214114"/>
    <n v="304"/>
    <n v="57214114"/>
    <s v="בקשה להיתר"/>
    <s v="תכנית שינויים בנין חדש"/>
    <n v="572141"/>
    <s v="חיפה"/>
    <n v="4000"/>
    <s v="רח' חביבה רייך"/>
    <n v="1040"/>
    <n v="36"/>
    <n v="36"/>
    <m/>
    <d v="2017-06-28T00:00:00"/>
    <n v="0"/>
    <n v="0"/>
    <n v="25"/>
    <n v="46"/>
    <n v="71"/>
    <m/>
    <m/>
    <m/>
    <m/>
    <m/>
    <s v="תכנית שינויים - הקמת מבנה בן 71 יחד על בסיס תוכנית עיבוי תוך הריסת בניין קיים בן 25 יחד"/>
    <m/>
    <m/>
    <m/>
    <n v="1931393"/>
    <n v="57214114"/>
    <m/>
    <d v="2018-03-27T00:00:00"/>
    <m/>
    <n v="0"/>
    <n v="0"/>
    <m/>
    <m/>
    <m/>
    <m/>
    <n v="71"/>
    <m/>
    <m/>
    <s v="תכנית שינויים להיתר מס' 57/2141/13 עבור בנין מגורים בן 71 יחד כפוף לחפ/2187 הבקשה אושרה בועדת רישוי מתאריך 14/11/2017 באותם התנאים של בקשות 07 ו - 13&quot;"/>
    <m/>
    <m/>
    <m/>
    <n v="2017"/>
    <x v="3"/>
    <s v="הריסה + בנייה"/>
    <s v="הריסה + בנייה"/>
    <m/>
    <n v="6"/>
    <m/>
    <m/>
    <m/>
    <n v="2"/>
    <s v="להיתר"/>
    <m/>
    <x v="2"/>
    <m/>
    <m/>
    <m/>
    <m/>
    <m/>
    <m/>
    <m/>
    <m/>
    <m/>
    <m/>
    <m/>
    <m/>
    <m/>
    <n v="72"/>
    <m/>
    <m/>
    <m/>
    <m/>
    <m/>
    <m/>
    <m/>
  </r>
  <r>
    <n v="278"/>
    <m/>
    <m/>
    <m/>
    <m/>
    <m/>
    <m/>
    <m/>
    <m/>
    <m/>
    <m/>
    <n v="31140"/>
    <m/>
    <s v="חיפה"/>
    <x v="13"/>
    <x v="42"/>
    <m/>
    <s v="רשויות"/>
    <s v="עיבוי"/>
    <s v="בביצוע + מבנים מאוכלסים"/>
    <n v="6805133"/>
    <s v="304 2015102904"/>
    <n v="304"/>
    <n v="2015102904"/>
    <s v="בקשה להיתר"/>
    <s v="תכנית שינויים בנין חדש"/>
    <n v="20151029"/>
    <s v="חיפה"/>
    <n v="4000"/>
    <s v="רח' חביבה רייך"/>
    <n v="1040"/>
    <n v="62"/>
    <n v="62"/>
    <s v=""/>
    <d v="2017-02-13T00:00:00"/>
    <n v="0"/>
    <n v="2"/>
    <m/>
    <m/>
    <m/>
    <m/>
    <m/>
    <m/>
    <m/>
    <m/>
    <s v="תכנית שינויים תוספת 2 יח&quot;ד"/>
    <m/>
    <m/>
    <m/>
    <n v="1929385"/>
    <n v="2015102904"/>
    <m/>
    <d v="2017-11-23T00:00:00"/>
    <m/>
    <n v="0"/>
    <n v="2"/>
    <m/>
    <m/>
    <m/>
    <m/>
    <m/>
    <m/>
    <m/>
    <s v="תכנית שינויים המגדילה את יחד מ 67 ל - 69 עפ&quot;י החלטת הועדה המקומית ותיקון תמ&quot;א 38/3 א' הבקשה אושרה בועדת רישוי מתאריך 24/04/2017&quot;"/>
    <m/>
    <m/>
    <s v="שליפת כתובות (אוגוסט 2020)"/>
    <n v="2017"/>
    <x v="6"/>
    <m/>
    <m/>
    <m/>
    <m/>
    <m/>
    <m/>
    <m/>
    <n v="4"/>
    <s v="להיתר"/>
    <m/>
    <x v="1"/>
    <m/>
    <m/>
    <m/>
    <m/>
    <m/>
    <m/>
    <m/>
    <m/>
    <m/>
    <m/>
    <m/>
    <m/>
    <m/>
    <n v="72"/>
    <m/>
    <m/>
    <m/>
    <m/>
    <m/>
    <m/>
    <m/>
  </r>
  <r>
    <n v="279"/>
    <m/>
    <m/>
    <m/>
    <m/>
    <m/>
    <m/>
    <m/>
    <m/>
    <m/>
    <m/>
    <n v="31140"/>
    <m/>
    <s v="חיפה"/>
    <x v="13"/>
    <x v="42"/>
    <m/>
    <s v="רשויות"/>
    <s v="עיבוי"/>
    <s v="בביצוע + מבנים מאוכלסים"/>
    <n v="7043417"/>
    <s v="304 54128946"/>
    <n v="304"/>
    <n v="54128946"/>
    <s v="בקשה להיתר"/>
    <s v="פינוי ובינוי"/>
    <n v="541289"/>
    <s v="חיפה"/>
    <n v="4000"/>
    <s v="רח' חביבה רייך"/>
    <n v="1040"/>
    <n v="78"/>
    <n v="78"/>
    <m/>
    <d v="2016-09-14T00:00:00"/>
    <n v="0"/>
    <n v="69"/>
    <n v="24"/>
    <n v="45"/>
    <n v="69"/>
    <m/>
    <m/>
    <m/>
    <m/>
    <m/>
    <s v="הקמת מבנה בין 69 יחד על בסיס תכניות עיבוי תוך הריסת בניין בין 24 יחד כולל הקמת חדר טרנספורמציה"/>
    <m/>
    <m/>
    <m/>
    <n v="1988811"/>
    <n v="54128946"/>
    <m/>
    <d v="2019-10-27T00:00:00"/>
    <m/>
    <n v="0"/>
    <n v="69"/>
    <n v="24"/>
    <m/>
    <n v="45"/>
    <m/>
    <n v="69"/>
    <m/>
    <m/>
    <s v="הקמת בניין בן 69 יחד, 11 קומות ,הכוללות קומת חניה על קרקעית מעל קומת חניה תת קרקעית,  תוך הריסת בניין קיים בן 24  יחד בכפוף לחפ/2187 ותמא  38/3/א ."/>
    <m/>
    <m/>
    <s v="שליפת כתובות (אוגוסט 2020)"/>
    <n v="2016"/>
    <x v="5"/>
    <s v="הריסה + בנייה"/>
    <s v="הריסה + בנייה"/>
    <m/>
    <n v="15"/>
    <m/>
    <m/>
    <m/>
    <n v="1"/>
    <s v="להיתר"/>
    <m/>
    <x v="0"/>
    <m/>
    <m/>
    <m/>
    <n v="7043417"/>
    <n v="1988811"/>
    <m/>
    <m/>
    <m/>
    <m/>
    <m/>
    <m/>
    <m/>
    <m/>
    <n v="72"/>
    <m/>
    <m/>
    <m/>
    <m/>
    <m/>
    <m/>
    <m/>
  </r>
  <r>
    <n v="1747"/>
    <s v="אוקטובר 2021 - טיוב בקשות שאינן כפולות"/>
    <s v="כן"/>
    <s v="כן"/>
    <m/>
    <s v="טויב"/>
    <m/>
    <m/>
    <m/>
    <m/>
    <m/>
    <n v="31140"/>
    <m/>
    <s v="חיפה"/>
    <x v="13"/>
    <x v="42"/>
    <m/>
    <s v="רשויות"/>
    <s v="עיבוי"/>
    <s v="בביצוע + מבנים מאוכלסים"/>
    <n v="7446661"/>
    <s v="304 86082002"/>
    <n v="304"/>
    <n v="86082002"/>
    <s v="בקשה להיתר                                                                      "/>
    <s v="תוספת בניה                              "/>
    <n v="860820"/>
    <s v="חיפה"/>
    <n v="4000"/>
    <s v="רח' חביבה רייך                                              "/>
    <n v="1040"/>
    <n v="50"/>
    <n v="50"/>
    <s v="NULL"/>
    <d v="2020-03-09T00:00:00"/>
    <n v="0"/>
    <n v="0"/>
    <n v="48"/>
    <n v="92"/>
    <n v="140"/>
    <s v="2021_03"/>
    <d v="2021-07-15T12:02:09"/>
    <s v="אתר העירייה"/>
    <s v="חישוב מתמטי"/>
    <s v="אתר העירייה"/>
    <s v=" היתר שינויים הכולל שינוי באגף מחסנים בחניון ותוספת שטחים בשיעור של 1.10 מר                                                                                                                                                                                                                                                                                                                                                                                                                                                                                                                                                                                                                                                                                                                                                                                                                                                                                                                                                             "/>
    <n v="498"/>
    <d v="2020-06-25T00:00:00"/>
    <s v="  לאישור הבקשה בתנאי מילוי דרישות התכן כולל אישור קונסטרוקטור עדכני , אישור הגא  עדכני ואישור מכבי אש  עדכני.  תוגש תכנית שיקום לאיזור הדרומי והואדי בתאום עם מהנדס העיר.                                                                                                                                                                                                                                                                                                                                                                                                                                                                                                                                                                                                                                                                                                                                                                                                                                                              "/>
    <n v="2132944"/>
    <n v="86082002"/>
    <s v="בקשה להיתר                                                                      "/>
    <d v="2021-05-11T00:00:00"/>
    <s v="מגורים                                                                                    "/>
    <n v="0"/>
    <n v="0"/>
    <n v="48"/>
    <s v="אתר העירייה"/>
    <n v="92"/>
    <s v="חישוב מתמטי"/>
    <n v="140"/>
    <s v="אתר העירייה"/>
    <s v="NULL"/>
    <s v="סה''כ 140 דירות לפי חפ/ 2187 ותמ''א 38/3 הכוללת שינויים פנימיים ותוספת שטחים באותם התנאים של ההיתר המקורי מצב סופי  מהיתר מס' 86082001 עבור 2 בניינים מעל חניון תת קרקעי המשותף ל-2 הבניינים"/>
    <s v="2021_03"/>
    <d v="2021-07-15T12:02:11"/>
    <s v="גוש חלקה"/>
    <n v="2020"/>
    <x v="0"/>
    <s v="בנייה (שינויים)"/>
    <s v="בנייה (שינויים)"/>
    <m/>
    <n v="10"/>
    <m/>
    <m/>
    <m/>
    <n v="2"/>
    <s v="להיתר"/>
    <m/>
    <x v="2"/>
    <m/>
    <m/>
    <m/>
    <n v="7446661"/>
    <n v="2132944"/>
    <m/>
    <m/>
    <m/>
    <m/>
    <m/>
    <m/>
    <m/>
    <m/>
    <n v="72"/>
    <m/>
    <m/>
    <m/>
    <m/>
    <m/>
    <m/>
    <m/>
  </r>
  <r>
    <n v="1159"/>
    <m/>
    <m/>
    <m/>
    <s v="תמ&quot;א אך הכתובת נמצאת בתוך המתחם ולכן פ&quot;ב"/>
    <m/>
    <m/>
    <m/>
    <m/>
    <m/>
    <m/>
    <n v="31140"/>
    <m/>
    <s v="חיפה"/>
    <x v="13"/>
    <x v="42"/>
    <m/>
    <s v="רשויות"/>
    <s v="עיבוי"/>
    <s v="בביצוע + מבנים מאוכלסים"/>
    <n v="7044451"/>
    <s v="304 2015102905"/>
    <n v="304"/>
    <n v="2015102905"/>
    <s v="בקשה להיתר                                                                      "/>
    <s v="תמא 38/3א' - הריסה ובניה                "/>
    <n v="20151029"/>
    <s v="חיפה"/>
    <n v="4000"/>
    <s v="רח' חביבה רייך                                              "/>
    <n v="1040"/>
    <n v="62"/>
    <n v="62"/>
    <m/>
    <d v="2018-04-09T00:00:00"/>
    <n v="24"/>
    <n v="71"/>
    <m/>
    <m/>
    <n v="71"/>
    <s v="2019_04"/>
    <d v="2020-01-28T11:17:17"/>
    <m/>
    <m/>
    <s v="מדלן"/>
    <s v=" מצב סופי תמא הריסה                                                                                                                                                                                                                                                                                                                                                                                                                                                                                                                                                                                                                                                                                                                                                                                                                                                                                                                                                                                                                     "/>
    <n v="8"/>
    <d v="2019-03-25T00:00:00"/>
    <s v="  הועדה רואה בחומרה את העובדה שבוצעה בניה בהיקף משמעותי בקידום להיתר ומנחה  את התביעה שלא לראות באישור הבקשה שיקול מקל לנושא האכיפה.     לאישור הבקשה בתנאים הבאים:  1. התכניות תתוקנה כך ש:  א. מספר המחסנים לא יעלה על מספר הדירות בבניין. יש להתאים את המצב בשטח  בהתאם.  ב. יוראה פתרון קולטי שמש.  יש להתאים את המצב בשטח בהתאם.  2. יובא אישור מטעם הגורמים הבאים:  א. אישור קונסטרוקטור בצירוף חישובים סטטיים לתכנית המצב הסופי המוצעת.  ב. אישור קונסטרוקטור עירוני לתכנית המצב הסופי המוצעת.  ג. אישור מורשה נגישות לתכנית המצב הסופי המוצעת. עקב השינויים שהוצעו ביחס  להיתר המקורי לעניין ביטול מבנה מעלית באגף ג' ועקב השינויים במפלס קומת  המחסנים.  ד. אישור אגוד ערים לשרותי כבאות והצלה לתכנית המצב הסופי המוצעת.  ה. יובא אישור יועץ בטיחות בטרם הפעלת המעליות.  3. יותקנו מעקות תקניים ובגובה בטיחותי בכל המקומות הנדרשים עפ''י התקן.  חומר, גוון ועיצוב המעקות יהיה אחיד.  4. במידה ונגרם נזק כלשהו לחלקות הגובלות, בעקבות ו/או כתוצאה מהבניה הנדונה,  הנזק יתוקן על ידי ועל חשבון מבקשי ההיתר.  5. יש להתאים את המצב"/>
    <n v="1987692"/>
    <n v="2015102905"/>
    <s v="בקשה להיתר                                                                      "/>
    <d v="2020-01-01T00:00:00"/>
    <s v="מגורים                                                                                    "/>
    <n v="24"/>
    <n v="71"/>
    <m/>
    <m/>
    <m/>
    <m/>
    <n v="69"/>
    <s v="מהות ההיתר"/>
    <m/>
    <s v="הכוללת: תוספת בטח עיקרי, מחסנים, בליטת מרפסות זיזיות למרווח אחורי לכיוון שצ''פ ובאותם התנאים של ההיתר המקורי מצב סופי להקמת בניין בן 69 יחד ו9 קומות מגורים מעל 2 קומות חניון תת קרקעי, כפוף לחפ/2187, ולתמא 38/3/א"/>
    <s v="2019_04"/>
    <d v="2020-01-28T11:17:21"/>
    <s v="לפי גוש חלקה (מרץ 2021)"/>
    <n v="2018"/>
    <x v="2"/>
    <s v="בנייה"/>
    <s v="בנייה"/>
    <m/>
    <n v="13"/>
    <m/>
    <m/>
    <m/>
    <n v="2"/>
    <s v="להיתר"/>
    <m/>
    <x v="2"/>
    <m/>
    <m/>
    <m/>
    <m/>
    <m/>
    <m/>
    <m/>
    <m/>
    <m/>
    <m/>
    <m/>
    <m/>
    <m/>
    <n v="72"/>
    <m/>
    <m/>
    <m/>
    <m/>
    <m/>
    <m/>
    <m/>
  </r>
  <r>
    <n v="1748"/>
    <s v="אוקטובר 2021 - טיוב בקשות שאינן כפולות"/>
    <s v="כן"/>
    <m/>
    <m/>
    <s v="טויב"/>
    <m/>
    <m/>
    <s v="הבקשה ריקה, אך הבניין נמצא במתחם חביבה רייך. כתובות נוספות - חביבה רייך 76,78"/>
    <m/>
    <m/>
    <n v="31140"/>
    <m/>
    <s v="חיפה"/>
    <x v="13"/>
    <x v="42"/>
    <m/>
    <s v="רשויות"/>
    <s v="עיבוי"/>
    <s v="בביצוע + מבנים מאוכלסים"/>
    <n v="7488472"/>
    <s v="304 54128958"/>
    <n v="304"/>
    <n v="54128958"/>
    <s v="בקשה למידע                                                                      "/>
    <s v="בקשה למידע - אזרחים                     "/>
    <n v="541289"/>
    <s v="חיפה"/>
    <n v="4000"/>
    <s v="רח' חביבה רייך                                              "/>
    <n v="1040"/>
    <n v="74"/>
    <n v="74"/>
    <m/>
    <d v="2021-08-23T00:00:00"/>
    <n v="0"/>
    <n v="0"/>
    <n v="24"/>
    <n v="45"/>
    <n v="69"/>
    <s v="2021_04"/>
    <d v="2021-09-14T12:11:11"/>
    <s v="אתר העירייה"/>
    <s v="חישוב מתמטי"/>
    <s v="אתר העירייה"/>
    <s v="NULL"/>
    <n v="0"/>
    <s v="NULL"/>
    <s v="NULL"/>
    <s v="NULL"/>
    <m/>
    <s v="NULL"/>
    <m/>
    <m/>
    <m/>
    <m/>
    <m/>
    <m/>
    <m/>
    <m/>
    <m/>
    <m/>
    <m/>
    <m/>
    <m/>
    <m/>
    <s v="כתובת"/>
    <n v="2021"/>
    <x v="1"/>
    <m/>
    <m/>
    <s v="במהות הבקשה באתר העירייה לא כתוב כלום, לכן אי אפשר לדעת את סוג הבקשה"/>
    <n v="15"/>
    <n v="1"/>
    <n v="1"/>
    <m/>
    <n v="2"/>
    <s v="למידע"/>
    <m/>
    <x v="1"/>
    <m/>
    <m/>
    <m/>
    <m/>
    <m/>
    <m/>
    <m/>
    <m/>
    <m/>
    <m/>
    <m/>
    <m/>
    <m/>
    <n v="72"/>
    <m/>
    <m/>
    <m/>
    <m/>
    <m/>
    <m/>
    <m/>
  </r>
  <r>
    <n v="280"/>
    <m/>
    <m/>
    <m/>
    <m/>
    <m/>
    <m/>
    <m/>
    <m/>
    <m/>
    <m/>
    <n v="31140"/>
    <m/>
    <s v="חיפה"/>
    <x v="13"/>
    <x v="42"/>
    <m/>
    <s v="רשויות"/>
    <s v="רשויות מקומיות - עיבוי"/>
    <s v="בביצוע + מבנים מאוכלסים"/>
    <n v="6802989"/>
    <s v="304 54128950"/>
    <n v="304"/>
    <n v="54128950"/>
    <s v="בקשה להיתר"/>
    <s v="תכנית שינויים בנין חדש"/>
    <n v="541289"/>
    <s v="חיפה"/>
    <n v="4000"/>
    <s v="רח' יחזקאל"/>
    <n v="1042"/>
    <n v="7"/>
    <n v="7"/>
    <m/>
    <d v="2018-04-30T00:00:00"/>
    <n v="0"/>
    <n v="72"/>
    <m/>
    <m/>
    <n v="72"/>
    <m/>
    <m/>
    <m/>
    <m/>
    <m/>
    <s v="תכנית שינויים לבניית בנין חדש 72 יחד לפי חפ 2187"/>
    <m/>
    <m/>
    <m/>
    <n v="1928675"/>
    <n v="54128950"/>
    <m/>
    <d v="2019-06-25T00:00:00"/>
    <m/>
    <n v="0"/>
    <n v="72"/>
    <m/>
    <m/>
    <m/>
    <m/>
    <n v="69"/>
    <m/>
    <m/>
    <s v="תכנית שינויים לבקשה עבור הריסת בניין קיים בן 24 יחד, והקמת בנין בן 72 דירות, בכפוף להוראות תכנית חפ/2187 ותמ''א 38/3/א, השינוי הינו : תוספת שטח מכוח תיקון תמ&quot;א 38/3א, שינויים בקונטור המבנה ובמרפסות הזיזיות, ושינויים פנימיים. בכפוף לאישור המקורי&quot;"/>
    <m/>
    <m/>
    <m/>
    <n v="2018"/>
    <x v="5"/>
    <s v="בנייה"/>
    <s v="הריסה + בנייה"/>
    <m/>
    <n v="1"/>
    <m/>
    <m/>
    <m/>
    <n v="2"/>
    <s v="להיתר"/>
    <m/>
    <x v="2"/>
    <m/>
    <m/>
    <m/>
    <m/>
    <m/>
    <m/>
    <s v="בטבלה דוח 19 מופיע 69 היתרים ולא 72"/>
    <m/>
    <m/>
    <m/>
    <m/>
    <m/>
    <m/>
    <n v="72"/>
    <m/>
    <m/>
    <m/>
    <m/>
    <m/>
    <m/>
    <m/>
  </r>
  <r>
    <n v="1160"/>
    <m/>
    <m/>
    <m/>
    <s v="כפול. מתווה שונה"/>
    <m/>
    <s v="כפול עם נתוני עבר"/>
    <m/>
    <m/>
    <m/>
    <m/>
    <n v="31140"/>
    <m/>
    <s v="חיפה"/>
    <x v="13"/>
    <x v="42"/>
    <m/>
    <s v="רשויות"/>
    <s v="עיבוי"/>
    <s v="בביצוע + מבנים מאוכלסים"/>
    <n v="7125386"/>
    <s v="304 54128950"/>
    <n v="304"/>
    <n v="54128950"/>
    <s v="בקשה להיתר                                                                      "/>
    <s v="תכנית שינויים בנין חדש                  "/>
    <n v="541289"/>
    <s v="חיפה"/>
    <n v="4000"/>
    <s v="רח' יחזקאל                                                  "/>
    <n v="1042"/>
    <n v="7"/>
    <n v="7"/>
    <m/>
    <d v="2018-04-30T00:00:00"/>
    <n v="0"/>
    <n v="72"/>
    <m/>
    <m/>
    <m/>
    <s v="2020_01"/>
    <d v="2020-11-01T21:02:44"/>
    <m/>
    <m/>
    <m/>
    <s v=" תכנית שינויים לבניית בנין חדש 72 יחד לפי חפ 2187                                                                                                                                                                                                                                                                                                                                                                                                                                                                                                                                                                                                                                                                                                                                                                                                                                                                                                                                                                                       "/>
    <n v="3"/>
    <d v="2019-01-15T00:00:00"/>
    <s v="  לאישור הבקשה בתנאים הבאים:  1. יוספו 10 מקומות חניה (נוספים) בתחומי המגרש, מעבר לאישור המקורי, זאת מאחר  והדירות מורחבות באופן שיגביר את ביקוש החניה.  2. התכניות תתוקנה בהתאם להערות אגף הפיקוח מיום 06.05.2018  כך ש:  תוצגנה באופן ברור הקומות הקיימות שכבר נבנו בפועל כשהן צבועות בשחור ובצבעים  הקומות החדשות שטרם נבנו לרבות השינויים המבוקשים ביחס להיתר.  3. יש למלא אחר כל הנחיות מח' התנועה באגף דרכים ותנועה במסגרת אישור החניה  המעודכן שניתן מיום  23.4.18. בתוך כך נקבע:  מתקני החניה כולל רוחבם, גובהם ותקינותם הינם באחריות היזם והחברה המתקינה.  4. תוגש תכנית פיתוח עדכנית מפורטת בקנ''מ 1:100 ערוכה על ידי אדריכל נוף עפ''י  הנחיות ובאישור היחידה לתכנון נופי.  5. יובאו אישורים עדכניים מטעם הגורמים הבאים:  א. אגף התברואה - לשינוי המתוכנן במיקום ותכנון מבנה אחסון האשפה.  ב. אישור מהנדס בטיחות לפני תפעול המעלית בבנין.  ג. אישור מורשה נגישות מתוס.  ד. אישור קונסטרוקטור בצירוף חישובים סטטיים לתכנית המוצעת.  החישוב יערך גם לפי תקן ישראלי 413 בפני רעידות אדמה.  ה. אישור פקיד היערות לנושא עצים ( במס"/>
    <n v="2049523"/>
    <n v="54128950"/>
    <s v="בקשה להיתר                                                                      "/>
    <d v="2019-06-25T00:00:00"/>
    <s v="מגורים                                                                                    "/>
    <n v="0"/>
    <n v="72"/>
    <m/>
    <m/>
    <m/>
    <m/>
    <m/>
    <m/>
    <m/>
    <s v="תכנית שינויים לבקשה עבור הריסת בניין קיים בן 24 יחד, והקמת בנין בן 72 דירות, בכפוף להוראות תכנית חפ/2187 ותמ''א 38/3/א, השינוי הינו : תוספת שטח מכוח תיקון תמא 38/3א, שינויים בקונטור המבנה ובמרפסות הזיזיות, ושינויים פנימיים. בכפוף לאישור המקורי"/>
    <s v="2020_01"/>
    <d v="2020-11-01T21:02:45"/>
    <s v="לפי גוש חלקה (מרץ 2021)"/>
    <n v="2018"/>
    <x v="5"/>
    <s v="בנייה (שינויים)"/>
    <s v="הריסה + בנייה"/>
    <m/>
    <m/>
    <m/>
    <m/>
    <m/>
    <n v="4"/>
    <s v="להיתר"/>
    <m/>
    <x v="5"/>
    <m/>
    <m/>
    <m/>
    <m/>
    <m/>
    <m/>
    <m/>
    <m/>
    <m/>
    <m/>
    <m/>
    <m/>
    <m/>
    <n v="72"/>
    <m/>
    <m/>
    <m/>
    <m/>
    <m/>
    <m/>
    <m/>
  </r>
  <r>
    <n v="281"/>
    <m/>
    <m/>
    <m/>
    <m/>
    <m/>
    <m/>
    <m/>
    <m/>
    <m/>
    <m/>
    <n v="33339"/>
    <m/>
    <s v="חיפה"/>
    <x v="13"/>
    <x v="43"/>
    <m/>
    <s v="רשויות"/>
    <s v="רשויות מקומיות - פינוי-בינוי"/>
    <s v="בביצוע"/>
    <n v="748403"/>
    <s v="304 2015097900"/>
    <n v="304"/>
    <n v="2015097900"/>
    <s v="בקשה להיתר"/>
    <s v="פינוי ובינוי                            "/>
    <n v="20150979"/>
    <s v="חיפה"/>
    <n v="4000"/>
    <s v="יציאת אירופה"/>
    <n v="748"/>
    <n v="4"/>
    <n v="4"/>
    <m/>
    <d v="2015-01-14T00:00:00"/>
    <n v="0"/>
    <n v="126"/>
    <n v="26"/>
    <n v="100"/>
    <n v="126"/>
    <m/>
    <m/>
    <m/>
    <m/>
    <m/>
    <s v=" פרוייקט פינוי בינוי אשר במסגרתו יהרסו 2 מבנים בעלי 26 יח&quot;ד ובמקומם יוקם מבנה מגורים בן 22 קומות ובו 126 יח&quot;ד תוספת שלושה וחצי מרתפים ובהם 227 חניות"/>
    <m/>
    <m/>
    <m/>
    <n v="1531314"/>
    <n v="2015097901"/>
    <m/>
    <d v="2017-12-03T00:00:00"/>
    <m/>
    <n v="0"/>
    <n v="0"/>
    <n v="26"/>
    <m/>
    <n v="100"/>
    <m/>
    <n v="126"/>
    <m/>
    <m/>
    <s v="הריסת 2בניינים של סהכ 26 דירות והקמת בנין בן 126 דירות לפי חפ/2280 הבקשה אושרה בועדת רישוי מתאריך 12/01/2017&quot;"/>
    <m/>
    <m/>
    <m/>
    <n v="2015"/>
    <x v="6"/>
    <s v="הריסה + בנייה"/>
    <s v="הריסה + בנייה"/>
    <m/>
    <n v="1"/>
    <m/>
    <m/>
    <m/>
    <n v="1"/>
    <s v="להיתר"/>
    <m/>
    <x v="0"/>
    <m/>
    <m/>
    <m/>
    <n v="748403"/>
    <n v="1531314"/>
    <m/>
    <m/>
    <m/>
    <m/>
    <m/>
    <m/>
    <m/>
    <s v="מיצוי יח&quot;ד בפרויקט"/>
    <n v="0"/>
    <m/>
    <m/>
    <m/>
    <m/>
    <m/>
    <m/>
    <m/>
  </r>
  <r>
    <n v="282"/>
    <m/>
    <m/>
    <m/>
    <m/>
    <m/>
    <m/>
    <m/>
    <m/>
    <m/>
    <m/>
    <n v="33339"/>
    <m/>
    <s v="חיפה"/>
    <x v="13"/>
    <x v="43"/>
    <m/>
    <s v="רשויות"/>
    <s v="רשויות מקומיות - פינוי-בינוי"/>
    <s v="בביצוע"/>
    <n v="5227698"/>
    <s v="304 2015097901"/>
    <n v="304"/>
    <n v="2015097901"/>
    <s v="בקשה להיתר"/>
    <s v="בניה חדשה                               "/>
    <n v="20150979"/>
    <s v="חיפה"/>
    <n v="4000"/>
    <s v="יציאת אירופה"/>
    <n v="748"/>
    <n v="4"/>
    <n v="4"/>
    <m/>
    <d v="2017-01-11T00:00:00"/>
    <n v="0"/>
    <n v="0"/>
    <n v="52"/>
    <n v="74"/>
    <n v="126"/>
    <m/>
    <m/>
    <m/>
    <m/>
    <m/>
    <s v=" עקב חידוש בקשה התיק עבר מ - 00 ל - 01 פרוייקט פינוי בינוי אשר במסגרתו יהרסו 2 מבנים בעלי 26 יח&quot;ד ובמקומם יוקם מבנה מגורים בן 22 קומות ובו 126 יח&quot;ד תוספת שלושה וחצי מרתפים ובהם 227 חניות                                                                     "/>
    <m/>
    <m/>
    <m/>
    <s v="NULL"/>
    <m/>
    <m/>
    <m/>
    <m/>
    <m/>
    <m/>
    <m/>
    <m/>
    <m/>
    <m/>
    <m/>
    <m/>
    <m/>
    <m/>
    <m/>
    <m/>
    <m/>
    <n v="2017"/>
    <x v="1"/>
    <s v="הריסה + בנייה"/>
    <m/>
    <m/>
    <n v="1"/>
    <m/>
    <m/>
    <m/>
    <n v="2"/>
    <s v="להיתר"/>
    <m/>
    <x v="1"/>
    <m/>
    <m/>
    <m/>
    <m/>
    <m/>
    <m/>
    <m/>
    <m/>
    <m/>
    <m/>
    <m/>
    <m/>
    <s v="מיצוי יח&quot;ד בפרויקט"/>
    <n v="0"/>
    <m/>
    <m/>
    <m/>
    <m/>
    <m/>
    <m/>
    <m/>
  </r>
  <r>
    <n v="283"/>
    <m/>
    <m/>
    <m/>
    <m/>
    <m/>
    <m/>
    <m/>
    <m/>
    <m/>
    <m/>
    <n v="33339"/>
    <m/>
    <s v="חיפה"/>
    <x v="13"/>
    <x v="43"/>
    <m/>
    <s v="רשויות"/>
    <s v="פינוי-בינוי"/>
    <s v="בביצוע"/>
    <n v="5227978"/>
    <s v="304 2015097902"/>
    <n v="304"/>
    <n v="2015097902"/>
    <s v="בקשה להיתר"/>
    <s v="הריסה"/>
    <n v="20150979"/>
    <s v="חיפה"/>
    <n v="4000"/>
    <s v="יציאת אירופה"/>
    <n v="748"/>
    <n v="4"/>
    <n v="4"/>
    <m/>
    <d v="2017-02-22T00:00:00"/>
    <n v="0"/>
    <n v="0"/>
    <n v="52"/>
    <m/>
    <m/>
    <m/>
    <m/>
    <m/>
    <m/>
    <m/>
    <s v="תכנית הריסה - פרוייקט פינוי בינוי שבסגרתו יהרסו 2 מבנים בעלי 26 יח&quot;ד"/>
    <m/>
    <m/>
    <m/>
    <n v="1500172"/>
    <n v="2015097902"/>
    <m/>
    <d v="2017-03-13T00:00:00"/>
    <m/>
    <n v="0"/>
    <n v="0"/>
    <m/>
    <m/>
    <m/>
    <m/>
    <m/>
    <m/>
    <m/>
    <s v="הריסת 2 מבנים הבקשה אושרה בועדת רישוי מתאריך 28/02/2017"/>
    <m/>
    <m/>
    <s v="שליפת כתובות (אוגוסט 2020)"/>
    <n v="2017"/>
    <x v="6"/>
    <s v="הריסה"/>
    <s v="הריסה"/>
    <m/>
    <n v="1"/>
    <m/>
    <m/>
    <m/>
    <n v="2"/>
    <s v="להיתר"/>
    <m/>
    <x v="2"/>
    <m/>
    <m/>
    <m/>
    <m/>
    <m/>
    <m/>
    <m/>
    <m/>
    <m/>
    <m/>
    <m/>
    <m/>
    <s v="מיצוי יח&quot;ד בפרויקט"/>
    <n v="0"/>
    <m/>
    <m/>
    <m/>
    <m/>
    <m/>
    <m/>
    <m/>
  </r>
  <r>
    <n v="1169"/>
    <m/>
    <m/>
    <m/>
    <m/>
    <m/>
    <s v="כפול רק מהנתונים החדשים"/>
    <m/>
    <m/>
    <m/>
    <m/>
    <n v="33339"/>
    <m/>
    <s v="חיפה"/>
    <x v="13"/>
    <x v="43"/>
    <m/>
    <s v="רשויות"/>
    <s v="פינוי-בינוי"/>
    <s v="בביצוע"/>
    <n v="7168052"/>
    <s v="304 2015097905"/>
    <n v="304"/>
    <n v="2015097905"/>
    <s v="בקשה להיתר                                                                      "/>
    <s v="מצב סופי                                "/>
    <n v="20150979"/>
    <s v="חיפה"/>
    <n v="4000"/>
    <s v="רח' יציאת אירופה                                            "/>
    <n v="748"/>
    <n v="4"/>
    <n v="4"/>
    <m/>
    <d v="2020-02-09T00:00:00"/>
    <n v="0"/>
    <n v="0"/>
    <m/>
    <m/>
    <n v="126"/>
    <s v="2020_03"/>
    <d v="2020-12-03T17:05:37"/>
    <m/>
    <m/>
    <s v="מדלן"/>
    <s v=" תוכנית מצב סופי                                                                                                                                                                                                                                                                                                                                                                                                                                                                                                                                                                                                                                                                                                                                                                                                                                                                                                                                                                                                                        "/>
    <n v="0"/>
    <s v="NULL"/>
    <s v="NULL"/>
    <s v="NULL"/>
    <m/>
    <m/>
    <m/>
    <m/>
    <m/>
    <m/>
    <m/>
    <m/>
    <m/>
    <m/>
    <m/>
    <m/>
    <m/>
    <m/>
    <s v="NULL"/>
    <s v="NULL"/>
    <s v="לפי גוש חלקה (מרץ 2021)"/>
    <n v="2020"/>
    <x v="1"/>
    <m/>
    <m/>
    <s v="ממהות הבקשה באתר העירייה לא ברור באיזו סוג בקשה מדובר, אולי ההיתר מדבר על שינויים בחניון, אבל אין מלל ברור לפיו אפשר להבין את סוג הבקשה"/>
    <n v="1"/>
    <m/>
    <m/>
    <m/>
    <n v="2"/>
    <s v="להיתר"/>
    <m/>
    <x v="1"/>
    <m/>
    <m/>
    <m/>
    <m/>
    <m/>
    <m/>
    <m/>
    <m/>
    <m/>
    <m/>
    <m/>
    <m/>
    <s v="מיצוי יח&quot;ד בפרויקט"/>
    <n v="0"/>
    <m/>
    <m/>
    <m/>
    <m/>
    <m/>
    <s v="לא היו החלטות בבקשה"/>
    <m/>
  </r>
  <r>
    <n v="1749"/>
    <s v="אוקטובר 2021 - טיוב בקשה וסמל כפולים"/>
    <s v="כן"/>
    <s v="כן"/>
    <m/>
    <s v="טויב"/>
    <m/>
    <m/>
    <m/>
    <m/>
    <m/>
    <n v="33339"/>
    <m/>
    <s v="חיפה"/>
    <x v="13"/>
    <x v="43"/>
    <m/>
    <s v="רשויות"/>
    <s v="פינוי-בינוי"/>
    <s v="בביצוע"/>
    <n v="7488738"/>
    <s v="304 2015097905"/>
    <n v="304"/>
    <n v="2015097905"/>
    <s v="בקשה להיתר                                                                      "/>
    <s v="שנוי יעוד                               "/>
    <n v="20150979"/>
    <s v="חיפה"/>
    <n v="4000"/>
    <s v="רח' יציאת אירופה                                            "/>
    <n v="748"/>
    <n v="4"/>
    <n v="4"/>
    <s v="NULL"/>
    <d v="2020-02-09T00:00:00"/>
    <n v="0"/>
    <n v="0"/>
    <n v="52"/>
    <n v="74"/>
    <n v="126"/>
    <s v="2021_04"/>
    <d v="2021-09-14T12:11:11"/>
    <s v="אתר העירייה"/>
    <s v="חישוב מתמטי"/>
    <s v="מהות הבקשה"/>
    <s v=" מצב סופי לבניין בן 22 קומות מעל מפלס הרחוב ,שכולל 126 יחידות דיור בכפוף להוראות התוכנית חפ/2280 מהיתר מס' 2015697901 ,עבור שינויים בחניון.                                                                                                                                                                                                                                                                                                                                                                                                                                                                                                                                                                                                                                                                                                                                                                                                                                                                                             "/>
    <n v="524"/>
    <d v="2021-01-06T00:00:00"/>
    <s v="  לאישור הבקשה :    - יש לבטל את החלטת ועדת הרישוי מיום 23.12.2020 , ישיבה מס' 522 אשר בשל בעיה    טכנית שורבבה בטעות לבקשה הנוכחית ומתיחסת לבקשה שנדונה באותה ישיבה .    - לאישור הבקשה בתנאי בשלמת דרישות התכן ובתנאים:  - אישור כבאות  - התחייבות יזם עבור המכפילים+התחייבות יצרן המתקנים  - הצהרת עו''ד בכך שמכפילים וחניות כלואות יוצמדו לאותה דירה .חניית נכים לא תוצמד    לדירות.  - יובא אישור יועץ נגישות על גבי התוכנית לרבות חניית נכים                                                                                                                                                                                                                                                                                                                                                                                                                                                                                                                                                                                      "/>
    <n v="2139214"/>
    <n v="2015097905"/>
    <s v="בקשה להיתר                                                                      "/>
    <d v="2021-08-10T00:00:00"/>
    <s v="מגורים                                                                                    "/>
    <n v="0"/>
    <n v="0"/>
    <n v="52"/>
    <s v="אתר העירייה"/>
    <n v="74"/>
    <s v="חישוב מתמטי"/>
    <n v="126"/>
    <s v="מהות ההיתר"/>
    <m/>
    <s v="מצב סופי עבור הקמת בניין בן 22 קומות ו-126 דירות בכפוף להוראות תוכנית חפ/2280  מהיתר מס' 2015097901  מיום 10.12.17 הבקשה כוללת שינויים בחניון"/>
    <s v="2021_04"/>
    <d v="2021-09-14T12:11:12"/>
    <s v="גוש חלקה"/>
    <n v="2020"/>
    <x v="0"/>
    <s v="בנייה"/>
    <s v="בנייה"/>
    <m/>
    <n v="1"/>
    <m/>
    <m/>
    <m/>
    <n v="2"/>
    <s v="להיתר"/>
    <m/>
    <x v="2"/>
    <m/>
    <m/>
    <m/>
    <n v="7488738"/>
    <n v="2139214"/>
    <m/>
    <m/>
    <m/>
    <m/>
    <m/>
    <m/>
    <m/>
    <s v="מיצוי יח&quot;ד בפרויקט"/>
    <n v="0"/>
    <m/>
    <m/>
    <m/>
    <m/>
    <m/>
    <m/>
    <m/>
  </r>
  <r>
    <n v="284"/>
    <m/>
    <m/>
    <m/>
    <m/>
    <m/>
    <m/>
    <m/>
    <m/>
    <m/>
    <m/>
    <n v="32949"/>
    <m/>
    <s v="חיפה"/>
    <x v="13"/>
    <x v="44"/>
    <m/>
    <s v="רשויות"/>
    <s v="רשויות מקומיות - עיבוי"/>
    <s v="תכנית מאושרת עם פעילות יזמית"/>
    <n v="4922605"/>
    <s v="304 58244002"/>
    <n v="304"/>
    <n v="58244002"/>
    <s v="בקשה להיתר"/>
    <s v="תמא 38 תוספות&quot;"/>
    <n v="582440"/>
    <s v="חיפה"/>
    <n v="4000"/>
    <s v="מרסיי"/>
    <n v="786"/>
    <n v="9"/>
    <n v="9"/>
    <m/>
    <d v="2016-09-07T00:00:00"/>
    <n v="0"/>
    <n v="40"/>
    <n v="33"/>
    <n v="40"/>
    <n v="73"/>
    <m/>
    <m/>
    <m/>
    <m/>
    <m/>
    <s v="חיזוק מבנה קיים בן 4 קומות + מרתף 33 יח&quot;ד על&quot;פ תכנית חפ/2276 הוספת 4 קומות + 40 יח&quot;ד סה&quot;כ במבנה 73 יח&quot;ד"/>
    <m/>
    <m/>
    <m/>
    <s v="NULL"/>
    <m/>
    <m/>
    <m/>
    <m/>
    <m/>
    <m/>
    <m/>
    <m/>
    <m/>
    <m/>
    <m/>
    <m/>
    <m/>
    <m/>
    <m/>
    <m/>
    <m/>
    <n v="2016"/>
    <x v="1"/>
    <s v="בנייה"/>
    <m/>
    <m/>
    <n v="1"/>
    <m/>
    <m/>
    <m/>
    <n v="1"/>
    <s v="להיתר"/>
    <m/>
    <x v="1"/>
    <m/>
    <m/>
    <m/>
    <m/>
    <m/>
    <m/>
    <m/>
    <m/>
    <m/>
    <m/>
    <m/>
    <m/>
    <m/>
    <n v="694"/>
    <m/>
    <m/>
    <m/>
    <m/>
    <m/>
    <s v="אושר בתנאים"/>
    <m/>
  </r>
  <r>
    <n v="285"/>
    <m/>
    <m/>
    <m/>
    <m/>
    <m/>
    <m/>
    <m/>
    <m/>
    <m/>
    <m/>
    <n v="32949"/>
    <m/>
    <s v="חיפה"/>
    <x v="13"/>
    <x v="44"/>
    <m/>
    <s v="רשויות"/>
    <s v="עיבוי"/>
    <s v="תכנית מאושרת עם פעילות יזמית"/>
    <n v="5423994"/>
    <s v="304 58244002"/>
    <n v="304"/>
    <n v="58244002"/>
    <s v="בקשה להיתר"/>
    <s v="עיבוי בינוי"/>
    <n v="582440"/>
    <s v="חיפה"/>
    <n v="4000"/>
    <s v="מרסיי"/>
    <n v="786"/>
    <n v="9"/>
    <n v="9"/>
    <m/>
    <d v="2016-09-07T00:00:00"/>
    <n v="0"/>
    <n v="40"/>
    <m/>
    <m/>
    <n v="73"/>
    <m/>
    <m/>
    <m/>
    <m/>
    <m/>
    <s v="חיזוק מבנה קיים בן 4 קומות + מרתף 33 יח&quot;ד על&quot;פ תכנית חפ/2276 הוספת 4 קומות + 40 יח&quot;ד סה&quot;כ במבנה 73 יח&quot;ד"/>
    <m/>
    <m/>
    <m/>
    <s v="NULL"/>
    <m/>
    <m/>
    <m/>
    <m/>
    <m/>
    <m/>
    <m/>
    <m/>
    <m/>
    <m/>
    <m/>
    <m/>
    <m/>
    <m/>
    <m/>
    <m/>
    <s v="שליפת כתובות (אוגוסט 2020)"/>
    <n v="2016"/>
    <x v="1"/>
    <m/>
    <m/>
    <m/>
    <m/>
    <m/>
    <m/>
    <m/>
    <n v="4"/>
    <s v="להיתר"/>
    <m/>
    <x v="1"/>
    <m/>
    <m/>
    <m/>
    <m/>
    <m/>
    <m/>
    <m/>
    <m/>
    <m/>
    <m/>
    <m/>
    <m/>
    <m/>
    <n v="694"/>
    <m/>
    <m/>
    <m/>
    <m/>
    <m/>
    <m/>
    <m/>
  </r>
  <r>
    <n v="286"/>
    <m/>
    <m/>
    <m/>
    <m/>
    <m/>
    <m/>
    <m/>
    <m/>
    <m/>
    <m/>
    <n v="32949"/>
    <m/>
    <s v="חיפה"/>
    <x v="13"/>
    <x v="44"/>
    <m/>
    <s v="רשויות"/>
    <s v="רשויות מקומיות - עיבוי"/>
    <s v="תכנית מאושרת עם פעילות יזמית"/>
    <n v="6803292"/>
    <s v="304 58244002"/>
    <n v="304"/>
    <n v="58244002"/>
    <s v="בקשה להיתר"/>
    <s v="עיבוי בינוי"/>
    <n v="582440"/>
    <s v="חיפה"/>
    <n v="4000"/>
    <s v="רח' מרסיי"/>
    <n v="786"/>
    <n v="9"/>
    <n v="9"/>
    <m/>
    <d v="2016-09-07T00:00:00"/>
    <n v="0"/>
    <n v="40"/>
    <n v="33"/>
    <n v="40"/>
    <n v="73"/>
    <m/>
    <m/>
    <m/>
    <m/>
    <m/>
    <s v="חיזוק מבנה קיים בן 4 קומות + מרתף 33 יח&quot;ד על&quot;פ תכנית חפ/2276 הוספת 4 קומות + 40 יח&quot;ד סה&quot;כ במבנה 73 יח&quot;ד"/>
    <m/>
    <m/>
    <m/>
    <s v="NULL"/>
    <m/>
    <m/>
    <m/>
    <m/>
    <m/>
    <m/>
    <m/>
    <m/>
    <m/>
    <m/>
    <m/>
    <m/>
    <m/>
    <m/>
    <m/>
    <m/>
    <m/>
    <n v="2016"/>
    <x v="1"/>
    <s v="בנייה"/>
    <m/>
    <m/>
    <m/>
    <m/>
    <m/>
    <m/>
    <n v="4"/>
    <s v="להיתר"/>
    <m/>
    <x v="1"/>
    <m/>
    <m/>
    <m/>
    <m/>
    <m/>
    <m/>
    <m/>
    <m/>
    <m/>
    <m/>
    <m/>
    <m/>
    <m/>
    <n v="694"/>
    <m/>
    <m/>
    <m/>
    <m/>
    <m/>
    <s v="אישור בתנאים"/>
    <m/>
  </r>
  <r>
    <n v="1163"/>
    <m/>
    <m/>
    <m/>
    <m/>
    <m/>
    <s v="כפול רק מהנתונים החדשים"/>
    <m/>
    <m/>
    <m/>
    <m/>
    <n v="32949"/>
    <m/>
    <s v="חיפה"/>
    <x v="13"/>
    <x v="44"/>
    <m/>
    <s v="רשויות"/>
    <s v="עיבוי"/>
    <s v="תכנית מאושרת עם פעילות יזמית"/>
    <n v="7141461"/>
    <s v="304 58244003"/>
    <n v="304"/>
    <n v="58244003"/>
    <s v="בקשה להיתר                                                                      "/>
    <s v="פינוי ובינוי                            "/>
    <n v="582440"/>
    <s v="חיפה"/>
    <n v="4000"/>
    <s v="רח' מרסיי                                                   "/>
    <n v="786"/>
    <n v="9"/>
    <n v="9"/>
    <m/>
    <d v="2020-06-24T00:00:00"/>
    <n v="0"/>
    <n v="0"/>
    <n v="33"/>
    <n v="40"/>
    <n v="73"/>
    <s v="2020_02"/>
    <d v="2020-11-24T10:27:21"/>
    <s v="חישוב מתמטי"/>
    <s v="אתר העיריה"/>
    <s v="מדלן"/>
    <s v=" חיזוק מבנה קיים בן 4 קומות + מרתף, 33 יח''ד ע''פ תכנית חפ/ 2278 תוספת 4 קומות, 40 יח''ד. סה''כ במבנה 73 יח''ד                                                                                                                                                                                                                                                                                                                                                                                                                                                                                                                                                                                                                                                                                                                                                                                                                                                                                                                          "/>
    <n v="41"/>
    <d v="2020-09-23T00:00:00"/>
    <s v="    לאישור הבקשה בתנאים הבאים:  1. התכניות תתוקנה כך ש:  א. היזם התחייב להקים 16 חניות במרחב הציבורי חלף תשלום כופר חנייה ובהתאם  להנחיות האגף לתכנון דרכים תנועה ונוף (ייחתם מסמך הבנות בנושא).  ב.  במסגרת ההיתר ידרש היזם לביצוע בפועל של 16 חניות ברחוב מרסיי, ויקבל פטור  מכופר חניה.  ג. ביצוע החניות יעשה בהתאם לתכנון שהוכן על ידי היזם, בתיאום ואישור אגף לתכנון  דרכים תנועה ונוף.  ד. ביצוע כל החניות בהתאם לתכנית שתאושר, יהווה תנאי לקבלת טופס איכלוס.  ה. טרם תחילת עבודות העיבוי בבנין  ברח' מרסי 9-15, יבוצעו החניות בחלקה 192,  וזאת  כדי לא ליצור מצוקת חניה ברח' מרסיי בתקופת הבניה.  ו. תושלמנה החתימות של כל הגורמים הנדרשים עפ''י תקנות התכנון והבניה על גבי  הבקשה להיתר.  ז. יושלמו מפלסים, לרבות מפלסי הפיתוח בכל התכניות, בחתכים ובחזיתות.  ח. כמו כן יושלמו אלמנטי הפיתוח בכל החתכים והחזיתות.  ט. יסומן פק''ט בחתכים ובחזיתות.  י.  הדוודים יותקנו בתוך הדירות או לחילופין יותקן חדר דוודים.  יא. יסומנו קווי הבניין והרחוב בכל התכניות עפ''י הנקבע בתכנית חפ/2278.  יב. תושלם תכנית פיתוח מפורטת בקנ''מ 1:1"/>
    <s v="NULL"/>
    <m/>
    <m/>
    <m/>
    <m/>
    <m/>
    <m/>
    <m/>
    <m/>
    <m/>
    <m/>
    <m/>
    <m/>
    <m/>
    <m/>
    <s v="NULL"/>
    <s v="NULL"/>
    <s v="לפי גוש חלקה (מרץ 2021)"/>
    <n v="2020"/>
    <x v="1"/>
    <s v="בנייה"/>
    <m/>
    <m/>
    <n v="1"/>
    <m/>
    <m/>
    <m/>
    <n v="2"/>
    <s v="להיתר"/>
    <m/>
    <x v="1"/>
    <m/>
    <m/>
    <m/>
    <m/>
    <m/>
    <m/>
    <m/>
    <m/>
    <m/>
    <m/>
    <m/>
    <m/>
    <m/>
    <n v="694"/>
    <m/>
    <m/>
    <m/>
    <m/>
    <m/>
    <s v="אישור בתנאים"/>
    <m/>
  </r>
  <r>
    <n v="287"/>
    <m/>
    <m/>
    <m/>
    <m/>
    <m/>
    <m/>
    <m/>
    <m/>
    <m/>
    <m/>
    <n v="31862"/>
    <m/>
    <s v="חיפה"/>
    <x v="13"/>
    <x v="45"/>
    <m/>
    <s v="רשויות"/>
    <s v="רשויות מקומיות - עיבוי"/>
    <s v="בביצוע"/>
    <n v="6803708"/>
    <s v="304 64408203"/>
    <n v="304"/>
    <n v="64408203"/>
    <s v="בקשה להיתר"/>
    <s v="עיבוי בינוי"/>
    <n v="644082"/>
    <s v="חיפה"/>
    <n v="4000"/>
    <s v="שד' מחל&quot;"/>
    <n v="228"/>
    <n v="27"/>
    <n v="27"/>
    <m/>
    <d v="2017-03-29T00:00:00"/>
    <n v="24"/>
    <n v="30"/>
    <n v="24"/>
    <n v="30"/>
    <n v="54"/>
    <m/>
    <m/>
    <m/>
    <m/>
    <m/>
    <s v="עיבוי מבנה מ - 24 דירות קיימות ל - 30 דירות נוספות כולל חדר טראפו למחל 27 29 31 33 36 37      בחלקה 601/1"/>
    <m/>
    <m/>
    <m/>
    <s v="NULL"/>
    <m/>
    <m/>
    <m/>
    <m/>
    <m/>
    <m/>
    <m/>
    <m/>
    <m/>
    <m/>
    <m/>
    <m/>
    <m/>
    <m/>
    <m/>
    <m/>
    <m/>
    <n v="2017"/>
    <x v="1"/>
    <s v="בנייה"/>
    <m/>
    <m/>
    <m/>
    <m/>
    <m/>
    <m/>
    <n v="4"/>
    <s v="להיתר"/>
    <m/>
    <x v="1"/>
    <m/>
    <m/>
    <m/>
    <m/>
    <m/>
    <m/>
    <m/>
    <m/>
    <m/>
    <m/>
    <m/>
    <m/>
    <m/>
    <n v="874"/>
    <m/>
    <m/>
    <m/>
    <m/>
    <m/>
    <s v="החלטה מוועדת ערר -- אין מידע מהי ההחלטה"/>
    <m/>
  </r>
  <r>
    <n v="288"/>
    <m/>
    <m/>
    <m/>
    <m/>
    <m/>
    <m/>
    <m/>
    <m/>
    <m/>
    <m/>
    <n v="31862"/>
    <m/>
    <s v="חיפה"/>
    <x v="13"/>
    <x v="45"/>
    <m/>
    <s v="רשויות"/>
    <s v="רשויות מקומיות - עיבוי"/>
    <s v="בביצוע"/>
    <n v="6803709"/>
    <s v="304 64408204"/>
    <n v="304"/>
    <n v="64408204"/>
    <s v="בקשה להיתר"/>
    <s v="עיבוי בינוי"/>
    <n v="644082"/>
    <s v="חיפה"/>
    <n v="4000"/>
    <s v="שד' מחל&quot;"/>
    <n v="228"/>
    <n v="27"/>
    <n v="27"/>
    <m/>
    <d v="2018-10-17T00:00:00"/>
    <n v="0"/>
    <n v="0"/>
    <n v="24"/>
    <n v="30"/>
    <n v="54"/>
    <m/>
    <m/>
    <m/>
    <m/>
    <m/>
    <s v="עקב ביטול תנאי החלטת ועדה התיק עבר מ - 03 ל - 04 עיבוי מבנה מ - 24 דירות קיימות ל - 30 דירות נוספות כולל חדר טראפו למחל 27 29 31 33 36 37      בחלקה 601/1"/>
    <m/>
    <m/>
    <m/>
    <s v="NULL"/>
    <m/>
    <m/>
    <m/>
    <m/>
    <m/>
    <m/>
    <m/>
    <m/>
    <m/>
    <m/>
    <m/>
    <m/>
    <m/>
    <m/>
    <m/>
    <m/>
    <m/>
    <n v="2018"/>
    <x v="1"/>
    <s v="בנייה"/>
    <m/>
    <m/>
    <m/>
    <m/>
    <m/>
    <m/>
    <n v="4"/>
    <s v="להיתר"/>
    <m/>
    <x v="1"/>
    <m/>
    <m/>
    <m/>
    <m/>
    <m/>
    <m/>
    <m/>
    <m/>
    <m/>
    <m/>
    <m/>
    <m/>
    <m/>
    <n v="874"/>
    <m/>
    <m/>
    <m/>
    <m/>
    <m/>
    <m/>
    <m/>
  </r>
  <r>
    <n v="289"/>
    <m/>
    <m/>
    <m/>
    <m/>
    <m/>
    <m/>
    <m/>
    <m/>
    <m/>
    <m/>
    <n v="31862"/>
    <m/>
    <s v="חיפה"/>
    <x v="13"/>
    <x v="45"/>
    <m/>
    <s v="רשויות"/>
    <s v="רשויות מקומיות - עיבוי"/>
    <s v="בביצוע"/>
    <n v="6803706"/>
    <s v="304 64408101"/>
    <n v="304"/>
    <n v="64408101"/>
    <s v="בקשה להיתר"/>
    <s v="עיבוי בינוי"/>
    <n v="644081"/>
    <s v="חיפה"/>
    <n v="4000"/>
    <s v="שד' מחל&quot;"/>
    <n v="228"/>
    <n v="29"/>
    <n v="29"/>
    <m/>
    <d v="2017-03-29T00:00:00"/>
    <n v="24"/>
    <n v="30"/>
    <n v="24"/>
    <n v="30"/>
    <n v="54"/>
    <m/>
    <m/>
    <m/>
    <m/>
    <m/>
    <s v="עיבוי מבנה מ - 24 דירות קיימות ל - 30 דירות נוספות"/>
    <m/>
    <m/>
    <m/>
    <s v="NULL"/>
    <m/>
    <m/>
    <m/>
    <m/>
    <m/>
    <m/>
    <m/>
    <m/>
    <m/>
    <m/>
    <m/>
    <m/>
    <m/>
    <m/>
    <m/>
    <m/>
    <m/>
    <n v="2017"/>
    <x v="1"/>
    <s v="בנייה"/>
    <m/>
    <m/>
    <m/>
    <m/>
    <m/>
    <m/>
    <n v="4"/>
    <s v="להיתר"/>
    <m/>
    <x v="1"/>
    <m/>
    <m/>
    <m/>
    <m/>
    <m/>
    <m/>
    <m/>
    <m/>
    <m/>
    <m/>
    <m/>
    <m/>
    <m/>
    <n v="874"/>
    <m/>
    <m/>
    <m/>
    <m/>
    <m/>
    <s v="החלטה מוועדת ערר -- אין מידע מהי ההחלטה"/>
    <m/>
  </r>
  <r>
    <n v="290"/>
    <m/>
    <m/>
    <m/>
    <m/>
    <m/>
    <m/>
    <m/>
    <m/>
    <m/>
    <m/>
    <n v="31862"/>
    <m/>
    <s v="חיפה"/>
    <x v="13"/>
    <x v="45"/>
    <m/>
    <s v="רשויות"/>
    <s v="רשויות מקומיות - עיבוי"/>
    <s v="בביצוע"/>
    <n v="6803707"/>
    <s v="304 64408102"/>
    <n v="304"/>
    <n v="64408102"/>
    <s v="בקשה להיתר"/>
    <s v="עיבוי בינוי"/>
    <n v="644081"/>
    <s v="חיפה"/>
    <n v="4000"/>
    <s v="שד' מחל&quot;"/>
    <n v="228"/>
    <n v="29"/>
    <n v="29"/>
    <m/>
    <d v="2018-10-17T00:00:00"/>
    <n v="0"/>
    <n v="0"/>
    <n v="24"/>
    <n v="30"/>
    <n v="54"/>
    <m/>
    <m/>
    <m/>
    <m/>
    <m/>
    <s v="עקב ביטול תנאי החלטת ועדה התיק עבר מ - 01 ל - 02 עיבוי מבנה מ - 24 דירות קיימות ל - 30 דירות נוספות"/>
    <m/>
    <m/>
    <m/>
    <s v="NULL"/>
    <m/>
    <m/>
    <m/>
    <m/>
    <m/>
    <m/>
    <m/>
    <m/>
    <m/>
    <m/>
    <m/>
    <m/>
    <m/>
    <m/>
    <m/>
    <m/>
    <m/>
    <n v="2018"/>
    <x v="1"/>
    <s v="בנייה"/>
    <m/>
    <m/>
    <m/>
    <m/>
    <m/>
    <m/>
    <n v="4"/>
    <s v="להיתר"/>
    <m/>
    <x v="1"/>
    <m/>
    <m/>
    <m/>
    <m/>
    <m/>
    <m/>
    <m/>
    <m/>
    <m/>
    <m/>
    <m/>
    <m/>
    <m/>
    <n v="874"/>
    <m/>
    <m/>
    <m/>
    <m/>
    <m/>
    <m/>
    <m/>
  </r>
  <r>
    <n v="292"/>
    <m/>
    <m/>
    <m/>
    <m/>
    <m/>
    <m/>
    <m/>
    <m/>
    <m/>
    <m/>
    <n v="31862"/>
    <m/>
    <s v="חיפה"/>
    <x v="13"/>
    <x v="45"/>
    <m/>
    <s v="רשויות"/>
    <s v="רשויות מקומיות - עיבוי"/>
    <s v="בביצוע"/>
    <n v="6803703"/>
    <s v="304 64407903"/>
    <n v="304"/>
    <n v="64407903"/>
    <s v="בקשה להיתר - כולל הקלות ושימושים חורגים"/>
    <s v="עיבוי בינוי"/>
    <n v="644079"/>
    <s v="חיפה"/>
    <n v="4000"/>
    <s v="שד' מחל&quot;"/>
    <n v="228"/>
    <n v="33"/>
    <n v="33"/>
    <s v="א"/>
    <d v="2019-04-07T00:00:00"/>
    <n v="24"/>
    <n v="30"/>
    <n v="24"/>
    <n v="30"/>
    <n v="54"/>
    <m/>
    <m/>
    <m/>
    <m/>
    <m/>
    <s v="עיבוי מבנה 24 דירות קיימות ל - 30 דירות נוספות"/>
    <m/>
    <m/>
    <m/>
    <s v="NULL"/>
    <m/>
    <m/>
    <m/>
    <m/>
    <m/>
    <m/>
    <m/>
    <m/>
    <m/>
    <m/>
    <m/>
    <m/>
    <m/>
    <m/>
    <m/>
    <m/>
    <m/>
    <n v="2019"/>
    <x v="1"/>
    <s v="בנייה"/>
    <m/>
    <m/>
    <n v="5"/>
    <m/>
    <m/>
    <m/>
    <n v="1"/>
    <s v="להיתר"/>
    <m/>
    <x v="1"/>
    <m/>
    <m/>
    <m/>
    <m/>
    <m/>
    <m/>
    <m/>
    <m/>
    <m/>
    <m/>
    <m/>
    <m/>
    <m/>
    <n v="874"/>
    <m/>
    <m/>
    <m/>
    <m/>
    <m/>
    <s v="לא היו החלטות בבקשה"/>
    <m/>
  </r>
  <r>
    <n v="291"/>
    <m/>
    <m/>
    <m/>
    <m/>
    <m/>
    <m/>
    <m/>
    <m/>
    <m/>
    <m/>
    <n v="31862"/>
    <m/>
    <s v="חיפה"/>
    <x v="13"/>
    <x v="45"/>
    <m/>
    <s v="רשויות"/>
    <s v="רשויות מקומיות - עיבוי"/>
    <s v="בביצוע"/>
    <n v="6803702"/>
    <s v="304 64407902"/>
    <n v="304"/>
    <n v="64407902"/>
    <s v="בקשה לתיק מידע (היתר)"/>
    <s v="תוספת בניה"/>
    <n v="644079"/>
    <s v="חיפה"/>
    <n v="4000"/>
    <s v="שד' מחל&quot;"/>
    <n v="228"/>
    <n v="33"/>
    <n v="33"/>
    <s v="א"/>
    <d v="2018-03-19T00:00:00"/>
    <n v="24"/>
    <n v="30"/>
    <n v="24"/>
    <n v="30"/>
    <n v="54"/>
    <m/>
    <m/>
    <m/>
    <m/>
    <m/>
    <s v="תוספת 6 קומות מעל גג קיים של 30 יח&quot;ד דיור ל 24 יח&quot;ד קיימות, ממ&quot;דים, מרפסות, מעלית ,מדרגות, מוגשת במסגרת ת.ב.ע. 2218. כ-4000 מ&quot;ר."/>
    <m/>
    <m/>
    <m/>
    <s v="NULL"/>
    <m/>
    <m/>
    <m/>
    <m/>
    <m/>
    <m/>
    <m/>
    <m/>
    <m/>
    <m/>
    <m/>
    <m/>
    <m/>
    <m/>
    <m/>
    <m/>
    <m/>
    <n v="2018"/>
    <x v="1"/>
    <s v="בנייה"/>
    <m/>
    <m/>
    <m/>
    <m/>
    <m/>
    <m/>
    <n v="4"/>
    <s v="למידע"/>
    <m/>
    <x v="1"/>
    <m/>
    <m/>
    <m/>
    <m/>
    <m/>
    <m/>
    <m/>
    <m/>
    <m/>
    <m/>
    <m/>
    <m/>
    <m/>
    <n v="874"/>
    <m/>
    <m/>
    <m/>
    <m/>
    <m/>
    <m/>
    <m/>
  </r>
  <r>
    <n v="294"/>
    <m/>
    <m/>
    <m/>
    <m/>
    <m/>
    <m/>
    <m/>
    <m/>
    <m/>
    <m/>
    <n v="31862"/>
    <m/>
    <s v="חיפה"/>
    <x v="13"/>
    <x v="45"/>
    <m/>
    <s v="רשויות"/>
    <s v="רשויות מקומיות - עיבוי"/>
    <s v="בביצוע"/>
    <n v="6803700"/>
    <s v="304 64407803"/>
    <n v="304"/>
    <n v="64407803"/>
    <s v="בקשה להיתר - כולל הקלות ושימושים חורגים"/>
    <s v="עיבוי בינוי"/>
    <n v="644078"/>
    <s v="חיפה"/>
    <n v="4000"/>
    <s v="שד' מחל&quot;"/>
    <n v="228"/>
    <n v="35"/>
    <n v="35"/>
    <s v="א"/>
    <d v="2019-04-07T00:00:00"/>
    <n v="26"/>
    <n v="30"/>
    <n v="24"/>
    <n v="30"/>
    <n v="54"/>
    <m/>
    <m/>
    <m/>
    <m/>
    <m/>
    <s v="עיבוי מבנה מ - 24 דירות קיימות ל - 30 דירות נוספות"/>
    <m/>
    <m/>
    <m/>
    <s v="NULL"/>
    <m/>
    <m/>
    <m/>
    <m/>
    <m/>
    <m/>
    <m/>
    <m/>
    <m/>
    <m/>
    <m/>
    <m/>
    <m/>
    <m/>
    <m/>
    <m/>
    <m/>
    <n v="2019"/>
    <x v="1"/>
    <s v="בנייה"/>
    <m/>
    <m/>
    <n v="4"/>
    <m/>
    <m/>
    <m/>
    <n v="1"/>
    <s v="להיתר"/>
    <m/>
    <x v="1"/>
    <m/>
    <m/>
    <m/>
    <m/>
    <m/>
    <m/>
    <m/>
    <m/>
    <m/>
    <m/>
    <m/>
    <m/>
    <m/>
    <n v="874"/>
    <m/>
    <m/>
    <m/>
    <m/>
    <m/>
    <s v="לא היו החלטות בבקשה"/>
    <m/>
  </r>
  <r>
    <n v="293"/>
    <m/>
    <m/>
    <m/>
    <m/>
    <m/>
    <m/>
    <m/>
    <m/>
    <m/>
    <m/>
    <n v="31862"/>
    <m/>
    <s v="חיפה"/>
    <x v="13"/>
    <x v="45"/>
    <m/>
    <s v="רשויות"/>
    <s v="רשויות מקומיות - עיבוי"/>
    <s v="בביצוע"/>
    <n v="6803699"/>
    <s v="304 64407802"/>
    <n v="304"/>
    <n v="64407802"/>
    <s v="בקשה לתיק מידע (היתר)"/>
    <s v="תוספת בניה"/>
    <n v="644078"/>
    <s v="חיפה"/>
    <n v="4000"/>
    <s v="שד' מחל&quot;"/>
    <n v="228"/>
    <n v="35"/>
    <n v="35"/>
    <s v="א"/>
    <d v="2018-03-19T00:00:00"/>
    <n v="24"/>
    <n v="30"/>
    <m/>
    <n v="30"/>
    <m/>
    <m/>
    <m/>
    <m/>
    <m/>
    <m/>
    <s v="תוספת של 30 יח&quot;ד ,תוספת של 6 קומות 4000 מ&quot;ר,מעלית ,ממדים,מוגשת במסגרת ת.ב.ע. 2218. (מעל למבנה קיים.)"/>
    <m/>
    <m/>
    <m/>
    <s v="NULL"/>
    <m/>
    <m/>
    <m/>
    <m/>
    <m/>
    <m/>
    <m/>
    <m/>
    <m/>
    <m/>
    <m/>
    <m/>
    <m/>
    <m/>
    <m/>
    <m/>
    <m/>
    <n v="2018"/>
    <x v="1"/>
    <s v="בנייה"/>
    <m/>
    <m/>
    <m/>
    <m/>
    <m/>
    <m/>
    <n v="4"/>
    <s v="למידע"/>
    <m/>
    <x v="1"/>
    <m/>
    <m/>
    <m/>
    <m/>
    <m/>
    <m/>
    <m/>
    <m/>
    <m/>
    <m/>
    <m/>
    <m/>
    <m/>
    <n v="874"/>
    <m/>
    <m/>
    <m/>
    <m/>
    <m/>
    <m/>
    <m/>
  </r>
  <r>
    <n v="295"/>
    <m/>
    <m/>
    <m/>
    <m/>
    <m/>
    <m/>
    <m/>
    <m/>
    <m/>
    <m/>
    <n v="31862"/>
    <m/>
    <s v="חיפה"/>
    <x v="13"/>
    <x v="45"/>
    <m/>
    <s v="רשויות"/>
    <s v="רשויות מקומיות - עיבוי"/>
    <s v="בביצוע"/>
    <n v="6803697"/>
    <s v="304 64407703"/>
    <n v="304"/>
    <n v="64407703"/>
    <s v="בקשה להיתר"/>
    <s v="עיבוי בינוי"/>
    <n v="644077"/>
    <s v="חיפה"/>
    <n v="4000"/>
    <s v="שד' מחל&quot;"/>
    <n v="228"/>
    <n v="37"/>
    <n v="37"/>
    <m/>
    <d v="2017-03-29T00:00:00"/>
    <n v="24"/>
    <n v="30"/>
    <n v="24"/>
    <n v="30"/>
    <n v="54"/>
    <m/>
    <m/>
    <m/>
    <m/>
    <m/>
    <s v="עיבוי מבנה מ - 24 דירות קיימות ל - 30 דירות נוספות"/>
    <m/>
    <m/>
    <m/>
    <s v="NULL"/>
    <m/>
    <m/>
    <m/>
    <m/>
    <m/>
    <m/>
    <m/>
    <m/>
    <m/>
    <m/>
    <m/>
    <m/>
    <m/>
    <m/>
    <m/>
    <m/>
    <m/>
    <n v="2017"/>
    <x v="1"/>
    <s v="בנייה"/>
    <m/>
    <m/>
    <m/>
    <m/>
    <m/>
    <m/>
    <n v="4"/>
    <s v="להיתר"/>
    <m/>
    <x v="1"/>
    <m/>
    <m/>
    <m/>
    <m/>
    <m/>
    <m/>
    <m/>
    <m/>
    <m/>
    <m/>
    <m/>
    <m/>
    <m/>
    <n v="874"/>
    <m/>
    <m/>
    <m/>
    <m/>
    <m/>
    <s v="אישור בתנאים"/>
    <m/>
  </r>
  <r>
    <n v="296"/>
    <m/>
    <m/>
    <m/>
    <m/>
    <m/>
    <m/>
    <m/>
    <m/>
    <m/>
    <m/>
    <n v="31862"/>
    <m/>
    <s v="חיפה"/>
    <x v="13"/>
    <x v="45"/>
    <m/>
    <s v="רשויות"/>
    <s v="רשויות מקומיות - עיבוי"/>
    <s v="בביצוע"/>
    <n v="6803695"/>
    <s v="304 64407501"/>
    <n v="304"/>
    <n v="64407501"/>
    <s v="בקשה לתיק מידע (היתר)"/>
    <s v="בניה חדשה"/>
    <n v="644075"/>
    <s v="חיפה"/>
    <n v="4000"/>
    <s v="שד' מחל&quot;"/>
    <n v="228"/>
    <n v="39"/>
    <n v="39"/>
    <s v="א"/>
    <d v="2018-08-09T00:00:00"/>
    <n v="40"/>
    <n v="50"/>
    <n v="40"/>
    <n v="50"/>
    <n v="90"/>
    <m/>
    <m/>
    <m/>
    <m/>
    <m/>
    <s v="50 יח דיור חדשות תוספת ל40 יח דיור קיימות במסגרת תב&quot;ע נקודתית חפ/2218 הכוללת הוספת 5039 מ&quot;ר ,ממדים ,מרפסות ,מעלית,חדר מדרגות ב2 בניינים שעל החלקה. ומתקן פוטו וולטאי על הקרקע.."/>
    <m/>
    <m/>
    <m/>
    <s v="NULL"/>
    <m/>
    <m/>
    <m/>
    <m/>
    <m/>
    <m/>
    <m/>
    <m/>
    <m/>
    <m/>
    <m/>
    <m/>
    <m/>
    <m/>
    <m/>
    <m/>
    <m/>
    <n v="2018"/>
    <x v="1"/>
    <s v="בנייה"/>
    <m/>
    <m/>
    <m/>
    <m/>
    <m/>
    <m/>
    <n v="4"/>
    <s v="למידע"/>
    <m/>
    <x v="1"/>
    <m/>
    <m/>
    <m/>
    <m/>
    <m/>
    <m/>
    <m/>
    <m/>
    <m/>
    <m/>
    <m/>
    <m/>
    <m/>
    <n v="874"/>
    <m/>
    <m/>
    <m/>
    <m/>
    <m/>
    <s v="בנייה (תוספת)"/>
    <m/>
  </r>
  <r>
    <n v="297"/>
    <m/>
    <m/>
    <m/>
    <m/>
    <m/>
    <m/>
    <m/>
    <m/>
    <m/>
    <m/>
    <n v="31862"/>
    <m/>
    <s v="חיפה"/>
    <x v="13"/>
    <x v="45"/>
    <m/>
    <s v="רשויות"/>
    <s v="רשויות מקומיות - עיבוי"/>
    <s v="בביצוע"/>
    <n v="5228819"/>
    <s v="304 64408203"/>
    <n v="304"/>
    <n v="64408203"/>
    <s v="בקשה להיתר"/>
    <s v="עיבוי בינוי"/>
    <n v="644082"/>
    <s v="חיפה"/>
    <n v="4000"/>
    <s v="שד מח&quot;ל"/>
    <n v="228"/>
    <n v="27"/>
    <n v="27"/>
    <m/>
    <d v="2017-03-29T00:00:00"/>
    <n v="0"/>
    <n v="30"/>
    <n v="24"/>
    <n v="30"/>
    <n v="54"/>
    <m/>
    <m/>
    <m/>
    <m/>
    <m/>
    <s v="עיבוי מבנה מ - 24 דירות קיימות ל - 30 דירות נוספות כולל חדר טראפו למחל 27 29 31 33 36 37      בחלקה 601/1"/>
    <m/>
    <m/>
    <m/>
    <s v="NULL"/>
    <m/>
    <m/>
    <m/>
    <m/>
    <m/>
    <m/>
    <m/>
    <m/>
    <m/>
    <m/>
    <m/>
    <m/>
    <m/>
    <m/>
    <m/>
    <m/>
    <m/>
    <n v="2017"/>
    <x v="1"/>
    <s v="בנייה"/>
    <m/>
    <m/>
    <n v="8"/>
    <m/>
    <m/>
    <m/>
    <n v="1"/>
    <s v="להיתר"/>
    <m/>
    <x v="1"/>
    <m/>
    <m/>
    <m/>
    <m/>
    <m/>
    <m/>
    <m/>
    <m/>
    <m/>
    <m/>
    <m/>
    <m/>
    <m/>
    <n v="874"/>
    <m/>
    <m/>
    <m/>
    <m/>
    <s v="לא מופיע באתר העירייה. במדלן מופיע - היתר בתנאים"/>
    <s v="אישור בתנאים"/>
    <m/>
  </r>
  <r>
    <n v="299"/>
    <m/>
    <m/>
    <m/>
    <m/>
    <m/>
    <m/>
    <m/>
    <m/>
    <m/>
    <m/>
    <n v="31862"/>
    <m/>
    <s v="חיפה"/>
    <x v="13"/>
    <x v="45"/>
    <m/>
    <s v="רשויות"/>
    <s v="רשויות מקומיות - עיבוי"/>
    <s v="בביצוע"/>
    <n v="5424114"/>
    <s v="304 64408204"/>
    <n v="304"/>
    <n v="64408204"/>
    <s v="בקשה להיתר"/>
    <s v="עיבוי בינוי"/>
    <n v="644082"/>
    <s v="חיפה"/>
    <n v="4000"/>
    <s v="שד מח&quot;ל"/>
    <n v="228"/>
    <n v="27"/>
    <n v="27"/>
    <m/>
    <d v="2018-10-17T00:00:00"/>
    <n v="0"/>
    <n v="0"/>
    <n v="24"/>
    <n v="30"/>
    <n v="54"/>
    <m/>
    <m/>
    <m/>
    <m/>
    <m/>
    <s v="עקב ביטול תנאי החלטת ועדה התיק עבר מ - 03 ל - 04 עיבוי מבנה מ - 24 דירות קיימות ל - 30 דירות נוספות כולל חדר טראפו למחל 27 29 31 33 36 37      בחלקה 601/1"/>
    <m/>
    <m/>
    <m/>
    <s v="NULL"/>
    <m/>
    <m/>
    <m/>
    <m/>
    <m/>
    <m/>
    <m/>
    <m/>
    <m/>
    <m/>
    <m/>
    <m/>
    <m/>
    <m/>
    <m/>
    <m/>
    <m/>
    <n v="2018"/>
    <x v="1"/>
    <s v="בנייה"/>
    <m/>
    <m/>
    <n v="8"/>
    <m/>
    <m/>
    <m/>
    <n v="2"/>
    <s v="להיתר"/>
    <m/>
    <x v="1"/>
    <m/>
    <m/>
    <m/>
    <m/>
    <m/>
    <m/>
    <m/>
    <m/>
    <m/>
    <m/>
    <m/>
    <m/>
    <m/>
    <n v="874"/>
    <m/>
    <m/>
    <m/>
    <m/>
    <m/>
    <m/>
    <m/>
  </r>
  <r>
    <n v="298"/>
    <m/>
    <m/>
    <m/>
    <m/>
    <m/>
    <m/>
    <m/>
    <m/>
    <m/>
    <m/>
    <n v="31862"/>
    <m/>
    <s v="חיפה"/>
    <x v="13"/>
    <x v="45"/>
    <m/>
    <s v="רשויות"/>
    <s v="עיבוי"/>
    <s v="בביצוע"/>
    <n v="5424113"/>
    <s v="304 64408203"/>
    <n v="304"/>
    <n v="64408203"/>
    <s v="בקשה להיתר"/>
    <s v="עיבוי בינוי"/>
    <n v="644082"/>
    <s v="חיפה"/>
    <n v="4000"/>
    <s v="שד מח&quot;ל"/>
    <n v="228"/>
    <n v="27"/>
    <n v="27"/>
    <m/>
    <d v="2017-03-29T00:00:00"/>
    <n v="24"/>
    <n v="30"/>
    <n v="24"/>
    <n v="30"/>
    <n v="54"/>
    <m/>
    <m/>
    <m/>
    <m/>
    <m/>
    <s v="עיבוי מבנה מ - 24 דירות קיימות ל - 30 דירות נוספות כולל חדר טראפו למחל 27 29 31 33 36 37      בחלקה 601/1"/>
    <m/>
    <m/>
    <m/>
    <s v="NULL"/>
    <m/>
    <m/>
    <m/>
    <m/>
    <m/>
    <m/>
    <m/>
    <m/>
    <m/>
    <m/>
    <m/>
    <m/>
    <m/>
    <m/>
    <m/>
    <m/>
    <s v="שליפת כתובות (אוגוסט 2020)"/>
    <n v="2017"/>
    <x v="1"/>
    <m/>
    <m/>
    <m/>
    <m/>
    <m/>
    <m/>
    <m/>
    <n v="4"/>
    <s v="להיתר"/>
    <m/>
    <x v="1"/>
    <m/>
    <m/>
    <m/>
    <m/>
    <m/>
    <m/>
    <m/>
    <m/>
    <m/>
    <m/>
    <m/>
    <m/>
    <m/>
    <n v="874"/>
    <m/>
    <m/>
    <m/>
    <m/>
    <m/>
    <m/>
    <m/>
  </r>
  <r>
    <n v="302"/>
    <m/>
    <m/>
    <m/>
    <m/>
    <m/>
    <m/>
    <m/>
    <m/>
    <m/>
    <m/>
    <n v="31862"/>
    <m/>
    <s v="חיפה"/>
    <x v="13"/>
    <x v="45"/>
    <m/>
    <s v="רשויות"/>
    <s v="רשויות מקומיות - עיבוי"/>
    <s v="בביצוע"/>
    <n v="5424112"/>
    <s v="304 64408102"/>
    <n v="304"/>
    <n v="64408102"/>
    <s v="בקשה להיתר"/>
    <s v="עיבוי בינוי"/>
    <n v="644081"/>
    <s v="חיפה"/>
    <n v="4000"/>
    <s v="שד מח&quot;ל"/>
    <n v="228"/>
    <n v="29"/>
    <n v="29"/>
    <m/>
    <d v="2018-10-17T00:00:00"/>
    <n v="0"/>
    <n v="0"/>
    <n v="24"/>
    <n v="30"/>
    <n v="54"/>
    <m/>
    <m/>
    <m/>
    <m/>
    <m/>
    <s v="עקב ביטול תנאי החלטת ועדה התיק עבר מ - 01 ל - 02 עיבוי מבנה מ - 24 דירות קיימות ל - 30 דירות נוספות"/>
    <m/>
    <m/>
    <m/>
    <s v="NULL"/>
    <m/>
    <m/>
    <m/>
    <m/>
    <m/>
    <m/>
    <m/>
    <m/>
    <m/>
    <m/>
    <m/>
    <m/>
    <m/>
    <m/>
    <m/>
    <m/>
    <m/>
    <n v="2018"/>
    <x v="1"/>
    <s v="בנייה"/>
    <m/>
    <m/>
    <n v="7"/>
    <m/>
    <m/>
    <m/>
    <n v="1"/>
    <s v="להיתר"/>
    <m/>
    <x v="1"/>
    <m/>
    <m/>
    <m/>
    <m/>
    <m/>
    <m/>
    <m/>
    <m/>
    <m/>
    <m/>
    <m/>
    <m/>
    <m/>
    <n v="874"/>
    <m/>
    <m/>
    <m/>
    <m/>
    <m/>
    <s v="אישור"/>
    <m/>
  </r>
  <r>
    <n v="300"/>
    <m/>
    <m/>
    <m/>
    <m/>
    <m/>
    <m/>
    <m/>
    <m/>
    <m/>
    <m/>
    <n v="31862"/>
    <m/>
    <s v="חיפה"/>
    <x v="13"/>
    <x v="45"/>
    <m/>
    <s v="רשויות"/>
    <s v="רשויות מקומיות - עיבוי"/>
    <s v="בביצוע"/>
    <n v="5228755"/>
    <s v="304 64408101"/>
    <n v="304"/>
    <n v="64408101"/>
    <s v="בקשה להיתר"/>
    <s v="בניה חדשה"/>
    <n v="644081"/>
    <s v="חיפה"/>
    <n v="4000"/>
    <s v="שד מח&quot;ל"/>
    <n v="228"/>
    <n v="29"/>
    <n v="29"/>
    <m/>
    <d v="2017-03-29T00:00:00"/>
    <n v="0"/>
    <n v="0"/>
    <n v="24"/>
    <n v="30"/>
    <n v="54"/>
    <m/>
    <m/>
    <m/>
    <m/>
    <m/>
    <s v="עיבוי מבנה מ - 24 דירות קיימות ל - 30 דירות נוספות"/>
    <m/>
    <m/>
    <m/>
    <s v="NULL"/>
    <m/>
    <m/>
    <m/>
    <m/>
    <m/>
    <m/>
    <m/>
    <m/>
    <m/>
    <m/>
    <m/>
    <m/>
    <m/>
    <m/>
    <m/>
    <m/>
    <m/>
    <n v="2017"/>
    <x v="1"/>
    <s v="בנייה"/>
    <m/>
    <m/>
    <m/>
    <m/>
    <m/>
    <m/>
    <n v="4"/>
    <s v="להיתר"/>
    <m/>
    <x v="1"/>
    <m/>
    <m/>
    <m/>
    <m/>
    <m/>
    <m/>
    <m/>
    <m/>
    <m/>
    <m/>
    <m/>
    <m/>
    <m/>
    <n v="874"/>
    <m/>
    <m/>
    <m/>
    <m/>
    <m/>
    <s v="החלטה מוועדת ערר -- אין מידע מהי ההחלטה"/>
    <m/>
  </r>
  <r>
    <n v="301"/>
    <m/>
    <m/>
    <m/>
    <m/>
    <m/>
    <m/>
    <m/>
    <m/>
    <m/>
    <m/>
    <n v="31862"/>
    <m/>
    <s v="חיפה"/>
    <x v="13"/>
    <x v="45"/>
    <m/>
    <s v="רשויות"/>
    <s v="עיבוי"/>
    <s v="בביצוע"/>
    <n v="5424111"/>
    <s v="304 64408101"/>
    <n v="304"/>
    <n v="64408101"/>
    <s v="בקשה להיתר"/>
    <s v="עיבוי בינוי"/>
    <n v="644081"/>
    <s v="חיפה"/>
    <n v="4000"/>
    <s v="שד מח&quot;ל"/>
    <n v="228"/>
    <n v="29"/>
    <n v="29"/>
    <m/>
    <d v="2017-03-29T00:00:00"/>
    <n v="24"/>
    <n v="30"/>
    <n v="24"/>
    <n v="30"/>
    <n v="54"/>
    <m/>
    <m/>
    <m/>
    <m/>
    <m/>
    <s v="עיבוי מבנה מ - 24 דירות קיימות ל - 30 דירות נוספות"/>
    <m/>
    <m/>
    <m/>
    <s v="NULL"/>
    <m/>
    <m/>
    <m/>
    <m/>
    <m/>
    <m/>
    <m/>
    <m/>
    <m/>
    <m/>
    <m/>
    <m/>
    <m/>
    <m/>
    <m/>
    <m/>
    <s v="שליפת כתובות (אוגוסט 2020)"/>
    <n v="2017"/>
    <x v="1"/>
    <m/>
    <m/>
    <m/>
    <m/>
    <m/>
    <m/>
    <m/>
    <n v="4"/>
    <s v="להיתר"/>
    <m/>
    <x v="1"/>
    <m/>
    <m/>
    <m/>
    <m/>
    <m/>
    <m/>
    <m/>
    <m/>
    <m/>
    <m/>
    <m/>
    <m/>
    <m/>
    <n v="874"/>
    <m/>
    <m/>
    <m/>
    <m/>
    <m/>
    <m/>
    <m/>
  </r>
  <r>
    <n v="303"/>
    <m/>
    <m/>
    <m/>
    <m/>
    <m/>
    <m/>
    <m/>
    <m/>
    <m/>
    <m/>
    <n v="31862"/>
    <m/>
    <s v="חיפה"/>
    <x v="13"/>
    <x v="45"/>
    <m/>
    <s v="רשויות"/>
    <s v="רשויות מקומיות - עיבוי"/>
    <s v="בביצוע"/>
    <n v="730779"/>
    <s v="304 64408001"/>
    <n v="304"/>
    <n v="64408001"/>
    <s v="בקשה להיתר"/>
    <s v="תוספת בניה                              "/>
    <n v="644080"/>
    <s v="חיפה"/>
    <n v="4000"/>
    <s v="שד מח&quot;ל"/>
    <n v="228"/>
    <n v="31"/>
    <n v="31"/>
    <m/>
    <d v="2013-07-08T00:00:00"/>
    <n v="0"/>
    <n v="0"/>
    <n v="24"/>
    <n v="30"/>
    <n v="54"/>
    <m/>
    <m/>
    <m/>
    <m/>
    <m/>
    <s v=" עיבוי מבנה מ- 18 דירות קיימות ל- 24 דירות נוספות"/>
    <m/>
    <m/>
    <m/>
    <n v="208576"/>
    <n v="64408001"/>
    <m/>
    <d v="2015-11-18T00:00:00"/>
    <m/>
    <n v="0"/>
    <n v="0"/>
    <n v="24"/>
    <m/>
    <n v="26"/>
    <m/>
    <n v="54"/>
    <m/>
    <m/>
    <s v="חידוש אישור עד 17/2/16 עבור מבנה מ-24  יחד  ל-50  יח&quot;ד כפוף להחלטת ועדה מיום 17/2/14&quot;"/>
    <m/>
    <m/>
    <m/>
    <n v="2013"/>
    <x v="4"/>
    <s v="בנייה"/>
    <s v="בנייה"/>
    <m/>
    <n v="6"/>
    <m/>
    <m/>
    <m/>
    <n v="1"/>
    <s v="להיתר"/>
    <m/>
    <x v="0"/>
    <m/>
    <m/>
    <m/>
    <n v="730779"/>
    <n v="208576"/>
    <m/>
    <s v="נספרו 54 יח&quot;ד בדוח, לכן נרשמו 54 יח&quot;ד מוצע ולא 50 כפי שמופיע במהות הבקשה."/>
    <m/>
    <m/>
    <m/>
    <m/>
    <m/>
    <m/>
    <n v="874"/>
    <m/>
    <m/>
    <m/>
    <m/>
    <m/>
    <m/>
    <m/>
  </r>
  <r>
    <n v="304"/>
    <m/>
    <m/>
    <m/>
    <m/>
    <m/>
    <m/>
    <m/>
    <m/>
    <m/>
    <m/>
    <n v="31862"/>
    <m/>
    <s v="חיפה"/>
    <x v="13"/>
    <x v="45"/>
    <m/>
    <s v="רשויות"/>
    <s v="רשויות מקומיות - עיבוי"/>
    <s v="בביצוע"/>
    <n v="5425738"/>
    <s v="304 64407902"/>
    <n v="304"/>
    <n v="64407902"/>
    <s v="בקשה לתיק מידע (היתר)"/>
    <s v="תוספת בניה"/>
    <n v="644079"/>
    <s v="חיפה"/>
    <n v="4000"/>
    <s v="שד מח&quot;ל"/>
    <n v="228"/>
    <n v="33"/>
    <n v="33"/>
    <s v="א"/>
    <d v="2018-03-19T00:00:00"/>
    <n v="24"/>
    <n v="30"/>
    <n v="24"/>
    <n v="30"/>
    <n v="54"/>
    <m/>
    <m/>
    <m/>
    <m/>
    <m/>
    <s v="תוספת 6 קומות מעל גג קיים של 30 יח&quot;ד דיור ל 24 יח&quot;ד קיימות, ממ&quot;דים, מרפסות, מעלית ,מדרגות, מוגשת במסגרת ת.ב.ע. 2218. כ-4000 מ&quot;ר."/>
    <m/>
    <m/>
    <m/>
    <s v="NULL"/>
    <m/>
    <m/>
    <m/>
    <m/>
    <m/>
    <m/>
    <m/>
    <m/>
    <m/>
    <m/>
    <m/>
    <m/>
    <m/>
    <m/>
    <m/>
    <m/>
    <m/>
    <n v="2018"/>
    <x v="1"/>
    <s v="בנייה"/>
    <m/>
    <m/>
    <n v="5"/>
    <n v="1"/>
    <m/>
    <m/>
    <n v="1"/>
    <s v="למידע"/>
    <m/>
    <x v="1"/>
    <m/>
    <m/>
    <m/>
    <m/>
    <m/>
    <m/>
    <m/>
    <m/>
    <m/>
    <m/>
    <m/>
    <m/>
    <m/>
    <n v="874"/>
    <m/>
    <m/>
    <m/>
    <m/>
    <m/>
    <m/>
    <m/>
  </r>
  <r>
    <n v="305"/>
    <m/>
    <m/>
    <m/>
    <m/>
    <m/>
    <m/>
    <m/>
    <m/>
    <m/>
    <m/>
    <n v="31862"/>
    <m/>
    <s v="חיפה"/>
    <x v="13"/>
    <x v="45"/>
    <m/>
    <s v="רשויות"/>
    <s v="רשויות מקומיות - עיבוי"/>
    <s v="בביצוע"/>
    <n v="5425737"/>
    <s v="304 64407802"/>
    <n v="304"/>
    <n v="64407802"/>
    <s v="בקשה לתיק מידע (היתר)"/>
    <s v="תוספת בניה"/>
    <n v="644078"/>
    <s v="חיפה"/>
    <n v="4000"/>
    <s v="שד מח&quot;ל"/>
    <n v="228"/>
    <n v="35"/>
    <n v="35"/>
    <s v="א"/>
    <d v="2018-03-19T00:00:00"/>
    <n v="24"/>
    <n v="30"/>
    <n v="24"/>
    <n v="30"/>
    <n v="54"/>
    <m/>
    <m/>
    <m/>
    <m/>
    <m/>
    <s v="תוספת של 30 יח&quot;ד ,תוספת של 6 קומות 4000 מ&quot;ר,מעלית ,ממדים,מוגשת במסגרת ת.ב.ע. 2218. (מעל למבנה קיים.)"/>
    <m/>
    <m/>
    <m/>
    <s v="NULL"/>
    <m/>
    <m/>
    <m/>
    <m/>
    <m/>
    <m/>
    <m/>
    <m/>
    <m/>
    <m/>
    <m/>
    <m/>
    <m/>
    <m/>
    <m/>
    <m/>
    <m/>
    <n v="2018"/>
    <x v="1"/>
    <s v="בנייה"/>
    <m/>
    <m/>
    <n v="4"/>
    <n v="1"/>
    <m/>
    <m/>
    <n v="1"/>
    <s v="למידע"/>
    <m/>
    <x v="1"/>
    <m/>
    <m/>
    <m/>
    <m/>
    <m/>
    <m/>
    <m/>
    <m/>
    <m/>
    <m/>
    <m/>
    <m/>
    <m/>
    <n v="874"/>
    <m/>
    <m/>
    <m/>
    <m/>
    <m/>
    <m/>
    <m/>
  </r>
  <r>
    <n v="306"/>
    <m/>
    <m/>
    <m/>
    <m/>
    <m/>
    <m/>
    <m/>
    <m/>
    <m/>
    <m/>
    <n v="31862"/>
    <m/>
    <s v="חיפה"/>
    <x v="13"/>
    <x v="45"/>
    <m/>
    <s v="רשויות"/>
    <s v="רשויות מקומיות - עיבוי"/>
    <s v="בביצוע"/>
    <n v="5228738"/>
    <s v="304 64407703"/>
    <n v="304"/>
    <n v="64407703"/>
    <s v="בקשה להיתר"/>
    <s v="עיבוי בינוי"/>
    <n v="644077"/>
    <s v="חיפה"/>
    <n v="4000"/>
    <s v="שד מח&quot;ל"/>
    <n v="228"/>
    <n v="37"/>
    <n v="37"/>
    <m/>
    <d v="2017-03-29T00:00:00"/>
    <n v="0"/>
    <n v="30"/>
    <n v="24"/>
    <n v="30"/>
    <n v="54"/>
    <m/>
    <m/>
    <m/>
    <m/>
    <m/>
    <s v="עיבוי מבנה מ - 24 דירות קיימות ל - 30 דירות נוספות"/>
    <m/>
    <m/>
    <m/>
    <n v="2056188"/>
    <n v="64407703"/>
    <m/>
    <d v="2020-09-30T00:00:00"/>
    <m/>
    <m/>
    <m/>
    <n v="24"/>
    <m/>
    <n v="30"/>
    <m/>
    <n v="54"/>
    <m/>
    <m/>
    <s v="בקשה לתוספת קומות ויחד למבנה קיים, הבקשה כוללת הוספת 30 יחד, 6 קומות, אגפי ממדים, מעלית, תוספת שטחים, תוספת מרפסות זיזיות למבנה קיים בן 24 יחד, 4 קומות, סהכ מוצעות 10 קומות ו - 54 יחד בכפוף לחפ/2218 - עיבוי בינוי."/>
    <m/>
    <m/>
    <m/>
    <n v="2017"/>
    <x v="2"/>
    <s v="בנייה"/>
    <s v="בנייה"/>
    <m/>
    <n v="3"/>
    <m/>
    <m/>
    <m/>
    <n v="1"/>
    <s v="להיתר"/>
    <m/>
    <x v="0"/>
    <m/>
    <m/>
    <m/>
    <n v="5228738"/>
    <n v="2056188"/>
    <m/>
    <m/>
    <m/>
    <m/>
    <m/>
    <m/>
    <m/>
    <m/>
    <n v="874"/>
    <m/>
    <m/>
    <m/>
    <m/>
    <m/>
    <s v="אישור בתנאים"/>
    <m/>
  </r>
  <r>
    <n v="307"/>
    <m/>
    <m/>
    <m/>
    <m/>
    <m/>
    <m/>
    <m/>
    <m/>
    <m/>
    <m/>
    <n v="31862"/>
    <m/>
    <s v="חיפה"/>
    <x v="13"/>
    <x v="45"/>
    <m/>
    <s v="רשויות"/>
    <s v="עיבוי"/>
    <s v="בביצוע"/>
    <n v="5424109"/>
    <s v="304 64407703"/>
    <n v="304"/>
    <n v="64407703"/>
    <s v="בקשה להיתר"/>
    <s v="עיבוי בינוי"/>
    <n v="644077"/>
    <s v="חיפה"/>
    <n v="4000"/>
    <s v="שד מח&quot;ל"/>
    <n v="228"/>
    <n v="37"/>
    <n v="37"/>
    <m/>
    <d v="2017-03-29T00:00:00"/>
    <n v="24"/>
    <n v="30"/>
    <n v="24"/>
    <n v="30"/>
    <n v="54"/>
    <m/>
    <m/>
    <m/>
    <m/>
    <m/>
    <s v="עיבוי מבנה מ - 24 דירות קיימות ל - 30 דירות נוספות"/>
    <m/>
    <m/>
    <m/>
    <s v="NULL"/>
    <m/>
    <m/>
    <m/>
    <m/>
    <m/>
    <m/>
    <m/>
    <m/>
    <m/>
    <m/>
    <m/>
    <m/>
    <m/>
    <m/>
    <m/>
    <m/>
    <s v="שליפת כתובות (אוגוסט 2020)"/>
    <n v="2017"/>
    <x v="1"/>
    <m/>
    <m/>
    <m/>
    <m/>
    <m/>
    <m/>
    <m/>
    <n v="4"/>
    <s v="להיתר"/>
    <m/>
    <x v="1"/>
    <m/>
    <m/>
    <m/>
    <m/>
    <m/>
    <m/>
    <m/>
    <m/>
    <m/>
    <m/>
    <m/>
    <m/>
    <m/>
    <n v="874"/>
    <m/>
    <m/>
    <m/>
    <m/>
    <m/>
    <m/>
    <m/>
  </r>
  <r>
    <n v="308"/>
    <m/>
    <m/>
    <m/>
    <m/>
    <m/>
    <m/>
    <m/>
    <m/>
    <m/>
    <m/>
    <n v="31862"/>
    <m/>
    <s v="חיפה"/>
    <x v="13"/>
    <x v="45"/>
    <m/>
    <s v="רשויות"/>
    <s v="רשויות מקומיות - עיבוי"/>
    <s v="בביצוע"/>
    <n v="5425736"/>
    <s v="304 64407501"/>
    <n v="304"/>
    <n v="64407501"/>
    <s v="בקשה לתיק מידע (היתר)"/>
    <s v="בניה חדשה"/>
    <n v="644075"/>
    <s v="חיפה"/>
    <n v="4000"/>
    <s v="שד מח&quot;ל"/>
    <n v="228"/>
    <n v="39"/>
    <n v="39"/>
    <s v="א"/>
    <d v="2018-08-09T00:00:00"/>
    <n v="40"/>
    <n v="50"/>
    <n v="40"/>
    <n v="50"/>
    <n v="90"/>
    <m/>
    <m/>
    <m/>
    <m/>
    <m/>
    <s v="50 יח דיור חדשות תוספת ל40 יח דיור קיימות במסגרת תב&quot;ע נקודתית חפ/2218 הכוללת הוספת 5039 מ&quot;ר ,ממדים ,מרפסות ,מעלית,חדר מדרגות ב2 בניינים שעל החלקה. ומתקן פוטו וולטאי על הקרקע.."/>
    <m/>
    <m/>
    <m/>
    <s v="NULL"/>
    <m/>
    <m/>
    <m/>
    <m/>
    <m/>
    <m/>
    <m/>
    <m/>
    <m/>
    <m/>
    <m/>
    <m/>
    <m/>
    <m/>
    <m/>
    <m/>
    <m/>
    <n v="2018"/>
    <x v="1"/>
    <s v="בנייה"/>
    <m/>
    <m/>
    <n v="2"/>
    <m/>
    <m/>
    <m/>
    <n v="1"/>
    <s v="למידע"/>
    <m/>
    <x v="1"/>
    <m/>
    <m/>
    <m/>
    <m/>
    <m/>
    <m/>
    <m/>
    <m/>
    <m/>
    <m/>
    <m/>
    <m/>
    <m/>
    <n v="874"/>
    <m/>
    <m/>
    <m/>
    <m/>
    <m/>
    <s v="בנייה (תוספת)"/>
    <m/>
  </r>
  <r>
    <n v="309"/>
    <m/>
    <m/>
    <m/>
    <m/>
    <m/>
    <m/>
    <m/>
    <m/>
    <m/>
    <m/>
    <n v="31862"/>
    <m/>
    <s v="חיפה"/>
    <x v="13"/>
    <x v="45"/>
    <m/>
    <s v="רשויות"/>
    <s v="רשויות מקומיות - עיבוי"/>
    <s v="בביצוע"/>
    <n v="5425735"/>
    <s v="304 64407402"/>
    <n v="304"/>
    <n v="64407402"/>
    <s v="בקשה לתיק מידע (היתר)"/>
    <s v="בניה חדשה"/>
    <n v="644074"/>
    <s v="חיפה"/>
    <n v="4000"/>
    <s v="שד מח&quot;ל"/>
    <n v="228"/>
    <n v="41"/>
    <n v="41"/>
    <s v="ג"/>
    <d v="2018-08-09T00:00:00"/>
    <n v="40"/>
    <n v="50"/>
    <n v="40"/>
    <n v="50"/>
    <n v="90"/>
    <m/>
    <m/>
    <m/>
    <m/>
    <m/>
    <s v="50 יח דיור חדשים תוספת ל40 יח' דיור קיימים במסגרת תבע 2218 להיתחדשות עירונית, הכוללת תוספת כ 5039 מ&quot;ר ,ממדים,מרפסות,מעלית,חדר מדרגות. תוספת מתקן פוטו וולטאי על הקרקע."/>
    <m/>
    <m/>
    <m/>
    <s v="NULL"/>
    <m/>
    <m/>
    <m/>
    <m/>
    <m/>
    <m/>
    <m/>
    <m/>
    <m/>
    <m/>
    <m/>
    <m/>
    <m/>
    <m/>
    <m/>
    <m/>
    <m/>
    <n v="2018"/>
    <x v="1"/>
    <s v="בנייה"/>
    <m/>
    <m/>
    <n v="1"/>
    <m/>
    <m/>
    <m/>
    <n v="1"/>
    <s v="למידע"/>
    <m/>
    <x v="1"/>
    <m/>
    <m/>
    <m/>
    <m/>
    <m/>
    <m/>
    <m/>
    <m/>
    <m/>
    <m/>
    <m/>
    <m/>
    <m/>
    <n v="874"/>
    <m/>
    <m/>
    <m/>
    <m/>
    <m/>
    <m/>
    <m/>
  </r>
  <r>
    <n v="1164"/>
    <m/>
    <m/>
    <m/>
    <m/>
    <m/>
    <m/>
    <s v="הכתובת חצי בתוך המתחם וחצי מחוצה לו"/>
    <m/>
    <m/>
    <m/>
    <n v="30809"/>
    <m/>
    <s v="חיפה"/>
    <x v="13"/>
    <x v="46"/>
    <m/>
    <s v="רשויות"/>
    <s v="פינוי-בינוי"/>
    <s v="תכנית מאושרת ללא יזם"/>
    <n v="7164953"/>
    <s v="304 48278503"/>
    <n v="304"/>
    <n v="48278503"/>
    <s v="בקשה לתיק מידע (היתר)                                                           "/>
    <s v="הריסה                                   "/>
    <n v="482785"/>
    <s v="חיפה"/>
    <n v="4000"/>
    <s v="רח' מאי                                                     "/>
    <n v="359"/>
    <n v="2"/>
    <n v="2"/>
    <m/>
    <d v="2020-10-20T00:00:00"/>
    <n v="0"/>
    <n v="0"/>
    <m/>
    <m/>
    <m/>
    <s v="2020_03"/>
    <d v="2020-12-03T17:05:37"/>
    <m/>
    <m/>
    <m/>
    <s v="NULL"/>
    <n v="0"/>
    <s v="NULL"/>
    <s v="NULL"/>
    <s v="NULL"/>
    <m/>
    <m/>
    <m/>
    <m/>
    <m/>
    <m/>
    <m/>
    <m/>
    <m/>
    <m/>
    <m/>
    <m/>
    <m/>
    <m/>
    <s v="NULL"/>
    <s v="NULL"/>
    <s v="לפי גוש חלקה (מרץ 2021)"/>
    <n v="2020"/>
    <x v="1"/>
    <s v="הריסה"/>
    <m/>
    <m/>
    <n v="1"/>
    <n v="1"/>
    <m/>
    <m/>
    <n v="1"/>
    <s v="למידע"/>
    <m/>
    <x v="1"/>
    <m/>
    <m/>
    <m/>
    <m/>
    <m/>
    <m/>
    <m/>
    <m/>
    <m/>
    <m/>
    <m/>
    <m/>
    <m/>
    <n v="128"/>
    <m/>
    <m/>
    <m/>
    <m/>
    <m/>
    <s v="לא היו החלטות בבקשה"/>
    <m/>
  </r>
  <r>
    <n v="1819"/>
    <s v="אוקטובר 2021 - טיוב בקשות שאינן כפולות"/>
    <s v="כן"/>
    <m/>
    <m/>
    <s v="טויב"/>
    <m/>
    <m/>
    <s v="לא כתוב בשום מקום שזה פינוי בינוי, אך נופל על מתחם פינוי בינוי._x000a_אין יח&quot;ד."/>
    <m/>
    <m/>
    <n v="30809"/>
    <m/>
    <s v="חיפה"/>
    <x v="13"/>
    <x v="46"/>
    <m/>
    <s v="רשויות"/>
    <s v="פינוי-בינוי"/>
    <s v="תכנית מאושרת ללא יזם"/>
    <n v="7446213"/>
    <s v="304 48278504"/>
    <n v="304"/>
    <n v="48278504"/>
    <s v="בקשה להיתר - ללא הקלות                                                          "/>
    <s v="הריסה                                   "/>
    <n v="482785"/>
    <s v="חיפה"/>
    <n v="4000"/>
    <s v="רח' מאי                                                     "/>
    <n v="359"/>
    <n v="10"/>
    <n v="10"/>
    <m/>
    <d v="2021-06-22T00:00:00"/>
    <n v="0"/>
    <n v="0"/>
    <m/>
    <m/>
    <m/>
    <s v="2021_03"/>
    <d v="2021-07-15T12:02:09"/>
    <m/>
    <m/>
    <m/>
    <s v=" הריסה של מבנים קיימים בנוסף הריסת סככות. הריסה של קירות פיתוח, ניתוק תשתיות ופינוי כל הקיים במגרש. הקמת חניון זמני במגרש                                                                                                                                                                                                                                                                                                                                                                                                                                                                                                                                                                                                                                                                                                                                                                                                                                                                                                               "/>
    <n v="0"/>
    <s v="NULL"/>
    <s v="NULL"/>
    <s v="NULL"/>
    <m/>
    <s v="NULL"/>
    <m/>
    <m/>
    <m/>
    <m/>
    <m/>
    <m/>
    <m/>
    <m/>
    <m/>
    <m/>
    <m/>
    <m/>
    <s v="NULL"/>
    <s v="NULL"/>
    <s v="גוש חלקה"/>
    <n v="2021"/>
    <x v="1"/>
    <s v="הריסה"/>
    <m/>
    <m/>
    <n v="1"/>
    <m/>
    <m/>
    <m/>
    <n v="1"/>
    <s v="להיתר"/>
    <m/>
    <x v="1"/>
    <m/>
    <m/>
    <m/>
    <m/>
    <m/>
    <m/>
    <m/>
    <m/>
    <m/>
    <m/>
    <m/>
    <m/>
    <m/>
    <n v="128"/>
    <m/>
    <m/>
    <m/>
    <m/>
    <m/>
    <m/>
    <m/>
  </r>
  <r>
    <n v="310"/>
    <m/>
    <m/>
    <m/>
    <m/>
    <m/>
    <m/>
    <m/>
    <m/>
    <m/>
    <m/>
    <n v="32339"/>
    <m/>
    <s v="מרכז"/>
    <x v="14"/>
    <x v="47"/>
    <m/>
    <s v="רשויות"/>
    <s v="רשויות מקומיות - פינוי-בינוי"/>
    <s v="תכנית מאושרת עם פעילות יזמית"/>
    <n v="4964558"/>
    <s v="404 20110427"/>
    <n v="404"/>
    <n v="20110427"/>
    <s v="בקשה להיתר"/>
    <s v="פינוי בינוי"/>
    <n v="36010"/>
    <s v="יבנה"/>
    <n v="2660"/>
    <s v="האלון"/>
    <n v="211"/>
    <n v="0"/>
    <n v="0"/>
    <m/>
    <d v="2011-09-19T00:00:00"/>
    <n v="0"/>
    <n v="0"/>
    <n v="0"/>
    <n v="0"/>
    <n v="96"/>
    <m/>
    <m/>
    <m/>
    <m/>
    <m/>
    <s v="בניית 2 בניינים  בני 12 קומות מעל קומת הקרקע+חדר על הגג  48 יח&quot;ד לכל בנין סה&quot;כ מבקשים 96 יח&quot;ד."/>
    <m/>
    <m/>
    <m/>
    <s v="NULL"/>
    <m/>
    <m/>
    <m/>
    <m/>
    <m/>
    <m/>
    <m/>
    <m/>
    <m/>
    <m/>
    <m/>
    <m/>
    <m/>
    <m/>
    <m/>
    <m/>
    <m/>
    <n v="2011"/>
    <x v="1"/>
    <s v="בנייה"/>
    <m/>
    <m/>
    <n v="1"/>
    <m/>
    <m/>
    <m/>
    <n v="3"/>
    <s v="להיתר"/>
    <m/>
    <x v="1"/>
    <m/>
    <m/>
    <m/>
    <m/>
    <m/>
    <m/>
    <m/>
    <m/>
    <m/>
    <m/>
    <m/>
    <m/>
    <m/>
    <n v="872"/>
    <m/>
    <m/>
    <m/>
    <m/>
    <m/>
    <m/>
    <m/>
  </r>
  <r>
    <n v="311"/>
    <m/>
    <m/>
    <m/>
    <m/>
    <m/>
    <m/>
    <m/>
    <m/>
    <m/>
    <m/>
    <n v="32339"/>
    <m/>
    <s v="מרכז"/>
    <x v="14"/>
    <x v="47"/>
    <m/>
    <s v="רשויות"/>
    <s v="רשויות מקומיות - פינוי-בינוי"/>
    <s v="תכנית מאושרת עם פעילות יזמית"/>
    <n v="5226202"/>
    <s v="404 20170430"/>
    <n v="404"/>
    <n v="20170430"/>
    <s v="בקשה להיתר"/>
    <s v="פינוי בינוי                             "/>
    <n v="36700"/>
    <s v="יבנה"/>
    <n v="2660"/>
    <s v="האלון"/>
    <n v="211"/>
    <n v="6"/>
    <n v="6"/>
    <m/>
    <d v="2017-04-06T00:00:00"/>
    <n v="0"/>
    <n v="0"/>
    <m/>
    <m/>
    <n v="136"/>
    <m/>
    <m/>
    <m/>
    <m/>
    <m/>
    <s v=" בניית 2 בניינים למגורים בעלי 68 יח&quot;ד הכולל: מתקנים ומחסנים, קומת לובי, קומות מגורים, ממ&quot;דים, 3 קומות חניה, עבודות פיתוח וגידור.                                                                                                                               "/>
    <m/>
    <m/>
    <m/>
    <s v="NULL"/>
    <m/>
    <m/>
    <m/>
    <m/>
    <m/>
    <m/>
    <m/>
    <m/>
    <m/>
    <m/>
    <m/>
    <m/>
    <m/>
    <m/>
    <m/>
    <m/>
    <m/>
    <n v="2017"/>
    <x v="1"/>
    <s v="בנייה"/>
    <m/>
    <m/>
    <n v="3"/>
    <m/>
    <m/>
    <m/>
    <n v="1"/>
    <s v="להיתר"/>
    <m/>
    <x v="1"/>
    <m/>
    <m/>
    <m/>
    <m/>
    <m/>
    <m/>
    <m/>
    <m/>
    <m/>
    <m/>
    <m/>
    <m/>
    <m/>
    <n v="872"/>
    <m/>
    <m/>
    <m/>
    <m/>
    <m/>
    <s v="לא היו החלטות בבקשה"/>
    <m/>
  </r>
  <r>
    <n v="312"/>
    <m/>
    <m/>
    <m/>
    <m/>
    <m/>
    <m/>
    <m/>
    <m/>
    <m/>
    <m/>
    <n v="32339"/>
    <m/>
    <s v="מרכז"/>
    <x v="14"/>
    <x v="47"/>
    <m/>
    <s v="רשויות"/>
    <s v="רשויות מקומיות - פינוי-בינוי"/>
    <s v="תכנית מאושרת עם פעילות יזמית"/>
    <n v="7012686"/>
    <s v="404 20191115"/>
    <n v="404"/>
    <n v="20191115"/>
    <s v="בקשה להיתר"/>
    <s v="פינוי בינוי"/>
    <n v="36200"/>
    <s v="יבנה"/>
    <n v="2660"/>
    <s v="האלון"/>
    <n v="211"/>
    <n v="16"/>
    <n v="16"/>
    <m/>
    <d v="2019-08-13T00:00:00"/>
    <n v="0"/>
    <n v="0"/>
    <m/>
    <m/>
    <n v="136"/>
    <m/>
    <m/>
    <m/>
    <m/>
    <m/>
    <s v="הריסת בניין מגורים קיים ובניית 2 מבני מגורים בני 18 קומות כל אחד, מעל קומות כניסה ושלוש קומות מרתף. הבקשה כוללת עבודות הריסה, חפירה ודיפון ועבודות פיתוח. הבקשה כוללת את אחת או יותר מהעבודות להלן: חפירה, חניה מקורה, עבודות פיתוח,(פירוט: גינון במגרש ), גדרות ושערים."/>
    <m/>
    <m/>
    <m/>
    <s v="NULL"/>
    <m/>
    <m/>
    <m/>
    <m/>
    <m/>
    <m/>
    <m/>
    <m/>
    <m/>
    <m/>
    <m/>
    <m/>
    <m/>
    <m/>
    <m/>
    <m/>
    <m/>
    <n v="2019"/>
    <x v="1"/>
    <s v="הריסה + חפירה ודיפון + בנייה"/>
    <m/>
    <m/>
    <n v="2"/>
    <m/>
    <m/>
    <m/>
    <n v="1"/>
    <s v="להיתר"/>
    <m/>
    <x v="1"/>
    <m/>
    <m/>
    <m/>
    <m/>
    <m/>
    <m/>
    <m/>
    <m/>
    <m/>
    <m/>
    <m/>
    <m/>
    <m/>
    <n v="872"/>
    <m/>
    <m/>
    <m/>
    <m/>
    <m/>
    <s v="לא היו החלטות בבקשה"/>
    <m/>
  </r>
  <r>
    <n v="313"/>
    <m/>
    <m/>
    <m/>
    <m/>
    <m/>
    <m/>
    <m/>
    <m/>
    <m/>
    <m/>
    <n v="32339"/>
    <m/>
    <s v="מרכז"/>
    <x v="14"/>
    <x v="47"/>
    <m/>
    <s v="רשויות"/>
    <s v="רשויות מקומיות - פינוי-בינוי"/>
    <s v="תכנית מאושרת עם פעילות יזמית"/>
    <n v="5225282"/>
    <s v="404 20170429"/>
    <n v="404"/>
    <n v="20170429"/>
    <s v="בקשה להיתר"/>
    <s v="פינוי בינוי                             "/>
    <n v="36000"/>
    <s v="יבנה"/>
    <n v="2660"/>
    <s v="האלון"/>
    <n v="211"/>
    <n v="20"/>
    <n v="20"/>
    <m/>
    <d v="2017-04-06T00:00:00"/>
    <n v="0"/>
    <n v="0"/>
    <m/>
    <m/>
    <n v="136"/>
    <m/>
    <m/>
    <m/>
    <m/>
    <m/>
    <s v=" בניית 2 בניינים למגורים בעלי 68 יח&quot;ד הכולל: מתקנים ומחסנים, קומת לובי, קומות מגורים, ממ&quot;דים, 3 קומות חניה, עבודות פיתוח וגידור.                                                                                                                               "/>
    <m/>
    <m/>
    <m/>
    <s v="NULL"/>
    <m/>
    <m/>
    <m/>
    <m/>
    <m/>
    <m/>
    <m/>
    <m/>
    <m/>
    <m/>
    <m/>
    <m/>
    <m/>
    <m/>
    <m/>
    <m/>
    <m/>
    <n v="2017"/>
    <x v="1"/>
    <s v="בנייה"/>
    <m/>
    <m/>
    <n v="1"/>
    <m/>
    <m/>
    <m/>
    <n v="2"/>
    <s v="להיתר"/>
    <m/>
    <x v="1"/>
    <m/>
    <m/>
    <m/>
    <m/>
    <m/>
    <m/>
    <m/>
    <m/>
    <m/>
    <m/>
    <m/>
    <m/>
    <m/>
    <n v="872"/>
    <m/>
    <m/>
    <m/>
    <m/>
    <m/>
    <m/>
    <m/>
  </r>
  <r>
    <n v="314"/>
    <m/>
    <m/>
    <m/>
    <m/>
    <m/>
    <m/>
    <m/>
    <m/>
    <m/>
    <m/>
    <n v="32339"/>
    <m/>
    <s v="מרכז"/>
    <x v="14"/>
    <x v="47"/>
    <m/>
    <s v="רשויות"/>
    <s v="רשויות מקומיות - פינוי-בינוי"/>
    <s v="תכנית מאושרת עם פעילות יזמית"/>
    <n v="3516916"/>
    <s v="404 20160585"/>
    <n v="404"/>
    <n v="20160585"/>
    <s v="בקשה להיתר"/>
    <s v="תוספת בניה                              "/>
    <n v="36000"/>
    <s v="יבנה"/>
    <n v="2660"/>
    <s v="האלון"/>
    <n v="211"/>
    <n v="22"/>
    <n v="22"/>
    <m/>
    <d v="2016-06-21T00:00:00"/>
    <n v="0"/>
    <n v="0"/>
    <n v="0"/>
    <n v="0"/>
    <n v="136"/>
    <m/>
    <m/>
    <m/>
    <m/>
    <m/>
    <s v=" בניית שני בניינים למגורים בעלי 68 יח&quot;ד הכוללת: מתקנים ומחסנים, קומת לובי, קומות מגורים, ממ&quot;דים, 3 קומות חניה, עבודות פיתוח וגידור."/>
    <m/>
    <m/>
    <m/>
    <s v="NULL"/>
    <m/>
    <m/>
    <m/>
    <m/>
    <m/>
    <m/>
    <m/>
    <m/>
    <m/>
    <m/>
    <m/>
    <m/>
    <m/>
    <m/>
    <m/>
    <m/>
    <m/>
    <n v="2016"/>
    <x v="1"/>
    <s v="בנייה"/>
    <m/>
    <m/>
    <n v="1"/>
    <m/>
    <m/>
    <n v="1"/>
    <n v="1"/>
    <s v="להיתר"/>
    <m/>
    <x v="1"/>
    <m/>
    <m/>
    <m/>
    <m/>
    <n v="2130004"/>
    <m/>
    <m/>
    <m/>
    <m/>
    <m/>
    <m/>
    <m/>
    <m/>
    <n v="872"/>
    <m/>
    <m/>
    <m/>
    <m/>
    <m/>
    <s v="לא היו החלטות בבקשה"/>
    <m/>
  </r>
  <r>
    <n v="1750"/>
    <s v="אוקטובר 2021 - טיוב בקשות ID כפולות"/>
    <s v="כן"/>
    <s v="כן"/>
    <m/>
    <s v="טויב"/>
    <m/>
    <m/>
    <m/>
    <m/>
    <m/>
    <n v="32339"/>
    <m/>
    <s v="מרכז"/>
    <x v="14"/>
    <x v="47"/>
    <m/>
    <s v="רשויות"/>
    <s v="פינוי-בינוי"/>
    <s v="תכנית מאושרת עם פעילות יזמית"/>
    <n v="7448894"/>
    <s v="404 20170429"/>
    <n v="404"/>
    <n v="20170429"/>
    <s v="בקשה להיתר                                                                      "/>
    <s v="פינוי בינוי                             "/>
    <n v="36000"/>
    <s v="יבנה"/>
    <n v="2660"/>
    <s v="האלון                                                       "/>
    <n v="211"/>
    <n v="20"/>
    <n v="20"/>
    <s v="NULL"/>
    <d v="2017-04-06T00:00:00"/>
    <n v="0"/>
    <n v="0"/>
    <m/>
    <m/>
    <n v="136"/>
    <s v="2021_03"/>
    <d v="2021-07-15T12:02:09"/>
    <m/>
    <m/>
    <s v="מהות הבקשה"/>
    <s v=" פרויקט פינוי בנוי הכולל הריסת 2 בניינים והקמת 2 מבנים בגובה 19 קומות הכולל :מתקנים ומחסנים, קומת לובי, קומות מגורים,ממדים, 3 קומות חניה, עבודות פיתוח וגידור.סהכ 136 יחידות דיור ב-2 המבנים(68 יחד לכל מבנה).                                                                                                                                                                                                                                                                                                                                                                                                                                                                                                                                                                                                                                                                                                                                                                                                                       "/>
    <n v="201806"/>
    <d v="2018-06-05T00:00:00"/>
    <s v="  לדיון נכנסו:מתנגדים:שמואל סבג מרחוב הנחל , מר פרדי כחלון מרחוב הנחל ומיטל שמחי  נג'אתי רחוב הנחל.   בעד:אבי זוזוט האלון 18 יבנה, מיכאל בןשטרית האלון 16/3 יבנה,רינה אידו האלון 16/1  יבנה.  היזמים:אורן פלוטקין ובהרי אייל.  נציגי היזמים:הגב' תמר מיארה ושלומי ארז מרחוב האלון יבנה.     נערכה הצבעה והוחלט פה אחד:  לאשר הבקשה להוצאת היתר עבור 2 מבנים בגובה של 19  קומות 68 יחד לכל מבנה הכולל 3 קומות מרתפי חניה ובתנאים הבאים:  א.מילוי דרישות התכן.  ב. כפוף לבדיקה כלכלית תחבורתית ועמידה בתקן 21 למבנים האחרים.  ג. תשלום אגרות והיטלים.  ד. הפקדת ערבות בנקאית.                                                                                                                                                                                                                                                                                                                                                                                                                                                            "/>
    <n v="2130004"/>
    <n v="20170429"/>
    <s v="בקשה להיתר                                                                      "/>
    <d v="2021-06-03T00:00:00"/>
    <s v="בית משותף                                                                                 "/>
    <n v="0"/>
    <n v="0"/>
    <m/>
    <m/>
    <m/>
    <m/>
    <n v="136"/>
    <s v="מהות ההיתר"/>
    <m/>
    <s v="פרויקט פינוי בנוי הכולל הריסת 2 בניינים והקמת 2 מבנים בגובה 19 קומות הכולל :מתקנים ומחסנים, קומת לובי, קומות מגורים,ממדים, 3 קומות חניה, עבודות פיתוח וגידור.סהכ 136  יחידות דיור ב-2 המבנים(68 יחד לכל מבנה)."/>
    <s v="2021_03"/>
    <d v="2021-07-15T12:02:11"/>
    <s v="גוש חלקה"/>
    <n v="2017"/>
    <x v="0"/>
    <s v="הריסה + בנייה"/>
    <s v="הריסה + בנייה"/>
    <m/>
    <n v="1"/>
    <m/>
    <m/>
    <m/>
    <n v="2"/>
    <s v="להיתר"/>
    <m/>
    <x v="0"/>
    <m/>
    <m/>
    <m/>
    <n v="3516916"/>
    <m/>
    <m/>
    <m/>
    <m/>
    <m/>
    <m/>
    <m/>
    <m/>
    <m/>
    <n v="872"/>
    <m/>
    <m/>
    <m/>
    <m/>
    <m/>
    <m/>
    <m/>
  </r>
  <r>
    <n v="316"/>
    <m/>
    <m/>
    <m/>
    <m/>
    <m/>
    <m/>
    <m/>
    <m/>
    <m/>
    <m/>
    <n v="32339"/>
    <m/>
    <s v="מרכז"/>
    <x v="14"/>
    <x v="47"/>
    <m/>
    <s v="רשויות"/>
    <s v="רשויות מקומיות - פינוי-בינוי"/>
    <s v="תכנית מאושרת עם פעילות יזמית"/>
    <n v="6815879"/>
    <s v="404 20190658"/>
    <n v="404"/>
    <n v="20190658"/>
    <s v="בקשה למידע"/>
    <s v="עבודות עפר"/>
    <n v="36200"/>
    <s v="יבנה"/>
    <n v="2660"/>
    <m/>
    <n v="0"/>
    <n v="18"/>
    <n v="18"/>
    <m/>
    <d v="2019-05-23T00:00:00"/>
    <n v="0"/>
    <n v="136"/>
    <m/>
    <m/>
    <n v="136"/>
    <m/>
    <m/>
    <m/>
    <m/>
    <m/>
    <s v="הריסת בניין מגורים קיים ובניית 2 מבני מגורים בני 18 קומות כל אחד, מעל קומות כניסה ושלוש קומות מרתף. הבקשה כוללת עבודות הריסה, חפירה ודיפון ועבודות פיתוח. הבקשה כוללת את אחת או יותר מהעבודות להלן:  חפירה, חניה מקורה, עבודות פיתוח,(פירוט: גינון במגרש ), גדרות ושערים"/>
    <m/>
    <m/>
    <m/>
    <s v="NULL"/>
    <m/>
    <m/>
    <m/>
    <m/>
    <m/>
    <m/>
    <m/>
    <m/>
    <m/>
    <m/>
    <m/>
    <m/>
    <m/>
    <m/>
    <m/>
    <m/>
    <m/>
    <n v="2019"/>
    <x v="1"/>
    <s v="הריסה + חפירה ודיפון + בנייה"/>
    <m/>
    <m/>
    <n v="2"/>
    <n v="1"/>
    <m/>
    <m/>
    <n v="1"/>
    <s v="למידע"/>
    <m/>
    <x v="1"/>
    <m/>
    <m/>
    <m/>
    <m/>
    <m/>
    <m/>
    <m/>
    <m/>
    <m/>
    <m/>
    <m/>
    <m/>
    <m/>
    <n v="872"/>
    <m/>
    <m/>
    <m/>
    <m/>
    <m/>
    <s v="אין מידע באתר העירייה"/>
    <m/>
  </r>
  <r>
    <n v="315"/>
    <m/>
    <m/>
    <m/>
    <m/>
    <m/>
    <m/>
    <m/>
    <m/>
    <m/>
    <m/>
    <n v="32339"/>
    <m/>
    <s v="מרכז"/>
    <x v="14"/>
    <x v="47"/>
    <m/>
    <s v="רשויות"/>
    <s v="רשויות מקומיות - פינוי-בינוי"/>
    <s v="תכנית מאושרת עם פעילות יזמית"/>
    <n v="5309758"/>
    <s v="404 20171475"/>
    <n v="404"/>
    <n v="20171475"/>
    <s v="בקשה למידע"/>
    <s v="בניה חדשה"/>
    <n v="36000"/>
    <s v="יבנה"/>
    <n v="2660"/>
    <m/>
    <n v="0"/>
    <n v="22"/>
    <n v="22"/>
    <m/>
    <d v="2017-10-19T00:00:00"/>
    <n v="0"/>
    <n v="136"/>
    <m/>
    <m/>
    <n v="136"/>
    <m/>
    <m/>
    <m/>
    <m/>
    <m/>
    <s v="פירוט לגבי הבניה המבוקשת 2 מבני מגורים 18 קומות מעל קומות כניסה ושלוש קומות מרתף כל אחד כולל עבודות פיתוח הריסה, חפירה ודיפון"/>
    <m/>
    <m/>
    <m/>
    <s v="NULL"/>
    <m/>
    <m/>
    <m/>
    <m/>
    <m/>
    <m/>
    <m/>
    <m/>
    <m/>
    <m/>
    <m/>
    <m/>
    <m/>
    <m/>
    <m/>
    <m/>
    <m/>
    <n v="2017"/>
    <x v="1"/>
    <s v="הריסה + חפירה ודיפון + בנייה"/>
    <m/>
    <m/>
    <n v="1"/>
    <n v="1"/>
    <n v="1"/>
    <m/>
    <n v="1"/>
    <s v="למידע"/>
    <m/>
    <x v="1"/>
    <m/>
    <m/>
    <m/>
    <m/>
    <m/>
    <m/>
    <m/>
    <m/>
    <m/>
    <m/>
    <m/>
    <m/>
    <m/>
    <n v="872"/>
    <m/>
    <m/>
    <m/>
    <m/>
    <m/>
    <s v="אין מידע באתר העירייה"/>
    <m/>
  </r>
  <r>
    <n v="317"/>
    <m/>
    <m/>
    <m/>
    <m/>
    <m/>
    <m/>
    <m/>
    <m/>
    <m/>
    <m/>
    <n v="4193"/>
    <m/>
    <s v="מרכז"/>
    <x v="14"/>
    <x v="48"/>
    <m/>
    <s v="מיסוי"/>
    <s v="מיסוי - פינוי-בינוי"/>
    <s v="בביצוע"/>
    <n v="6814095"/>
    <s v="404 20170360"/>
    <n v="404"/>
    <n v="20170360"/>
    <s v="בקשה להיתר"/>
    <s v="עבודות עפר"/>
    <n v="25501"/>
    <s v="יבנה"/>
    <n v="2660"/>
    <s v="חרמון"/>
    <n v="185"/>
    <n v="0"/>
    <n v="0"/>
    <m/>
    <d v="2017-03-20T00:00:00"/>
    <n v="0"/>
    <n v="0"/>
    <m/>
    <m/>
    <n v="188"/>
    <m/>
    <m/>
    <m/>
    <m/>
    <m/>
    <s v="בקשה לדיפון וחפירה הכוללים הסדרת תנועה זמניים. נפח חפירה : 46,425.8  m3."/>
    <m/>
    <m/>
    <m/>
    <n v="1919834"/>
    <n v="20170360"/>
    <m/>
    <d v="2018-02-21T00:00:00"/>
    <m/>
    <n v="0"/>
    <n v="0"/>
    <m/>
    <m/>
    <m/>
    <m/>
    <n v="188"/>
    <m/>
    <m/>
    <s v="בקשה לדיפון וחפירה הכוללים הסדרת תנועה זמניים. נפח חפירה : 46,425.8  m3."/>
    <m/>
    <m/>
    <m/>
    <n v="2017"/>
    <x v="3"/>
    <s v="חפירה ודיפון"/>
    <s v="חפירה ודיפון "/>
    <m/>
    <n v="2"/>
    <m/>
    <m/>
    <m/>
    <n v="1"/>
    <s v="להיתר"/>
    <s v="מגרש 102,103"/>
    <x v="0"/>
    <m/>
    <m/>
    <m/>
    <n v="6814095"/>
    <n v="1919834"/>
    <m/>
    <m/>
    <m/>
    <m/>
    <m/>
    <m/>
    <m/>
    <m/>
    <n v="298"/>
    <m/>
    <m/>
    <m/>
    <m/>
    <m/>
    <m/>
    <m/>
  </r>
  <r>
    <n v="319"/>
    <m/>
    <m/>
    <m/>
    <m/>
    <m/>
    <m/>
    <m/>
    <m/>
    <m/>
    <m/>
    <n v="4193"/>
    <m/>
    <s v="מרכז"/>
    <x v="14"/>
    <x v="48"/>
    <m/>
    <s v="מיסוי"/>
    <s v="מיסוי - פינוי-בינוי"/>
    <s v="בביצוע"/>
    <n v="5274040"/>
    <s v="404 20170657"/>
    <n v="404"/>
    <n v="20170657"/>
    <s v="בקשה למידע"/>
    <s v="בניה חדשה"/>
    <n v="25501"/>
    <s v="יבנה"/>
    <n v="2660"/>
    <s v="חרמון"/>
    <n v="185"/>
    <n v="0"/>
    <n v="0"/>
    <m/>
    <d v="2017-05-25T00:00:00"/>
    <n v="0"/>
    <n v="0"/>
    <m/>
    <m/>
    <n v="188"/>
    <m/>
    <m/>
    <m/>
    <m/>
    <m/>
    <s v="חפירה ודיפון"/>
    <m/>
    <m/>
    <m/>
    <s v="NULL"/>
    <m/>
    <m/>
    <m/>
    <m/>
    <m/>
    <m/>
    <m/>
    <m/>
    <m/>
    <m/>
    <m/>
    <m/>
    <m/>
    <m/>
    <m/>
    <m/>
    <m/>
    <n v="2017"/>
    <x v="1"/>
    <s v="חפירה ודיפון"/>
    <m/>
    <m/>
    <n v="2"/>
    <n v="1"/>
    <n v="1"/>
    <m/>
    <n v="1"/>
    <s v="למידע"/>
    <s v="מגרש 102,103"/>
    <x v="1"/>
    <m/>
    <m/>
    <m/>
    <m/>
    <m/>
    <m/>
    <m/>
    <m/>
    <m/>
    <m/>
    <m/>
    <m/>
    <m/>
    <n v="298"/>
    <m/>
    <m/>
    <m/>
    <m/>
    <m/>
    <m/>
    <m/>
  </r>
  <r>
    <n v="322"/>
    <m/>
    <m/>
    <m/>
    <m/>
    <m/>
    <m/>
    <m/>
    <m/>
    <m/>
    <m/>
    <n v="4193"/>
    <m/>
    <s v="מרכז"/>
    <x v="14"/>
    <x v="48"/>
    <m/>
    <s v="מיסוי"/>
    <s v="מיסוי - פינוי-בינוי"/>
    <s v="בביצוע"/>
    <n v="7012575"/>
    <s v="404 20190142"/>
    <n v="404"/>
    <n v="20190142"/>
    <s v="בקשה להיתר"/>
    <s v="בניה חדשה"/>
    <n v="25400"/>
    <s v="יבנה"/>
    <n v="2660"/>
    <s v="חרמון"/>
    <n v="185"/>
    <n v="0"/>
    <n v="0"/>
    <m/>
    <d v="2019-01-31T00:00:00"/>
    <n v="0"/>
    <n v="94"/>
    <m/>
    <m/>
    <n v="94"/>
    <m/>
    <m/>
    <m/>
    <m/>
    <m/>
    <s v="הקמת בניין  מגורים במגרש 103 , בן 23 קומות  כולל קומת קרקע, גלריה , 20 קומות מגורים קומה גג  טכנית +פיתוח שצפ במגרש 602 סהכ 94 יחד."/>
    <m/>
    <m/>
    <m/>
    <n v="1989398"/>
    <n v="20190142"/>
    <m/>
    <d v="2019-11-04T00:00:00"/>
    <m/>
    <n v="0"/>
    <n v="94"/>
    <m/>
    <m/>
    <m/>
    <m/>
    <n v="94"/>
    <m/>
    <m/>
    <s v="הקמת בניין מגורים בן 23 קומות על קרקעיות במגרש 103 ופיתוח שצפ במגרש 602 סהכ 94 יחד."/>
    <m/>
    <m/>
    <m/>
    <n v="2019"/>
    <x v="5"/>
    <s v="בנייה"/>
    <s v="בנייה"/>
    <m/>
    <n v="2"/>
    <m/>
    <m/>
    <m/>
    <n v="2"/>
    <s v="להיתר"/>
    <s v="מגרש 103"/>
    <x v="2"/>
    <m/>
    <m/>
    <m/>
    <m/>
    <m/>
    <m/>
    <s v="שנת ההיתר 2019 אך בדוח נספר לשנת 2018"/>
    <m/>
    <m/>
    <m/>
    <m/>
    <m/>
    <m/>
    <n v="298"/>
    <m/>
    <m/>
    <m/>
    <m/>
    <m/>
    <m/>
    <m/>
  </r>
  <r>
    <n v="318"/>
    <m/>
    <m/>
    <m/>
    <m/>
    <m/>
    <m/>
    <m/>
    <m/>
    <m/>
    <m/>
    <n v="4193"/>
    <m/>
    <s v="מרכז"/>
    <x v="14"/>
    <x v="48"/>
    <m/>
    <s v="מיסוי"/>
    <s v="מיסוי - פינוי-בינוי"/>
    <s v="בביצוע"/>
    <n v="6814107"/>
    <s v="404 20170553"/>
    <n v="404"/>
    <n v="20170553"/>
    <s v="בקשה להיתר"/>
    <s v="בניה חדשה"/>
    <n v="25600"/>
    <s v="יבנה"/>
    <n v="2660"/>
    <s v="חרמון"/>
    <n v="185"/>
    <n v="0"/>
    <n v="0"/>
    <m/>
    <d v="2017-05-08T00:00:00"/>
    <n v="0"/>
    <n v="0"/>
    <m/>
    <m/>
    <n v="94"/>
    <m/>
    <m/>
    <m/>
    <m/>
    <m/>
    <s v="  תאור הבקשה:  הקמת בניין מגורים בן 23 קומות על קרקעיות בסה&quot;כ 94 יח&quot;ד במגרש 102  כולל בניית 4 קומות מרתף במגרשים 102,602,103  וחדר טרפו במגרש 102.                                                                                                                                                                                                                                                                                                                                                                                                                                                                                                                                                                                                                                                                                                                                                                                                                                                                                      "/>
    <m/>
    <m/>
    <m/>
    <n v="1921212"/>
    <n v="20170553"/>
    <m/>
    <d v="2019-01-03T00:00:00"/>
    <m/>
    <n v="0"/>
    <n v="0"/>
    <m/>
    <m/>
    <m/>
    <m/>
    <n v="94"/>
    <m/>
    <m/>
    <s v="תאור הבקשה:  הקמת בניין מגורים בן 23 קומות על קרקעיות בסהכ 94 יח&quot;ד במגרש 102  כולל בניית 4 קומות מרתף במגרשים 102,602,103+חדר טרנספומציה במגרש 102&quot;"/>
    <m/>
    <m/>
    <m/>
    <n v="2017"/>
    <x v="5"/>
    <s v="בנייה"/>
    <s v="בנייה"/>
    <m/>
    <n v="2"/>
    <m/>
    <m/>
    <m/>
    <n v="2"/>
    <s v="להיתר"/>
    <s v="מגרש 102"/>
    <x v="2"/>
    <m/>
    <m/>
    <m/>
    <m/>
    <m/>
    <m/>
    <s v="שנת ההיתר 2019 אך בדוח נספר לשנת 2018"/>
    <m/>
    <m/>
    <m/>
    <m/>
    <m/>
    <m/>
    <n v="298"/>
    <m/>
    <m/>
    <m/>
    <m/>
    <m/>
    <m/>
    <m/>
  </r>
  <r>
    <n v="320"/>
    <m/>
    <m/>
    <m/>
    <m/>
    <m/>
    <m/>
    <m/>
    <m/>
    <m/>
    <m/>
    <n v="4193"/>
    <m/>
    <s v="מרכז"/>
    <x v="14"/>
    <x v="48"/>
    <m/>
    <s v="מיסוי"/>
    <s v="מיסוי - פינוי-בינוי"/>
    <s v="בביצוע"/>
    <n v="5268332"/>
    <s v="404 20170699"/>
    <n v="404"/>
    <n v="20170699"/>
    <s v="בקשה למידע"/>
    <s v="בניה חדשה"/>
    <n v="25600"/>
    <s v="יבנה"/>
    <n v="2660"/>
    <s v="חרמון"/>
    <n v="185"/>
    <n v="0"/>
    <n v="0"/>
    <m/>
    <d v="2017-06-01T00:00:00"/>
    <n v="0"/>
    <n v="0"/>
    <m/>
    <m/>
    <m/>
    <m/>
    <m/>
    <m/>
    <m/>
    <m/>
    <s v="בניה חדשה במתחם הכולל 4 בניינים נפרדים זהים עם חניון משותף"/>
    <m/>
    <m/>
    <m/>
    <s v="NULL"/>
    <m/>
    <m/>
    <m/>
    <m/>
    <m/>
    <m/>
    <m/>
    <m/>
    <m/>
    <m/>
    <m/>
    <m/>
    <m/>
    <m/>
    <m/>
    <m/>
    <m/>
    <n v="2017"/>
    <x v="1"/>
    <s v="בנייה"/>
    <m/>
    <m/>
    <n v="2"/>
    <m/>
    <m/>
    <m/>
    <n v="2"/>
    <s v="למידע"/>
    <s v="מגרש 102,103"/>
    <x v="1"/>
    <m/>
    <m/>
    <m/>
    <m/>
    <m/>
    <m/>
    <m/>
    <m/>
    <m/>
    <m/>
    <m/>
    <m/>
    <m/>
    <n v="298"/>
    <m/>
    <m/>
    <m/>
    <m/>
    <m/>
    <m/>
    <m/>
  </r>
  <r>
    <n v="321"/>
    <m/>
    <m/>
    <m/>
    <m/>
    <m/>
    <m/>
    <m/>
    <m/>
    <m/>
    <m/>
    <n v="4193"/>
    <m/>
    <s v="מרכז"/>
    <x v="14"/>
    <x v="48"/>
    <m/>
    <s v="מיסוי"/>
    <s v="מיסוי - פינוי-בינוי"/>
    <s v="בביצוע"/>
    <n v="6814396"/>
    <s v="404 20190142"/>
    <n v="404"/>
    <n v="20190142"/>
    <s v="בקשה להיתר"/>
    <s v="בניה חדשה"/>
    <n v="25400"/>
    <s v="יבנה"/>
    <n v="2660"/>
    <s v="חרמון"/>
    <n v="185"/>
    <n v="0"/>
    <n v="0"/>
    <m/>
    <d v="2019-01-31T00:00:00"/>
    <n v="0"/>
    <n v="94"/>
    <m/>
    <m/>
    <n v="94"/>
    <m/>
    <m/>
    <m/>
    <m/>
    <m/>
    <s v="הקמת בניין  מגורים במגרש 103 , בן 23 קומות  כולל קומת קרקע, גלריה , 20 קומות מגורים קומה גג  טכנית +פיתוח שצ&quot;פ במגרש 602 סה&quot;כ 94 יח&quot;ד."/>
    <m/>
    <m/>
    <m/>
    <s v="NULL"/>
    <m/>
    <m/>
    <m/>
    <m/>
    <m/>
    <m/>
    <m/>
    <m/>
    <m/>
    <m/>
    <m/>
    <m/>
    <m/>
    <m/>
    <m/>
    <m/>
    <m/>
    <n v="2019"/>
    <x v="1"/>
    <s v="בנייה"/>
    <m/>
    <m/>
    <m/>
    <m/>
    <m/>
    <m/>
    <n v="4"/>
    <s v="להיתר"/>
    <m/>
    <x v="1"/>
    <m/>
    <m/>
    <m/>
    <m/>
    <m/>
    <m/>
    <m/>
    <m/>
    <m/>
    <m/>
    <m/>
    <m/>
    <m/>
    <n v="298"/>
    <m/>
    <m/>
    <m/>
    <m/>
    <m/>
    <m/>
    <m/>
  </r>
  <r>
    <n v="1195"/>
    <m/>
    <m/>
    <m/>
    <m/>
    <m/>
    <m/>
    <m/>
    <m/>
    <m/>
    <m/>
    <n v="4193"/>
    <m/>
    <s v="מרכז"/>
    <x v="14"/>
    <x v="48"/>
    <m/>
    <s v="מיסוי"/>
    <s v="פינוי-בינוי"/>
    <s v="בביצוע"/>
    <n v="7231995"/>
    <s v="404 20200637"/>
    <n v="404"/>
    <n v="20200637"/>
    <s v="בקשה למידע                                                                      "/>
    <s v="הריסה + בניה חדשה                       "/>
    <n v="25300"/>
    <s v="יבנה"/>
    <n v="2660"/>
    <s v="חרמון                                                       "/>
    <n v="185"/>
    <n v="12"/>
    <n v="12"/>
    <s v=" "/>
    <d v="2020-12-13T00:00:00"/>
    <n v="0"/>
    <n v="94"/>
    <m/>
    <m/>
    <n v="94"/>
    <s v="2020_04"/>
    <d v="2021-01-28T10:47:10"/>
    <m/>
    <m/>
    <s v="מהות הבקשה"/>
    <s v=" פירוט לגבי הבניה המבוקשת מגרש 104 - בניין מגורים בן 23 קומות מעל הכניסה הקובעת ו-5 קומות מתחת לכניסה הקובעת, 94 יח&quot;ד. בקומת הקרקע 150 מ&quot;ר למבנה ציבור. כולל צובר גז. מגרש 603 - חניון תת קרקעי מתחת לשצ&quot; הבקשה כוללת את אחת או יותר מהעבודות להלן:  חפירה, חניה מקורה, עבודות פיתוח,(פירוט: עבודות פיתוח סביב הבניין בתחום המגרש ), גדרות ושערים                                                                                                                                                                                                                                                                                                                                                                                                                                                                                                                                                                                                                                                                                       "/>
    <n v="0"/>
    <s v="NULL"/>
    <s v="NULL"/>
    <s v="NULL"/>
    <m/>
    <m/>
    <m/>
    <m/>
    <m/>
    <m/>
    <m/>
    <m/>
    <m/>
    <m/>
    <m/>
    <m/>
    <m/>
    <m/>
    <s v="NULL"/>
    <s v="NULL"/>
    <s v="לפי גוש חלקה (מרץ 2021)"/>
    <n v="2020"/>
    <x v="1"/>
    <s v="חפירה + בנייה"/>
    <m/>
    <m/>
    <n v="1"/>
    <n v="1"/>
    <m/>
    <m/>
    <n v="1"/>
    <s v="למידע"/>
    <s v="מגרש 104"/>
    <x v="1"/>
    <m/>
    <m/>
    <m/>
    <m/>
    <m/>
    <m/>
    <m/>
    <m/>
    <s v="כן"/>
    <m/>
    <m/>
    <s v="מתחם רלוונטי לפי כתובת"/>
    <m/>
    <n v="298"/>
    <m/>
    <m/>
    <m/>
    <m/>
    <m/>
    <s v="הבקשה לא נמצאה באתר העירייה"/>
    <m/>
  </r>
  <r>
    <n v="1193"/>
    <m/>
    <m/>
    <m/>
    <m/>
    <m/>
    <m/>
    <m/>
    <m/>
    <m/>
    <m/>
    <n v="4193"/>
    <m/>
    <s v="מרכז"/>
    <x v="14"/>
    <x v="48"/>
    <m/>
    <s v="מיסוי"/>
    <s v="פינוי-בינוי"/>
    <s v="בביצוע"/>
    <n v="7231914"/>
    <s v="404 20200635"/>
    <n v="404"/>
    <n v="20200635"/>
    <s v="בקשה למידע                                                                      "/>
    <s v="הריסה + בניה חדשה                       "/>
    <n v="25700"/>
    <s v="יבנה"/>
    <n v="2660"/>
    <s v="חרמון                                                       "/>
    <n v="185"/>
    <n v="26"/>
    <n v="26"/>
    <s v=" "/>
    <d v="2020-12-13T00:00:00"/>
    <n v="0"/>
    <n v="94"/>
    <m/>
    <m/>
    <n v="94"/>
    <s v="2020_04"/>
    <d v="2021-01-28T10:47:10"/>
    <m/>
    <m/>
    <s v="מהות הבקשה"/>
    <s v=" פירוט לגבי הבניה המבוקשת מגרש 101 - בניין מגורים בן 23 קומות מעל הכניסה הקובעת, ו-5 קומות מתחת לכניסה הקובעת, 94 יח&quot;ד. כולל צובר גז. מגרש 601 - חניון תת קרקעי מתחת לשצ&quot;פ. הבקשה כוללת את אחת או יותר מהעבודות להלן:  חפירה, חניה מקורה, עבודות פיתוח,(פירוט: עבודות פיתוח סביב הבניין בתחום המגרש ), גדרות ושערים                                                                                                                                                                                                                                                                                                                                                                                                                                                                                                                                                                                                                                                                                                                     "/>
    <n v="0"/>
    <s v="NULL"/>
    <s v="NULL"/>
    <s v="NULL"/>
    <m/>
    <m/>
    <m/>
    <m/>
    <m/>
    <m/>
    <m/>
    <m/>
    <m/>
    <m/>
    <m/>
    <m/>
    <m/>
    <m/>
    <s v="NULL"/>
    <s v="NULL"/>
    <s v="לפי גוש חלקה (מרץ 2021)"/>
    <n v="2020"/>
    <x v="1"/>
    <s v="חפירה + בנייה"/>
    <m/>
    <m/>
    <n v="3"/>
    <n v="1"/>
    <m/>
    <m/>
    <n v="1"/>
    <s v="למידע"/>
    <s v="מגרש 101"/>
    <x v="1"/>
    <m/>
    <m/>
    <m/>
    <m/>
    <m/>
    <m/>
    <m/>
    <m/>
    <s v="כן"/>
    <m/>
    <m/>
    <s v="מתחם רלוונטי לפי כתובת"/>
    <m/>
    <n v="298"/>
    <m/>
    <m/>
    <m/>
    <m/>
    <m/>
    <s v="הבקשה לא נמצאה באתר העירייה"/>
    <m/>
  </r>
  <r>
    <n v="1752"/>
    <s v="אוקטובר 2021 - טיוב בקשות ID כפולות"/>
    <s v="כן"/>
    <m/>
    <m/>
    <s v="לטייב - הכתובת במתחם"/>
    <m/>
    <m/>
    <m/>
    <m/>
    <m/>
    <n v="4193"/>
    <m/>
    <s v="מרכז"/>
    <x v="14"/>
    <x v="49"/>
    <m/>
    <s v="מיסוי"/>
    <s v="פינוי-בינוי"/>
    <s v="בביצוע"/>
    <n v="7448939"/>
    <s v="404 20210106"/>
    <n v="404"/>
    <n v="20210106"/>
    <s v="בקשה להיתר                                                                      "/>
    <s v="פינוי בינוי                             "/>
    <n v="25300"/>
    <s v="יבנה"/>
    <n v="2660"/>
    <s v="חרמון                                                       "/>
    <n v="185"/>
    <n v="12"/>
    <n v="12"/>
    <s v="NULL"/>
    <d v="2021-04-22T00:00:00"/>
    <n v="0"/>
    <n v="94"/>
    <m/>
    <m/>
    <n v="94"/>
    <s v="2021_03"/>
    <d v="2021-07-15T12:02:09"/>
    <m/>
    <m/>
    <s v="מהות הבקשה"/>
    <s v="  הריסת מבנה מגורים קיים. מגרש 104 - בניין מגורים בן 23 קומות מעל הכניסה הקובעת ו-3 קומות מתחת לכניסה הקובעת, 94 יחד ומבנה ציבור. כולל צובר גז. מגרש 603 - חניון תת קרקעי מתחת לשצפ. פירוט נוסף מרישוי זמין:  מגרש 104 - בניין מגורים בן 23 קומות מעל הכניסה הקובעת ו-3 קומות מתחת לכניסה הקובעת, 94 יחד ומבנה ציבור. כולל צובר גז.מגרש 603 - חניון תת קרקעי מתחת לשצפ.                                                                                                                                                                                                                                                                                                                                                                                                                                                                                                                                                                                                                                                             "/>
    <n v="0"/>
    <s v="NULL"/>
    <s v="NULL"/>
    <s v="NULL"/>
    <m/>
    <s v="NULL"/>
    <m/>
    <m/>
    <m/>
    <m/>
    <m/>
    <m/>
    <m/>
    <m/>
    <m/>
    <m/>
    <m/>
    <m/>
    <m/>
    <m/>
    <s v="גוש חלקה"/>
    <n v="2021"/>
    <x v="1"/>
    <s v="הריסה +בנייה"/>
    <m/>
    <m/>
    <n v="1"/>
    <m/>
    <m/>
    <m/>
    <n v="1"/>
    <s v="להיתר"/>
    <s v="מגרש 104, 603"/>
    <x v="1"/>
    <m/>
    <m/>
    <m/>
    <m/>
    <m/>
    <m/>
    <m/>
    <m/>
    <m/>
    <m/>
    <m/>
    <m/>
    <m/>
    <n v="298"/>
    <m/>
    <m/>
    <m/>
    <m/>
    <m/>
    <m/>
    <m/>
  </r>
  <r>
    <n v="1753"/>
    <s v="אוקטובר 2021 - טיוב בקשות שאינן כפולות"/>
    <s v="כן"/>
    <m/>
    <m/>
    <m/>
    <m/>
    <m/>
    <s v="5 בניינים בני 21 עד 24 קומות מגורים, סה&quot;כ 487 דירות"/>
    <m/>
    <m/>
    <n v="4193"/>
    <m/>
    <s v="מרכז"/>
    <x v="14"/>
    <x v="49"/>
    <m/>
    <s v="מיסוי"/>
    <s v="פינוי-בינוי"/>
    <s v="בביצוע"/>
    <n v="7361197"/>
    <s v="404 20210039"/>
    <n v="404"/>
    <n v="20210039"/>
    <s v="בקשה למידע                                                                      "/>
    <s v="הריסה + בניה חדשה                       "/>
    <n v="24800"/>
    <s v="יבנה"/>
    <n v="2660"/>
    <s v="חרמון                                                       "/>
    <n v="185"/>
    <n v="19"/>
    <n v="19"/>
    <s v=" "/>
    <d v="2021-02-18T00:00:00"/>
    <n v="0"/>
    <n v="111"/>
    <s v="NULL"/>
    <s v="NULL"/>
    <n v="111"/>
    <s v="2021_02"/>
    <d v="2021-06-23T10:48:05"/>
    <s v="NULL"/>
    <s v="NULL"/>
    <s v="מהות הבקשה"/>
    <s v=" מגרש 201 - בניין מגורים בן 26 קומות מעל הכניסה הקובעת (קומת קרקע + 24 קומות מגורים + קומה טכנית גבוהה) ו-7 קומות מתחת לכניסה הקובעת. 111 יח&quot;ד. כולל צובר גז. מסחר בקומת הקרקע ו הבקשה כוללת את אחת או יותר מהעבודות להלן:  חפירה, חניה מקורה, עבודות פיתוח,(פירוט: עבודות פיתוח סביב הבניין בתחום המגרש ), גדרות ושערים                                                                                                                                                                                                                                                                                                                                                                                                                                                                                                                                                                                                                                                                                                                "/>
    <n v="0"/>
    <s v="NULL"/>
    <s v="NULL"/>
    <s v="NULL"/>
    <m/>
    <s v="NULL"/>
    <m/>
    <m/>
    <m/>
    <m/>
    <m/>
    <m/>
    <m/>
    <m/>
    <m/>
    <m/>
    <m/>
    <m/>
    <m/>
    <m/>
    <s v="גוש חלקה"/>
    <n v="2021"/>
    <x v="1"/>
    <s v="הריסה + חפירה + בנייה"/>
    <m/>
    <m/>
    <n v="4"/>
    <m/>
    <m/>
    <m/>
    <n v="1"/>
    <s v="למידע"/>
    <s v="מגרש 201"/>
    <x v="1"/>
    <m/>
    <m/>
    <m/>
    <m/>
    <m/>
    <m/>
    <m/>
    <m/>
    <m/>
    <m/>
    <m/>
    <m/>
    <m/>
    <n v="298"/>
    <m/>
    <m/>
    <m/>
    <m/>
    <m/>
    <m/>
    <m/>
  </r>
  <r>
    <n v="1754"/>
    <s v="אוקטובר 2021 - טיוב בקשות ID כפולות"/>
    <s v="כן"/>
    <m/>
    <m/>
    <s v="לטייב - הכתובת במתחם"/>
    <m/>
    <m/>
    <s v="כתוב באתר העירייה שזה תמ&quot;א"/>
    <m/>
    <m/>
    <n v="4193"/>
    <m/>
    <s v="מרכז"/>
    <x v="14"/>
    <x v="49"/>
    <m/>
    <s v="מיסוי"/>
    <s v="פינוי-בינוי"/>
    <s v="בביצוע"/>
    <n v="7448952"/>
    <s v="404 20210217"/>
    <n v="404"/>
    <n v="20210217"/>
    <s v="בקשה להיתר                                                                      "/>
    <s v="תמא 38                                  "/>
    <n v="25700"/>
    <s v="יבנה"/>
    <n v="2660"/>
    <s v="חרמון                                                       "/>
    <n v="185"/>
    <n v="26"/>
    <n v="26"/>
    <s v="NULL"/>
    <d v="2021-05-05T00:00:00"/>
    <n v="0"/>
    <n v="94"/>
    <s v="NULL"/>
    <s v="NULL"/>
    <n v="94"/>
    <s v="2021_03"/>
    <d v="2021-07-15T12:02:09"/>
    <s v="NULL"/>
    <s v="NULL"/>
    <s v="מהות הבקשה"/>
    <s v="  הריסת מבנה מגורים קיים. מגרש 101 - בניין מגורים בן 23 קומות מעל הכניסה  הקובעת ו-3 קומות מתחת לכניסה הקובעת, 94 יחד ומבנה ציבור. כולל צובר גז. מגרש 601 - חניון תת קרקעי מתחת לשצפ.                                                                                                                                                                                                                                                                                                                                                                                                                                                                                                                                                                                                                                                                                                                                                                                                                                                 "/>
    <n v="0"/>
    <s v="NULL"/>
    <s v="NULL"/>
    <s v="NULL"/>
    <m/>
    <s v="NULL"/>
    <m/>
    <m/>
    <m/>
    <m/>
    <m/>
    <m/>
    <m/>
    <m/>
    <m/>
    <m/>
    <m/>
    <m/>
    <m/>
    <m/>
    <s v="גוש חלקה"/>
    <n v="2021"/>
    <x v="1"/>
    <s v="הריסה + בנייה"/>
    <m/>
    <m/>
    <n v="3"/>
    <m/>
    <m/>
    <m/>
    <n v="1"/>
    <s v="להיתר"/>
    <s v="מגרש 101, 601"/>
    <x v="1"/>
    <m/>
    <m/>
    <m/>
    <m/>
    <m/>
    <m/>
    <m/>
    <m/>
    <m/>
    <m/>
    <m/>
    <m/>
    <m/>
    <n v="298"/>
    <m/>
    <m/>
    <m/>
    <m/>
    <m/>
    <m/>
    <m/>
  </r>
  <r>
    <n v="323"/>
    <m/>
    <m/>
    <m/>
    <m/>
    <m/>
    <m/>
    <m/>
    <m/>
    <m/>
    <m/>
    <n v="4269"/>
    <m/>
    <s v="מרכז"/>
    <x v="14"/>
    <x v="50"/>
    <m/>
    <s v="מיסוי"/>
    <s v="מיסוי - פינוי-בינוי"/>
    <s v="בביצוע"/>
    <n v="5302887"/>
    <s v="404 20171570"/>
    <n v="404"/>
    <n v="20171570"/>
    <s v="בקשה למידע"/>
    <s v="בניה חדשה"/>
    <n v="26002"/>
    <s v="יבנה"/>
    <n v="2660"/>
    <s v=""/>
    <n v="0"/>
    <n v="1"/>
    <n v="1"/>
    <m/>
    <d v="2017-11-07T00:00:00"/>
    <n v="0"/>
    <n v="105"/>
    <m/>
    <m/>
    <n v="105"/>
    <m/>
    <m/>
    <m/>
    <m/>
    <m/>
    <s v="פירוט לגבי הבניה המבוקשת בניית מגדל בן 26 קומות"/>
    <m/>
    <m/>
    <m/>
    <s v="NULL"/>
    <m/>
    <m/>
    <m/>
    <m/>
    <m/>
    <m/>
    <m/>
    <m/>
    <m/>
    <m/>
    <m/>
    <m/>
    <m/>
    <m/>
    <m/>
    <m/>
    <m/>
    <n v="2017"/>
    <x v="1"/>
    <s v="בנייה"/>
    <m/>
    <m/>
    <n v="1"/>
    <n v="1"/>
    <n v="1"/>
    <m/>
    <n v="1"/>
    <s v="למידע"/>
    <m/>
    <x v="1"/>
    <m/>
    <m/>
    <m/>
    <m/>
    <m/>
    <m/>
    <m/>
    <m/>
    <m/>
    <m/>
    <m/>
    <m/>
    <m/>
    <n v="146"/>
    <m/>
    <m/>
    <m/>
    <m/>
    <m/>
    <m/>
    <m/>
  </r>
  <r>
    <n v="1192"/>
    <m/>
    <m/>
    <m/>
    <m/>
    <m/>
    <m/>
    <m/>
    <m/>
    <m/>
    <m/>
    <n v="4269"/>
    <m/>
    <s v="מרכז"/>
    <x v="14"/>
    <x v="50"/>
    <m/>
    <s v="מיסוי"/>
    <s v="פינוי-בינוי"/>
    <s v="בביצוע"/>
    <n v="7175626"/>
    <s v="404 20200524"/>
    <n v="404"/>
    <n v="20200524"/>
    <s v="בקשות הכוללות הקלות/שימוש חורג                                                  "/>
    <s v="פינוי בינוי                             "/>
    <n v="26000"/>
    <s v="יבנה"/>
    <n v="2660"/>
    <s v="הגלבוע                                                      "/>
    <n v="160"/>
    <n v="0"/>
    <n v="0"/>
    <m/>
    <d v="2020-09-21T00:00:00"/>
    <n v="0"/>
    <n v="68"/>
    <m/>
    <m/>
    <n v="68"/>
    <s v="2020_03"/>
    <d v="2020-12-03T17:05:37"/>
    <m/>
    <m/>
    <m/>
    <s v=" מגרש 2 - בניין מגורים בן 19 קומות ו68 יחד + 4 קומות חניה מתחת לקרקע + קומה טכנית מגרש 3 - 4 קומות חניה מתחת לקרקע                                                                                                                                                                                                                                                                                                                                                                                                                                                                                                                                                                                                                                                                                                                                                                                                                                                                                                                     "/>
    <n v="0"/>
    <s v="NULL"/>
    <s v="NULL"/>
    <s v="NULL"/>
    <m/>
    <m/>
    <m/>
    <m/>
    <m/>
    <m/>
    <m/>
    <m/>
    <m/>
    <m/>
    <m/>
    <m/>
    <m/>
    <m/>
    <s v="NULL"/>
    <s v="NULL"/>
    <s v="לפי גוש חלקה (מרץ 2021)"/>
    <n v="2020"/>
    <x v="1"/>
    <s v="בנייה"/>
    <m/>
    <m/>
    <n v="3"/>
    <m/>
    <m/>
    <m/>
    <n v="1"/>
    <s v="להיתר"/>
    <m/>
    <x v="1"/>
    <m/>
    <m/>
    <m/>
    <m/>
    <m/>
    <m/>
    <m/>
    <m/>
    <m/>
    <m/>
    <m/>
    <m/>
    <m/>
    <n v="146"/>
    <m/>
    <m/>
    <m/>
    <m/>
    <m/>
    <s v="אישור בתנאים"/>
    <m/>
  </r>
  <r>
    <n v="324"/>
    <m/>
    <m/>
    <m/>
    <m/>
    <m/>
    <m/>
    <m/>
    <m/>
    <m/>
    <m/>
    <n v="4269"/>
    <m/>
    <s v="מרכז"/>
    <x v="14"/>
    <x v="50"/>
    <m/>
    <s v="מיסוי"/>
    <s v="מיסוי - פינוי-בינוי"/>
    <s v="בביצוע"/>
    <n v="5306184"/>
    <s v="404 20171569"/>
    <n v="404"/>
    <n v="20171569"/>
    <s v="בקשה להיתר"/>
    <s v="פינוי בינוי"/>
    <n v="26003"/>
    <s v="יבנה"/>
    <n v="2660"/>
    <s v="הכרמל"/>
    <n v="155"/>
    <n v="0"/>
    <n v="0"/>
    <m/>
    <d v="2017-11-07T00:00:00"/>
    <n v="0"/>
    <n v="0"/>
    <n v="56"/>
    <n v="230"/>
    <n v="286"/>
    <m/>
    <m/>
    <m/>
    <m/>
    <m/>
    <s v="פינוי והריסת 3 מבני מגורים הכוללים 56 יח&quot;ד, סה&quot;כ 6 חנויות בקומת הקרקע והריסת קיוסק ומקלט ציבורי. בניית 4 מגדלים חדשים בני 16,18,20,26 קומות הכוללים 286 יח&quot;ד + 8 חנויות בקומת הקרקע של בנין מס' 3._x000a_תכנית בינוי בשלבים:_x000a_‏שלב א' מבנה מספר אחד 105 יח&quot;ד קרקע+22 קומות וגג טכני._x000a_‏שלב ב' הריסת 2 מבנים+מקלט+קיוסקים והקמת 2 מבנים,מבנה אחד 68 יח&quot;ד קרקע+18_x000a_‏קומות וגג טכני. מבנה שני 61 יח&quot;ד קרקע+16 קומות וגג טכני משולב עם מסחר._x000a_‏שלב ג'-הריסת מבנה והקמת 2 מבנים ,בניין מגורים 52 יח&quot;ד משולב עם מסחר קרקע+14_x000a_‏קומות וגג טכני הבניין הנוסף ישמש כמבנה ציבורי."/>
    <m/>
    <m/>
    <m/>
    <s v="NULL"/>
    <m/>
    <m/>
    <m/>
    <m/>
    <m/>
    <m/>
    <m/>
    <m/>
    <m/>
    <m/>
    <m/>
    <m/>
    <m/>
    <m/>
    <m/>
    <m/>
    <m/>
    <n v="2017"/>
    <x v="1"/>
    <s v="הריסה + בנייה"/>
    <m/>
    <m/>
    <s v="1,2,3,4"/>
    <m/>
    <m/>
    <m/>
    <n v="3"/>
    <s v="להיתר"/>
    <m/>
    <x v="1"/>
    <m/>
    <m/>
    <m/>
    <m/>
    <m/>
    <m/>
    <m/>
    <m/>
    <m/>
    <m/>
    <m/>
    <s v="רלוונטי"/>
    <m/>
    <n v="146"/>
    <m/>
    <m/>
    <m/>
    <m/>
    <m/>
    <s v="אישור בתנאים"/>
    <m/>
  </r>
  <r>
    <n v="327"/>
    <m/>
    <m/>
    <m/>
    <m/>
    <m/>
    <m/>
    <m/>
    <m/>
    <m/>
    <m/>
    <n v="4269"/>
    <m/>
    <s v="מרכז"/>
    <x v="14"/>
    <x v="50"/>
    <m/>
    <s v="מיסוי"/>
    <s v="מיסוי - פינוי-בינוי"/>
    <s v="בביצוע"/>
    <n v="6814069"/>
    <s v="404 20170266"/>
    <n v="404"/>
    <n v="20170266"/>
    <s v="בקשה להיתר"/>
    <s v="פינוי בינוי"/>
    <n v="26002"/>
    <s v="יבנה"/>
    <n v="2660"/>
    <s v="הכרמל"/>
    <n v="155"/>
    <n v="1"/>
    <n v="1"/>
    <m/>
    <d v="2017-03-05T00:00:00"/>
    <n v="0"/>
    <n v="105"/>
    <m/>
    <m/>
    <n v="105"/>
    <m/>
    <m/>
    <m/>
    <m/>
    <m/>
    <s v="בניית מבנה מגורים בן- ק. קרקע + גלריה +22 קומות מגורים + ק. טכני, ( סה&quot;כ 24 קומות מעל כניסה הקובעת+ גג טכני )  הכולל 105 יח&quot;ד +מרתף 3 קומות."/>
    <m/>
    <m/>
    <m/>
    <n v="1920702"/>
    <n v="20170266"/>
    <m/>
    <d v="2018-10-25T00:00:00"/>
    <m/>
    <n v="0"/>
    <n v="105"/>
    <m/>
    <m/>
    <m/>
    <m/>
    <n v="105"/>
    <m/>
    <m/>
    <s v="בניית מבנה מגורים בן- 22 קומות +4 קומות מרתף חניון +קומת קרקע +גלריה + קומה טכנית במסגרת פרויקט בינוי פינוי  שלב א' כחלק מכלל הפרויקט-סהכ 105 יח&quot;ד. ( סה&quot;כ 24 קומות מעל כניסה הקובעת+ גג טכני )&quot;"/>
    <m/>
    <m/>
    <m/>
    <n v="2017"/>
    <x v="3"/>
    <s v="בנייה"/>
    <s v="בנייה"/>
    <m/>
    <n v="1"/>
    <m/>
    <m/>
    <m/>
    <n v="1"/>
    <s v="להיתר"/>
    <m/>
    <x v="0"/>
    <m/>
    <m/>
    <m/>
    <n v="6814069"/>
    <n v="1920702"/>
    <m/>
    <s v="יח&quot;ד שונה מנתוני הדוח"/>
    <m/>
    <m/>
    <m/>
    <m/>
    <m/>
    <m/>
    <n v="146"/>
    <m/>
    <m/>
    <m/>
    <m/>
    <m/>
    <m/>
    <m/>
  </r>
  <r>
    <n v="326"/>
    <m/>
    <m/>
    <m/>
    <m/>
    <m/>
    <m/>
    <m/>
    <m/>
    <m/>
    <m/>
    <n v="4269"/>
    <m/>
    <s v="מרכז"/>
    <x v="14"/>
    <x v="50"/>
    <m/>
    <s v="מיסוי"/>
    <s v="מיסוי - פינוי-בינוי"/>
    <s v="בביצוע"/>
    <n v="5224964"/>
    <s v="404 20170266"/>
    <n v="404"/>
    <n v="20170266"/>
    <s v="בקשה להיתר"/>
    <s v="פינוי בינוי"/>
    <n v="26002"/>
    <s v="יבנה"/>
    <n v="2660"/>
    <s v="הכרמל"/>
    <n v="155"/>
    <n v="1"/>
    <n v="1"/>
    <m/>
    <d v="2017-03-05T00:00:00"/>
    <n v="0"/>
    <n v="0"/>
    <m/>
    <m/>
    <n v="105"/>
    <m/>
    <m/>
    <m/>
    <m/>
    <m/>
    <s v="בניית מבנה מגורים בן- ק. קרקע + 24 קומות מגורים + ק. טכני, הכולל 105 יח&quot;ד מעל 4 קומות חניון."/>
    <m/>
    <m/>
    <m/>
    <s v="NULL"/>
    <m/>
    <m/>
    <m/>
    <m/>
    <m/>
    <m/>
    <m/>
    <m/>
    <m/>
    <m/>
    <m/>
    <m/>
    <m/>
    <m/>
    <m/>
    <m/>
    <m/>
    <n v="2017"/>
    <x v="1"/>
    <s v="בנייה"/>
    <m/>
    <m/>
    <m/>
    <m/>
    <m/>
    <m/>
    <n v="4"/>
    <s v="להיתר"/>
    <m/>
    <x v="1"/>
    <m/>
    <m/>
    <m/>
    <m/>
    <m/>
    <m/>
    <m/>
    <m/>
    <m/>
    <m/>
    <m/>
    <m/>
    <m/>
    <n v="146"/>
    <m/>
    <m/>
    <m/>
    <m/>
    <m/>
    <m/>
    <m/>
  </r>
  <r>
    <n v="325"/>
    <m/>
    <m/>
    <m/>
    <m/>
    <m/>
    <m/>
    <m/>
    <m/>
    <m/>
    <m/>
    <n v="4269"/>
    <m/>
    <s v="מרכז"/>
    <x v="14"/>
    <x v="50"/>
    <m/>
    <s v="מיסוי"/>
    <s v="פינוי-בינוי"/>
    <s v="בביצוע"/>
    <n v="5432585"/>
    <s v="404 20170266"/>
    <n v="404"/>
    <n v="20170266"/>
    <s v="בקשה להיתר"/>
    <s v="פינוי בינוי"/>
    <n v="26002"/>
    <s v="יבנה"/>
    <n v="2660"/>
    <s v="הכרמל"/>
    <n v="155"/>
    <n v="1"/>
    <n v="1"/>
    <m/>
    <d v="2017-03-05T00:00:00"/>
    <n v="0"/>
    <n v="0"/>
    <m/>
    <m/>
    <n v="105"/>
    <m/>
    <m/>
    <m/>
    <m/>
    <m/>
    <s v="בניית מבנה מגורים בן- ק. קרקע + גלריה +22 קומות מגורים + ק. טכני, ( סה&quot;כ 24 קומות מעל כניסה הקובעת+ גג טכני )  הכולל 105 יח&quot;ד +מרתף 3 קומות."/>
    <m/>
    <m/>
    <m/>
    <n v="1564200"/>
    <n v="20170266"/>
    <m/>
    <d v="2018-10-25T00:00:00"/>
    <m/>
    <n v="0"/>
    <n v="0"/>
    <m/>
    <m/>
    <m/>
    <m/>
    <n v="105"/>
    <m/>
    <m/>
    <s v="בניית מבנה מגורים בן- 22 קומות +4 קומות מרתף חניון +קומת קרקע +גלריה + קומה טכנית במסגרת פרויקט בינוי פינוי  שלב א' כחלק מכלל הפרויקט-סהכ 105 יח&quot;ד. ( סה&quot;כ 24 קומות מעל כניסה הקובעת+ גג טכני )&quot;"/>
    <m/>
    <m/>
    <s v="שליפת כתובות (אוגוסט 2020)"/>
    <n v="2017"/>
    <x v="3"/>
    <s v="בנייה"/>
    <s v="בנייה"/>
    <m/>
    <m/>
    <m/>
    <m/>
    <m/>
    <n v="4"/>
    <s v="להיתר"/>
    <m/>
    <x v="1"/>
    <m/>
    <m/>
    <m/>
    <m/>
    <m/>
    <m/>
    <m/>
    <m/>
    <m/>
    <m/>
    <m/>
    <m/>
    <m/>
    <n v="146"/>
    <m/>
    <m/>
    <m/>
    <m/>
    <m/>
    <m/>
    <m/>
  </r>
  <r>
    <n v="1188"/>
    <m/>
    <m/>
    <m/>
    <m/>
    <m/>
    <m/>
    <m/>
    <m/>
    <m/>
    <m/>
    <n v="4269"/>
    <m/>
    <s v="מרכז"/>
    <x v="14"/>
    <x v="50"/>
    <m/>
    <s v="מיסוי"/>
    <s v="פינוי-בינוי"/>
    <s v="בביצוע"/>
    <n v="7172800"/>
    <s v="404 20200137"/>
    <n v="404"/>
    <n v="20200137"/>
    <s v="בקשה למידע                                                                      "/>
    <s v="הריסה + בניה חדשה                       "/>
    <n v="26003"/>
    <s v="יבנה"/>
    <n v="2660"/>
    <s v="הכרמל                                                       "/>
    <n v="155"/>
    <n v="0"/>
    <n v="0"/>
    <m/>
    <d v="2020-01-29T00:00:00"/>
    <n v="0"/>
    <n v="61"/>
    <m/>
    <m/>
    <n v="61"/>
    <s v="2020_03"/>
    <d v="2020-12-03T17:05:37"/>
    <m/>
    <m/>
    <s v="אתר העירייה לפי 20171569"/>
    <s v=" פינוי בינוי - הריסה ובנייה חדשה הבקשה כוללת את אחת או יותר מהעבודות להלן:  חניה מקורה, חפירה                                                                                                                                                                                                                                                                                                                                                                                                                                                                                                                                                                                                                                                                                                                                                                                                                                                                                                                                           "/>
    <n v="0"/>
    <s v="NULL"/>
    <s v="NULL"/>
    <s v="NULL"/>
    <m/>
    <m/>
    <m/>
    <m/>
    <m/>
    <m/>
    <m/>
    <m/>
    <m/>
    <m/>
    <m/>
    <m/>
    <m/>
    <m/>
    <s v="NULL"/>
    <s v="NULL"/>
    <s v="לפי גוש חלקה (מרץ 2021)"/>
    <n v="2020"/>
    <x v="1"/>
    <s v="הריסה + בנייה"/>
    <m/>
    <m/>
    <n v="2"/>
    <n v="1"/>
    <m/>
    <m/>
    <n v="1"/>
    <s v="למידע"/>
    <m/>
    <x v="1"/>
    <m/>
    <m/>
    <m/>
    <m/>
    <m/>
    <m/>
    <m/>
    <m/>
    <m/>
    <m/>
    <m/>
    <m/>
    <m/>
    <n v="146"/>
    <m/>
    <m/>
    <m/>
    <m/>
    <m/>
    <s v="הבקשה לא נמצאה באתר העירייה"/>
    <m/>
  </r>
  <r>
    <n v="1190"/>
    <m/>
    <m/>
    <m/>
    <m/>
    <m/>
    <m/>
    <m/>
    <m/>
    <m/>
    <m/>
    <n v="4269"/>
    <m/>
    <s v="מרכז"/>
    <x v="14"/>
    <x v="50"/>
    <m/>
    <s v="מיסוי"/>
    <s v="פינוי-בינוי"/>
    <s v="בביצוע"/>
    <n v="7172889"/>
    <s v="404 20200138"/>
    <n v="404"/>
    <n v="20200138"/>
    <s v="בקשה למידע                                                                      "/>
    <s v="הריסה + בניה חדשה                       "/>
    <n v="26003"/>
    <s v="יבנה"/>
    <n v="2660"/>
    <s v="הכרמל                                                       "/>
    <n v="155"/>
    <n v="0"/>
    <n v="0"/>
    <m/>
    <d v="2020-01-29T00:00:00"/>
    <n v="0"/>
    <n v="68"/>
    <m/>
    <m/>
    <n v="68"/>
    <s v="2020_03"/>
    <d v="2020-12-03T17:05:37"/>
    <m/>
    <m/>
    <s v="אתר העירייה לפי 20171569"/>
    <s v=" פינוי בינוי - הריסה ובנייה חדשה  בניין רב קומות - 20 קומות ובן 68 יחד . הבקשה כוללת את אחת או יותר מהעבודות להלן:  חניה מקורה, חפירה                                                                                                                                                                                                                                                                                                                                                                                                                                                                                                                                                                                                                                                                                                                                                                                                                                                                                                  "/>
    <n v="0"/>
    <s v="NULL"/>
    <s v="NULL"/>
    <s v="NULL"/>
    <m/>
    <m/>
    <m/>
    <m/>
    <m/>
    <m/>
    <m/>
    <m/>
    <m/>
    <m/>
    <m/>
    <m/>
    <m/>
    <m/>
    <s v="NULL"/>
    <s v="NULL"/>
    <s v="לפי גוש חלקה (מרץ 2021)"/>
    <n v="2020"/>
    <x v="1"/>
    <s v="הריסה + בנייה"/>
    <m/>
    <m/>
    <n v="3"/>
    <n v="1"/>
    <m/>
    <m/>
    <n v="1"/>
    <s v="למידע"/>
    <m/>
    <x v="1"/>
    <m/>
    <m/>
    <m/>
    <m/>
    <m/>
    <m/>
    <m/>
    <m/>
    <m/>
    <m/>
    <m/>
    <m/>
    <m/>
    <n v="146"/>
    <m/>
    <m/>
    <m/>
    <m/>
    <m/>
    <s v="הבקשה לא נמצאה באתר העירייה"/>
    <m/>
  </r>
  <r>
    <n v="1191"/>
    <m/>
    <m/>
    <m/>
    <m/>
    <m/>
    <m/>
    <m/>
    <m/>
    <m/>
    <m/>
    <n v="4269"/>
    <m/>
    <s v="מרכז"/>
    <x v="14"/>
    <x v="50"/>
    <m/>
    <s v="מיסוי"/>
    <s v="פינוי-בינוי"/>
    <s v="בביצוע"/>
    <n v="7175625"/>
    <s v="404 20200523"/>
    <n v="404"/>
    <n v="20200523"/>
    <s v="בקשות הכוללות הקלות/שימוש חורג                                                  "/>
    <s v="פינוי בינוי                             "/>
    <n v="25800"/>
    <s v="יבנה"/>
    <n v="2660"/>
    <s v="הכרמל                                                       "/>
    <n v="155"/>
    <n v="1"/>
    <n v="1"/>
    <m/>
    <d v="2020-09-21T00:00:00"/>
    <n v="0"/>
    <n v="61"/>
    <m/>
    <m/>
    <n v="61"/>
    <s v="2020_03"/>
    <d v="2020-12-03T17:05:37"/>
    <m/>
    <m/>
    <s v="מהות הבקשה"/>
    <s v="  בניין מגורים בן 18 קומות ו61 יחד + מסחר פירוט נוסף מרישוי זמין:                                                                                                                                                                                                                                                                                                                                                                                                                                                                                                                                                                                                                                                                                                                                                                                                                                                                                                                                                                      "/>
    <n v="0"/>
    <s v="NULL"/>
    <s v="NULL"/>
    <s v="NULL"/>
    <m/>
    <m/>
    <m/>
    <m/>
    <m/>
    <m/>
    <m/>
    <m/>
    <m/>
    <m/>
    <m/>
    <m/>
    <m/>
    <m/>
    <s v="NULL"/>
    <s v="NULL"/>
    <s v="לפי גוש חלקה (מרץ 2021)"/>
    <n v="2020"/>
    <x v="1"/>
    <s v="בנייה"/>
    <m/>
    <m/>
    <n v="2"/>
    <m/>
    <m/>
    <m/>
    <n v="1"/>
    <s v="להיתר"/>
    <m/>
    <x v="1"/>
    <m/>
    <m/>
    <m/>
    <m/>
    <m/>
    <m/>
    <m/>
    <m/>
    <m/>
    <m/>
    <m/>
    <m/>
    <m/>
    <n v="146"/>
    <m/>
    <m/>
    <m/>
    <m/>
    <m/>
    <s v="אישור בתנאים"/>
    <m/>
  </r>
  <r>
    <n v="328"/>
    <m/>
    <m/>
    <m/>
    <m/>
    <m/>
    <m/>
    <m/>
    <m/>
    <m/>
    <m/>
    <n v="4269"/>
    <m/>
    <s v="מרכז"/>
    <x v="14"/>
    <x v="50"/>
    <m/>
    <s v="מיסוי"/>
    <s v="מיסוי - פינוי-בינוי"/>
    <s v="בביצוע"/>
    <n v="88888886"/>
    <n v="404"/>
    <n v="404"/>
    <s v=""/>
    <m/>
    <m/>
    <m/>
    <s v="יבנה"/>
    <n v="2660"/>
    <m/>
    <s v="NULL"/>
    <m/>
    <s v="NULL"/>
    <m/>
    <d v="2015-12-31T00:00:00"/>
    <m/>
    <m/>
    <m/>
    <m/>
    <n v="35"/>
    <m/>
    <m/>
    <m/>
    <m/>
    <m/>
    <m/>
    <m/>
    <m/>
    <m/>
    <s v="NULL"/>
    <m/>
    <m/>
    <d v="2018-12-31T00:00:00"/>
    <m/>
    <m/>
    <m/>
    <m/>
    <m/>
    <m/>
    <m/>
    <n v="35"/>
    <m/>
    <m/>
    <m/>
    <m/>
    <m/>
    <m/>
    <n v="2015"/>
    <x v="3"/>
    <m/>
    <m/>
    <m/>
    <n v="4"/>
    <m/>
    <m/>
    <m/>
    <n v="1"/>
    <s v="להיתר"/>
    <s v="ידנית. לפי אתר העירייה לא התקבל היתר ל35 יח&quot;ד. אלא צפויה לצאת בעתיד בקשה לעוד 52 יחד."/>
    <x v="0"/>
    <s v="ידנית - יש למצוא את ההיתר"/>
    <m/>
    <s v="מודיעין אנושי - מבוסס נתוני אלון"/>
    <n v="88888886"/>
    <m/>
    <s v="בקשה איי די  ידנית -- יש לבצע בדיקה האם קיים בדטה, במידה ולא - יש להכניס את הבקשה וההיתר לדטה "/>
    <m/>
    <m/>
    <m/>
    <m/>
    <m/>
    <m/>
    <m/>
    <n v="146"/>
    <m/>
    <m/>
    <m/>
    <m/>
    <m/>
    <m/>
    <m/>
  </r>
  <r>
    <n v="1776"/>
    <s v="אוקטובר 2021 - טיוב בקשות ID כפולות"/>
    <s v="ספק"/>
    <m/>
    <m/>
    <s v="לטייב - האם המתחם שוק אשכנזי או הגבעה או מרכז יהוד"/>
    <m/>
    <m/>
    <s v="הכתובת ב-GIS נופלת בין כמה מתחמים אבל לא באף אחד מהם בדיוק, "/>
    <m/>
    <m/>
    <n v="4279"/>
    <m/>
    <s v="מרכז"/>
    <x v="15"/>
    <x v="51"/>
    <m/>
    <s v="מיסוי"/>
    <s v="פינוי-בינוי"/>
    <s v="בביצוע"/>
    <n v="7273995"/>
    <s v="411 20210047"/>
    <n v="411"/>
    <n v="20210047"/>
    <s v="בקשה למידע להיתר"/>
    <s v="הריסה"/>
    <n v="956"/>
    <s v="יהוד"/>
    <n v="9400"/>
    <s v="טורצ'ין ניסן"/>
    <n v="142"/>
    <n v="10"/>
    <n v="10"/>
    <s v="     "/>
    <d v="2021-04-14T00:00:00"/>
    <n v="0"/>
    <n v="0"/>
    <m/>
    <m/>
    <m/>
    <s v="2021_01"/>
    <d v="2021-06-14T12:45:52"/>
    <s v="NULL"/>
    <s v="NULL"/>
    <s v="NULL"/>
    <m/>
    <s v="NULL"/>
    <s v="NULL"/>
    <s v="NULL"/>
    <s v="NULL"/>
    <m/>
    <s v="NULL"/>
    <m/>
    <m/>
    <m/>
    <m/>
    <m/>
    <m/>
    <m/>
    <m/>
    <m/>
    <m/>
    <m/>
    <m/>
    <m/>
    <m/>
    <s v="גוש חלקה"/>
    <n v="2021"/>
    <x v="1"/>
    <s v="הריסה"/>
    <m/>
    <s v="במהות הבקשה באתר העירייה לא כתוב כלום, אל בתיאור הבקשה כתוב: &quot;הריסה&quot;"/>
    <m/>
    <m/>
    <m/>
    <m/>
    <s v="?"/>
    <s v="למידע"/>
    <s v="האם במתחם הגבעה או מרכז יהוד + האם פב?"/>
    <x v="1"/>
    <m/>
    <m/>
    <m/>
    <m/>
    <m/>
    <m/>
    <m/>
    <m/>
    <m/>
    <m/>
    <m/>
    <m/>
    <m/>
    <n v="314"/>
    <m/>
    <m/>
    <m/>
    <m/>
    <m/>
    <m/>
    <m/>
  </r>
  <r>
    <n v="1777"/>
    <s v="אוקטובר 2021 - טיוב בקשות ID כפולות"/>
    <s v="ספק"/>
    <m/>
    <m/>
    <s v="לטייב - האם המתחם הגבעה או מרכז יהוד"/>
    <m/>
    <m/>
    <s v="הכתובת ב-GIS נופלת בין כמה מתחמים אבל לא באף אחד מהם בדיוק, "/>
    <m/>
    <m/>
    <n v="4279"/>
    <m/>
    <s v="מרכז"/>
    <x v="15"/>
    <x v="51"/>
    <m/>
    <s v="מיסוי"/>
    <s v="פינוי-בינוי"/>
    <s v="בביצוע"/>
    <n v="7273997"/>
    <s v="411 20210114"/>
    <n v="411"/>
    <n v="20210114"/>
    <s v="בקשה מקוונת ללא הקלות"/>
    <s v="הריסה"/>
    <n v="956"/>
    <s v="יהוד"/>
    <n v="9400"/>
    <s v="טורצ'ין ניסן"/>
    <n v="142"/>
    <n v="10"/>
    <n v="10"/>
    <s v="     "/>
    <d v="2021-04-28T00:00:00"/>
    <n v="0"/>
    <n v="0"/>
    <m/>
    <m/>
    <m/>
    <s v="2021_01"/>
    <d v="2021-06-14T12:45:52"/>
    <s v="NULL"/>
    <s v="NULL"/>
    <s v="NULL"/>
    <s v=" הריסת מבנים קיימים וגידור-בניינים 1,3 "/>
    <s v="NULL"/>
    <s v="NULL"/>
    <s v="NULL"/>
    <s v="NULL"/>
    <m/>
    <s v="NULL"/>
    <m/>
    <m/>
    <m/>
    <m/>
    <m/>
    <m/>
    <m/>
    <m/>
    <m/>
    <m/>
    <m/>
    <m/>
    <m/>
    <m/>
    <s v="גוש חלקה"/>
    <n v="2021"/>
    <x v="1"/>
    <s v="הריסה"/>
    <m/>
    <m/>
    <m/>
    <m/>
    <m/>
    <m/>
    <s v="?"/>
    <s v="מקוונת (להיתר)"/>
    <s v="האם במתחם הגבעה או מרכז יהוד + האם פב?"/>
    <x v="1"/>
    <m/>
    <m/>
    <m/>
    <m/>
    <m/>
    <m/>
    <m/>
    <m/>
    <m/>
    <m/>
    <m/>
    <m/>
    <m/>
    <n v="314"/>
    <m/>
    <m/>
    <m/>
    <m/>
    <m/>
    <m/>
    <m/>
  </r>
  <r>
    <n v="334"/>
    <m/>
    <m/>
    <m/>
    <m/>
    <m/>
    <m/>
    <m/>
    <m/>
    <m/>
    <m/>
    <n v="4279"/>
    <n v="30828"/>
    <s v="מרכז"/>
    <x v="15"/>
    <x v="51"/>
    <s v="מרכז יהוד"/>
    <s v="מיסוי"/>
    <s v="מיסוי - פינוי-בינוי"/>
    <s v="בביצוע"/>
    <n v="712923"/>
    <s v="411 20150183"/>
    <n v="411"/>
    <n v="20150183"/>
    <s v="בקשה להיתר"/>
    <s v="בניה חדשה"/>
    <n v="5015"/>
    <s v="יהוד"/>
    <n v="9400"/>
    <s v="צבי ישי"/>
    <n v="145"/>
    <n v="24"/>
    <n v="24"/>
    <m/>
    <d v="2015-10-21T00:00:00"/>
    <n v="0"/>
    <n v="0"/>
    <n v="0"/>
    <n v="0"/>
    <n v="50"/>
    <m/>
    <m/>
    <m/>
    <m/>
    <m/>
    <s v="הקמת בנין מגורים 50 יח&quot;ד הכולל קומת כניסה+ 13 קומות +גג מערכות +2 קומות מרתף לחניה ,וחדרים טכניים. הריסת מבנים קיימים."/>
    <m/>
    <m/>
    <m/>
    <s v="NULL"/>
    <m/>
    <m/>
    <m/>
    <m/>
    <m/>
    <m/>
    <m/>
    <m/>
    <m/>
    <m/>
    <m/>
    <m/>
    <m/>
    <m/>
    <m/>
    <m/>
    <m/>
    <n v="2015"/>
    <x v="1"/>
    <s v="הריסה + בנייה"/>
    <m/>
    <m/>
    <n v="1"/>
    <m/>
    <m/>
    <m/>
    <n v="1"/>
    <s v="להיתר"/>
    <m/>
    <x v="1"/>
    <m/>
    <m/>
    <m/>
    <m/>
    <m/>
    <m/>
    <m/>
    <m/>
    <m/>
    <m/>
    <m/>
    <s v="רלוונטי"/>
    <m/>
    <n v="314"/>
    <m/>
    <m/>
    <m/>
    <m/>
    <m/>
    <s v="אושר"/>
    <m/>
  </r>
  <r>
    <n v="335"/>
    <m/>
    <m/>
    <m/>
    <m/>
    <m/>
    <m/>
    <m/>
    <m/>
    <m/>
    <m/>
    <n v="4279"/>
    <n v="30828"/>
    <s v="מרכז"/>
    <x v="15"/>
    <x v="51"/>
    <s v="מרכז יהוד"/>
    <s v="מיסוי"/>
    <s v="מיסוי - פינוי-בינוי"/>
    <s v="בביצוע"/>
    <n v="712932"/>
    <s v="411 20150228"/>
    <n v="411"/>
    <n v="20150228"/>
    <s v="בקשה להיתר"/>
    <s v="בניה חדשה"/>
    <n v="5116"/>
    <s v="יהוד"/>
    <n v="9400"/>
    <s v="צבי ישי"/>
    <n v="145"/>
    <n v="24"/>
    <n v="24"/>
    <m/>
    <d v="2015-12-06T00:00:00"/>
    <n v="0"/>
    <n v="0"/>
    <n v="15"/>
    <n v="35"/>
    <n v="50"/>
    <m/>
    <m/>
    <m/>
    <m/>
    <m/>
    <s v="הקמת בנין מגורים 50 יח&quot;ד הכולל קומת כניסה+ 13 קומות +גג מערכות +2 קומות מרתף לחניה ,וחדרים טכניים. הריסת מבנים קיימים."/>
    <m/>
    <m/>
    <m/>
    <s v="NULL"/>
    <m/>
    <m/>
    <m/>
    <m/>
    <m/>
    <m/>
    <m/>
    <m/>
    <m/>
    <m/>
    <m/>
    <m/>
    <m/>
    <m/>
    <m/>
    <m/>
    <m/>
    <n v="2015"/>
    <x v="1"/>
    <s v="הריסה + בנייה"/>
    <m/>
    <m/>
    <n v="2"/>
    <m/>
    <m/>
    <m/>
    <n v="1"/>
    <s v="להיתר"/>
    <m/>
    <x v="1"/>
    <m/>
    <m/>
    <m/>
    <m/>
    <m/>
    <m/>
    <m/>
    <m/>
    <m/>
    <m/>
    <m/>
    <s v="רלוונטי"/>
    <m/>
    <n v="314"/>
    <m/>
    <m/>
    <m/>
    <m/>
    <m/>
    <s v="אישור בתנאים"/>
    <m/>
  </r>
  <r>
    <n v="329"/>
    <m/>
    <m/>
    <m/>
    <m/>
    <m/>
    <m/>
    <m/>
    <m/>
    <m/>
    <m/>
    <n v="4279"/>
    <n v="30828"/>
    <s v="מרכז"/>
    <x v="15"/>
    <x v="51"/>
    <s v="מרכז יהוד"/>
    <s v="מיסוי"/>
    <s v="מיסוי - פינוי-בינוי"/>
    <s v="בביצוע"/>
    <n v="5300109"/>
    <s v="411 20170269"/>
    <n v="411"/>
    <n v="20170269"/>
    <s v="בקשה להיתר"/>
    <s v="בניה חדשה"/>
    <n v="5015"/>
    <s v="יהוד"/>
    <n v="0"/>
    <s v="צבי ישי"/>
    <n v="0"/>
    <n v="24"/>
    <n v="24"/>
    <m/>
    <d v="2017-11-09T00:00:00"/>
    <n v="0"/>
    <n v="0"/>
    <m/>
    <m/>
    <n v="50"/>
    <m/>
    <m/>
    <m/>
    <m/>
    <m/>
    <s v="תוספת בנין מגורים הכולל קומת כניסה + 13 קומות + קומת גג למערכות סה&quot;כ 50 יח&quot;ד מעל 2 קומות מרתפים קיימים"/>
    <m/>
    <m/>
    <m/>
    <s v="NULL"/>
    <m/>
    <m/>
    <m/>
    <m/>
    <m/>
    <m/>
    <m/>
    <m/>
    <m/>
    <m/>
    <m/>
    <m/>
    <m/>
    <m/>
    <m/>
    <m/>
    <m/>
    <n v="2017"/>
    <x v="1"/>
    <s v="בנייה"/>
    <m/>
    <m/>
    <n v="1"/>
    <m/>
    <m/>
    <m/>
    <n v="2"/>
    <s v="להיתר"/>
    <m/>
    <x v="1"/>
    <m/>
    <m/>
    <m/>
    <m/>
    <m/>
    <m/>
    <m/>
    <m/>
    <m/>
    <m/>
    <m/>
    <s v="רלוונטי. הושלמה הכתובת"/>
    <m/>
    <n v="314"/>
    <n v="6729"/>
    <s v="35,36,37"/>
    <m/>
    <m/>
    <m/>
    <m/>
    <m/>
  </r>
  <r>
    <n v="330"/>
    <m/>
    <m/>
    <m/>
    <m/>
    <m/>
    <m/>
    <m/>
    <m/>
    <m/>
    <m/>
    <n v="4279"/>
    <n v="30828"/>
    <s v="מרכז"/>
    <x v="15"/>
    <x v="51"/>
    <s v="מרכז יהוד"/>
    <s v="מיסוי"/>
    <s v="מיסוי - פינוי-בינוי"/>
    <s v="בביצוע"/>
    <n v="5300110"/>
    <s v="411 20170270"/>
    <n v="411"/>
    <n v="20170270"/>
    <s v="בקשה להיתר"/>
    <s v="בניה חדשה"/>
    <n v="5116"/>
    <s v="יהוד"/>
    <n v="0"/>
    <s v="צבי ישי"/>
    <n v="0"/>
    <n v="24"/>
    <n v="24"/>
    <m/>
    <d v="2017-11-09T00:00:00"/>
    <n v="0"/>
    <n v="0"/>
    <m/>
    <m/>
    <n v="50"/>
    <m/>
    <m/>
    <m/>
    <m/>
    <m/>
    <s v="תוספת בנין מגורים הכולל קומת כניסה + 13 קומות + קומת גג למערכות סה&quot;כ 50 יח&quot;ד מעל 2 קומות מרתפים קיימים"/>
    <m/>
    <m/>
    <m/>
    <s v="NULL"/>
    <m/>
    <m/>
    <m/>
    <m/>
    <m/>
    <m/>
    <m/>
    <m/>
    <m/>
    <m/>
    <m/>
    <m/>
    <m/>
    <m/>
    <m/>
    <m/>
    <m/>
    <n v="2017"/>
    <x v="1"/>
    <s v="בנייה"/>
    <m/>
    <m/>
    <n v="2"/>
    <m/>
    <m/>
    <m/>
    <n v="2"/>
    <s v="להיתר"/>
    <m/>
    <x v="1"/>
    <m/>
    <m/>
    <m/>
    <m/>
    <m/>
    <m/>
    <m/>
    <m/>
    <m/>
    <m/>
    <m/>
    <s v="רלוונטי. הושלמה הכתובת"/>
    <m/>
    <n v="314"/>
    <n v="6693"/>
    <s v="61,37"/>
    <n v="6729"/>
    <s v="35,61"/>
    <m/>
    <m/>
    <m/>
  </r>
  <r>
    <n v="331"/>
    <m/>
    <m/>
    <m/>
    <m/>
    <m/>
    <m/>
    <m/>
    <m/>
    <m/>
    <m/>
    <n v="4279"/>
    <n v="30828"/>
    <s v="מרכז"/>
    <x v="15"/>
    <x v="51"/>
    <s v="מרכז יהוד"/>
    <s v="מיסוי"/>
    <s v="מיסוי - פינוי-בינוי"/>
    <s v="בביצוע"/>
    <n v="711778"/>
    <s v="411 20080117"/>
    <n v="411"/>
    <n v="20080117"/>
    <s v="בקשה להיתר"/>
    <s v="בניה חדשה"/>
    <n v="5015"/>
    <s v="יהוד"/>
    <n v="9400"/>
    <s v="צבי ישי"/>
    <n v="145"/>
    <n v="24"/>
    <n v="24"/>
    <m/>
    <d v="2008-07-06T00:00:00"/>
    <n v="0"/>
    <n v="100"/>
    <n v="20"/>
    <n v="80"/>
    <n v="100"/>
    <m/>
    <m/>
    <m/>
    <m/>
    <m/>
    <s v="הקמת 2 בנינים בגובה של 14 קומות- 100 יח&quot;ד"/>
    <m/>
    <m/>
    <m/>
    <s v="NULL"/>
    <m/>
    <m/>
    <m/>
    <m/>
    <m/>
    <m/>
    <m/>
    <m/>
    <m/>
    <m/>
    <m/>
    <m/>
    <m/>
    <m/>
    <m/>
    <m/>
    <m/>
    <n v="2008"/>
    <x v="1"/>
    <s v="בנייה"/>
    <m/>
    <m/>
    <s v="1,2"/>
    <m/>
    <m/>
    <m/>
    <n v="3"/>
    <s v="להיתר"/>
    <s v="קדומה. נספרות שתי הבקשות מ2015"/>
    <x v="1"/>
    <m/>
    <m/>
    <m/>
    <m/>
    <m/>
    <m/>
    <m/>
    <m/>
    <m/>
    <m/>
    <m/>
    <s v="רלוונטי"/>
    <m/>
    <n v="314"/>
    <m/>
    <m/>
    <m/>
    <m/>
    <m/>
    <m/>
    <m/>
  </r>
  <r>
    <n v="332"/>
    <m/>
    <m/>
    <m/>
    <m/>
    <m/>
    <m/>
    <m/>
    <m/>
    <m/>
    <m/>
    <n v="4279"/>
    <n v="30828"/>
    <s v="מרכז"/>
    <x v="15"/>
    <x v="51"/>
    <s v="מרכז יהוד"/>
    <s v="מיסוי"/>
    <s v="פינוי-בינוי"/>
    <s v="בביצוע"/>
    <n v="712182"/>
    <s v="411 20100239"/>
    <n v="411"/>
    <n v="20100239"/>
    <s v="בקשה להיתר"/>
    <s v="בניה חדשה"/>
    <n v="5116"/>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x v="1"/>
    <s v="בנייה"/>
    <m/>
    <m/>
    <n v="2"/>
    <m/>
    <m/>
    <m/>
    <n v="3"/>
    <s v="להיתר"/>
    <m/>
    <x v="1"/>
    <m/>
    <m/>
    <m/>
    <m/>
    <m/>
    <m/>
    <m/>
    <m/>
    <m/>
    <m/>
    <m/>
    <s v="?"/>
    <m/>
    <n v="314"/>
    <m/>
    <m/>
    <m/>
    <m/>
    <m/>
    <m/>
    <m/>
  </r>
  <r>
    <n v="333"/>
    <m/>
    <m/>
    <m/>
    <m/>
    <m/>
    <m/>
    <m/>
    <m/>
    <m/>
    <m/>
    <n v="4279"/>
    <n v="30828"/>
    <s v="מרכז"/>
    <x v="15"/>
    <x v="51"/>
    <s v="מרכז יהוד"/>
    <s v="מיסוי"/>
    <s v="פינוי-בינוי"/>
    <s v="בביצוע"/>
    <n v="712398"/>
    <s v="411 20110216"/>
    <n v="411"/>
    <n v="20110216"/>
    <s v="בקשה להיתר"/>
    <s v="בניה חדשה"/>
    <n v="5116"/>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x v="1"/>
    <s v="בנייה"/>
    <m/>
    <m/>
    <n v="2"/>
    <m/>
    <m/>
    <m/>
    <n v="3"/>
    <s v="להיתר"/>
    <m/>
    <x v="1"/>
    <m/>
    <m/>
    <m/>
    <m/>
    <m/>
    <m/>
    <m/>
    <m/>
    <m/>
    <m/>
    <m/>
    <s v="?"/>
    <m/>
    <n v="314"/>
    <m/>
    <m/>
    <m/>
    <m/>
    <m/>
    <m/>
    <m/>
  </r>
  <r>
    <n v="336"/>
    <m/>
    <m/>
    <m/>
    <m/>
    <m/>
    <m/>
    <m/>
    <m/>
    <m/>
    <m/>
    <n v="30781"/>
    <m/>
    <s v="מרכז"/>
    <x v="15"/>
    <x v="52"/>
    <m/>
    <s v="רשויות"/>
    <s v="רשויות מקומיות - פינוי-בינוי"/>
    <s v="בביצוע"/>
    <n v="712803"/>
    <s v="411 20140148"/>
    <n v="411"/>
    <n v="20140148"/>
    <s v="בקשה להיתר"/>
    <s v="בניה חדשה"/>
    <n v="5334"/>
    <s v="יהוד"/>
    <n v="9400"/>
    <s v="אשכנזי"/>
    <n v="125"/>
    <n v="2"/>
    <n v="2"/>
    <m/>
    <d v="2014-08-20T00:00:00"/>
    <n v="0"/>
    <n v="0"/>
    <n v="6"/>
    <n v="85"/>
    <n v="91"/>
    <m/>
    <m/>
    <m/>
    <m/>
    <m/>
    <s v="בניין מגורים הכולל קומת כניסה+15 קומות +2 קומות מרתף לחניה ,מחסנים דירתיים וחדרים טכניים ,סה&quot;כ 91 יח&quot;ד . "/>
    <m/>
    <m/>
    <m/>
    <s v="NULL"/>
    <n v="20140148"/>
    <m/>
    <d v="2017-04-05T00:00:00"/>
    <m/>
    <m/>
    <m/>
    <m/>
    <m/>
    <m/>
    <m/>
    <n v="91"/>
    <m/>
    <m/>
    <s v="בניין מגורים הכולל קומת כניסה+15 קומות +2 קומות מרתף לחניה ,מחסנים דירתיים וחדרים טכניים ,סה&quot;כ 91 יח&quot;ד . "/>
    <m/>
    <m/>
    <m/>
    <n v="2014"/>
    <x v="6"/>
    <s v="בנייה"/>
    <s v="בנייה"/>
    <m/>
    <n v="1"/>
    <m/>
    <m/>
    <m/>
    <n v="1"/>
    <s v="להיתר"/>
    <m/>
    <x v="0"/>
    <m/>
    <m/>
    <s v="אתר העירייה"/>
    <n v="712803"/>
    <m/>
    <s v="היתר מאתר העירייה, לכן אין היתר ID"/>
    <m/>
    <m/>
    <m/>
    <m/>
    <m/>
    <m/>
    <m/>
    <n v="33"/>
    <m/>
    <m/>
    <m/>
    <m/>
    <m/>
    <m/>
    <m/>
  </r>
  <r>
    <n v="337"/>
    <m/>
    <m/>
    <m/>
    <m/>
    <m/>
    <m/>
    <m/>
    <m/>
    <m/>
    <m/>
    <n v="30781"/>
    <m/>
    <s v="מרכז"/>
    <x v="15"/>
    <x v="52"/>
    <m/>
    <s v="רשויות"/>
    <s v="רשויות מקומיות - פינוי-בינוי"/>
    <s v="בביצוע"/>
    <n v="712449"/>
    <s v="411 20110273"/>
    <n v="411"/>
    <n v="20110273"/>
    <s v="בקשה להיתר"/>
    <s v="בניה חדשה"/>
    <n v="5195"/>
    <s v="יהוד"/>
    <n v="9400"/>
    <s v="דרך העצמאות"/>
    <n v="126"/>
    <n v="27"/>
    <n v="27"/>
    <m/>
    <d v="2011-12-13T00:00:00"/>
    <n v="0"/>
    <n v="64"/>
    <n v="0"/>
    <n v="0"/>
    <n v="64"/>
    <m/>
    <m/>
    <m/>
    <m/>
    <m/>
    <s v="הריסת מבניים קימיים והקמת 15 קומות 64 יח&quot;ד (הקלות 4 יח&quot;ד) +2 קומות מרתף. "/>
    <m/>
    <m/>
    <m/>
    <n v="1462786"/>
    <n v="20110273"/>
    <m/>
    <d v="2016-07-31T00:00:00"/>
    <m/>
    <n v="0"/>
    <n v="64"/>
    <n v="0"/>
    <m/>
    <n v="0"/>
    <m/>
    <n v="64"/>
    <m/>
    <m/>
    <s v="     6. באם ידרשו עוגנים לקירות הדיפון יש לתאם זאת עם חברת החשמל,התאגיד ,משרדי התקשורת והרשויות.  יתר התנאים ראה בנספח א' להיתר הבניה.  תנאים בהיתר : 1. אישור מאגף איכות הסביבה על ביצוע עבודות נטיעת עצים. 1. הגשת מינוי אחראי לביקורת ומינוי אחראי לביצוע  ."/>
    <m/>
    <m/>
    <m/>
    <n v="2011"/>
    <x v="8"/>
    <s v="הריסה + בנייה"/>
    <s v="הריסה + בנייה"/>
    <m/>
    <n v="2"/>
    <m/>
    <m/>
    <m/>
    <n v="1"/>
    <s v="להיתר"/>
    <m/>
    <x v="0"/>
    <m/>
    <m/>
    <m/>
    <n v="712449"/>
    <n v="1462786"/>
    <m/>
    <m/>
    <m/>
    <m/>
    <m/>
    <m/>
    <s v="רלוונטי"/>
    <m/>
    <n v="33"/>
    <m/>
    <m/>
    <m/>
    <m/>
    <m/>
    <m/>
    <m/>
  </r>
  <r>
    <n v="338"/>
    <m/>
    <m/>
    <m/>
    <m/>
    <m/>
    <m/>
    <m/>
    <m/>
    <m/>
    <m/>
    <n v="30781"/>
    <m/>
    <s v="מרכז"/>
    <x v="15"/>
    <x v="52"/>
    <m/>
    <s v="רשויות"/>
    <s v="רשויות מקומיות - פינוי-בינוי"/>
    <s v="בביצוע"/>
    <n v="5379270"/>
    <s v="411 20180230"/>
    <n v="411"/>
    <n v="20180230"/>
    <s v="בקשה להיתר"/>
    <s v="תוכ' שינויים - תוס' שטח"/>
    <n v="5195"/>
    <s v="יהוד"/>
    <n v="9400"/>
    <s v="דרך העצמאות"/>
    <n v="126"/>
    <n v="27"/>
    <n v="27"/>
    <m/>
    <d v="2018-10-08T00:00:00"/>
    <n v="0"/>
    <n v="0"/>
    <n v="64"/>
    <n v="2"/>
    <n v="66"/>
    <m/>
    <m/>
    <m/>
    <m/>
    <m/>
    <s v="(יחידת דיור אחת בקומת קרקע. הוספת חדר שנאים במפלס 1-. הוספת קומת מרתף מינוס 3. שתי יחידות דיור בקומה א' ואיחוד 2 יח&quot;ד בקומה 4 ליחידה אחת) תוספת 2 יחידות דיור: תכנית שינויים לבקשה מספר 20110273:"/>
    <m/>
    <m/>
    <m/>
    <s v="NULL"/>
    <m/>
    <m/>
    <m/>
    <m/>
    <m/>
    <m/>
    <m/>
    <m/>
    <m/>
    <m/>
    <m/>
    <m/>
    <m/>
    <m/>
    <m/>
    <m/>
    <m/>
    <n v="2018"/>
    <x v="1"/>
    <s v="בנייה"/>
    <m/>
    <m/>
    <n v="2"/>
    <m/>
    <m/>
    <m/>
    <n v="2"/>
    <s v="להיתר"/>
    <s v="המשכית. הוסיפו עוד 2 יחד - לספור...."/>
    <x v="1"/>
    <m/>
    <m/>
    <m/>
    <m/>
    <m/>
    <m/>
    <m/>
    <m/>
    <m/>
    <m/>
    <m/>
    <m/>
    <m/>
    <n v="33"/>
    <m/>
    <m/>
    <m/>
    <m/>
    <m/>
    <m/>
    <m/>
  </r>
  <r>
    <n v="339"/>
    <m/>
    <m/>
    <m/>
    <m/>
    <m/>
    <m/>
    <m/>
    <m/>
    <m/>
    <m/>
    <n v="30781"/>
    <m/>
    <s v="מרכז"/>
    <x v="15"/>
    <x v="52"/>
    <m/>
    <s v="רשויות"/>
    <s v="רשויות מקומיות - פינוי-בינוי"/>
    <s v="בביצוע"/>
    <n v="7007400"/>
    <s v="411 20190156"/>
    <n v="411"/>
    <n v="20190156"/>
    <s v="בקשה להיתר"/>
    <s v="תוספת לבנין משותף"/>
    <n v="5195"/>
    <s v="יהוד"/>
    <n v="9400"/>
    <s v="דרך העצמאות"/>
    <n v="126"/>
    <n v="27"/>
    <n v="27"/>
    <m/>
    <d v="2019-09-09T00:00:00"/>
    <n v="0"/>
    <n v="0"/>
    <m/>
    <m/>
    <m/>
    <m/>
    <m/>
    <m/>
    <m/>
    <m/>
    <s v="עדכון היתר בנייה לבקשה מספר: 20112073 ע&quot;פ סעיף 60 לחוק התכנון והבנייה -"/>
    <m/>
    <m/>
    <m/>
    <n v="1983291"/>
    <n v="20190156"/>
    <m/>
    <d v="2019-09-24T00:00:00"/>
    <m/>
    <n v="0"/>
    <n v="0"/>
    <m/>
    <m/>
    <m/>
    <m/>
    <m/>
    <m/>
    <m/>
    <s v="עדכון היתר בנייה לבקשה מספר: 20112073 ע&quot;פ סעיף 60 לחוק התכנון והבנייה -"/>
    <m/>
    <m/>
    <m/>
    <n v="2019"/>
    <x v="5"/>
    <s v="בנייה"/>
    <s v="בנייה"/>
    <m/>
    <n v="2"/>
    <m/>
    <m/>
    <m/>
    <n v="2"/>
    <s v="להיתר"/>
    <m/>
    <x v="2"/>
    <m/>
    <m/>
    <m/>
    <m/>
    <m/>
    <m/>
    <m/>
    <m/>
    <m/>
    <m/>
    <m/>
    <m/>
    <m/>
    <n v="33"/>
    <m/>
    <m/>
    <m/>
    <m/>
    <m/>
    <m/>
    <m/>
  </r>
  <r>
    <n v="1223"/>
    <m/>
    <m/>
    <m/>
    <s v="כנראה בקשה המשכית. עם 133 יח&quot;ד מוצעות לפי מדלן. לא מכינסה את היחד כי מהות הבקשה מדברת על בית 1 ספציפי ושינויים מינוריים אז לא היה נשמע לי הגיוני לשים ככ הרבה יחד לבקשה כזה"/>
    <m/>
    <s v="כפול רק מהנתונים החדשים"/>
    <m/>
    <m/>
    <m/>
    <m/>
    <n v="30781"/>
    <m/>
    <s v="מרכז"/>
    <x v="15"/>
    <x v="52"/>
    <m/>
    <s v="רשויות"/>
    <s v="פינוי-בינוי"/>
    <s v="בביצוע"/>
    <n v="7091757"/>
    <s v="411 20180226"/>
    <n v="411"/>
    <n v="20180226"/>
    <s v="בקשה להיתר"/>
    <s v="תוספת למבנה קיים, תוכ' שינויים - תוס' שט"/>
    <n v="5194"/>
    <s v="יהוד"/>
    <n v="9400"/>
    <s v="דרך העצמאות"/>
    <n v="126"/>
    <n v="29"/>
    <n v="29"/>
    <s v="     "/>
    <d v="2018-10-03T00:00:00"/>
    <n v="0"/>
    <n v="0"/>
    <m/>
    <m/>
    <m/>
    <s v="2020_01"/>
    <d v="2020-11-01T21:00:40"/>
    <m/>
    <m/>
    <m/>
    <s v="תכנית שינויים לבקשה מספר 20110272: תוספת יח&quot;ד אחת בקומת הקרקע, יח&quot;ד אחת בקומה א', סה&quot;כ תוספת של 2 יח&quot;ד וכן הוספת מרתף -3, ושינוי מיקום חדר שנאים/גנרטור מקומה א' אל מפלס חניון -1. "/>
    <s v="NULL"/>
    <s v="NULL"/>
    <s v="NULL"/>
    <s v="NULL"/>
    <m/>
    <m/>
    <m/>
    <m/>
    <m/>
    <m/>
    <m/>
    <m/>
    <m/>
    <m/>
    <m/>
    <m/>
    <m/>
    <m/>
    <s v="NULL"/>
    <s v="NULL"/>
    <s v="לפי כתובת (מרץ 2021)"/>
    <n v="2018"/>
    <x v="1"/>
    <s v="בנייה"/>
    <m/>
    <m/>
    <n v="3"/>
    <m/>
    <m/>
    <m/>
    <n v="2"/>
    <s v="להיתר"/>
    <m/>
    <x v="1"/>
    <m/>
    <m/>
    <m/>
    <m/>
    <m/>
    <m/>
    <m/>
    <m/>
    <m/>
    <m/>
    <m/>
    <m/>
    <m/>
    <n v="33"/>
    <m/>
    <m/>
    <m/>
    <m/>
    <m/>
    <s v="אישור בתנאים"/>
    <m/>
  </r>
  <r>
    <n v="340"/>
    <m/>
    <m/>
    <m/>
    <m/>
    <m/>
    <m/>
    <m/>
    <m/>
    <m/>
    <m/>
    <n v="30781"/>
    <m/>
    <s v="מרכז"/>
    <x v="15"/>
    <x v="52"/>
    <m/>
    <s v="רשויות"/>
    <s v="רשויות מקומיות - פינוי-בינוי"/>
    <s v="בביצוע"/>
    <n v="7007401"/>
    <s v="411 20190158"/>
    <n v="411"/>
    <n v="20190158"/>
    <s v="בקשה להיתר"/>
    <s v="תוכ' שינויים - תוס' שטח"/>
    <n v="5194"/>
    <s v="יהוד"/>
    <n v="9400"/>
    <s v="דרך העצמאות"/>
    <n v="126"/>
    <n v="29"/>
    <n v="29"/>
    <m/>
    <d v="2019-09-09T00:00:00"/>
    <n v="0"/>
    <n v="0"/>
    <m/>
    <m/>
    <m/>
    <m/>
    <m/>
    <m/>
    <m/>
    <m/>
    <s v="עידכון היתר על פי סעיף 60 לחוק התכנון והבנייה לבקשה מספר : 20112072."/>
    <m/>
    <m/>
    <m/>
    <n v="1982342"/>
    <n v="20190158"/>
    <m/>
    <d v="2019-09-24T00:00:00"/>
    <m/>
    <n v="0"/>
    <n v="0"/>
    <m/>
    <m/>
    <m/>
    <m/>
    <m/>
    <m/>
    <m/>
    <s v="עידכון היתר על פי סעיף 60 לחוק התכנון והבנייה לבקשה מספר : 20112072."/>
    <m/>
    <m/>
    <m/>
    <n v="2019"/>
    <x v="5"/>
    <s v="בנייה"/>
    <s v="בנייה"/>
    <m/>
    <n v="3"/>
    <m/>
    <m/>
    <m/>
    <n v="2"/>
    <s v="להיתר"/>
    <m/>
    <x v="2"/>
    <m/>
    <m/>
    <m/>
    <m/>
    <m/>
    <m/>
    <m/>
    <m/>
    <m/>
    <m/>
    <m/>
    <m/>
    <m/>
    <n v="33"/>
    <m/>
    <m/>
    <m/>
    <m/>
    <m/>
    <m/>
    <m/>
  </r>
  <r>
    <n v="1765"/>
    <s v="אוקטובר 2021 - טיוב בקשה וסמל כפולים"/>
    <s v="כן"/>
    <m/>
    <m/>
    <s v="לטייב"/>
    <m/>
    <m/>
    <m/>
    <m/>
    <m/>
    <n v="30781"/>
    <m/>
    <s v="מרכז"/>
    <x v="15"/>
    <x v="52"/>
    <m/>
    <s v="רשויות"/>
    <s v="פינוי-בינוי"/>
    <s v="בביצוע"/>
    <n v="7478787"/>
    <s v="411 20210245"/>
    <n v="411"/>
    <n v="20210245"/>
    <s v="בקשה מקוונת ללא הקלות"/>
    <s v="תוספת למבנה קיים, שינויים"/>
    <n v="5194"/>
    <s v="יהוד"/>
    <n v="9400"/>
    <s v="דרך העצמאות"/>
    <n v="126"/>
    <n v="29"/>
    <n v="29"/>
    <s v="     "/>
    <d v="2021-07-08T00:00:00"/>
    <n v="0"/>
    <n v="65"/>
    <m/>
    <m/>
    <n v="65"/>
    <s v="2021_04"/>
    <d v="2021-09-14T12:11:07"/>
    <m/>
    <m/>
    <s v="מהות הבקשה"/>
    <s v="קומת מרתף 3- ובקומה 1 תכנית שינויים למספר בקשה 20112072, תוספת יח&quot;ד אחת במקום 1, סה&quot;כ 65 יח&quot;ד מיקום מועדון דיירים בקומת הקרקע, הוספת קומת מרתף 3- מבנה מגורים עם 15 קומות תוספת קומת מרתף 3- ותוספת דירה בקומה 1 אחר תוספת "/>
    <s v="NULL"/>
    <s v="NULL"/>
    <s v="NULL"/>
    <s v="NULL"/>
    <m/>
    <s v="NULL"/>
    <m/>
    <m/>
    <m/>
    <m/>
    <m/>
    <m/>
    <m/>
    <m/>
    <m/>
    <m/>
    <m/>
    <m/>
    <m/>
    <m/>
    <s v="תוכנית"/>
    <n v="2021"/>
    <x v="1"/>
    <s v="בנייה"/>
    <m/>
    <m/>
    <n v="3"/>
    <m/>
    <m/>
    <m/>
    <n v="2"/>
    <s v="מקוונת (להיתר)"/>
    <m/>
    <x v="1"/>
    <m/>
    <m/>
    <m/>
    <m/>
    <m/>
    <m/>
    <m/>
    <m/>
    <m/>
    <m/>
    <m/>
    <m/>
    <m/>
    <n v="33"/>
    <m/>
    <m/>
    <m/>
    <m/>
    <m/>
    <m/>
    <m/>
  </r>
  <r>
    <n v="341"/>
    <m/>
    <m/>
    <m/>
    <m/>
    <m/>
    <m/>
    <m/>
    <m/>
    <m/>
    <m/>
    <n v="30781"/>
    <m/>
    <s v="מרכז"/>
    <x v="15"/>
    <x v="52"/>
    <m/>
    <s v="רשויות"/>
    <s v="רשויות מקומיות - פינוי-בינוי"/>
    <s v="בביצוע"/>
    <n v="712448"/>
    <s v="411 20110272"/>
    <n v="411"/>
    <n v="20110272"/>
    <s v="בקשה להיתר"/>
    <s v="בניה חדשה"/>
    <n v="5194"/>
    <s v="יהוד"/>
    <n v="9400"/>
    <s v="דרך העצמאות"/>
    <n v="126"/>
    <n v="31"/>
    <n v="31"/>
    <m/>
    <d v="2011-12-13T00:00:00"/>
    <n v="0"/>
    <n v="64"/>
    <m/>
    <m/>
    <n v="65"/>
    <m/>
    <m/>
    <m/>
    <m/>
    <s v="בקשה המשכית"/>
    <s v="הקמת מבנה 15 קומות 64 יח&quot;ד (הקלות 4 יח&quot;ד)+מרתף ולא התקבלו התנגדויות. פורסמה הקלה לתוספת של 4 יח&quot;ד דיור סה&quot;כ:64 יח&quot;ד "/>
    <m/>
    <m/>
    <m/>
    <n v="1462785"/>
    <n v="20110272"/>
    <m/>
    <d v="2016-07-31T00:00:00"/>
    <m/>
    <n v="0"/>
    <n v="64"/>
    <n v="0"/>
    <m/>
    <n v="0"/>
    <m/>
    <n v="64"/>
    <m/>
    <m/>
    <s v="     6. באם ידרשו עוגנים לקירות הדיפון יש לתאם זאת עם חברת החשמל,התאגיד ,משרדי התקשורת והרשויות.  יתר התנאים ראה בנספח א' להיתר הבניה. 1. אישור מאגף איכות הסביבה על ביצוע עבודות נטיעת עצים. 1. הגשת מינוי אחראי לביקורת ומינוי אחראי לביצוע  . 2. התקשרות עם "/>
    <m/>
    <m/>
    <m/>
    <n v="2011"/>
    <x v="8"/>
    <s v="בנייה"/>
    <s v="בנייה"/>
    <m/>
    <n v="3"/>
    <m/>
    <m/>
    <m/>
    <n v="1"/>
    <s v="להיתר"/>
    <m/>
    <x v="0"/>
    <m/>
    <m/>
    <m/>
    <n v="712448"/>
    <n v="1462785"/>
    <m/>
    <m/>
    <m/>
    <m/>
    <m/>
    <m/>
    <m/>
    <m/>
    <n v="33"/>
    <m/>
    <m/>
    <m/>
    <m/>
    <m/>
    <m/>
    <m/>
  </r>
  <r>
    <n v="344"/>
    <m/>
    <m/>
    <m/>
    <m/>
    <m/>
    <m/>
    <m/>
    <m/>
    <m/>
    <m/>
    <n v="30781"/>
    <m/>
    <s v="מרכז"/>
    <x v="15"/>
    <x v="52"/>
    <m/>
    <s v="רשויות"/>
    <s v="רשויות מקומיות - פינוי-בינוי"/>
    <s v="בביצוע"/>
    <n v="712699"/>
    <s v="411 20130230"/>
    <n v="411"/>
    <n v="20130230"/>
    <s v="בקשה להיתר"/>
    <s v="בניה חדשה"/>
    <n v="5289"/>
    <s v="יהוד"/>
    <n v="9400"/>
    <s v="דרך העצמאות"/>
    <n v="126"/>
    <n v="31"/>
    <n v="31"/>
    <m/>
    <d v="2013-10-15T00:00:00"/>
    <n v="0"/>
    <n v="0"/>
    <n v="0"/>
    <n v="0"/>
    <n v="69"/>
    <m/>
    <m/>
    <m/>
    <m/>
    <m/>
    <s v="הריסת מבנה קיים ובנית בניין מגורים חדש 15 קומות +ק.קרקע +2 קומות מרתף חניה, סה&quot;כ 69 יח&quot;ד. "/>
    <m/>
    <m/>
    <m/>
    <n v="1462797"/>
    <n v="20130230"/>
    <m/>
    <d v="2016-09-11T00:00:00"/>
    <m/>
    <n v="0"/>
    <n v="0"/>
    <n v="0"/>
    <m/>
    <n v="0"/>
    <m/>
    <n v="69"/>
    <m/>
    <m/>
    <s v="      יתר התנאים ראה בנספח א' להיתר הבניה.    תנאי לטופס 4 :  הערות לפיתוח 1. אישור מאגף איכות הסביבה על ביצוע עבודות נטיעת עצים. 1. הגשת מינוי אחראי לביקורת ומינוי אחראי לביצוע  . 1. הפיתוח יהיה עפ&quot;י תוכנית פיתוח מאושרת שהינה חלק בלתי נפרד מהיתר זה-תאום "/>
    <m/>
    <m/>
    <m/>
    <n v="2013"/>
    <x v="8"/>
    <s v="הריסה + בנייה"/>
    <s v="הריסה + בנייה"/>
    <m/>
    <n v="5"/>
    <m/>
    <m/>
    <m/>
    <n v="1"/>
    <s v="להיתר"/>
    <m/>
    <x v="0"/>
    <m/>
    <m/>
    <m/>
    <n v="712699"/>
    <n v="1462797"/>
    <m/>
    <m/>
    <m/>
    <m/>
    <m/>
    <m/>
    <m/>
    <m/>
    <n v="33"/>
    <m/>
    <m/>
    <m/>
    <m/>
    <m/>
    <m/>
    <m/>
  </r>
  <r>
    <n v="342"/>
    <m/>
    <m/>
    <m/>
    <m/>
    <m/>
    <m/>
    <m/>
    <m/>
    <m/>
    <m/>
    <n v="30781"/>
    <m/>
    <s v="מרכז"/>
    <x v="15"/>
    <x v="52"/>
    <m/>
    <s v="רשויות"/>
    <s v="פינוי-בינוי"/>
    <s v="בביצוע"/>
    <n v="6787614"/>
    <s v="411 20130230"/>
    <n v="411"/>
    <n v="20130230"/>
    <s v="בקשה להיתר"/>
    <s v="בניה חדשה"/>
    <n v="5289"/>
    <s v="יהוד"/>
    <n v="9400"/>
    <s v="דרך העצמאות"/>
    <n v="126"/>
    <n v="31"/>
    <n v="31"/>
    <s v=""/>
    <d v="2013-10-15T00:00:00"/>
    <n v="0"/>
    <n v="0"/>
    <m/>
    <m/>
    <n v="69"/>
    <m/>
    <m/>
    <m/>
    <m/>
    <m/>
    <s v="הריסת מבנה קיים ובנית בניין מגורים חדש 15 קומות +ק.קרקע +2 קומות מרתף חניה, סה&quot;כ 69 יח&quot;ד."/>
    <m/>
    <m/>
    <m/>
    <s v="NULL"/>
    <m/>
    <m/>
    <m/>
    <m/>
    <m/>
    <m/>
    <m/>
    <m/>
    <m/>
    <m/>
    <m/>
    <m/>
    <m/>
    <m/>
    <m/>
    <m/>
    <s v="שליפת כתובות (אוגוסט 2020)"/>
    <n v="2013"/>
    <x v="1"/>
    <s v="הריסה + בנייה"/>
    <m/>
    <m/>
    <m/>
    <m/>
    <m/>
    <m/>
    <n v="4"/>
    <s v="להיתר"/>
    <m/>
    <x v="1"/>
    <m/>
    <m/>
    <m/>
    <m/>
    <m/>
    <m/>
    <m/>
    <m/>
    <m/>
    <m/>
    <m/>
    <m/>
    <m/>
    <n v="33"/>
    <m/>
    <m/>
    <m/>
    <m/>
    <m/>
    <m/>
    <m/>
  </r>
  <r>
    <n v="343"/>
    <m/>
    <m/>
    <m/>
    <m/>
    <m/>
    <m/>
    <m/>
    <m/>
    <m/>
    <m/>
    <n v="30781"/>
    <m/>
    <s v="מרכז"/>
    <x v="15"/>
    <x v="52"/>
    <m/>
    <s v="רשויות"/>
    <s v="רשויות מקומיות - פינוי-בינוי"/>
    <s v="בביצוע"/>
    <n v="712700"/>
    <s v="411 20130231"/>
    <n v="411"/>
    <n v="20130231"/>
    <s v="בקשה להיתר"/>
    <s v="בניה חדשה"/>
    <n v="5253"/>
    <s v="יהוד"/>
    <n v="9400"/>
    <s v="דרך העצמאות"/>
    <n v="126"/>
    <n v="33"/>
    <n v="33"/>
    <m/>
    <d v="2013-10-15T00:00:00"/>
    <n v="0"/>
    <n v="0"/>
    <n v="0"/>
    <n v="0"/>
    <n v="70"/>
    <m/>
    <m/>
    <m/>
    <m/>
    <m/>
    <s v="הריסת מבנה קיים ובנית בניין משותף חדש 14 קומות+קרקע+ שתי קומות מרתף, 70 יח&quot;ד. "/>
    <m/>
    <m/>
    <m/>
    <s v="NULL"/>
    <n v="20130231"/>
    <m/>
    <d v="2017-05-28T00:00:00"/>
    <m/>
    <m/>
    <m/>
    <m/>
    <m/>
    <m/>
    <m/>
    <n v="70"/>
    <m/>
    <m/>
    <s v="בניין משותף חדש 14 קומות+קרקע+שתי קומות מרתף, 70 יח&quot;ד הכולל הקלה במספר יחידות הדיור."/>
    <m/>
    <m/>
    <m/>
    <n v="2013"/>
    <x v="6"/>
    <s v="הריסה + בנייה"/>
    <s v="הריסה + בנייה"/>
    <m/>
    <n v="4"/>
    <m/>
    <m/>
    <m/>
    <n v="1"/>
    <s v="להיתר"/>
    <m/>
    <x v="0"/>
    <m/>
    <m/>
    <s v="אתר העירייה"/>
    <n v="712700"/>
    <m/>
    <s v="היתר מאתר העירייה, לכן אין היתר ID"/>
    <m/>
    <m/>
    <m/>
    <m/>
    <m/>
    <s v="רלוונטי"/>
    <m/>
    <n v="33"/>
    <m/>
    <m/>
    <m/>
    <m/>
    <m/>
    <m/>
    <m/>
  </r>
  <r>
    <n v="345"/>
    <m/>
    <m/>
    <m/>
    <m/>
    <m/>
    <m/>
    <m/>
    <m/>
    <m/>
    <m/>
    <n v="30781"/>
    <m/>
    <s v="מרכז"/>
    <x v="15"/>
    <x v="52"/>
    <m/>
    <s v="רשויות"/>
    <s v="רשויות מקומיות - פינוי-בינוי"/>
    <s v="בביצוע"/>
    <n v="712045"/>
    <s v="411 20100051"/>
    <n v="411"/>
    <n v="20100051"/>
    <s v="בקשה להיתר"/>
    <s v="בניה חדשה"/>
    <n v="5100"/>
    <s v="יהוד"/>
    <n v="9400"/>
    <s v="דרך העצמאות"/>
    <n v="126"/>
    <n v="43"/>
    <n v="43"/>
    <m/>
    <d v="2010-02-22T00:00:00"/>
    <n v="0"/>
    <n v="0"/>
    <n v="18"/>
    <n v="73"/>
    <n v="91"/>
    <m/>
    <m/>
    <m/>
    <m/>
    <m/>
    <s v="הקמת בנין מגורים הכולל 16 קומות  +2 קומות מרתף לחניה,מחסנים דירתיים וחדרים טכניים סך הכל 91 יחידות דיור. "/>
    <m/>
    <m/>
    <m/>
    <n v="195274"/>
    <n v="20100051"/>
    <m/>
    <d v="2013-10-20T00:00:00"/>
    <m/>
    <n v="0"/>
    <n v="0"/>
    <n v="18"/>
    <m/>
    <n v="73"/>
    <m/>
    <n v="91"/>
    <m/>
    <m/>
    <s v="הקמת בנין מגורים הכולל 16 קומות  +2 קומות מרתף לחניה,מחסנים דירתיים וחדרים טכניים סך הכל 91 יחידות דיור. "/>
    <m/>
    <m/>
    <m/>
    <n v="2010"/>
    <x v="10"/>
    <s v="בנייה"/>
    <s v="בנייה"/>
    <m/>
    <n v="6"/>
    <m/>
    <m/>
    <m/>
    <n v="1"/>
    <s v="להיתר"/>
    <m/>
    <x v="0"/>
    <m/>
    <m/>
    <m/>
    <n v="712045"/>
    <n v="195274"/>
    <m/>
    <m/>
    <m/>
    <m/>
    <m/>
    <m/>
    <m/>
    <m/>
    <n v="33"/>
    <m/>
    <m/>
    <m/>
    <m/>
    <m/>
    <m/>
    <m/>
  </r>
  <r>
    <n v="346"/>
    <m/>
    <m/>
    <m/>
    <m/>
    <m/>
    <m/>
    <m/>
    <m/>
    <m/>
    <m/>
    <n v="30781"/>
    <m/>
    <s v="מרכז"/>
    <x v="15"/>
    <x v="52"/>
    <m/>
    <s v="רשויות"/>
    <s v="פינוי-בינוי"/>
    <s v="בביצוע"/>
    <n v="712668"/>
    <s v="411 20130162"/>
    <n v="411"/>
    <n v="20130162"/>
    <s v="בקשה להיתר"/>
    <s v="בניה חדשה"/>
    <n v="5100"/>
    <s v="יהוד"/>
    <n v="9400"/>
    <s v="דרך העצמאות"/>
    <n v="126"/>
    <n v="43"/>
    <n v="43"/>
    <m/>
    <d v="2013-07-17T00:00:00"/>
    <n v="0"/>
    <n v="0"/>
    <m/>
    <m/>
    <n v="91"/>
    <m/>
    <m/>
    <m/>
    <m/>
    <m/>
    <s v="בניין מגורים חדש בן 15 קומות מעל קומת כניסה+2 קומות מרתף חניה הכולל מחסנים דירתיים וחדרים טכניים, סה&quot;כ 91 יח&quot;ד."/>
    <m/>
    <m/>
    <m/>
    <s v="NULL"/>
    <m/>
    <m/>
    <m/>
    <m/>
    <m/>
    <m/>
    <m/>
    <m/>
    <m/>
    <m/>
    <m/>
    <m/>
    <m/>
    <m/>
    <m/>
    <m/>
    <s v="שליפה לפי תבעות (אוגוסט 2020)"/>
    <n v="2013"/>
    <x v="1"/>
    <s v="בנייה"/>
    <m/>
    <m/>
    <n v="6"/>
    <m/>
    <m/>
    <m/>
    <n v="2"/>
    <s v="להיתר"/>
    <m/>
    <x v="1"/>
    <m/>
    <m/>
    <m/>
    <m/>
    <m/>
    <m/>
    <m/>
    <m/>
    <m/>
    <m/>
    <m/>
    <m/>
    <m/>
    <n v="33"/>
    <m/>
    <m/>
    <m/>
    <m/>
    <m/>
    <m/>
    <m/>
  </r>
  <r>
    <n v="347"/>
    <m/>
    <m/>
    <m/>
    <m/>
    <m/>
    <m/>
    <m/>
    <m/>
    <m/>
    <m/>
    <n v="4120"/>
    <m/>
    <s v="מרכז"/>
    <x v="15"/>
    <x v="53"/>
    <m/>
    <s v="מיסוי"/>
    <s v="פינוי-בינוי"/>
    <s v="תכנית מאושרת עם פעילות יזמית"/>
    <n v="712694"/>
    <s v="411 20130217"/>
    <n v="411"/>
    <n v="20130217"/>
    <s v="בקשה להיתר"/>
    <s v="בניה חדשה"/>
    <n v="5285"/>
    <s v="יהוד"/>
    <n v="9400"/>
    <s v="השלושה"/>
    <n v="0"/>
    <n v="0"/>
    <n v="0"/>
    <m/>
    <d v="2013-10-01T00:00:00"/>
    <n v="0"/>
    <n v="0"/>
    <m/>
    <m/>
    <n v="53"/>
    <m/>
    <m/>
    <m/>
    <m/>
    <m/>
    <s v="בניין מגורים בן 13 קומות ע&quot;ג קומת קרקע ומרתף חניה. סה&quot;כ 53 יח&quot;ד."/>
    <m/>
    <m/>
    <m/>
    <s v="NULL"/>
    <m/>
    <m/>
    <m/>
    <m/>
    <m/>
    <m/>
    <m/>
    <m/>
    <m/>
    <m/>
    <m/>
    <m/>
    <m/>
    <m/>
    <m/>
    <m/>
    <s v="שליפה לפי תבעות (אוגוסט 2020)"/>
    <n v="2013"/>
    <x v="1"/>
    <s v="בנייה"/>
    <m/>
    <m/>
    <n v="1"/>
    <m/>
    <m/>
    <m/>
    <n v="3"/>
    <s v="להיתר"/>
    <m/>
    <x v="1"/>
    <m/>
    <m/>
    <m/>
    <m/>
    <m/>
    <m/>
    <m/>
    <m/>
    <m/>
    <m/>
    <m/>
    <m/>
    <m/>
    <n v="333"/>
    <m/>
    <m/>
    <m/>
    <m/>
    <m/>
    <m/>
    <m/>
  </r>
  <r>
    <n v="1766"/>
    <s v="אוקטובר 2021 - טיוב בקשות שאינן כפולות"/>
    <s v="שינויים"/>
    <m/>
    <m/>
    <m/>
    <m/>
    <m/>
    <m/>
    <m/>
    <m/>
    <n v="4120"/>
    <m/>
    <s v="מרכז"/>
    <x v="15"/>
    <x v="53"/>
    <m/>
    <s v="מיסוי"/>
    <s v="בינוי פינוי"/>
    <s v="תכנית מאושרת עם פעילות יזמית"/>
    <n v="7324909"/>
    <s v="411 20210157"/>
    <n v="411"/>
    <n v="20210157"/>
    <s v="בקשה מקוונת ללא הקלות"/>
    <s v="רישוי קצר"/>
    <n v="5285"/>
    <s v="יהוד"/>
    <n v="9400"/>
    <s v="השלושה"/>
    <n v="159"/>
    <n v="2"/>
    <n v="2"/>
    <s v="     "/>
    <d v="2021-06-01T00:00:00"/>
    <n v="0"/>
    <n v="0"/>
    <m/>
    <m/>
    <n v="53"/>
    <s v="2021_02"/>
    <d v="2021-06-23T10:47:40"/>
    <m/>
    <m/>
    <s v="מהות הבקשה"/>
    <s v="שינוי במחסנים בחניון, עדכון מפלסים בפיתוח. שינויים בבניין מגורים בן 13 קומות ע&quot;ג קומת קרקע ומעל מרתף חניה בהיתרים קודמים. סה&quot;כ 53 יח&quot;ד. מהות השינויים: הרחבת מרפסות בקומה 12, שינוי במערכות טכניות בגג, שינויי דיירים, שינוי בחלונות קומה 13, "/>
    <s v="NULL"/>
    <s v="NULL"/>
    <s v="NULL"/>
    <s v="NULL"/>
    <m/>
    <s v="NULL"/>
    <m/>
    <m/>
    <m/>
    <m/>
    <m/>
    <m/>
    <m/>
    <m/>
    <m/>
    <m/>
    <m/>
    <m/>
    <m/>
    <m/>
    <s v="תוכנית"/>
    <n v="2021"/>
    <x v="1"/>
    <s v="שינויים"/>
    <m/>
    <m/>
    <n v="1"/>
    <m/>
    <m/>
    <m/>
    <n v="2"/>
    <s v="מקוונת (להיתר)"/>
    <m/>
    <x v="1"/>
    <m/>
    <m/>
    <m/>
    <m/>
    <m/>
    <m/>
    <m/>
    <m/>
    <m/>
    <m/>
    <m/>
    <m/>
    <m/>
    <n v="333"/>
    <m/>
    <m/>
    <m/>
    <m/>
    <m/>
    <m/>
    <m/>
  </r>
  <r>
    <n v="1240"/>
    <m/>
    <m/>
    <m/>
    <m/>
    <m/>
    <m/>
    <m/>
    <m/>
    <m/>
    <m/>
    <n v="4120"/>
    <m/>
    <s v="מרכז"/>
    <x v="15"/>
    <x v="53"/>
    <m/>
    <s v="מיסוי"/>
    <s v="פינוי-בינוי"/>
    <s v="תכנית מאושרת עם פעילות יזמית"/>
    <n v="7216017"/>
    <s v="411 20200112"/>
    <n v="411"/>
    <n v="20200112"/>
    <s v="בקשה למידע להיתר"/>
    <s v="בנייה חדשה"/>
    <n v="5447"/>
    <s v="יהוד"/>
    <n v="9400"/>
    <s v="השלושה"/>
    <n v="159"/>
    <n v="4"/>
    <n v="4"/>
    <s v="     "/>
    <d v="2020-10-25T00:00:00"/>
    <n v="0"/>
    <n v="53"/>
    <m/>
    <m/>
    <n v="53"/>
    <s v="2020_04"/>
    <d v="2021-01-28T10:43:04"/>
    <m/>
    <m/>
    <s v="מהות הבקשה"/>
    <s v=" תוספת בניין מס' 2 למבנה מס' 1 בהיתר מס' 2017088 , התוספת כוללת בניין בן 13 קומות ע&quot;ג קומת קרקע ובו 53 יח&quot;ד. "/>
    <s v="NULL"/>
    <s v="NULL"/>
    <s v="NULL"/>
    <s v="NULL"/>
    <m/>
    <m/>
    <m/>
    <m/>
    <m/>
    <m/>
    <m/>
    <m/>
    <m/>
    <m/>
    <m/>
    <m/>
    <m/>
    <m/>
    <s v="NULL"/>
    <s v="NULL"/>
    <s v="לפי תכנית (מרץ 2021)"/>
    <n v="2020"/>
    <x v="1"/>
    <s v="בנייה"/>
    <m/>
    <m/>
    <n v="2"/>
    <m/>
    <m/>
    <m/>
    <n v="1"/>
    <s v="למידע"/>
    <m/>
    <x v="1"/>
    <m/>
    <m/>
    <m/>
    <m/>
    <m/>
    <m/>
    <m/>
    <m/>
    <m/>
    <m/>
    <m/>
    <m/>
    <m/>
    <n v="333"/>
    <m/>
    <m/>
    <m/>
    <m/>
    <m/>
    <s v="לא היו החלטות בבקשה"/>
    <m/>
  </r>
  <r>
    <n v="348"/>
    <m/>
    <m/>
    <m/>
    <m/>
    <m/>
    <m/>
    <m/>
    <m/>
    <m/>
    <m/>
    <n v="4120"/>
    <m/>
    <s v="מרכז"/>
    <x v="15"/>
    <x v="53"/>
    <m/>
    <s v="מיסוי"/>
    <s v="מיסוי - פינוי-בינוי"/>
    <s v="תכנית מאושרת עם פעילות יזמית"/>
    <n v="7007775"/>
    <s v="411 20190147"/>
    <n v="411"/>
    <n v="20190147"/>
    <s v="בקשה להיתר"/>
    <s v="בניה חדשה"/>
    <n v="5518"/>
    <s v="יהוד"/>
    <n v="9400"/>
    <s v="השלושה"/>
    <n v="159"/>
    <n v="6"/>
    <n v="6"/>
    <m/>
    <d v="2019-09-02T00:00:00"/>
    <n v="0"/>
    <n v="0"/>
    <m/>
    <m/>
    <n v="53"/>
    <m/>
    <m/>
    <m/>
    <m/>
    <m/>
    <s v="בניין מגורים בן 13 קומות לא כולל קומת קרקע. סה&quot;כ 53 יח&quot;ד."/>
    <m/>
    <m/>
    <m/>
    <s v="NULL"/>
    <m/>
    <m/>
    <d v="2019-12-31T00:00:00"/>
    <m/>
    <m/>
    <m/>
    <m/>
    <m/>
    <m/>
    <m/>
    <n v="53"/>
    <m/>
    <m/>
    <m/>
    <m/>
    <m/>
    <m/>
    <n v="2019"/>
    <x v="5"/>
    <s v="בנייה"/>
    <m/>
    <m/>
    <n v="1"/>
    <m/>
    <m/>
    <m/>
    <n v="1"/>
    <s v="להיתר"/>
    <m/>
    <x v="0"/>
    <m/>
    <m/>
    <s v="מודיעין אנושי - מבוסס נתוני אלון"/>
    <n v="7007775"/>
    <m/>
    <s v="היתר ממודיעין אנושי, לכן אין היתר ID"/>
    <m/>
    <m/>
    <m/>
    <m/>
    <m/>
    <m/>
    <m/>
    <n v="333"/>
    <m/>
    <m/>
    <m/>
    <m/>
    <m/>
    <s v="לא היו החלטות בבקשה"/>
    <m/>
  </r>
  <r>
    <n v="349"/>
    <m/>
    <m/>
    <m/>
    <m/>
    <m/>
    <m/>
    <m/>
    <m/>
    <m/>
    <m/>
    <n v="33115"/>
    <m/>
    <s v="מרכז"/>
    <x v="15"/>
    <x v="54"/>
    <m/>
    <s v="רשויות"/>
    <s v="מיסוי - פינוי-בינוי"/>
    <s v="בביצוע + מבנים מאוכלסים"/>
    <n v="712756"/>
    <s v="411 20150221"/>
    <n v="411"/>
    <n v="20150221"/>
    <s v="בקשה להיתר"/>
    <s v="בניה חדשה"/>
    <n v="5374"/>
    <s v="יהוד"/>
    <n v="9400"/>
    <s v="היובל"/>
    <n v="198"/>
    <n v="11"/>
    <n v="11"/>
    <m/>
    <d v="2015-11-26T00:00:00"/>
    <n v="0"/>
    <n v="0"/>
    <n v="16"/>
    <n v="46"/>
    <n v="62"/>
    <m/>
    <m/>
    <m/>
    <m/>
    <m/>
    <s v="בנין מגורים 16 קומות + קומת קרקע. 62 יח&quot;ד"/>
    <m/>
    <m/>
    <m/>
    <n v="1557919"/>
    <n v="20150221"/>
    <m/>
    <d v="2018-01-10T00:00:00"/>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נין מגורים קומת קרקע ו-16 קומות  מגורים  , 62 יח&quot;ד . תנאי לתחילת עבודות:"/>
    <m/>
    <m/>
    <m/>
    <n v="2015"/>
    <x v="3"/>
    <s v="בנייה"/>
    <s v="בנייה"/>
    <m/>
    <n v="5"/>
    <m/>
    <m/>
    <m/>
    <n v="1"/>
    <s v="להיתר"/>
    <m/>
    <x v="0"/>
    <m/>
    <m/>
    <s v="דטה ידנית"/>
    <n v="712756"/>
    <n v="1557919"/>
    <m/>
    <m/>
    <m/>
    <m/>
    <m/>
    <m/>
    <m/>
    <s v="מיצוי יח&quot;ד בפרויקט"/>
    <n v="0"/>
    <m/>
    <m/>
    <m/>
    <m/>
    <m/>
    <m/>
    <m/>
  </r>
  <r>
    <n v="350"/>
    <m/>
    <m/>
    <m/>
    <m/>
    <m/>
    <m/>
    <m/>
    <m/>
    <m/>
    <m/>
    <n v="33115"/>
    <m/>
    <s v="מרכז"/>
    <x v="15"/>
    <x v="54"/>
    <m/>
    <s v="רשויות"/>
    <s v="מיסוי - פינוי-בינוי"/>
    <s v="בביצוע + מבנים מאוכלסים"/>
    <n v="5379344"/>
    <s v="411 20180145"/>
    <n v="411"/>
    <n v="20180145"/>
    <s v="בקשה להיתר"/>
    <s v="בניה חדשה"/>
    <n v="5464"/>
    <s v="יהוד"/>
    <n v="9400"/>
    <s v="היובל"/>
    <n v="198"/>
    <n v="13"/>
    <n v="13"/>
    <m/>
    <d v="2018-06-10T00:00:00"/>
    <n v="0"/>
    <n v="0"/>
    <m/>
    <m/>
    <n v="62"/>
    <m/>
    <m/>
    <m/>
    <m/>
    <m/>
    <s v="בנין מגורים.  62 יח&quot;ד. 16 קומות מעל קומת הקרקע ומעל 2 קומות מרתף + צובר גז."/>
    <m/>
    <m/>
    <m/>
    <s v="NULL"/>
    <n v="20180145"/>
    <m/>
    <d v="2019-01-03T00:00:00"/>
    <m/>
    <m/>
    <m/>
    <m/>
    <m/>
    <m/>
    <m/>
    <n v="62"/>
    <m/>
    <m/>
    <s v="בניין מס 4. 62 יח&quot;ד. 16 קומות מעל קומת הקרקע והריסת בנינים קיימים "/>
    <m/>
    <m/>
    <m/>
    <n v="2018"/>
    <x v="5"/>
    <s v="בנייה"/>
    <s v="הריסה + בנייה"/>
    <m/>
    <n v="1"/>
    <m/>
    <m/>
    <m/>
    <n v="2"/>
    <s v="להיתר"/>
    <s v="מוביל אבל יחידות הדיור נספרו בבקשה אחרת"/>
    <x v="2"/>
    <s v="מוביל אבל יחידות הדיור נספרו בהיתר אחר"/>
    <m/>
    <s v="אתר העירייה"/>
    <m/>
    <m/>
    <m/>
    <s v="שנת ההיתר 2019 אך בדוח נספר לשנת 2018"/>
    <m/>
    <m/>
    <m/>
    <m/>
    <m/>
    <s v="מיצוי יח&quot;ד בפרויקט"/>
    <n v="0"/>
    <m/>
    <m/>
    <m/>
    <m/>
    <m/>
    <m/>
    <m/>
  </r>
  <r>
    <n v="1782"/>
    <s v="אוקטובר 2021 - טיוב בקשות ID כפולות"/>
    <s v="כן"/>
    <s v="כן"/>
    <m/>
    <s v="טויב"/>
    <m/>
    <m/>
    <m/>
    <m/>
    <m/>
    <n v="4003"/>
    <m/>
    <s v="מרכז"/>
    <x v="15"/>
    <x v="54"/>
    <m/>
    <s v="מיסוי"/>
    <s v="פינוי-בינוי"/>
    <s v="בביצוע + מבנים מאוכלסים"/>
    <n v="7271286"/>
    <s v="411 20200041"/>
    <n v="411"/>
    <n v="20200041"/>
    <s v="בקשה מקוונת ללא הקלות"/>
    <s v="שינויים ללא תוספת"/>
    <n v="5361"/>
    <s v="יהוד"/>
    <n v="9400"/>
    <s v="התמר"/>
    <n v="198"/>
    <n v="2"/>
    <n v="2"/>
    <s v="     "/>
    <d v="2020-05-03T00:00:00"/>
    <n v="0"/>
    <n v="62"/>
    <s v="NULL"/>
    <s v="NULL"/>
    <s v="NULL"/>
    <s v="2021_01"/>
    <d v="2021-06-14T12:45:52"/>
    <s v="NULL"/>
    <s v="NULL"/>
    <s v="NULL"/>
    <s v=" בניין 1 קומות-שינויים פנימיים להיתר מס' 20150219-ללא תוספת שטח(שינוי קירות הגנה לממ&quot;ד מבטון לקיר בלוקים, ובמקום מעקה זכוכית בין מרפסת למרפסת-ביצוע קיר בנוי עד גובה 180 ס&quot;מ) "/>
    <s v="NULL"/>
    <s v="NULL"/>
    <s v="NULL"/>
    <n v="2095315"/>
    <n v="20200041"/>
    <s v="בקשה מקוונת ללא הקלות"/>
    <d v="2021-04-22T00:00:00"/>
    <s v="שינויים ללא תוספת"/>
    <n v="0"/>
    <n v="62"/>
    <s v="NULL"/>
    <s v="NULL"/>
    <s v="NULL"/>
    <s v="NULL"/>
    <s v="NULL"/>
    <s v="NULL"/>
    <s v="NULL"/>
    <s v="בניין 1 קומות-שינויים פנימיים להיתר מס' 20150219-ללא תוספת שטח(שינוי קירות הגנה לממ&quot;ד מבטון לקיר בלוקים, ובמקום מעקה זכוכית בין מרפסת למרפסת-ביצוע קיר בנוי עד גובה 180 ס&quot;מ) "/>
    <s v="2021_01"/>
    <d v="2021-06-14T12:45:55"/>
    <s v="גוש חלקה"/>
    <n v="2020"/>
    <x v="0"/>
    <s v="בנייה"/>
    <s v="בנייה"/>
    <m/>
    <n v="8"/>
    <m/>
    <m/>
    <m/>
    <n v="2"/>
    <s v="להיתר"/>
    <m/>
    <x v="2"/>
    <m/>
    <m/>
    <m/>
    <m/>
    <m/>
    <m/>
    <m/>
    <m/>
    <m/>
    <m/>
    <m/>
    <m/>
    <s v="מיצוי יח&quot;ד בפרויקט"/>
    <s v="0_x000a_כל יחידות הדיור נספרו במתחם האב במסלול רשויות"/>
    <m/>
    <m/>
    <m/>
    <m/>
    <m/>
    <m/>
    <m/>
  </r>
  <r>
    <n v="352"/>
    <m/>
    <m/>
    <m/>
    <m/>
    <m/>
    <m/>
    <m/>
    <m/>
    <m/>
    <m/>
    <n v="33115"/>
    <m/>
    <s v="מרכז"/>
    <x v="15"/>
    <x v="54"/>
    <m/>
    <s v="רשויות"/>
    <s v="מיסוי - פינוי-בינוי"/>
    <s v="בביצוע + מבנים מאוכלסים"/>
    <n v="712948"/>
    <s v="411 20160011"/>
    <n v="411"/>
    <n v="20160011"/>
    <s v="בקשה להיתר"/>
    <s v="בניה חדשה"/>
    <n v="5385"/>
    <s v="יהוד-מונוסון"/>
    <n v="9400"/>
    <s v="התמר"/>
    <n v="0"/>
    <n v="4"/>
    <n v="4"/>
    <m/>
    <d v="2016-01-07T00:00:00"/>
    <n v="0"/>
    <n v="0"/>
    <n v="16"/>
    <n v="46"/>
    <n v="62"/>
    <m/>
    <m/>
    <m/>
    <m/>
    <m/>
    <s v="בית משותף חדש הכולל קומת קרקע+16 קומות מגורים, 62 יח&quot;ד."/>
    <m/>
    <m/>
    <m/>
    <n v="1557926"/>
    <n v="20160011"/>
    <m/>
    <d v="2018-01-10T00:00:00"/>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ית משותף חדש הכולל קומת קרקע+16 קומות מגורים, 62 יח&quot;ד. תנאי לתחילת עבודות:"/>
    <m/>
    <m/>
    <m/>
    <n v="2016"/>
    <x v="3"/>
    <s v="בנייה"/>
    <s v="בנייה"/>
    <m/>
    <n v="4"/>
    <m/>
    <m/>
    <m/>
    <n v="1"/>
    <s v="להיתר"/>
    <m/>
    <x v="0"/>
    <m/>
    <m/>
    <s v="דטה ידנית"/>
    <n v="712948"/>
    <n v="1557926"/>
    <m/>
    <m/>
    <m/>
    <m/>
    <m/>
    <m/>
    <m/>
    <s v="מיצוי יח&quot;ד בפרויקט"/>
    <n v="0"/>
    <m/>
    <m/>
    <m/>
    <m/>
    <m/>
    <m/>
    <m/>
  </r>
  <r>
    <n v="353"/>
    <m/>
    <m/>
    <m/>
    <m/>
    <m/>
    <m/>
    <m/>
    <m/>
    <m/>
    <m/>
    <n v="33115"/>
    <m/>
    <s v="מרכז"/>
    <x v="15"/>
    <x v="54"/>
    <m/>
    <s v="רשויות"/>
    <s v="מיסוי - פינוי-בינוי"/>
    <s v="בביצוע + מבנים מאוכלסים"/>
    <n v="5379343"/>
    <s v="411 20180144"/>
    <n v="411"/>
    <n v="20180144"/>
    <s v="בקשה להיתר"/>
    <s v="בניה חדשה"/>
    <n v="5463"/>
    <s v="יהוד"/>
    <n v="9400"/>
    <s v="התמר"/>
    <n v="0"/>
    <n v="15"/>
    <n v="15"/>
    <m/>
    <d v="2018-06-10T00:00:00"/>
    <n v="0"/>
    <n v="62"/>
    <n v="16"/>
    <n v="46"/>
    <n v="62"/>
    <m/>
    <m/>
    <m/>
    <m/>
    <m/>
    <s v="בנין מגורים 62 יח&quot;ד. 16 קומות מעל קומת קרקע ומעל שתי קומות מרתף. לרבות צובר גז"/>
    <m/>
    <m/>
    <m/>
    <s v="NULL"/>
    <n v="20180144"/>
    <m/>
    <d v="2019-01-03T00:00:00"/>
    <m/>
    <m/>
    <m/>
    <n v="16"/>
    <m/>
    <n v="46"/>
    <m/>
    <n v="62"/>
    <m/>
    <m/>
    <s v="בניין 3 - מגורים 62 י&quot;חד. 16 קומות קומת קרקע 2 קומות מרתף. הריסת בנינים קיימים "/>
    <m/>
    <m/>
    <m/>
    <n v="2018"/>
    <x v="5"/>
    <s v="בנייה"/>
    <s v="הריסה + בנייה"/>
    <m/>
    <n v="6"/>
    <m/>
    <m/>
    <m/>
    <n v="1"/>
    <s v="להיתר"/>
    <m/>
    <x v="0"/>
    <m/>
    <m/>
    <s v="אתר העירייה"/>
    <n v="5379343"/>
    <m/>
    <s v="היתר מאתר העירייה, לכן אין היתר ID"/>
    <s v="שנת ההיתר 2019 אך בדוח נספר לשנת 2018"/>
    <m/>
    <m/>
    <m/>
    <m/>
    <m/>
    <s v="מיצוי יח&quot;ד בפרויקט"/>
    <n v="0"/>
    <m/>
    <m/>
    <m/>
    <m/>
    <m/>
    <m/>
    <m/>
  </r>
  <r>
    <n v="351"/>
    <m/>
    <m/>
    <m/>
    <m/>
    <m/>
    <m/>
    <m/>
    <m/>
    <m/>
    <m/>
    <n v="33115"/>
    <m/>
    <s v="מרכז"/>
    <x v="15"/>
    <x v="54"/>
    <m/>
    <s v="רשויות"/>
    <s v="מיסוי - פינוי-בינוי"/>
    <s v="בביצוע + מבנים מאוכלסים"/>
    <n v="712755"/>
    <s v="411 20150219"/>
    <n v="411"/>
    <n v="20150219"/>
    <s v="בקשה להיתר"/>
    <s v="בניה חדשה"/>
    <n v="5361"/>
    <s v="יהוד-מונוסון"/>
    <n v="0"/>
    <s v="התמר"/>
    <n v="0"/>
    <n v="19"/>
    <n v="19"/>
    <m/>
    <d v="2015-11-26T00:00:00"/>
    <n v="0"/>
    <n v="0"/>
    <n v="16"/>
    <n v="46"/>
    <n v="62"/>
    <m/>
    <m/>
    <m/>
    <m/>
    <m/>
    <s v="בנין מגורים 16 קומות + קומת קרקע. 62 יח&quot;ד"/>
    <m/>
    <m/>
    <m/>
    <n v="1557918"/>
    <n v="20150219"/>
    <m/>
    <d v="2018-01-11T00:00:00"/>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נין מגורים 16 קומות + קומת קרקע. 62 יח&quot;ד מעל 2 קומות מרתף קיימות (היתר מספר 2015013"/>
    <m/>
    <m/>
    <m/>
    <n v="2015"/>
    <x v="3"/>
    <s v="בנייה"/>
    <s v="בנייה"/>
    <m/>
    <n v="8"/>
    <m/>
    <m/>
    <m/>
    <n v="1"/>
    <s v="להיתר"/>
    <m/>
    <x v="0"/>
    <m/>
    <m/>
    <s v="דטה ידנית"/>
    <n v="712755"/>
    <n v="1557918"/>
    <m/>
    <m/>
    <m/>
    <m/>
    <m/>
    <m/>
    <m/>
    <s v="מיצוי יח&quot;ד בפרויקט"/>
    <n v="0"/>
    <m/>
    <m/>
    <m/>
    <m/>
    <m/>
    <m/>
    <m/>
  </r>
  <r>
    <n v="354"/>
    <m/>
    <m/>
    <m/>
    <m/>
    <m/>
    <m/>
    <m/>
    <m/>
    <m/>
    <m/>
    <n v="33115"/>
    <m/>
    <s v="מרכז"/>
    <x v="15"/>
    <x v="54"/>
    <m/>
    <s v="רשויות"/>
    <s v="רשויות מקומיות - פינוי-בינוי"/>
    <s v="בביצוע + מבנים מאוכלסים"/>
    <n v="711801"/>
    <s v="411 20080165"/>
    <n v="411"/>
    <n v="20080165"/>
    <s v="בקשה להיתר"/>
    <s v="בניה חדשה"/>
    <n v="3340"/>
    <s v="יהוד"/>
    <n v="9400"/>
    <s v="וינהויז זאב"/>
    <n v="166"/>
    <n v="1"/>
    <n v="1"/>
    <m/>
    <d v="2008-09-01T00:00:00"/>
    <n v="0"/>
    <n v="0"/>
    <n v="48"/>
    <n v="72"/>
    <n v="120"/>
    <m/>
    <m/>
    <m/>
    <m/>
    <m/>
    <s v="הבקשה תואמת תב&quot;ע יד/6156    ו- יד/מק/6156/א מספרי החלקות נקלטו עפ&quot;י תב&quot;ע יד/במ/2001 הקמת  2 בנינים    ‏120 יח&quot;ד במגרשים    10א'   ו-10 ב' ולא עפ&quot;י התבעו&quot;ת התקפות . "/>
    <m/>
    <m/>
    <m/>
    <n v="195146"/>
    <n v="20080165"/>
    <m/>
    <d v="2009-01-05T00:00:00"/>
    <m/>
    <n v="0"/>
    <n v="0"/>
    <n v="48"/>
    <m/>
    <n v="72"/>
    <m/>
    <n v="120"/>
    <m/>
    <m/>
    <s v="הבקשה תואמת תב&quot;ע יד/6156    ו- יד/מק/6156/א הקמת  2 בנינים    ‏120 יח&quot;ד במגרשים    10א'   ו-10 ב' "/>
    <m/>
    <m/>
    <m/>
    <n v="2008"/>
    <x v="12"/>
    <s v="בנייה"/>
    <s v="בנייה"/>
    <m/>
    <n v="1"/>
    <m/>
    <m/>
    <m/>
    <n v="1"/>
    <s v="להיתר"/>
    <m/>
    <x v="0"/>
    <m/>
    <m/>
    <m/>
    <n v="711801"/>
    <n v="195146"/>
    <m/>
    <m/>
    <m/>
    <m/>
    <m/>
    <m/>
    <s v="כתובת לא שייכת למתחם התמר אבל ההיתר נספר בעבר למתחם זה"/>
    <s v="מיצוי יח&quot;ד בפרויקט"/>
    <n v="0"/>
    <m/>
    <m/>
    <m/>
    <m/>
    <m/>
    <m/>
    <m/>
  </r>
  <r>
    <n v="355"/>
    <m/>
    <m/>
    <m/>
    <m/>
    <m/>
    <m/>
    <m/>
    <m/>
    <m/>
    <m/>
    <n v="33115"/>
    <m/>
    <s v="מרכז"/>
    <x v="15"/>
    <x v="54"/>
    <m/>
    <s v="רשויות"/>
    <s v="פינוי-בינוי"/>
    <s v="בביצוע + מבנים מאוכלסים"/>
    <n v="712555"/>
    <s v="411 20120162"/>
    <n v="411"/>
    <n v="20120162"/>
    <s v="בקשה להיתר"/>
    <s v="בניה חדשה"/>
    <n v="5189"/>
    <s v="יהוד"/>
    <n v="9400"/>
    <s v="תמר נוה אפרים"/>
    <n v="3116"/>
    <n v="0"/>
    <n v="0"/>
    <m/>
    <d v="2012-07-17T00:00:00"/>
    <n v="0"/>
    <n v="117"/>
    <m/>
    <m/>
    <n v="117"/>
    <m/>
    <m/>
    <m/>
    <m/>
    <m/>
    <s v="דיור מוגן 117 יח&quot;ד לרבות קומת קרקע המיועדת לכלל ציבור דירי הבניין +מחסנים בקומת הקרקע מרתף תת קרקעי חניה וטרפו' בתחום השצפ +הקלות."/>
    <m/>
    <m/>
    <m/>
    <s v="NULL"/>
    <m/>
    <m/>
    <m/>
    <m/>
    <m/>
    <m/>
    <m/>
    <m/>
    <m/>
    <m/>
    <m/>
    <m/>
    <m/>
    <m/>
    <m/>
    <m/>
    <s v="שליפה לפי תבעות (אוגוסט 2020)"/>
    <n v="2012"/>
    <x v="1"/>
    <s v="בנייה"/>
    <m/>
    <m/>
    <n v="1"/>
    <m/>
    <m/>
    <m/>
    <n v="3"/>
    <s v="להיתר"/>
    <m/>
    <x v="1"/>
    <m/>
    <m/>
    <m/>
    <m/>
    <m/>
    <m/>
    <m/>
    <m/>
    <m/>
    <m/>
    <m/>
    <m/>
    <s v="מיצוי יח&quot;ד בפרויקט"/>
    <n v="0"/>
    <m/>
    <m/>
    <m/>
    <m/>
    <m/>
    <m/>
    <m/>
  </r>
  <r>
    <n v="357"/>
    <m/>
    <m/>
    <m/>
    <m/>
    <m/>
    <m/>
    <m/>
    <m/>
    <m/>
    <m/>
    <n v="33115"/>
    <m/>
    <s v="מרכז"/>
    <x v="15"/>
    <x v="54"/>
    <m/>
    <s v="רשויות"/>
    <s v="רשויות מקומיות - פינוי-בינוי"/>
    <s v="בביצוע + מבנים מאוכלסים"/>
    <n v="712042"/>
    <s v="411 20100048"/>
    <n v="411"/>
    <n v="20100048"/>
    <s v="בקשה להיתר"/>
    <s v="בניה חדשה"/>
    <n v="5034"/>
    <s v="יהוד"/>
    <n v="9400"/>
    <s v="תמר נוה אפרים"/>
    <n v="3116"/>
    <n v="1"/>
    <n v="1"/>
    <m/>
    <d v="2010-02-21T00:00:00"/>
    <n v="0"/>
    <n v="32"/>
    <n v="16"/>
    <n v="46"/>
    <n v="62"/>
    <m/>
    <m/>
    <m/>
    <m/>
    <m/>
    <s v="בנין 8+9   2 קומות מרתף לחניה,מחסנים דירתיים וחדרים טכניים בנין 9        62 יח&quot;ד  16 קומות "/>
    <m/>
    <m/>
    <m/>
    <n v="195271"/>
    <n v="20100048"/>
    <m/>
    <d v="2010-08-01T00:00:00"/>
    <m/>
    <n v="0"/>
    <n v="32"/>
    <n v="16"/>
    <m/>
    <n v="46"/>
    <m/>
    <n v="62"/>
    <m/>
    <m/>
    <s v="      ‏160 מ&quot;ר לבנין.      בכל  בנין בתחום התוכנית אל מתחת לפני הקרקע בשטח של מקסימום 170 מ&quot;ר לבנין. בנין 9        62 יח&quot;ד  16 קומות +קומות מרתף לחניה,מחסנים דירתיין וחדרים טכניים ולא התקבלו התנגדויות. פורסמה הקלה מתוכנית יד/6185 ותוכנית יד/מק/6185/א מתחם התמר ‏1.  העברת שטחים עיקריים מעל מפלס הקרקע בכל בנין בתחום התוכנית אל מתחת לפני הקרקע ‏2.  העברת שטחי שירות שמתחת לפני הקרקע  אל מעל מפלס הקרקע בשטח של מקסימום "/>
    <m/>
    <m/>
    <m/>
    <n v="2010"/>
    <x v="13"/>
    <s v="בנייה"/>
    <s v="בנייה"/>
    <m/>
    <n v="2"/>
    <m/>
    <m/>
    <m/>
    <n v="1"/>
    <s v="להיתר"/>
    <m/>
    <x v="0"/>
    <m/>
    <m/>
    <m/>
    <n v="712042"/>
    <n v="195271"/>
    <m/>
    <m/>
    <m/>
    <m/>
    <m/>
    <m/>
    <m/>
    <s v="מיצוי יח&quot;ד בפרויקט"/>
    <n v="0"/>
    <m/>
    <m/>
    <m/>
    <m/>
    <m/>
    <m/>
    <m/>
  </r>
  <r>
    <n v="359"/>
    <m/>
    <m/>
    <m/>
    <m/>
    <m/>
    <m/>
    <m/>
    <m/>
    <m/>
    <m/>
    <n v="33115"/>
    <m/>
    <s v="מרכז"/>
    <x v="15"/>
    <x v="54"/>
    <m/>
    <s v="רשויות"/>
    <s v="רשויות מקומיות - פינוי-בינוי"/>
    <s v="בביצוע + מבנים מאוכלסים"/>
    <n v="712041"/>
    <s v="411 20100047"/>
    <n v="411"/>
    <n v="20100047"/>
    <s v="בקשה להיתר"/>
    <s v="בניה חדשה"/>
    <m/>
    <s v="יהוד-מונוסון"/>
    <n v="9400"/>
    <s v="תמר נוה אפרים"/>
    <n v="3116"/>
    <n v="3"/>
    <n v="3"/>
    <m/>
    <d v="2010-02-21T00:00:00"/>
    <n v="0"/>
    <n v="0"/>
    <n v="24"/>
    <n v="38"/>
    <n v="62"/>
    <m/>
    <m/>
    <m/>
    <m/>
    <m/>
    <s v="בנין 10  -     62 יח&quot;ד 16 קומות+2 קומות מרתף למחסנים דירתיים וחדרים טכניים . "/>
    <m/>
    <m/>
    <m/>
    <n v="195270"/>
    <n v="20100047"/>
    <m/>
    <d v="2010-08-01T00:00:00"/>
    <m/>
    <n v="0"/>
    <n v="0"/>
    <n v="24"/>
    <m/>
    <n v="38"/>
    <m/>
    <n v="62"/>
    <m/>
    <m/>
    <s v="     לבנין.     בשטח של מקסימום 170 מ&quot;ר לבנין. 1.  העברת שטחים עיקריים מעל מפלס הקרקע בכל בנין בתחום התוכנית אל מתחת לפני הקרקע 2.  העברת שטחי שירות שמתחת לפני הקרקע אל מעל מפלס הקרקע בשטח מקסימום 160 מ&quot;ר בנין 10  -     62 יח&quot;ד 16 קומות+2 קומות מרתף למחסנים דירתיים וחדרים טכניים . ולא התקבלו התנגדויות. פורסמה הקלה מתוכנית יד/6185  ותוכנית יד/מק/6185/א מתחם התמר. "/>
    <m/>
    <m/>
    <m/>
    <n v="2010"/>
    <x v="13"/>
    <s v="בנייה"/>
    <s v="בנייה"/>
    <m/>
    <n v="3"/>
    <m/>
    <m/>
    <m/>
    <n v="1"/>
    <s v="להיתר"/>
    <m/>
    <x v="0"/>
    <m/>
    <s v="דטה מהעבר"/>
    <s v="דטה מהעבר"/>
    <n v="712041"/>
    <n v="195270"/>
    <m/>
    <m/>
    <m/>
    <m/>
    <m/>
    <m/>
    <m/>
    <s v="מיצוי יח&quot;ד בפרויקט"/>
    <n v="0"/>
    <m/>
    <m/>
    <m/>
    <m/>
    <m/>
    <m/>
    <m/>
  </r>
  <r>
    <n v="358"/>
    <m/>
    <m/>
    <m/>
    <m/>
    <m/>
    <m/>
    <m/>
    <m/>
    <m/>
    <m/>
    <n v="33115"/>
    <m/>
    <s v="מרכז"/>
    <x v="15"/>
    <x v="54"/>
    <m/>
    <s v="רשויות"/>
    <s v="פינוי-בינוי"/>
    <s v="בביצוע + מבנים מאוכלסים"/>
    <n v="711811"/>
    <s v="411 20080175"/>
    <n v="411"/>
    <n v="20080175"/>
    <s v="בקשה להיתר"/>
    <s v="בניה חדשה"/>
    <n v="5038"/>
    <s v="יהוד"/>
    <n v="9400"/>
    <s v="תמר נוה אפרים"/>
    <n v="3116"/>
    <n v="3"/>
    <n v="3"/>
    <m/>
    <d v="2008-09-16T00:00:00"/>
    <n v="0"/>
    <n v="0"/>
    <m/>
    <m/>
    <n v="62"/>
    <m/>
    <m/>
    <m/>
    <m/>
    <m/>
    <s v="בנין 10  -     62 יח&quot;ד 15 קומות"/>
    <m/>
    <m/>
    <m/>
    <s v="NULL"/>
    <m/>
    <m/>
    <m/>
    <m/>
    <m/>
    <m/>
    <m/>
    <m/>
    <m/>
    <m/>
    <m/>
    <m/>
    <m/>
    <m/>
    <m/>
    <m/>
    <s v="שליפת כתובות (אוגוסט 2020)"/>
    <n v="2008"/>
    <x v="1"/>
    <s v="בנייה"/>
    <m/>
    <m/>
    <n v="3"/>
    <m/>
    <m/>
    <m/>
    <n v="2"/>
    <s v="להיתר"/>
    <m/>
    <x v="1"/>
    <m/>
    <m/>
    <m/>
    <m/>
    <m/>
    <m/>
    <m/>
    <m/>
    <m/>
    <m/>
    <m/>
    <s v="?"/>
    <s v="מיצוי יח&quot;ד בפרויקט"/>
    <n v="0"/>
    <m/>
    <m/>
    <m/>
    <m/>
    <m/>
    <m/>
    <m/>
  </r>
  <r>
    <n v="360"/>
    <m/>
    <m/>
    <m/>
    <m/>
    <m/>
    <m/>
    <m/>
    <m/>
    <m/>
    <m/>
    <n v="33115"/>
    <m/>
    <s v="מרכז"/>
    <x v="15"/>
    <x v="54"/>
    <m/>
    <s v="רשויות"/>
    <s v="רשויות מקומיות - פינוי-בינוי"/>
    <s v="בביצוע + מבנים מאוכלסים"/>
    <n v="711394"/>
    <s v="411 20120036"/>
    <n v="411"/>
    <n v="20120036"/>
    <s v="בקשה להיתר"/>
    <s v="בניה חדשה"/>
    <m/>
    <s v="יהוד-מונוסון"/>
    <n v="9400"/>
    <s v="תמר נוה אפרים"/>
    <n v="3116"/>
    <n v="16"/>
    <n v="16"/>
    <m/>
    <d v="2012-02-21T00:00:00"/>
    <n v="0"/>
    <n v="62"/>
    <n v="16"/>
    <n v="46"/>
    <n v="62"/>
    <m/>
    <m/>
    <m/>
    <m/>
    <m/>
    <s v="בנין 7 -הקמת בנין 16 קומות +קומת קרקע 62 יח&quot;ד "/>
    <m/>
    <m/>
    <m/>
    <n v="195520"/>
    <n v="20120036"/>
    <m/>
    <d v="2013-10-14T00:00:00"/>
    <m/>
    <n v="0"/>
    <n v="0"/>
    <n v="16"/>
    <m/>
    <n v="46"/>
    <m/>
    <n v="62"/>
    <m/>
    <m/>
    <s v="בנין 7 -הקמת בנין 16 קומות +קומת קרקע 62 יח&quot;ד "/>
    <m/>
    <m/>
    <m/>
    <n v="2012"/>
    <x v="10"/>
    <s v="בנייה"/>
    <s v="בנייה"/>
    <m/>
    <n v="7"/>
    <m/>
    <m/>
    <m/>
    <n v="1"/>
    <s v="להיתר"/>
    <m/>
    <x v="0"/>
    <m/>
    <s v="דטה מהעבר"/>
    <s v="דטה מהעבר"/>
    <n v="711394"/>
    <n v="195520"/>
    <m/>
    <m/>
    <m/>
    <m/>
    <m/>
    <m/>
    <m/>
    <s v="מיצוי יח&quot;ד בפרויקט"/>
    <n v="0"/>
    <m/>
    <m/>
    <m/>
    <m/>
    <m/>
    <m/>
    <m/>
  </r>
  <r>
    <n v="361"/>
    <m/>
    <m/>
    <m/>
    <m/>
    <m/>
    <m/>
    <m/>
    <m/>
    <m/>
    <m/>
    <n v="33115"/>
    <m/>
    <s v="מרכז"/>
    <x v="15"/>
    <x v="54"/>
    <m/>
    <s v="רשויות"/>
    <s v="רשויות מקומיות - פינוי-בינוי"/>
    <s v="בביצוע + מבנים מאוכלסים"/>
    <n v="711393"/>
    <s v="411 20120035"/>
    <n v="411"/>
    <n v="20120035"/>
    <s v="בקשה להיתר"/>
    <s v="בניה חדשה"/>
    <m/>
    <s v="יהוד-מונוסון"/>
    <n v="9400"/>
    <s v="תמר נוה אפרים"/>
    <n v="3116"/>
    <n v="22"/>
    <n v="22"/>
    <m/>
    <d v="2012-02-21T00:00:00"/>
    <n v="0"/>
    <n v="0"/>
    <n v="16"/>
    <n v="46"/>
    <n v="62"/>
    <m/>
    <m/>
    <m/>
    <m/>
    <m/>
    <s v="בנין 6 -בנין מגורים 16 קומות +קומת קרקע   62 יח&quot;ד. "/>
    <m/>
    <m/>
    <m/>
    <n v="195519"/>
    <n v="20120035"/>
    <m/>
    <d v="2013-10-14T00:00:00"/>
    <m/>
    <n v="0"/>
    <n v="0"/>
    <n v="16"/>
    <m/>
    <n v="46"/>
    <m/>
    <n v="62"/>
    <m/>
    <m/>
    <s v="בנין 6 -בנין מגורים 16 קומות +קומת קרקע   62 יח&quot;ד. "/>
    <m/>
    <m/>
    <m/>
    <n v="2012"/>
    <x v="10"/>
    <s v="בנייה"/>
    <s v="בנייה"/>
    <m/>
    <n v="9"/>
    <m/>
    <m/>
    <m/>
    <n v="1"/>
    <s v="להיתר"/>
    <m/>
    <x v="0"/>
    <m/>
    <s v="דטה מהעבר"/>
    <s v="דטה מהעבר"/>
    <n v="711393"/>
    <n v="195519"/>
    <m/>
    <m/>
    <m/>
    <m/>
    <m/>
    <m/>
    <m/>
    <s v="מיצוי יח&quot;ד בפרויקט"/>
    <n v="0"/>
    <m/>
    <m/>
    <m/>
    <m/>
    <m/>
    <m/>
    <m/>
  </r>
  <r>
    <n v="362"/>
    <m/>
    <m/>
    <m/>
    <m/>
    <m/>
    <m/>
    <m/>
    <m/>
    <m/>
    <m/>
    <n v="33115"/>
    <m/>
    <s v="מרכז"/>
    <x v="15"/>
    <x v="54"/>
    <m/>
    <s v="רשויות"/>
    <s v="רשויות מקומיות - פינוי-בינוי"/>
    <s v="בביצוע + מבנים מאוכלסים"/>
    <n v="712212"/>
    <s v="411 20100276"/>
    <n v="411"/>
    <n v="20100276"/>
    <s v="בקשה להיתר"/>
    <s v="בניה חדשה"/>
    <m/>
    <s v="יהוד-מונוסון"/>
    <n v="9400"/>
    <s v="תמר נוה אפרים"/>
    <n v="3116"/>
    <n v="32"/>
    <n v="32"/>
    <m/>
    <d v="2010-10-26T00:00:00"/>
    <n v="0"/>
    <n v="62"/>
    <n v="16"/>
    <n v="46"/>
    <n v="62"/>
    <m/>
    <m/>
    <m/>
    <m/>
    <m/>
    <s v="הקמת 62 יח&quot;ד (16 קומות) "/>
    <m/>
    <m/>
    <m/>
    <n v="195361"/>
    <n v="20100276"/>
    <m/>
    <d v="2011-05-24T00:00:00"/>
    <m/>
    <n v="0"/>
    <n v="0"/>
    <n v="16"/>
    <m/>
    <n v="46"/>
    <m/>
    <n v="62"/>
    <m/>
    <m/>
    <s v="(בנין  8  )הקמת 62 יח&quot;ד (16 קומות) "/>
    <m/>
    <m/>
    <m/>
    <n v="2010"/>
    <x v="11"/>
    <s v="בנייה"/>
    <s v="בנייה"/>
    <m/>
    <n v="10"/>
    <m/>
    <m/>
    <m/>
    <n v="1"/>
    <s v="להיתר"/>
    <m/>
    <x v="0"/>
    <m/>
    <s v="דטה מהעבר"/>
    <s v="דטה מהעבר"/>
    <n v="712212"/>
    <n v="195361"/>
    <m/>
    <m/>
    <m/>
    <m/>
    <m/>
    <m/>
    <m/>
    <s v="מיצוי יח&quot;ד בפרויקט"/>
    <n v="0"/>
    <m/>
    <m/>
    <m/>
    <m/>
    <m/>
    <m/>
    <m/>
  </r>
  <r>
    <n v="363"/>
    <m/>
    <m/>
    <m/>
    <m/>
    <m/>
    <m/>
    <m/>
    <m/>
    <m/>
    <m/>
    <n v="33115"/>
    <m/>
    <s v="מרכז"/>
    <x v="15"/>
    <x v="54"/>
    <m/>
    <s v="רשויות"/>
    <s v="פינוי-בינוי"/>
    <s v="בביצוע + מבנים מאוכלסים"/>
    <n v="712887"/>
    <s v="411 20150103"/>
    <n v="411"/>
    <n v="20150103"/>
    <s v="בקשה להיתר"/>
    <s v="הריסת מבנה"/>
    <n v="5361"/>
    <s v="יהוד"/>
    <n v="0"/>
    <m/>
    <n v="0"/>
    <n v="0"/>
    <n v="0"/>
    <m/>
    <d v="2015-06-09T00:00:00"/>
    <n v="0"/>
    <n v="48"/>
    <m/>
    <m/>
    <m/>
    <m/>
    <m/>
    <m/>
    <m/>
    <m/>
    <s v="- בניין מגורים בחלקה 265,263 - הריסת חלק מגדר - בניין מגורים מס' 2 16 דירות - קומת עמודים ו-4 קומות מגורים להריסה. - בניין מגורים מס' 4 16 דירות - קומת עמודים ו-4 קומות מגורים להריסה. - בניין מגורים מס' 6 16 דירות - קומות עמודים ו-4 קומות מגורים להריסה. -"/>
    <m/>
    <m/>
    <m/>
    <n v="194155"/>
    <n v="20150103"/>
    <m/>
    <d v="2016-01-31T00:00:00"/>
    <m/>
    <n v="0"/>
    <n v="0"/>
    <m/>
    <m/>
    <m/>
    <m/>
    <m/>
    <m/>
    <m/>
    <s v="תנאי בהיתר הבניה (יתר התנאים ראה נספח א' בהיתר ): - בניין מגורים בחלקה 265,263 - הריסת חלק מגדר. - בניין מגורים מס' 2 16 דירות - קומת עמודים ו-4 קומות מגורים להריסה. - בניין מגורים מס' 4 16 דירות - קומת עמודים ו-4 קומות מגורים להריסה. - בניין מגורים מס' 6 16 דירות - קומות עמודים ו-4 קומות מגורים להריסה. - גידור מגרשים 103,102,101 חדש - לפי תכנית יד/מק/6185 תכנית הבטיחות החתומה ע&quot;י יועץ הבטיחות הינה חלק בלתי ניפרד מהיתר זה תנאי לביצוע ההריסה לווי צמוד של ממונה בטיחות בעבודה מטעם בעל ההיתר וקיום כל דרישות החוק לרבות חוק ארגון הפיקוח ופקודת הבטיחות בעבודה ."/>
    <m/>
    <m/>
    <s v="שליפה לפי תבעות (אוגוסט 2020)"/>
    <n v="2015"/>
    <x v="8"/>
    <s v="הריסה"/>
    <s v="הריסה"/>
    <m/>
    <n v="9"/>
    <m/>
    <m/>
    <m/>
    <n v="2"/>
    <s v="להיתר"/>
    <m/>
    <x v="2"/>
    <m/>
    <m/>
    <m/>
    <m/>
    <m/>
    <m/>
    <m/>
    <m/>
    <m/>
    <m/>
    <m/>
    <m/>
    <s v="מיצוי יח&quot;ד בפרויקט"/>
    <n v="0"/>
    <m/>
    <m/>
    <m/>
    <m/>
    <m/>
    <m/>
    <m/>
  </r>
  <r>
    <n v="364"/>
    <m/>
    <m/>
    <m/>
    <m/>
    <m/>
    <m/>
    <m/>
    <m/>
    <m/>
    <m/>
    <n v="30788"/>
    <m/>
    <s v="מרכז"/>
    <x v="15"/>
    <x v="55"/>
    <m/>
    <s v="רשויות"/>
    <s v="פינוי-בינוי"/>
    <s v="תכנית מאושרת עם פעילות יזמית"/>
    <n v="711480"/>
    <s v="411 20060055"/>
    <n v="411"/>
    <n v="20060055"/>
    <s v="בקשה להיתר"/>
    <s v="בניה חדשה"/>
    <n v="3925"/>
    <s v="יהוד"/>
    <n v="9400"/>
    <s v="מקלב אורי"/>
    <n v="131"/>
    <n v="7"/>
    <n v="7"/>
    <m/>
    <d v="2006-03-29T00:00:00"/>
    <n v="0"/>
    <n v="0"/>
    <m/>
    <m/>
    <n v="67"/>
    <m/>
    <m/>
    <m/>
    <m/>
    <m/>
    <s v="בנין משותף 67 יחידות דיור."/>
    <m/>
    <m/>
    <m/>
    <s v="NULL"/>
    <m/>
    <m/>
    <m/>
    <m/>
    <m/>
    <m/>
    <m/>
    <m/>
    <m/>
    <m/>
    <m/>
    <m/>
    <m/>
    <m/>
    <m/>
    <m/>
    <s v="שליפת כתובות (אוגוסט 2020)"/>
    <n v="2006"/>
    <x v="1"/>
    <s v="בנייה"/>
    <m/>
    <m/>
    <n v="1"/>
    <m/>
    <m/>
    <m/>
    <n v="1"/>
    <s v="להיתר"/>
    <m/>
    <x v="1"/>
    <m/>
    <m/>
    <m/>
    <m/>
    <m/>
    <m/>
    <m/>
    <m/>
    <m/>
    <m/>
    <m/>
    <m/>
    <m/>
    <n v="72"/>
    <m/>
    <m/>
    <m/>
    <m/>
    <m/>
    <s v="אישור בתנאים"/>
    <m/>
  </r>
  <r>
    <n v="365"/>
    <m/>
    <m/>
    <m/>
    <m/>
    <m/>
    <m/>
    <m/>
    <m/>
    <m/>
    <m/>
    <n v="30828"/>
    <m/>
    <s v="מרכז"/>
    <x v="15"/>
    <x v="56"/>
    <m/>
    <s v="רשויות"/>
    <s v="רשויות מקומיות - פינוי-בינוי"/>
    <s v="בביצוע + מבנים מאוכלסים"/>
    <n v="711679"/>
    <s v="411 20070128"/>
    <n v="411"/>
    <n v="20070128"/>
    <s v="בקשה להיתר"/>
    <s v="בניה חדשה"/>
    <n v="1212"/>
    <s v="יהוד"/>
    <n v="9400"/>
    <s v="הרצל"/>
    <n v="116"/>
    <n v="10"/>
    <n v="10"/>
    <m/>
    <d v="2007-07-12T00:00:00"/>
    <n v="0"/>
    <n v="100"/>
    <n v="20"/>
    <n v="80"/>
    <n v="100"/>
    <m/>
    <m/>
    <m/>
    <m/>
    <m/>
    <s v="2 בנינים 100 יח&quot;ד (יד/מק/6156/א  מגרש 9(א) 9 (ב)) בגובה 12 קומות. "/>
    <m/>
    <m/>
    <m/>
    <n v="195076"/>
    <n v="20070128"/>
    <m/>
    <d v="2007-12-30T00:00:00"/>
    <m/>
    <n v="0"/>
    <n v="100"/>
    <n v="0"/>
    <m/>
    <n v="0"/>
    <m/>
    <n v="100"/>
    <m/>
    <m/>
    <s v="קומות. ‏2 בנינים 100 יח&quot;ד (יד/6156) מגרש 9(א) 9 (ב)) בגובה 12 "/>
    <m/>
    <m/>
    <m/>
    <n v="2007"/>
    <x v="14"/>
    <s v="בנייה"/>
    <s v="בנייה"/>
    <m/>
    <n v="21"/>
    <m/>
    <m/>
    <m/>
    <n v="1"/>
    <s v="להיתר"/>
    <m/>
    <x v="0"/>
    <m/>
    <m/>
    <m/>
    <n v="711679"/>
    <n v="195076"/>
    <m/>
    <m/>
    <m/>
    <m/>
    <m/>
    <m/>
    <m/>
    <m/>
    <n v="354"/>
    <m/>
    <m/>
    <m/>
    <m/>
    <m/>
    <m/>
    <m/>
  </r>
  <r>
    <n v="366"/>
    <m/>
    <m/>
    <m/>
    <m/>
    <m/>
    <m/>
    <m/>
    <m/>
    <m/>
    <m/>
    <n v="30828"/>
    <m/>
    <s v="מרכז"/>
    <x v="15"/>
    <x v="56"/>
    <m/>
    <s v="רשויות"/>
    <s v="רשויות מקומיות - פינוי-בינוי"/>
    <s v="בביצוע + מבנים מאוכלסים"/>
    <n v="711750"/>
    <s v="411 20080059"/>
    <n v="411"/>
    <n v="20080059"/>
    <s v="בקשה להיתר"/>
    <s v="תוספת למבנה קיים"/>
    <n v="1212"/>
    <s v="יהוד"/>
    <n v="9400"/>
    <s v="הרצל"/>
    <n v="116"/>
    <n v="10"/>
    <n v="10"/>
    <m/>
    <d v="2008-03-25T00:00:00"/>
    <n v="0"/>
    <n v="40"/>
    <n v="0"/>
    <n v="20"/>
    <n v="20"/>
    <m/>
    <m/>
    <m/>
    <m/>
    <m/>
    <s v="תוספת 3 קומות למגרש 9 א 9 ב' סה&quot;כ: 20 יח&quot;ד (יד/מק/6156/א) "/>
    <m/>
    <m/>
    <m/>
    <n v="195121"/>
    <n v="20080059"/>
    <m/>
    <d v="2008-05-15T00:00:00"/>
    <m/>
    <n v="0"/>
    <n v="40"/>
    <n v="0"/>
    <m/>
    <n v="20"/>
    <m/>
    <n v="20"/>
    <m/>
    <m/>
    <s v="הקמת 2 בנינים 120 יח&quot;ד במגרשים 10 א'  ו-10ב'. "/>
    <m/>
    <m/>
    <m/>
    <n v="2008"/>
    <x v="15"/>
    <s v="בנייה"/>
    <s v="בנייה"/>
    <m/>
    <n v="21"/>
    <m/>
    <m/>
    <m/>
    <n v="1"/>
    <s v="להיתר"/>
    <m/>
    <x v="0"/>
    <m/>
    <m/>
    <m/>
    <n v="711750"/>
    <n v="195121"/>
    <m/>
    <s v="יחד שונה במוצע לעומת מהות"/>
    <m/>
    <m/>
    <m/>
    <m/>
    <m/>
    <m/>
    <n v="354"/>
    <m/>
    <m/>
    <m/>
    <m/>
    <m/>
    <m/>
    <m/>
  </r>
  <r>
    <n v="367"/>
    <m/>
    <m/>
    <m/>
    <m/>
    <m/>
    <m/>
    <m/>
    <m/>
    <m/>
    <m/>
    <n v="30828"/>
    <m/>
    <s v="מרכז"/>
    <x v="15"/>
    <x v="56"/>
    <m/>
    <s v="רשויות"/>
    <s v="רשויות מקומיות - פינוי-בינוי"/>
    <s v="בביצוע + מבנים מאוכלסים"/>
    <n v="712584"/>
    <s v="411 20120227"/>
    <n v="411"/>
    <n v="20120227"/>
    <s v="בקשה להיתר"/>
    <s v="בניה חדשה"/>
    <n v="633"/>
    <s v="יהוד"/>
    <n v="9400"/>
    <s v="הרצל"/>
    <n v="116"/>
    <n v="14"/>
    <n v="14"/>
    <m/>
    <d v="2011-05-17T00:00:00"/>
    <n v="0"/>
    <n v="100"/>
    <n v="20"/>
    <n v="80"/>
    <n v="100"/>
    <m/>
    <m/>
    <m/>
    <m/>
    <m/>
    <s v="הקמת 2 בנינים בגובה 13 קומות סה&quot;כ: 100 יחידות דיור. "/>
    <m/>
    <m/>
    <m/>
    <n v="195583"/>
    <n v="20120227"/>
    <m/>
    <d v="2012-12-30T00:00:00"/>
    <m/>
    <n v="0"/>
    <n v="100"/>
    <n v="0"/>
    <m/>
    <n v="0"/>
    <m/>
    <n v="100"/>
    <m/>
    <m/>
    <s v="הקמת 2 בנינים בגובה 13 קומות סה&quot;כ: 100 יחידות דיור. "/>
    <m/>
    <m/>
    <m/>
    <n v="2011"/>
    <x v="9"/>
    <s v="בנייה"/>
    <s v="בנייה"/>
    <m/>
    <n v="24"/>
    <m/>
    <m/>
    <m/>
    <n v="1"/>
    <s v="להיתר"/>
    <m/>
    <x v="0"/>
    <m/>
    <m/>
    <m/>
    <n v="712584"/>
    <n v="195583"/>
    <m/>
    <m/>
    <m/>
    <m/>
    <m/>
    <m/>
    <m/>
    <m/>
    <n v="354"/>
    <m/>
    <m/>
    <m/>
    <m/>
    <m/>
    <m/>
    <m/>
  </r>
  <r>
    <n v="369"/>
    <m/>
    <m/>
    <m/>
    <m/>
    <m/>
    <m/>
    <m/>
    <m/>
    <m/>
    <m/>
    <n v="30828"/>
    <m/>
    <s v="מרכז"/>
    <x v="15"/>
    <x v="56"/>
    <m/>
    <s v="רשויות"/>
    <s v="פינוי-בינוי"/>
    <s v="בביצוע + מבנים מאוכלסים"/>
    <n v="712330"/>
    <s v="411 20110127"/>
    <n v="411"/>
    <n v="20110127"/>
    <s v="בקשה להיתר"/>
    <s v="הריסת מבנה"/>
    <n v="633"/>
    <s v="יהוד"/>
    <n v="9400"/>
    <s v="הרצל"/>
    <n v="116"/>
    <n v="14"/>
    <n v="14"/>
    <m/>
    <d v="2011-07-05T00:00:00"/>
    <n v="0"/>
    <n v="0"/>
    <m/>
    <m/>
    <m/>
    <m/>
    <m/>
    <m/>
    <m/>
    <m/>
    <s v="הריסת מבנים קיימים מעל פני הקרקע ללא פירוק קווי ביוב קיימים"/>
    <m/>
    <m/>
    <m/>
    <s v="NULL"/>
    <m/>
    <m/>
    <m/>
    <m/>
    <m/>
    <m/>
    <m/>
    <m/>
    <m/>
    <m/>
    <m/>
    <m/>
    <m/>
    <m/>
    <m/>
    <m/>
    <s v="שליפת חלקה 0 (אוגוסט 2020)"/>
    <n v="2011"/>
    <x v="1"/>
    <s v="הריסה"/>
    <m/>
    <m/>
    <n v="24"/>
    <m/>
    <m/>
    <m/>
    <n v="2"/>
    <s v="להיתר"/>
    <m/>
    <x v="1"/>
    <m/>
    <m/>
    <m/>
    <m/>
    <m/>
    <m/>
    <m/>
    <m/>
    <m/>
    <m/>
    <m/>
    <s v="רלוונטי לפי כתובת ולפי אלון "/>
    <m/>
    <n v="354"/>
    <m/>
    <m/>
    <m/>
    <m/>
    <m/>
    <m/>
    <m/>
  </r>
  <r>
    <n v="368"/>
    <m/>
    <m/>
    <m/>
    <m/>
    <m/>
    <m/>
    <m/>
    <m/>
    <m/>
    <m/>
    <n v="30828"/>
    <m/>
    <s v="מרכז"/>
    <x v="15"/>
    <x v="56"/>
    <m/>
    <s v="רשויות"/>
    <s v="פינוי-בינוי"/>
    <s v="בביצוע + מבנים מאוכלסים"/>
    <n v="712306"/>
    <s v="411 20110098"/>
    <n v="411"/>
    <n v="20110098"/>
    <s v="בקשה להיתר"/>
    <s v="בניה חדשה"/>
    <n v="633"/>
    <s v="יהוד"/>
    <n v="9400"/>
    <s v="הרצל"/>
    <n v="116"/>
    <n v="14"/>
    <n v="14"/>
    <m/>
    <d v="2011-05-17T00:00:00"/>
    <n v="0"/>
    <n v="0"/>
    <m/>
    <m/>
    <n v="100"/>
    <m/>
    <m/>
    <m/>
    <m/>
    <m/>
    <s v="הקמת 2 בנינים בגובה 13 קומות סה&quot;כ: 100 יחידות דיור."/>
    <m/>
    <m/>
    <m/>
    <s v="NULL"/>
    <m/>
    <m/>
    <m/>
    <m/>
    <m/>
    <m/>
    <m/>
    <m/>
    <m/>
    <m/>
    <m/>
    <m/>
    <m/>
    <m/>
    <m/>
    <m/>
    <s v="שליפת חלקה 0 (אוגוסט 2020)"/>
    <n v="2011"/>
    <x v="1"/>
    <s v="בנייה"/>
    <m/>
    <m/>
    <m/>
    <m/>
    <m/>
    <m/>
    <n v="4"/>
    <s v="להיתר"/>
    <m/>
    <x v="1"/>
    <m/>
    <m/>
    <m/>
    <m/>
    <m/>
    <m/>
    <m/>
    <m/>
    <m/>
    <m/>
    <m/>
    <s v="רלוונטי לפי כתובת ולפי אלון "/>
    <m/>
    <n v="354"/>
    <m/>
    <m/>
    <m/>
    <m/>
    <m/>
    <m/>
    <m/>
  </r>
  <r>
    <n v="370"/>
    <m/>
    <m/>
    <m/>
    <m/>
    <m/>
    <m/>
    <m/>
    <m/>
    <m/>
    <m/>
    <n v="30828"/>
    <m/>
    <s v="מרכז"/>
    <x v="15"/>
    <x v="56"/>
    <m/>
    <s v="רשויות"/>
    <s v="פינוי-בינוי"/>
    <s v="בביצוע + מבנים מאוכלסים"/>
    <n v="712298"/>
    <s v="411 20110084"/>
    <n v="411"/>
    <n v="20110084"/>
    <s v="בקשה להיתר"/>
    <s v="בניה חדשה"/>
    <n v="5147"/>
    <s v="יהוד"/>
    <n v="9400"/>
    <s v="הרצל"/>
    <n v="116"/>
    <n v="18"/>
    <n v="18"/>
    <m/>
    <d v="2011-05-01T00:00:00"/>
    <n v="0"/>
    <n v="0"/>
    <m/>
    <m/>
    <n v="104"/>
    <m/>
    <m/>
    <m/>
    <m/>
    <m/>
    <s v="הקמת 2 בנינים של 13   ו-14 קומות  סה&quot;כ 104 יחידות דיור"/>
    <m/>
    <m/>
    <m/>
    <s v="NULL"/>
    <m/>
    <m/>
    <m/>
    <m/>
    <m/>
    <m/>
    <m/>
    <m/>
    <m/>
    <m/>
    <m/>
    <m/>
    <m/>
    <m/>
    <m/>
    <m/>
    <s v="שליפת חלקה 0 (אוגוסט 2020)"/>
    <n v="2011"/>
    <x v="1"/>
    <s v="בנייה"/>
    <m/>
    <m/>
    <n v="25"/>
    <m/>
    <m/>
    <n v="1"/>
    <n v="1"/>
    <s v="להיתר"/>
    <m/>
    <x v="1"/>
    <m/>
    <m/>
    <m/>
    <m/>
    <n v="195457"/>
    <m/>
    <m/>
    <m/>
    <m/>
    <m/>
    <m/>
    <s v="?"/>
    <m/>
    <n v="354"/>
    <m/>
    <m/>
    <m/>
    <m/>
    <m/>
    <s v="אישור בתנאים"/>
    <m/>
  </r>
  <r>
    <n v="371"/>
    <m/>
    <m/>
    <m/>
    <m/>
    <m/>
    <m/>
    <m/>
    <m/>
    <m/>
    <m/>
    <n v="30828"/>
    <m/>
    <s v="מרכז"/>
    <x v="15"/>
    <x v="56"/>
    <m/>
    <s v="רשויות"/>
    <s v="פינוי-בינוי"/>
    <s v="בביצוע + מבנים מאוכלסים"/>
    <n v="712331"/>
    <s v="411 20110128"/>
    <n v="411"/>
    <n v="20110128"/>
    <s v="בקשה להיתר"/>
    <s v="הריסת מבנה"/>
    <n v="5147"/>
    <s v="יהוד"/>
    <n v="9400"/>
    <s v="הרצל"/>
    <n v="116"/>
    <n v="18"/>
    <n v="18"/>
    <m/>
    <d v="2011-07-05T00:00:00"/>
    <n v="0"/>
    <n v="0"/>
    <m/>
    <m/>
    <m/>
    <m/>
    <m/>
    <m/>
    <m/>
    <m/>
    <s v="הריסת מבנים קיימים מעל פני הקרקע ללא פירוק קווי ביוב קיימים."/>
    <m/>
    <m/>
    <m/>
    <n v="195430"/>
    <n v="20110128"/>
    <m/>
    <d v="2011-08-11T00:00:00"/>
    <m/>
    <n v="0"/>
    <n v="0"/>
    <m/>
    <m/>
    <m/>
    <m/>
    <m/>
    <m/>
    <m/>
    <m/>
    <m/>
    <m/>
    <s v="שליפת חלקה 0 (אוגוסט 2020)"/>
    <n v="2011"/>
    <x v="11"/>
    <s v="הריסה"/>
    <s v="הריסה"/>
    <m/>
    <n v="25"/>
    <m/>
    <m/>
    <m/>
    <n v="2"/>
    <s v="להיתר"/>
    <m/>
    <x v="7"/>
    <m/>
    <m/>
    <m/>
    <m/>
    <m/>
    <m/>
    <m/>
    <m/>
    <m/>
    <m/>
    <m/>
    <s v="?"/>
    <m/>
    <n v="354"/>
    <m/>
    <m/>
    <m/>
    <m/>
    <m/>
    <m/>
    <m/>
  </r>
  <r>
    <n v="372"/>
    <m/>
    <m/>
    <m/>
    <m/>
    <m/>
    <m/>
    <m/>
    <m/>
    <m/>
    <m/>
    <n v="30828"/>
    <m/>
    <s v="מרכז"/>
    <x v="15"/>
    <x v="56"/>
    <m/>
    <s v="רשויות"/>
    <s v="רשויות מקומיות - פינוי-בינוי"/>
    <s v="בביצוע + מבנים מאוכלסים"/>
    <n v="712380"/>
    <s v="411 20110191"/>
    <n v="411"/>
    <n v="20110191"/>
    <s v="בקשה להיתר"/>
    <s v="תוכ' שינויים - תוס' שטח"/>
    <n v="5147"/>
    <s v="יהוד"/>
    <n v="9400"/>
    <s v="הרצל"/>
    <n v="116"/>
    <n v="18"/>
    <n v="18"/>
    <m/>
    <d v="2011-09-18T00:00:00"/>
    <n v="0"/>
    <n v="0"/>
    <m/>
    <m/>
    <n v="104"/>
    <m/>
    <m/>
    <m/>
    <m/>
    <m/>
    <s v="תוכנית שינויים- הקמת 2 בנינים בגובה של 13 ו-14 קומות סה&quot;כ 104 יח&quot;ד+חדר שנאים תת קרקעי. "/>
    <m/>
    <m/>
    <m/>
    <n v="195457"/>
    <n v="20110191"/>
    <m/>
    <d v="2011-10-30T00:00:00"/>
    <m/>
    <n v="0"/>
    <n v="0"/>
    <m/>
    <m/>
    <m/>
    <m/>
    <n v="104"/>
    <m/>
    <m/>
    <s v="תוכנית שינויים- הקמת 2 בנינים בגובה של 13 -14 קומות סה&quot;כ:104 יח&quot;ד +חדר שנאים תת קרקעי "/>
    <m/>
    <m/>
    <m/>
    <n v="2011"/>
    <x v="11"/>
    <s v="בנייה"/>
    <s v="בנייה"/>
    <m/>
    <n v="25"/>
    <m/>
    <m/>
    <m/>
    <n v="2"/>
    <s v="להיתר"/>
    <m/>
    <x v="0"/>
    <m/>
    <m/>
    <m/>
    <n v="712298"/>
    <m/>
    <m/>
    <m/>
    <m/>
    <m/>
    <m/>
    <m/>
    <s v="רלוונטי"/>
    <m/>
    <n v="354"/>
    <m/>
    <m/>
    <m/>
    <m/>
    <m/>
    <m/>
    <m/>
  </r>
  <r>
    <n v="373"/>
    <m/>
    <m/>
    <m/>
    <m/>
    <m/>
    <m/>
    <m/>
    <m/>
    <m/>
    <m/>
    <n v="30828"/>
    <m/>
    <s v="מרכז"/>
    <x v="15"/>
    <x v="56"/>
    <m/>
    <s v="רשויות"/>
    <s v="פינוי-בינוי"/>
    <s v="בביצוע + מבנים מאוכלסים"/>
    <n v="712835"/>
    <s v="411 20140218"/>
    <n v="411"/>
    <n v="20140218"/>
    <s v="בקשה להיתר"/>
    <s v="גדר"/>
    <n v="5344"/>
    <s v="יהוד"/>
    <n v="9400"/>
    <s v="וינהויז זאב"/>
    <n v="166"/>
    <n v="0"/>
    <n v="0"/>
    <m/>
    <d v="2014-12-23T00:00:00"/>
    <n v="0"/>
    <n v="0"/>
    <m/>
    <m/>
    <m/>
    <m/>
    <m/>
    <m/>
    <m/>
    <m/>
    <s v="הריסת מבנה קיים במסגרת תכנית פינוי. גידור מגרשים 7 ו-16 לקראת בניה  ."/>
    <m/>
    <m/>
    <m/>
    <n v="193700"/>
    <n v="20140218"/>
    <m/>
    <d v="2015-02-16T00:00:00"/>
    <m/>
    <n v="0"/>
    <n v="0"/>
    <m/>
    <m/>
    <m/>
    <m/>
    <m/>
    <m/>
    <m/>
    <s v="הריסת מבנה קיים במסגרת תכנית פינוי. גידור מגרשים 7 ו-16 לקראת בניה חדשה"/>
    <m/>
    <m/>
    <s v="שליפה לפי תבעות (אוגוסט 2020)"/>
    <n v="2014"/>
    <x v="4"/>
    <s v="הריסה"/>
    <s v="הריסה"/>
    <m/>
    <n v="14"/>
    <m/>
    <m/>
    <m/>
    <n v="3"/>
    <s v="להיתר"/>
    <m/>
    <x v="7"/>
    <s v="קדום"/>
    <m/>
    <m/>
    <m/>
    <m/>
    <m/>
    <m/>
    <m/>
    <m/>
    <m/>
    <m/>
    <m/>
    <m/>
    <n v="354"/>
    <m/>
    <m/>
    <m/>
    <m/>
    <m/>
    <m/>
    <m/>
  </r>
  <r>
    <n v="375"/>
    <m/>
    <m/>
    <m/>
    <m/>
    <m/>
    <m/>
    <m/>
    <m/>
    <m/>
    <m/>
    <n v="30828"/>
    <m/>
    <s v="מרכז"/>
    <x v="15"/>
    <x v="56"/>
    <m/>
    <s v="רשויות"/>
    <s v="רשויות מקומיות - פינוי-בינוי"/>
    <s v="בביצוע + מבנים מאוכלסים"/>
    <n v="712837"/>
    <s v="411 20140226"/>
    <n v="411"/>
    <n v="20140226"/>
    <s v="בקשה להיתר"/>
    <s v="בית במקום בית להריסה"/>
    <n v="5345"/>
    <s v="יהוד"/>
    <n v="9400"/>
    <s v="וינהויז זאב"/>
    <n v="166"/>
    <n v="2"/>
    <n v="2"/>
    <m/>
    <d v="2014-12-30T00:00:00"/>
    <n v="0"/>
    <n v="0"/>
    <n v="10"/>
    <n v="44"/>
    <n v="54"/>
    <m/>
    <m/>
    <m/>
    <m/>
    <m/>
    <s v="הריסת מבנה קיים במסגרת תכנית פינוי והקמת בניין משותף הכולל: 54 יח&quot;ד,14 קומות מעל קומת קרקע+מרתף. "/>
    <m/>
    <m/>
    <m/>
    <n v="1462802"/>
    <n v="20140226"/>
    <m/>
    <d v="2016-11-29T00:00:00"/>
    <m/>
    <n v="0"/>
    <n v="0"/>
    <n v="0"/>
    <m/>
    <n v="0"/>
    <m/>
    <n v="54"/>
    <m/>
    <m/>
    <s v="      יתר התנאים ראה בנספח א' להיתר הבניה.       לא תוקם גדר בגבול הצפוני של       לרבות  גדר,שבילים ,סוג ריצוף גופי תאורה שילוט וגינון בשפ&quot;פ והמשכיים לשטחים ציבוריים (מדרכות ושצ&quot;פ ) ייערך בטרם יחלו בעבודות הפיתוח בשטחים אלה בתאום עם אגף הנדסה ומהנדס העיר"/>
    <m/>
    <m/>
    <m/>
    <n v="2014"/>
    <x v="8"/>
    <s v="הריסה + בנייה"/>
    <s v="הריסה + בנייה"/>
    <m/>
    <n v="10"/>
    <m/>
    <m/>
    <m/>
    <n v="1"/>
    <s v="להיתר"/>
    <m/>
    <x v="0"/>
    <m/>
    <m/>
    <m/>
    <n v="712837"/>
    <n v="1462802"/>
    <m/>
    <m/>
    <m/>
    <m/>
    <m/>
    <m/>
    <m/>
    <m/>
    <n v="354"/>
    <m/>
    <m/>
    <m/>
    <m/>
    <m/>
    <m/>
    <m/>
  </r>
  <r>
    <n v="374"/>
    <m/>
    <m/>
    <m/>
    <m/>
    <m/>
    <m/>
    <m/>
    <m/>
    <m/>
    <m/>
    <n v="30828"/>
    <m/>
    <s v="מרכז"/>
    <x v="15"/>
    <x v="56"/>
    <m/>
    <s v="רשויות"/>
    <s v="רשויות מקומיות - פינוי-בינוי"/>
    <s v="בביצוע + מבנים מאוכלסים"/>
    <n v="712838"/>
    <s v="411 20140227"/>
    <n v="411"/>
    <n v="20140227"/>
    <s v="בקשה להיתר"/>
    <s v="בית במקום בית להריסה"/>
    <n v="5344"/>
    <s v="יהוד"/>
    <n v="9400"/>
    <s v="וינהויז זאב"/>
    <n v="166"/>
    <n v="4"/>
    <n v="4"/>
    <m/>
    <d v="2014-12-30T00:00:00"/>
    <n v="0"/>
    <n v="0"/>
    <n v="3"/>
    <n v="51"/>
    <n v="54"/>
    <m/>
    <m/>
    <m/>
    <m/>
    <m/>
    <s v=" הקמת בניין משותף הכולל: 54 יח&quot;ד,14 קומות מעל קומת קרקע+קומת מרתף. "/>
    <m/>
    <m/>
    <m/>
    <n v="1462801"/>
    <n v="20140227"/>
    <m/>
    <d v="2016-08-16T00:00:00"/>
    <m/>
    <n v="0"/>
    <n v="0"/>
    <n v="3"/>
    <m/>
    <n v="51"/>
    <m/>
    <n v="54"/>
    <m/>
    <m/>
    <s v="        במידה ובנין זה יאוכלס לפני בנין מספר 16, יובטח שלמותו של החניון וכל השטחים הציבוריים   הנלווים , לרבות אישור יועץ תנועה ובטיחות לשלבי האכלוס.         רישום תצ''ר - תנאי לאכלוס.  הערות לפיתוח 1.  הפיתוח יהיה עפ&quot;י תוכנית פיתוח מאושרת שהינה חלק בלתי "/>
    <m/>
    <m/>
    <m/>
    <n v="2014"/>
    <x v="8"/>
    <s v="בנייה"/>
    <s v="בנייה"/>
    <m/>
    <n v="14"/>
    <m/>
    <m/>
    <m/>
    <n v="1"/>
    <s v="להיתר"/>
    <m/>
    <x v="0"/>
    <m/>
    <m/>
    <m/>
    <n v="712838"/>
    <n v="1462801"/>
    <m/>
    <m/>
    <m/>
    <m/>
    <m/>
    <m/>
    <s v="רלוונטי"/>
    <m/>
    <n v="354"/>
    <m/>
    <m/>
    <m/>
    <m/>
    <m/>
    <m/>
    <m/>
  </r>
  <r>
    <n v="377"/>
    <m/>
    <m/>
    <m/>
    <m/>
    <m/>
    <m/>
    <m/>
    <m/>
    <m/>
    <m/>
    <n v="30828"/>
    <m/>
    <s v="מרכז"/>
    <x v="15"/>
    <x v="56"/>
    <m/>
    <s v="רשויות"/>
    <s v="רשויות מקומיות - פינוי-בינוי"/>
    <s v="בביצוע + מבנים מאוכלסים"/>
    <n v="712447"/>
    <s v="411 20110271"/>
    <n v="411"/>
    <n v="20110271"/>
    <s v="בקשה להיתר"/>
    <s v="בניה חדשה"/>
    <n v="5170"/>
    <s v="יהוד"/>
    <n v="9400"/>
    <s v="וינהויז זאב"/>
    <n v="166"/>
    <n v="5"/>
    <n v="5"/>
    <m/>
    <d v="2011-12-07T00:00:00"/>
    <n v="0"/>
    <n v="11"/>
    <n v="0"/>
    <n v="0"/>
    <n v="11"/>
    <m/>
    <m/>
    <m/>
    <m/>
    <m/>
    <s v="בנין  5 קומות -קומת מסחר 3 חנויות +גלריה  ו 4 קומות מגורים 11 סה&quot;כ  יחידות דיור. "/>
    <m/>
    <m/>
    <m/>
    <n v="195503"/>
    <n v="20110271"/>
    <m/>
    <d v="2013-04-18T00:00:00"/>
    <m/>
    <n v="0"/>
    <n v="11"/>
    <n v="0"/>
    <m/>
    <n v="0"/>
    <m/>
    <n v="11"/>
    <m/>
    <m/>
    <s v="בנין  5 קומות -קומת מסחר+גלריה  ו 4 קומות מגורים 8 סה&quot;כ  יחידות דיור. "/>
    <m/>
    <m/>
    <m/>
    <n v="2011"/>
    <x v="10"/>
    <s v="בנייה"/>
    <s v="בנייה"/>
    <m/>
    <n v="17"/>
    <m/>
    <m/>
    <m/>
    <n v="1"/>
    <s v="להיתר"/>
    <m/>
    <x v="0"/>
    <m/>
    <m/>
    <m/>
    <n v="712447"/>
    <n v="195503"/>
    <m/>
    <m/>
    <m/>
    <m/>
    <m/>
    <m/>
    <m/>
    <m/>
    <n v="354"/>
    <m/>
    <m/>
    <m/>
    <m/>
    <m/>
    <m/>
    <m/>
  </r>
  <r>
    <n v="378"/>
    <m/>
    <m/>
    <m/>
    <m/>
    <m/>
    <m/>
    <m/>
    <m/>
    <m/>
    <m/>
    <n v="30828"/>
    <m/>
    <s v="מרכז"/>
    <x v="15"/>
    <x v="56"/>
    <m/>
    <s v="רשויות"/>
    <s v="רשויות מקומיות - פינוי-בינוי"/>
    <s v="בביצוע + מבנים מאוכלסים"/>
    <n v="712862"/>
    <s v="411 20150032"/>
    <n v="411"/>
    <n v="20150032"/>
    <s v="בקשה להיתר"/>
    <s v="תוספת למבנה קיים"/>
    <n v="5170"/>
    <s v="יהוד"/>
    <n v="9400"/>
    <s v="וינהויז זאב"/>
    <n v="166"/>
    <n v="5"/>
    <n v="5"/>
    <m/>
    <d v="2015-02-12T00:00:00"/>
    <n v="0"/>
    <n v="0"/>
    <n v="0"/>
    <n v="0"/>
    <n v="14"/>
    <m/>
    <m/>
    <m/>
    <m/>
    <m/>
    <s v="תוספת קומה לבניין קיים בן 5 קומות+תוספת של 3 יח&quot;ד סה&quot;כ 14 יח&quot;ד וסה&quot;כ 6 קומות. "/>
    <m/>
    <m/>
    <m/>
    <n v="195667"/>
    <n v="20150032"/>
    <m/>
    <d v="2016-01-17T00:00:00"/>
    <m/>
    <n v="0"/>
    <n v="0"/>
    <n v="0"/>
    <m/>
    <n v="0"/>
    <m/>
    <n v="14"/>
    <m/>
    <m/>
    <s v="יש לקבל אישור תוכנית צמחיה ופיתוח רחבות מרכזיות לפני ביצוע ,ע&quot;י מתכנון נוף של הרשות ואו מהנדס העיר . תוספת קומה לבניין קיים בן 5 קומות+תוספת של 3 יח&quot;ד סה&quot;כ 14 יח&quot;ד וסה&quot;כ 6 קומות. תנאי בהיתר (יתר התנאים ראה נספח א ' ): "/>
    <m/>
    <m/>
    <m/>
    <n v="2015"/>
    <x v="8"/>
    <s v="בנייה"/>
    <s v="בנייה"/>
    <m/>
    <n v="17"/>
    <m/>
    <m/>
    <m/>
    <n v="1"/>
    <s v="להיתר"/>
    <m/>
    <x v="0"/>
    <m/>
    <m/>
    <m/>
    <n v="712862"/>
    <n v="195667"/>
    <m/>
    <m/>
    <m/>
    <m/>
    <m/>
    <m/>
    <m/>
    <m/>
    <n v="354"/>
    <m/>
    <m/>
    <m/>
    <m/>
    <m/>
    <m/>
    <m/>
  </r>
  <r>
    <n v="376"/>
    <m/>
    <m/>
    <m/>
    <m/>
    <m/>
    <m/>
    <m/>
    <m/>
    <m/>
    <m/>
    <n v="30828"/>
    <m/>
    <s v="מרכז"/>
    <x v="15"/>
    <x v="56"/>
    <m/>
    <s v="רשויות"/>
    <s v="פינוי-בינוי"/>
    <s v="בביצוע + מבנים מאוכלסים"/>
    <n v="712422"/>
    <s v="411 20110246"/>
    <n v="411"/>
    <n v="20110246"/>
    <s v="בקשה להיתר"/>
    <s v="הריסת מבנה"/>
    <n v="3902"/>
    <s v="יהוד"/>
    <n v="9400"/>
    <s v="וינהויז זאב"/>
    <n v="166"/>
    <n v="5"/>
    <n v="5"/>
    <m/>
    <d v="2011-11-29T00:00:00"/>
    <n v="0"/>
    <n v="0"/>
    <m/>
    <m/>
    <m/>
    <m/>
    <m/>
    <m/>
    <m/>
    <m/>
    <s v="הריסת 2 מבנים"/>
    <m/>
    <m/>
    <m/>
    <n v="195482"/>
    <n v="20110246"/>
    <m/>
    <d v="2011-12-01T00:00:00"/>
    <m/>
    <n v="0"/>
    <n v="0"/>
    <m/>
    <m/>
    <m/>
    <m/>
    <m/>
    <m/>
    <m/>
    <s v="הריסת 2 מבנים ללא פגיעה בתשתיות"/>
    <m/>
    <m/>
    <s v="שליפה לפי תבעות (אוגוסט 2020)"/>
    <n v="2011"/>
    <x v="11"/>
    <s v="הריסה"/>
    <s v="הריסה"/>
    <m/>
    <n v="17"/>
    <m/>
    <m/>
    <m/>
    <n v="3"/>
    <s v="להיתר"/>
    <m/>
    <x v="7"/>
    <s v="קדום"/>
    <m/>
    <m/>
    <m/>
    <m/>
    <m/>
    <m/>
    <m/>
    <m/>
    <m/>
    <m/>
    <m/>
    <m/>
    <n v="354"/>
    <m/>
    <m/>
    <m/>
    <m/>
    <m/>
    <m/>
    <m/>
  </r>
  <r>
    <n v="380"/>
    <m/>
    <m/>
    <m/>
    <m/>
    <m/>
    <m/>
    <m/>
    <m/>
    <m/>
    <m/>
    <n v="30828"/>
    <m/>
    <s v="מרכז"/>
    <x v="15"/>
    <x v="56"/>
    <m/>
    <s v="רשויות"/>
    <s v="רשויות מקומיות - פינוי-בינוי"/>
    <s v="בביצוע + מבנים מאוכלסים"/>
    <n v="712446"/>
    <s v="411 20110270"/>
    <n v="411"/>
    <n v="20110270"/>
    <s v="בקשה להיתר"/>
    <s v="בניה חדשה"/>
    <n v="5169"/>
    <s v="יהוד"/>
    <n v="9400"/>
    <s v="וינהויז זאב"/>
    <n v="166"/>
    <n v="7"/>
    <n v="7"/>
    <m/>
    <d v="2011-12-07T00:00:00"/>
    <n v="0"/>
    <n v="8"/>
    <n v="0"/>
    <n v="0"/>
    <n v="8"/>
    <m/>
    <m/>
    <m/>
    <m/>
    <m/>
    <s v="בנין  5 קומות -קומת מסחר+גלריה  ו 4 קומות מגורים 8 סה&quot;כ  יחידות דיור. "/>
    <m/>
    <m/>
    <m/>
    <n v="195502"/>
    <n v="20110270"/>
    <m/>
    <d v="2013-04-18T00:00:00"/>
    <m/>
    <n v="0"/>
    <n v="8"/>
    <n v="0"/>
    <m/>
    <n v="0"/>
    <m/>
    <n v="8"/>
    <m/>
    <m/>
    <s v="בנין  5 קומות -קומת מסחר+גלריה  ו 4 קומות מגורים 8 סה&quot;כ  יחידות דיור. "/>
    <m/>
    <m/>
    <m/>
    <n v="2011"/>
    <x v="10"/>
    <s v="בנייה"/>
    <s v="בנייה"/>
    <m/>
    <n v="18"/>
    <m/>
    <m/>
    <m/>
    <n v="1"/>
    <s v="להיתר"/>
    <m/>
    <x v="0"/>
    <m/>
    <m/>
    <m/>
    <n v="712446"/>
    <n v="195502"/>
    <m/>
    <m/>
    <m/>
    <m/>
    <m/>
    <n v="1"/>
    <m/>
    <m/>
    <n v="354"/>
    <m/>
    <m/>
    <m/>
    <m/>
    <m/>
    <m/>
    <m/>
  </r>
  <r>
    <n v="381"/>
    <m/>
    <m/>
    <m/>
    <m/>
    <m/>
    <m/>
    <m/>
    <m/>
    <m/>
    <m/>
    <n v="30828"/>
    <m/>
    <s v="מרכז"/>
    <x v="15"/>
    <x v="56"/>
    <m/>
    <s v="רשויות"/>
    <s v="רשויות מקומיות - פינוי-בינוי"/>
    <s v="בביצוע + מבנים מאוכלסים"/>
    <n v="712445"/>
    <s v="411 20110269"/>
    <n v="411"/>
    <n v="20110269"/>
    <s v="בקשה להיתר"/>
    <s v="בניה חדשה"/>
    <n v="5168"/>
    <s v="יהוד"/>
    <n v="9400"/>
    <s v="וינהויז זאב"/>
    <n v="166"/>
    <n v="9"/>
    <n v="9"/>
    <m/>
    <d v="2011-12-07T00:00:00"/>
    <n v="0"/>
    <n v="6"/>
    <n v="0"/>
    <n v="0"/>
    <n v="6"/>
    <m/>
    <m/>
    <m/>
    <m/>
    <m/>
    <s v="בנין 4 קומות -קומת מסחר-3 חנויות +גלריה , 3 קומות מגורים 6סה&quot;כ  יחידות דיור . "/>
    <m/>
    <m/>
    <m/>
    <n v="195500"/>
    <n v="20110269"/>
    <m/>
    <d v="2013-04-18T00:00:00"/>
    <m/>
    <n v="0"/>
    <n v="6"/>
    <n v="0"/>
    <m/>
    <n v="0"/>
    <m/>
    <n v="6"/>
    <m/>
    <m/>
    <s v="בנין 4 קומות -קומת מסחר+גלריה , 3 קומות מגורים 6סה&quot;כ  יחידות דיור . "/>
    <m/>
    <m/>
    <m/>
    <n v="2011"/>
    <x v="10"/>
    <s v="בנייה"/>
    <s v="בנייה"/>
    <m/>
    <n v="20"/>
    <m/>
    <m/>
    <m/>
    <n v="1"/>
    <s v="להיתר"/>
    <m/>
    <x v="0"/>
    <m/>
    <m/>
    <m/>
    <n v="712445"/>
    <n v="195500"/>
    <m/>
    <m/>
    <m/>
    <m/>
    <m/>
    <m/>
    <m/>
    <m/>
    <n v="354"/>
    <m/>
    <m/>
    <m/>
    <m/>
    <m/>
    <m/>
    <m/>
  </r>
  <r>
    <n v="382"/>
    <m/>
    <m/>
    <m/>
    <m/>
    <m/>
    <m/>
    <m/>
    <m/>
    <m/>
    <m/>
    <n v="30828"/>
    <m/>
    <s v="מרכז"/>
    <x v="15"/>
    <x v="56"/>
    <m/>
    <s v="רשויות"/>
    <s v="רשויות מקומיות - פינוי-בינוי"/>
    <s v="בביצוע + מבנים מאוכלסים"/>
    <n v="712861"/>
    <s v="411 20150031"/>
    <n v="411"/>
    <n v="20150031"/>
    <s v="בקשה להיתר"/>
    <s v="תוספת למבנה קיים"/>
    <n v="5168"/>
    <s v="יהוד"/>
    <n v="9400"/>
    <s v="וינהויז זאב"/>
    <n v="166"/>
    <n v="9"/>
    <n v="9"/>
    <m/>
    <d v="2015-02-12T00:00:00"/>
    <n v="0"/>
    <n v="0"/>
    <n v="0"/>
    <n v="0"/>
    <n v="8"/>
    <m/>
    <m/>
    <m/>
    <m/>
    <m/>
    <s v="תוספת קומה לבניין קיים בן 4 קומות ותוספת 2 יח&quot;ד סה&quot; 8 יח&quot;ד ו-5 קומות. "/>
    <m/>
    <m/>
    <m/>
    <n v="195666"/>
    <n v="20150031"/>
    <m/>
    <d v="2016-01-17T00:00:00"/>
    <m/>
    <n v="0"/>
    <n v="0"/>
    <n v="0"/>
    <m/>
    <n v="0"/>
    <m/>
    <n v="8"/>
    <m/>
    <m/>
    <s v="יש לקבל אישור תוכנית צמחיה ופיתוח רחבות מרכזיות לפני ביצוע ,ע&quot;י מתכנון נוף של הרשות ואו מהנדס העיר . תוספת קומה לבניין קיים בן 4 קומות ותוספת 2 יח&quot;ד סה&quot; 8 יח&quot;ד ו-5 קומות. תנאי בהיתר (יתר התנאים ראה נספח א ' ): "/>
    <m/>
    <m/>
    <m/>
    <n v="2015"/>
    <x v="8"/>
    <s v="בנייה"/>
    <s v="בנייה"/>
    <m/>
    <n v="20"/>
    <m/>
    <m/>
    <m/>
    <n v="1"/>
    <s v="להיתר"/>
    <m/>
    <x v="0"/>
    <m/>
    <m/>
    <m/>
    <n v="712861"/>
    <n v="195666"/>
    <m/>
    <m/>
    <m/>
    <m/>
    <m/>
    <m/>
    <m/>
    <m/>
    <n v="354"/>
    <m/>
    <m/>
    <m/>
    <m/>
    <m/>
    <m/>
    <m/>
  </r>
  <r>
    <n v="383"/>
    <m/>
    <m/>
    <m/>
    <m/>
    <m/>
    <m/>
    <m/>
    <m/>
    <m/>
    <m/>
    <n v="30828"/>
    <m/>
    <s v="מרכז"/>
    <x v="15"/>
    <x v="56"/>
    <m/>
    <s v="רשויות"/>
    <s v="רשויות מקומיות - פינוי-בינוי"/>
    <s v="בביצוע + מבנים מאוכלסים"/>
    <n v="712442"/>
    <s v="411 20110266"/>
    <n v="411"/>
    <n v="20110266"/>
    <s v="בקשה להיתר"/>
    <s v="בניה חדשה"/>
    <n v="5165"/>
    <s v="יהוד"/>
    <n v="9400"/>
    <s v="וינהויז זאב"/>
    <n v="166"/>
    <n v="11"/>
    <n v="11"/>
    <m/>
    <d v="2011-12-07T00:00:00"/>
    <n v="0"/>
    <n v="8"/>
    <n v="0"/>
    <n v="0"/>
    <n v="8"/>
    <m/>
    <m/>
    <m/>
    <m/>
    <m/>
    <s v="בנין  5 קומות -קומת מסחר-3 חנויות +גלריה , ו4 קומות מגורים סה&quot;כ 8 יחידות דיור  . "/>
    <m/>
    <m/>
    <m/>
    <n v="195497"/>
    <n v="20110266"/>
    <m/>
    <d v="2013-04-18T00:00:00"/>
    <m/>
    <n v="0"/>
    <n v="8"/>
    <n v="0"/>
    <m/>
    <n v="0"/>
    <m/>
    <n v="8"/>
    <m/>
    <m/>
    <s v="בנין  5 קומות -קומת מסחר+גלריה , ו4 קומות מגורים סה&quot;כ 8 יחידות דיור  . "/>
    <m/>
    <m/>
    <m/>
    <n v="2011"/>
    <x v="10"/>
    <s v="בנייה"/>
    <s v="בנייה"/>
    <m/>
    <n v="22"/>
    <m/>
    <m/>
    <m/>
    <n v="1"/>
    <s v="להיתר"/>
    <m/>
    <x v="0"/>
    <m/>
    <m/>
    <m/>
    <n v="712442"/>
    <n v="195497"/>
    <m/>
    <m/>
    <m/>
    <m/>
    <m/>
    <m/>
    <m/>
    <m/>
    <n v="354"/>
    <m/>
    <m/>
    <m/>
    <m/>
    <m/>
    <m/>
    <m/>
  </r>
  <r>
    <n v="384"/>
    <m/>
    <m/>
    <m/>
    <m/>
    <m/>
    <m/>
    <m/>
    <m/>
    <m/>
    <m/>
    <n v="30828"/>
    <m/>
    <s v="מרכז"/>
    <x v="15"/>
    <x v="56"/>
    <m/>
    <s v="רשויות"/>
    <s v="רשויות מקומיות - פינוי-בינוי"/>
    <s v="בביצוע + מבנים מאוכלסים"/>
    <n v="712863"/>
    <s v="411 20150033"/>
    <n v="411"/>
    <n v="20150033"/>
    <s v="בקשה להיתר"/>
    <s v="תוספת למבנה קיים"/>
    <n v="5165"/>
    <s v="יהוד"/>
    <n v="9400"/>
    <s v="וינהויז זאב"/>
    <n v="166"/>
    <n v="11"/>
    <n v="11"/>
    <m/>
    <d v="2015-02-12T00:00:00"/>
    <n v="0"/>
    <n v="0"/>
    <n v="0"/>
    <n v="0"/>
    <n v="10"/>
    <m/>
    <m/>
    <m/>
    <m/>
    <m/>
    <s v="תוספת קומה לבניין קיים בן 5 קומות ותוספת של 2 יח&quot;ד סה&quot;כ 10 יח&quot;ד וסה&quot;כ 6 קומות. "/>
    <m/>
    <m/>
    <m/>
    <n v="195668"/>
    <n v="20150033"/>
    <m/>
    <d v="2016-01-17T00:00:00"/>
    <m/>
    <n v="0"/>
    <n v="0"/>
    <n v="0"/>
    <m/>
    <n v="0"/>
    <m/>
    <n v="10"/>
    <m/>
    <m/>
    <s v="יש לקבל אישור תוכנית צמחיה ופיתוח רחבות מרכזיות לפני ביצוע ,ע&quot;י מתכנון נוף של הרשות ואו מהנדס העיר . תוספת קומה לבניין קיים בן 5 קומות ותוספת של 2 יח&quot;ד סה&quot;כ 10 יח&quot;ד וסה&quot;כ 6 קומות. תנאי בהיתר (יתר התנאים ראה נספח א ' ): "/>
    <m/>
    <m/>
    <m/>
    <n v="2015"/>
    <x v="8"/>
    <s v="בנייה"/>
    <s v="בנייה"/>
    <m/>
    <n v="22"/>
    <m/>
    <m/>
    <m/>
    <n v="1"/>
    <s v="להיתר"/>
    <m/>
    <x v="0"/>
    <m/>
    <m/>
    <m/>
    <n v="712863"/>
    <n v="195668"/>
    <m/>
    <m/>
    <m/>
    <m/>
    <m/>
    <m/>
    <m/>
    <m/>
    <n v="354"/>
    <m/>
    <m/>
    <m/>
    <m/>
    <m/>
    <m/>
    <m/>
  </r>
  <r>
    <n v="385"/>
    <m/>
    <m/>
    <m/>
    <m/>
    <m/>
    <m/>
    <m/>
    <m/>
    <m/>
    <m/>
    <n v="30828"/>
    <m/>
    <s v="מרכז"/>
    <x v="15"/>
    <x v="56"/>
    <m/>
    <s v="רשויות"/>
    <s v="רשויות מקומיות - פינוי-בינוי"/>
    <s v="בביצוע + מבנים מאוכלסים"/>
    <n v="712443"/>
    <s v="411 20110267"/>
    <n v="411"/>
    <n v="20110267"/>
    <s v="בקשה להיתר"/>
    <s v="בניה חדשה"/>
    <n v="5166"/>
    <s v="יהוד"/>
    <n v="9400"/>
    <s v="וינהויז זאב"/>
    <n v="166"/>
    <n v="13"/>
    <n v="13"/>
    <m/>
    <d v="2011-12-07T00:00:00"/>
    <n v="0"/>
    <n v="10"/>
    <n v="0"/>
    <n v="0"/>
    <n v="10"/>
    <m/>
    <m/>
    <m/>
    <m/>
    <m/>
    <s v="בנין  6 קומות -קומת מסחר 3 חנויות +גלריה , ו5 קומות מגורים סה&quot;כ 10 יחידות דיור  . "/>
    <m/>
    <m/>
    <m/>
    <n v="195498"/>
    <n v="20110267"/>
    <m/>
    <d v="2013-04-18T00:00:00"/>
    <m/>
    <n v="0"/>
    <n v="10"/>
    <n v="0"/>
    <m/>
    <n v="0"/>
    <m/>
    <n v="10"/>
    <m/>
    <m/>
    <s v="בנין  6 קומות -קומת מסחר+גלריה , ו5 קומות מגורים סה&quot;כ 10 יחידות דיור  . "/>
    <m/>
    <m/>
    <m/>
    <n v="2011"/>
    <x v="10"/>
    <s v="בנייה"/>
    <s v="בנייה"/>
    <m/>
    <n v="23"/>
    <m/>
    <m/>
    <m/>
    <n v="1"/>
    <s v="להיתר"/>
    <m/>
    <x v="0"/>
    <m/>
    <m/>
    <m/>
    <n v="712443"/>
    <n v="195498"/>
    <m/>
    <m/>
    <m/>
    <m/>
    <m/>
    <m/>
    <m/>
    <m/>
    <n v="354"/>
    <m/>
    <m/>
    <m/>
    <m/>
    <m/>
    <m/>
    <m/>
  </r>
  <r>
    <n v="1214"/>
    <s v="טיוב בקשותID כפולות"/>
    <m/>
    <m/>
    <m/>
    <m/>
    <m/>
    <s v="הכתובת במתחם"/>
    <m/>
    <m/>
    <m/>
    <n v="1003"/>
    <n v="30828"/>
    <s v="מרכז"/>
    <x v="15"/>
    <x v="56"/>
    <s v="מרכז יהוד"/>
    <s v="מיסוי"/>
    <s v="פינוי-בינוי"/>
    <s v="בביצוע + מבנים מאוכלסים"/>
    <n v="7091679"/>
    <s v="411 20200089"/>
    <n v="411"/>
    <n v="20200089"/>
    <s v="בקשה מקוונת ללא הקלות"/>
    <m/>
    <n v="5543"/>
    <s v="יהוד"/>
    <n v="9400"/>
    <s v="וינהויז זאב"/>
    <n v="166"/>
    <n v="21"/>
    <n v="21"/>
    <s v="     "/>
    <d v="2020-06-24T00:00:00"/>
    <n v="0"/>
    <n v="0"/>
    <m/>
    <m/>
    <n v="11"/>
    <s v="2020_01"/>
    <d v="2020-11-01T21:00:40"/>
    <m/>
    <m/>
    <s v="מהות הבקשה"/>
    <s v="בניין בן 4 קומות ועליית גג מעל קומת מסחר הכוללת גלריה, מעל מרתף משותף (בהיתר נפרד) סה&quot;כ 11 יח&quot;ד "/>
    <s v="NULL"/>
    <s v="NULL"/>
    <s v="NULL"/>
    <s v="NULL"/>
    <m/>
    <m/>
    <m/>
    <m/>
    <m/>
    <m/>
    <m/>
    <m/>
    <m/>
    <m/>
    <m/>
    <m/>
    <m/>
    <m/>
    <s v="NULL"/>
    <s v="NULL"/>
    <s v="לפי גוש חלקה (מרץ 2021)"/>
    <n v="2020"/>
    <x v="1"/>
    <s v="בנייה"/>
    <m/>
    <m/>
    <n v="26"/>
    <m/>
    <m/>
    <m/>
    <n v="1"/>
    <s v="מקוונת (להיתר)"/>
    <m/>
    <x v="1"/>
    <m/>
    <m/>
    <m/>
    <m/>
    <m/>
    <m/>
    <m/>
    <m/>
    <m/>
    <s v="כן"/>
    <m/>
    <s v="מתחם רלוונטי מסלול מיסוי (המשכי)"/>
    <m/>
    <s v="354 במתחם האב"/>
    <m/>
    <m/>
    <m/>
    <m/>
    <m/>
    <s v="אישור בתנאים"/>
    <m/>
  </r>
  <r>
    <n v="386"/>
    <m/>
    <m/>
    <m/>
    <m/>
    <m/>
    <m/>
    <m/>
    <m/>
    <m/>
    <m/>
    <n v="30828"/>
    <m/>
    <s v="מרכז"/>
    <x v="15"/>
    <x v="56"/>
    <m/>
    <s v="רשויות"/>
    <s v="רשויות מקומיות - פינוי-בינוי"/>
    <s v="בביצוע + מבנים מאוכלסים"/>
    <n v="712439"/>
    <s v="411 20110263"/>
    <n v="411"/>
    <n v="20110263"/>
    <s v="בקשה להיתר"/>
    <s v="בניה חדשה"/>
    <n v="5162"/>
    <s v="יהוד"/>
    <n v="9400"/>
    <s v="וינהויז זאב"/>
    <n v="166"/>
    <n v="23"/>
    <n v="23"/>
    <m/>
    <d v="2011-12-07T00:00:00"/>
    <n v="0"/>
    <n v="8"/>
    <n v="0"/>
    <n v="0"/>
    <n v="8"/>
    <m/>
    <m/>
    <m/>
    <m/>
    <m/>
    <s v="בנין 5 קומות -קומת מסחר 3 חנויות +גלריה , 4 קומות מגורים 8 יחידות דיור ומרתף . "/>
    <m/>
    <m/>
    <m/>
    <n v="195494"/>
    <n v="20110263"/>
    <m/>
    <d v="2013-04-18T00:00:00"/>
    <m/>
    <n v="0"/>
    <n v="8"/>
    <n v="0"/>
    <m/>
    <n v="0"/>
    <m/>
    <n v="8"/>
    <m/>
    <m/>
    <s v="בנין 5 קומות -קומת מסחר+גלריה , 4 קומות מגורים 8 יחידות דיור "/>
    <m/>
    <m/>
    <m/>
    <n v="2011"/>
    <x v="10"/>
    <s v="בנייה"/>
    <s v="בנייה"/>
    <m/>
    <n v="27"/>
    <m/>
    <m/>
    <m/>
    <n v="1"/>
    <s v="להיתר"/>
    <m/>
    <x v="0"/>
    <m/>
    <m/>
    <m/>
    <n v="712439"/>
    <n v="195494"/>
    <m/>
    <m/>
    <m/>
    <m/>
    <m/>
    <m/>
    <m/>
    <m/>
    <n v="354"/>
    <m/>
    <m/>
    <m/>
    <m/>
    <m/>
    <m/>
    <m/>
  </r>
  <r>
    <n v="387"/>
    <m/>
    <m/>
    <m/>
    <m/>
    <m/>
    <m/>
    <m/>
    <m/>
    <m/>
    <m/>
    <n v="30828"/>
    <m/>
    <s v="מרכז"/>
    <x v="15"/>
    <x v="56"/>
    <m/>
    <s v="רשויות"/>
    <s v="רשויות מקומיות - פינוי-בינוי"/>
    <s v="בביצוע + מבנים מאוכלסים"/>
    <n v="712440"/>
    <s v="411 20110264"/>
    <n v="411"/>
    <n v="20110264"/>
    <s v="בקשה להיתר"/>
    <s v="בניה חדשה"/>
    <n v="5163"/>
    <s v="יהוד"/>
    <n v="9400"/>
    <s v="וינהויז זאב"/>
    <n v="166"/>
    <n v="25"/>
    <n v="25"/>
    <m/>
    <d v="2011-12-07T00:00:00"/>
    <n v="0"/>
    <n v="10"/>
    <n v="0"/>
    <n v="0"/>
    <n v="10"/>
    <m/>
    <m/>
    <m/>
    <m/>
    <m/>
    <s v="בנין 6 קומות -קומת מסחר 3 חנויות  +גלריה, 5 קומות מגורים 10 יחידות דיור ומרתף . "/>
    <m/>
    <m/>
    <m/>
    <n v="195495"/>
    <n v="20110264"/>
    <m/>
    <d v="2013-04-18T00:00:00"/>
    <m/>
    <n v="0"/>
    <n v="10"/>
    <n v="0"/>
    <m/>
    <n v="0"/>
    <m/>
    <n v="10"/>
    <m/>
    <m/>
    <s v="בנין 6 קומות -קומת מסחר +גלריה, 5 קומות מגורים 10 יחידות דיור "/>
    <m/>
    <m/>
    <m/>
    <n v="2011"/>
    <x v="10"/>
    <s v="בנייה"/>
    <s v="בנייה"/>
    <m/>
    <n v="30"/>
    <m/>
    <m/>
    <m/>
    <n v="1"/>
    <s v="להיתר"/>
    <m/>
    <x v="0"/>
    <m/>
    <m/>
    <m/>
    <n v="712440"/>
    <n v="195495"/>
    <m/>
    <m/>
    <m/>
    <m/>
    <m/>
    <m/>
    <m/>
    <m/>
    <n v="354"/>
    <m/>
    <m/>
    <m/>
    <m/>
    <m/>
    <m/>
    <m/>
  </r>
  <r>
    <n v="388"/>
    <m/>
    <m/>
    <m/>
    <m/>
    <m/>
    <m/>
    <m/>
    <m/>
    <m/>
    <m/>
    <n v="30828"/>
    <m/>
    <s v="מרכז"/>
    <x v="15"/>
    <x v="56"/>
    <m/>
    <s v="רשויות"/>
    <s v="רשויות מקומיות - פינוי-בינוי"/>
    <s v="בביצוע + מבנים מאוכלסים"/>
    <n v="712441"/>
    <s v="411 20110265"/>
    <n v="411"/>
    <n v="20110265"/>
    <s v="בקשה להיתר"/>
    <s v="בניה חדשה"/>
    <n v="5164"/>
    <s v="יהוד"/>
    <n v="9400"/>
    <s v="וינהויז זאב"/>
    <n v="166"/>
    <n v="27"/>
    <n v="27"/>
    <m/>
    <d v="2011-12-07T00:00:00"/>
    <n v="0"/>
    <n v="11"/>
    <n v="0"/>
    <n v="0"/>
    <n v="11"/>
    <m/>
    <m/>
    <m/>
    <m/>
    <m/>
    <s v="בנין  5 קומות -קומת מסחר-4 חנויות +גלריה  ו 4 קומות מגורים סה&quot;כ  11 יחידות דיור. "/>
    <m/>
    <m/>
    <m/>
    <n v="195496"/>
    <n v="20110265"/>
    <m/>
    <d v="2013-04-18T00:00:00"/>
    <m/>
    <n v="0"/>
    <n v="11"/>
    <n v="0"/>
    <m/>
    <n v="0"/>
    <m/>
    <n v="11"/>
    <m/>
    <m/>
    <s v="בנין  5 קומות -קומת מסחר+גלריה  ו 4 קומות מגורים סה&quot;כ  8 יחידות דיור. "/>
    <m/>
    <m/>
    <m/>
    <n v="2011"/>
    <x v="10"/>
    <s v="בנייה"/>
    <s v="בנייה"/>
    <m/>
    <n v="28"/>
    <m/>
    <m/>
    <m/>
    <n v="1"/>
    <s v="להיתר"/>
    <m/>
    <x v="0"/>
    <m/>
    <m/>
    <m/>
    <n v="712441"/>
    <n v="195496"/>
    <m/>
    <m/>
    <m/>
    <m/>
    <m/>
    <m/>
    <m/>
    <m/>
    <n v="354"/>
    <m/>
    <m/>
    <m/>
    <m/>
    <m/>
    <m/>
    <m/>
  </r>
  <r>
    <n v="389"/>
    <m/>
    <m/>
    <m/>
    <m/>
    <m/>
    <m/>
    <m/>
    <m/>
    <m/>
    <m/>
    <n v="30828"/>
    <m/>
    <s v="מרכז"/>
    <x v="15"/>
    <x v="56"/>
    <m/>
    <s v="רשויות"/>
    <s v="רשויות מקומיות - פינוי-בינוי"/>
    <s v="בביצוע + מבנים מאוכלסים"/>
    <n v="712438"/>
    <s v="411 20110262"/>
    <n v="411"/>
    <n v="20110262"/>
    <s v="בקשה להיתר"/>
    <s v="בניה חדשה"/>
    <n v="5161"/>
    <s v="יהוד"/>
    <n v="9400"/>
    <s v="וינהויז זאב"/>
    <n v="166"/>
    <n v="29"/>
    <n v="29"/>
    <m/>
    <d v="2011-12-07T00:00:00"/>
    <n v="0"/>
    <n v="6"/>
    <n v="0"/>
    <n v="0"/>
    <n v="6"/>
    <m/>
    <m/>
    <m/>
    <m/>
    <m/>
    <s v="בנין 4 קומות -קומת מסחר 3 חנויות +גלריה , 3 קומות מגורים 6סה&quot;כ  יחידות דיור . "/>
    <m/>
    <m/>
    <m/>
    <n v="195493"/>
    <n v="20110262"/>
    <m/>
    <d v="2013-04-18T00:00:00"/>
    <m/>
    <n v="0"/>
    <n v="6"/>
    <n v="0"/>
    <m/>
    <n v="0"/>
    <m/>
    <n v="6"/>
    <m/>
    <m/>
    <s v="  בנין 4 קומות -קומת מסחר+גלריה , 3 קומות מגורים 6 יחידות דיור "/>
    <m/>
    <m/>
    <m/>
    <n v="2011"/>
    <x v="10"/>
    <s v="בנייה"/>
    <s v="בנייה"/>
    <m/>
    <n v="29"/>
    <m/>
    <m/>
    <m/>
    <n v="1"/>
    <s v="להיתר"/>
    <m/>
    <x v="0"/>
    <m/>
    <m/>
    <m/>
    <n v="712438"/>
    <n v="195493"/>
    <m/>
    <m/>
    <m/>
    <m/>
    <m/>
    <m/>
    <m/>
    <m/>
    <n v="354"/>
    <m/>
    <m/>
    <m/>
    <m/>
    <m/>
    <m/>
    <m/>
  </r>
  <r>
    <n v="390"/>
    <m/>
    <m/>
    <m/>
    <m/>
    <m/>
    <m/>
    <m/>
    <m/>
    <m/>
    <m/>
    <n v="30828"/>
    <m/>
    <s v="מרכז"/>
    <x v="15"/>
    <x v="56"/>
    <m/>
    <s v="רשויות"/>
    <s v="רשויות מקומיות - פינוי-בינוי"/>
    <s v="בביצוע + מבנים מאוכלסים"/>
    <n v="712911"/>
    <s v="411 20150154"/>
    <n v="411"/>
    <n v="20150154"/>
    <s v="בקשה להיתר"/>
    <s v="תוספת למבנה קיים"/>
    <n v="5161"/>
    <s v="יהוד"/>
    <n v="9400"/>
    <s v="וינהויז זאב"/>
    <n v="166"/>
    <n v="29"/>
    <n v="29"/>
    <m/>
    <d v="2015-08-24T00:00:00"/>
    <n v="0"/>
    <n v="0"/>
    <n v="0"/>
    <n v="0"/>
    <n v="8"/>
    <m/>
    <m/>
    <m/>
    <m/>
    <m/>
    <s v="תוספת קומה לבניין קיים בן 4 קומות ותוספת של 2 יח&quot;ד סה&quot;כ 8 יח&quot;ד וסה&quot;כ 5 קומות . "/>
    <m/>
    <m/>
    <m/>
    <n v="194167"/>
    <n v="20150154"/>
    <m/>
    <d v="2016-01-17T00:00:00"/>
    <m/>
    <n v="0"/>
    <n v="0"/>
    <n v="0"/>
    <m/>
    <n v="0"/>
    <m/>
    <n v="8"/>
    <m/>
    <m/>
    <s v="יש לקבל אישור תוכנית צמחיה ופיתוח רחבות מרכזיות לפני ביצוע ,ע&quot;י מתכנון נוף של הרשות ואו מהנדס העיר . תוספת קומה לבניין קיים בן 4 קומות ותוספת של 2 יח&quot;ד סה&quot;כ 8 יח&quot;ד וסה&quot;כ 5 קומות . תנאי בהיתר (יתר התנאים ראה נספח א ' ): "/>
    <m/>
    <m/>
    <m/>
    <n v="2015"/>
    <x v="8"/>
    <s v="בנייה"/>
    <s v="בנייה"/>
    <m/>
    <n v="29"/>
    <m/>
    <m/>
    <m/>
    <n v="1"/>
    <s v="להיתר"/>
    <m/>
    <x v="0"/>
    <m/>
    <m/>
    <m/>
    <n v="712911"/>
    <n v="194167"/>
    <m/>
    <m/>
    <m/>
    <m/>
    <m/>
    <m/>
    <m/>
    <m/>
    <n v="354"/>
    <m/>
    <m/>
    <m/>
    <m/>
    <m/>
    <m/>
    <m/>
  </r>
  <r>
    <n v="391"/>
    <m/>
    <m/>
    <m/>
    <m/>
    <m/>
    <m/>
    <m/>
    <m/>
    <m/>
    <m/>
    <n v="30828"/>
    <m/>
    <s v="מרכז"/>
    <x v="15"/>
    <x v="56"/>
    <m/>
    <s v="רשויות"/>
    <s v="רשויות מקומיות - פינוי-בינוי"/>
    <s v="בביצוע + מבנים מאוכלסים"/>
    <n v="712437"/>
    <s v="411 20110261"/>
    <n v="411"/>
    <n v="20110261"/>
    <s v="בקשה להיתר"/>
    <s v="בניה חדשה"/>
    <n v="5160"/>
    <s v="יהוד"/>
    <n v="9400"/>
    <s v="וינהויז זאב"/>
    <n v="166"/>
    <n v="31"/>
    <n v="31"/>
    <m/>
    <d v="2011-12-07T00:00:00"/>
    <n v="0"/>
    <n v="8"/>
    <n v="0"/>
    <n v="0"/>
    <n v="8"/>
    <m/>
    <m/>
    <m/>
    <m/>
    <m/>
    <s v="בנין  5 קומות -קומת מסחר 3 חנויות +גלריה  ו 4 קומות מגורים 8 סה&quot;כ  יחידות דיור. "/>
    <m/>
    <m/>
    <m/>
    <n v="195492"/>
    <n v="20110261"/>
    <m/>
    <d v="2013-04-18T00:00:00"/>
    <m/>
    <n v="0"/>
    <n v="8"/>
    <n v="0"/>
    <m/>
    <n v="0"/>
    <m/>
    <n v="8"/>
    <m/>
    <m/>
    <s v="בנין  5 קומות -קומת מסחר+גלריה  ו 4 קומות מגורים 8 יחידות דיור "/>
    <m/>
    <m/>
    <m/>
    <n v="2011"/>
    <x v="10"/>
    <s v="בנייה"/>
    <s v="בנייה"/>
    <m/>
    <n v="31"/>
    <m/>
    <m/>
    <m/>
    <n v="1"/>
    <s v="להיתר"/>
    <m/>
    <x v="0"/>
    <m/>
    <m/>
    <m/>
    <n v="712437"/>
    <n v="195492"/>
    <m/>
    <m/>
    <m/>
    <m/>
    <m/>
    <m/>
    <m/>
    <m/>
    <n v="354"/>
    <m/>
    <m/>
    <m/>
    <m/>
    <m/>
    <m/>
    <m/>
  </r>
  <r>
    <n v="392"/>
    <m/>
    <m/>
    <m/>
    <m/>
    <m/>
    <m/>
    <m/>
    <m/>
    <m/>
    <m/>
    <n v="30828"/>
    <m/>
    <s v="מרכז"/>
    <x v="15"/>
    <x v="56"/>
    <m/>
    <s v="רשויות"/>
    <s v="פינוי-בינוי"/>
    <s v="בביצוע + מבנים מאוכלסים"/>
    <n v="712881"/>
    <s v="411 20150083"/>
    <n v="411"/>
    <n v="20150083"/>
    <s v="בקשה להיתר"/>
    <s v="הריסת מבנה"/>
    <n v="5362"/>
    <s v="יהוד"/>
    <n v="9400"/>
    <s v="חתוכה סעדיה"/>
    <n v="135"/>
    <n v="0"/>
    <n v="0"/>
    <m/>
    <d v="2015-04-30T00:00:00"/>
    <n v="0"/>
    <n v="0"/>
    <m/>
    <m/>
    <m/>
    <m/>
    <m/>
    <m/>
    <m/>
    <m/>
    <s v="הריסת  בתים למבנן 36,37 ."/>
    <m/>
    <m/>
    <m/>
    <n v="193708"/>
    <n v="20150083"/>
    <m/>
    <d v="2015-06-16T00:00:00"/>
    <m/>
    <n v="0"/>
    <n v="0"/>
    <m/>
    <m/>
    <m/>
    <m/>
    <m/>
    <m/>
    <m/>
    <s v="ככל שיימצא באתר הפינוי קירוי אסבסט ,פנוייו יהיה בהתאם להנחיות המשרד לאיכות הסביבה והמבקש ימציא אישור על פינוי לאתר מאושר כאמור בהנחיות . הריסת  בתים למבנן 36,37 . יתר התנאים ראה נספח להיתר תנאי בהיתר :"/>
    <m/>
    <m/>
    <s v="שליפה לפי תבעות (אוגוסט 2020)"/>
    <n v="2015"/>
    <x v="4"/>
    <s v="הריסה"/>
    <s v="הריסה"/>
    <m/>
    <n v="3"/>
    <m/>
    <m/>
    <m/>
    <n v="1"/>
    <s v="להיתר"/>
    <m/>
    <x v="0"/>
    <m/>
    <m/>
    <m/>
    <n v="712881"/>
    <n v="193708"/>
    <m/>
    <m/>
    <m/>
    <m/>
    <m/>
    <m/>
    <s v="?"/>
    <m/>
    <n v="354"/>
    <m/>
    <m/>
    <m/>
    <m/>
    <m/>
    <m/>
    <m/>
  </r>
  <r>
    <n v="1211"/>
    <s v="טיוב בקשותID כפולות"/>
    <m/>
    <m/>
    <s v="בקשות שונות לחלוטין באותו ישוב עם מס' בקשה זהה"/>
    <m/>
    <m/>
    <s v="נופל במתחם העצמאות לפי GIS"/>
    <m/>
    <m/>
    <m/>
    <n v="1003"/>
    <n v="30828"/>
    <s v="מרכז"/>
    <x v="15"/>
    <x v="56"/>
    <s v="מרכז יהוד"/>
    <s v="מיסוי"/>
    <s v="פינוי-בינוי"/>
    <s v="בביצוע + מבנים מאוכלסים"/>
    <n v="7091678"/>
    <s v="411 20200088"/>
    <n v="411"/>
    <n v="20200088"/>
    <s v="בקשה מקוונת ללא הקלות"/>
    <m/>
    <n v="5540"/>
    <s v="יהוד"/>
    <n v="9400"/>
    <s v="חתוכה סעדיה"/>
    <n v="135"/>
    <n v="1"/>
    <n v="1"/>
    <s v="     "/>
    <d v="2020-06-24T00:00:00"/>
    <n v="0"/>
    <n v="0"/>
    <m/>
    <m/>
    <n v="8"/>
    <s v="2020_01"/>
    <d v="2020-11-01T21:00:40"/>
    <m/>
    <m/>
    <s v="מהות הבקשה"/>
    <s v="בניין בן 4 קומות ועליית גג מעל קומת מסחר הכוללת גלריה, מעל מרתף משותף (בהיתר נפרד) סה&quot;כ 8 יח&quot;ד ניוד שטח עיקרי למגורים בסך של 14 מ&quot;ר ממגרש 102 למגרש 101 לפי הוראות התב&quot;ע. "/>
    <s v="NULL"/>
    <s v="NULL"/>
    <s v="NULL"/>
    <s v="NULL"/>
    <m/>
    <m/>
    <m/>
    <m/>
    <m/>
    <m/>
    <m/>
    <m/>
    <m/>
    <m/>
    <m/>
    <m/>
    <m/>
    <m/>
    <s v="NULL"/>
    <s v="NULL"/>
    <s v="לפי גוש חלקה (מרץ 2021)"/>
    <n v="2020"/>
    <x v="1"/>
    <s v="בנייה"/>
    <m/>
    <m/>
    <n v="5"/>
    <m/>
    <m/>
    <m/>
    <n v="1"/>
    <s v="מקוונת (להיתר)"/>
    <m/>
    <x v="1"/>
    <m/>
    <m/>
    <m/>
    <m/>
    <m/>
    <m/>
    <m/>
    <m/>
    <m/>
    <s v="כן"/>
    <m/>
    <s v="מתחם רלוונטי מסלול מיסוי (המשכי)"/>
    <m/>
    <s v="354 במתחם האב"/>
    <m/>
    <m/>
    <m/>
    <m/>
    <m/>
    <s v="אישור בתנאים"/>
    <m/>
  </r>
  <r>
    <n v="1215"/>
    <s v="טיוב בקשותID כפולות"/>
    <m/>
    <m/>
    <m/>
    <m/>
    <m/>
    <s v="הכתובת במתחם"/>
    <m/>
    <m/>
    <m/>
    <n v="1003"/>
    <n v="30828"/>
    <s v="מרכז"/>
    <x v="15"/>
    <x v="56"/>
    <s v="מרכז יהוד"/>
    <s v="מיסוי"/>
    <s v="פינוי-בינוי"/>
    <s v="בביצוע + מבנים מאוכלסים"/>
    <n v="7091680"/>
    <s v="411 20200090"/>
    <n v="411"/>
    <n v="20200090"/>
    <s v="בקשה מקוונת ללא הקלות"/>
    <m/>
    <n v="5544"/>
    <s v="יהוד"/>
    <n v="9400"/>
    <s v="חתוכה סעדיה"/>
    <n v="135"/>
    <n v="1"/>
    <n v="1"/>
    <s v="     "/>
    <d v="2020-06-24T00:00:00"/>
    <n v="0"/>
    <n v="0"/>
    <m/>
    <m/>
    <n v="14"/>
    <s v="2020_01"/>
    <d v="2020-11-01T21:00:40"/>
    <m/>
    <m/>
    <s v="מהות הבקשה"/>
    <s v="בניין בן 5 קומות ועליית גג מעל קומת מסחר הכוללת גלריה, מעל מרתף משותף (בהיתר נפרד), סה&quot;כ 14 יח&quot;ד. ניוד שטח עיקרי למגורים בסך של 14 מ&quot;ר ממגרש 103 למגרש 105 לפי הוראות התב&quot;ע. "/>
    <s v="NULL"/>
    <s v="NULL"/>
    <s v="NULL"/>
    <s v="NULL"/>
    <m/>
    <m/>
    <m/>
    <m/>
    <m/>
    <m/>
    <m/>
    <m/>
    <m/>
    <m/>
    <m/>
    <m/>
    <m/>
    <m/>
    <s v="NULL"/>
    <s v="NULL"/>
    <s v="לפי גוש חלקה (מרץ 2021)"/>
    <n v="2020"/>
    <x v="1"/>
    <s v="בנייה"/>
    <m/>
    <m/>
    <n v="6"/>
    <m/>
    <m/>
    <m/>
    <n v="1"/>
    <s v="מקוונת (להיתר)"/>
    <m/>
    <x v="1"/>
    <m/>
    <m/>
    <m/>
    <m/>
    <m/>
    <m/>
    <m/>
    <m/>
    <m/>
    <s v="כן"/>
    <m/>
    <s v="מתחם רלוונטי מסלול מיסוי (המשכי)"/>
    <m/>
    <s v="354 במתחם האב"/>
    <m/>
    <m/>
    <m/>
    <m/>
    <m/>
    <s v="אישור בתנאים"/>
    <m/>
  </r>
  <r>
    <n v="1218"/>
    <s v="טיוב בקשותID כפולות"/>
    <m/>
    <m/>
    <m/>
    <m/>
    <m/>
    <s v="הכתובת במתחם"/>
    <m/>
    <m/>
    <m/>
    <n v="1003"/>
    <n v="30828"/>
    <s v="מרכז"/>
    <x v="15"/>
    <x v="56"/>
    <s v="מרכז יהוד"/>
    <s v="מיסוי"/>
    <s v="פינוי-בינוי"/>
    <s v="בביצוע + מבנים מאוכלסים"/>
    <n v="7091681"/>
    <s v="411 20200091"/>
    <n v="411"/>
    <n v="20200091"/>
    <s v="בקשה מקוונת ללא הקלות"/>
    <m/>
    <n v="5545"/>
    <s v="יהוד"/>
    <n v="9400"/>
    <s v="חתוכה סעדיה"/>
    <n v="135"/>
    <n v="1"/>
    <n v="1"/>
    <s v="     "/>
    <d v="2020-06-24T00:00:00"/>
    <n v="0"/>
    <n v="0"/>
    <m/>
    <m/>
    <n v="8"/>
    <s v="2020_01"/>
    <d v="2020-11-01T21:00:40"/>
    <m/>
    <m/>
    <m/>
    <s v="בנייה חדשה- בנייני מגורים + מסחר + פיתוח שטח - מגרש 11 "/>
    <s v="NULL"/>
    <s v="NULL"/>
    <s v="NULL"/>
    <s v="NULL"/>
    <m/>
    <m/>
    <m/>
    <m/>
    <m/>
    <m/>
    <m/>
    <m/>
    <m/>
    <m/>
    <m/>
    <m/>
    <m/>
    <m/>
    <s v="NULL"/>
    <s v="NULL"/>
    <s v="לפי גוש חלקה (מרץ 2021)"/>
    <n v="2020"/>
    <x v="1"/>
    <s v="בנייה"/>
    <m/>
    <m/>
    <n v="7"/>
    <m/>
    <m/>
    <m/>
    <n v="1"/>
    <s v="מקוונת (להיתר)"/>
    <m/>
    <x v="1"/>
    <m/>
    <m/>
    <m/>
    <m/>
    <m/>
    <m/>
    <m/>
    <m/>
    <m/>
    <s v="כן"/>
    <m/>
    <s v="מתחם רלוונטי מסלול מיסוי (המשכי)"/>
    <m/>
    <s v="354 במתחם האב"/>
    <m/>
    <m/>
    <m/>
    <m/>
    <m/>
    <s v="אישור בתנאים"/>
    <m/>
  </r>
  <r>
    <n v="394"/>
    <m/>
    <m/>
    <m/>
    <m/>
    <m/>
    <m/>
    <m/>
    <m/>
    <m/>
    <m/>
    <n v="30828"/>
    <m/>
    <s v="מרכז"/>
    <x v="15"/>
    <x v="56"/>
    <m/>
    <s v="רשויות"/>
    <s v="מיסוי - פינוי-בינוי"/>
    <s v="בביצוע + מבנים מאוכלסים"/>
    <n v="7007415"/>
    <s v="411 20190196"/>
    <n v="411"/>
    <n v="20190196"/>
    <s v="בקשה להיתר"/>
    <s v="בניה חדשה"/>
    <n v="5472"/>
    <s v="יהוד"/>
    <n v="9400"/>
    <s v="חתוכה סעדיה"/>
    <n v="135"/>
    <n v="1"/>
    <n v="1"/>
    <m/>
    <d v="2019-12-09T00:00:00"/>
    <m/>
    <m/>
    <m/>
    <m/>
    <m/>
    <m/>
    <m/>
    <m/>
    <m/>
    <m/>
    <s v="קמת מרתף חניה מתחת לכל מבנן 11 הכולל מחסנים מסחר וממדים. בקרת תכן - מכון בקרה. מגורים ב מפה לצרכי רישום - תנאי להיתר  "/>
    <m/>
    <m/>
    <m/>
    <s v="NULL"/>
    <m/>
    <m/>
    <m/>
    <m/>
    <m/>
    <m/>
    <m/>
    <m/>
    <m/>
    <m/>
    <m/>
    <m/>
    <m/>
    <m/>
    <m/>
    <m/>
    <m/>
    <n v="2019"/>
    <x v="1"/>
    <s v="בנייה"/>
    <m/>
    <m/>
    <s v="?"/>
    <m/>
    <m/>
    <m/>
    <n v="3"/>
    <s v="להיתר"/>
    <s v="קדומה. בקשה למרתף. ב2020 יצאו עוד 6 בקשות ל6 בניינים"/>
    <x v="1"/>
    <m/>
    <s v="מודיעין אנושי+אתר העירייה"/>
    <m/>
    <m/>
    <m/>
    <m/>
    <m/>
    <m/>
    <m/>
    <m/>
    <m/>
    <m/>
    <m/>
    <n v="354"/>
    <m/>
    <m/>
    <m/>
    <m/>
    <m/>
    <s v="החלטה לאשר"/>
    <m/>
  </r>
  <r>
    <n v="1210"/>
    <m/>
    <m/>
    <m/>
    <m/>
    <m/>
    <m/>
    <s v="נופל במתחם העצמאות לפי GIS אך שייך למרכז יהוד לפי אלון"/>
    <m/>
    <m/>
    <m/>
    <n v="1003"/>
    <n v="30828"/>
    <s v="מרכז"/>
    <x v="15"/>
    <x v="56"/>
    <s v="מרכז יהוד"/>
    <s v="מיסוי"/>
    <s v="פינוי-בינוי"/>
    <s v="בביצוע + מבנים מאוכלסים"/>
    <n v="7091677"/>
    <s v="411 20200087"/>
    <n v="411"/>
    <n v="20200087"/>
    <s v="בקשה מקוונת ללא הקלות"/>
    <s v="בנייה חדשה"/>
    <n v="5539"/>
    <s v="יהוד"/>
    <n v="9400"/>
    <s v="חתוכה סעדיה"/>
    <n v="135"/>
    <n v="3"/>
    <n v="3"/>
    <s v="     "/>
    <d v="2020-06-24T00:00:00"/>
    <n v="0"/>
    <n v="0"/>
    <m/>
    <m/>
    <n v="8"/>
    <s v="2020_01"/>
    <d v="2020-11-01T21:00:40"/>
    <m/>
    <m/>
    <m/>
    <s v="בניין בן 4 קומות ועליית גג מעל קומת מסחר הכוללת גלריה, מעל מרתף משותף (בהיתר נפרד) סה&quot;כ 8 יח&quot;ד ניוד שטח עיקרי למגורים בסך של 14 מ&quot;ר ממגרש 102 למגרש 101 לפי הוראות התב&quot;ע. "/>
    <s v="NULL"/>
    <s v="NULL"/>
    <s v="NULL"/>
    <s v="NULL"/>
    <m/>
    <m/>
    <m/>
    <m/>
    <m/>
    <m/>
    <m/>
    <m/>
    <m/>
    <m/>
    <m/>
    <m/>
    <m/>
    <m/>
    <s v="NULL"/>
    <s v="NULL"/>
    <s v="לפי גוש חלקה (מרץ 2021)"/>
    <n v="2020"/>
    <x v="1"/>
    <s v="בנייה"/>
    <m/>
    <m/>
    <n v="12"/>
    <m/>
    <m/>
    <m/>
    <n v="1"/>
    <s v="מקוונת (להיתר)"/>
    <m/>
    <x v="1"/>
    <m/>
    <m/>
    <m/>
    <m/>
    <m/>
    <m/>
    <m/>
    <m/>
    <m/>
    <s v="כן"/>
    <m/>
    <s v="מתחם רלוונטי מסלול מיסוי (המשכי)"/>
    <m/>
    <s v="354 במתחם האב"/>
    <m/>
    <m/>
    <m/>
    <m/>
    <m/>
    <s v="אישור בתנאים"/>
    <m/>
  </r>
  <r>
    <n v="395"/>
    <m/>
    <m/>
    <m/>
    <m/>
    <m/>
    <m/>
    <m/>
    <m/>
    <m/>
    <m/>
    <n v="30828"/>
    <m/>
    <s v="מרכז"/>
    <x v="15"/>
    <x v="56"/>
    <m/>
    <s v="רשויות"/>
    <s v="רשויות מקומיות - פינוי-בינוי"/>
    <s v="בביצוע + מבנים מאוכלסים"/>
    <n v="5379259"/>
    <s v="411 20180208"/>
    <n v="411"/>
    <n v="20180208"/>
    <s v="בקשה להיתר"/>
    <s v="הריסת מבנה"/>
    <n v="5426"/>
    <s v="יהוד"/>
    <n v="9400"/>
    <s v="חתוכה סעדיה"/>
    <n v="135"/>
    <n v="10"/>
    <n v="10"/>
    <m/>
    <d v="2018-08-09T00:00:00"/>
    <n v="0"/>
    <n v="0"/>
    <m/>
    <m/>
    <n v="100"/>
    <m/>
    <m/>
    <m/>
    <m/>
    <s v="דוח הרשות"/>
    <s v="הריסת מבנים קיימים וגידור - בניינים מס : 58.57.56.55.  מבנן 11"/>
    <m/>
    <m/>
    <m/>
    <n v="1557850"/>
    <n v="20180208"/>
    <m/>
    <d v="2018-10-03T00:00:00"/>
    <m/>
    <n v="0"/>
    <n v="0"/>
    <m/>
    <m/>
    <m/>
    <m/>
    <n v="100"/>
    <s v="דוח הרשות"/>
    <m/>
    <s v="הריסת מבנים קיימים וגידור - בניינים מס : 58.57.56.55.  מבנן 11"/>
    <m/>
    <m/>
    <m/>
    <n v="2018"/>
    <x v="3"/>
    <s v="הריסה"/>
    <s v="הריסה"/>
    <m/>
    <n v="32"/>
    <m/>
    <m/>
    <m/>
    <n v="1"/>
    <s v="להיתר"/>
    <m/>
    <x v="0"/>
    <m/>
    <m/>
    <m/>
    <n v="5379259"/>
    <n v="1557850"/>
    <m/>
    <m/>
    <m/>
    <m/>
    <m/>
    <m/>
    <m/>
    <m/>
    <n v="354"/>
    <m/>
    <m/>
    <m/>
    <m/>
    <m/>
    <m/>
    <m/>
  </r>
  <r>
    <n v="397"/>
    <m/>
    <m/>
    <m/>
    <m/>
    <m/>
    <m/>
    <m/>
    <m/>
    <m/>
    <m/>
    <n v="30828"/>
    <m/>
    <s v="מרכז"/>
    <x v="15"/>
    <x v="56"/>
    <m/>
    <s v="רשויות"/>
    <s v="רשויות מקומיות - פינוי-בינוי"/>
    <s v="בביצוע + מבנים מאוכלסים"/>
    <n v="6788015"/>
    <s v="411 20180219"/>
    <n v="411"/>
    <n v="20180219"/>
    <s v="בקשה להיתר"/>
    <s v="בניה חדשה"/>
    <n v="5426"/>
    <s v="יהוד"/>
    <n v="9400"/>
    <s v="חתוכה סעדיה"/>
    <n v="135"/>
    <n v="10"/>
    <n v="10"/>
    <m/>
    <d v="2018-08-23T00:00:00"/>
    <n v="0"/>
    <n v="0"/>
    <m/>
    <m/>
    <n v="187"/>
    <m/>
    <m/>
    <m/>
    <m/>
    <s v="דוח הרשות"/>
    <s v="הריסת מבנים קיימים וגידור - בניין מספר 49"/>
    <m/>
    <m/>
    <m/>
    <n v="1910618"/>
    <n v="20180219"/>
    <m/>
    <d v="2019-02-27T00:00:00"/>
    <m/>
    <n v="0"/>
    <n v="0"/>
    <m/>
    <m/>
    <m/>
    <m/>
    <n v="187"/>
    <s v="דוח הרשות"/>
    <m/>
    <s v="הריסת מבנים קיימים וגידור - בניין מספר 49"/>
    <m/>
    <m/>
    <m/>
    <n v="2018"/>
    <x v="5"/>
    <s v="הריסה"/>
    <s v="הריסה"/>
    <m/>
    <n v="33"/>
    <m/>
    <m/>
    <m/>
    <n v="1"/>
    <s v="להיתר"/>
    <m/>
    <x v="0"/>
    <m/>
    <m/>
    <m/>
    <n v="6788015"/>
    <n v="1910618"/>
    <m/>
    <m/>
    <m/>
    <m/>
    <m/>
    <m/>
    <m/>
    <m/>
    <n v="354"/>
    <m/>
    <m/>
    <m/>
    <m/>
    <m/>
    <m/>
    <m/>
  </r>
  <r>
    <n v="399"/>
    <m/>
    <m/>
    <m/>
    <m/>
    <m/>
    <m/>
    <m/>
    <m/>
    <m/>
    <m/>
    <n v="30828"/>
    <m/>
    <s v="מרכז"/>
    <x v="15"/>
    <x v="56"/>
    <m/>
    <s v="רשויות"/>
    <s v="רשויות מקומיות - פינוי-בינוי"/>
    <s v="בביצוע + מבנים מאוכלסים"/>
    <n v="6787804"/>
    <s v="411 20180261"/>
    <n v="411"/>
    <n v="20180261"/>
    <s v="בקשה להיתר"/>
    <s v="הריסה וגידור"/>
    <n v="5426"/>
    <s v="יהוד"/>
    <n v="9400"/>
    <s v="חתוכה סעדיה"/>
    <n v="135"/>
    <n v="10"/>
    <n v="10"/>
    <m/>
    <d v="2018-11-26T00:00:00"/>
    <n v="0"/>
    <n v="0"/>
    <m/>
    <m/>
    <m/>
    <m/>
    <m/>
    <m/>
    <m/>
    <m/>
    <s v="הריסת מבנים קיימים וגידור - בניין מספר 47"/>
    <m/>
    <m/>
    <m/>
    <n v="1914063"/>
    <n v="20180261"/>
    <m/>
    <d v="2019-05-12T00:00:00"/>
    <m/>
    <n v="0"/>
    <n v="0"/>
    <m/>
    <m/>
    <m/>
    <m/>
    <m/>
    <m/>
    <m/>
    <s v="הריסת מבנים קיימים וגידור - בניין מספר 47 . תאום עם איכות הסביבה. תאום עם חברת החשמל. תאום עם מי אונו. תנאי להתחלת עבודות הריסה יהיה:"/>
    <m/>
    <m/>
    <m/>
    <n v="2018"/>
    <x v="5"/>
    <s v="הריסה"/>
    <s v="הריסה"/>
    <m/>
    <n v="34"/>
    <m/>
    <m/>
    <m/>
    <n v="1"/>
    <s v="להיתר"/>
    <m/>
    <x v="0"/>
    <m/>
    <m/>
    <m/>
    <n v="6787804"/>
    <n v="1914063"/>
    <m/>
    <m/>
    <m/>
    <m/>
    <m/>
    <m/>
    <m/>
    <m/>
    <n v="354"/>
    <m/>
    <m/>
    <m/>
    <m/>
    <m/>
    <m/>
    <m/>
  </r>
  <r>
    <n v="401"/>
    <m/>
    <m/>
    <m/>
    <m/>
    <m/>
    <m/>
    <m/>
    <m/>
    <m/>
    <m/>
    <n v="30828"/>
    <m/>
    <s v="מרכז"/>
    <x v="15"/>
    <x v="56"/>
    <m/>
    <s v="רשויות"/>
    <s v="רשויות מקומיות - פינוי-בינוי"/>
    <s v="בביצוע + מבנים מאוכלסים"/>
    <n v="6787814"/>
    <s v="411 20180262"/>
    <n v="411"/>
    <n v="20180262"/>
    <s v="בקשה להיתר"/>
    <s v="הריסה וגידור"/>
    <n v="5426"/>
    <s v="יהוד"/>
    <n v="9400"/>
    <s v="חתוכה סעדיה"/>
    <n v="135"/>
    <n v="10"/>
    <n v="10"/>
    <m/>
    <d v="2018-11-26T00:00:00"/>
    <n v="0"/>
    <n v="0"/>
    <m/>
    <m/>
    <m/>
    <m/>
    <m/>
    <m/>
    <m/>
    <m/>
    <s v="הריסת מבנים קיימים וגידור - בניינים מספר 45. 45 א"/>
    <m/>
    <m/>
    <m/>
    <n v="1912171"/>
    <n v="20180262"/>
    <m/>
    <d v="2019-05-12T00:00:00"/>
    <m/>
    <n v="0"/>
    <n v="0"/>
    <m/>
    <m/>
    <m/>
    <m/>
    <m/>
    <m/>
    <m/>
    <s v="הריסת מבנים קיימים וגידור - בניינים מספר 45. 45 א . תאום עם איכות הסביבה. תאום עם חברת החשמל. תאום עם מי אונו. תנאי להתחלת עבודות הריסה יהיה:"/>
    <m/>
    <m/>
    <m/>
    <n v="2018"/>
    <x v="5"/>
    <s v="הריסה"/>
    <s v="הריסה"/>
    <m/>
    <n v="35"/>
    <m/>
    <m/>
    <m/>
    <n v="1"/>
    <s v="להיתר"/>
    <m/>
    <x v="0"/>
    <m/>
    <m/>
    <m/>
    <n v="6787814"/>
    <n v="1912171"/>
    <m/>
    <m/>
    <m/>
    <m/>
    <m/>
    <m/>
    <m/>
    <m/>
    <n v="354"/>
    <m/>
    <m/>
    <m/>
    <m/>
    <m/>
    <m/>
    <m/>
  </r>
  <r>
    <n v="403"/>
    <m/>
    <m/>
    <m/>
    <m/>
    <m/>
    <m/>
    <m/>
    <m/>
    <m/>
    <m/>
    <n v="30828"/>
    <m/>
    <s v="מרכז"/>
    <x v="15"/>
    <x v="56"/>
    <m/>
    <s v="רשויות"/>
    <s v="רשויות מקומיות - פינוי-בינוי"/>
    <s v="בביצוע + מבנים מאוכלסים"/>
    <n v="6788021"/>
    <s v="411 20180263"/>
    <n v="411"/>
    <n v="20180263"/>
    <s v="בקשה להיתר"/>
    <s v="הריסה וגידור"/>
    <n v="5426"/>
    <s v="יהוד"/>
    <n v="9400"/>
    <s v="חתוכה סעדיה"/>
    <n v="135"/>
    <n v="10"/>
    <n v="10"/>
    <m/>
    <d v="2018-11-26T00:00:00"/>
    <n v="0"/>
    <n v="0"/>
    <m/>
    <m/>
    <m/>
    <m/>
    <m/>
    <m/>
    <m/>
    <m/>
    <s v="הריסת מבניים קיימים וגידור - בניין מס 40 - בהתאם לנספח פינויים בתכנית יד 6156"/>
    <m/>
    <m/>
    <m/>
    <n v="1911523"/>
    <n v="20180263"/>
    <m/>
    <d v="2019-05-12T00:00:00"/>
    <m/>
    <n v="0"/>
    <n v="0"/>
    <m/>
    <m/>
    <m/>
    <m/>
    <m/>
    <m/>
    <m/>
    <s v="הריסת מבניים קיימים וגידור - בניין מס 40 - בהתאם לנספח פינויים בתכנית יד 6156. תאום עם איכות הסביבה. תאום עם חברת החשמל. תאום עם מי אונו. תנאי להתחלת עבודות הריסה יהיה:"/>
    <m/>
    <m/>
    <m/>
    <n v="2018"/>
    <x v="5"/>
    <s v="הריסה"/>
    <s v="הריסה"/>
    <m/>
    <n v="36"/>
    <m/>
    <m/>
    <m/>
    <n v="1"/>
    <s v="להיתר"/>
    <m/>
    <x v="0"/>
    <m/>
    <m/>
    <m/>
    <n v="6788021"/>
    <n v="1911523"/>
    <m/>
    <m/>
    <m/>
    <m/>
    <m/>
    <m/>
    <m/>
    <m/>
    <n v="354"/>
    <m/>
    <m/>
    <m/>
    <m/>
    <m/>
    <m/>
    <m/>
  </r>
  <r>
    <n v="405"/>
    <m/>
    <m/>
    <m/>
    <m/>
    <m/>
    <m/>
    <m/>
    <m/>
    <m/>
    <m/>
    <n v="30828"/>
    <m/>
    <s v="מרכז"/>
    <x v="15"/>
    <x v="56"/>
    <m/>
    <s v="רשויות"/>
    <s v="רשויות מקומיות - פינוי-בינוי"/>
    <s v="בביצוע + מבנים מאוכלסים"/>
    <n v="6788022"/>
    <s v="411 20180264"/>
    <n v="411"/>
    <n v="20180264"/>
    <s v="בקשה להיתר"/>
    <s v="הריסה וגידור"/>
    <n v="5426"/>
    <s v="יהוד"/>
    <n v="9400"/>
    <s v="חתוכה סעדיה"/>
    <n v="135"/>
    <n v="10"/>
    <n v="10"/>
    <m/>
    <d v="2018-11-26T00:00:00"/>
    <n v="0"/>
    <n v="0"/>
    <m/>
    <m/>
    <m/>
    <m/>
    <m/>
    <m/>
    <m/>
    <m/>
    <s v="הריסת מבנים קיימים וגידור - בניין מספר 43 - בהתאם לנספח פינויים בתכנית יד 6156"/>
    <m/>
    <m/>
    <m/>
    <n v="1912183"/>
    <n v="20180264"/>
    <m/>
    <d v="2019-05-12T00:00:00"/>
    <m/>
    <n v="0"/>
    <n v="0"/>
    <m/>
    <m/>
    <m/>
    <m/>
    <m/>
    <m/>
    <m/>
    <s v="הריסת מבנים קיימים וגידור - בניין מספר 43 - בהתאם לנספח פינויים בתכנית יד 6156 . תאום עם איכות הסביבה. תאום עם חברת החשמל. תאום עם מי אונו. תנאי להתחלת עבודות הריסה יהיה:"/>
    <m/>
    <m/>
    <m/>
    <n v="2018"/>
    <x v="5"/>
    <s v="הריסה"/>
    <s v="הריסה"/>
    <m/>
    <n v="37"/>
    <m/>
    <m/>
    <m/>
    <n v="1"/>
    <s v="להיתר"/>
    <m/>
    <x v="0"/>
    <m/>
    <m/>
    <m/>
    <n v="6788022"/>
    <n v="1912183"/>
    <m/>
    <m/>
    <m/>
    <m/>
    <m/>
    <m/>
    <m/>
    <m/>
    <n v="354"/>
    <m/>
    <m/>
    <m/>
    <m/>
    <m/>
    <m/>
    <m/>
  </r>
  <r>
    <n v="406"/>
    <m/>
    <m/>
    <m/>
    <m/>
    <m/>
    <m/>
    <m/>
    <m/>
    <m/>
    <m/>
    <n v="30828"/>
    <m/>
    <s v="מרכז"/>
    <x v="15"/>
    <x v="56"/>
    <m/>
    <s v="רשויות"/>
    <s v="רשויות מקומיות - פינוי-בינוי"/>
    <s v="בביצוע + מבנים מאוכלסים"/>
    <n v="6788244"/>
    <s v="411 20190003"/>
    <n v="411"/>
    <n v="20190003"/>
    <s v="בקשה להיתר"/>
    <s v="הריסת מבנה"/>
    <n v="5426"/>
    <s v="יהוד"/>
    <n v="9400"/>
    <s v="חתוכה סעדיה"/>
    <n v="135"/>
    <n v="10"/>
    <n v="10"/>
    <m/>
    <d v="2019-01-08T00:00:00"/>
    <n v="0"/>
    <n v="0"/>
    <m/>
    <m/>
    <m/>
    <m/>
    <m/>
    <m/>
    <m/>
    <m/>
    <s v="הריסת מבנים קיימים וגידור - בניינים מס 41 .42"/>
    <m/>
    <m/>
    <m/>
    <n v="1912894"/>
    <n v="20190003"/>
    <m/>
    <d v="2019-06-12T00:00:00"/>
    <m/>
    <n v="0"/>
    <n v="0"/>
    <m/>
    <m/>
    <m/>
    <m/>
    <m/>
    <m/>
    <m/>
    <s v="אשור חברת חשמל לניתוק. אשור מי אונו. הריסת מבנים קיימים וגידור - בניינים מס 41 .42  . תנאי להתחלת בניה"/>
    <m/>
    <m/>
    <m/>
    <n v="2019"/>
    <x v="5"/>
    <s v="הריסה"/>
    <s v="הריסה"/>
    <m/>
    <n v="38"/>
    <m/>
    <m/>
    <m/>
    <n v="1"/>
    <s v="להיתר"/>
    <m/>
    <x v="0"/>
    <m/>
    <m/>
    <m/>
    <n v="6788244"/>
    <n v="1912894"/>
    <m/>
    <m/>
    <m/>
    <m/>
    <m/>
    <m/>
    <m/>
    <m/>
    <n v="354"/>
    <m/>
    <m/>
    <m/>
    <m/>
    <m/>
    <m/>
    <m/>
  </r>
  <r>
    <n v="407"/>
    <m/>
    <m/>
    <m/>
    <m/>
    <m/>
    <m/>
    <m/>
    <m/>
    <m/>
    <m/>
    <n v="30828"/>
    <m/>
    <s v="מרכז"/>
    <x v="15"/>
    <x v="56"/>
    <m/>
    <s v="רשויות"/>
    <s v="רשויות מקומיות - פינוי-בינוי"/>
    <s v="בביצוע + מבנים מאוכלסים"/>
    <n v="6788181"/>
    <s v="411 20190012"/>
    <n v="411"/>
    <n v="20190012"/>
    <s v="בקשה להיתר"/>
    <s v="הריסת בית קיים"/>
    <n v="5426"/>
    <s v="יהוד"/>
    <n v="9400"/>
    <s v="חתוכה סעדיה"/>
    <n v="135"/>
    <n v="10"/>
    <n v="10"/>
    <m/>
    <d v="2019-01-23T00:00:00"/>
    <n v="0"/>
    <n v="0"/>
    <m/>
    <m/>
    <m/>
    <m/>
    <m/>
    <m/>
    <m/>
    <m/>
    <s v="הריסת מבנים קיימים וגידור - בניין מספר 8 ו 8א"/>
    <m/>
    <m/>
    <m/>
    <n v="1912157"/>
    <n v="20190012"/>
    <m/>
    <d v="2019-05-12T00:00:00"/>
    <m/>
    <n v="0"/>
    <n v="0"/>
    <m/>
    <m/>
    <m/>
    <m/>
    <m/>
    <m/>
    <m/>
    <s v="הריסת מבנים קיימים וגידור - בניין מספר 8 ו 8א. תאום עם איכות הסביבה. תאום עם חברת החשמל. תאום עם מי אונו. תנאי להתחלת עבודות הריסה יהיה:"/>
    <m/>
    <m/>
    <m/>
    <n v="2019"/>
    <x v="5"/>
    <s v="הריסה"/>
    <s v="הריסה"/>
    <m/>
    <n v="39"/>
    <m/>
    <m/>
    <m/>
    <n v="1"/>
    <s v="להיתר"/>
    <m/>
    <x v="0"/>
    <m/>
    <m/>
    <m/>
    <n v="6788181"/>
    <n v="1912157"/>
    <m/>
    <m/>
    <m/>
    <m/>
    <m/>
    <m/>
    <m/>
    <m/>
    <n v="354"/>
    <m/>
    <m/>
    <m/>
    <m/>
    <m/>
    <m/>
    <m/>
  </r>
  <r>
    <n v="408"/>
    <m/>
    <m/>
    <m/>
    <m/>
    <m/>
    <m/>
    <m/>
    <m/>
    <m/>
    <m/>
    <n v="30828"/>
    <m/>
    <s v="מרכז"/>
    <x v="15"/>
    <x v="56"/>
    <m/>
    <s v="רשויות"/>
    <s v="מיסוי - פינוי-בינוי"/>
    <s v="בביצוע + מבנים מאוכלסים"/>
    <n v="6787979"/>
    <s v="411 20190074"/>
    <n v="411"/>
    <n v="20190074"/>
    <s v="בקשה להיתר"/>
    <s v="הריסה וגידור"/>
    <n v="5426"/>
    <s v="יהוד"/>
    <n v="9400"/>
    <s v="חתוכה סעדיה"/>
    <n v="135"/>
    <n v="10"/>
    <n v="10"/>
    <m/>
    <d v="2019-05-01T00:00:00"/>
    <n v="0"/>
    <n v="0"/>
    <m/>
    <m/>
    <m/>
    <m/>
    <m/>
    <m/>
    <m/>
    <m/>
    <s v="הריסת מבנן 50 וגידור"/>
    <m/>
    <m/>
    <m/>
    <s v="NULL"/>
    <m/>
    <m/>
    <m/>
    <m/>
    <m/>
    <m/>
    <m/>
    <m/>
    <m/>
    <m/>
    <m/>
    <m/>
    <m/>
    <m/>
    <m/>
    <m/>
    <m/>
    <n v="2019"/>
    <x v="1"/>
    <s v="הריסה"/>
    <m/>
    <m/>
    <n v="40"/>
    <m/>
    <m/>
    <m/>
    <n v="1"/>
    <s v="להיתר"/>
    <m/>
    <x v="1"/>
    <m/>
    <m/>
    <m/>
    <m/>
    <m/>
    <m/>
    <m/>
    <m/>
    <m/>
    <m/>
    <m/>
    <m/>
    <m/>
    <n v="354"/>
    <m/>
    <m/>
    <m/>
    <m/>
    <m/>
    <s v="לא היו החלטות בבקשה"/>
    <m/>
  </r>
  <r>
    <n v="409"/>
    <m/>
    <m/>
    <m/>
    <m/>
    <m/>
    <m/>
    <m/>
    <m/>
    <m/>
    <m/>
    <n v="30828"/>
    <m/>
    <s v="מרכז"/>
    <x v="15"/>
    <x v="56"/>
    <m/>
    <s v="רשויות"/>
    <s v="מיסוי - פינוי-בינוי"/>
    <s v="בביצוע + מבנים מאוכלסים"/>
    <n v="6787980"/>
    <s v="411 20190075"/>
    <n v="411"/>
    <n v="20190075"/>
    <s v="בקשה להיתר"/>
    <s v="הריסה וגידור"/>
    <n v="5426"/>
    <s v="יהוד"/>
    <n v="9400"/>
    <s v="חתוכה סעדיה"/>
    <n v="135"/>
    <n v="10"/>
    <n v="10"/>
    <m/>
    <d v="2019-05-01T00:00:00"/>
    <n v="0"/>
    <n v="0"/>
    <m/>
    <m/>
    <m/>
    <m/>
    <m/>
    <m/>
    <m/>
    <m/>
    <s v="הריסת מבנים קיימים וגידור - מבננים 54, 54א"/>
    <m/>
    <m/>
    <m/>
    <n v="1982687"/>
    <n v="20190075"/>
    <m/>
    <d v="2019-12-24T00:00:00"/>
    <m/>
    <m/>
    <m/>
    <m/>
    <m/>
    <m/>
    <m/>
    <m/>
    <m/>
    <m/>
    <s v="1.פינוי המחזיק כדין. 2.אשור מי אונו. 3.אשור איכות הסביבה. 4.אשור חברת חשמל. הריסת מבנים קיימים וגידור - מבננים 54, 54א . תנאי לתחילת עבודות הריסה."/>
    <m/>
    <m/>
    <m/>
    <n v="2019"/>
    <x v="5"/>
    <s v="הריסה"/>
    <s v="הריסה"/>
    <m/>
    <n v="41"/>
    <m/>
    <m/>
    <m/>
    <n v="1"/>
    <s v="להיתר"/>
    <m/>
    <x v="0"/>
    <m/>
    <m/>
    <s v="דטה ידנית"/>
    <n v="6787980"/>
    <n v="1982687"/>
    <m/>
    <m/>
    <m/>
    <m/>
    <m/>
    <m/>
    <m/>
    <m/>
    <n v="354"/>
    <m/>
    <m/>
    <m/>
    <m/>
    <m/>
    <m/>
    <m/>
  </r>
  <r>
    <n v="410"/>
    <m/>
    <m/>
    <m/>
    <m/>
    <m/>
    <m/>
    <m/>
    <m/>
    <m/>
    <m/>
    <n v="30828"/>
    <m/>
    <s v="מרכז"/>
    <x v="15"/>
    <x v="56"/>
    <m/>
    <s v="רשויות"/>
    <s v="רשויות מקומיות - פינוי-בינוי"/>
    <s v="בביצוע + מבנים מאוכלסים"/>
    <n v="6787981"/>
    <s v="411 20190076"/>
    <n v="411"/>
    <n v="20190076"/>
    <s v="בקשה להיתר"/>
    <s v="הריסת מבנה"/>
    <n v="5426"/>
    <s v="יהוד"/>
    <n v="9400"/>
    <s v="חתוכה סעדיה"/>
    <n v="135"/>
    <n v="10"/>
    <n v="10"/>
    <m/>
    <d v="2019-05-01T00:00:00"/>
    <n v="0"/>
    <n v="0"/>
    <m/>
    <m/>
    <m/>
    <m/>
    <m/>
    <m/>
    <m/>
    <m/>
    <s v="הריסה וגידור מבנן 53"/>
    <m/>
    <m/>
    <m/>
    <n v="1913084"/>
    <n v="20190076"/>
    <m/>
    <d v="2019-06-16T00:00:00"/>
    <m/>
    <n v="0"/>
    <n v="0"/>
    <m/>
    <m/>
    <m/>
    <m/>
    <m/>
    <m/>
    <m/>
    <s v="הריסה וגידור מבנן 53 . תאום עם איכות הסביבה. תאום עם חברת החשמל. תאום עם מי אונו. תנאי להתחלת עבודות הריסה יהיה:"/>
    <m/>
    <m/>
    <m/>
    <n v="2019"/>
    <x v="5"/>
    <s v="הריסה"/>
    <s v="הריסה"/>
    <m/>
    <n v="42"/>
    <m/>
    <m/>
    <m/>
    <n v="1"/>
    <s v="להיתר"/>
    <m/>
    <x v="0"/>
    <m/>
    <m/>
    <m/>
    <n v="6787981"/>
    <n v="1913084"/>
    <m/>
    <m/>
    <m/>
    <m/>
    <m/>
    <m/>
    <m/>
    <m/>
    <n v="354"/>
    <m/>
    <m/>
    <m/>
    <m/>
    <m/>
    <m/>
    <m/>
  </r>
  <r>
    <n v="411"/>
    <m/>
    <m/>
    <m/>
    <m/>
    <m/>
    <m/>
    <m/>
    <m/>
    <m/>
    <m/>
    <n v="30828"/>
    <m/>
    <s v="מרכז"/>
    <x v="15"/>
    <x v="56"/>
    <m/>
    <s v="רשויות"/>
    <s v="רשויות מקומיות - פינוי-בינוי"/>
    <s v="בביצוע + מבנים מאוכלסים"/>
    <n v="6787982"/>
    <s v="411 20190077"/>
    <n v="411"/>
    <n v="20190077"/>
    <s v="בקשה להיתר"/>
    <s v="הריסה וגידור"/>
    <n v="5426"/>
    <s v="יהוד"/>
    <n v="9400"/>
    <s v="חתוכה סעדיה"/>
    <n v="135"/>
    <n v="10"/>
    <n v="10"/>
    <m/>
    <d v="2019-05-01T00:00:00"/>
    <n v="0"/>
    <n v="0"/>
    <m/>
    <m/>
    <m/>
    <m/>
    <m/>
    <m/>
    <m/>
    <m/>
    <s v="הריסת מבנים קיימים וגידור - מבנן 46"/>
    <m/>
    <m/>
    <m/>
    <n v="1912972"/>
    <n v="20190077"/>
    <m/>
    <d v="2019-06-16T00:00:00"/>
    <m/>
    <n v="0"/>
    <n v="0"/>
    <m/>
    <m/>
    <m/>
    <m/>
    <m/>
    <m/>
    <m/>
    <s v="הריסת מבנים קיימים וגידור - מבנן 46 . תאום עם איכות הסביבה. תאום עם חברת החשמל. תאום עם מי אונו. תנאי להתחלת עבודות הריסה יהיה:"/>
    <m/>
    <m/>
    <m/>
    <n v="2019"/>
    <x v="5"/>
    <s v="הריסה"/>
    <s v="הריסה"/>
    <m/>
    <n v="43"/>
    <m/>
    <m/>
    <m/>
    <n v="1"/>
    <s v="להיתר"/>
    <m/>
    <x v="0"/>
    <m/>
    <m/>
    <m/>
    <n v="6787982"/>
    <n v="1912972"/>
    <m/>
    <m/>
    <m/>
    <m/>
    <m/>
    <m/>
    <m/>
    <m/>
    <n v="354"/>
    <m/>
    <m/>
    <m/>
    <m/>
    <m/>
    <m/>
    <m/>
  </r>
  <r>
    <n v="412"/>
    <m/>
    <m/>
    <m/>
    <m/>
    <m/>
    <m/>
    <m/>
    <m/>
    <m/>
    <m/>
    <n v="30828"/>
    <m/>
    <s v="מרכז"/>
    <x v="15"/>
    <x v="56"/>
    <m/>
    <s v="רשויות"/>
    <s v="רשויות מקומיות - פינוי-בינוי"/>
    <s v="בביצוע + מבנים מאוכלסים"/>
    <n v="6787983"/>
    <s v="411 20190078"/>
    <n v="411"/>
    <n v="20190078"/>
    <s v="בקשה להיתר"/>
    <s v="הריסה וגידור"/>
    <n v="5426"/>
    <s v="יהוד"/>
    <n v="9400"/>
    <s v="חתוכה סעדיה"/>
    <n v="135"/>
    <n v="10"/>
    <n v="10"/>
    <m/>
    <d v="2019-05-01T00:00:00"/>
    <n v="0"/>
    <n v="0"/>
    <m/>
    <m/>
    <m/>
    <m/>
    <m/>
    <m/>
    <m/>
    <m/>
    <s v="הריסה וגידור - מבנן 48"/>
    <m/>
    <m/>
    <m/>
    <n v="1912512"/>
    <n v="20190078"/>
    <m/>
    <d v="2019-06-16T00:00:00"/>
    <m/>
    <n v="0"/>
    <n v="0"/>
    <m/>
    <m/>
    <m/>
    <m/>
    <m/>
    <m/>
    <m/>
    <s v="הריסה וגידור - מבנן 48 . תאום עם איכות הסביבה. תאום עם חברת החשמל. תאום עם מי אונו. תנאי להתחלת עבודות הריסה יהיה:"/>
    <m/>
    <m/>
    <m/>
    <n v="2019"/>
    <x v="5"/>
    <s v="הריסה"/>
    <s v="הריסה"/>
    <m/>
    <n v="44"/>
    <m/>
    <m/>
    <m/>
    <n v="1"/>
    <s v="להיתר"/>
    <m/>
    <x v="0"/>
    <m/>
    <m/>
    <m/>
    <n v="6787983"/>
    <n v="1912512"/>
    <m/>
    <m/>
    <m/>
    <m/>
    <m/>
    <m/>
    <m/>
    <m/>
    <n v="354"/>
    <m/>
    <m/>
    <m/>
    <m/>
    <m/>
    <m/>
    <m/>
  </r>
  <r>
    <n v="413"/>
    <m/>
    <m/>
    <m/>
    <m/>
    <m/>
    <m/>
    <m/>
    <m/>
    <m/>
    <m/>
    <n v="30828"/>
    <m/>
    <s v="מרכז"/>
    <x v="15"/>
    <x v="56"/>
    <m/>
    <s v="רשויות"/>
    <s v="רשויות מקומיות - פינוי-בינוי"/>
    <s v="בביצוע + מבנים מאוכלסים"/>
    <n v="6787984"/>
    <s v="411 20190079"/>
    <n v="411"/>
    <n v="20190079"/>
    <s v="בקשה להיתר"/>
    <s v="הריסה וגידור"/>
    <n v="5426"/>
    <s v="יהוד"/>
    <n v="9400"/>
    <s v="חתוכה סעדיה"/>
    <n v="135"/>
    <n v="10"/>
    <n v="10"/>
    <m/>
    <d v="2019-05-01T00:00:00"/>
    <n v="0"/>
    <n v="0"/>
    <m/>
    <m/>
    <m/>
    <m/>
    <m/>
    <m/>
    <m/>
    <m/>
    <s v="הריסת מבנים קיימים וגידור - מבנן 51"/>
    <m/>
    <m/>
    <m/>
    <n v="1912504"/>
    <n v="20190079"/>
    <m/>
    <d v="2019-06-16T00:00:00"/>
    <m/>
    <n v="0"/>
    <n v="0"/>
    <m/>
    <m/>
    <m/>
    <m/>
    <m/>
    <m/>
    <m/>
    <s v="הריסת מבנים קיימים וגידור - מבנן 51 . תאום עם איכות הסביבה. תאום עם חברת החשמל. תאום עם מי אונו. תנאי להתחלת עבודות הריסה יהיה:"/>
    <m/>
    <m/>
    <m/>
    <n v="2019"/>
    <x v="5"/>
    <s v="הריסה"/>
    <s v="הריסה"/>
    <m/>
    <n v="45"/>
    <m/>
    <m/>
    <m/>
    <n v="1"/>
    <s v="להיתר"/>
    <m/>
    <x v="0"/>
    <m/>
    <m/>
    <m/>
    <n v="6787984"/>
    <n v="1912504"/>
    <m/>
    <m/>
    <m/>
    <m/>
    <m/>
    <m/>
    <m/>
    <m/>
    <n v="354"/>
    <m/>
    <m/>
    <m/>
    <m/>
    <m/>
    <m/>
    <m/>
  </r>
  <r>
    <n v="393"/>
    <m/>
    <m/>
    <m/>
    <m/>
    <m/>
    <m/>
    <m/>
    <m/>
    <m/>
    <m/>
    <n v="30828"/>
    <m/>
    <s v="מרכז"/>
    <x v="15"/>
    <x v="56"/>
    <m/>
    <s v="רשויות"/>
    <s v="מיסוי - פינוי-בינוי"/>
    <s v="בביצוע + מבנים מאוכלסים"/>
    <n v="5157859"/>
    <s v="411 20160284"/>
    <n v="411"/>
    <n v="20160284"/>
    <s v="בקשה להיתר"/>
    <s v="הריסה וגידור"/>
    <n v="5426"/>
    <s v="יהוד"/>
    <n v="9400"/>
    <s v="חתוכה סעדיה"/>
    <n v="0"/>
    <n v="10"/>
    <n v="10"/>
    <m/>
    <d v="2016-12-06T00:00:00"/>
    <n v="0"/>
    <n v="0"/>
    <m/>
    <m/>
    <m/>
    <m/>
    <m/>
    <m/>
    <m/>
    <m/>
    <s v="הריסה מבנים קיימים וגידור"/>
    <m/>
    <m/>
    <m/>
    <s v="NULL"/>
    <m/>
    <m/>
    <m/>
    <m/>
    <m/>
    <m/>
    <m/>
    <m/>
    <m/>
    <m/>
    <m/>
    <m/>
    <m/>
    <m/>
    <m/>
    <m/>
    <m/>
    <n v="2016"/>
    <x v="1"/>
    <s v="הריסה"/>
    <m/>
    <m/>
    <n v="32"/>
    <m/>
    <m/>
    <m/>
    <n v="3"/>
    <s v="להיתר"/>
    <m/>
    <x v="1"/>
    <m/>
    <m/>
    <m/>
    <m/>
    <m/>
    <m/>
    <m/>
    <m/>
    <m/>
    <m/>
    <m/>
    <m/>
    <m/>
    <n v="354"/>
    <m/>
    <m/>
    <m/>
    <m/>
    <m/>
    <m/>
    <m/>
  </r>
  <r>
    <n v="396"/>
    <m/>
    <m/>
    <m/>
    <m/>
    <m/>
    <m/>
    <m/>
    <m/>
    <m/>
    <m/>
    <n v="30828"/>
    <m/>
    <s v="מרכז"/>
    <x v="15"/>
    <x v="56"/>
    <m/>
    <s v="רשויות"/>
    <s v="רשויות מקומיות - פינוי-בינוי"/>
    <s v="בביצוע + מבנים מאוכלסים"/>
    <n v="5379263"/>
    <s v="411 20180219"/>
    <n v="411"/>
    <n v="20180219"/>
    <s v="בקשה להיתר"/>
    <s v="בניה חדשה"/>
    <n v="5426"/>
    <s v="יהוד"/>
    <n v="9400"/>
    <s v="חתוכה סעדיה"/>
    <n v="135"/>
    <n v="10"/>
    <n v="10"/>
    <m/>
    <d v="2018-08-23T00:00:00"/>
    <n v="0"/>
    <n v="0"/>
    <m/>
    <m/>
    <m/>
    <m/>
    <m/>
    <m/>
    <m/>
    <m/>
    <s v="הריסת מבנים קיימים וגידור - בניין מספר 49"/>
    <m/>
    <m/>
    <m/>
    <s v="NULL"/>
    <m/>
    <m/>
    <m/>
    <m/>
    <m/>
    <m/>
    <m/>
    <m/>
    <m/>
    <m/>
    <m/>
    <m/>
    <m/>
    <m/>
    <m/>
    <m/>
    <m/>
    <n v="2018"/>
    <x v="1"/>
    <s v="הריסה"/>
    <m/>
    <m/>
    <m/>
    <m/>
    <m/>
    <m/>
    <n v="4"/>
    <s v="להיתר"/>
    <m/>
    <x v="1"/>
    <m/>
    <m/>
    <m/>
    <m/>
    <m/>
    <m/>
    <m/>
    <m/>
    <m/>
    <m/>
    <m/>
    <m/>
    <m/>
    <n v="354"/>
    <m/>
    <m/>
    <m/>
    <m/>
    <m/>
    <m/>
    <m/>
  </r>
  <r>
    <n v="398"/>
    <m/>
    <m/>
    <m/>
    <m/>
    <m/>
    <m/>
    <m/>
    <m/>
    <m/>
    <m/>
    <n v="30828"/>
    <m/>
    <s v="מרכז"/>
    <x v="15"/>
    <x v="56"/>
    <m/>
    <s v="רשויות"/>
    <s v="רשויות מקומיות - פינוי-בינוי"/>
    <s v="בביצוע + מבנים מאוכלסים"/>
    <n v="5379373"/>
    <s v="411 20180261"/>
    <n v="411"/>
    <n v="20180261"/>
    <s v="בקשה להיתר"/>
    <s v="הריסה וגידור"/>
    <n v="5426"/>
    <s v="יהוד"/>
    <n v="9400"/>
    <s v="חתוכה סעדיה"/>
    <n v="135"/>
    <n v="10"/>
    <n v="10"/>
    <m/>
    <d v="2018-11-26T00:00:00"/>
    <n v="0"/>
    <n v="0"/>
    <m/>
    <m/>
    <m/>
    <m/>
    <m/>
    <m/>
    <m/>
    <m/>
    <s v="הריסת מבנים קיימים וגידור - בניין מספר 47"/>
    <m/>
    <m/>
    <m/>
    <s v="NULL"/>
    <m/>
    <m/>
    <m/>
    <m/>
    <m/>
    <m/>
    <m/>
    <m/>
    <m/>
    <m/>
    <m/>
    <m/>
    <m/>
    <m/>
    <m/>
    <m/>
    <m/>
    <n v="2018"/>
    <x v="1"/>
    <s v="הריסה"/>
    <m/>
    <m/>
    <m/>
    <m/>
    <m/>
    <m/>
    <n v="4"/>
    <s v="להיתר"/>
    <m/>
    <x v="1"/>
    <m/>
    <m/>
    <m/>
    <m/>
    <m/>
    <m/>
    <m/>
    <m/>
    <m/>
    <m/>
    <m/>
    <m/>
    <m/>
    <n v="354"/>
    <m/>
    <m/>
    <m/>
    <m/>
    <m/>
    <m/>
    <m/>
  </r>
  <r>
    <n v="400"/>
    <m/>
    <m/>
    <m/>
    <m/>
    <m/>
    <m/>
    <m/>
    <m/>
    <m/>
    <m/>
    <n v="30828"/>
    <m/>
    <s v="מרכז"/>
    <x v="15"/>
    <x v="56"/>
    <m/>
    <s v="רשויות"/>
    <s v="רשויות מקומיות - פינוי-בינוי"/>
    <s v="בביצוע + מבנים מאוכלסים"/>
    <n v="5379374"/>
    <s v="411 20180262"/>
    <n v="411"/>
    <n v="20180262"/>
    <s v="בקשה להיתר"/>
    <s v="הריסה וגידור"/>
    <n v="5426"/>
    <s v="יהוד"/>
    <n v="9400"/>
    <s v="חתוכה סעדיה"/>
    <n v="135"/>
    <n v="10"/>
    <n v="10"/>
    <m/>
    <d v="2018-11-26T00:00:00"/>
    <n v="0"/>
    <n v="0"/>
    <m/>
    <m/>
    <m/>
    <m/>
    <m/>
    <m/>
    <m/>
    <m/>
    <s v="הריסת מבנים קיימים וגידור - בניין מספר 45. 45 א"/>
    <m/>
    <m/>
    <m/>
    <s v="NULL"/>
    <m/>
    <m/>
    <m/>
    <m/>
    <m/>
    <m/>
    <m/>
    <m/>
    <m/>
    <m/>
    <m/>
    <m/>
    <m/>
    <m/>
    <m/>
    <m/>
    <m/>
    <n v="2018"/>
    <x v="1"/>
    <s v="הריסה"/>
    <m/>
    <m/>
    <m/>
    <m/>
    <m/>
    <m/>
    <n v="4"/>
    <s v="להיתר"/>
    <m/>
    <x v="1"/>
    <m/>
    <m/>
    <m/>
    <m/>
    <m/>
    <m/>
    <m/>
    <m/>
    <m/>
    <m/>
    <m/>
    <m/>
    <m/>
    <n v="354"/>
    <m/>
    <m/>
    <m/>
    <m/>
    <m/>
    <m/>
    <m/>
  </r>
  <r>
    <n v="402"/>
    <m/>
    <m/>
    <m/>
    <m/>
    <m/>
    <m/>
    <m/>
    <m/>
    <m/>
    <m/>
    <n v="30828"/>
    <m/>
    <s v="מרכז"/>
    <x v="15"/>
    <x v="56"/>
    <m/>
    <s v="רשויות"/>
    <s v="רשויות מקומיות - פינוי-בינוי"/>
    <s v="בביצוע + מבנים מאוכלסים"/>
    <n v="5379375"/>
    <s v="411 20180263"/>
    <n v="411"/>
    <n v="20180263"/>
    <s v="בקשה להיתר"/>
    <s v="הריסה וגידור"/>
    <n v="5426"/>
    <s v="יהוד"/>
    <n v="9400"/>
    <s v="חתוכה סעדיה"/>
    <n v="135"/>
    <n v="10"/>
    <n v="10"/>
    <m/>
    <d v="2018-11-26T00:00:00"/>
    <n v="0"/>
    <n v="0"/>
    <m/>
    <m/>
    <m/>
    <m/>
    <m/>
    <m/>
    <m/>
    <m/>
    <s v="הריסת מבניים קיימים וגידור - בניין מס 40 - בהתאם לנספח פינויים בתכנית יד 6156"/>
    <m/>
    <m/>
    <m/>
    <s v="NULL"/>
    <m/>
    <m/>
    <m/>
    <m/>
    <m/>
    <m/>
    <m/>
    <m/>
    <m/>
    <m/>
    <m/>
    <m/>
    <m/>
    <m/>
    <m/>
    <m/>
    <m/>
    <n v="2018"/>
    <x v="1"/>
    <s v="הריסה"/>
    <m/>
    <m/>
    <m/>
    <m/>
    <m/>
    <m/>
    <n v="4"/>
    <s v="להיתר"/>
    <m/>
    <x v="1"/>
    <m/>
    <m/>
    <m/>
    <m/>
    <m/>
    <m/>
    <m/>
    <m/>
    <m/>
    <m/>
    <m/>
    <m/>
    <m/>
    <n v="354"/>
    <m/>
    <m/>
    <m/>
    <m/>
    <m/>
    <m/>
    <m/>
  </r>
  <r>
    <n v="404"/>
    <m/>
    <m/>
    <m/>
    <m/>
    <m/>
    <m/>
    <m/>
    <m/>
    <m/>
    <m/>
    <n v="30828"/>
    <m/>
    <s v="מרכז"/>
    <x v="15"/>
    <x v="56"/>
    <m/>
    <s v="רשויות"/>
    <s v="רשויות מקומיות - פינוי-בינוי"/>
    <s v="בביצוע + מבנים מאוכלסים"/>
    <n v="5379376"/>
    <s v="411 20180264"/>
    <n v="411"/>
    <n v="20180264"/>
    <s v="בקשה להיתר"/>
    <s v="הריסה וגידור"/>
    <n v="5426"/>
    <s v="יהוד"/>
    <n v="9400"/>
    <s v="חתוכה סעדיה"/>
    <n v="135"/>
    <n v="10"/>
    <n v="10"/>
    <m/>
    <d v="2018-11-26T00:00:00"/>
    <n v="0"/>
    <n v="0"/>
    <m/>
    <m/>
    <m/>
    <m/>
    <m/>
    <m/>
    <m/>
    <m/>
    <s v="הריסת מבנים קיימים וגידור - בניין מספר 43 - בהתאם לנספח פינויים בתכנית יד 6156"/>
    <m/>
    <m/>
    <m/>
    <s v="NULL"/>
    <m/>
    <m/>
    <m/>
    <m/>
    <m/>
    <m/>
    <m/>
    <m/>
    <m/>
    <m/>
    <m/>
    <m/>
    <m/>
    <m/>
    <m/>
    <m/>
    <m/>
    <n v="2018"/>
    <x v="1"/>
    <s v="הריסה"/>
    <m/>
    <m/>
    <m/>
    <m/>
    <m/>
    <m/>
    <n v="4"/>
    <s v="להיתר"/>
    <m/>
    <x v="1"/>
    <m/>
    <m/>
    <m/>
    <m/>
    <m/>
    <m/>
    <m/>
    <m/>
    <m/>
    <m/>
    <m/>
    <m/>
    <m/>
    <n v="354"/>
    <m/>
    <m/>
    <m/>
    <m/>
    <m/>
    <m/>
    <m/>
  </r>
  <r>
    <n v="1220"/>
    <s v="טיוב בקשותID כפולות"/>
    <m/>
    <m/>
    <m/>
    <m/>
    <m/>
    <m/>
    <m/>
    <m/>
    <m/>
    <n v="1003"/>
    <n v="30828"/>
    <s v="מרכז"/>
    <x v="15"/>
    <x v="56"/>
    <s v="מרכז יהוד"/>
    <s v="מיסוי"/>
    <s v="פינוי-בינוי"/>
    <s v="בביצוע + מבנים מאוכלסים"/>
    <n v="7091748"/>
    <s v="411 20200128"/>
    <n v="411"/>
    <n v="20200128"/>
    <s v="בקשה להיתר"/>
    <s v="הריסת מבנה"/>
    <n v="5471"/>
    <s v="יהוד"/>
    <n v="9400"/>
    <s v="חתוכה סעדיה"/>
    <n v="135"/>
    <n v="22"/>
    <n v="22"/>
    <s v="     "/>
    <d v="2020-09-13T00:00:00"/>
    <n v="0"/>
    <n v="0"/>
    <m/>
    <m/>
    <m/>
    <s v="2020_01"/>
    <d v="2020-11-01T21:00:40"/>
    <m/>
    <m/>
    <m/>
    <s v="הריסת מבנים קיימים וגידור- בנין 50 "/>
    <s v="NULL"/>
    <s v="NULL"/>
    <s v="NULL"/>
    <s v="NULL"/>
    <m/>
    <m/>
    <m/>
    <m/>
    <m/>
    <m/>
    <m/>
    <m/>
    <m/>
    <m/>
    <m/>
    <m/>
    <m/>
    <m/>
    <s v="NULL"/>
    <s v="NULL"/>
    <s v="לפי גוש חלקה (מרץ 2021)"/>
    <n v="2020"/>
    <x v="1"/>
    <s v="הריסה"/>
    <m/>
    <m/>
    <n v="40"/>
    <m/>
    <m/>
    <m/>
    <n v="2"/>
    <s v="להיתר"/>
    <m/>
    <x v="1"/>
    <m/>
    <m/>
    <m/>
    <m/>
    <m/>
    <m/>
    <m/>
    <m/>
    <s v="כן"/>
    <s v="כן"/>
    <m/>
    <s v="מתחם רלוונטי לפי כתובת ומסלול מיסוי (המשכי)"/>
    <m/>
    <s v="354 במתחם האב"/>
    <m/>
    <m/>
    <m/>
    <m/>
    <m/>
    <s v="אישור בתנאים"/>
    <m/>
  </r>
  <r>
    <n v="1787"/>
    <s v="אוקטובר 2021 - טיוב בקשות ID כפולות"/>
    <s v="ספק"/>
    <m/>
    <m/>
    <s v="לטייב - האם המתחם שוק אשכנזי או הגבעה או מרכז יהוד"/>
    <m/>
    <m/>
    <s v="הכתובת ב-GIS נופלת בין כמה מתחמים אבל לא באף אחד מהם בדיוק, בחיפוש ב-GIS לפי הגוש חלקה בבקשה באתר העירייה זה נופל בתוך מתחם מרכז יהוד ולא הגבעה, אין מהות, אז עדיין ספק קטן אם אכן קשור לפינוי בינוי (פיש)"/>
    <m/>
    <m/>
    <n v="1003"/>
    <m/>
    <s v="מרכז"/>
    <x v="15"/>
    <x v="56"/>
    <m/>
    <s v="מיסוי"/>
    <s v="פינוי-בינוי"/>
    <s v="בביצוע + מבנים מאוכלסים"/>
    <n v="7273995"/>
    <s v="411 20210047"/>
    <n v="411"/>
    <n v="20210047"/>
    <s v="בקשה למידע להיתר"/>
    <s v="הריסה"/>
    <n v="956"/>
    <s v="יהוד"/>
    <n v="9400"/>
    <s v="טורצ'ין ניסן"/>
    <n v="142"/>
    <n v="10"/>
    <n v="10"/>
    <s v="     "/>
    <d v="2021-04-14T00:00:00"/>
    <n v="0"/>
    <n v="0"/>
    <m/>
    <m/>
    <m/>
    <s v="2021_01"/>
    <d v="2021-06-14T12:45:52"/>
    <s v="NULL"/>
    <s v="NULL"/>
    <s v="NULL"/>
    <m/>
    <s v="NULL"/>
    <s v="NULL"/>
    <s v="NULL"/>
    <s v="NULL"/>
    <m/>
    <s v="NULL"/>
    <m/>
    <m/>
    <m/>
    <m/>
    <m/>
    <m/>
    <m/>
    <m/>
    <m/>
    <m/>
    <m/>
    <m/>
    <m/>
    <m/>
    <s v="גוש חלקה"/>
    <n v="2021"/>
    <x v="1"/>
    <s v="הריסה"/>
    <m/>
    <s v="במהות הבקשה באתר העירייה לא כתוב כלום, אל בתיאור הבקשה כתוב: &quot;הריסה&quot;"/>
    <m/>
    <m/>
    <m/>
    <m/>
    <s v="?"/>
    <s v="למידע"/>
    <s v="האם במתחם הגבעה או מרכז יהוד + האם פב?"/>
    <x v="1"/>
    <m/>
    <m/>
    <m/>
    <m/>
    <m/>
    <m/>
    <m/>
    <m/>
    <m/>
    <m/>
    <m/>
    <m/>
    <m/>
    <s v="354 במתחם האב"/>
    <m/>
    <m/>
    <m/>
    <m/>
    <m/>
    <m/>
    <m/>
  </r>
  <r>
    <n v="1789"/>
    <s v="אוקטובר 2021 - טיוב בקשות ID כפולות"/>
    <s v="ספק"/>
    <m/>
    <m/>
    <s v="לטייב - האם המתחם הגבעה או מרכז יהוד"/>
    <m/>
    <m/>
    <s v="הכתובת ב-GIS נופלת בין כמה מתחמים אבל לא באף אחד מהם בדיוק, בחיפוש ב-GIS לפי הגוש חלקה בבקשה באתר העירייה זה נופל בתוך מתחם מרכז יהוד ולא הגבעה, אין מהות, אז עדיין ספק קטן אם אכן קשור לפינוי בינוי (פיש)"/>
    <m/>
    <m/>
    <n v="1003"/>
    <m/>
    <s v="מרכז"/>
    <x v="15"/>
    <x v="56"/>
    <m/>
    <s v="מיסוי"/>
    <s v="פינוי-בינוי"/>
    <s v="בביצוע + מבנים מאוכלסים"/>
    <n v="7273997"/>
    <s v="411 20210114"/>
    <n v="411"/>
    <n v="20210114"/>
    <s v="בקשה מקוונת ללא הקלות"/>
    <s v="הריסה"/>
    <n v="956"/>
    <s v="יהוד"/>
    <n v="9400"/>
    <s v="טורצ'ין ניסן"/>
    <n v="142"/>
    <n v="10"/>
    <n v="10"/>
    <s v="     "/>
    <d v="2021-04-28T00:00:00"/>
    <n v="0"/>
    <n v="0"/>
    <m/>
    <m/>
    <m/>
    <s v="2021_01"/>
    <d v="2021-06-14T12:45:52"/>
    <s v="NULL"/>
    <s v="NULL"/>
    <s v="NULL"/>
    <s v=" הריסת מבנים קיימים וגידור-בניינים 1,3 "/>
    <s v="NULL"/>
    <s v="NULL"/>
    <s v="NULL"/>
    <s v="NULL"/>
    <m/>
    <s v="NULL"/>
    <m/>
    <m/>
    <m/>
    <m/>
    <m/>
    <m/>
    <m/>
    <m/>
    <m/>
    <m/>
    <m/>
    <m/>
    <m/>
    <m/>
    <s v="גוש חלקה"/>
    <n v="2021"/>
    <x v="1"/>
    <s v="הריסה"/>
    <m/>
    <m/>
    <m/>
    <m/>
    <m/>
    <m/>
    <s v="?"/>
    <s v="מקוונת (להיתר)"/>
    <s v="האם במתחם הגבעה או מרכז יהוד + האם פב?"/>
    <x v="1"/>
    <m/>
    <m/>
    <m/>
    <m/>
    <m/>
    <m/>
    <m/>
    <m/>
    <m/>
    <m/>
    <m/>
    <m/>
    <m/>
    <s v="354 במתחם האב"/>
    <m/>
    <m/>
    <m/>
    <m/>
    <m/>
    <m/>
    <m/>
  </r>
  <r>
    <n v="418"/>
    <m/>
    <m/>
    <m/>
    <m/>
    <m/>
    <m/>
    <m/>
    <m/>
    <m/>
    <m/>
    <n v="30828"/>
    <m/>
    <s v="מרכז"/>
    <x v="15"/>
    <x v="56"/>
    <m/>
    <s v="רשויות"/>
    <s v="פינוי-בינוי"/>
    <s v="בביצוע + מבנים מאוכלסים"/>
    <n v="5298484"/>
    <s v="411 20170143"/>
    <n v="411"/>
    <n v="20170143"/>
    <s v="בקשה להיתר"/>
    <s v="בניה חדשה"/>
    <n v="2436"/>
    <s v="יהוד"/>
    <n v="9400"/>
    <s v="מקלב אורי"/>
    <n v="9512"/>
    <n v="0"/>
    <n v="0"/>
    <m/>
    <d v="2017-06-04T00:00:00"/>
    <n v="0"/>
    <n v="0"/>
    <m/>
    <m/>
    <m/>
    <m/>
    <m/>
    <m/>
    <m/>
    <m/>
    <s v="הריסת מבניים קיים במסגרת תוכנית פינוי גידור מגרש 66 ב"/>
    <m/>
    <m/>
    <m/>
    <n v="1527766"/>
    <n v="20170143"/>
    <m/>
    <d v="2017-09-03T00:00:00"/>
    <m/>
    <n v="0"/>
    <n v="0"/>
    <m/>
    <m/>
    <m/>
    <m/>
    <m/>
    <m/>
    <m/>
    <s v="הריסת מבניים קיים במסגרת תוכנית פינוי גידור מגרש 66 ב"/>
    <m/>
    <m/>
    <s v="שליפה לפי תבעות (אוגוסט 2020)"/>
    <n v="2017"/>
    <x v="6"/>
    <s v="הריסה"/>
    <s v="הריסה"/>
    <m/>
    <n v="1"/>
    <m/>
    <m/>
    <m/>
    <n v="1"/>
    <s v="להיתר"/>
    <m/>
    <x v="0"/>
    <m/>
    <m/>
    <m/>
    <n v="5298484"/>
    <n v="1527766"/>
    <m/>
    <m/>
    <m/>
    <m/>
    <m/>
    <m/>
    <m/>
    <m/>
    <n v="354"/>
    <m/>
    <m/>
    <m/>
    <m/>
    <m/>
    <m/>
    <m/>
  </r>
  <r>
    <n v="417"/>
    <m/>
    <m/>
    <m/>
    <m/>
    <m/>
    <m/>
    <m/>
    <m/>
    <m/>
    <m/>
    <n v="30828"/>
    <m/>
    <s v="מרכז"/>
    <x v="15"/>
    <x v="56"/>
    <m/>
    <s v="רשויות"/>
    <s v="פינוי-בינוי"/>
    <s v="בביצוע + מבנים מאוכלסים"/>
    <n v="5157872"/>
    <s v="411 20160216"/>
    <n v="411"/>
    <n v="20160216"/>
    <s v="בקשה להיתר"/>
    <s v="הריסה וגידור"/>
    <n v="5158"/>
    <s v="יהוד"/>
    <n v="9400"/>
    <s v="מקלב אורי"/>
    <n v="131"/>
    <n v="0"/>
    <n v="0"/>
    <m/>
    <d v="2016-09-11T00:00:00"/>
    <n v="0"/>
    <n v="0"/>
    <m/>
    <m/>
    <m/>
    <m/>
    <m/>
    <m/>
    <m/>
    <m/>
    <s v="בקשה להריסת  חלק ממבנים קיימים במסגרת פינוי בינוי וגידור המגרשים במתחם 4 ו-5 ."/>
    <m/>
    <m/>
    <m/>
    <n v="1462783"/>
    <n v="20160216"/>
    <m/>
    <d v="2016-12-06T00:00:00"/>
    <m/>
    <n v="0"/>
    <n v="0"/>
    <m/>
    <m/>
    <m/>
    <m/>
    <m/>
    <m/>
    <m/>
    <s v="בקשה להריסת  חלק ממבנים קיימים במסגרת פינוי בינוי וגידור המגרשים במתחם 4 ו-5 ."/>
    <m/>
    <m/>
    <s v="שליפה לפי תבעות (אוגוסט 2020)"/>
    <n v="2016"/>
    <x v="8"/>
    <s v="הריסה"/>
    <s v="הריסה"/>
    <m/>
    <n v="2"/>
    <m/>
    <m/>
    <m/>
    <n v="1"/>
    <s v="להיתר"/>
    <m/>
    <x v="0"/>
    <m/>
    <m/>
    <m/>
    <n v="5157872"/>
    <n v="1462783"/>
    <m/>
    <m/>
    <m/>
    <m/>
    <m/>
    <m/>
    <m/>
    <m/>
    <n v="354"/>
    <m/>
    <m/>
    <m/>
    <m/>
    <m/>
    <m/>
    <m/>
  </r>
  <r>
    <n v="414"/>
    <m/>
    <m/>
    <m/>
    <m/>
    <m/>
    <m/>
    <m/>
    <m/>
    <m/>
    <m/>
    <n v="30828"/>
    <m/>
    <s v="מרכז"/>
    <x v="15"/>
    <x v="56"/>
    <m/>
    <s v="רשויות"/>
    <s v="פינוי-בינוי"/>
    <s v="בביצוע + מבנים מאוכלסים"/>
    <n v="712373"/>
    <s v="411 20110181"/>
    <n v="411"/>
    <n v="20110181"/>
    <s v="בקשה להיתר"/>
    <s v="הריסת מבנה"/>
    <n v="5158"/>
    <s v="יהוד"/>
    <n v="9400"/>
    <s v="מקלב אורי"/>
    <n v="131"/>
    <n v="0"/>
    <n v="0"/>
    <m/>
    <d v="2011-09-11T00:00:00"/>
    <n v="0"/>
    <n v="0"/>
    <m/>
    <m/>
    <m/>
    <m/>
    <m/>
    <m/>
    <m/>
    <m/>
    <s v="הריסת מבנים קיימים ללא פגיעה בתשתיות בקרקע"/>
    <m/>
    <m/>
    <m/>
    <n v="195451"/>
    <n v="20110181"/>
    <m/>
    <d v="2012-06-07T00:00:00"/>
    <m/>
    <n v="0"/>
    <n v="0"/>
    <m/>
    <m/>
    <m/>
    <m/>
    <m/>
    <m/>
    <m/>
    <s v="הריסת מבנים קיימים ללא פגיעה בתשתיות בקרקע"/>
    <m/>
    <m/>
    <s v="שליפה לפי תבעות (אוגוסט 2020)"/>
    <n v="2011"/>
    <x v="9"/>
    <s v="הריסה"/>
    <s v="הריסה"/>
    <m/>
    <n v="2"/>
    <m/>
    <m/>
    <m/>
    <n v="3"/>
    <s v="להיתר"/>
    <m/>
    <x v="7"/>
    <s v="קדום"/>
    <m/>
    <m/>
    <m/>
    <m/>
    <m/>
    <m/>
    <m/>
    <m/>
    <m/>
    <m/>
    <m/>
    <m/>
    <n v="354"/>
    <m/>
    <m/>
    <m/>
    <m/>
    <m/>
    <m/>
    <m/>
  </r>
  <r>
    <n v="416"/>
    <m/>
    <m/>
    <m/>
    <m/>
    <m/>
    <m/>
    <m/>
    <m/>
    <m/>
    <m/>
    <n v="30828"/>
    <m/>
    <s v="מרכז"/>
    <x v="15"/>
    <x v="56"/>
    <m/>
    <s v="רשויות"/>
    <s v="פינוי-בינוי"/>
    <s v="בביצוע + מבנים מאוכלסים"/>
    <n v="712480"/>
    <s v="411 20120059"/>
    <n v="411"/>
    <n v="20120059"/>
    <s v="בקשה להיתר"/>
    <s v="הריסת מבנה"/>
    <n v="5158"/>
    <s v="יהוד"/>
    <n v="9400"/>
    <s v="מקלב אורי"/>
    <n v="131"/>
    <n v="0"/>
    <n v="0"/>
    <m/>
    <d v="2012-03-12T00:00:00"/>
    <n v="0"/>
    <n v="0"/>
    <m/>
    <m/>
    <m/>
    <m/>
    <m/>
    <m/>
    <m/>
    <m/>
    <s v="הריסה (נוספת) של מבנים קיימים ללא פגיעה בתשתיות בקרקע"/>
    <m/>
    <m/>
    <m/>
    <n v="195524"/>
    <n v="20120059"/>
    <m/>
    <d v="2012-06-07T00:00:00"/>
    <m/>
    <n v="0"/>
    <n v="0"/>
    <m/>
    <m/>
    <m/>
    <m/>
    <m/>
    <m/>
    <m/>
    <s v="הריסה (נוספת) של מבנים קיימים ללא פגיעה בתשתיות בקרקע"/>
    <m/>
    <m/>
    <s v="שליפה לפי תבעות (אוגוסט 2020)"/>
    <n v="2012"/>
    <x v="9"/>
    <s v="הריסה"/>
    <s v="הריסה"/>
    <m/>
    <n v="2"/>
    <m/>
    <m/>
    <m/>
    <n v="3"/>
    <s v="להיתר"/>
    <m/>
    <x v="7"/>
    <s v="קדום"/>
    <m/>
    <m/>
    <m/>
    <m/>
    <m/>
    <m/>
    <m/>
    <m/>
    <m/>
    <m/>
    <m/>
    <m/>
    <n v="354"/>
    <m/>
    <m/>
    <m/>
    <m/>
    <m/>
    <m/>
    <m/>
  </r>
  <r>
    <n v="415"/>
    <m/>
    <m/>
    <m/>
    <m/>
    <m/>
    <m/>
    <m/>
    <m/>
    <m/>
    <m/>
    <n v="30828"/>
    <m/>
    <s v="מרכז"/>
    <x v="15"/>
    <x v="56"/>
    <m/>
    <s v="רשויות"/>
    <s v="רשויות מקומיות - פינוי-בינוי"/>
    <s v="בביצוע + מבנים מאוכלסים"/>
    <n v="712458"/>
    <s v="411 20120007"/>
    <n v="411"/>
    <n v="20120007"/>
    <s v="בקשה להיתר"/>
    <s v="בניה חדשה"/>
    <n v="5171"/>
    <s v="יהוד"/>
    <n v="9400"/>
    <s v="מקלב אורי"/>
    <n v="131"/>
    <n v="2"/>
    <n v="2"/>
    <m/>
    <d v="2012-01-05T00:00:00"/>
    <n v="0"/>
    <n v="0"/>
    <n v="0"/>
    <n v="0"/>
    <n v="64"/>
    <m/>
    <m/>
    <m/>
    <m/>
    <s v="בקשה המשכית"/>
    <s v="(למגרש 5ב'+5 ג'). מבואה ראשית מחסנים וחדרים טכניים מעל 2 קומות מרתף לחניה ומחסנים מגדל מגורים 13 קומות 54 יח&quot;ד מעל קומת קרקע הכולל 2 דירות גן "/>
    <m/>
    <m/>
    <m/>
    <s v="NULL"/>
    <m/>
    <m/>
    <m/>
    <m/>
    <m/>
    <m/>
    <m/>
    <m/>
    <m/>
    <m/>
    <m/>
    <m/>
    <m/>
    <m/>
    <m/>
    <m/>
    <m/>
    <n v="2012"/>
    <x v="1"/>
    <s v="בנייה"/>
    <m/>
    <m/>
    <n v="9"/>
    <m/>
    <m/>
    <n v="1"/>
    <n v="1"/>
    <s v="להיתר"/>
    <m/>
    <x v="1"/>
    <m/>
    <m/>
    <m/>
    <m/>
    <n v="1980089"/>
    <s v="כנראה"/>
    <m/>
    <m/>
    <m/>
    <m/>
    <m/>
    <s v="רלוונטי. הושלמה הכתובת"/>
    <m/>
    <n v="354"/>
    <n v="6692"/>
    <s v="6,57"/>
    <m/>
    <m/>
    <m/>
    <m/>
    <m/>
  </r>
  <r>
    <n v="421"/>
    <m/>
    <m/>
    <m/>
    <m/>
    <m/>
    <m/>
    <m/>
    <m/>
    <m/>
    <m/>
    <n v="30828"/>
    <m/>
    <s v="מרכז"/>
    <x v="15"/>
    <x v="56"/>
    <m/>
    <s v="רשויות"/>
    <s v="פינוי-בינוי"/>
    <s v="בביצוע + מבנים מאוכלסים"/>
    <n v="7007426"/>
    <s v="411 20170150"/>
    <n v="411"/>
    <n v="20170150"/>
    <s v="בקשה להיתר"/>
    <s v="בניה חדשה"/>
    <n v="5171"/>
    <s v="יהוד"/>
    <n v="9400"/>
    <s v="מקלב אורי"/>
    <n v="131"/>
    <n v="2"/>
    <n v="2"/>
    <s v=""/>
    <d v="2017-06-08T00:00:00"/>
    <n v="0"/>
    <n v="0"/>
    <m/>
    <m/>
    <n v="63"/>
    <m/>
    <m/>
    <m/>
    <m/>
    <m/>
    <s v="הקמת בנין מגורים בן 14 קומות (כולל קומת קרקע) + קומת גג טכני  + סה&quot;כ 63 יח&quot;ד מהן 12 דירות קטנות + שימוש ציבורי בקומת קרקע + צובר גז."/>
    <m/>
    <m/>
    <m/>
    <n v="1980089"/>
    <n v="20170150"/>
    <m/>
    <d v="2019-07-15T00:00:00"/>
    <m/>
    <n v="0"/>
    <n v="0"/>
    <m/>
    <m/>
    <m/>
    <m/>
    <n v="63"/>
    <m/>
    <m/>
    <s v="הקמת בנין מגורים בן 14 קומות (כולל קומת קרקע) + קומת גג טכני  + סה&quot;כ 63 יח&quot;ד מהן 12 דירות קטנות + שימוש ציבורי בקומת קרקע + צובר גז."/>
    <m/>
    <m/>
    <s v="שליפת כתובות (אוגוסט 2020)"/>
    <n v="2017"/>
    <x v="5"/>
    <s v="בנייה"/>
    <s v="בנייה"/>
    <m/>
    <n v="9"/>
    <m/>
    <m/>
    <m/>
    <n v="2"/>
    <s v="להיתר"/>
    <m/>
    <x v="0"/>
    <m/>
    <m/>
    <m/>
    <n v="712458"/>
    <m/>
    <m/>
    <m/>
    <m/>
    <m/>
    <m/>
    <m/>
    <m/>
    <m/>
    <n v="354"/>
    <m/>
    <m/>
    <m/>
    <m/>
    <m/>
    <m/>
    <m/>
  </r>
  <r>
    <n v="422"/>
    <m/>
    <m/>
    <m/>
    <m/>
    <m/>
    <m/>
    <m/>
    <m/>
    <m/>
    <m/>
    <n v="30828"/>
    <m/>
    <s v="מרכז"/>
    <x v="15"/>
    <x v="56"/>
    <m/>
    <s v="רשויות"/>
    <s v="רשויות מקומיות - פינוי-בינוי"/>
    <s v="בביצוע + מבנים מאוכלסים"/>
    <n v="5379319"/>
    <s v="411 20180078"/>
    <n v="411"/>
    <n v="20180078"/>
    <s v="בקשה להיתר"/>
    <s v="הריסה וגידור"/>
    <n v="5171"/>
    <s v="יהוד"/>
    <n v="9400"/>
    <s v="מקלב אורי"/>
    <n v="131"/>
    <n v="2"/>
    <n v="2"/>
    <m/>
    <d v="2018-03-14T00:00:00"/>
    <n v="0"/>
    <n v="0"/>
    <m/>
    <m/>
    <m/>
    <m/>
    <m/>
    <m/>
    <m/>
    <m/>
    <s v="השלמת הריסת מבנים קיימים במסגרת תכנית פינוי במגרש 5 התאמת גידור מגרשים 4"/>
    <m/>
    <m/>
    <m/>
    <n v="1557878"/>
    <n v="20180078"/>
    <m/>
    <d v="2018-05-08T00:00:00"/>
    <m/>
    <n v="0"/>
    <n v="0"/>
    <m/>
    <m/>
    <m/>
    <m/>
    <m/>
    <m/>
    <m/>
    <s v="השלמת הריסת מבנים קיימים במסגרת תכנית פינוי במגרש 5 התאמת גידור מגרשים 4"/>
    <m/>
    <m/>
    <m/>
    <n v="2018"/>
    <x v="3"/>
    <s v="הריסה"/>
    <s v="הריסה"/>
    <m/>
    <n v="9"/>
    <m/>
    <m/>
    <m/>
    <n v="2"/>
    <s v="להיתר"/>
    <m/>
    <x v="2"/>
    <m/>
    <m/>
    <m/>
    <m/>
    <m/>
    <s v="כנראה"/>
    <m/>
    <m/>
    <m/>
    <m/>
    <m/>
    <s v="רלוונטי"/>
    <m/>
    <n v="354"/>
    <m/>
    <m/>
    <m/>
    <m/>
    <m/>
    <m/>
    <m/>
  </r>
  <r>
    <n v="423"/>
    <m/>
    <m/>
    <m/>
    <m/>
    <m/>
    <m/>
    <m/>
    <m/>
    <m/>
    <m/>
    <n v="30828"/>
    <m/>
    <s v="מרכז"/>
    <x v="15"/>
    <x v="56"/>
    <m/>
    <s v="רשויות"/>
    <s v="מיסוי - פינוי-בינוי"/>
    <s v="בביצוע + מבנים מאוכלסים"/>
    <n v="5379335"/>
    <s v="411 20180119"/>
    <n v="411"/>
    <n v="20180119"/>
    <s v="בקשה להיתר"/>
    <s v="חפירה ודיפון"/>
    <n v="5171"/>
    <s v="יהוד"/>
    <n v="9400"/>
    <s v="מקלב אורי"/>
    <n v="131"/>
    <n v="2"/>
    <n v="2"/>
    <m/>
    <d v="2018-05-03T00:00:00"/>
    <n v="0"/>
    <n v="0"/>
    <m/>
    <m/>
    <m/>
    <m/>
    <m/>
    <m/>
    <m/>
    <m/>
    <s v="חפירה ודיפון. תכנית שינויים לבקשה מספר 20170231"/>
    <m/>
    <m/>
    <m/>
    <s v="NULL"/>
    <m/>
    <m/>
    <m/>
    <m/>
    <m/>
    <m/>
    <m/>
    <m/>
    <m/>
    <m/>
    <m/>
    <m/>
    <m/>
    <m/>
    <m/>
    <m/>
    <m/>
    <n v="2018"/>
    <x v="1"/>
    <s v="חפירה ודיפון"/>
    <m/>
    <m/>
    <n v="9"/>
    <m/>
    <m/>
    <m/>
    <n v="2"/>
    <s v="להיתר"/>
    <m/>
    <x v="1"/>
    <m/>
    <m/>
    <m/>
    <m/>
    <m/>
    <m/>
    <m/>
    <m/>
    <m/>
    <m/>
    <m/>
    <s v="רלוונטי"/>
    <m/>
    <n v="354"/>
    <m/>
    <m/>
    <m/>
    <m/>
    <m/>
    <m/>
    <m/>
  </r>
  <r>
    <n v="419"/>
    <m/>
    <m/>
    <m/>
    <m/>
    <m/>
    <m/>
    <m/>
    <m/>
    <m/>
    <m/>
    <n v="30828"/>
    <m/>
    <s v="מרכז"/>
    <x v="15"/>
    <x v="56"/>
    <m/>
    <s v="רשויות"/>
    <s v="מיסוי - פינוי-בינוי"/>
    <s v="בביצוע + מבנים מאוכלסים"/>
    <n v="5299963"/>
    <s v="411 20170150"/>
    <n v="411"/>
    <n v="20170150"/>
    <s v="בקשה להיתר"/>
    <s v="בניה חדשה"/>
    <n v="5171"/>
    <s v="יהוד"/>
    <n v="0"/>
    <s v="מקלב אורי"/>
    <n v="0"/>
    <n v="2"/>
    <n v="2"/>
    <m/>
    <d v="2017-06-08T00:00:00"/>
    <n v="0"/>
    <n v="0"/>
    <m/>
    <m/>
    <n v="64"/>
    <m/>
    <m/>
    <m/>
    <m/>
    <m/>
    <s v="הקמת בנין מגורים בן 14 קומות (כולל קומת קרקע) + קומת גג טכני  + 2 קומות מרתפי חניה במגרשים 5א' ב' ג' ד' + חדר שנאים. סה&quot;כ 64 יח&quot;ד מהן 12 דירות קטנות"/>
    <m/>
    <m/>
    <m/>
    <s v="NULL"/>
    <m/>
    <m/>
    <m/>
    <m/>
    <m/>
    <m/>
    <m/>
    <m/>
    <m/>
    <m/>
    <m/>
    <m/>
    <m/>
    <m/>
    <m/>
    <m/>
    <m/>
    <n v="2017"/>
    <x v="1"/>
    <s v="בנייה"/>
    <m/>
    <m/>
    <m/>
    <m/>
    <m/>
    <m/>
    <n v="4"/>
    <s v="להיתר"/>
    <m/>
    <x v="1"/>
    <m/>
    <m/>
    <m/>
    <m/>
    <m/>
    <m/>
    <m/>
    <m/>
    <m/>
    <m/>
    <m/>
    <m/>
    <m/>
    <n v="354"/>
    <m/>
    <m/>
    <m/>
    <m/>
    <m/>
    <m/>
    <m/>
  </r>
  <r>
    <n v="420"/>
    <m/>
    <m/>
    <m/>
    <m/>
    <m/>
    <m/>
    <m/>
    <m/>
    <m/>
    <m/>
    <n v="30828"/>
    <m/>
    <s v="מרכז"/>
    <x v="15"/>
    <x v="56"/>
    <m/>
    <s v="רשויות"/>
    <s v="פינוי-בינוי"/>
    <s v="בביצוע + מבנים מאוכלסים"/>
    <n v="6788005"/>
    <s v="411 20170150"/>
    <n v="411"/>
    <n v="20170150"/>
    <s v="בקשה להיתר"/>
    <s v="בניה חדשה"/>
    <n v="5171"/>
    <s v="יהוד"/>
    <n v="9400"/>
    <s v="מקלב אורי"/>
    <n v="131"/>
    <n v="2"/>
    <n v="2"/>
    <s v=""/>
    <d v="2017-06-08T00:00:00"/>
    <n v="0"/>
    <n v="0"/>
    <m/>
    <m/>
    <n v="63"/>
    <m/>
    <m/>
    <m/>
    <m/>
    <m/>
    <s v="הקמת בנין מגורים בן 14 קומות (כולל קומת קרקע) + קומת גג טכני  + סה&quot;כ 63 יח&quot;ד מהן 12 דירות קטנות + שימוש ציבורי בקומת קרקע + צובר גז."/>
    <m/>
    <m/>
    <m/>
    <s v="NULL"/>
    <m/>
    <m/>
    <m/>
    <m/>
    <m/>
    <m/>
    <m/>
    <m/>
    <m/>
    <m/>
    <m/>
    <m/>
    <m/>
    <m/>
    <m/>
    <m/>
    <s v="שליפת כתובות (אוגוסט 2020)"/>
    <n v="2017"/>
    <x v="1"/>
    <s v="בנייה"/>
    <s v="בנייה"/>
    <m/>
    <m/>
    <m/>
    <m/>
    <m/>
    <n v="4"/>
    <s v="להיתר"/>
    <m/>
    <x v="1"/>
    <m/>
    <m/>
    <m/>
    <m/>
    <m/>
    <m/>
    <m/>
    <m/>
    <m/>
    <m/>
    <m/>
    <m/>
    <m/>
    <n v="354"/>
    <m/>
    <m/>
    <m/>
    <m/>
    <m/>
    <m/>
    <m/>
  </r>
  <r>
    <n v="424"/>
    <m/>
    <m/>
    <m/>
    <m/>
    <m/>
    <m/>
    <m/>
    <m/>
    <m/>
    <m/>
    <n v="30828"/>
    <m/>
    <s v="מרכז"/>
    <x v="15"/>
    <x v="56"/>
    <m/>
    <s v="רשויות"/>
    <s v="רשויות מקומיות - פינוי-בינוי"/>
    <s v="בביצוע + מבנים מאוכלסים"/>
    <n v="712459"/>
    <s v="411 20120008"/>
    <n v="411"/>
    <n v="20120008"/>
    <s v="בקשה להיתר"/>
    <s v="תוכ' שינויים - תוס' שטח"/>
    <n v="5159"/>
    <s v="יהוד"/>
    <n v="9400"/>
    <s v="מקלב אורי"/>
    <n v="131"/>
    <n v="4"/>
    <n v="4"/>
    <m/>
    <d v="2012-01-05T00:00:00"/>
    <n v="0"/>
    <n v="78"/>
    <n v="0"/>
    <n v="0"/>
    <n v="78"/>
    <m/>
    <m/>
    <m/>
    <m/>
    <m/>
    <s v="ומבואה ראשית מעל 2 קומות מרתף (הנכללות בהגשה למגדל 5 ג') תוכנית שינויים (תוספת) מגדל 13 קומות מגורים 78 יח&quot;ד מעל קומת קרקע הכוללת 2 דירות גן "/>
    <m/>
    <m/>
    <m/>
    <s v="NULL"/>
    <m/>
    <m/>
    <m/>
    <m/>
    <m/>
    <m/>
    <m/>
    <m/>
    <m/>
    <m/>
    <m/>
    <m/>
    <m/>
    <m/>
    <m/>
    <m/>
    <m/>
    <n v="2012"/>
    <x v="1"/>
    <s v="בנייה"/>
    <m/>
    <m/>
    <n v="13"/>
    <m/>
    <m/>
    <m/>
    <n v="1"/>
    <s v="להיתר"/>
    <m/>
    <x v="1"/>
    <m/>
    <m/>
    <m/>
    <m/>
    <m/>
    <m/>
    <m/>
    <m/>
    <m/>
    <m/>
    <m/>
    <m/>
    <m/>
    <n v="354"/>
    <m/>
    <m/>
    <m/>
    <m/>
    <m/>
    <s v="אישור בתנאים"/>
    <m/>
  </r>
  <r>
    <n v="426"/>
    <m/>
    <m/>
    <m/>
    <m/>
    <m/>
    <m/>
    <m/>
    <m/>
    <m/>
    <m/>
    <n v="30828"/>
    <m/>
    <s v="מרכז"/>
    <x v="15"/>
    <x v="56"/>
    <m/>
    <s v="רשויות"/>
    <s v="פינוי-בינוי"/>
    <s v="בביצוע + מבנים מאוכלסים"/>
    <n v="6788006"/>
    <s v="411 20170152"/>
    <n v="411"/>
    <n v="20170152"/>
    <s v="בקשה להיתר"/>
    <s v="בניה חדשה"/>
    <n v="5431"/>
    <s v="יהוד"/>
    <n v="9400"/>
    <s v="מקלב אורי"/>
    <n v="131"/>
    <n v="8"/>
    <n v="8"/>
    <s v=""/>
    <d v="2017-06-08T00:00:00"/>
    <n v="0"/>
    <n v="0"/>
    <m/>
    <m/>
    <n v="106"/>
    <m/>
    <m/>
    <m/>
    <m/>
    <m/>
    <s v="הקמת שני בניינים:  12 קומות מגורים, 53 יח&quot;ד כל אחד, סה&quot;כ 106 יח&quot;ד, מהן 20  דירות קטנות. מעל 2 מרתפי חניה, חדר שנאים ומחסני דיירים, קומת קרקע מסחר ,  קומה א' משרדים."/>
    <m/>
    <m/>
    <m/>
    <s v="NULL"/>
    <m/>
    <m/>
    <m/>
    <m/>
    <m/>
    <m/>
    <m/>
    <m/>
    <m/>
    <m/>
    <m/>
    <m/>
    <m/>
    <m/>
    <m/>
    <m/>
    <s v="שליפת כתובות (אוגוסט 2020)"/>
    <n v="2017"/>
    <x v="1"/>
    <s v="בנייה"/>
    <m/>
    <m/>
    <n v="19"/>
    <m/>
    <m/>
    <n v="1"/>
    <n v="1"/>
    <s v="להיתר"/>
    <m/>
    <x v="1"/>
    <m/>
    <m/>
    <m/>
    <m/>
    <n v="1528027"/>
    <m/>
    <m/>
    <m/>
    <m/>
    <m/>
    <m/>
    <m/>
    <m/>
    <n v="354"/>
    <m/>
    <m/>
    <m/>
    <m/>
    <m/>
    <m/>
    <m/>
  </r>
  <r>
    <n v="427"/>
    <m/>
    <m/>
    <m/>
    <m/>
    <m/>
    <m/>
    <m/>
    <m/>
    <m/>
    <m/>
    <n v="30828"/>
    <m/>
    <s v="מרכז"/>
    <x v="15"/>
    <x v="56"/>
    <m/>
    <s v="רשויות"/>
    <s v="פינוי-בינוי"/>
    <s v="בביצוע + מבנים מאוכלסים"/>
    <n v="7007422"/>
    <s v="411 20170152"/>
    <n v="411"/>
    <n v="20170152"/>
    <s v="בקשה להיתר"/>
    <s v="בניה חדשה"/>
    <n v="5431"/>
    <s v="יהוד"/>
    <n v="9400"/>
    <s v="מקלב אורי"/>
    <n v="131"/>
    <n v="8"/>
    <n v="8"/>
    <s v=""/>
    <d v="2017-06-08T00:00:00"/>
    <n v="0"/>
    <n v="0"/>
    <m/>
    <m/>
    <n v="106"/>
    <m/>
    <m/>
    <m/>
    <m/>
    <m/>
    <s v="הקמת שני בניינים:  12 קומות מגורים, 53 יח&quot;ד כל אחד, סה&quot;כ 106 יח&quot;ד, מהן 20  דירות קטנות מעל קומת קרקע מסחר,  קומה א' משרדים.  סה&quot;כ 14 קומות."/>
    <m/>
    <m/>
    <m/>
    <n v="1980090"/>
    <n v="20170152"/>
    <m/>
    <d v="2019-09-23T00:00:00"/>
    <m/>
    <n v="0"/>
    <n v="0"/>
    <m/>
    <m/>
    <m/>
    <m/>
    <n v="106"/>
    <m/>
    <m/>
    <s v="תנאי לאיכלוס יחידות הדיור יהיה: 1. התאמת מרתפי החניה ומפלסיו בהיתר לנספח החניה. 1.פינוי שטחים ציבוריים כנדרש על פי טבלת הפינויים בתכנית יד/6156 . 2.השלמה בפועל של כל התנאים הנדרשים בתכנית יד/6156 . 2.חומרי הבנין ,מסתורי כביסה,מזגנים וחומרי גמר באשור מהנדס הועדה. 3. 3.פינוי שטחים ציבוריים כנדרש על פי טבלת הפינויים בתכנית יד/6156 . 4.תנאי לאכלוס יהיה השלמה בפועל של כל התנאים הנדרשים בתכנית יד/6156 . 5.טופס 4 לא יינתן עד לביצוע בפועל של השטח פרטי פתוח. 6.אשור וחתימת יועץ תנועה של העיריה לחניון לרבות חניון אורחים ומסחר. 7.אשור חברת חשמל לחדר הטרפו כשנה לפני האיכלוס. 8.אשור משרד הבריאות . 9.תשלום סופי של היטל השבחה. אישור תכנית הפיתוח לשטח הפרטי פתוח מדרום למגרשים   תוך תיאום לשטח הציבורי פתוח הקמת שני בניינים:  12 קומות מגורים, 53 יח&quot;ד כל אחד, סה&quot;כ 106 יח&quot;ד, מהן 20  דירות קטנות מעל קומת קרקע מסחר,  קומה א' משרדים.  סה&quot;כ 14 קומות. תאום ואישור מהנדס העיר לתכנית מפלסי הכניסה של בנייני המגורים ביחס לרחוב . תוך 90 יום מיום קבלת ההיתר . תנאי בהיתר תנאים  לקבלת טופס 4."/>
    <m/>
    <m/>
    <s v="שליפת כתובות (אוגוסט 2020)"/>
    <n v="2017"/>
    <x v="5"/>
    <s v="בנייה"/>
    <s v="בנייה"/>
    <m/>
    <n v="19"/>
    <m/>
    <m/>
    <m/>
    <n v="2"/>
    <s v="להיתר"/>
    <m/>
    <x v="2"/>
    <m/>
    <m/>
    <m/>
    <m/>
    <m/>
    <m/>
    <m/>
    <m/>
    <m/>
    <m/>
    <m/>
    <m/>
    <m/>
    <n v="354"/>
    <m/>
    <m/>
    <m/>
    <m/>
    <m/>
    <m/>
    <m/>
  </r>
  <r>
    <n v="429"/>
    <m/>
    <m/>
    <m/>
    <m/>
    <m/>
    <m/>
    <m/>
    <m/>
    <m/>
    <m/>
    <n v="30828"/>
    <m/>
    <s v="מרכז"/>
    <x v="15"/>
    <x v="56"/>
    <m/>
    <s v="רשויות"/>
    <s v="פינוי-בינוי"/>
    <s v="בביצוע + מבנים מאוכלסים"/>
    <n v="5299010"/>
    <s v="411 20170202"/>
    <n v="411"/>
    <n v="20170202"/>
    <s v="בקשה להיתר"/>
    <s v="בניה חדשה"/>
    <n v="5431"/>
    <s v="יהוד"/>
    <n v="9400"/>
    <s v="מקלב אורי"/>
    <n v="131"/>
    <n v="8"/>
    <n v="8"/>
    <m/>
    <d v="2017-07-30T00:00:00"/>
    <n v="0"/>
    <n v="0"/>
    <m/>
    <m/>
    <m/>
    <m/>
    <m/>
    <m/>
    <m/>
    <m/>
    <s v="הריסת מבנים קיימים במסגרת תוכנית פינוי . גידור מגרש מספר 4 לקראת בנייה חדשה"/>
    <m/>
    <m/>
    <m/>
    <n v="1528027"/>
    <n v="20170202"/>
    <m/>
    <d v="2017-09-03T00:00:00"/>
    <m/>
    <n v="0"/>
    <n v="0"/>
    <m/>
    <m/>
    <m/>
    <m/>
    <m/>
    <m/>
    <m/>
    <s v="הריסת מבנים קיימים במסגרת תוכנית פינוי . גידור מגרש מספר 4 לקראת בנייה חדשה. ביצוע הסדרי תנועה על פי התכנית שאושרה בועדת תמרור מיום 1/1/2018. תנאי בהיתר:"/>
    <m/>
    <m/>
    <s v="שליפה לפי תבעות (אוגוסט 2020)"/>
    <n v="2017"/>
    <x v="6"/>
    <s v="הריסה"/>
    <s v="הריסה"/>
    <m/>
    <n v="19"/>
    <m/>
    <m/>
    <m/>
    <n v="2"/>
    <s v="להיתר"/>
    <m/>
    <x v="0"/>
    <m/>
    <m/>
    <m/>
    <n v="6788006"/>
    <m/>
    <m/>
    <m/>
    <m/>
    <m/>
    <m/>
    <m/>
    <m/>
    <m/>
    <n v="354"/>
    <m/>
    <m/>
    <m/>
    <m/>
    <m/>
    <m/>
    <m/>
  </r>
  <r>
    <n v="430"/>
    <m/>
    <m/>
    <m/>
    <m/>
    <m/>
    <m/>
    <m/>
    <m/>
    <m/>
    <m/>
    <n v="30828"/>
    <m/>
    <s v="מרכז"/>
    <x v="15"/>
    <x v="56"/>
    <m/>
    <s v="רשויות"/>
    <s v="מיסוי - פינוי-בינוי"/>
    <s v="בביצוע + מבנים מאוכלסים"/>
    <n v="5299219"/>
    <s v="411 20170290"/>
    <n v="411"/>
    <n v="20170290"/>
    <s v="בקשה להיתר"/>
    <s v="חפירה ודיפון"/>
    <n v="5431"/>
    <s v="יהוד"/>
    <n v="9400"/>
    <s v="מקלב אורי"/>
    <n v="131"/>
    <s v="8,10"/>
    <n v="8"/>
    <m/>
    <d v="2017-11-28T00:00:00"/>
    <n v="0"/>
    <n v="0"/>
    <m/>
    <m/>
    <m/>
    <m/>
    <m/>
    <m/>
    <m/>
    <m/>
    <s v="חפירה ודיפון מגרש 4"/>
    <m/>
    <m/>
    <m/>
    <s v="NULL"/>
    <m/>
    <m/>
    <m/>
    <m/>
    <m/>
    <m/>
    <m/>
    <m/>
    <m/>
    <m/>
    <m/>
    <m/>
    <m/>
    <m/>
    <m/>
    <m/>
    <m/>
    <n v="2017"/>
    <x v="1"/>
    <s v="חפירה ודיפון"/>
    <m/>
    <m/>
    <n v="19"/>
    <m/>
    <m/>
    <m/>
    <n v="2"/>
    <s v="להיתר"/>
    <m/>
    <x v="1"/>
    <m/>
    <m/>
    <m/>
    <m/>
    <m/>
    <m/>
    <m/>
    <m/>
    <m/>
    <m/>
    <m/>
    <m/>
    <m/>
    <n v="354"/>
    <m/>
    <m/>
    <m/>
    <m/>
    <m/>
    <m/>
    <m/>
  </r>
  <r>
    <n v="431"/>
    <m/>
    <m/>
    <m/>
    <m/>
    <m/>
    <m/>
    <m/>
    <m/>
    <m/>
    <m/>
    <n v="30828"/>
    <m/>
    <s v="מרכז"/>
    <x v="15"/>
    <x v="56"/>
    <m/>
    <s v="רשויות"/>
    <s v="רשויות מקומיות - פינוי-בינוי"/>
    <s v="בביצוע + מבנים מאוכלסים"/>
    <n v="5379320"/>
    <s v="411 20180079"/>
    <n v="411"/>
    <n v="20180079"/>
    <s v="בקשה להיתר"/>
    <s v="הריסה וגידור"/>
    <n v="5431"/>
    <s v="יהוד"/>
    <n v="9400"/>
    <s v="מקלב אורי"/>
    <n v="131"/>
    <n v="8"/>
    <n v="8"/>
    <m/>
    <d v="2018-03-14T00:00:00"/>
    <n v="0"/>
    <n v="0"/>
    <m/>
    <m/>
    <n v="106"/>
    <m/>
    <m/>
    <m/>
    <m/>
    <m/>
    <s v="הריסת מבנה קיים במסגרת תכנית פינוי. גידור מגרש 4 לקראת בניה חדשה"/>
    <m/>
    <m/>
    <m/>
    <n v="1557879"/>
    <n v="20180079"/>
    <m/>
    <d v="2018-05-02T00:00:00"/>
    <m/>
    <n v="0"/>
    <n v="0"/>
    <m/>
    <m/>
    <m/>
    <m/>
    <n v="106"/>
    <m/>
    <m/>
    <s v="הריסת מבנה קיים במסגרת תכנית פינוי. גידור מגרש 4 לקראת בניה חדשה . תנאי להתחלת עבודות בשטח יהיה ליווי של מהנדס אחראי לביצוע ההריסות."/>
    <m/>
    <m/>
    <m/>
    <n v="2018"/>
    <x v="3"/>
    <s v="הריסה"/>
    <s v="הריסה"/>
    <m/>
    <n v="19"/>
    <m/>
    <m/>
    <m/>
    <n v="2"/>
    <s v="להיתר"/>
    <m/>
    <x v="2"/>
    <m/>
    <m/>
    <m/>
    <m/>
    <m/>
    <m/>
    <m/>
    <m/>
    <m/>
    <m/>
    <m/>
    <m/>
    <m/>
    <n v="354"/>
    <m/>
    <m/>
    <m/>
    <m/>
    <m/>
    <m/>
    <m/>
  </r>
  <r>
    <n v="432"/>
    <m/>
    <m/>
    <m/>
    <m/>
    <m/>
    <m/>
    <m/>
    <m/>
    <m/>
    <m/>
    <n v="30828"/>
    <m/>
    <s v="מרכז"/>
    <x v="15"/>
    <x v="56"/>
    <m/>
    <s v="רשויות"/>
    <s v="מיסוי - פינוי-בינוי"/>
    <s v="בביצוע + מבנים מאוכלסים"/>
    <n v="5379385"/>
    <s v="411 20180282"/>
    <n v="411"/>
    <n v="20180282"/>
    <s v="בקשה להיתר"/>
    <s v="בניה חדשה"/>
    <n v="5431"/>
    <s v="יהוד"/>
    <n v="9400"/>
    <s v="מקלב אורי"/>
    <n v="131"/>
    <n v="8"/>
    <n v="8"/>
    <m/>
    <d v="2018-12-24T00:00:00"/>
    <n v="0"/>
    <n v="0"/>
    <m/>
    <m/>
    <n v="106"/>
    <m/>
    <m/>
    <m/>
    <m/>
    <m/>
    <s v="הקמת שני בניינים בני 14 קומות:12 קומות מגורים 53 יח&quot;ד בכל בנין, סה&quot;כ 106 יח&quot;ד, מעל קומת קרקע מסחר, קומה א משרדים."/>
    <m/>
    <m/>
    <m/>
    <s v="NULL"/>
    <m/>
    <m/>
    <m/>
    <m/>
    <m/>
    <m/>
    <m/>
    <m/>
    <m/>
    <m/>
    <m/>
    <m/>
    <m/>
    <m/>
    <m/>
    <m/>
    <m/>
    <n v="2018"/>
    <x v="1"/>
    <s v="בנייה"/>
    <m/>
    <m/>
    <n v="19"/>
    <m/>
    <m/>
    <m/>
    <n v="2"/>
    <s v="להיתר"/>
    <m/>
    <x v="1"/>
    <m/>
    <m/>
    <m/>
    <m/>
    <m/>
    <m/>
    <m/>
    <m/>
    <m/>
    <m/>
    <m/>
    <m/>
    <m/>
    <n v="354"/>
    <m/>
    <m/>
    <m/>
    <m/>
    <m/>
    <m/>
    <m/>
  </r>
  <r>
    <n v="433"/>
    <m/>
    <m/>
    <m/>
    <m/>
    <m/>
    <m/>
    <m/>
    <m/>
    <m/>
    <m/>
    <n v="30828"/>
    <m/>
    <s v="מרכז"/>
    <x v="15"/>
    <x v="56"/>
    <m/>
    <s v="רשויות"/>
    <s v="מיסוי - פינוי-בינוי"/>
    <s v="בביצוע + מבנים מאוכלסים"/>
    <n v="6787977"/>
    <s v="411 20190072"/>
    <n v="411"/>
    <n v="20190072"/>
    <s v="בקשה להיתר"/>
    <s v="הריסה וגידור"/>
    <n v="5431"/>
    <s v="יהוד"/>
    <n v="9400"/>
    <s v="מקלב אורי"/>
    <n v="131"/>
    <n v="8"/>
    <n v="8"/>
    <m/>
    <d v="2019-04-29T00:00:00"/>
    <n v="0"/>
    <n v="0"/>
    <m/>
    <m/>
    <m/>
    <m/>
    <m/>
    <m/>
    <m/>
    <m/>
    <s v="הריסת מבנה קיים במסגרת תוכנית פינוי. גידור מגרש 4 לקראת בניה חדשה"/>
    <m/>
    <m/>
    <m/>
    <s v="NULL"/>
    <m/>
    <m/>
    <m/>
    <m/>
    <m/>
    <m/>
    <m/>
    <m/>
    <m/>
    <m/>
    <m/>
    <m/>
    <m/>
    <m/>
    <m/>
    <m/>
    <m/>
    <n v="2019"/>
    <x v="1"/>
    <s v="הריסה"/>
    <m/>
    <m/>
    <n v="19"/>
    <m/>
    <m/>
    <m/>
    <n v="2"/>
    <s v="להיתר"/>
    <m/>
    <x v="1"/>
    <m/>
    <m/>
    <m/>
    <m/>
    <m/>
    <m/>
    <m/>
    <m/>
    <m/>
    <m/>
    <m/>
    <m/>
    <m/>
    <n v="354"/>
    <m/>
    <m/>
    <m/>
    <m/>
    <m/>
    <m/>
    <m/>
  </r>
  <r>
    <n v="425"/>
    <m/>
    <m/>
    <m/>
    <m/>
    <m/>
    <m/>
    <m/>
    <m/>
    <m/>
    <m/>
    <n v="30828"/>
    <m/>
    <s v="מרכז"/>
    <x v="15"/>
    <x v="56"/>
    <m/>
    <s v="רשויות"/>
    <s v="מיסוי - פינוי-בינוי"/>
    <s v="בביצוע + מבנים מאוכלסים"/>
    <n v="5299471"/>
    <s v="411 20170152"/>
    <n v="411"/>
    <n v="20170152"/>
    <s v="בקשה להיתר"/>
    <s v="בניה חדשה"/>
    <n v="5431"/>
    <s v="יהוד"/>
    <n v="9400"/>
    <s v="מקלב אורי"/>
    <n v="131"/>
    <n v="8"/>
    <n v="8"/>
    <m/>
    <d v="2017-06-08T00:00:00"/>
    <n v="0"/>
    <n v="0"/>
    <m/>
    <m/>
    <n v="106"/>
    <m/>
    <m/>
    <m/>
    <m/>
    <m/>
    <s v="הקמת שני בניינים:  12 קומות מגורים, 53 יח&quot;ד כל אחד, סה&quot;כ 106 יח&quot;ד, מהן 20  דירות קטנות. מעל 2 מרתפי חניה, חדר שנאים ומחסני דיירים, קומת קרקע מסחר ,  קומה א' משרדים."/>
    <m/>
    <m/>
    <m/>
    <s v="NULL"/>
    <m/>
    <m/>
    <m/>
    <m/>
    <m/>
    <m/>
    <m/>
    <m/>
    <m/>
    <m/>
    <m/>
    <m/>
    <m/>
    <m/>
    <m/>
    <m/>
    <m/>
    <n v="2017"/>
    <x v="1"/>
    <s v="בנייה"/>
    <m/>
    <m/>
    <m/>
    <m/>
    <m/>
    <m/>
    <n v="4"/>
    <s v="להיתר"/>
    <m/>
    <x v="1"/>
    <m/>
    <m/>
    <m/>
    <m/>
    <m/>
    <m/>
    <m/>
    <m/>
    <m/>
    <m/>
    <m/>
    <m/>
    <m/>
    <n v="354"/>
    <m/>
    <m/>
    <m/>
    <m/>
    <m/>
    <m/>
    <m/>
  </r>
  <r>
    <n v="428"/>
    <m/>
    <m/>
    <m/>
    <m/>
    <m/>
    <m/>
    <m/>
    <m/>
    <m/>
    <m/>
    <n v="30828"/>
    <m/>
    <s v="מרכז"/>
    <x v="15"/>
    <x v="56"/>
    <m/>
    <s v="רשויות"/>
    <s v="פינוי-בינוי"/>
    <s v="בביצוע + מבנים מאוכלסים"/>
    <n v="5379243"/>
    <s v="411 20170202"/>
    <n v="411"/>
    <n v="20170202"/>
    <s v="בקשה להיתר"/>
    <s v="הריסת מבנה"/>
    <n v="5431"/>
    <s v="יהוד"/>
    <n v="9400"/>
    <s v="מקלב אורי"/>
    <n v="131"/>
    <n v="8"/>
    <n v="8"/>
    <m/>
    <d v="2017-07-30T00:00:00"/>
    <n v="0"/>
    <n v="0"/>
    <m/>
    <m/>
    <m/>
    <m/>
    <m/>
    <m/>
    <m/>
    <m/>
    <s v="הריסת מבנים קיימים במסגרת תוכנית פינוי . גידור מגרש מספר 4 לקראת בנייה חדשה"/>
    <m/>
    <m/>
    <m/>
    <s v="NULL"/>
    <m/>
    <m/>
    <m/>
    <m/>
    <m/>
    <m/>
    <m/>
    <m/>
    <m/>
    <m/>
    <m/>
    <m/>
    <m/>
    <m/>
    <m/>
    <m/>
    <s v="שליפת כתובות (אוגוסט 2020)"/>
    <n v="2017"/>
    <x v="1"/>
    <s v="הריסה"/>
    <m/>
    <m/>
    <m/>
    <m/>
    <m/>
    <m/>
    <n v="4"/>
    <s v="להיתר"/>
    <m/>
    <x v="1"/>
    <m/>
    <m/>
    <m/>
    <m/>
    <m/>
    <m/>
    <m/>
    <m/>
    <m/>
    <m/>
    <m/>
    <m/>
    <m/>
    <n v="354"/>
    <m/>
    <m/>
    <m/>
    <m/>
    <m/>
    <m/>
    <m/>
  </r>
  <r>
    <n v="1230"/>
    <s v="טיוב בקשותID כפולות"/>
    <m/>
    <m/>
    <m/>
    <m/>
    <m/>
    <s v="הכתובת במתחם"/>
    <m/>
    <m/>
    <m/>
    <n v="1003"/>
    <n v="30828"/>
    <s v="מרכז"/>
    <x v="15"/>
    <x v="56"/>
    <s v="מרכז יהוד"/>
    <s v="מיסוי"/>
    <s v="פינוי-בינוי"/>
    <s v="בביצוע + מבנים מאוכלסים"/>
    <n v="7215957"/>
    <s v="411 20200129"/>
    <n v="411"/>
    <n v="20200129"/>
    <s v="בקשה למידע להיתר"/>
    <s v="הריסה"/>
    <n v="5564"/>
    <s v="יהוד"/>
    <n v="9400"/>
    <s v="מרבד הקסמים"/>
    <n v="143"/>
    <n v="1"/>
    <n v="1"/>
    <s v="     "/>
    <d v="2020-11-10T00:00:00"/>
    <n v="0"/>
    <n v="0"/>
    <m/>
    <m/>
    <m/>
    <s v="2020_04"/>
    <d v="2021-01-28T10:43:04"/>
    <m/>
    <m/>
    <m/>
    <s v="הריסת 2 מבני מסחר שבנויים ללא היתר. "/>
    <s v="NULL"/>
    <s v="NULL"/>
    <s v="NULL"/>
    <s v="NULL"/>
    <m/>
    <m/>
    <m/>
    <m/>
    <m/>
    <m/>
    <m/>
    <m/>
    <m/>
    <m/>
    <m/>
    <m/>
    <m/>
    <m/>
    <s v="NULL"/>
    <s v="NULL"/>
    <s v="לפי גוש חלקה (מרץ 2021)"/>
    <n v="2020"/>
    <x v="1"/>
    <s v="הריסה"/>
    <m/>
    <m/>
    <n v="8"/>
    <n v="1"/>
    <s v="?"/>
    <m/>
    <n v="1"/>
    <s v="למידע"/>
    <m/>
    <x v="1"/>
    <m/>
    <m/>
    <m/>
    <m/>
    <m/>
    <m/>
    <m/>
    <m/>
    <m/>
    <s v="כן"/>
    <m/>
    <s v="מתחם רלוונטי מסלול מיסוי (המשכי)"/>
    <m/>
    <s v="354 במתחם האב"/>
    <m/>
    <m/>
    <m/>
    <m/>
    <m/>
    <s v="לא היו החלטות בבקשה"/>
    <m/>
  </r>
  <r>
    <n v="1227"/>
    <s v="טיוב בקשותID כפולות"/>
    <m/>
    <m/>
    <m/>
    <m/>
    <m/>
    <s v="הכתובת במתחם"/>
    <s v="?"/>
    <m/>
    <m/>
    <n v="1003"/>
    <n v="30828"/>
    <s v="מרכז"/>
    <x v="15"/>
    <x v="56"/>
    <s v="מרכז יהוד"/>
    <s v="מיסוי"/>
    <s v="פינוי-בינוי"/>
    <s v="בביצוע + מבנים מאוכלסים"/>
    <n v="7215576"/>
    <s v="411 20200200"/>
    <n v="411"/>
    <n v="20200200"/>
    <s v="בקשה מקוונת ללא הקלות"/>
    <s v="הריסה"/>
    <n v="5564"/>
    <s v="יהוד"/>
    <n v="9400"/>
    <s v="מרבד הקסמים"/>
    <n v="143"/>
    <n v="1"/>
    <n v="1"/>
    <s v="     "/>
    <d v="2020-11-23T00:00:00"/>
    <n v="0"/>
    <n v="0"/>
    <m/>
    <m/>
    <m/>
    <s v="2020_04"/>
    <d v="2021-01-28T10:43:04"/>
    <m/>
    <m/>
    <m/>
    <s v=" הריסת שני מבנים צמודים בעלי קומה אחת בשטח 283 מ&quot;ר ברחוב מרבד הקסמים 1 "/>
    <s v="NULL"/>
    <s v="NULL"/>
    <s v="NULL"/>
    <n v="2067193"/>
    <n v="20200200"/>
    <s v="בקשה מקוונת ללא הקלות"/>
    <d v="2020-12-24T00:00:00"/>
    <s v="הריסה"/>
    <n v="0"/>
    <n v="0"/>
    <m/>
    <m/>
    <m/>
    <m/>
    <m/>
    <m/>
    <m/>
    <s v=" הריסת שני מבנים צמודים בעלי קומה אחת  ברחוב מרבד הקסמים 1 "/>
    <s v="2020_04"/>
    <d v="2021-01-28T10:43:05"/>
    <s v="לפי גוש חלקה (מרץ 2021)"/>
    <n v="2020"/>
    <x v="2"/>
    <s v="הריסה"/>
    <s v="הריסה"/>
    <m/>
    <n v="8"/>
    <m/>
    <m/>
    <m/>
    <n v="1"/>
    <s v="מקוונת (להיתר)"/>
    <m/>
    <x v="6"/>
    <s v="לפי הצפי לא היה היתר ב2020"/>
    <m/>
    <m/>
    <m/>
    <m/>
    <m/>
    <m/>
    <m/>
    <m/>
    <s v="כן"/>
    <m/>
    <s v="מתחם רלוונטי מסלול מיסוי (המשכי)"/>
    <m/>
    <s v="354 במתחם האב"/>
    <m/>
    <m/>
    <m/>
    <m/>
    <m/>
    <m/>
    <m/>
  </r>
  <r>
    <n v="1799"/>
    <s v="אוקטובר 2021 - טיוב בקשות ID כפולות"/>
    <s v="כן"/>
    <s v="ספק"/>
    <m/>
    <s v="לטייב - מתחם המשכי"/>
    <m/>
    <m/>
    <s v="באקסל פה מס' ההיתר זהה למס' הבקשה, באתר העירייה שמחפשים לפי מס' הבקשה זה לא משייך אותה לשום היתר, מהות ההיתר שמופיע פה זהה למהות הבקשה של הכתובת &quot;יהלום 30&quot;._x000a_באתר העירייה שמחפשים לפי מס' הבקשה באמת מוצאים שמס' הבקשה משוייך ל-2 הכתובת: מרבד הקסמים 1 ויהולום 30, אז האם באמת קיבל היתר?_x000a_בנוסף מרבד הקסמים 1 נופל ב-GIS על מתחם, לעומת זאת יהלום 30 לא נופל על אף מתחם וטוייב שהוא לא פינוי בינוי..."/>
    <m/>
    <m/>
    <n v="1003"/>
    <m/>
    <s v="מרכז"/>
    <x v="15"/>
    <x v="56"/>
    <m/>
    <s v="מיסוי"/>
    <s v="פינוי-בינוי"/>
    <s v="בביצוע + מבנים מאוכלסים"/>
    <n v="7264695"/>
    <s v="411 20200129"/>
    <n v="411"/>
    <n v="20200129"/>
    <s v="בקשה למידע להיתר"/>
    <s v="הריסה"/>
    <n v="5564"/>
    <s v="יהוד"/>
    <n v="9400"/>
    <s v="מרבד הקסמים"/>
    <n v="143"/>
    <n v="1"/>
    <n v="1"/>
    <s v="     "/>
    <d v="2020-11-10T00:00:00"/>
    <n v="0"/>
    <n v="0"/>
    <s v="NULL"/>
    <s v="NULL"/>
    <s v="NULL"/>
    <s v="2021_01"/>
    <d v="2021-06-14T12:45:52"/>
    <s v="NULL"/>
    <s v="NULL"/>
    <s v="NULL"/>
    <s v="הריסת 2 מבני מסחר שבנויים ללא היתר. "/>
    <s v="NULL"/>
    <s v="NULL"/>
    <s v="NULL"/>
    <n v="2095014"/>
    <n v="20200129"/>
    <s v="בקשה מקוונת עם הקלות"/>
    <d v="2021-01-12T00:00:00"/>
    <s v="בנייה חדשה"/>
    <n v="0"/>
    <n v="1"/>
    <s v="NULL"/>
    <s v="NULL"/>
    <s v="NULL"/>
    <s v="NULL"/>
    <s v="NULL"/>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2021_01"/>
    <d v="2021-06-14T12:45:55"/>
    <s v="גוש חלקה"/>
    <n v="2020"/>
    <x v="0"/>
    <s v="הריסה"/>
    <m/>
    <m/>
    <n v="8"/>
    <m/>
    <m/>
    <m/>
    <n v="4"/>
    <s v="למידע"/>
    <m/>
    <x v="8"/>
    <s v="היתר שייך לרחוב יהלום 30 ולא למרבד הקסמים 2. קיימות 2 בקשות שונות עם אותו מספר בקשה: יהלום קיבל היתר, מרבד הקסמים לא קיבל היתר."/>
    <m/>
    <m/>
    <m/>
    <m/>
    <m/>
    <m/>
    <m/>
    <m/>
    <m/>
    <m/>
    <m/>
    <m/>
    <s v="354 במתחם האב"/>
    <m/>
    <m/>
    <m/>
    <m/>
    <m/>
    <m/>
    <m/>
  </r>
  <r>
    <n v="434"/>
    <m/>
    <m/>
    <m/>
    <m/>
    <m/>
    <m/>
    <m/>
    <m/>
    <m/>
    <m/>
    <n v="30828"/>
    <m/>
    <s v="מרכז"/>
    <x v="15"/>
    <x v="56"/>
    <m/>
    <s v="רשויות"/>
    <s v="מיסוי - פינוי-בינוי"/>
    <s v="בביצוע + מבנים מאוכלסים"/>
    <n v="5300002"/>
    <s v="411 20170305"/>
    <n v="411"/>
    <n v="20170305"/>
    <s v="בקשה להיתר"/>
    <s v="בניה חדשה"/>
    <n v="5391"/>
    <s v="יהוד"/>
    <n v="0"/>
    <s v="מרבד הקסמים"/>
    <n v="0"/>
    <n v="2"/>
    <n v="2"/>
    <m/>
    <d v="2017-12-14T00:00:00"/>
    <n v="0"/>
    <n v="0"/>
    <m/>
    <m/>
    <n v="57"/>
    <m/>
    <m/>
    <m/>
    <m/>
    <m/>
    <s v="בניין  8 א . מגורים הכולל קומת כניסה + 14 קומות + גג מערכות + 2 קומות מרתף לחניה. מחסנים ןחדרים טכניים . סהכ 57 י&quot;חד. בקשה להקלה לגובה המרתף העליון."/>
    <m/>
    <m/>
    <m/>
    <s v="NULL"/>
    <m/>
    <m/>
    <m/>
    <m/>
    <m/>
    <m/>
    <m/>
    <m/>
    <m/>
    <m/>
    <m/>
    <m/>
    <m/>
    <m/>
    <m/>
    <m/>
    <m/>
    <n v="2017"/>
    <x v="1"/>
    <s v="בנייה"/>
    <m/>
    <m/>
    <n v="11"/>
    <m/>
    <m/>
    <s v="?"/>
    <n v="1"/>
    <s v="להיתר"/>
    <m/>
    <x v="1"/>
    <m/>
    <m/>
    <m/>
    <m/>
    <m/>
    <m/>
    <m/>
    <m/>
    <m/>
    <m/>
    <m/>
    <s v="רלוונטי. הושלמה הכתובת"/>
    <m/>
    <n v="354"/>
    <n v="6692"/>
    <s v="8,9,71,75"/>
    <m/>
    <m/>
    <m/>
    <s v="לא היו החלטות בבקשה"/>
    <m/>
  </r>
  <r>
    <n v="1234"/>
    <m/>
    <m/>
    <m/>
    <m/>
    <m/>
    <m/>
    <m/>
    <m/>
    <m/>
    <m/>
    <n v="1003"/>
    <n v="30828"/>
    <s v="מרכז"/>
    <x v="15"/>
    <x v="56"/>
    <s v="מרכז יהוד"/>
    <s v="מיסוי"/>
    <s v="פינוי-בינוי"/>
    <s v="בביצוע + מבנים מאוכלסים"/>
    <n v="7215960"/>
    <s v="411 20200133"/>
    <n v="411"/>
    <n v="20200133"/>
    <s v="בקשה למידע להיתר"/>
    <s v="בנייה חדשה"/>
    <n v="5391"/>
    <s v="יהוד"/>
    <n v="9400"/>
    <s v="מרבד הקסמים"/>
    <n v="143"/>
    <n v="2"/>
    <n v="2"/>
    <s v="     "/>
    <d v="2020-11-23T00:00:00"/>
    <n v="0"/>
    <n v="57"/>
    <m/>
    <m/>
    <n v="57"/>
    <s v="2020_04"/>
    <d v="2021-01-28T10:43:04"/>
    <m/>
    <m/>
    <m/>
    <s v=" בניין מגורים, 57 יח&quot;ד ב-14 קומות מגורים מעל קומת קרקע ע&quot;ג 2 קומות מרתפים משותפים עבור חניה למגרשים 8א ו-8ב (לא כלול בהיתר נוכחי), מפלס גג טכני, מחסנים בקומות, גינון, פיתוח שטח גדרות וצובר גז. "/>
    <s v="NULL"/>
    <s v="NULL"/>
    <s v="NULL"/>
    <s v="NULL"/>
    <m/>
    <m/>
    <m/>
    <m/>
    <m/>
    <m/>
    <m/>
    <m/>
    <m/>
    <m/>
    <m/>
    <m/>
    <m/>
    <m/>
    <s v="NULL"/>
    <s v="NULL"/>
    <s v="לפי גוש חלקה (מרץ 2021)"/>
    <n v="2020"/>
    <x v="1"/>
    <s v="בנייה"/>
    <m/>
    <m/>
    <n v="11"/>
    <n v="1"/>
    <s v="?"/>
    <m/>
    <n v="1"/>
    <s v="למידע"/>
    <m/>
    <x v="1"/>
    <m/>
    <m/>
    <m/>
    <m/>
    <m/>
    <m/>
    <m/>
    <m/>
    <s v="כן"/>
    <s v="כן"/>
    <m/>
    <s v="מתחם רלוונטי לפי כתובת ומסלול מיסוי (המשכי)"/>
    <m/>
    <s v="354 במתחם האב"/>
    <m/>
    <m/>
    <m/>
    <m/>
    <m/>
    <s v="לא היו החלטות בבקשה"/>
    <m/>
  </r>
  <r>
    <n v="1241"/>
    <m/>
    <m/>
    <m/>
    <m/>
    <m/>
    <s v="כפול רק מהנתונים החדשים"/>
    <m/>
    <m/>
    <m/>
    <m/>
    <n v="30828"/>
    <m/>
    <s v="מרכז"/>
    <x v="15"/>
    <x v="56"/>
    <m/>
    <s v="רשויות"/>
    <s v="פינוי-בינוי"/>
    <s v="בביצוע + מבנים מאוכלסים"/>
    <n v="7216031"/>
    <s v="411 20200085"/>
    <n v="411"/>
    <n v="20200085"/>
    <s v="בקשה להיתר"/>
    <m/>
    <n v="5391"/>
    <s v="יהוד"/>
    <n v="9400"/>
    <s v="מרבד הקסמים"/>
    <n v="143"/>
    <n v="2"/>
    <n v="2"/>
    <s v="     "/>
    <d v="2020-06-24T00:00:00"/>
    <n v="0"/>
    <n v="0"/>
    <m/>
    <m/>
    <n v="57"/>
    <s v="2020_04"/>
    <d v="2021-01-28T10:43:04"/>
    <m/>
    <m/>
    <s v="מהות הבקשה"/>
    <s v="בניין מגורים, 57 יח&quot;ד  ב- 14קומות מגורים מעל קומת קרקע ע&quot;ג 2 קומות מרתף משותף עבור חניה למגרשים 8א -8ב (לא כלול בהיתר זה) מפלס גג טכני, מחסנים בקומות ובמרתפים, גינון, פיתוח שטח גדרות וצובר גז. "/>
    <s v="NULL"/>
    <s v="NULL"/>
    <s v="NULL"/>
    <s v="NULL"/>
    <m/>
    <m/>
    <m/>
    <m/>
    <m/>
    <m/>
    <m/>
    <m/>
    <m/>
    <m/>
    <m/>
    <m/>
    <m/>
    <m/>
    <s v="NULL"/>
    <s v="NULL"/>
    <s v="לפי כתובת (מרץ 2021)"/>
    <n v="2020"/>
    <x v="1"/>
    <s v="בנייה"/>
    <m/>
    <m/>
    <n v="11"/>
    <m/>
    <m/>
    <m/>
    <n v="2"/>
    <s v="להיתר"/>
    <m/>
    <x v="1"/>
    <m/>
    <m/>
    <m/>
    <m/>
    <m/>
    <m/>
    <m/>
    <m/>
    <m/>
    <m/>
    <m/>
    <m/>
    <m/>
    <n v="354"/>
    <m/>
    <m/>
    <m/>
    <m/>
    <m/>
    <s v="דחייה"/>
    <m/>
  </r>
  <r>
    <n v="1800"/>
    <s v="אוקטובר 2021 - טיוב בקשות ID כפולות"/>
    <s v="כן"/>
    <s v="ספק"/>
    <m/>
    <s v="לטייב - האם בגבעה או במרכז יהוד"/>
    <m/>
    <m/>
    <s v="באקסל פה מס' ההיתר זהה למס' הבקשה, באתר העירייה שמחפשים לפי מס' הבקשה זה לא משייך אותה לשום היתר, מהות ההיתר שמופיע פה זהה למהות הבקשה של הכתובת &quot;לוחמי הגיטאות 34&quot;._x000a_באתר העירייה שמחפשים לפי מס' הבקשה באמת מוצאים שמס' הבקשה משוייך ל-2 הכתובת: מרבד הקסמים 2 ולוחמי הגיטאות 34, אז האם באמת קיבל היתר?_x000a_בנוסף מרבד הקסמים 2 נופל ב-GIS על מתחם, לעומת זאת ילוחמי הגיטאות 34 לא נופל על אף מתחם וטוייב שהוא לא פינוי בינוי..._x000a_חשוב לציין שהתאריך של כתוב פה בקבלת ההיתר שונה מתאריך הבקשה של לוחמי הגיטאות 34, לא ברור כ&quot;כ איך ולמה לשייך את ההיתר?! (פיש)"/>
    <m/>
    <m/>
    <n v="1003"/>
    <m/>
    <s v="מרכז"/>
    <x v="15"/>
    <x v="56"/>
    <m/>
    <s v="מיסוי"/>
    <s v="פינוי-בינוי"/>
    <s v="בביצוע + מבנים מאוכלסים"/>
    <n v="7273975"/>
    <s v="411 20200133"/>
    <n v="411"/>
    <n v="20200133"/>
    <s v="בקשה למידע להיתר"/>
    <s v="בנייה חדשה"/>
    <n v="5391"/>
    <s v="יהוד"/>
    <n v="9400"/>
    <s v="מרבד הקסמים"/>
    <n v="143"/>
    <n v="2"/>
    <n v="2"/>
    <s v="     "/>
    <d v="2020-11-23T00:00:00"/>
    <n v="0"/>
    <n v="57"/>
    <s v="NULL"/>
    <s v="NULL"/>
    <n v="57"/>
    <s v="2021_01"/>
    <d v="2021-06-14T12:45:52"/>
    <s v="NULL"/>
    <s v="NULL"/>
    <s v="מהות הבקשה"/>
    <s v=" בניין מגורים, 57 יח&quot;ד ב-14 קומות מגורים מעל קומת קרקע ע&quot;ג 2 קומות מרתפים משותפים עבור חניה למגרשים 8א ו-8ב (לא כלול בהיתר נוכחי), מפלס גג טכני, מחסנים בקומות, גינון, פיתוח שטח גדרות וצובר גז. "/>
    <s v="NULL"/>
    <s v="NULL"/>
    <s v="NULL"/>
    <n v="2074362"/>
    <n v="20200133"/>
    <s v="בקשה מקוונת ללא הקלות"/>
    <d v="2021-01-11T00:00:00"/>
    <s v="תוספת למבנה קיים"/>
    <n v="0"/>
    <n v="0"/>
    <s v="NULL"/>
    <s v="NULL"/>
    <s v="NULL"/>
    <s v="NULL"/>
    <s v="NULL"/>
    <s v="NULL"/>
    <s v="NULL"/>
    <s v="בקשה להריסת מבנה קיים והקמת בית מגורים חדש הכולל קומת קרקע וקומה א בתוספת ממ&quot;ד. "/>
    <s v="2021_01"/>
    <d v="2021-06-14T12:45:55"/>
    <s v="גוש חלקה"/>
    <n v="2020"/>
    <x v="0"/>
    <s v="בנייה"/>
    <m/>
    <m/>
    <n v="11"/>
    <m/>
    <m/>
    <m/>
    <n v="4"/>
    <s v="למידע"/>
    <m/>
    <x v="8"/>
    <s v="היתר שייך לרחוב לוחמי הגיטאות 34 ולא למרבד הקסמים 2. קיימות 2 בקשות שונות עם אותו מספר בקשה: לוחמי הגיטאות קיבל היתר, מרבד הקסמים לא קיבל היתר."/>
    <m/>
    <m/>
    <m/>
    <m/>
    <m/>
    <m/>
    <m/>
    <m/>
    <m/>
    <m/>
    <m/>
    <m/>
    <s v="354 במתחם האב"/>
    <m/>
    <m/>
    <m/>
    <m/>
    <m/>
    <m/>
    <m/>
  </r>
  <r>
    <n v="435"/>
    <m/>
    <m/>
    <m/>
    <m/>
    <m/>
    <m/>
    <m/>
    <m/>
    <m/>
    <m/>
    <n v="30828"/>
    <m/>
    <s v="מרכז"/>
    <x v="15"/>
    <x v="56"/>
    <m/>
    <s v="רשויות"/>
    <s v="מיסוי - פינוי-בינוי"/>
    <s v="בביצוע + מבנים מאוכלסים"/>
    <n v="5299316"/>
    <s v="411 20170306"/>
    <n v="411"/>
    <n v="20170306"/>
    <s v="בקשה להיתר"/>
    <s v="בניה חדשה"/>
    <n v="5391"/>
    <s v="יהוד"/>
    <n v="0"/>
    <s v="מרבד הקסמים"/>
    <n v="0"/>
    <n v="4"/>
    <n v="4"/>
    <m/>
    <d v="2017-12-19T00:00:00"/>
    <n v="0"/>
    <n v="0"/>
    <m/>
    <m/>
    <n v="57"/>
    <m/>
    <m/>
    <m/>
    <m/>
    <m/>
    <s v="בניין 8 ב . בניין מגורים הכולל קומת כניסה + 14 קומות + גג מערכות + 2 קומות מרתף לחנייה. מחסנים וחדרים טכניים  ס&quot;הכ 57 יח&quot;ד. בקשה להקלה בגובה המרתף העליון"/>
    <m/>
    <m/>
    <m/>
    <s v="NULL"/>
    <m/>
    <m/>
    <m/>
    <m/>
    <m/>
    <m/>
    <m/>
    <m/>
    <m/>
    <m/>
    <m/>
    <m/>
    <m/>
    <m/>
    <m/>
    <m/>
    <m/>
    <n v="2017"/>
    <x v="1"/>
    <s v="בנייה"/>
    <m/>
    <m/>
    <n v="15"/>
    <m/>
    <m/>
    <m/>
    <n v="1"/>
    <s v="להיתר"/>
    <m/>
    <x v="1"/>
    <m/>
    <m/>
    <m/>
    <m/>
    <m/>
    <m/>
    <m/>
    <m/>
    <m/>
    <m/>
    <m/>
    <s v="רלוונטי. הושלמה הכתובת"/>
    <m/>
    <n v="354"/>
    <m/>
    <m/>
    <m/>
    <m/>
    <m/>
    <s v="לא היו החלטות בבקשה"/>
    <m/>
  </r>
  <r>
    <n v="1236"/>
    <s v="טיוב בקשותID כפולות"/>
    <m/>
    <m/>
    <m/>
    <m/>
    <m/>
    <m/>
    <m/>
    <m/>
    <m/>
    <n v="1003"/>
    <n v="30828"/>
    <s v="מרכז"/>
    <x v="15"/>
    <x v="56"/>
    <s v="מרכז יהוד"/>
    <s v="מיסוי"/>
    <s v="פינוי-בינוי"/>
    <s v="בביצוע + מבנים מאוכלסים"/>
    <n v="7215961"/>
    <s v="411 20200134"/>
    <n v="411"/>
    <n v="20200134"/>
    <s v="בקשה למידע להיתר"/>
    <s v="בנייה חדשה"/>
    <n v="5448"/>
    <s v="יהוד"/>
    <n v="9400"/>
    <s v="מרבד הקסמים"/>
    <n v="143"/>
    <n v="4"/>
    <n v="4"/>
    <s v="     "/>
    <d v="2020-11-23T00:00:00"/>
    <n v="0"/>
    <n v="57"/>
    <m/>
    <m/>
    <n v="57"/>
    <s v="2020_04"/>
    <d v="2021-01-28T10:43:04"/>
    <m/>
    <m/>
    <m/>
    <s v=" בניין מגורים, 57 יח&quot;ד ב-14 קומות מגורים מעל קומת קרקע ע&quot;ג 2 קומות מרתפים משותפים עבור חניה למגרשים 8א ו-8ב , מפלס גג טכני, מחסנים בקומות, גינון, פיתוח שטח גדרות וצובר גז. "/>
    <s v="NULL"/>
    <s v="NULL"/>
    <s v="NULL"/>
    <s v="NULL"/>
    <m/>
    <m/>
    <m/>
    <m/>
    <m/>
    <m/>
    <m/>
    <m/>
    <m/>
    <m/>
    <m/>
    <m/>
    <m/>
    <m/>
    <s v="NULL"/>
    <s v="NULL"/>
    <s v="לפי גוש חלקה (מרץ 2021)"/>
    <n v="2020"/>
    <x v="1"/>
    <s v="בנייה"/>
    <m/>
    <m/>
    <n v="15"/>
    <n v="1"/>
    <m/>
    <m/>
    <n v="1"/>
    <s v="למידע"/>
    <m/>
    <x v="1"/>
    <m/>
    <m/>
    <m/>
    <m/>
    <m/>
    <m/>
    <m/>
    <m/>
    <s v="כן"/>
    <s v="כן"/>
    <m/>
    <s v="מתחם רלוונטי לפי כתובת ומסלול מיסוי (המשכי)"/>
    <m/>
    <s v="354 במתחם האב"/>
    <m/>
    <m/>
    <m/>
    <m/>
    <m/>
    <s v="לא היו החלטות בבקשה"/>
    <m/>
  </r>
  <r>
    <n v="1207"/>
    <s v="טיוב בקשותID כפולות"/>
    <m/>
    <m/>
    <m/>
    <m/>
    <m/>
    <m/>
    <m/>
    <m/>
    <m/>
    <n v="1003"/>
    <n v="30828"/>
    <s v="מרכז"/>
    <x v="15"/>
    <x v="56"/>
    <s v="מרכז יהוד"/>
    <s v="מיסוי"/>
    <s v="פינוי-בינוי"/>
    <s v="בביצוע + מבנים מאוכלסים"/>
    <n v="7091676"/>
    <s v="411 20200086"/>
    <n v="411"/>
    <n v="20200086"/>
    <s v="בקשה מקוונת ללא הקלות"/>
    <m/>
    <n v="5448"/>
    <s v="יהוד"/>
    <n v="9400"/>
    <s v="מרבד הקסמים"/>
    <n v="143"/>
    <n v="4"/>
    <n v="4"/>
    <s v="     "/>
    <d v="2020-06-24T00:00:00"/>
    <n v="0"/>
    <n v="0"/>
    <m/>
    <m/>
    <n v="57"/>
    <s v="2020_01"/>
    <d v="2020-11-01T21:00:40"/>
    <m/>
    <m/>
    <m/>
    <s v="בניין מגורים, 57 יח&quot;ד ב 14 קומות מגורים מעל קומת קרקע ע&quot;ג 2 קומות מרתף משותף עבור חניה 8א-8ב, מפלס גג טכני, מחסנים בקומות, גינון, פיתוח שטח גדרות וצובר גז. "/>
    <s v="NULL"/>
    <s v="NULL"/>
    <s v="NULL"/>
    <s v="NULL"/>
    <m/>
    <m/>
    <m/>
    <m/>
    <m/>
    <m/>
    <m/>
    <m/>
    <m/>
    <m/>
    <m/>
    <m/>
    <m/>
    <m/>
    <s v="NULL"/>
    <s v="NULL"/>
    <s v="לפי גוש חלקה (מרץ 2021)"/>
    <n v="2020"/>
    <x v="1"/>
    <s v="בנייה"/>
    <m/>
    <m/>
    <n v="15"/>
    <m/>
    <m/>
    <m/>
    <n v="2"/>
    <s v="מקוונת (להיתר)"/>
    <m/>
    <x v="1"/>
    <m/>
    <m/>
    <m/>
    <m/>
    <m/>
    <m/>
    <m/>
    <m/>
    <s v="כן"/>
    <s v="כן"/>
    <m/>
    <s v="מתחם רלוונטי לפי כתובת ומסלול מיסוי (המשכי)"/>
    <m/>
    <s v="354 במתחם האב"/>
    <m/>
    <m/>
    <m/>
    <m/>
    <m/>
    <s v="דחייה"/>
    <m/>
  </r>
  <r>
    <n v="438"/>
    <m/>
    <m/>
    <m/>
    <m/>
    <m/>
    <m/>
    <m/>
    <m/>
    <m/>
    <m/>
    <n v="30828"/>
    <m/>
    <s v="מרכז"/>
    <x v="15"/>
    <x v="56"/>
    <m/>
    <s v="רשויות"/>
    <s v="פינוי-בינוי"/>
    <s v="בביצוע + מבנים מאוכלסים"/>
    <n v="712181"/>
    <s v="411 20100238"/>
    <n v="411"/>
    <n v="20100238"/>
    <s v="בקשה להיתר"/>
    <s v="בניה חדשה"/>
    <n v="5015"/>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x v="1"/>
    <s v="בנייה"/>
    <m/>
    <m/>
    <n v="16"/>
    <m/>
    <m/>
    <m/>
    <n v="1"/>
    <s v="להיתר"/>
    <m/>
    <x v="1"/>
    <m/>
    <m/>
    <m/>
    <m/>
    <m/>
    <m/>
    <m/>
    <m/>
    <m/>
    <m/>
    <m/>
    <m/>
    <m/>
    <n v="354"/>
    <m/>
    <m/>
    <m/>
    <m/>
    <m/>
    <s v="אישור בתנאים"/>
    <m/>
  </r>
  <r>
    <n v="437"/>
    <m/>
    <m/>
    <m/>
    <m/>
    <m/>
    <m/>
    <m/>
    <m/>
    <m/>
    <m/>
    <n v="30828"/>
    <m/>
    <s v="מרכז"/>
    <x v="15"/>
    <x v="56"/>
    <m/>
    <s v="רשויות"/>
    <s v="פינוי-בינוי"/>
    <s v="בביצוע + מבנים מאוכלסים"/>
    <n v="712129"/>
    <s v="411 20100164"/>
    <n v="411"/>
    <n v="20100164"/>
    <s v="בקשה להיתר"/>
    <s v="בניה חדשה"/>
    <n v="5015"/>
    <s v="יהוד"/>
    <n v="9400"/>
    <s v="צבי ישי"/>
    <n v="145"/>
    <n v="24"/>
    <n v="24"/>
    <m/>
    <d v="2010-07-01T00:00:00"/>
    <n v="0"/>
    <n v="0"/>
    <m/>
    <m/>
    <m/>
    <m/>
    <m/>
    <m/>
    <m/>
    <m/>
    <s v="דירתיים+חדרים טכניים. שני בניני מגורים הכוללים קומת כניסה+13 קומות+גג מערכות+קומת מרתף לחניה+מחסנים"/>
    <m/>
    <m/>
    <m/>
    <s v="NULL"/>
    <m/>
    <m/>
    <m/>
    <m/>
    <m/>
    <m/>
    <m/>
    <m/>
    <m/>
    <m/>
    <m/>
    <m/>
    <m/>
    <m/>
    <m/>
    <m/>
    <s v="שליפה לפי תבעות (אוגוסט 2020)"/>
    <n v="2010"/>
    <x v="1"/>
    <s v="בנייה"/>
    <m/>
    <m/>
    <n v="16"/>
    <m/>
    <m/>
    <m/>
    <n v="2"/>
    <s v="להיתר"/>
    <m/>
    <x v="1"/>
    <m/>
    <m/>
    <m/>
    <m/>
    <m/>
    <m/>
    <m/>
    <m/>
    <m/>
    <m/>
    <m/>
    <m/>
    <m/>
    <n v="354"/>
    <m/>
    <m/>
    <m/>
    <m/>
    <m/>
    <m/>
    <m/>
  </r>
  <r>
    <n v="439"/>
    <m/>
    <m/>
    <m/>
    <m/>
    <m/>
    <m/>
    <m/>
    <m/>
    <m/>
    <m/>
    <n v="30828"/>
    <m/>
    <s v="מרכז"/>
    <x v="15"/>
    <x v="56"/>
    <m/>
    <s v="רשויות"/>
    <s v="פינוי-בינוי"/>
    <s v="בביצוע + מבנים מאוכלסים"/>
    <n v="712399"/>
    <s v="411 20110217"/>
    <n v="411"/>
    <n v="20110217"/>
    <s v="בקשה להיתר"/>
    <s v="בניה חדשה"/>
    <n v="5015"/>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x v="1"/>
    <s v="בנייה"/>
    <m/>
    <m/>
    <n v="16"/>
    <m/>
    <m/>
    <m/>
    <n v="2"/>
    <s v="להיתר"/>
    <m/>
    <x v="1"/>
    <m/>
    <m/>
    <m/>
    <m/>
    <m/>
    <m/>
    <m/>
    <m/>
    <m/>
    <m/>
    <m/>
    <m/>
    <m/>
    <n v="354"/>
    <m/>
    <m/>
    <m/>
    <m/>
    <m/>
    <m/>
    <m/>
  </r>
  <r>
    <n v="436"/>
    <m/>
    <m/>
    <m/>
    <m/>
    <m/>
    <m/>
    <m/>
    <m/>
    <m/>
    <m/>
    <n v="30828"/>
    <m/>
    <s v="מרכז"/>
    <x v="15"/>
    <x v="56"/>
    <m/>
    <s v="רשויות"/>
    <s v="פינוי-בינוי"/>
    <s v="בביצוע + מבנים מאוכלסים"/>
    <n v="711938"/>
    <s v="411 20090130"/>
    <n v="411"/>
    <n v="20090130"/>
    <s v="בקשה להיתר"/>
    <s v="חפירה ודיפון"/>
    <n v="5015"/>
    <s v="יהוד"/>
    <n v="9400"/>
    <s v="צבי ישי"/>
    <n v="145"/>
    <n v="24"/>
    <n v="24"/>
    <m/>
    <d v="2009-07-15T00:00:00"/>
    <n v="0"/>
    <n v="0"/>
    <m/>
    <m/>
    <m/>
    <m/>
    <m/>
    <m/>
    <m/>
    <m/>
    <s v="תכנית חפירה ודיפון."/>
    <m/>
    <m/>
    <m/>
    <s v="NULL"/>
    <m/>
    <m/>
    <m/>
    <m/>
    <m/>
    <m/>
    <m/>
    <m/>
    <m/>
    <m/>
    <m/>
    <m/>
    <m/>
    <m/>
    <m/>
    <m/>
    <s v="שליפה לפי תבעות (אוגוסט 2020)"/>
    <n v="2009"/>
    <x v="1"/>
    <s v="חפירה ודיפון"/>
    <m/>
    <m/>
    <n v="16"/>
    <m/>
    <m/>
    <m/>
    <n v="3"/>
    <s v="להיתר"/>
    <m/>
    <x v="1"/>
    <m/>
    <m/>
    <m/>
    <m/>
    <m/>
    <m/>
    <m/>
    <m/>
    <m/>
    <m/>
    <m/>
    <m/>
    <m/>
    <n v="354"/>
    <m/>
    <m/>
    <m/>
    <m/>
    <m/>
    <m/>
    <m/>
  </r>
  <r>
    <n v="440"/>
    <m/>
    <m/>
    <m/>
    <m/>
    <m/>
    <m/>
    <m/>
    <m/>
    <m/>
    <m/>
    <n v="30828"/>
    <m/>
    <s v="מרכז"/>
    <x v="15"/>
    <x v="56"/>
    <m/>
    <s v="רשויות"/>
    <s v="פינוי-בינוי"/>
    <s v="בביצוע + מבנים מאוכלסים"/>
    <n v="711576"/>
    <s v="411 20060218"/>
    <n v="411"/>
    <n v="20060218"/>
    <s v="בקשה להיתר"/>
    <s v="תוספת למבנה קיים"/>
    <n v="3794"/>
    <s v="יהוד"/>
    <n v="9400"/>
    <s v="צבי ישי"/>
    <n v="145"/>
    <n v="29"/>
    <n v="29"/>
    <m/>
    <d v="2006-11-22T00:00:00"/>
    <n v="0"/>
    <n v="0"/>
    <m/>
    <n v="4"/>
    <m/>
    <m/>
    <m/>
    <m/>
    <m/>
    <m/>
    <s v="תוספת  4 יחידות דיור ושינויים בבנין מס' 1 מס' 4."/>
    <m/>
    <m/>
    <m/>
    <n v="195024"/>
    <n v="20060218"/>
    <m/>
    <d v="2007-01-01T00:00:00"/>
    <m/>
    <n v="0"/>
    <n v="0"/>
    <m/>
    <m/>
    <n v="4"/>
    <m/>
    <m/>
    <m/>
    <m/>
    <s v="תוספת  4 יחידות דיור ושינויים בבנין מס' 1 מס' 4."/>
    <m/>
    <m/>
    <s v="שליפת חלקה 0 (אוגוסט 2020)"/>
    <n v="2006"/>
    <x v="14"/>
    <s v="בנייה"/>
    <s v="בנייה"/>
    <m/>
    <s v="?"/>
    <m/>
    <m/>
    <m/>
    <n v="2"/>
    <s v="להיתר"/>
    <s v="המשכית. תוספת 4 יח&quot;ד"/>
    <x v="2"/>
    <s v="המשכי. תוספת 4 יח&quot;ד"/>
    <m/>
    <m/>
    <m/>
    <m/>
    <m/>
    <m/>
    <m/>
    <m/>
    <m/>
    <m/>
    <s v="רלוונטי לפי כתובת ולפי אלון "/>
    <m/>
    <n v="354"/>
    <m/>
    <m/>
    <m/>
    <m/>
    <m/>
    <m/>
    <m/>
  </r>
  <r>
    <n v="441"/>
    <m/>
    <m/>
    <m/>
    <m/>
    <m/>
    <m/>
    <m/>
    <m/>
    <m/>
    <m/>
    <n v="30828"/>
    <m/>
    <s v="מרכז"/>
    <x v="15"/>
    <x v="56"/>
    <m/>
    <s v="רשויות"/>
    <s v="פינוי-בינוי"/>
    <s v="בביצוע + מבנים מאוכלסים"/>
    <n v="711602"/>
    <s v="411 20070008"/>
    <n v="411"/>
    <n v="20070008"/>
    <s v="בקשה להיתר"/>
    <s v="תוספת למבנה קיים"/>
    <n v="3794"/>
    <s v="יהוד"/>
    <n v="9400"/>
    <s v="צבי ישי"/>
    <n v="145"/>
    <n v="31"/>
    <n v="31"/>
    <m/>
    <d v="2007-01-03T00:00:00"/>
    <n v="0"/>
    <n v="0"/>
    <m/>
    <m/>
    <m/>
    <m/>
    <m/>
    <m/>
    <m/>
    <m/>
    <s v="13 קומות מגורים. קומה 10 ומיקום קומה 11 שבהיתר מעל לתוספת הקומות להשלמת תוספת 2 קומות לבנין 1,4 בשלבי בניה קומות 11 ו-12 מעל תיק מרתף 3742/49 חפירה ומרתפים בלבד."/>
    <m/>
    <m/>
    <m/>
    <n v="195035"/>
    <n v="20070008"/>
    <m/>
    <d v="2007-03-13T00:00:00"/>
    <m/>
    <n v="0"/>
    <n v="0"/>
    <m/>
    <m/>
    <m/>
    <m/>
    <m/>
    <m/>
    <m/>
    <s v="קומה 10 ומיקום קומה 11 שבהיתר מעל לתוספת הקומות להשלמת תוספת 2 קומות לבנין 1,4 בשלבי בניה קומות 11 ו-12 מעל תיק מרתף 3742/49 חפירה ומרתפים בלבד. ‏13 קומות מגורים."/>
    <m/>
    <m/>
    <s v="שליפת חלקה 0 (אוגוסט 2020)"/>
    <n v="2007"/>
    <x v="14"/>
    <s v="בנייה"/>
    <s v="בנייה"/>
    <m/>
    <s v="?"/>
    <m/>
    <m/>
    <m/>
    <n v="2"/>
    <s v="להיתר"/>
    <m/>
    <x v="2"/>
    <m/>
    <m/>
    <m/>
    <m/>
    <m/>
    <m/>
    <m/>
    <m/>
    <m/>
    <m/>
    <m/>
    <s v="רלוונטי לפי הכתובת ולפי אלון"/>
    <m/>
    <n v="354"/>
    <m/>
    <m/>
    <m/>
    <m/>
    <m/>
    <m/>
    <m/>
  </r>
  <r>
    <n v="1201"/>
    <s v="טיוב בקשותID כפולות"/>
    <m/>
    <m/>
    <s v="לא ניתן לדעת ואין כתובת"/>
    <m/>
    <m/>
    <m/>
    <m/>
    <m/>
    <m/>
    <n v="1003"/>
    <n v="30828"/>
    <s v="מרכז"/>
    <x v="15"/>
    <x v="56"/>
    <s v="מרכז יהוד"/>
    <s v="מיסוי"/>
    <s v="פינוי-בינוי"/>
    <s v="בביצוע + מבנים מאוכלסים"/>
    <n v="7091674"/>
    <s v="411 20200083"/>
    <n v="411"/>
    <n v="20200083"/>
    <s v="בקשה מקוונת ללא הקלות"/>
    <s v="בנייה חדשה"/>
    <n v="5538"/>
    <s v="יהוד"/>
    <n v="9400"/>
    <m/>
    <n v="0"/>
    <n v="0"/>
    <n v="0"/>
    <s v="     "/>
    <d v="2020-06-22T00:00:00"/>
    <n v="0"/>
    <n v="0"/>
    <m/>
    <m/>
    <n v="14"/>
    <s v="2020_01"/>
    <d v="2020-11-01T21:00:40"/>
    <m/>
    <m/>
    <m/>
    <s v="בניין בן 5 קומות ועליית גג- קומת מסחר הכוללת גלריה ו-5 קומות (סה&quot;כ 14 יח&quot;ד) ניוד שטח עיקרי למגורים בסך של 14 מ&quot;ר ממגרש 102 למגרש 101 לפי הוראות התב&quot;ע. "/>
    <s v="NULL"/>
    <s v="NULL"/>
    <s v="NULL"/>
    <s v="NULL"/>
    <m/>
    <m/>
    <m/>
    <m/>
    <m/>
    <m/>
    <m/>
    <m/>
    <m/>
    <m/>
    <m/>
    <m/>
    <m/>
    <m/>
    <s v="NULL"/>
    <s v="NULL"/>
    <s v="לפי גוש חלקה (מרץ 2021)"/>
    <n v="2020"/>
    <x v="1"/>
    <s v="בנייה"/>
    <m/>
    <m/>
    <n v="4"/>
    <m/>
    <m/>
    <m/>
    <n v="1"/>
    <s v="מקוונת (להיתר)"/>
    <m/>
    <x v="1"/>
    <m/>
    <m/>
    <m/>
    <m/>
    <m/>
    <m/>
    <m/>
    <m/>
    <m/>
    <s v="כן"/>
    <m/>
    <s v="מתחם רלוונטי מסלול מיסוי (המשכי)"/>
    <m/>
    <s v="354 במתחם האב"/>
    <m/>
    <m/>
    <m/>
    <m/>
    <m/>
    <m/>
    <m/>
  </r>
  <r>
    <n v="445"/>
    <m/>
    <m/>
    <m/>
    <m/>
    <m/>
    <m/>
    <m/>
    <m/>
    <m/>
    <m/>
    <n v="4065"/>
    <m/>
    <s v="מרכז"/>
    <x v="15"/>
    <x v="57"/>
    <m/>
    <s v="מיסוי"/>
    <s v="מיסוי - פינוי-בינוי"/>
    <s v="בביצוע + מבנים מאוכלסים"/>
    <n v="712246"/>
    <s v="411 20110002"/>
    <n v="411"/>
    <n v="20110002"/>
    <s v="בקשה להיתר"/>
    <s v="בניה חדשה"/>
    <n v="4532"/>
    <s v="יהוד"/>
    <n v="9400"/>
    <s v="אשכנזי"/>
    <n v="125"/>
    <n v="17"/>
    <n v="17"/>
    <m/>
    <d v="2011-01-03T00:00:00"/>
    <n v="0"/>
    <n v="84"/>
    <n v="16"/>
    <n v="68"/>
    <n v="84"/>
    <m/>
    <m/>
    <m/>
    <m/>
    <m/>
    <s v="הקמת 2 בנינים חדשים 42 יח&quot;ד (כל בנין) סה&quot;כ: 84 יח&quot;ד + מסחר + קולונדה. "/>
    <m/>
    <m/>
    <m/>
    <n v="195375"/>
    <n v="20110002"/>
    <m/>
    <d v="2012-08-02T00:00:00"/>
    <m/>
    <n v="0"/>
    <n v="0"/>
    <n v="16"/>
    <m/>
    <n v="68"/>
    <m/>
    <n v="84"/>
    <m/>
    <m/>
    <s v="הקמת 2 בנינים חדשים 42 יח&quot;ד (כל בנין) סה&quot;כ: 82 יח&quot;ד+מסחר +קולונדה "/>
    <m/>
    <m/>
    <m/>
    <n v="2011"/>
    <x v="9"/>
    <s v="בנייה"/>
    <s v="בנייה"/>
    <m/>
    <n v="1"/>
    <m/>
    <m/>
    <m/>
    <n v="1"/>
    <s v="להיתר"/>
    <m/>
    <x v="0"/>
    <m/>
    <m/>
    <m/>
    <n v="712246"/>
    <n v="195375"/>
    <m/>
    <m/>
    <m/>
    <m/>
    <m/>
    <m/>
    <s v="רלוונטי"/>
    <m/>
    <n v="30"/>
    <m/>
    <m/>
    <m/>
    <m/>
    <m/>
    <m/>
    <m/>
  </r>
  <r>
    <n v="446"/>
    <m/>
    <m/>
    <m/>
    <m/>
    <m/>
    <m/>
    <m/>
    <m/>
    <m/>
    <m/>
    <n v="4065"/>
    <m/>
    <s v="מרכז"/>
    <x v="15"/>
    <x v="57"/>
    <m/>
    <s v="מיסוי"/>
    <s v="פינוי-בינוי"/>
    <s v="בביצוע + מבנים מאוכלסים"/>
    <n v="712820"/>
    <s v="411 20140189"/>
    <n v="411"/>
    <n v="20140189"/>
    <s v="בקשה להיתר"/>
    <s v="פיצול היתר"/>
    <n v="4532"/>
    <s v="יהוד"/>
    <n v="9400"/>
    <s v="אשכנזי"/>
    <n v="125"/>
    <n v="17"/>
    <n v="17"/>
    <m/>
    <d v="2014-10-29T00:00:00"/>
    <n v="0"/>
    <n v="0"/>
    <m/>
    <m/>
    <m/>
    <m/>
    <m/>
    <m/>
    <m/>
    <m/>
    <s v="בשלב הבא יאוכלס בניין מס' 1. פיצול היתר בניה מס' 20110002 ל-היתר לאכלוס בניין מס' 2 כולל כל החניונים וקומת המסחר."/>
    <m/>
    <m/>
    <m/>
    <s v="NULL"/>
    <m/>
    <m/>
    <m/>
    <m/>
    <m/>
    <m/>
    <m/>
    <m/>
    <m/>
    <m/>
    <m/>
    <m/>
    <m/>
    <m/>
    <m/>
    <m/>
    <s v="שליפת חלקה 0 (אוגוסט 2020)"/>
    <n v="2014"/>
    <x v="1"/>
    <m/>
    <m/>
    <s v="במהות הבקשה באתר העירייה כתוב שמדובר ב: &quot; פיצול היתר בניה מס' 20110002 ל-היתר לאכלוס בניין מס' 2 כולל כל החניונים וקומת המסחר&quot; , היתר מס' 20110002 הוא בוודאות מסוג בנייה, אך האם זה אומר שגם ההיתר הנוכחי כזה?_x000a_כי כתוב שמפצלים להיתר לאכלוס....  לכן לא כ&quot;כ ברור מה סוג הבקשה הנוכחית"/>
    <n v="1"/>
    <m/>
    <m/>
    <m/>
    <n v="2"/>
    <s v="להיתר"/>
    <m/>
    <x v="1"/>
    <m/>
    <m/>
    <m/>
    <m/>
    <m/>
    <m/>
    <m/>
    <m/>
    <m/>
    <m/>
    <m/>
    <s v="רלוונטי לפי כתובת "/>
    <m/>
    <n v="30"/>
    <m/>
    <m/>
    <m/>
    <m/>
    <m/>
    <m/>
    <m/>
  </r>
  <r>
    <n v="447"/>
    <m/>
    <m/>
    <m/>
    <m/>
    <m/>
    <m/>
    <m/>
    <m/>
    <m/>
    <m/>
    <n v="4065"/>
    <m/>
    <s v="מרכז"/>
    <x v="15"/>
    <x v="57"/>
    <m/>
    <s v="מיסוי"/>
    <s v="פינוי-בינוי"/>
    <s v="בביצוע + מבנים מאוכלסים"/>
    <n v="712758"/>
    <s v="411 20150223"/>
    <n v="411"/>
    <n v="20150223"/>
    <s v="בקשה להיתר"/>
    <s v="בניה חדשה"/>
    <n v="4532"/>
    <s v="יהוד"/>
    <n v="9400"/>
    <s v="אשכנזי"/>
    <n v="125"/>
    <n v="17"/>
    <n v="17"/>
    <m/>
    <d v="2015-08-19T00:00:00"/>
    <n v="0"/>
    <n v="0"/>
    <m/>
    <m/>
    <n v="84"/>
    <m/>
    <m/>
    <m/>
    <m/>
    <m/>
    <s v="עדכון לאחר ביצוע לבקשה להקמת 2 בנינים חדשים 42 יח&quot;ד (כל בנין) סה&quot;כ: 84 יח&quot;ד + 16 חנויות. תוספת מחסנים+פיצול חנות מס. 1 לשתי חנויות."/>
    <m/>
    <m/>
    <m/>
    <n v="195683"/>
    <n v="20150223"/>
    <m/>
    <d v="2016-03-30T00:00:00"/>
    <m/>
    <n v="0"/>
    <n v="0"/>
    <m/>
    <m/>
    <m/>
    <m/>
    <m/>
    <m/>
    <m/>
    <s v="עדכון לאחר ביצוע לבקשה להקמת 2 בנינים חדשים 42 יח&quot;ד (כל בנין) סה&quot;כ: 84 יח&quot;ד + 16 חנויות. תוספת מחסנים+פיצול חנות מס. 1 לשתי חנויות."/>
    <m/>
    <m/>
    <s v="שליפה לפי תבעות (אוגוסט 2020)"/>
    <n v="2015"/>
    <x v="8"/>
    <s v="בנייה"/>
    <s v="בנייה"/>
    <m/>
    <n v="1"/>
    <m/>
    <m/>
    <m/>
    <n v="2"/>
    <s v="להיתר"/>
    <m/>
    <x v="2"/>
    <m/>
    <m/>
    <m/>
    <m/>
    <m/>
    <m/>
    <m/>
    <m/>
    <m/>
    <m/>
    <m/>
    <m/>
    <m/>
    <n v="30"/>
    <m/>
    <m/>
    <m/>
    <m/>
    <m/>
    <m/>
    <m/>
  </r>
  <r>
    <n v="443"/>
    <m/>
    <m/>
    <m/>
    <m/>
    <m/>
    <m/>
    <m/>
    <m/>
    <m/>
    <m/>
    <n v="4065"/>
    <m/>
    <s v="מרכז"/>
    <x v="15"/>
    <x v="57"/>
    <m/>
    <s v="מיסוי"/>
    <s v="פינוי-בינוי"/>
    <s v="בביצוע + מבנים מאוכלסים"/>
    <n v="711957"/>
    <s v="411 20090156"/>
    <n v="411"/>
    <n v="20090156"/>
    <s v="בקשה להיתר"/>
    <s v="חפירה ודיפון"/>
    <n v="614"/>
    <s v="יהוד"/>
    <n v="9400"/>
    <s v="אשכנזי"/>
    <n v="125"/>
    <n v="17"/>
    <n v="17"/>
    <m/>
    <d v="2009-08-06T00:00:00"/>
    <n v="0"/>
    <n v="0"/>
    <m/>
    <m/>
    <m/>
    <m/>
    <m/>
    <m/>
    <m/>
    <m/>
    <s v="חפירה ביסוס ודיפון  (עבור 2 בניני מגורים)"/>
    <m/>
    <m/>
    <m/>
    <n v="195220"/>
    <n v="20090156"/>
    <m/>
    <d v="2010-07-08T00:00:00"/>
    <m/>
    <n v="0"/>
    <n v="0"/>
    <m/>
    <m/>
    <m/>
    <m/>
    <m/>
    <m/>
    <m/>
    <s v="חפירה ודיפון"/>
    <m/>
    <m/>
    <s v="שליפת חלקה 0 (אוגוסט 2020)"/>
    <n v="2009"/>
    <x v="13"/>
    <s v="הריסה"/>
    <s v="חפירה ודיפון "/>
    <m/>
    <n v="1"/>
    <m/>
    <m/>
    <m/>
    <n v="3"/>
    <s v="להיתר"/>
    <m/>
    <x v="7"/>
    <s v="קדום"/>
    <m/>
    <m/>
    <m/>
    <m/>
    <m/>
    <m/>
    <m/>
    <m/>
    <m/>
    <m/>
    <s v="רלוונטי לפי כתובת"/>
    <m/>
    <n v="30"/>
    <m/>
    <m/>
    <m/>
    <m/>
    <m/>
    <m/>
    <m/>
  </r>
  <r>
    <n v="444"/>
    <m/>
    <m/>
    <m/>
    <m/>
    <m/>
    <m/>
    <m/>
    <m/>
    <m/>
    <m/>
    <n v="4065"/>
    <m/>
    <s v="מרכז"/>
    <x v="15"/>
    <x v="57"/>
    <m/>
    <s v="מיסוי"/>
    <s v="פינוי-בינוי"/>
    <s v="בביצוע + מבנים מאוכלסים"/>
    <n v="712048"/>
    <s v="411 20100054"/>
    <n v="411"/>
    <n v="20100054"/>
    <s v="בקשה להיתר"/>
    <s v="הריסת מבנה"/>
    <n v="614"/>
    <s v="יהוד"/>
    <n v="9400"/>
    <s v="אשכנזי"/>
    <n v="125"/>
    <n v="17"/>
    <n v="17"/>
    <m/>
    <d v="2010-02-22T00:00:00"/>
    <n v="0"/>
    <n v="0"/>
    <m/>
    <m/>
    <m/>
    <m/>
    <m/>
    <m/>
    <m/>
    <m/>
    <s v="הריסת המבנים הקיימים בתחום המגרש."/>
    <m/>
    <m/>
    <m/>
    <n v="195276"/>
    <n v="20100054"/>
    <m/>
    <d v="2010-03-16T00:00:00"/>
    <m/>
    <n v="0"/>
    <n v="0"/>
    <m/>
    <m/>
    <m/>
    <m/>
    <m/>
    <m/>
    <m/>
    <s v="הריסת המבנים הקיימים בתחום המגרש."/>
    <m/>
    <m/>
    <s v="שליפת חלקה 0 (אוגוסט 2020)"/>
    <n v="2010"/>
    <x v="13"/>
    <s v="הריסה "/>
    <s v="הריסה "/>
    <m/>
    <n v="1"/>
    <m/>
    <m/>
    <m/>
    <n v="3"/>
    <s v="להיתר"/>
    <m/>
    <x v="7"/>
    <s v="קדום"/>
    <m/>
    <m/>
    <m/>
    <m/>
    <m/>
    <m/>
    <m/>
    <m/>
    <m/>
    <m/>
    <s v="רלוונטי לפי כתובת "/>
    <m/>
    <n v="30"/>
    <m/>
    <m/>
    <m/>
    <m/>
    <m/>
    <m/>
    <m/>
  </r>
  <r>
    <n v="448"/>
    <m/>
    <m/>
    <m/>
    <m/>
    <m/>
    <m/>
    <m/>
    <m/>
    <m/>
    <m/>
    <n v="4065"/>
    <m/>
    <s v="מרכז"/>
    <x v="15"/>
    <x v="57"/>
    <m/>
    <s v="מיסוי"/>
    <s v="פינוי-בינוי"/>
    <s v="בביצוע + מבנים מאוכלסים"/>
    <n v="712704"/>
    <s v="411 20130239"/>
    <n v="411"/>
    <n v="20130239"/>
    <s v="בקשה להיתר"/>
    <s v="בניה חדשה"/>
    <n v="5338"/>
    <s v="יהוד"/>
    <n v="9400"/>
    <s v="אשכנזי"/>
    <n v="125"/>
    <n v="21"/>
    <n v="21"/>
    <m/>
    <d v="2013-03-12T00:00:00"/>
    <n v="0"/>
    <n v="0"/>
    <m/>
    <m/>
    <n v="84"/>
    <m/>
    <m/>
    <m/>
    <m/>
    <m/>
    <s v="חפירה ודיפון והקמת 2  בניינים חדשים הכוללים 42 יח&quot;ד בכל בניין סה&quot;כ 84 יח&quot;ד, 12 קומות+קומת קרקע מסחרית+קולונדה+2 קומות מרתף."/>
    <m/>
    <m/>
    <m/>
    <n v="193672"/>
    <n v="20130239"/>
    <m/>
    <d v="2014-12-07T00:00:00"/>
    <m/>
    <n v="0"/>
    <n v="0"/>
    <m/>
    <m/>
    <m/>
    <m/>
    <n v="84"/>
    <m/>
    <m/>
    <s v="חפירה והדיפון  בכפוף לפינוי של כל המבנים  המסומנים להריסה ופינוי המחזיקים בתחום התכנית"/>
    <m/>
    <m/>
    <s v="שליפת חלקה 0 (אוגוסט 2020)"/>
    <n v="2013"/>
    <x v="7"/>
    <s v="חפירה ודיפון + בנייה"/>
    <s v="חפירה ודיפון + בנייה"/>
    <m/>
    <n v="2"/>
    <m/>
    <m/>
    <m/>
    <n v="1"/>
    <s v="להיתר"/>
    <m/>
    <x v="0"/>
    <m/>
    <m/>
    <m/>
    <n v="712704"/>
    <n v="193672"/>
    <m/>
    <m/>
    <m/>
    <m/>
    <m/>
    <m/>
    <s v="רלוונטי לפי כתובת "/>
    <m/>
    <n v="30"/>
    <m/>
    <m/>
    <m/>
    <m/>
    <m/>
    <m/>
    <m/>
  </r>
  <r>
    <n v="449"/>
    <m/>
    <m/>
    <m/>
    <m/>
    <m/>
    <m/>
    <m/>
    <m/>
    <m/>
    <m/>
    <n v="4065"/>
    <m/>
    <s v="מרכז"/>
    <x v="15"/>
    <x v="57"/>
    <m/>
    <s v="מיסוי"/>
    <s v="פינוי-בינוי"/>
    <s v="בביצוע + מבנים מאוכלסים"/>
    <n v="712683"/>
    <s v="411 20130195"/>
    <n v="411"/>
    <n v="20130195"/>
    <s v="בקשה להיתר"/>
    <s v="הריסה וגידור"/>
    <n v="5338"/>
    <s v="יהוד"/>
    <n v="9400"/>
    <s v="אשכנזי"/>
    <n v="125"/>
    <n v="21"/>
    <n v="21"/>
    <m/>
    <d v="2013-09-03T00:00:00"/>
    <n v="0"/>
    <n v="0"/>
    <m/>
    <m/>
    <m/>
    <m/>
    <m/>
    <m/>
    <m/>
    <m/>
    <s v="מבנים להריסה+ דיפון וחפירה+גדר"/>
    <m/>
    <m/>
    <m/>
    <s v="NULL"/>
    <m/>
    <m/>
    <m/>
    <m/>
    <m/>
    <m/>
    <m/>
    <m/>
    <m/>
    <m/>
    <m/>
    <m/>
    <m/>
    <m/>
    <m/>
    <m/>
    <s v="שליפת חלקה 0 (אוגוסט 2020)"/>
    <n v="2013"/>
    <x v="1"/>
    <s v="הריסה + חפירה ודיפון"/>
    <m/>
    <m/>
    <n v="2"/>
    <m/>
    <m/>
    <m/>
    <n v="2"/>
    <s v="להיתר"/>
    <m/>
    <x v="1"/>
    <m/>
    <m/>
    <m/>
    <m/>
    <m/>
    <m/>
    <m/>
    <m/>
    <m/>
    <m/>
    <m/>
    <s v="רלוונטי לפי כתובת "/>
    <m/>
    <n v="30"/>
    <m/>
    <m/>
    <m/>
    <m/>
    <m/>
    <m/>
    <m/>
  </r>
  <r>
    <n v="450"/>
    <m/>
    <m/>
    <m/>
    <m/>
    <m/>
    <m/>
    <m/>
    <m/>
    <m/>
    <m/>
    <n v="4065"/>
    <m/>
    <s v="מרכז"/>
    <x v="15"/>
    <x v="57"/>
    <m/>
    <s v="מיסוי"/>
    <s v="פינוי-בינוי"/>
    <s v="בביצוע + מבנים מאוכלסים"/>
    <n v="712772"/>
    <s v="411 20140101"/>
    <n v="411"/>
    <n v="20140101"/>
    <s v="בקשה להיתר"/>
    <s v="הריסה וגידור"/>
    <n v="5338"/>
    <s v="יהוד"/>
    <n v="9400"/>
    <s v="אשכנזי"/>
    <n v="125"/>
    <n v="21"/>
    <n v="21"/>
    <m/>
    <d v="2014-06-12T00:00:00"/>
    <n v="0"/>
    <n v="0"/>
    <m/>
    <m/>
    <m/>
    <m/>
    <m/>
    <m/>
    <m/>
    <m/>
    <s v="מבנים להריסה+ דיפון וחפירה+גדר"/>
    <m/>
    <m/>
    <m/>
    <s v="NULL"/>
    <m/>
    <m/>
    <m/>
    <m/>
    <m/>
    <m/>
    <m/>
    <m/>
    <m/>
    <m/>
    <m/>
    <m/>
    <m/>
    <m/>
    <m/>
    <m/>
    <s v="שליפת חלקה 0 (אוגוסט 2020)"/>
    <n v="2014"/>
    <x v="1"/>
    <s v="הריסה + חפירה ודיפון "/>
    <m/>
    <m/>
    <n v="2"/>
    <m/>
    <m/>
    <m/>
    <n v="2"/>
    <s v="להיתר"/>
    <m/>
    <x v="1"/>
    <m/>
    <m/>
    <m/>
    <m/>
    <m/>
    <m/>
    <m/>
    <m/>
    <m/>
    <m/>
    <m/>
    <s v="רלוונטי לפי כתובת "/>
    <m/>
    <n v="30"/>
    <m/>
    <m/>
    <m/>
    <m/>
    <m/>
    <m/>
    <m/>
  </r>
  <r>
    <n v="451"/>
    <m/>
    <m/>
    <m/>
    <m/>
    <m/>
    <m/>
    <m/>
    <m/>
    <m/>
    <m/>
    <n v="4065"/>
    <m/>
    <s v="מרכז"/>
    <x v="15"/>
    <x v="57"/>
    <m/>
    <s v="מיסוי"/>
    <s v="מיסוי - פינוי-בינוי"/>
    <s v="בביצוע + מבנים מאוכלסים"/>
    <n v="712841"/>
    <s v="411 20150004"/>
    <n v="411"/>
    <n v="20150004"/>
    <s v="בקשה להיתר"/>
    <s v="בניה חדשה"/>
    <n v="5338"/>
    <s v="יהוד"/>
    <n v="9400"/>
    <s v="אשכנזי"/>
    <n v="125"/>
    <n v="21"/>
    <n v="21"/>
    <m/>
    <d v="2015-01-07T00:00:00"/>
    <n v="0"/>
    <n v="0"/>
    <n v="1"/>
    <n v="83"/>
    <n v="84"/>
    <m/>
    <m/>
    <m/>
    <m/>
    <m/>
    <s v=" הקמת 2  בניינים חדשים בנין מספר 3 ובנין מספר 4 , הכוללים 42 יח&quot;ד בכל בניין ,סה&quot;כ 84 יח&quot;ד, 12 קומות+קומת קרקע מסחרית+קולונדה+2 קומות מרתף. "/>
    <m/>
    <m/>
    <m/>
    <n v="193701"/>
    <n v="20150004"/>
    <m/>
    <d v="2015-05-10T00:00:00"/>
    <m/>
    <n v="0"/>
    <n v="0"/>
    <n v="1"/>
    <m/>
    <n v="83"/>
    <m/>
    <n v="84"/>
    <m/>
    <m/>
    <s v="בכפוף לכך כי תוך 60 יום תוגש בקשה להיתר שינויים הכולל פתרונות והסדרת חניה נוספת להשלמת התקן מ 1.5 ל 1.6 הקמת 2  בניינים חדשים בנין מספר 3 ובנין מספר 4 , הכוללים 42 יח&quot;ד בכל בניין ,סה&quot;כ 84 יח&quot;ד, 12 קומות+קומת קרקע מסחרית+קולונדה+2 קומות מרתף. וללא מכפילי חניה, במגרש 51/1 במפלסים -1 ו -2. כל החניות מעבר לתקן הנ&quot;ל יהיו לאורחים ולא יוצמדו. "/>
    <m/>
    <m/>
    <m/>
    <n v="2015"/>
    <x v="4"/>
    <s v="בנייה"/>
    <s v="בנייה"/>
    <m/>
    <n v="2"/>
    <m/>
    <m/>
    <m/>
    <n v="2"/>
    <s v="להיתר"/>
    <m/>
    <x v="2"/>
    <m/>
    <m/>
    <m/>
    <m/>
    <m/>
    <m/>
    <m/>
    <m/>
    <m/>
    <m/>
    <m/>
    <s v="רלוונטי"/>
    <m/>
    <n v="30"/>
    <m/>
    <m/>
    <m/>
    <m/>
    <m/>
    <m/>
    <m/>
  </r>
  <r>
    <n v="442"/>
    <m/>
    <m/>
    <m/>
    <m/>
    <m/>
    <m/>
    <m/>
    <m/>
    <m/>
    <m/>
    <n v="4065"/>
    <m/>
    <s v="מרכז"/>
    <x v="15"/>
    <x v="57"/>
    <m/>
    <s v="מיסוי"/>
    <s v="פינוי-בינוי"/>
    <s v="בביצוע + מבנים מאוכלסים"/>
    <n v="712900"/>
    <s v="411 20150132"/>
    <n v="411"/>
    <n v="20150132"/>
    <s v="בקשה להיתר"/>
    <m/>
    <n v="5338"/>
    <s v="יהוד"/>
    <n v="0"/>
    <s v="אשכנזי"/>
    <n v="0"/>
    <n v="21"/>
    <n v="21"/>
    <m/>
    <d v="2015-07-16T00:00:00"/>
    <n v="0"/>
    <n v="42"/>
    <m/>
    <m/>
    <n v="42"/>
    <m/>
    <m/>
    <m/>
    <m/>
    <m/>
    <s v="פיצול היתר קיים לבנין מספר 3  42 יחידות  12 קומות. היתר בניה זה הינו מקומה א ' מפלס +8.85 ועד גג הבניין ."/>
    <m/>
    <m/>
    <m/>
    <n v="194161"/>
    <n v="20150132"/>
    <m/>
    <d v="2016-05-03T00:00:00"/>
    <m/>
    <n v="0"/>
    <n v="0"/>
    <m/>
    <m/>
    <m/>
    <m/>
    <n v="42"/>
    <m/>
    <m/>
    <s v="1.אישור יועץ בטיחות ,ויישום  כל ההמלצות  .  2.  בדיקה ואישור יועץ תנועה  לביצוע ותפקוד החניה . פיצול היתר קיים לבנין מספר 3  42 יחידות  12 קומות. היתר בניה זה הינו מקומה א ' מפלס +8.85 ועד גג הבניין . תנאים בהיתר הבניה למתן טופס 4 ואיכולס  :(יתר התנאים ראה נספח א' בהיתר )"/>
    <m/>
    <m/>
    <s v="שליפת חלקה 0 (אוגוסט 2020)"/>
    <n v="2015"/>
    <x v="8"/>
    <s v="בנייה"/>
    <s v="בנייה"/>
    <m/>
    <n v="2"/>
    <m/>
    <m/>
    <m/>
    <n v="2"/>
    <s v="להיתר"/>
    <m/>
    <x v="2"/>
    <m/>
    <m/>
    <m/>
    <m/>
    <m/>
    <m/>
    <m/>
    <m/>
    <m/>
    <m/>
    <m/>
    <s v="רלוונטי לפי כתובת "/>
    <m/>
    <n v="30"/>
    <m/>
    <m/>
    <m/>
    <m/>
    <m/>
    <m/>
    <m/>
  </r>
  <r>
    <n v="452"/>
    <m/>
    <m/>
    <m/>
    <m/>
    <m/>
    <m/>
    <m/>
    <m/>
    <m/>
    <m/>
    <n v="4065"/>
    <m/>
    <s v="מרכז"/>
    <x v="15"/>
    <x v="57"/>
    <m/>
    <s v="מיסוי"/>
    <s v="פינוי-בינוי"/>
    <s v="בביצוע + מבנים מאוכלסים"/>
    <n v="712901"/>
    <s v="411 20150133"/>
    <n v="411"/>
    <n v="20150133"/>
    <s v="בקשה להיתר"/>
    <s v="בניה חדשה"/>
    <n v="5338"/>
    <s v="יהוד"/>
    <n v="0"/>
    <s v="אשכנזי "/>
    <n v="0"/>
    <n v="21"/>
    <n v="21"/>
    <m/>
    <d v="2015-07-16T00:00:00"/>
    <n v="0"/>
    <n v="0"/>
    <m/>
    <m/>
    <m/>
    <m/>
    <m/>
    <m/>
    <m/>
    <m/>
    <s v="בנין מספר  3  ,שתי קומות מרתף  הוספת מחסן  ותוספת חניות ציבוריות. פיצול היתר קיים לבנין מספר 4 :42 יחידות דיור 12 קומות+קומה מסחרית + קומת קרקע מסחרית  של"/>
    <m/>
    <m/>
    <m/>
    <n v="194162"/>
    <n v="20150133"/>
    <m/>
    <d v="2016-05-03T00:00:00"/>
    <m/>
    <n v="0"/>
    <n v="0"/>
    <m/>
    <m/>
    <m/>
    <m/>
    <m/>
    <m/>
    <m/>
    <s v="1.אישור יועץ בטיחות ,ויישום  כל ההמלצות  .  2.  בדיקה ואישור יועץ תנועה  לביצוע ותפקוד החניה .  3. השלמת כל העבודות בבנין מספר 3 :בבניית השלד והעבודות שיש בהן סיכון בטיחותי או אחר לדעת מהנדסת          העיר. בנין מספר  3  ,שתי קומות מרתף  הוספת מחסן  ותוספת חניות ציבוריות. פיצול היתר קיים לבנין מספר 4 :42 יחידות דיור 12 קומות+קומה מסחרית + קומת קרקע מסחרית  של תנאים בהיתר הבניה למתן טופס 4 ואיכולס  :(יתר התנאים ראה נספח א' בהיתר )"/>
    <m/>
    <m/>
    <s v="שליפת חלקה 0 (אוגוסט 2020)"/>
    <n v="2015"/>
    <x v="8"/>
    <s v="בנייה"/>
    <s v="בנייה"/>
    <m/>
    <n v="2"/>
    <m/>
    <m/>
    <m/>
    <n v="2"/>
    <s v="להיתר"/>
    <m/>
    <x v="2"/>
    <m/>
    <m/>
    <m/>
    <m/>
    <m/>
    <m/>
    <m/>
    <m/>
    <m/>
    <m/>
    <m/>
    <s v="רלוונטי לפי כתובת "/>
    <m/>
    <n v="30"/>
    <m/>
    <m/>
    <m/>
    <m/>
    <m/>
    <m/>
    <m/>
  </r>
  <r>
    <n v="1803"/>
    <s v="אוקטובר 2021 - טיוב בקשות ID כפולות"/>
    <s v="כן"/>
    <m/>
    <m/>
    <s v="לטייב"/>
    <m/>
    <m/>
    <m/>
    <m/>
    <m/>
    <n v="30795"/>
    <m/>
    <s v="מרכז"/>
    <x v="15"/>
    <x v="58"/>
    <m/>
    <s v="רשויות"/>
    <s v="פינוי-בינוי"/>
    <s v="תכנית מאושרת ללא יזם"/>
    <n v="7478769"/>
    <s v="411 20210115"/>
    <n v="411"/>
    <n v="20210115"/>
    <s v="בקשה מקוונת ללא הקלות"/>
    <s v="הריסה"/>
    <n v="178"/>
    <s v="יהוד"/>
    <n v="9400"/>
    <s v="רמז"/>
    <n v="112"/>
    <n v="15"/>
    <n v="15"/>
    <s v="     "/>
    <d v="2021-04-28T00:00:00"/>
    <n v="0"/>
    <n v="0"/>
    <s v="NULL"/>
    <s v="NULL"/>
    <s v="NULL"/>
    <s v="2021_04"/>
    <d v="2021-09-14T12:11:07"/>
    <s v="NULL"/>
    <s v="NULL"/>
    <s v="NULL"/>
    <s v=" גידור זמני, הריסת מבנים קיימים, דיפון, חפירה ויסודות דיפון וחפירה "/>
    <s v="NULL"/>
    <s v="NULL"/>
    <s v="NULL"/>
    <s v="NULL"/>
    <m/>
    <s v="NULL"/>
    <m/>
    <m/>
    <m/>
    <m/>
    <m/>
    <m/>
    <m/>
    <m/>
    <m/>
    <m/>
    <m/>
    <m/>
    <m/>
    <m/>
    <s v="גוש חלקה"/>
    <n v="2021"/>
    <x v="1"/>
    <s v="חפירה ודיפון"/>
    <m/>
    <m/>
    <n v="1"/>
    <m/>
    <m/>
    <m/>
    <n v="1"/>
    <s v="להיתר"/>
    <m/>
    <x v="1"/>
    <m/>
    <m/>
    <m/>
    <m/>
    <m/>
    <m/>
    <m/>
    <m/>
    <m/>
    <m/>
    <m/>
    <m/>
    <m/>
    <n v="32"/>
    <m/>
    <m/>
    <m/>
    <m/>
    <m/>
    <m/>
    <m/>
  </r>
  <r>
    <n v="1805"/>
    <s v="אוקטובר 2021 - טיוב בקשות ID כפולות"/>
    <s v="כן"/>
    <m/>
    <m/>
    <s v="לטייב - כתובת במתחם"/>
    <m/>
    <m/>
    <m/>
    <m/>
    <m/>
    <n v="30795"/>
    <m/>
    <s v="מרכז"/>
    <x v="15"/>
    <x v="58"/>
    <m/>
    <s v="רשויות"/>
    <s v="פינוי-בינוי"/>
    <s v="תכנית מאושרת ללא יזם"/>
    <n v="7478770"/>
    <s v="411 20210116"/>
    <n v="411"/>
    <n v="20210116"/>
    <s v="בקשה מקוונת ללא הקלות"/>
    <s v="הריסה"/>
    <n v="5508"/>
    <s v="יהוד"/>
    <n v="9400"/>
    <s v="רמז"/>
    <n v="112"/>
    <n v="15"/>
    <n v="15"/>
    <s v="     "/>
    <d v="2021-04-28T00:00:00"/>
    <n v="0"/>
    <n v="0"/>
    <s v="NULL"/>
    <s v="NULL"/>
    <s v="NULL"/>
    <s v="2021_04"/>
    <d v="2021-09-14T12:11:07"/>
    <s v="NULL"/>
    <s v="NULL"/>
    <s v="NULL"/>
    <s v=" גידור זמני, הריסת מבנים קיימים, דיפון, חפירה ויסודות דיפון, חפירה ויסודות "/>
    <s v="NULL"/>
    <s v="NULL"/>
    <s v="NULL"/>
    <s v="NULL"/>
    <m/>
    <s v="NULL"/>
    <m/>
    <m/>
    <m/>
    <m/>
    <m/>
    <m/>
    <m/>
    <m/>
    <m/>
    <m/>
    <m/>
    <m/>
    <m/>
    <m/>
    <s v="גוש חלקה"/>
    <n v="2021"/>
    <x v="1"/>
    <s v="חפירה ודיפון"/>
    <m/>
    <m/>
    <n v="1"/>
    <m/>
    <m/>
    <m/>
    <n v="2"/>
    <s v="להיתר"/>
    <m/>
    <x v="1"/>
    <m/>
    <m/>
    <m/>
    <m/>
    <m/>
    <m/>
    <m/>
    <m/>
    <m/>
    <m/>
    <m/>
    <m/>
    <m/>
    <n v="32"/>
    <m/>
    <m/>
    <m/>
    <m/>
    <m/>
    <m/>
    <m/>
  </r>
  <r>
    <n v="1802"/>
    <s v="אוקטובר 2021 - טיוב בקשות ID כפולות"/>
    <s v="כן"/>
    <m/>
    <m/>
    <s v="כפול"/>
    <m/>
    <m/>
    <m/>
    <m/>
    <m/>
    <n v="30795"/>
    <m/>
    <s v="מרכז"/>
    <x v="15"/>
    <x v="58"/>
    <m/>
    <s v="רשויות"/>
    <s v="פינוי-בינוי"/>
    <s v="תכנית מאושרת ללא יזם"/>
    <n v="7265575"/>
    <s v="411 20210115"/>
    <n v="411"/>
    <n v="20210115"/>
    <s v="בקשה מקוונת ללא הקלות"/>
    <s v="הריסה"/>
    <n v="178"/>
    <s v="יהוד"/>
    <n v="9400"/>
    <s v="רמז"/>
    <n v="112"/>
    <n v="15"/>
    <n v="15"/>
    <s v="     "/>
    <d v="2021-04-28T00:00:00"/>
    <n v="0"/>
    <n v="0"/>
    <s v="NULL"/>
    <s v="NULL"/>
    <s v="NULL"/>
    <s v="2021_01"/>
    <d v="2021-06-14T12:45:52"/>
    <s v="NULL"/>
    <s v="NULL"/>
    <s v="NULL"/>
    <s v=" גידור זמני, הריסת מבנים קיימים, דיפון, חפירה ויסודות דיפון וחפירה "/>
    <s v="NULL"/>
    <s v="NULL"/>
    <s v="NULL"/>
    <s v="NULL"/>
    <m/>
    <s v="NULL"/>
    <m/>
    <m/>
    <m/>
    <m/>
    <m/>
    <m/>
    <m/>
    <m/>
    <m/>
    <m/>
    <m/>
    <m/>
    <m/>
    <m/>
    <s v="גוש חלקה"/>
    <n v="2021"/>
    <x v="1"/>
    <s v="חפירה ודיפון"/>
    <m/>
    <m/>
    <m/>
    <m/>
    <m/>
    <m/>
    <n v="4"/>
    <s v="להיתר"/>
    <m/>
    <x v="1"/>
    <m/>
    <m/>
    <m/>
    <m/>
    <m/>
    <m/>
    <m/>
    <m/>
    <m/>
    <m/>
    <m/>
    <m/>
    <m/>
    <n v="32"/>
    <m/>
    <m/>
    <m/>
    <m/>
    <m/>
    <m/>
    <m/>
  </r>
  <r>
    <n v="1804"/>
    <s v="אוקטובר 2021 - טיוב בקשה וסמל כפולים"/>
    <s v="כן"/>
    <m/>
    <m/>
    <s v="כפול"/>
    <m/>
    <m/>
    <m/>
    <m/>
    <m/>
    <n v="30795"/>
    <m/>
    <s v="מרכז"/>
    <x v="15"/>
    <x v="58"/>
    <m/>
    <s v="רשויות"/>
    <s v="פינוי-בינוי"/>
    <s v="תכנית מאושרת ללא יזם"/>
    <n v="7273998"/>
    <s v="411 20210116"/>
    <n v="411"/>
    <n v="20210116"/>
    <s v="בקשה מקוונת ללא הקלות"/>
    <s v="הריסה"/>
    <n v="5508"/>
    <s v="יהוד"/>
    <n v="9400"/>
    <s v="רמז"/>
    <n v="112"/>
    <n v="15"/>
    <n v="15"/>
    <s v="ג    "/>
    <d v="2021-04-28T00:00:00"/>
    <n v="0"/>
    <n v="0"/>
    <s v="NULL"/>
    <s v="NULL"/>
    <s v="NULL"/>
    <s v="2021_01"/>
    <d v="2021-06-14T12:45:52"/>
    <s v="NULL"/>
    <s v="NULL"/>
    <s v="NULL"/>
    <s v=" גידור זמני, הריסת מבנים קיימים, דיפון, חפירה ויסודות דיפון, חפירה ויסודות "/>
    <s v="NULL"/>
    <s v="NULL"/>
    <s v="NULL"/>
    <s v="NULL"/>
    <m/>
    <s v="NULL"/>
    <m/>
    <m/>
    <m/>
    <m/>
    <m/>
    <m/>
    <m/>
    <m/>
    <m/>
    <m/>
    <m/>
    <m/>
    <m/>
    <m/>
    <s v="גוש חלקה"/>
    <n v="2021"/>
    <x v="1"/>
    <s v="חפירה ודיפון"/>
    <m/>
    <m/>
    <m/>
    <m/>
    <m/>
    <m/>
    <n v="4"/>
    <s v="להיתר"/>
    <m/>
    <x v="1"/>
    <m/>
    <m/>
    <m/>
    <m/>
    <m/>
    <m/>
    <m/>
    <m/>
    <m/>
    <m/>
    <m/>
    <m/>
    <m/>
    <n v="32"/>
    <m/>
    <m/>
    <m/>
    <m/>
    <m/>
    <m/>
    <m/>
  </r>
  <r>
    <n v="453"/>
    <m/>
    <m/>
    <m/>
    <m/>
    <m/>
    <m/>
    <m/>
    <m/>
    <m/>
    <m/>
    <n v="33352"/>
    <m/>
    <s v="ירושלים"/>
    <x v="16"/>
    <x v="59"/>
    <m/>
    <s v="רשויות"/>
    <s v="רשויות מקומיות - פינוי-בינוי"/>
    <s v="בביצוע"/>
    <n v="88888887"/>
    <s v="101 20140731"/>
    <n v="101"/>
    <n v="20140731"/>
    <m/>
    <s v="בניה חדשה / בניין חדש"/>
    <m/>
    <s v="ירושלים"/>
    <n v="3000"/>
    <s v="אלעזר בן יאיר"/>
    <m/>
    <n v="16"/>
    <n v="16"/>
    <m/>
    <d v="2014-09-14T00:00:00"/>
    <m/>
    <m/>
    <m/>
    <m/>
    <n v="17"/>
    <m/>
    <m/>
    <m/>
    <m/>
    <m/>
    <s v="בניין חדש בן 16 יח&quot;ד בגונן - פינוי בינוי. מדובר בבקשה להקמת בניין חדש ברחוב אלעזר בן יאיר 16, הבנין המבוקש בן 7 קומות, 17 יח&quot;ד, אזור מגורים ד תואם תב&quot;ע נקודתית 14044._x000a_"/>
    <m/>
    <m/>
    <m/>
    <s v="NULL"/>
    <n v="113150"/>
    <m/>
    <d v="2018-11-21T00:00:00"/>
    <m/>
    <m/>
    <m/>
    <m/>
    <m/>
    <m/>
    <m/>
    <n v="31"/>
    <m/>
    <m/>
    <m/>
    <m/>
    <m/>
    <m/>
    <n v="2014"/>
    <x v="3"/>
    <s v="בנייה"/>
    <s v="בנייה"/>
    <s v="?"/>
    <n v="1"/>
    <m/>
    <m/>
    <m/>
    <n v="1"/>
    <s v="להיתר"/>
    <m/>
    <x v="0"/>
    <m/>
    <s v="אתר העירייה"/>
    <s v="מודיעין אנושי - מבוסס נתוני אלון"/>
    <n v="88888887"/>
    <m/>
    <s v="בקשה איי די  ידנית -- ירושלים"/>
    <m/>
    <s v="לפתוח עוד שורה לירושלים? שתי בקשות 2 בניינים או אותו בניין"/>
    <m/>
    <m/>
    <m/>
    <m/>
    <m/>
    <n v="264"/>
    <m/>
    <m/>
    <m/>
    <m/>
    <m/>
    <m/>
    <m/>
  </r>
  <r>
    <n v="454"/>
    <m/>
    <m/>
    <m/>
    <m/>
    <m/>
    <m/>
    <m/>
    <m/>
    <m/>
    <m/>
    <n v="33352"/>
    <m/>
    <s v="ירושלים"/>
    <x v="16"/>
    <x v="59"/>
    <m/>
    <s v="רשויות"/>
    <s v="רשויות מקומיות - פינוי-בינוי"/>
    <s v="בביצוע"/>
    <n v="88888881"/>
    <s v="101 20140731"/>
    <n v="101"/>
    <n v="20140731"/>
    <m/>
    <s v="חפירה ומילוי"/>
    <m/>
    <s v="ירושלים"/>
    <n v="3000"/>
    <s v="אלעזר בן יאיר"/>
    <m/>
    <n v="16"/>
    <n v="16"/>
    <m/>
    <d v="2014-11-23T00:00:00"/>
    <m/>
    <m/>
    <m/>
    <m/>
    <n v="17"/>
    <m/>
    <m/>
    <m/>
    <m/>
    <m/>
    <s v="הריסה, חפירה, דיפון, רצפה ראשונה עבור הקמת בניין מגורים חדש הכולל 17 יח&quot;ד ."/>
    <m/>
    <m/>
    <m/>
    <s v="NULL"/>
    <n v="112894"/>
    <m/>
    <d v="2018-08-08T00:00:00"/>
    <m/>
    <m/>
    <m/>
    <m/>
    <m/>
    <m/>
    <m/>
    <m/>
    <m/>
    <m/>
    <m/>
    <m/>
    <m/>
    <m/>
    <n v="2014"/>
    <x v="3"/>
    <s v="הריסה + חפירה ודיפון + בנייה"/>
    <s v="הריסה + חפירה ודיפון"/>
    <s v="?"/>
    <n v="1"/>
    <m/>
    <m/>
    <m/>
    <n v="2"/>
    <s v="להיתר"/>
    <s v="המשכית (הריסה)"/>
    <x v="7"/>
    <s v="קדום"/>
    <s v="אתר העירייה"/>
    <s v="אתר העירייה"/>
    <m/>
    <m/>
    <s v="בקשה איי די  ידנית -- ירושלים"/>
    <m/>
    <m/>
    <m/>
    <m/>
    <m/>
    <m/>
    <m/>
    <n v="264"/>
    <m/>
    <m/>
    <m/>
    <m/>
    <m/>
    <m/>
    <m/>
  </r>
  <r>
    <n v="1641"/>
    <m/>
    <m/>
    <m/>
    <m/>
    <m/>
    <m/>
    <m/>
    <m/>
    <m/>
    <m/>
    <n v="4314"/>
    <m/>
    <s v="ירושלים"/>
    <x v="16"/>
    <x v="60"/>
    <m/>
    <s v="מיסוי"/>
    <s v="מיסוי - פינוי-בינוי"/>
    <m/>
    <n v="88888902"/>
    <s v="101 20200205"/>
    <n v="101"/>
    <n v="20200205"/>
    <m/>
    <s v="בניה חדשה / בניין חדש"/>
    <m/>
    <s v="ירושלים"/>
    <n v="3000"/>
    <s v="אנטיגנוס"/>
    <m/>
    <n v="14"/>
    <n v="14"/>
    <m/>
    <d v="2020-04-19T00:00:00"/>
    <m/>
    <m/>
    <m/>
    <m/>
    <n v="153"/>
    <m/>
    <m/>
    <m/>
    <m/>
    <m/>
    <s v="התחדשות עירונית רחוב אנטיגונוס 14 - 4 בנייני מגורים הכוללים: 152 יח&quot;ד + דירת קלט לעולים + גן ילדים + שטח למסחר"/>
    <m/>
    <m/>
    <m/>
    <s v="NULL"/>
    <m/>
    <m/>
    <m/>
    <m/>
    <m/>
    <m/>
    <m/>
    <m/>
    <m/>
    <m/>
    <m/>
    <m/>
    <m/>
    <m/>
    <m/>
    <m/>
    <m/>
    <n v="2020"/>
    <x v="1"/>
    <s v="הריסה + בנייה"/>
    <m/>
    <m/>
    <n v="1"/>
    <m/>
    <m/>
    <m/>
    <n v="1"/>
    <s v="להיתר"/>
    <m/>
    <x v="1"/>
    <m/>
    <s v="אתר העירייה"/>
    <m/>
    <m/>
    <m/>
    <s v="בקשה איי די  ידנית -- ירושלים"/>
    <m/>
    <m/>
    <m/>
    <m/>
    <m/>
    <m/>
    <m/>
    <n v="164"/>
    <m/>
    <m/>
    <m/>
    <m/>
    <m/>
    <s v="אושר בתנאים בתאריך 10/03/2021"/>
    <m/>
  </r>
  <r>
    <n v="1642"/>
    <m/>
    <m/>
    <m/>
    <m/>
    <m/>
    <m/>
    <m/>
    <m/>
    <m/>
    <m/>
    <n v="4320"/>
    <m/>
    <s v="ירושלים"/>
    <x v="16"/>
    <x v="61"/>
    <m/>
    <s v="מיסוי"/>
    <s v="מיסוי - פינוי-בינוי"/>
    <m/>
    <n v="88888903"/>
    <s v="101 20210051"/>
    <n v="101"/>
    <n v="20210051"/>
    <m/>
    <s v="בניה חדשה / בניין חדש"/>
    <m/>
    <s v="ירושלים"/>
    <n v="3000"/>
    <s v="בוליביה"/>
    <m/>
    <n v="14"/>
    <n v="14"/>
    <m/>
    <d v="2021-01-27T00:00:00"/>
    <m/>
    <m/>
    <n v="56"/>
    <n v="160"/>
    <n v="216"/>
    <m/>
    <m/>
    <m/>
    <m/>
    <m/>
    <s v="פרויקט פינוי בינוי. במגרש קיים מבנה ובו 56 יח&quot;ד. הוא יהרס לגמרי ובמקומו יבנו 2 מבנים בעלי 9 קומות ומגדל בן 16 קומות. במתחם יבנו 216 יח&quot;ד. בניינים אלו יבנו על 2 קומות משותפות הנמצאות תחת כל המבנים ובהן מעון, מסחר, אזורים טכניים,מחסנים וכניסה לחניון. מתחת לקומת &quot;בוליביה&quot; יהיה חניון תת&quot;ק בעל 4-5"/>
    <m/>
    <m/>
    <m/>
    <s v="NULL"/>
    <m/>
    <m/>
    <m/>
    <m/>
    <m/>
    <m/>
    <m/>
    <m/>
    <m/>
    <m/>
    <m/>
    <m/>
    <m/>
    <m/>
    <m/>
    <m/>
    <m/>
    <n v="2021"/>
    <x v="1"/>
    <s v="הריסה + בנייה"/>
    <m/>
    <m/>
    <n v="1"/>
    <m/>
    <m/>
    <m/>
    <n v="1"/>
    <s v="להיתר"/>
    <m/>
    <x v="1"/>
    <m/>
    <s v="אתר העירייה"/>
    <m/>
    <m/>
    <m/>
    <s v="בקשה איי די  ידנית -- ירושלים"/>
    <m/>
    <m/>
    <m/>
    <m/>
    <m/>
    <m/>
    <m/>
    <n v="216"/>
    <m/>
    <m/>
    <m/>
    <m/>
    <m/>
    <s v="אין מידע באתר העירייה"/>
    <m/>
  </r>
  <r>
    <n v="455"/>
    <m/>
    <m/>
    <m/>
    <m/>
    <m/>
    <m/>
    <m/>
    <m/>
    <m/>
    <m/>
    <n v="32853"/>
    <m/>
    <s v="ירושלים"/>
    <x v="16"/>
    <x v="62"/>
    <m/>
    <s v="רשויות"/>
    <s v="רשויות מקומיות - פינוי-בינוי"/>
    <s v="בביצוע"/>
    <n v="88888888"/>
    <n v="101"/>
    <n v="101"/>
    <s v=""/>
    <m/>
    <m/>
    <m/>
    <s v="ירושלים"/>
    <n v="3000"/>
    <m/>
    <m/>
    <m/>
    <m/>
    <m/>
    <d v="2014-12-31T00:00:00"/>
    <m/>
    <m/>
    <m/>
    <m/>
    <n v="126"/>
    <m/>
    <m/>
    <m/>
    <m/>
    <m/>
    <m/>
    <m/>
    <m/>
    <m/>
    <s v="NULL"/>
    <m/>
    <m/>
    <d v="2017-12-31T00:00:00"/>
    <m/>
    <m/>
    <m/>
    <m/>
    <m/>
    <m/>
    <m/>
    <n v="126"/>
    <m/>
    <m/>
    <m/>
    <m/>
    <m/>
    <m/>
    <n v="2014"/>
    <x v="6"/>
    <m/>
    <m/>
    <m/>
    <n v="1"/>
    <m/>
    <m/>
    <m/>
    <n v="1"/>
    <s v="להיתר"/>
    <s v="ידנית - יש למצוא את הבקשה"/>
    <x v="0"/>
    <s v="ידנית - יש למצוא את ההיתר"/>
    <m/>
    <s v="מודיעין אנושי - מבוסס נתוני אלון"/>
    <n v="88888888"/>
    <m/>
    <s v="בקשה איי די  ידנית -- ירושלים"/>
    <m/>
    <m/>
    <m/>
    <m/>
    <m/>
    <m/>
    <m/>
    <n v="134"/>
    <m/>
    <m/>
    <m/>
    <m/>
    <m/>
    <m/>
    <m/>
  </r>
  <r>
    <n v="1636"/>
    <m/>
    <m/>
    <m/>
    <m/>
    <m/>
    <m/>
    <m/>
    <m/>
    <m/>
    <m/>
    <n v="4188"/>
    <m/>
    <s v="ירושלים"/>
    <x v="16"/>
    <x v="63"/>
    <m/>
    <s v="מיסוי"/>
    <s v="מיסוי - פינוי-בינוי"/>
    <m/>
    <n v="88888897"/>
    <s v="101 2020375"/>
    <n v="101"/>
    <n v="2020375"/>
    <m/>
    <s v="בניה חדשה / בניין חדש"/>
    <m/>
    <s v="ירושלים"/>
    <n v="3000"/>
    <s v="התנופה"/>
    <m/>
    <n v="0"/>
    <n v="0"/>
    <m/>
    <d v="2020-07-14T00:00:00"/>
    <m/>
    <m/>
    <m/>
    <m/>
    <n v="214"/>
    <m/>
    <m/>
    <m/>
    <m/>
    <m/>
    <s v="הקמת 2 מבני מגורים הכוללים 214 יח&quot;ד, קומת מסד מסחרית, קומת מבנה ציבור וחניון"/>
    <m/>
    <m/>
    <m/>
    <s v="NULL"/>
    <m/>
    <m/>
    <m/>
    <m/>
    <m/>
    <m/>
    <m/>
    <m/>
    <m/>
    <m/>
    <m/>
    <m/>
    <s v="מגורים ומסחר"/>
    <m/>
    <m/>
    <m/>
    <m/>
    <n v="2020"/>
    <x v="1"/>
    <s v="הריסה + בנייה"/>
    <m/>
    <m/>
    <n v="1"/>
    <m/>
    <m/>
    <m/>
    <n v="1"/>
    <s v="להיתר"/>
    <m/>
    <x v="1"/>
    <m/>
    <s v="אתר העירייה"/>
    <m/>
    <m/>
    <m/>
    <s v="בקשה איי די  ידנית -- ירושלים"/>
    <m/>
    <m/>
    <m/>
    <m/>
    <m/>
    <m/>
    <m/>
    <n v="437"/>
    <m/>
    <m/>
    <m/>
    <m/>
    <m/>
    <s v="אין מידע באתר העירייה (טרם התקיימה ועדה)"/>
    <m/>
  </r>
  <r>
    <n v="1637"/>
    <m/>
    <m/>
    <m/>
    <m/>
    <m/>
    <m/>
    <m/>
    <m/>
    <m/>
    <m/>
    <n v="4188"/>
    <m/>
    <s v="ירושלים"/>
    <x v="16"/>
    <x v="63"/>
    <m/>
    <s v="מיסוי"/>
    <s v="מיסוי - פינוי-בינוי"/>
    <m/>
    <n v="88888898"/>
    <s v="101 2020376"/>
    <n v="101"/>
    <n v="2020376"/>
    <m/>
    <s v="בניה חדשה / בניין חדש"/>
    <m/>
    <s v="ירושלים"/>
    <n v="3000"/>
    <s v="התנופה"/>
    <m/>
    <n v="0"/>
    <n v="0"/>
    <m/>
    <d v="2020-07-14T00:00:00"/>
    <m/>
    <m/>
    <m/>
    <m/>
    <n v="68"/>
    <m/>
    <m/>
    <m/>
    <m/>
    <m/>
    <s v="הקמת מבנה מגורים הכולל 68 יח&quot;ד, קומת מסד מסחרית ו4 קומות חניון תת קרקעי משותף"/>
    <m/>
    <m/>
    <m/>
    <s v="NULL"/>
    <m/>
    <m/>
    <m/>
    <m/>
    <m/>
    <m/>
    <m/>
    <m/>
    <m/>
    <m/>
    <m/>
    <m/>
    <s v="מגורים ומסחר"/>
    <m/>
    <m/>
    <m/>
    <m/>
    <n v="2020"/>
    <x v="1"/>
    <s v="הריסה + בנייה"/>
    <m/>
    <m/>
    <n v="2"/>
    <m/>
    <m/>
    <m/>
    <n v="1"/>
    <s v="להיתר"/>
    <m/>
    <x v="1"/>
    <m/>
    <s v="אתר העירייה"/>
    <m/>
    <m/>
    <m/>
    <s v="בקשה איי די  ידנית -- ירושלים"/>
    <m/>
    <m/>
    <m/>
    <m/>
    <m/>
    <m/>
    <m/>
    <n v="437"/>
    <m/>
    <m/>
    <m/>
    <m/>
    <m/>
    <s v="אין מידע באתר העירייה (טרם התקיימה ועדה)"/>
    <m/>
  </r>
  <r>
    <n v="1638"/>
    <m/>
    <m/>
    <m/>
    <m/>
    <m/>
    <m/>
    <m/>
    <m/>
    <m/>
    <m/>
    <n v="4188"/>
    <m/>
    <s v="ירושלים"/>
    <x v="16"/>
    <x v="63"/>
    <m/>
    <s v="מיסוי"/>
    <s v="מיסוי - פינוי-בינוי"/>
    <m/>
    <n v="88888899"/>
    <s v="101 2020377"/>
    <n v="101"/>
    <n v="2020377"/>
    <m/>
    <s v="בניה חדשה / בניין חדש"/>
    <m/>
    <s v="ירושלים"/>
    <n v="3000"/>
    <s v="התנופה"/>
    <m/>
    <n v="0"/>
    <n v="0"/>
    <m/>
    <d v="2020-07-14T00:00:00"/>
    <m/>
    <m/>
    <m/>
    <m/>
    <n v="148"/>
    <m/>
    <m/>
    <m/>
    <m/>
    <m/>
    <s v="הקמת 2 מבני מגורים הכוללים 148 יח&quot;ד, קומת מסד מסחרית וחניון תת קרקעי משותף"/>
    <m/>
    <m/>
    <m/>
    <s v="NULL"/>
    <m/>
    <m/>
    <m/>
    <m/>
    <m/>
    <m/>
    <m/>
    <m/>
    <m/>
    <m/>
    <m/>
    <m/>
    <s v="מגורים ומסחר"/>
    <m/>
    <m/>
    <m/>
    <m/>
    <n v="2020"/>
    <x v="1"/>
    <s v="הריסה + בנייה"/>
    <m/>
    <m/>
    <n v="3"/>
    <m/>
    <m/>
    <m/>
    <n v="1"/>
    <s v="להיתר"/>
    <m/>
    <x v="1"/>
    <m/>
    <s v="אתר העירייה"/>
    <m/>
    <m/>
    <m/>
    <s v="בקשה איי די  ידנית -- ירושלים"/>
    <m/>
    <m/>
    <m/>
    <m/>
    <m/>
    <m/>
    <m/>
    <n v="437"/>
    <m/>
    <m/>
    <m/>
    <m/>
    <m/>
    <s v="אין מידע באתר העירייה (טרם התקיימה ועדה)"/>
    <m/>
  </r>
  <r>
    <n v="1645"/>
    <m/>
    <m/>
    <m/>
    <m/>
    <m/>
    <m/>
    <m/>
    <m/>
    <m/>
    <m/>
    <n v="4447"/>
    <m/>
    <s v="ירושלים"/>
    <x v="16"/>
    <x v="64"/>
    <m/>
    <s v="רשויות"/>
    <s v="רשויות"/>
    <m/>
    <n v="88888906"/>
    <s v="101 20200525"/>
    <n v="101"/>
    <n v="20200525"/>
    <m/>
    <s v="בניה חדשה / בניין חדש"/>
    <m/>
    <s v="ירושלים"/>
    <n v="3000"/>
    <s v="טהון"/>
    <m/>
    <n v="3"/>
    <n v="3"/>
    <m/>
    <d v="2020-09-23T00:00:00"/>
    <m/>
    <m/>
    <m/>
    <m/>
    <n v="152"/>
    <m/>
    <m/>
    <m/>
    <m/>
    <m/>
    <s v="בנייה של 7 בניינים  152 יח&quot;ד+ מסחר ושטחים ציבוריים מבונים- בניין אחד בן 19 קומות ושישה בניינים בני 8 קומות מעל כניסה הקובעת ו-4 קומות תת קרקעיות  עבור חניון ושטחים טכניים. קומת הקרקע הינה קומה משותפת לכל הבניינים בה ימוקמו שטחים מסחריים, טכניים וכניסות להניון תתקרקעי. בקומה 2 של בניינים A ו-G ימוקמו שטחים ציבוריים מבונים."/>
    <m/>
    <m/>
    <m/>
    <s v="NULL"/>
    <m/>
    <m/>
    <m/>
    <m/>
    <m/>
    <m/>
    <m/>
    <m/>
    <m/>
    <m/>
    <m/>
    <m/>
    <m/>
    <m/>
    <m/>
    <m/>
    <m/>
    <n v="2020"/>
    <x v="1"/>
    <s v="הריסה + בנייה"/>
    <m/>
    <m/>
    <n v="1"/>
    <m/>
    <m/>
    <m/>
    <n v="1"/>
    <s v="להיתר"/>
    <m/>
    <x v="1"/>
    <m/>
    <s v="אתר העירייה"/>
    <m/>
    <m/>
    <m/>
    <s v="בקשה איי די  ידנית -- ירושלים"/>
    <m/>
    <s v="הרשות החליטה לשייך למסלול רשויות ולא מיסוי"/>
    <m/>
    <m/>
    <m/>
    <m/>
    <m/>
    <n v="152"/>
    <m/>
    <m/>
    <m/>
    <m/>
    <m/>
    <s v="אין מידע באתר העירייה"/>
    <m/>
  </r>
  <r>
    <n v="457"/>
    <m/>
    <m/>
    <m/>
    <m/>
    <m/>
    <m/>
    <m/>
    <m/>
    <m/>
    <m/>
    <n v="4448"/>
    <m/>
    <s v="ירושלים"/>
    <x v="16"/>
    <x v="65"/>
    <m/>
    <s v="רשויות"/>
    <s v="רשויות"/>
    <s v="בביצוע"/>
    <n v="88888889"/>
    <s v="101 20161258"/>
    <n v="101"/>
    <n v="20161258"/>
    <m/>
    <s v="בניה חדשה / בניין חדש"/>
    <m/>
    <s v="ירושלים"/>
    <n v="3000"/>
    <s v="טהון"/>
    <m/>
    <n v="13"/>
    <n v="13"/>
    <m/>
    <d v="2017-08-30T00:00:00"/>
    <m/>
    <n v="129"/>
    <n v="30"/>
    <n v="99"/>
    <n v="129"/>
    <m/>
    <m/>
    <m/>
    <m/>
    <m/>
    <s v="שני מבנים הכוללים מגורים, מסחר וגני ילדים - 20 קומות ע&quot;ק מעל 3 קומות ת&quot;ק. סה&quot;כ 129 יח&quot;ד._x000a_בשכונת קריית יובל ברחוב טהון מדרום מבקשים במסגרת פרויקט פינוי בינוי -  בניית 2 מגדלים ע&quot;י פינוי 2 מבנים קיימים ובניית 2 מבנים חדשים במקומם בני 20 קומות לאורך רחוב טהון המשלבים בינוי למגורים , שטחי מסחר בחזית מסחרית ושטחים לשימוש ציבורי עבור גני ילדים, ויצירת שפ&quot;פ עם זיקת הנאה לציבור. סה&quot;כ ב-2 המבנים 20 קומות מעל הכניסה הקובעת מעל 3 קומות מתחת לכניסה הקובעת. סה&quot;כ 129 יח&quot;ד"/>
    <m/>
    <m/>
    <m/>
    <s v="NULL"/>
    <n v="114249"/>
    <m/>
    <d v="2019-09-04T00:00:00"/>
    <m/>
    <m/>
    <m/>
    <n v="30"/>
    <m/>
    <n v="99"/>
    <m/>
    <n v="129"/>
    <s v="אתר העירייה"/>
    <m/>
    <m/>
    <m/>
    <m/>
    <m/>
    <n v="2017"/>
    <x v="5"/>
    <s v="בנייה"/>
    <s v="בנייה"/>
    <s v="?"/>
    <n v="1"/>
    <m/>
    <m/>
    <m/>
    <n v="1"/>
    <s v="להיתר"/>
    <m/>
    <x v="0"/>
    <m/>
    <s v="אתר העירייה"/>
    <s v="מודיעין אנושי - מבוסס נתוני אלון"/>
    <n v="88888889"/>
    <m/>
    <s v="בקשה איי די  ידנית -- ירושלים"/>
    <m/>
    <s v="הרשות החליטה לשייך למסלול רשויות ולא מיסוי"/>
    <m/>
    <m/>
    <m/>
    <m/>
    <s v="מיצוי יח&quot;ד בפרויקט"/>
    <n v="0"/>
    <m/>
    <m/>
    <m/>
    <m/>
    <m/>
    <m/>
    <m/>
  </r>
  <r>
    <n v="456"/>
    <m/>
    <m/>
    <m/>
    <m/>
    <m/>
    <m/>
    <m/>
    <m/>
    <m/>
    <m/>
    <n v="4448"/>
    <m/>
    <s v="ירושלים"/>
    <x v="16"/>
    <x v="65"/>
    <m/>
    <s v="רשויות"/>
    <s v="רשויות"/>
    <s v="בביצוע"/>
    <n v="88888882"/>
    <s v="101 20161258"/>
    <n v="101"/>
    <n v="20161258"/>
    <m/>
    <s v="חפירה ומילוי"/>
    <m/>
    <s v="ירושלים"/>
    <n v="3000"/>
    <s v="טהון"/>
    <m/>
    <n v="13"/>
    <n v="13"/>
    <m/>
    <d v="2016-12-06T00:00:00"/>
    <m/>
    <m/>
    <m/>
    <m/>
    <m/>
    <m/>
    <m/>
    <m/>
    <m/>
    <m/>
    <s v="הקמת גדר איסכורית ושערים,עבודות הריסה, חפירה, ביסוס ודיפון והסדרי תנועה ברחוב טהון - פינוי בינוי._x000a_בשכונת קריית יובל (רחוב רבינוביץ' 31 ורחוב טהון 13,) מגרש 100 על פי תכנית 244947, מבוקש הריסת 2 מבנים במסגרת פרויקט פינוי/בינוי. מבוקשת חפירת בור לחניון תת קרקעי של 2 בנייני מגורים בגובה 18 קומות מעל שתי קומות מסד משותפות, ובכלל זאת חזית מסחרית ושטחים ציבוריים מבונים עבור שני גני ילדים. החפירה מוצעת עד גבולות המגרש ."/>
    <m/>
    <m/>
    <m/>
    <s v="NULL"/>
    <n v="111716"/>
    <m/>
    <d v="2017-09-03T00:00:00"/>
    <m/>
    <m/>
    <m/>
    <m/>
    <m/>
    <m/>
    <m/>
    <m/>
    <m/>
    <m/>
    <m/>
    <m/>
    <m/>
    <m/>
    <n v="2016"/>
    <x v="6"/>
    <s v="הריסה + חפירה ודיפון"/>
    <s v="הריסה + חפירה ודיפון"/>
    <s v="?"/>
    <n v="1"/>
    <m/>
    <m/>
    <m/>
    <n v="3"/>
    <s v="להיתר"/>
    <m/>
    <x v="7"/>
    <s v="קדום (חפירה)"/>
    <s v="אתר העירייה"/>
    <s v="אתר העירייה"/>
    <m/>
    <m/>
    <s v="בקשה איי די  ידנית -- ירושלים"/>
    <m/>
    <s v="הרשות החליטה לשייך למסלול רשויות ולא מיסוי"/>
    <m/>
    <m/>
    <m/>
    <m/>
    <s v="מיצוי יח&quot;ד בפרויקט"/>
    <n v="0"/>
    <m/>
    <m/>
    <m/>
    <m/>
    <m/>
    <m/>
    <m/>
  </r>
  <r>
    <n v="1644"/>
    <m/>
    <m/>
    <m/>
    <m/>
    <m/>
    <m/>
    <m/>
    <m/>
    <m/>
    <m/>
    <n v="4446"/>
    <m/>
    <s v="ירושלים"/>
    <x v="16"/>
    <x v="66"/>
    <m/>
    <s v="רשויות"/>
    <s v="רשויות"/>
    <s v="בביצוע"/>
    <n v="88888905"/>
    <s v="101 20190375"/>
    <n v="101"/>
    <n v="20190375"/>
    <m/>
    <s v="בניה חדשה / בניין חדש"/>
    <m/>
    <s v="ירושלים"/>
    <n v="3000"/>
    <s v="טהון"/>
    <m/>
    <n v="15"/>
    <n v="15"/>
    <m/>
    <d v="2019-11-07T00:00:00"/>
    <m/>
    <m/>
    <n v="54"/>
    <n v="172"/>
    <n v="226"/>
    <m/>
    <m/>
    <m/>
    <m/>
    <m/>
    <s v="ארבע מבנים הכוללים מגורים, מסחר ושטח למבנה ציבור. מוצע פינוי של 4 מבנים קיימים בני 54 יח&quot;ד ובניית שני מבנים בני 11 קומות ,מבנה בן  קומות16,ומבנה בן 24 קומות  מעל 3 קומות ת&quot;ק. משותפות לכל המתחם. סה&quot;כ: 206 יח&quot;ד._x000a_"/>
    <m/>
    <m/>
    <m/>
    <s v="NULL"/>
    <n v="115902"/>
    <m/>
    <d v="2021-04-12T00:00:00"/>
    <m/>
    <m/>
    <m/>
    <n v="54"/>
    <m/>
    <n v="172"/>
    <m/>
    <n v="226"/>
    <m/>
    <m/>
    <s v="הקמת גדר איסכורית ושערים, עבודות הריסה, חפירה, ביסוס ודיפון, הסדרי תנועה זמניים"/>
    <m/>
    <m/>
    <m/>
    <n v="2019"/>
    <x v="0"/>
    <s v="הריסה + בנייה"/>
    <s v="הריסה + חפירה ודיפון"/>
    <m/>
    <n v="1"/>
    <m/>
    <m/>
    <m/>
    <n v="1"/>
    <s v="להיתר"/>
    <m/>
    <x v="0"/>
    <m/>
    <s v="אתר העירייה"/>
    <m/>
    <n v="88888905"/>
    <m/>
    <s v="בקשה איי די  ידנית -- ירושלים"/>
    <m/>
    <s v="הרשות החליטה לשייך למסלול רשויות ולא מיסוי"/>
    <m/>
    <m/>
    <m/>
    <m/>
    <s v="מיצוי יח&quot;ד בפרויקט"/>
    <n v="0"/>
    <m/>
    <m/>
    <m/>
    <m/>
    <m/>
    <s v="אושר בתנאים"/>
    <m/>
  </r>
  <r>
    <n v="1640"/>
    <m/>
    <m/>
    <m/>
    <m/>
    <m/>
    <m/>
    <m/>
    <m/>
    <m/>
    <m/>
    <n v="4307"/>
    <m/>
    <s v="ירושלים"/>
    <x v="16"/>
    <x v="67"/>
    <m/>
    <s v="מיסוי"/>
    <s v="מיסוי - פינוי-בינוי"/>
    <m/>
    <n v="88888901"/>
    <s v="101 20190514"/>
    <n v="101"/>
    <n v="20190514"/>
    <m/>
    <s v="בניה חדשה / בניין חדש"/>
    <m/>
    <s v="ירושלים"/>
    <n v="3000"/>
    <s v="סן מרטין"/>
    <m/>
    <n v="23"/>
    <n v="23"/>
    <m/>
    <d v="2019-09-25T00:00:00"/>
    <m/>
    <m/>
    <m/>
    <m/>
    <n v="122"/>
    <m/>
    <m/>
    <m/>
    <m/>
    <m/>
    <s v="פינוי בינוי לבניית 2 בנייני מגורים על מסד מסחרי ו5 קומות תתק לחניה.סה&quot;כ 122 יח&quot;ד"/>
    <m/>
    <m/>
    <m/>
    <s v="NULL"/>
    <n v="116296"/>
    <m/>
    <d v="2021-08-22T00:00:00"/>
    <m/>
    <m/>
    <m/>
    <m/>
    <m/>
    <m/>
    <m/>
    <n v="122"/>
    <s v="אתר העירייה"/>
    <m/>
    <s v="חפירה דיפון ורצפה ראשונה, הריסת בניינים קיימים עבור פינוי בינוי למגורים ומסחר._x000a_בשכונת גונן ברחוב סן מרטין פינת רבי צדוק, מבקשים היתר חפירה עבור פרויקט התחדשות עירונית לפינוי בינוי עבור הריסת 2 מבנים ובניית 2 מבני מגורים חדשים כאשר המבנה המזרחי (A) בן 18 קומות  המבנה המערבי (B) בן 10 קומות מעל 7 קומות ת&quot;ק, סה&quot;כ 122 יח&quot;ד שמבוקש בתיק 19/514  על פי תב&quot;ע 477240"/>
    <m/>
    <m/>
    <m/>
    <n v="2019"/>
    <x v="0"/>
    <s v="הריסה + בנייה"/>
    <s v="הריסה + חפירה ודיפון"/>
    <m/>
    <n v="1"/>
    <m/>
    <m/>
    <m/>
    <n v="1"/>
    <s v="להיתר"/>
    <m/>
    <x v="0"/>
    <m/>
    <s v="אתר העירייה"/>
    <s v="אתר העירייה"/>
    <n v="88888901"/>
    <m/>
    <s v="בקשה איי די  ידנית -- ירושלים"/>
    <m/>
    <m/>
    <m/>
    <m/>
    <m/>
    <m/>
    <s v="מיצוי יח&quot;ד בפרויקט"/>
    <n v="0"/>
    <m/>
    <m/>
    <m/>
    <m/>
    <m/>
    <s v="אושר בתנאים בתאריך 3/11/20"/>
    <m/>
  </r>
  <r>
    <n v="1643"/>
    <m/>
    <m/>
    <m/>
    <m/>
    <m/>
    <m/>
    <m/>
    <m/>
    <m/>
    <m/>
    <n v="4348"/>
    <m/>
    <s v="ירושלים"/>
    <x v="16"/>
    <x v="68"/>
    <m/>
    <s v="מיסוי"/>
    <s v="מיסוי - פינוי-בינוי"/>
    <m/>
    <n v="88888904"/>
    <s v="101 20200361"/>
    <n v="101"/>
    <n v="20200361"/>
    <m/>
    <s v="בניה חדשה / בניין חדש"/>
    <m/>
    <s v="ירושלים"/>
    <n v="3000"/>
    <s v="סן מרטין"/>
    <m/>
    <n v="3"/>
    <n v="3"/>
    <m/>
    <d v="2020-07-02T00:00:00"/>
    <m/>
    <m/>
    <m/>
    <m/>
    <n v="126"/>
    <m/>
    <m/>
    <m/>
    <m/>
    <m/>
    <s v="פינוי בנוי עבור בניית שני בנייני מגורים בני 18 ו - 10 קומות על גבי 3 קומות תת&quot;ק כולל מסד ובו מסחר וגן ילדים. סה&quot;כ 130 יח&quot;ד"/>
    <m/>
    <m/>
    <m/>
    <s v="NULL"/>
    <m/>
    <m/>
    <m/>
    <m/>
    <m/>
    <m/>
    <m/>
    <m/>
    <m/>
    <m/>
    <m/>
    <m/>
    <m/>
    <m/>
    <m/>
    <m/>
    <m/>
    <n v="2020"/>
    <x v="1"/>
    <s v="הריסה + בנייה"/>
    <m/>
    <m/>
    <n v="1"/>
    <m/>
    <m/>
    <m/>
    <n v="1"/>
    <s v="להיתר"/>
    <m/>
    <x v="1"/>
    <m/>
    <s v="אתר העירייה"/>
    <m/>
    <m/>
    <m/>
    <s v="בקשה איי די  ידנית -- ירושלים"/>
    <m/>
    <m/>
    <m/>
    <m/>
    <m/>
    <m/>
    <m/>
    <n v="152"/>
    <m/>
    <m/>
    <m/>
    <m/>
    <m/>
    <s v="אין מידע באתר העירייה (טרם התקיימה ועדה)"/>
    <m/>
  </r>
  <r>
    <n v="1639"/>
    <m/>
    <m/>
    <m/>
    <m/>
    <m/>
    <m/>
    <m/>
    <m/>
    <m/>
    <m/>
    <n v="4229"/>
    <m/>
    <s v="ירושלים"/>
    <x v="16"/>
    <x v="69"/>
    <m/>
    <s v="מיסוי"/>
    <s v="מיסוי - פינוי-בינוי"/>
    <m/>
    <n v="88888900"/>
    <s v="101 20190345"/>
    <n v="101"/>
    <n v="20190345"/>
    <m/>
    <s v="בניה חדשה / בניין חדש"/>
    <m/>
    <s v="ירושלים"/>
    <n v="3000"/>
    <s v="שטרן אברהם"/>
    <m/>
    <n v="34"/>
    <n v="34"/>
    <m/>
    <d v="2019-07-04T00:00:00"/>
    <m/>
    <m/>
    <m/>
    <m/>
    <n v="226"/>
    <m/>
    <m/>
    <m/>
    <m/>
    <m/>
    <s v="בקשה להקמת  5 מבני מגורים חדשים בני 11 קומות עד 17 קומות מעל 4 קומות ת&quot;ק חניון משותף - סה&quot;כ  226 יח&quot;ד._x000a_"/>
    <m/>
    <m/>
    <m/>
    <s v="NULL"/>
    <n v="20190345"/>
    <m/>
    <d v="2021-04-12T00:00:00"/>
    <m/>
    <m/>
    <m/>
    <m/>
    <m/>
    <m/>
    <m/>
    <n v="226"/>
    <s v="אתר העירייה"/>
    <m/>
    <s v="היתר להריסת 5 מבנים קיימים בני 4 קומות , חפירה ומילוי דיפון וביסוס"/>
    <m/>
    <m/>
    <m/>
    <n v="2019"/>
    <x v="0"/>
    <s v="בנייה"/>
    <s v="הריסה + חפירה ודיפון"/>
    <m/>
    <n v="1"/>
    <m/>
    <m/>
    <m/>
    <n v="1"/>
    <s v="להיתר"/>
    <m/>
    <x v="0"/>
    <m/>
    <s v="אתר העירייה"/>
    <m/>
    <n v="88888900"/>
    <m/>
    <s v="בקשה איי די  ידנית -- ירושלים"/>
    <m/>
    <m/>
    <m/>
    <m/>
    <m/>
    <m/>
    <s v="מיצוי יח&quot;ד בפרויקט"/>
    <n v="0"/>
    <m/>
    <m/>
    <m/>
    <m/>
    <m/>
    <s v="אושר בתנאים בתאריך 31/5/2020"/>
    <m/>
  </r>
  <r>
    <n v="458"/>
    <m/>
    <m/>
    <m/>
    <m/>
    <m/>
    <m/>
    <m/>
    <m/>
    <m/>
    <m/>
    <n v="32849"/>
    <m/>
    <s v="מרכז"/>
    <x v="17"/>
    <x v="70"/>
    <m/>
    <s v="רשויות"/>
    <s v="רשויות מקומיות - פינוי-בינוי"/>
    <s v="פרויקט הושלם"/>
    <n v="765414"/>
    <s v="405 20080091"/>
    <n v="405"/>
    <n v="20080091"/>
    <s v="בקשה להיתר"/>
    <s v="בניה חדשה                               "/>
    <n v="6426567000"/>
    <s v="כפר סבא"/>
    <n v="6900"/>
    <s v="גורדון"/>
    <n v="513"/>
    <n v="15"/>
    <n v="15"/>
    <m/>
    <d v="2008-03-10T00:00:00"/>
    <n v="0"/>
    <n v="52"/>
    <n v="20"/>
    <n v="32"/>
    <n v="52"/>
    <m/>
    <m/>
    <m/>
    <m/>
    <m/>
    <s v=" הקמת בית מגורים בן 52 יח&quot;ד וחדר טרנפורמציה."/>
    <m/>
    <m/>
    <m/>
    <n v="1488046"/>
    <n v="20080091"/>
    <m/>
    <d v="2008-08-12T00:00:00"/>
    <m/>
    <m/>
    <m/>
    <n v="20"/>
    <m/>
    <n v="32"/>
    <m/>
    <n v="52"/>
    <m/>
    <m/>
    <m/>
    <m/>
    <m/>
    <m/>
    <n v="2008"/>
    <x v="15"/>
    <s v="בנייה"/>
    <s v="בנייה"/>
    <m/>
    <n v="1"/>
    <m/>
    <m/>
    <m/>
    <n v="1"/>
    <s v="להיתר"/>
    <m/>
    <x v="0"/>
    <m/>
    <m/>
    <m/>
    <n v="765414"/>
    <n v="1488046"/>
    <m/>
    <m/>
    <m/>
    <m/>
    <m/>
    <m/>
    <m/>
    <s v="מיצוי יח&quot;ד בפרויקט"/>
    <n v="0"/>
    <m/>
    <m/>
    <m/>
    <m/>
    <m/>
    <m/>
    <m/>
  </r>
  <r>
    <n v="459"/>
    <m/>
    <m/>
    <m/>
    <m/>
    <m/>
    <m/>
    <m/>
    <m/>
    <m/>
    <m/>
    <n v="32849"/>
    <m/>
    <s v="מרכז"/>
    <x v="17"/>
    <x v="70"/>
    <m/>
    <s v="רשויות"/>
    <s v="רשויות מקומיות - פינוי-בינוי"/>
    <s v="פרויקט הושלם"/>
    <n v="765413"/>
    <s v="405 20080090"/>
    <n v="405"/>
    <n v="20080090"/>
    <s v="בקשה להיתר"/>
    <s v="בניה חדשה                               "/>
    <n v="6426567000"/>
    <s v="כפר סבא"/>
    <n v="6900"/>
    <s v="ששת הימים"/>
    <n v="533"/>
    <n v="16"/>
    <n v="16"/>
    <m/>
    <d v="2008-03-10T00:00:00"/>
    <n v="0"/>
    <n v="68"/>
    <n v="20"/>
    <n v="48"/>
    <n v="68"/>
    <m/>
    <m/>
    <m/>
    <m/>
    <m/>
    <s v=" הקמת שני מבני מגורים - בני 68 יחידות דיור."/>
    <m/>
    <m/>
    <m/>
    <n v="1488045"/>
    <n v="20080090"/>
    <m/>
    <d v="2009-10-27T00:00:00"/>
    <m/>
    <m/>
    <m/>
    <n v="20"/>
    <m/>
    <n v="48"/>
    <m/>
    <n v="68"/>
    <m/>
    <m/>
    <m/>
    <m/>
    <m/>
    <m/>
    <n v="2008"/>
    <x v="12"/>
    <s v="בנייה"/>
    <s v="בנייה"/>
    <m/>
    <n v="2"/>
    <m/>
    <m/>
    <m/>
    <n v="1"/>
    <s v="להיתר"/>
    <m/>
    <x v="0"/>
    <m/>
    <m/>
    <m/>
    <n v="765413"/>
    <n v="1488045"/>
    <m/>
    <m/>
    <m/>
    <m/>
    <m/>
    <m/>
    <m/>
    <s v="מיצוי יח&quot;ד בפרויקט"/>
    <n v="0"/>
    <m/>
    <m/>
    <m/>
    <m/>
    <m/>
    <m/>
    <m/>
  </r>
  <r>
    <n v="460"/>
    <m/>
    <m/>
    <m/>
    <m/>
    <m/>
    <m/>
    <m/>
    <m/>
    <m/>
    <m/>
    <n v="36980"/>
    <m/>
    <s v="מרכז"/>
    <x v="17"/>
    <x v="71"/>
    <m/>
    <s v="רשויות"/>
    <s v="רשויות מקומיות - פינוי-בינוי"/>
    <s v="תכנית מאושרת עם פעילות יזמית"/>
    <n v="5435239"/>
    <s v="405 20180160"/>
    <n v="405"/>
    <n v="20180160"/>
    <s v="בקשה למידע"/>
    <s v="בניה חדשה"/>
    <n v="6435280000"/>
    <s v="כפר סבא"/>
    <n v="6900"/>
    <s v=""/>
    <n v="0"/>
    <n v="0"/>
    <n v="0"/>
    <m/>
    <d v="2018-04-16T00:00:00"/>
    <n v="0"/>
    <n v="244"/>
    <m/>
    <m/>
    <n v="244"/>
    <m/>
    <m/>
    <m/>
    <m/>
    <m/>
    <s v="הקמת 2 מגדלי מגורים בני 244 יח&quot;ד סה&quot;כ ב- 30 קומות עם חניון משותף."/>
    <m/>
    <m/>
    <m/>
    <s v="NULL"/>
    <m/>
    <m/>
    <m/>
    <m/>
    <m/>
    <m/>
    <m/>
    <m/>
    <m/>
    <m/>
    <m/>
    <m/>
    <m/>
    <m/>
    <m/>
    <m/>
    <m/>
    <n v="2018"/>
    <x v="1"/>
    <s v="בנייה"/>
    <m/>
    <m/>
    <n v="1"/>
    <n v="1"/>
    <m/>
    <m/>
    <n v="1"/>
    <s v="למידע"/>
    <m/>
    <x v="1"/>
    <m/>
    <m/>
    <m/>
    <m/>
    <m/>
    <m/>
    <m/>
    <m/>
    <m/>
    <m/>
    <m/>
    <m/>
    <m/>
    <n v="1068"/>
    <m/>
    <m/>
    <m/>
    <m/>
    <m/>
    <m/>
    <m/>
  </r>
  <r>
    <n v="462"/>
    <m/>
    <m/>
    <m/>
    <m/>
    <m/>
    <m/>
    <m/>
    <m/>
    <m/>
    <m/>
    <n v="36980"/>
    <m/>
    <s v="מרכז"/>
    <x v="17"/>
    <x v="71"/>
    <m/>
    <s v="רשויות"/>
    <s v="רשויות מקומיות - פינוי-בינוי"/>
    <s v="תכנית מאושרת עם פעילות יזמית"/>
    <n v="6817662"/>
    <s v="405 20190104"/>
    <n v="405"/>
    <n v="20190104"/>
    <s v="בקשה למידע"/>
    <s v="בניה חדשה"/>
    <n v="6435280000"/>
    <s v="כפר סבא"/>
    <n v="6900"/>
    <s v=""/>
    <n v="0"/>
    <n v="0"/>
    <n v="0"/>
    <m/>
    <d v="2019-03-07T00:00:00"/>
    <n v="0"/>
    <n v="244"/>
    <m/>
    <m/>
    <n v="244"/>
    <m/>
    <m/>
    <m/>
    <m/>
    <m/>
    <s v="פירוט לגבי הבניה המבוקשת הקמת שני מגדלי מגורים  בני 30 קומות, 122 יח&quot;ד בכל בניין, סה&quot;כ 244 יח&quot;ד, כולל 3 מרתפי חניה, כולל חניון בחלקה 282 כולל דיפון וחפירה, כולל עוגנים +צובר גז+ חדר טרפו"/>
    <m/>
    <m/>
    <m/>
    <s v="NULL"/>
    <m/>
    <m/>
    <m/>
    <m/>
    <m/>
    <m/>
    <m/>
    <m/>
    <m/>
    <m/>
    <m/>
    <m/>
    <m/>
    <m/>
    <m/>
    <m/>
    <m/>
    <n v="2019"/>
    <x v="1"/>
    <s v="חפירה ודיפון + בנייה"/>
    <m/>
    <m/>
    <n v="1"/>
    <m/>
    <m/>
    <m/>
    <n v="2"/>
    <s v="למידע"/>
    <m/>
    <x v="1"/>
    <m/>
    <m/>
    <m/>
    <m/>
    <m/>
    <m/>
    <m/>
    <m/>
    <m/>
    <m/>
    <m/>
    <m/>
    <m/>
    <n v="1068"/>
    <m/>
    <m/>
    <m/>
    <m/>
    <m/>
    <m/>
    <m/>
  </r>
  <r>
    <n v="461"/>
    <m/>
    <m/>
    <m/>
    <m/>
    <m/>
    <m/>
    <m/>
    <m/>
    <m/>
    <m/>
    <n v="36980"/>
    <m/>
    <s v="מרכז"/>
    <x v="17"/>
    <x v="71"/>
    <m/>
    <s v="רשויות"/>
    <s v="רשויות מקומיות - פינוי-בינוי"/>
    <s v="תכנית מאושרת עם פעילות יזמית"/>
    <n v="6817671"/>
    <s v="405 20180160"/>
    <n v="405"/>
    <n v="20180160"/>
    <s v="בקשה למידע"/>
    <s v="בניה חדשה"/>
    <n v="6435280000"/>
    <s v="כפר סבא"/>
    <n v="6900"/>
    <s v=""/>
    <n v="0"/>
    <n v="0"/>
    <n v="0"/>
    <m/>
    <d v="2018-04-16T00:00:00"/>
    <n v="0"/>
    <n v="244"/>
    <m/>
    <m/>
    <n v="244"/>
    <m/>
    <m/>
    <m/>
    <m/>
    <m/>
    <s v="הקמת 2 מגדלי מגורים בני 244 יח&quot;ד סה&quot;כ ב- 30 קומות עם חניון משותף."/>
    <m/>
    <m/>
    <m/>
    <s v="NULL"/>
    <m/>
    <m/>
    <m/>
    <m/>
    <m/>
    <m/>
    <m/>
    <m/>
    <m/>
    <m/>
    <m/>
    <m/>
    <m/>
    <m/>
    <m/>
    <m/>
    <m/>
    <n v="2018"/>
    <x v="1"/>
    <s v="בנייה"/>
    <m/>
    <m/>
    <m/>
    <m/>
    <m/>
    <m/>
    <n v="4"/>
    <s v="למידע"/>
    <m/>
    <x v="1"/>
    <m/>
    <m/>
    <m/>
    <m/>
    <m/>
    <m/>
    <m/>
    <m/>
    <m/>
    <m/>
    <m/>
    <m/>
    <m/>
    <n v="1068"/>
    <m/>
    <m/>
    <m/>
    <m/>
    <m/>
    <m/>
    <m/>
  </r>
  <r>
    <n v="1242"/>
    <m/>
    <m/>
    <m/>
    <m/>
    <m/>
    <s v="כפול רק מהנתונים החדשים"/>
    <m/>
    <m/>
    <m/>
    <m/>
    <n v="36980"/>
    <m/>
    <s v="מרכז"/>
    <x v="17"/>
    <x v="71"/>
    <m/>
    <s v="רשויות"/>
    <s v="פינוי-בינוי"/>
    <s v="תכנית מאושרת עם פעילות יזמית"/>
    <n v="7142959"/>
    <s v="405 20200120"/>
    <n v="405"/>
    <n v="20200120"/>
    <s v="בקשה להיתר- רישוי מסלול הקלות ושימוש חורג                                       "/>
    <s v="בניה חדשה                               "/>
    <n v="6435280000"/>
    <s v="כפר סבא"/>
    <n v="6900"/>
    <s v="רופין                                                       "/>
    <n v="535"/>
    <n v="0"/>
    <n v="0"/>
    <m/>
    <d v="2020-03-05T00:00:00"/>
    <n v="0"/>
    <n v="244"/>
    <m/>
    <m/>
    <n v="244"/>
    <s v="2020_02"/>
    <d v="2020-11-24T10:27:21"/>
    <m/>
    <m/>
    <s v="אתר העירייה"/>
    <s v=" הקמת 2 בנייני מגורים בני 30 קומות, 122 יחד כל אחד  סהכ 244 יחד מעל 3 מפלסי מרתפי חניה ובהם 244 חניות. בכל בניין קומת קרקע מבואת כניסה חדרי אשפה מחסנים , קומה 1 - חללי עבודה ומחסניים דירתיים,  קומות 2-19 5 דירות בכל קומה, קומות 25-20  4 דירות טיפוסית בכל קומה, קומות 27-26 3 דירות בכל קומה, קומה 28 2 דירות גג (בדירת גג מערבית מבוקשת בריכת שחיה בקומה 30).                                                                                                                                                                                                                                                                                                                                                                                                                                                                                                                                                                                                                                                                  "/>
    <n v="20200012"/>
    <d v="2020-08-17T00:00:00"/>
    <s v="     א.    התייחסות להקלות שפורסמו:  1. ניוד מחסנים מקומת מרתף לקומת קרקע, קומה א' וקומות טיפוסיות נמוכות.      לאשר בנימוק שיפור תכנוני לתפקוד בניין המגורים  2. הגבהת קומת גג מ- 3.50 מ' ל- 4.50 מ'. (3.15 מ' נטו במקום 2.95מ')      לאשר בנימוק לצורך תכנון יחודי של קומת הפנטאוז     ב.    לאשר הבקשה בתנאים הבאים:  1. השלמת תכנית עיצוב אדריכלי ופיתוח בהתאם להחלטת ועדת משנה מיום 30.03.20  2. הגשת דוח אקוסטי.  3. הגשת דוח טרמי.  4. אישור היחידה האיזורית לאיכות הסביבה לקביעת תנאים מפורטים למניעת מפגעים      סביבתיים  5. אישור היחידה האזורית לאיכות הסביבה לאלמנטים לשמירה על נוחות אקלימית ומשטר      רוחות.  6. אישור רשות התעופה האזרחית.  7. הגשה ואישור הועדה לתצר כתנאי למתן היתר, רישום התצר כתנאי לטופס 4  8. תנאי לאיכלוס:      התקשרות עם חברת אחזקות לתחזוקת השטחים המשותפים למשך 10 שנים  9. תיקון הערות הבדיקה, הערות עג תשריט הבקשה והתאמה לדרישות מהנדסת העיר.     הצביעו:  1 נגד: יובל לוי  5 בעד: ראש העיר, דני הרוש, עילאי הרסגור הנדין, פינחס כהנא, יוסי סדבון"/>
    <s v="NULL"/>
    <m/>
    <m/>
    <m/>
    <m/>
    <m/>
    <m/>
    <m/>
    <m/>
    <m/>
    <m/>
    <m/>
    <m/>
    <m/>
    <m/>
    <s v="NULL"/>
    <s v="NULL"/>
    <s v="לפי גוש חלקה (מרץ 2021)"/>
    <n v="2020"/>
    <x v="1"/>
    <s v="בנייה"/>
    <m/>
    <m/>
    <n v="1"/>
    <m/>
    <m/>
    <m/>
    <n v="1"/>
    <s v="להיתר"/>
    <m/>
    <x v="1"/>
    <m/>
    <m/>
    <m/>
    <m/>
    <m/>
    <m/>
    <m/>
    <m/>
    <m/>
    <m/>
    <m/>
    <m/>
    <m/>
    <n v="1068"/>
    <m/>
    <m/>
    <m/>
    <m/>
    <m/>
    <s v="אישור בתנאים"/>
    <m/>
  </r>
  <r>
    <n v="2034"/>
    <m/>
    <m/>
    <m/>
    <m/>
    <m/>
    <m/>
    <m/>
    <m/>
    <m/>
    <m/>
    <n v="100039"/>
    <m/>
    <s v="מרכז"/>
    <x v="18"/>
    <x v="72"/>
    <m/>
    <s v="ללא מימון"/>
    <s v="בינוי פינוי"/>
    <s v="תכנית מאושרת ללא יזם"/>
    <n v="7537770"/>
    <s v="406 2021048"/>
    <n v="406"/>
    <n v="2021048"/>
    <s v="בקשה להיתר הסכם גג"/>
    <s v="בניה חדשה"/>
    <n v="8199"/>
    <s v="לוד"/>
    <n v="7000"/>
    <m/>
    <n v="0"/>
    <n v="0"/>
    <n v="0"/>
    <m/>
    <d v="2020-09-24T00:00:00"/>
    <n v="0"/>
    <n v="168"/>
    <m/>
    <m/>
    <n v="169"/>
    <m/>
    <m/>
    <m/>
    <m/>
    <s v="מהות הבקשה"/>
    <s v="אחד בן 23 קומות מגורים הכולל 127 יח&quot;ד ומתחם תעסוקה, השני בן 8 קומות מגורים  הכולל 41 יח&quot;ד, סה&quot;כ 168 יח&quot;ד. לבנינים קומה טכנית על הגג מעל קומות המגורים. למתחם זה צובר גז+ חדר שנאים+ חיבור אשפה פניאומטית. מתחם מגורים בו שלוש קומות מרתף, מעליהן שני בנייני מגורים, "/>
    <m/>
    <m/>
    <s v="NULL"/>
    <s v="NULL"/>
    <m/>
    <m/>
    <m/>
    <m/>
    <m/>
    <m/>
    <m/>
    <m/>
    <m/>
    <m/>
    <m/>
    <m/>
    <m/>
    <m/>
    <m/>
    <m/>
    <m/>
    <n v="2020"/>
    <x v="1"/>
    <s v="בנייה"/>
    <m/>
    <m/>
    <n v="2"/>
    <m/>
    <m/>
    <m/>
    <n v="1"/>
    <s v="להיתר"/>
    <m/>
    <x v="1"/>
    <m/>
    <m/>
    <m/>
    <m/>
    <m/>
    <m/>
    <m/>
    <m/>
    <m/>
    <m/>
    <m/>
    <m/>
    <m/>
    <n v="543"/>
    <m/>
    <m/>
    <m/>
    <m/>
    <m/>
    <m/>
    <m/>
  </r>
  <r>
    <n v="2035"/>
    <m/>
    <m/>
    <m/>
    <m/>
    <m/>
    <m/>
    <m/>
    <m/>
    <m/>
    <m/>
    <n v="100039"/>
    <m/>
    <s v="מרכז"/>
    <x v="18"/>
    <x v="72"/>
    <m/>
    <s v="ללא מימון"/>
    <s v="בינוי פינוי"/>
    <s v="תכנית מאושרת ללא יזם"/>
    <n v="7537771"/>
    <s v="406 2021049"/>
    <n v="406"/>
    <n v="2021049"/>
    <s v="בקשה להיתר הסכם גג"/>
    <s v="בניה חדשה"/>
    <n v="8200"/>
    <s v="לוד"/>
    <n v="7000"/>
    <m/>
    <n v="0"/>
    <n v="0"/>
    <n v="0"/>
    <m/>
    <d v="2020-09-24T00:00:00"/>
    <n v="0"/>
    <n v="166"/>
    <m/>
    <m/>
    <n v="166"/>
    <m/>
    <m/>
    <m/>
    <m/>
    <s v="מהות הבקשה"/>
    <s v="אחד בן 23 קומות מגורים הכולל 127 יח&quot;ד ושני גני ילדים, השני בן 8 קומות מגורים  הכולל 39 יח&quot;ד, סה&quot;כ 166 יח&quot;ד. לבנינים קומה טכנית על הגג שמעל קומות המגורים. למתחם זה צובר גז+ חדר שנאים+ חיבור אשפה פניאומטית. מתחם מגורים בו שלוש קומות מרתף, מעליהן קומת מסחר ומעליה שני בנייני מגורים, "/>
    <m/>
    <m/>
    <s v="NULL"/>
    <s v="NULL"/>
    <m/>
    <m/>
    <m/>
    <m/>
    <m/>
    <m/>
    <m/>
    <m/>
    <m/>
    <m/>
    <m/>
    <m/>
    <m/>
    <m/>
    <m/>
    <m/>
    <m/>
    <n v="2020"/>
    <x v="1"/>
    <s v="בנייה"/>
    <m/>
    <m/>
    <n v="3"/>
    <m/>
    <m/>
    <m/>
    <n v="1"/>
    <s v="להיתר"/>
    <m/>
    <x v="1"/>
    <m/>
    <m/>
    <m/>
    <m/>
    <m/>
    <m/>
    <m/>
    <m/>
    <m/>
    <m/>
    <m/>
    <m/>
    <m/>
    <n v="543"/>
    <m/>
    <m/>
    <m/>
    <m/>
    <m/>
    <m/>
    <m/>
  </r>
  <r>
    <n v="2033"/>
    <m/>
    <m/>
    <m/>
    <m/>
    <m/>
    <m/>
    <m/>
    <m/>
    <m/>
    <m/>
    <n v="100039"/>
    <m/>
    <s v="מרכז"/>
    <x v="18"/>
    <x v="72"/>
    <m/>
    <s v="ללא מימון"/>
    <s v="בינוי פינוי"/>
    <s v="תכנית מאושרת ללא יזם"/>
    <n v="7537769"/>
    <s v="406 2021047"/>
    <n v="406"/>
    <n v="2021047"/>
    <s v="בקשה להיתר הסכם גג"/>
    <s v="בניה חדשה"/>
    <n v="8201"/>
    <s v="לוד"/>
    <n v="7000"/>
    <m/>
    <n v="0"/>
    <n v="0"/>
    <n v="0"/>
    <m/>
    <d v="2020-09-24T00:00:00"/>
    <n v="0"/>
    <n v="196"/>
    <m/>
    <m/>
    <n v="196"/>
    <m/>
    <m/>
    <m/>
    <m/>
    <s v="מהות הבקשה"/>
    <s v="אחד בן 28 קומות מגורים הכולל 157 יח&quot;ד, השני בן 8 קומות מגורים  הכולל 39 יח&quot;ד, סה&quot;כ 196 יח&quot;ד. לבנינים קומה טכנית על הגג שמעל קומות המגורים. למתחם זה צובר גז+ חדר שנאים+ חיבור אשפה פניאומטית. מתחם מגורים בו שלוש קומות מרתף, מעליהן קומת מסחר, ומעליה שני בנייני מגורים, "/>
    <m/>
    <m/>
    <s v="NULL"/>
    <s v="NULL"/>
    <m/>
    <m/>
    <m/>
    <m/>
    <m/>
    <m/>
    <m/>
    <m/>
    <m/>
    <m/>
    <m/>
    <m/>
    <m/>
    <m/>
    <m/>
    <m/>
    <m/>
    <n v="2020"/>
    <x v="1"/>
    <s v="בנייה"/>
    <m/>
    <m/>
    <n v="1"/>
    <m/>
    <m/>
    <m/>
    <n v="1"/>
    <s v="להיתר"/>
    <m/>
    <x v="1"/>
    <m/>
    <m/>
    <m/>
    <m/>
    <m/>
    <m/>
    <m/>
    <m/>
    <m/>
    <m/>
    <m/>
    <m/>
    <m/>
    <n v="543"/>
    <m/>
    <m/>
    <m/>
    <m/>
    <m/>
    <m/>
    <m/>
  </r>
  <r>
    <n v="1806"/>
    <s v="אוקטובר 2021 - טיוב בקשות שאינן כפולות"/>
    <s v="כן"/>
    <m/>
    <m/>
    <m/>
    <m/>
    <m/>
    <m/>
    <m/>
    <m/>
    <n v="100039"/>
    <m/>
    <s v="מרכז"/>
    <x v="18"/>
    <x v="72"/>
    <m/>
    <s v="ללא מימון"/>
    <s v="בינוי פינוי"/>
    <s v="תכנית מאושרת ללא יזם"/>
    <n v="7267516"/>
    <s v="406 2021014"/>
    <n v="406"/>
    <n v="2021014"/>
    <s v="בקשה להיתר הסכם גג"/>
    <s v="בניה חדשה"/>
    <n v="8199"/>
    <s v="לוד"/>
    <n v="7000"/>
    <m/>
    <n v="0"/>
    <n v="0"/>
    <n v="0"/>
    <s v="     "/>
    <d v="2021-02-07T00:00:00"/>
    <n v="0"/>
    <n v="0"/>
    <s v="NULL"/>
    <s v="NULL"/>
    <n v="169"/>
    <s v="2021_01"/>
    <d v="2021-06-14T12:45:52"/>
    <s v="NULL"/>
    <s v="NULL"/>
    <s v="בקשה מובילה"/>
    <s v="היתר חפירה._x000a_היתר חפירה, דיפון וביסוס כולל התארגנות אתר למגרש 114 המיועד למתחם מגורים ותעסוקה._x000a_עבור בקשה ראשית מספר 2021048."/>
    <s v="NULL"/>
    <s v="NULL"/>
    <s v="NULL"/>
    <s v="NULL"/>
    <m/>
    <s v="NULL"/>
    <m/>
    <m/>
    <m/>
    <m/>
    <m/>
    <m/>
    <m/>
    <m/>
    <m/>
    <m/>
    <m/>
    <m/>
    <m/>
    <m/>
    <s v="תוכנית"/>
    <n v="2021"/>
    <x v="1"/>
    <s v="חפירה + דיפון"/>
    <m/>
    <m/>
    <n v="2"/>
    <m/>
    <m/>
    <m/>
    <n v="2"/>
    <s v="להיתר"/>
    <m/>
    <x v="1"/>
    <m/>
    <m/>
    <m/>
    <m/>
    <m/>
    <m/>
    <m/>
    <m/>
    <m/>
    <m/>
    <m/>
    <m/>
    <m/>
    <n v="543"/>
    <m/>
    <m/>
    <m/>
    <m/>
    <m/>
    <m/>
    <m/>
  </r>
  <r>
    <n v="1807"/>
    <s v="אוקטובר 2021 - טיוב בקשות שאינן כפולות"/>
    <s v="כן"/>
    <m/>
    <m/>
    <m/>
    <m/>
    <m/>
    <m/>
    <m/>
    <m/>
    <n v="100039"/>
    <m/>
    <s v="מרכז"/>
    <x v="18"/>
    <x v="72"/>
    <m/>
    <s v="ללא מימון"/>
    <s v="בינוי פינוי"/>
    <s v="תכנית מאושרת ללא יזם"/>
    <n v="7262224"/>
    <s v="406 2021015"/>
    <n v="406"/>
    <n v="2021015"/>
    <s v="בקשה להיתר הסכם גג"/>
    <s v="בניה חדשה"/>
    <n v="8200"/>
    <s v="לוד"/>
    <n v="7000"/>
    <m/>
    <n v="0"/>
    <n v="0"/>
    <n v="0"/>
    <s v="     "/>
    <d v="2021-02-07T00:00:00"/>
    <n v="0"/>
    <n v="0"/>
    <s v="NULL"/>
    <s v="NULL"/>
    <n v="166"/>
    <s v="2021_01"/>
    <d v="2021-06-14T12:45:52"/>
    <s v="NULL"/>
    <s v="NULL"/>
    <s v="בקשה מובילה"/>
    <s v="היתר חפירה._x000a_היתר חפירה, דיפון וביסוס כולל התארגנות אתר למגרש 118 המיועד למתחם מגורים ומסחר._x000a_עבור בקשה ראשית מספר 2021049."/>
    <s v="NULL"/>
    <s v="NULL"/>
    <s v="NULL"/>
    <s v="NULL"/>
    <m/>
    <s v="NULL"/>
    <m/>
    <m/>
    <m/>
    <m/>
    <m/>
    <m/>
    <m/>
    <m/>
    <m/>
    <m/>
    <m/>
    <m/>
    <m/>
    <m/>
    <s v="תוכנית"/>
    <n v="2021"/>
    <x v="1"/>
    <s v="חפירה + דיפון"/>
    <m/>
    <m/>
    <n v="3"/>
    <m/>
    <m/>
    <m/>
    <n v="2"/>
    <s v="להיתר"/>
    <m/>
    <x v="1"/>
    <m/>
    <m/>
    <m/>
    <m/>
    <m/>
    <m/>
    <m/>
    <m/>
    <m/>
    <m/>
    <m/>
    <m/>
    <m/>
    <n v="543"/>
    <m/>
    <m/>
    <m/>
    <m/>
    <m/>
    <m/>
    <m/>
  </r>
  <r>
    <n v="1808"/>
    <s v="אוקטובר 2021 - טיוב בקשות שאינן כפולות"/>
    <s v="כן"/>
    <m/>
    <m/>
    <m/>
    <m/>
    <m/>
    <m/>
    <m/>
    <m/>
    <n v="100039"/>
    <m/>
    <s v="מרכז"/>
    <x v="18"/>
    <x v="72"/>
    <m/>
    <s v="ללא מימון"/>
    <s v="בינוי פינוי"/>
    <s v="תכנית מאושרת ללא יזם"/>
    <n v="7262915"/>
    <s v="406 2021013"/>
    <n v="406"/>
    <n v="2021013"/>
    <s v="בקשה להיתר הסכם גג"/>
    <s v="בניה חדשה"/>
    <n v="8201"/>
    <s v="לוד"/>
    <n v="7000"/>
    <m/>
    <n v="0"/>
    <n v="0"/>
    <n v="0"/>
    <s v="     "/>
    <d v="2021-02-07T00:00:00"/>
    <n v="0"/>
    <n v="0"/>
    <s v="NULL"/>
    <s v="NULL"/>
    <n v="196"/>
    <s v="2021_01"/>
    <d v="2021-06-14T12:45:52"/>
    <s v="NULL"/>
    <s v="NULL"/>
    <s v="בקשה מובילה"/>
    <s v="היתר חפירה._x000a_חפירה, דיפון וביסוס כולל התארגנות אתר למגרש 102 המיועד למתחם מגורים ומסחר._x000a_עבור בקשה ראשית מספר 2021047."/>
    <s v="NULL"/>
    <s v="NULL"/>
    <s v="NULL"/>
    <s v="NULL"/>
    <m/>
    <s v="NULL"/>
    <m/>
    <m/>
    <m/>
    <m/>
    <m/>
    <m/>
    <m/>
    <m/>
    <m/>
    <m/>
    <m/>
    <m/>
    <m/>
    <m/>
    <s v="תוכנית"/>
    <n v="2021"/>
    <x v="1"/>
    <s v="חפירה + דיפון"/>
    <m/>
    <m/>
    <n v="1"/>
    <m/>
    <m/>
    <m/>
    <n v="2"/>
    <s v="להיתר"/>
    <m/>
    <x v="1"/>
    <m/>
    <m/>
    <m/>
    <m/>
    <m/>
    <m/>
    <m/>
    <m/>
    <m/>
    <m/>
    <m/>
    <m/>
    <m/>
    <n v="543"/>
    <m/>
    <m/>
    <m/>
    <m/>
    <m/>
    <m/>
    <m/>
  </r>
  <r>
    <n v="1809"/>
    <s v="אוקטובר 2021 - טיוב בקשות שאינן כפולות"/>
    <s v="כן"/>
    <m/>
    <m/>
    <m/>
    <m/>
    <m/>
    <m/>
    <m/>
    <m/>
    <n v="100039"/>
    <m/>
    <s v="מרכז"/>
    <x v="18"/>
    <x v="72"/>
    <m/>
    <s v="ללא מימון"/>
    <s v="בינוי פינוי"/>
    <s v="תכנית מאושרת ללא יזם"/>
    <n v="7477442"/>
    <s v="406 202100136"/>
    <n v="406"/>
    <n v="202100136"/>
    <s v="בקשה להיתר הסכם גג"/>
    <s v="בניה חדשה"/>
    <n v="8254"/>
    <s v="לוד"/>
    <n v="7000"/>
    <m/>
    <n v="0"/>
    <n v="0"/>
    <n v="0"/>
    <s v="     "/>
    <d v="2021-08-02T00:00:00"/>
    <n v="0"/>
    <n v="0"/>
    <m/>
    <m/>
    <m/>
    <s v="2021_04"/>
    <d v="2021-09-14T12:11:07"/>
    <s v="NULL"/>
    <s v="NULL"/>
    <s v="NULL"/>
    <s v="חפירה ודיפון._x000a_בקשה להיתר חפירה דיפון וביסוס כולל התארגנות אתר, למגרש 111 המיועד למתחם מגורים ומסחר."/>
    <s v="NULL"/>
    <s v="NULL"/>
    <s v="NULL"/>
    <s v="NULL"/>
    <m/>
    <s v="NULL"/>
    <m/>
    <m/>
    <m/>
    <m/>
    <m/>
    <m/>
    <m/>
    <m/>
    <m/>
    <m/>
    <m/>
    <m/>
    <m/>
    <m/>
    <s v="תוכנית"/>
    <n v="2021"/>
    <x v="1"/>
    <s v="חפירה + דיפון"/>
    <m/>
    <m/>
    <s v="?"/>
    <m/>
    <m/>
    <m/>
    <s v="2?"/>
    <s v="להיתר"/>
    <s v="מוביל או המשכי? המשכי כי בשלוש הבקשות האחרות, סכום היחד שווה לסכום המוצע של המתחם. מוביל כי זהו תיק בניין שונה ומגרש שונה"/>
    <x v="1"/>
    <m/>
    <m/>
    <m/>
    <m/>
    <m/>
    <m/>
    <m/>
    <m/>
    <m/>
    <m/>
    <m/>
    <m/>
    <m/>
    <n v="543"/>
    <m/>
    <m/>
    <m/>
    <m/>
    <m/>
    <m/>
    <m/>
  </r>
  <r>
    <n v="1810"/>
    <s v="אוקטובר 2021 - טיוב בקשות שאינן כפולות"/>
    <s v="כן"/>
    <m/>
    <m/>
    <m/>
    <m/>
    <m/>
    <m/>
    <m/>
    <m/>
    <n v="100039"/>
    <m/>
    <s v="מרכז"/>
    <x v="18"/>
    <x v="72"/>
    <m/>
    <s v="ללא מימון"/>
    <s v="בינוי פינוי"/>
    <s v="תכנית מאושרת ללא יזם"/>
    <n v="7477443"/>
    <s v="406 202100137"/>
    <n v="406"/>
    <n v="202100137"/>
    <s v="בקשה להיתר הסכם גג"/>
    <s v="בניה חדשה"/>
    <n v="8256"/>
    <s v="לוד"/>
    <n v="7000"/>
    <m/>
    <n v="0"/>
    <n v="0"/>
    <n v="0"/>
    <s v="     "/>
    <d v="2021-08-02T00:00:00"/>
    <n v="0"/>
    <n v="0"/>
    <m/>
    <m/>
    <m/>
    <s v="2021_04"/>
    <d v="2021-09-14T12:11:07"/>
    <s v="NULL"/>
    <s v="NULL"/>
    <s v="NULL"/>
    <s v="חפירה ודיפון._x000a_בקשה להיתר חפירה דיפון וביסוס כולל התארגנות אתר, למגרש 112 המיועד למתחם מגורים ומסחר."/>
    <s v="NULL"/>
    <s v="NULL"/>
    <s v="NULL"/>
    <s v="NULL"/>
    <m/>
    <s v="NULL"/>
    <m/>
    <m/>
    <m/>
    <m/>
    <m/>
    <m/>
    <m/>
    <m/>
    <m/>
    <m/>
    <m/>
    <m/>
    <m/>
    <m/>
    <s v="תוכנית"/>
    <n v="2021"/>
    <x v="1"/>
    <s v="חפירה + דיפון"/>
    <m/>
    <m/>
    <s v="?"/>
    <m/>
    <m/>
    <m/>
    <s v="2?"/>
    <s v="להיתר"/>
    <s v="מוביל או המשכי? המשכי כי בשלוש הבקשות האחרות, סכום היחד שווה לסכום המוצע של המתחם. מוביל כי זהו תיק בניין שונה ומגרש שונה"/>
    <x v="1"/>
    <m/>
    <m/>
    <m/>
    <m/>
    <m/>
    <m/>
    <m/>
    <m/>
    <m/>
    <m/>
    <m/>
    <m/>
    <m/>
    <n v="543"/>
    <m/>
    <m/>
    <m/>
    <m/>
    <m/>
    <m/>
    <m/>
  </r>
  <r>
    <n v="1815"/>
    <s v="אוקטובר 2021 - טיוב בקשה וסמל כפולים"/>
    <s v="כן"/>
    <m/>
    <m/>
    <s v="טויב"/>
    <m/>
    <m/>
    <m/>
    <m/>
    <m/>
    <n v="4291"/>
    <m/>
    <s v="מרכז"/>
    <x v="18"/>
    <x v="73"/>
    <m/>
    <s v="מיסוי"/>
    <s v="בינוי פינוי"/>
    <s v="תכנית מאושרת עם פעילות יזמית"/>
    <n v="7477432"/>
    <s v="406 2021121"/>
    <n v="406"/>
    <n v="2021121"/>
    <s v="בקשה להיתר"/>
    <s v="הריסה"/>
    <n v="8316"/>
    <s v="לוד"/>
    <n v="7000"/>
    <s v="גרינבוים"/>
    <n v="366"/>
    <n v="16"/>
    <n v="16"/>
    <s v="     "/>
    <d v="2021-08-12T00:00:00"/>
    <n v="0"/>
    <n v="0"/>
    <s v="NULL"/>
    <s v="NULL"/>
    <n v="288"/>
    <s v="2021_04"/>
    <d v="2021-09-14T12:11:07"/>
    <s v="NULL"/>
    <s v="NULL"/>
    <s v="מנהלת"/>
    <s v="הריסת בניין מגורים ברח' גרינבויים מס' 16 לצורך הקמת בנין מגורים סמוך במסגרת פינוי בינוי. "/>
    <s v="NULL"/>
    <s v="NULL"/>
    <s v="NULL"/>
    <s v="NULL"/>
    <n v="2021121"/>
    <s v="NULL"/>
    <d v="2021-12-14T00:00:00"/>
    <m/>
    <m/>
    <m/>
    <m/>
    <m/>
    <m/>
    <m/>
    <n v="288"/>
    <s v="מנהלת"/>
    <m/>
    <s v="הריסת בניין מגורים ברח' גרינבויים מס' 16 לצורך הקמת בנין מגורים סמוך במסגרת פינוי בינוי"/>
    <m/>
    <m/>
    <s v="תוכנית"/>
    <n v="2021"/>
    <x v="0"/>
    <s v="הריסה"/>
    <s v=" הריסה"/>
    <m/>
    <n v="1"/>
    <m/>
    <m/>
    <m/>
    <n v="1"/>
    <s v="להיתר"/>
    <m/>
    <x v="0"/>
    <m/>
    <m/>
    <m/>
    <n v="7477432"/>
    <m/>
    <s v="היתר שהגיע ממודיעין אנושי, לכן אין ID"/>
    <m/>
    <m/>
    <m/>
    <m/>
    <m/>
    <m/>
    <m/>
    <n v="742"/>
    <m/>
    <m/>
    <m/>
    <m/>
    <m/>
    <m/>
    <m/>
  </r>
  <r>
    <n v="474"/>
    <m/>
    <m/>
    <m/>
    <m/>
    <m/>
    <m/>
    <m/>
    <m/>
    <m/>
    <m/>
    <n v="32341"/>
    <m/>
    <s v="צפון"/>
    <x v="19"/>
    <x v="74"/>
    <m/>
    <s v="רשויות"/>
    <s v="רשויות מקומיות - פינוי-בינוי"/>
    <s v="בביצוע + מבנים מאוכלסים"/>
    <n v="6893666"/>
    <s v="210 20180011"/>
    <n v="210"/>
    <n v="20180011"/>
    <s v="בקשה להיתר - מסלול מלא"/>
    <s v="דק"/>
    <n v="2781"/>
    <s v="נהרייה"/>
    <n v="9100"/>
    <s v="ויצמן"/>
    <n v="411"/>
    <n v="83"/>
    <n v="83"/>
    <m/>
    <d v="2018-02-14T00:00:00"/>
    <n v="0"/>
    <n v="0"/>
    <m/>
    <m/>
    <n v="57"/>
    <m/>
    <m/>
    <m/>
    <m/>
    <m/>
    <s v="תכנית חדשה עם שינויים להקמת בניין מגורים משולב עם מסחר: 57 יח&quot;ד ב - 8 קומות מעל קומת קרקע מסחרית + חניון תת-קרקעי בשני מפלסים ותחנת שנאים."/>
    <m/>
    <m/>
    <m/>
    <s v="NULL"/>
    <m/>
    <m/>
    <m/>
    <m/>
    <m/>
    <m/>
    <m/>
    <m/>
    <m/>
    <m/>
    <m/>
    <m/>
    <m/>
    <m/>
    <m/>
    <m/>
    <m/>
    <n v="2018"/>
    <x v="1"/>
    <s v="בנייה"/>
    <m/>
    <m/>
    <n v="2"/>
    <m/>
    <m/>
    <m/>
    <n v="1"/>
    <s v="להיתר"/>
    <s v=" המשכית לבקשה שנדחתה מספר 20160151"/>
    <x v="1"/>
    <m/>
    <m/>
    <m/>
    <m/>
    <m/>
    <m/>
    <m/>
    <m/>
    <m/>
    <m/>
    <m/>
    <m/>
    <m/>
    <n v="45"/>
    <m/>
    <m/>
    <m/>
    <m/>
    <m/>
    <s v="אישור"/>
    <m/>
  </r>
  <r>
    <n v="472"/>
    <m/>
    <m/>
    <m/>
    <m/>
    <m/>
    <m/>
    <m/>
    <m/>
    <m/>
    <m/>
    <n v="32341"/>
    <m/>
    <s v="צפון"/>
    <x v="19"/>
    <x v="74"/>
    <m/>
    <s v="רשויות"/>
    <s v="רשויות מקומיות - פינוי-בינוי"/>
    <s v="בביצוע + מבנים מאוכלסים"/>
    <n v="5219143"/>
    <s v="210 20160151"/>
    <n v="210"/>
    <n v="20160151"/>
    <s v="בקשה להיתר"/>
    <s v="בניה חדשה                               "/>
    <n v="2781"/>
    <s v="נהרייה"/>
    <n v="9100"/>
    <s v="ויצמן"/>
    <n v="411"/>
    <n v="83"/>
    <n v="83"/>
    <m/>
    <d v="2016-07-10T00:00:00"/>
    <n v="0"/>
    <n v="0"/>
    <m/>
    <m/>
    <n v="57"/>
    <m/>
    <m/>
    <m/>
    <m/>
    <m/>
    <s v=" הקמת בניין מגורים משולב עם מסחר: 57 יח&quot;ד ב- 8 קומות מעל קומת קרקע מסחרית וחניון תת- קרקעי.                                                                                                                                                                    "/>
    <m/>
    <m/>
    <m/>
    <s v="NULL"/>
    <m/>
    <m/>
    <m/>
    <m/>
    <m/>
    <m/>
    <m/>
    <m/>
    <m/>
    <m/>
    <m/>
    <m/>
    <m/>
    <m/>
    <m/>
    <m/>
    <m/>
    <n v="2016"/>
    <x v="1"/>
    <s v="בנייה"/>
    <m/>
    <m/>
    <n v="2"/>
    <m/>
    <m/>
    <m/>
    <n v="3"/>
    <s v="להיתר"/>
    <s v="הבקשה נדחתה ויצאה בקשה חדשה מספרה: 20180011"/>
    <x v="1"/>
    <m/>
    <m/>
    <m/>
    <m/>
    <m/>
    <m/>
    <m/>
    <m/>
    <m/>
    <m/>
    <m/>
    <m/>
    <m/>
    <n v="45"/>
    <m/>
    <m/>
    <m/>
    <m/>
    <m/>
    <s v="דחייה"/>
    <m/>
  </r>
  <r>
    <n v="473"/>
    <m/>
    <m/>
    <m/>
    <m/>
    <m/>
    <m/>
    <m/>
    <m/>
    <m/>
    <m/>
    <n v="32341"/>
    <m/>
    <s v="צפון"/>
    <x v="19"/>
    <x v="74"/>
    <m/>
    <s v="רשויות"/>
    <s v="רשויות מקומיות - פינוי-בינוי"/>
    <s v="בביצוע + מבנים מאוכלסים"/>
    <n v="5412081"/>
    <s v="210 20180011"/>
    <n v="210"/>
    <n v="20180011"/>
    <s v="בקשה להיתר"/>
    <s v="דק"/>
    <n v="2781"/>
    <s v="נהרייה"/>
    <n v="9100"/>
    <s v="ויצמן"/>
    <n v="411"/>
    <n v="83"/>
    <n v="83"/>
    <m/>
    <d v="2018-02-14T00:00:00"/>
    <n v="0"/>
    <n v="0"/>
    <m/>
    <m/>
    <n v="57"/>
    <m/>
    <m/>
    <m/>
    <m/>
    <m/>
    <s v="הקמת בניין מגורים משולב עם מסחר: 57 יח&quot;ד ב - 8 קומות מעל קומת קרקע מסחרית וחניון תת-קרקעי בשני מפלסים ותחנת שנאים."/>
    <m/>
    <m/>
    <m/>
    <s v="NULL"/>
    <m/>
    <m/>
    <m/>
    <m/>
    <m/>
    <m/>
    <m/>
    <m/>
    <m/>
    <m/>
    <m/>
    <m/>
    <m/>
    <m/>
    <m/>
    <m/>
    <m/>
    <n v="2018"/>
    <x v="1"/>
    <s v="בנייה"/>
    <m/>
    <m/>
    <m/>
    <m/>
    <m/>
    <m/>
    <n v="4"/>
    <s v="להיתר"/>
    <m/>
    <x v="1"/>
    <m/>
    <m/>
    <m/>
    <m/>
    <m/>
    <m/>
    <m/>
    <m/>
    <m/>
    <m/>
    <m/>
    <m/>
    <m/>
    <n v="45"/>
    <m/>
    <m/>
    <m/>
    <m/>
    <m/>
    <m/>
    <m/>
  </r>
  <r>
    <n v="1817"/>
    <s v="אוקטובר 2021 - טיוב בקשה וסמל כפולים"/>
    <s v="כן"/>
    <m/>
    <m/>
    <s v="לטייב - התקבל היתר"/>
    <m/>
    <m/>
    <m/>
    <m/>
    <m/>
    <n v="32341"/>
    <m/>
    <s v="צפון"/>
    <x v="19"/>
    <x v="74"/>
    <m/>
    <s v="רשויות"/>
    <s v="פינוי-בינוי"/>
    <s v="בביצוע + מבנים מאוכלסים"/>
    <n v="7487360"/>
    <s v="210 20200083"/>
    <n v="210"/>
    <n v="20200083"/>
    <s v="בקשה להיתר - מסלול מלא                                                          "/>
    <s v="הריסה                                   "/>
    <n v="3715"/>
    <s v="נהרייה"/>
    <n v="9100"/>
    <s v="סולד                                                        "/>
    <n v="408"/>
    <n v="16"/>
    <n v="16"/>
    <m/>
    <d v="2020-04-06T00:00:00"/>
    <n v="0"/>
    <n v="0"/>
    <n v="8"/>
    <n v="41"/>
    <n v="49"/>
    <s v="2021_04"/>
    <d v="2021-09-14T12:11:11"/>
    <s v="מהות הבקשה"/>
    <s v="חישוב מתמטי"/>
    <s v="בקשה המשכית ומדלן"/>
    <s v=" הריסת בניין מגורים בן 2 קומות עם 8 יחד, מפונה מדייריו, לא ראוי למגורים +הריסת  10 מחסנים בגבול המגרש בחזית הצפונית ומחסן אסבסט בחזית הבניין, חזית דרומית.                                                                                                                                                                                                                                                                                                                                                                                                                                                                                                                                                                                                                                                                                                                                                                                                                                                                             "/>
    <n v="2020016"/>
    <d v="2020-08-11T00:00:00"/>
    <s v="  הועדה מחליטה לאשר את הבקשה להריסה.  ההחלטה תועבר לשותף בנכס י. כוכב ובניו להתייחסות תוך 14 יום לפני הוצאת היתר הבניה.                                                                                                                                                                                                                                                                                                                                                                                                                                                                                                                                                                                                                                                                                                                                                                                                                                                                                                                 "/>
    <n v="2138351"/>
    <n v="20200083"/>
    <s v="בקשה להיתר - מסלול מלא                                                          "/>
    <d v="2021-07-12T00:00:00"/>
    <s v="בית מגורים משותף                                                                          "/>
    <n v="0"/>
    <n v="0"/>
    <n v="8"/>
    <s v="מהות ההיתר"/>
    <n v="41"/>
    <s v="חישוב מתמטי"/>
    <n v="49"/>
    <s v="בקשה"/>
    <s v="NULL"/>
    <s v="הריסת בניין מגורים בן 2 קומות עם 8 יחד, מפונה מדייריו, לא ראוי למגורים +הריסת  10 מחסנים בגבול המגרש בחזית הצפונית ומחסן אסבסט בחזית הבניין, חזית דרומית, על מגרש 1002 אשר בו חלה תכנית פינוי בינוי מס' ג/15162 - מתחם הפינה אשר פורסמה לאשור בילקוט הפרסומים ביום 13/03/2007. על חלק ממגרש 1002 של המבקש ועל חלק ממגרש 1001 של היזם י.כוכב ובניו בעמ קיים מקלט ציבורי אשר ייהרס במסגרת הבקשות לבנייה. היתר זה איננו כולל את הריסת המקלט הציבורי. לאחר ההריסה יש להשאיר את המגרש נקי ומגודר ואת כל פסולת הבנייה יש לפנות לאתר פסולת מוסדר."/>
    <s v="2021_04"/>
    <d v="2021-09-14T12:11:12"/>
    <s v="גוש חלקה"/>
    <n v="2020"/>
    <x v="0"/>
    <s v="הריסה"/>
    <s v="הריסה"/>
    <m/>
    <n v="3"/>
    <m/>
    <m/>
    <m/>
    <n v="1"/>
    <s v="להיתר"/>
    <m/>
    <x v="0"/>
    <m/>
    <m/>
    <m/>
    <n v="7487360"/>
    <n v="2138351"/>
    <m/>
    <m/>
    <m/>
    <m/>
    <m/>
    <m/>
    <m/>
    <m/>
    <n v="45"/>
    <m/>
    <m/>
    <m/>
    <m/>
    <m/>
    <m/>
    <m/>
  </r>
  <r>
    <n v="1245"/>
    <m/>
    <m/>
    <m/>
    <m/>
    <m/>
    <s v="כפול רק מהנתונים החדשים"/>
    <m/>
    <m/>
    <m/>
    <m/>
    <n v="32341"/>
    <m/>
    <s v="צפון"/>
    <x v="19"/>
    <x v="74"/>
    <m/>
    <s v="רשויות"/>
    <s v="פינוי-בינוי"/>
    <s v="בביצוע + מבנים מאוכלסים"/>
    <n v="7159290"/>
    <s v="210 20200122"/>
    <n v="210"/>
    <n v="20200122"/>
    <s v="בקשה להיתר - מסלול מלא                                                          "/>
    <s v="דק                                      "/>
    <n v="3715"/>
    <s v="נהרייה"/>
    <n v="9100"/>
    <s v="סולד                                                        "/>
    <n v="408"/>
    <n v="16"/>
    <n v="16"/>
    <m/>
    <d v="2020-06-17T00:00:00"/>
    <n v="0"/>
    <n v="49"/>
    <m/>
    <m/>
    <n v="49"/>
    <s v="2020_03"/>
    <d v="2020-12-03T17:05:37"/>
    <m/>
    <m/>
    <s v="מהות הבקשה"/>
    <s v=" הקמת בית מגורים משותף עם 49 יחד ב-9 קומות מעל קומת עמודים עם חניון תת-קרקעי.                                                                                                                                                                                                                                                                                                                                                                                                                                                                                                                                                                                                                                                                                                                                                                                                                                                                                                                                                          "/>
    <n v="0"/>
    <s v="NULL"/>
    <s v="NULL"/>
    <s v="NULL"/>
    <m/>
    <m/>
    <m/>
    <m/>
    <m/>
    <m/>
    <m/>
    <m/>
    <m/>
    <m/>
    <m/>
    <m/>
    <m/>
    <m/>
    <s v="NULL"/>
    <s v="NULL"/>
    <s v="לפי גוש חלקה (מרץ 2021)"/>
    <n v="2020"/>
    <x v="1"/>
    <s v="בנייה"/>
    <m/>
    <m/>
    <n v="3"/>
    <m/>
    <m/>
    <m/>
    <n v="2"/>
    <s v="להיתר"/>
    <m/>
    <x v="1"/>
    <m/>
    <m/>
    <m/>
    <m/>
    <m/>
    <m/>
    <m/>
    <m/>
    <m/>
    <m/>
    <m/>
    <m/>
    <m/>
    <n v="45"/>
    <m/>
    <m/>
    <m/>
    <m/>
    <m/>
    <s v="לדיון חוזר"/>
    <m/>
  </r>
  <r>
    <n v="1244"/>
    <m/>
    <m/>
    <m/>
    <m/>
    <m/>
    <s v="סמל לא כפול - לטייב רגיל"/>
    <m/>
    <m/>
    <m/>
    <m/>
    <n v="32341"/>
    <m/>
    <s v="צפון"/>
    <x v="19"/>
    <x v="74"/>
    <m/>
    <s v="רשויות"/>
    <s v="פינוי-בינוי"/>
    <s v="בביצוע + מבנים מאוכלסים"/>
    <n v="7125241"/>
    <s v="210 20200083"/>
    <n v="210"/>
    <n v="20200083"/>
    <s v="בקשה להיתר - מסלול מלא                                                          "/>
    <s v="הריסה                                   "/>
    <n v="3715"/>
    <s v="נהרייה"/>
    <n v="9100"/>
    <s v="סולד                                                        "/>
    <n v="408"/>
    <n v="16"/>
    <n v="16"/>
    <m/>
    <d v="2020-04-06T00:00:00"/>
    <n v="0"/>
    <n v="0"/>
    <n v="8"/>
    <n v="41"/>
    <n v="49"/>
    <s v="2020_01"/>
    <d v="2020-11-01T21:02:44"/>
    <s v="מהות הבקשה"/>
    <s v="חישוב מתמטי"/>
    <s v="בקשה המשכית"/>
    <s v=" הריסת בניין מגורים בן 2 קומות עם 8 יחד, מפונה מדייריו, לא ראוי למגורים +הריסת  10 מחסנים בגבול המגרש בחזית הצפונית ומחסן אסבסט בחזית הבניין, חזית דרומית.                                                                                                                                                                                                                                                                                                                                                                                                                                                                                                                                                                                                                                                                                                                                                                                                                                                                             "/>
    <n v="2020011"/>
    <d v="2020-06-16T00:00:00"/>
    <s v="  הועדה מחליטה לדחות את הבקשה  עד הגשת חתימת בעל הזכות במגרש מס'/1001 לפי  תבע ג/15621 היות ומדובר בתבע משותפת. ונספח הבינוי משותף והמקלט הבנוי הקיים  שמשותף ל - 2 המגרשים."/>
    <s v="NULL"/>
    <m/>
    <m/>
    <m/>
    <m/>
    <m/>
    <m/>
    <m/>
    <m/>
    <m/>
    <m/>
    <m/>
    <m/>
    <m/>
    <m/>
    <s v="NULL"/>
    <s v="NULL"/>
    <s v="לפי גוש חלקה (מרץ 2021)"/>
    <n v="2020"/>
    <x v="1"/>
    <s v="הריסה"/>
    <m/>
    <m/>
    <m/>
    <m/>
    <m/>
    <m/>
    <n v="4"/>
    <s v="להיתר"/>
    <m/>
    <x v="1"/>
    <m/>
    <m/>
    <m/>
    <m/>
    <m/>
    <m/>
    <m/>
    <m/>
    <m/>
    <m/>
    <m/>
    <m/>
    <m/>
    <n v="45"/>
    <m/>
    <m/>
    <m/>
    <m/>
    <m/>
    <s v="אישור"/>
    <s v="דחייה"/>
  </r>
  <r>
    <n v="475"/>
    <m/>
    <m/>
    <m/>
    <m/>
    <m/>
    <m/>
    <m/>
    <m/>
    <m/>
    <m/>
    <n v="32341"/>
    <m/>
    <s v="צפון"/>
    <x v="19"/>
    <x v="74"/>
    <m/>
    <s v="רשויות"/>
    <s v="רשויות מקומיות - פינוי-בינוי"/>
    <s v="בביצוע + מבנים מאוכלסים"/>
    <n v="5218890"/>
    <s v="210 20120179"/>
    <n v="210"/>
    <n v="20120179"/>
    <s v="בקשה להיתר"/>
    <s v="בניה חדשה                               "/>
    <n v="2369"/>
    <s v="נהרייה"/>
    <n v="9100"/>
    <s v="עגנון"/>
    <n v="447"/>
    <n v="17"/>
    <n v="17"/>
    <m/>
    <d v="2012-07-06T00:00:00"/>
    <n v="0"/>
    <n v="0"/>
    <m/>
    <m/>
    <n v="38"/>
    <m/>
    <m/>
    <m/>
    <m/>
    <m/>
    <s v=" הקמת בניין מגורים בשני אגפים במסגרת &quot;פינוי בינוי&quot; עם 38 יח&quot;ד ב-9 קומות וחניון תת- קרקעי.                                                                                                                                                                      "/>
    <m/>
    <m/>
    <m/>
    <n v="1495899"/>
    <n v="20120179"/>
    <m/>
    <d v="2013-08-23T00:00:00"/>
    <m/>
    <n v="0"/>
    <n v="0"/>
    <m/>
    <m/>
    <m/>
    <m/>
    <n v="38"/>
    <m/>
    <m/>
    <s v="מר, מתקנים ומערכות טכניות בשטח של 53.50 מ&quot;ר, 2 חדרי ועד בשטח של 120.26 מ&quot;ר, קומת עמודים מפולשת בשטח של 253.80 מ&quot;ר וקומת מרתף לחניית רכבים ואחסנה בשטח כולל של 1706.3 מ&quot;ר. בנוסף, גזוזטראות ומרפסות גג  בשטח של 961.80 מ&quot;ר ו-4 פרגולות במרפסות הגג בשטח של 43.26"/>
    <m/>
    <m/>
    <m/>
    <n v="2012"/>
    <x v="10"/>
    <s v="בנייה"/>
    <s v="בנייה"/>
    <m/>
    <n v="1"/>
    <m/>
    <m/>
    <m/>
    <n v="1"/>
    <s v="להיתר"/>
    <m/>
    <x v="0"/>
    <m/>
    <m/>
    <m/>
    <n v="5218890"/>
    <n v="1495899"/>
    <m/>
    <m/>
    <m/>
    <m/>
    <m/>
    <m/>
    <m/>
    <m/>
    <n v="45"/>
    <m/>
    <m/>
    <m/>
    <m/>
    <m/>
    <m/>
    <m/>
  </r>
  <r>
    <n v="476"/>
    <m/>
    <m/>
    <m/>
    <m/>
    <m/>
    <m/>
    <m/>
    <m/>
    <m/>
    <m/>
    <n v="32848"/>
    <m/>
    <s v="צפון"/>
    <x v="19"/>
    <x v="75"/>
    <m/>
    <s v="רשויות"/>
    <s v="רשויות מקומיות - פינוי-בינוי"/>
    <s v="בביצוע + מבנים מאוכלסים"/>
    <n v="5219764"/>
    <s v="210 20130034"/>
    <n v="210"/>
    <n v="20130034"/>
    <s v="בקשה להיתר"/>
    <s v="בניה חדשה                               "/>
    <n v="2425"/>
    <s v="נהרייה"/>
    <n v="9100"/>
    <s v="ויצמן"/>
    <n v="411"/>
    <n v="67"/>
    <n v="67"/>
    <m/>
    <d v="2013-02-08T00:00:00"/>
    <n v="0"/>
    <n v="0"/>
    <n v="6"/>
    <n v="42"/>
    <n v="48"/>
    <m/>
    <m/>
    <m/>
    <m/>
    <m/>
    <s v=" הריסת מבנים והקמת בניין למגורים (48 יח&quot;ד) ומסחר - 10 קומות ומרתף חנייה.                                                                                                                                                                                       "/>
    <m/>
    <m/>
    <m/>
    <n v="1501319"/>
    <n v="20130034"/>
    <m/>
    <d v="2016-02-19T00:00:00"/>
    <m/>
    <n v="0"/>
    <n v="0"/>
    <n v="6"/>
    <m/>
    <n v="42"/>
    <m/>
    <n v="48"/>
    <m/>
    <m/>
    <s v="הריסת 2 בנייני מגורים במסגרת פינוי בינוי במתחם ישורון&quot; והקמת בניין מגורים בשני אגפים עם 48 יח&quot;ד ועם חזית מסחרית לרח' ויצמן ב- 10 קומות מעל מרתף חנייה. היתר בנייה זה הוא השלב הראשון מתוך 3 שלבי התכנית לחידוש פני המתחם. פירוט השטחים: מגורים 5157.75 מ&quot;ר + מש"/>
    <m/>
    <m/>
    <m/>
    <n v="2013"/>
    <x v="8"/>
    <s v="הריסה + בנייה"/>
    <s v="הריסה + בנייה"/>
    <m/>
    <n v="3"/>
    <m/>
    <m/>
    <m/>
    <n v="1"/>
    <s v="להיתר"/>
    <m/>
    <x v="0"/>
    <m/>
    <m/>
    <m/>
    <n v="5219764"/>
    <n v="1501319"/>
    <m/>
    <m/>
    <m/>
    <m/>
    <m/>
    <m/>
    <m/>
    <s v="מיצוי יח&quot;ד בפרויקט"/>
    <n v="0"/>
    <m/>
    <m/>
    <m/>
    <m/>
    <m/>
    <m/>
    <m/>
  </r>
  <r>
    <n v="477"/>
    <m/>
    <m/>
    <m/>
    <m/>
    <m/>
    <m/>
    <m/>
    <m/>
    <m/>
    <m/>
    <n v="32848"/>
    <m/>
    <s v="צפון"/>
    <x v="19"/>
    <x v="75"/>
    <m/>
    <s v="רשויות"/>
    <s v="רשויות מקומיות - פינוי-בינוי"/>
    <s v="בביצוע + מבנים מאוכלסים"/>
    <n v="5220435"/>
    <s v="210 20130201"/>
    <n v="210"/>
    <n v="20130201"/>
    <s v="בקשה להיתר"/>
    <s v="בניה חדשה                               "/>
    <n v="1633"/>
    <s v="נהריה                         "/>
    <n v="9100"/>
    <s v="עגנון"/>
    <n v="447"/>
    <n v="3"/>
    <n v="3"/>
    <m/>
    <d v="2013-08-14T00:00:00"/>
    <n v="0"/>
    <n v="0"/>
    <n v="6"/>
    <n v="17"/>
    <n v="23"/>
    <m/>
    <m/>
    <m/>
    <m/>
    <m/>
    <s v=" הקמת בניין מגורים עם 23 יח&quot;ד ב - 8 קומות מעל קומת עמודים עם חניון תת-קרקעי והריסת מבנים קיימים.                                                                                                                                                               "/>
    <m/>
    <m/>
    <m/>
    <n v="1501084"/>
    <n v="20130201"/>
    <m/>
    <d v="2013-10-08T00:00:00"/>
    <m/>
    <n v="0"/>
    <n v="0"/>
    <n v="6"/>
    <m/>
    <n v="17"/>
    <m/>
    <n v="23"/>
    <m/>
    <m/>
    <s v="הקמת בניין מגורים חדש עם 23 יחד ב- 8 קומות מעל קומת עמודים וחניון תת-קרקעי. פירוט חישוב שטחים עיקריים : מגורים 2210.42 + 381.08 (העברת שטח עיקרי לשטח שרות) = 2592.38 מ&quot;ר  שהם % 266.98  ,  מותר :  % 270 סה&quot;כ שטחי שירות מוצעים: 582.60 מ&quot;ר שהם % 60  + 381.96"/>
    <m/>
    <m/>
    <m/>
    <n v="2013"/>
    <x v="10"/>
    <s v="הריסה + בנייה"/>
    <s v="בנייה"/>
    <m/>
    <n v="2"/>
    <m/>
    <m/>
    <m/>
    <n v="1"/>
    <s v="להיתר"/>
    <m/>
    <x v="0"/>
    <m/>
    <m/>
    <m/>
    <n v="5220435"/>
    <n v="1501084"/>
    <m/>
    <m/>
    <m/>
    <m/>
    <m/>
    <m/>
    <m/>
    <s v="מיצוי יח&quot;ד בפרויקט"/>
    <n v="0"/>
    <m/>
    <m/>
    <m/>
    <m/>
    <m/>
    <m/>
    <m/>
  </r>
  <r>
    <n v="478"/>
    <m/>
    <m/>
    <m/>
    <m/>
    <m/>
    <m/>
    <m/>
    <m/>
    <m/>
    <m/>
    <n v="32848"/>
    <m/>
    <s v="צפון"/>
    <x v="19"/>
    <x v="75"/>
    <m/>
    <s v="רשויות"/>
    <s v="רשויות מקומיות - פינוי-בינוי"/>
    <s v="בביצוע + מבנים מאוכלסים"/>
    <n v="5411887"/>
    <s v="210 20160157"/>
    <n v="210"/>
    <n v="20160157"/>
    <s v="בקשה להיתר"/>
    <s v="פינוי בינוי                             "/>
    <n v="973"/>
    <s v="נהרייה"/>
    <n v="9100"/>
    <s v="עגנון"/>
    <n v="447"/>
    <n v="6"/>
    <n v="6"/>
    <m/>
    <d v="2016-07-21T00:00:00"/>
    <n v="0"/>
    <n v="69"/>
    <n v="12"/>
    <n v="57"/>
    <n v="69"/>
    <m/>
    <m/>
    <m/>
    <m/>
    <m/>
    <s v=" הריסת 3 מבני מגורים עם 12 יח&quot;ד ובמקומם  הקמת 2 בנייני מגורים חדשים עם 69 יח&quot;ד בני 10 קומות ומרתף משותף במסגרת &quot;פינוי בינוי-מתחם ישורון&quot;.                                                                                                                      "/>
    <m/>
    <m/>
    <m/>
    <n v="1559424"/>
    <n v="20160157"/>
    <m/>
    <d v="2018-06-27T00:00:00"/>
    <m/>
    <n v="0"/>
    <n v="69"/>
    <n v="12"/>
    <m/>
    <n v="57"/>
    <m/>
    <n v="69"/>
    <m/>
    <m/>
    <s v="הריסת 3 מבני מגורים עם 12 יח&quot;ד ובמקומם הקמת 2 בנייני מגורים חדשים עם 69 יח&quot;ד בני ‏10 קומות ומרתף משותף במסגרת &quot;פינוי בינוי-מתחם ישורון&quot;."/>
    <m/>
    <m/>
    <m/>
    <n v="2016"/>
    <x v="3"/>
    <s v="הריסה + בנייה"/>
    <s v="הריסה + בנייה"/>
    <m/>
    <n v="1"/>
    <m/>
    <m/>
    <m/>
    <n v="1"/>
    <s v="להיתר"/>
    <m/>
    <x v="0"/>
    <m/>
    <m/>
    <m/>
    <n v="5411887"/>
    <n v="1559424"/>
    <m/>
    <m/>
    <m/>
    <m/>
    <m/>
    <m/>
    <m/>
    <s v="מיצוי יח&quot;ד בפרויקט"/>
    <n v="0"/>
    <m/>
    <m/>
    <m/>
    <m/>
    <m/>
    <m/>
    <m/>
  </r>
  <r>
    <n v="479"/>
    <m/>
    <m/>
    <m/>
    <m/>
    <m/>
    <m/>
    <m/>
    <m/>
    <m/>
    <m/>
    <n v="31215"/>
    <m/>
    <s v="צפון"/>
    <x v="19"/>
    <x v="76"/>
    <m/>
    <s v="רשויות"/>
    <s v="רשויות מקומיות - פינוי-בינוי"/>
    <s v="בביצוע"/>
    <n v="5223357"/>
    <s v="210 20150101"/>
    <n v="210"/>
    <n v="20150101"/>
    <s v="בקשה להיתר"/>
    <s v="בניה חדשה                               "/>
    <n v="2349"/>
    <s v="נהריה                         "/>
    <n v="9100"/>
    <s v="ויצמן"/>
    <n v="411"/>
    <n v="54"/>
    <n v="54"/>
    <m/>
    <d v="2015-06-10T00:00:00"/>
    <n v="0"/>
    <n v="0"/>
    <n v="7"/>
    <n v="18"/>
    <n v="25"/>
    <m/>
    <m/>
    <m/>
    <m/>
    <m/>
    <s v=" הקמת בניין מגורים ב- 10 קומות מעל חניון תת-קרקעי עם 25 יח&quot;ד.                                                                                                                                                                                                  "/>
    <m/>
    <m/>
    <m/>
    <n v="1489668"/>
    <n v="20150101"/>
    <m/>
    <d v="2016-04-01T00:00:00"/>
    <m/>
    <n v="0"/>
    <n v="0"/>
    <n v="7"/>
    <m/>
    <n v="18"/>
    <m/>
    <n v="25"/>
    <m/>
    <m/>
    <s v="הקמת בניין מגורים עם 25 יחד ב - 10 קומות מהקרקע ומרתף חנייה. סה&quot;כ שטח עיקרי: 259.49 מ&quot;ר (גזוזטראות) +  2404.34 מ&quot;ר (מגורים) = 2663.83 מ&quot;ר שהם % 249.66, מותר לפי ג/20465: 2460 מ&quot;ר+210 מ&quot;ר (גזוזטראות) = 2670 מ&quot;ר שהם  % 250.2 סה&quot;כ שטחי שרות מתחת לקרקע : קומת"/>
    <m/>
    <m/>
    <m/>
    <n v="2015"/>
    <x v="8"/>
    <s v="בנייה"/>
    <s v="בנייה"/>
    <m/>
    <n v="5"/>
    <m/>
    <m/>
    <m/>
    <n v="1"/>
    <s v="להיתר"/>
    <m/>
    <x v="0"/>
    <m/>
    <m/>
    <m/>
    <n v="5223357"/>
    <n v="1489668"/>
    <m/>
    <m/>
    <m/>
    <m/>
    <m/>
    <m/>
    <m/>
    <s v="מיצוי יח&quot;ד בפרויקט"/>
    <n v="0"/>
    <m/>
    <m/>
    <m/>
    <m/>
    <m/>
    <m/>
    <m/>
  </r>
  <r>
    <n v="482"/>
    <m/>
    <m/>
    <m/>
    <m/>
    <m/>
    <m/>
    <m/>
    <m/>
    <m/>
    <m/>
    <n v="31215"/>
    <m/>
    <s v="צפון"/>
    <x v="19"/>
    <x v="76"/>
    <m/>
    <s v="רשויות"/>
    <s v="רשויות מקומיות - פינוי-בינוי"/>
    <s v="בביצוע"/>
    <n v="5222714"/>
    <s v="210 20150062"/>
    <n v="210"/>
    <n v="20150062"/>
    <s v="בקשה להיתר"/>
    <s v="בניה חדשה                               "/>
    <n v="1103"/>
    <s v="נהרייה"/>
    <n v="9100"/>
    <s v="פינסקר"/>
    <n v="415"/>
    <n v="1"/>
    <n v="1"/>
    <m/>
    <d v="2015-03-29T00:00:00"/>
    <n v="0"/>
    <n v="28"/>
    <n v="8"/>
    <n v="20"/>
    <n v="28"/>
    <m/>
    <m/>
    <m/>
    <m/>
    <m/>
    <s v=" מבנה מגורים הכולל 28 יח&quot;ד בן 10 קומות .                                                                                                                                                                                                                       "/>
    <m/>
    <m/>
    <m/>
    <n v="1494091"/>
    <n v="20150062"/>
    <m/>
    <d v="2016-08-18T00:00:00"/>
    <m/>
    <n v="0"/>
    <n v="28"/>
    <n v="8"/>
    <m/>
    <n v="18"/>
    <m/>
    <n v="26"/>
    <m/>
    <m/>
    <s v="הקמת בית מגורים משותף חדש בן 9 קומות הכולל 26 יחד. במגרש מס' 301  אושר עפ&quot;י תכנית מפורטת מס' ג/19385 במתחם פינוי בינוי, אשר פורסמה בילקוט הפרסומים 6755 ביום 13/2/2014. במגרש נהרסו 2 מבנים בני סה&quot;כ 8 יח&quot;ד, בשטח  675.30 מ&quot;ר . היתר כולל: צפיפות:*  26 יח&quot;ד מס"/>
    <m/>
    <m/>
    <m/>
    <n v="2015"/>
    <x v="8"/>
    <s v="בנייה"/>
    <s v="בנייה"/>
    <m/>
    <n v="1"/>
    <m/>
    <m/>
    <m/>
    <n v="1"/>
    <s v="להיתר"/>
    <m/>
    <x v="0"/>
    <m/>
    <m/>
    <m/>
    <n v="5222714"/>
    <n v="1494091"/>
    <m/>
    <m/>
    <m/>
    <m/>
    <m/>
    <m/>
    <m/>
    <s v="מיצוי יח&quot;ד בפרויקט"/>
    <n v="0"/>
    <m/>
    <m/>
    <m/>
    <m/>
    <m/>
    <m/>
    <m/>
  </r>
  <r>
    <n v="483"/>
    <m/>
    <m/>
    <m/>
    <m/>
    <m/>
    <m/>
    <m/>
    <m/>
    <m/>
    <m/>
    <n v="31215"/>
    <m/>
    <s v="צפון"/>
    <x v="19"/>
    <x v="76"/>
    <m/>
    <s v="רשויות"/>
    <s v="רשויות מקומיות - פינוי-בינוי"/>
    <s v="בביצוע"/>
    <n v="5223340"/>
    <s v="210 20150106"/>
    <n v="210"/>
    <n v="20150106"/>
    <s v="בקשה להיתר"/>
    <s v="בניה חדשה                               "/>
    <n v="1103"/>
    <s v="נהרייה"/>
    <n v="9100"/>
    <s v="פינסקר"/>
    <n v="415"/>
    <n v="1"/>
    <n v="1"/>
    <m/>
    <d v="2015-06-11T00:00:00"/>
    <n v="0"/>
    <n v="39"/>
    <n v="7"/>
    <n v="32"/>
    <n v="39"/>
    <m/>
    <m/>
    <m/>
    <m/>
    <m/>
    <s v=" מבנה מגורים 39 יח&quot;ד בן 11 קומות.                                                                                                                                                                                                                              "/>
    <m/>
    <m/>
    <m/>
    <n v="1501960"/>
    <n v="20150106"/>
    <m/>
    <d v="2016-08-18T00:00:00"/>
    <m/>
    <n v="0"/>
    <n v="39"/>
    <n v="7"/>
    <m/>
    <n v="32"/>
    <m/>
    <n v="39"/>
    <m/>
    <m/>
    <s v="הקמת בית מגורים משותף חדש בן 9 קומות מעל קומת עמודים הכולל 39 יחד במגרש 302. אושרה ונבדקה עפ&quot;י תכנית מפורטת מס' ג/19385 במתחם פינוי בינוי, אשר פורסמה בילקוט הפרסומים 6755 ביום 13/2/2014. מס' הקומות: מוצע בניין בן 9 קומות כולל קומת עמודים-סה&quot;כ 10. גובה הבנ"/>
    <m/>
    <m/>
    <m/>
    <n v="2015"/>
    <x v="8"/>
    <s v="בנייה"/>
    <s v="בנייה"/>
    <m/>
    <n v="2"/>
    <m/>
    <m/>
    <m/>
    <n v="1"/>
    <s v="להיתר"/>
    <m/>
    <x v="0"/>
    <m/>
    <m/>
    <m/>
    <n v="5223340"/>
    <n v="1501960"/>
    <m/>
    <m/>
    <m/>
    <m/>
    <m/>
    <m/>
    <m/>
    <s v="מיצוי יח&quot;ד בפרויקט"/>
    <n v="0"/>
    <m/>
    <m/>
    <m/>
    <m/>
    <m/>
    <m/>
    <m/>
  </r>
  <r>
    <n v="484"/>
    <m/>
    <m/>
    <m/>
    <m/>
    <m/>
    <m/>
    <m/>
    <m/>
    <m/>
    <m/>
    <n v="31215"/>
    <m/>
    <s v="צפון"/>
    <x v="19"/>
    <x v="76"/>
    <m/>
    <s v="רשויות"/>
    <s v="רשויות מקומיות - פינוי-בינוי"/>
    <s v="בביצוע"/>
    <n v="5223464"/>
    <s v="210 20150140"/>
    <n v="210"/>
    <n v="20150140"/>
    <s v="בקשה להיתר"/>
    <s v="בניה חדשה                               "/>
    <n v="1103"/>
    <s v="נהרייה"/>
    <n v="9100"/>
    <s v="פינסקר"/>
    <n v="415"/>
    <n v="1"/>
    <n v="1"/>
    <m/>
    <d v="2015-08-06T00:00:00"/>
    <n v="0"/>
    <n v="39"/>
    <n v="7"/>
    <n v="32"/>
    <n v="39"/>
    <m/>
    <m/>
    <m/>
    <m/>
    <m/>
    <s v=" מבנה מגורים הכולל 39 יח&quot;ד בן 11 קומות .                                                                                                                                                                                                                       "/>
    <m/>
    <m/>
    <m/>
    <n v="1490467"/>
    <n v="20150140"/>
    <m/>
    <d v="2016-08-18T00:00:00"/>
    <m/>
    <n v="0"/>
    <n v="39"/>
    <n v="7"/>
    <m/>
    <n v="32"/>
    <m/>
    <n v="39"/>
    <m/>
    <m/>
    <s v="הקמת בית מגורים חדש משותף בן 11 קומות הכולל 39 יחד במגרש 303 . במגרש מס' 303  עפ&quot;י תכנית מפורטת מס' ג/19385 במתחם פינוי בינוי, אשר פורסמה בילקוט הפרסומים 6755 ביום 13/2/2014. ההיתר כולל:צפיפות: 39 יח&quot;ד, בקומות 9 ו-10 מתוכננות 4 דירות דופלקסים .  מס' קומות"/>
    <m/>
    <m/>
    <m/>
    <n v="2015"/>
    <x v="8"/>
    <s v="בנייה"/>
    <s v="בנייה"/>
    <m/>
    <n v="3"/>
    <m/>
    <m/>
    <m/>
    <n v="1"/>
    <s v="להיתר"/>
    <m/>
    <x v="0"/>
    <m/>
    <m/>
    <m/>
    <n v="5223464"/>
    <n v="1490467"/>
    <m/>
    <m/>
    <m/>
    <m/>
    <m/>
    <m/>
    <m/>
    <s v="מיצוי יח&quot;ד בפרויקט"/>
    <n v="0"/>
    <m/>
    <m/>
    <m/>
    <m/>
    <m/>
    <m/>
    <m/>
  </r>
  <r>
    <n v="485"/>
    <m/>
    <m/>
    <m/>
    <m/>
    <m/>
    <m/>
    <m/>
    <m/>
    <m/>
    <m/>
    <n v="31215"/>
    <m/>
    <s v="צפון"/>
    <x v="19"/>
    <x v="76"/>
    <m/>
    <s v="רשויות"/>
    <s v="רשויות מקומיות - פינוי-בינוי"/>
    <s v="בביצוע"/>
    <n v="5223622"/>
    <s v="210 20150179"/>
    <n v="210"/>
    <n v="20150179"/>
    <s v="בקשה להיתר"/>
    <s v="בניה חדשה                               "/>
    <n v="1103"/>
    <s v="נהרייה"/>
    <n v="9100"/>
    <s v="פינסקר"/>
    <n v="415"/>
    <n v="1"/>
    <n v="1"/>
    <m/>
    <d v="2015-11-01T00:00:00"/>
    <n v="0"/>
    <n v="0"/>
    <n v="7"/>
    <n v="51"/>
    <n v="58"/>
    <m/>
    <m/>
    <m/>
    <m/>
    <m/>
    <s v=" מבנה מגורים בעל 2 אגפים עם חזית מסחרית.                                                                                                                                                                                                                       "/>
    <m/>
    <m/>
    <m/>
    <n v="1497425"/>
    <n v="20150179"/>
    <m/>
    <d v="2016-08-18T00:00:00"/>
    <m/>
    <n v="0"/>
    <n v="0"/>
    <n v="7"/>
    <m/>
    <n v="51"/>
    <m/>
    <n v="58"/>
    <m/>
    <m/>
    <s v="הקמת בית מגורים חדש משותף במגרשים  מס' 304  ו-305 בעל 2 אגפים  באגף א'21 יחד ב-6 קומות ובאגף ב'  37 יח&quot;ד ב10- קומות  כולל חזית מסחרית לרחוב וויצמן במתחם פינוי ובינוי עפ&quot;י תכנית ג/19385 . סה&quot;כ יח&quot;ד 304 א+ב : 58 יח&quot;ד .ההיתר עפ&quot;י תכנית מפורטת מס' ג/ 19385 במ"/>
    <m/>
    <m/>
    <m/>
    <n v="2015"/>
    <x v="8"/>
    <s v="בנייה"/>
    <s v="בנייה"/>
    <m/>
    <n v="4"/>
    <m/>
    <m/>
    <m/>
    <n v="1"/>
    <s v="להיתר"/>
    <m/>
    <x v="0"/>
    <m/>
    <m/>
    <m/>
    <n v="5223622"/>
    <n v="1497425"/>
    <m/>
    <m/>
    <m/>
    <m/>
    <m/>
    <m/>
    <m/>
    <s v="מיצוי יח&quot;ד בפרויקט"/>
    <n v="0"/>
    <m/>
    <m/>
    <m/>
    <m/>
    <m/>
    <m/>
    <m/>
  </r>
  <r>
    <n v="481"/>
    <m/>
    <m/>
    <m/>
    <m/>
    <m/>
    <m/>
    <m/>
    <m/>
    <m/>
    <m/>
    <n v="31215"/>
    <m/>
    <s v="צפון"/>
    <x v="19"/>
    <x v="76"/>
    <m/>
    <s v="רשויות"/>
    <s v="פינוי-בינוי"/>
    <s v="בביצוע"/>
    <n v="5222324"/>
    <s v="210 20140233"/>
    <n v="210"/>
    <n v="20140233"/>
    <s v="בקשה להיתר"/>
    <s v="בניה חדשה"/>
    <n v="1103"/>
    <s v="נהרייה"/>
    <n v="9100"/>
    <s v="פינסקר"/>
    <n v="415"/>
    <n v="1"/>
    <n v="1"/>
    <m/>
    <d v="2014-11-27T00:00:00"/>
    <n v="0"/>
    <n v="0"/>
    <m/>
    <m/>
    <m/>
    <m/>
    <m/>
    <m/>
    <m/>
    <m/>
    <s v="תכנית בינוי עפ&quot;י תכנית מאושרשת ג/19385 ."/>
    <m/>
    <m/>
    <m/>
    <s v="NULL"/>
    <m/>
    <m/>
    <m/>
    <m/>
    <m/>
    <m/>
    <m/>
    <m/>
    <m/>
    <m/>
    <m/>
    <m/>
    <m/>
    <m/>
    <m/>
    <m/>
    <s v="שליפה לפי תבעות (אוגוסט 2020)"/>
    <n v="2014"/>
    <x v="1"/>
    <s v="בנייה"/>
    <m/>
    <m/>
    <s v="1,2,3,4,5"/>
    <m/>
    <m/>
    <m/>
    <n v="2"/>
    <s v="להיתר"/>
    <m/>
    <x v="1"/>
    <m/>
    <m/>
    <m/>
    <m/>
    <m/>
    <m/>
    <m/>
    <m/>
    <m/>
    <m/>
    <m/>
    <m/>
    <s v="מיצוי יח&quot;ד בפרויקט"/>
    <n v="0"/>
    <m/>
    <m/>
    <m/>
    <m/>
    <m/>
    <m/>
    <m/>
  </r>
  <r>
    <n v="480"/>
    <m/>
    <m/>
    <m/>
    <m/>
    <m/>
    <m/>
    <m/>
    <m/>
    <m/>
    <m/>
    <n v="31215"/>
    <m/>
    <s v="צפון"/>
    <x v="19"/>
    <x v="76"/>
    <m/>
    <s v="רשויות"/>
    <s v="פינוי-בינוי"/>
    <s v="בביצוע"/>
    <n v="5221951"/>
    <s v="210 20140200"/>
    <n v="210"/>
    <n v="20140200"/>
    <s v="בקשה להיתר"/>
    <s v="בניה חדשה"/>
    <n v="1103"/>
    <s v="נהרייה"/>
    <n v="9100"/>
    <s v="פינסקר"/>
    <n v="415"/>
    <n v="1"/>
    <n v="1"/>
    <m/>
    <d v="2014-10-01T00:00:00"/>
    <n v="0"/>
    <n v="0"/>
    <m/>
    <m/>
    <m/>
    <m/>
    <m/>
    <m/>
    <m/>
    <m/>
    <s v="הריסה מבנים קיימים, חפירה ודיפון ."/>
    <m/>
    <m/>
    <m/>
    <n v="1501266"/>
    <n v="20140200"/>
    <m/>
    <d v="2014-11-17T00:00:00"/>
    <m/>
    <n v="0"/>
    <n v="0"/>
    <m/>
    <m/>
    <m/>
    <m/>
    <m/>
    <m/>
    <m/>
    <s v="הריסת מבנים קיימים , כריתה והעתקה שלד עצים בוגרים, עבודות חפירה ודיפון במתחם פינסקר לפי תכנית ג/19385. תנאי להתחלת ביצוע עבודות הריסה וחפירה הוא עתקת העצים והיא תבוצע עפי אישור מפורש של מנהל מחלקת גינון בעיריית נהריה. עבודות חפירה תחל רק לאחר השלמת ביצוע"/>
    <m/>
    <m/>
    <s v="שליפה לפי תבעות (אוגוסט 2020)"/>
    <n v="2014"/>
    <x v="7"/>
    <s v="הריסה + חפירה ודיפון"/>
    <s v="הריסה + חפירה ודיפון"/>
    <m/>
    <s v="1,2,3,4,5"/>
    <m/>
    <m/>
    <m/>
    <n v="3"/>
    <s v="להיתר"/>
    <m/>
    <x v="7"/>
    <m/>
    <m/>
    <m/>
    <n v="5221951"/>
    <n v="1501266"/>
    <m/>
    <m/>
    <m/>
    <m/>
    <m/>
    <m/>
    <m/>
    <s v="מיצוי יח&quot;ד בפרויקט"/>
    <n v="0"/>
    <m/>
    <m/>
    <m/>
    <m/>
    <m/>
    <m/>
    <m/>
  </r>
  <r>
    <n v="486"/>
    <m/>
    <m/>
    <m/>
    <m/>
    <m/>
    <m/>
    <m/>
    <m/>
    <m/>
    <m/>
    <n v="31073"/>
    <m/>
    <s v="מרכז"/>
    <x v="20"/>
    <x v="77"/>
    <m/>
    <s v="רשויות"/>
    <s v="רשויות מקומיות - פינוי-בינוי"/>
    <s v="בביצוע"/>
    <n v="679902"/>
    <s v="407 2015103"/>
    <n v="407"/>
    <n v="2015103"/>
    <s v="בקשה להיתר"/>
    <s v="הריסה ובניה חדשה"/>
    <n v="2331"/>
    <s v="נס ציונה"/>
    <n v="7200"/>
    <s v="שאול המלך"/>
    <n v="163"/>
    <n v="2"/>
    <n v="2"/>
    <m/>
    <d v="2015-02-26T00:00:00"/>
    <n v="0"/>
    <n v="28"/>
    <n v="8"/>
    <n v="20"/>
    <n v="28"/>
    <m/>
    <m/>
    <m/>
    <m/>
    <m/>
    <s v="הריסת בית משותף קיים בן 8 יח&quot;ד והקמת בית משותף חדש בן 28 יח&quot;ד, קומת קרקע + 7 קומות + קומת גג + 2 קומות מרתפי חניה. "/>
    <m/>
    <m/>
    <m/>
    <n v="1454206"/>
    <n v="2016119"/>
    <m/>
    <d v="2016-11-15T00:00:00"/>
    <m/>
    <n v="0"/>
    <n v="28"/>
    <n v="8"/>
    <m/>
    <n v="20"/>
    <m/>
    <n v="28"/>
    <m/>
    <m/>
    <s v="הריסת בית משותף קיים בן 8 יח&quot;ד והקמת בית משותף חדש בן 28 יח&quot;ד, קומת קרקע + 7 קומות + קומת גג + 2 קומות מרתפי חניה. "/>
    <m/>
    <m/>
    <m/>
    <n v="2015"/>
    <x v="8"/>
    <s v="הריסה + בנייה"/>
    <s v="הריסה + בנייה"/>
    <m/>
    <n v="1"/>
    <m/>
    <m/>
    <m/>
    <n v="1"/>
    <s v="להיתר"/>
    <m/>
    <x v="0"/>
    <m/>
    <m/>
    <m/>
    <n v="679902"/>
    <n v="1454206"/>
    <m/>
    <m/>
    <m/>
    <m/>
    <m/>
    <m/>
    <m/>
    <m/>
    <n v="254"/>
    <m/>
    <m/>
    <m/>
    <m/>
    <m/>
    <m/>
    <m/>
  </r>
  <r>
    <n v="1247"/>
    <m/>
    <m/>
    <m/>
    <s v="במהות הבקשה כתוב 28 יחד במדלן כתוב 3 בניינים עם  84 יחד. זה בדיוק פי3 ככה שזה לגמרי מסתדר השאלה איזה מהיחד לכתוב ?"/>
    <m/>
    <s v="כפול רק מהנתונים החדשים"/>
    <m/>
    <m/>
    <m/>
    <m/>
    <n v="31073"/>
    <m/>
    <s v="מרכז"/>
    <x v="20"/>
    <x v="77"/>
    <m/>
    <s v="רשויות"/>
    <s v="פינוי-בינוי"/>
    <s v="בביצוע"/>
    <n v="7079911"/>
    <s v="407 20200391"/>
    <n v="407"/>
    <n v="20200391"/>
    <s v="בקשה מקוונת עם הקלות"/>
    <s v="תוספת למבנה קיים"/>
    <n v="2331"/>
    <s v="נס ציונה"/>
    <n v="7200"/>
    <s v="שאול המלך"/>
    <n v="163"/>
    <n v="2"/>
    <n v="2"/>
    <s v="     "/>
    <d v="2020-05-17T00:00:00"/>
    <n v="0"/>
    <n v="0"/>
    <m/>
    <m/>
    <n v="28"/>
    <s v="2020_01"/>
    <d v="2020-11-01T21:00:40"/>
    <m/>
    <m/>
    <s v="מהות הבקשה"/>
    <s v="1. הגבהת ק. הכניסה ושטחי שרות מ-2.4 מ' לכ- 5.1 מ' 2. הגבהת קומות המרתף מ-2.4 מ' לכ-5.00 מ' הבקשה פורסמה , פרסום אחרון בתאריך  26.5.17 לא התקבלו התנגדויות מבוקשות ההקלות הבאות : שינויים פנימיים שינוי במרפסות ובמפלסי קומות בבית משותף קיים בהיתר בן 28 יח&quot;ד הכולל קומת קרקע+7 קומות +קומת גג "/>
    <s v="NULL"/>
    <s v="NULL"/>
    <s v="NULL"/>
    <n v="2014367"/>
    <n v="2020078"/>
    <s v="בקשה מקוונת עם הקלות"/>
    <d v="2020-08-11T00:00:00"/>
    <s v="תוספת למבנה קיים"/>
    <n v="0"/>
    <n v="0"/>
    <m/>
    <m/>
    <m/>
    <m/>
    <m/>
    <m/>
    <m/>
    <s v="שינויים פנימיים, שינוי במרפסות ובמפלסי הקומות בבית משותף קיים בהיתר בן 28 יח&quot;ד הכולל קומת קרקע+7 קומות +קומת גג "/>
    <s v="2020_01"/>
    <d v="2020-11-01T21:00:44"/>
    <s v="לפי גוש חלקה (מרץ 2021)"/>
    <n v="2020"/>
    <x v="2"/>
    <s v="בנייה"/>
    <s v="בנייה"/>
    <m/>
    <n v="1"/>
    <m/>
    <m/>
    <m/>
    <n v="2"/>
    <s v="מקוונת (להיתר)"/>
    <m/>
    <x v="2"/>
    <m/>
    <m/>
    <m/>
    <m/>
    <m/>
    <m/>
    <m/>
    <m/>
    <m/>
    <m/>
    <m/>
    <m/>
    <m/>
    <n v="254"/>
    <m/>
    <m/>
    <m/>
    <m/>
    <m/>
    <m/>
    <m/>
  </r>
  <r>
    <n v="488"/>
    <m/>
    <m/>
    <m/>
    <m/>
    <m/>
    <m/>
    <m/>
    <m/>
    <m/>
    <m/>
    <n v="31073"/>
    <m/>
    <s v="מרכז"/>
    <x v="20"/>
    <x v="77"/>
    <m/>
    <s v="רשויות"/>
    <s v="רשויות מקומיות - פינוי-בינוי"/>
    <s v="בביצוע"/>
    <n v="679904"/>
    <s v="407 2015107"/>
    <n v="407"/>
    <n v="2015107"/>
    <s v="בקשה להיתר"/>
    <s v="הריסה ובניה חדשה"/>
    <n v="2911"/>
    <s v="נס ציונה"/>
    <n v="7200"/>
    <s v="שאול המלך"/>
    <n v="163"/>
    <n v="4"/>
    <n v="4"/>
    <m/>
    <d v="2015-03-01T00:00:00"/>
    <n v="0"/>
    <n v="26"/>
    <n v="8"/>
    <n v="18"/>
    <n v="26"/>
    <m/>
    <m/>
    <m/>
    <m/>
    <m/>
    <s v="הריסת בית משותף קיים בן 8 יח&quot;ד והקמת בית משותף חדש בן 26 יח&quot;ד, קומת קרקע + 7 קומות + קומת גג + 2 קומות מרתפי חניה. "/>
    <m/>
    <m/>
    <m/>
    <n v="1454204"/>
    <n v="2016120"/>
    <m/>
    <d v="2016-11-15T00:00:00"/>
    <m/>
    <n v="0"/>
    <n v="26"/>
    <n v="8"/>
    <m/>
    <n v="22"/>
    <m/>
    <n v="30"/>
    <m/>
    <m/>
    <s v="הריסת בית משותף קיים בן 8 יח&quot;ד והקמת בית משותף חדש בן 26 יח&quot;ד, קומת קרקע + 7 קומות + קומת גג + 2 קומות מרתפי חניה. "/>
    <m/>
    <m/>
    <m/>
    <n v="2015"/>
    <x v="8"/>
    <s v="הריסה + בנייה"/>
    <s v="הריסה + בנייה"/>
    <m/>
    <n v="3"/>
    <m/>
    <m/>
    <m/>
    <n v="1"/>
    <s v="להיתר"/>
    <m/>
    <x v="0"/>
    <m/>
    <m/>
    <m/>
    <n v="679904"/>
    <n v="1454204"/>
    <m/>
    <s v="נספרו 88 יח&quot;ד בדוח בשנת 2016, לכן נרשמו 30 יח&quot;ד מוצע ולא 26 כפי שמופיע במהות הבקשה."/>
    <m/>
    <m/>
    <m/>
    <m/>
    <m/>
    <m/>
    <n v="254"/>
    <m/>
    <m/>
    <m/>
    <m/>
    <m/>
    <m/>
    <m/>
  </r>
  <r>
    <n v="489"/>
    <m/>
    <m/>
    <m/>
    <m/>
    <m/>
    <m/>
    <m/>
    <m/>
    <m/>
    <m/>
    <n v="31073"/>
    <m/>
    <s v="מרכז"/>
    <x v="20"/>
    <x v="77"/>
    <m/>
    <s v="רשויות"/>
    <s v="רשויות מקומיות - פינוי-בינוי"/>
    <s v="בביצוע"/>
    <n v="679905"/>
    <s v="407 2015108"/>
    <n v="407"/>
    <n v="2015108"/>
    <s v="בקשה להיתר"/>
    <s v="הריסה ובניה חדשה"/>
    <n v="2093"/>
    <s v="נס ציונה"/>
    <n v="7200"/>
    <s v="שאול המלך"/>
    <n v="163"/>
    <n v="6"/>
    <n v="6"/>
    <m/>
    <d v="2015-03-02T00:00:00"/>
    <n v="0"/>
    <n v="30"/>
    <n v="8"/>
    <n v="22"/>
    <n v="30"/>
    <m/>
    <m/>
    <m/>
    <m/>
    <m/>
    <s v="הריסת בית משותף קיים בן 8 יח&quot;ד והקמת בית משותף חדש בן 30 יח&quot;ד, קומת קרקע + 7 קומות + קומת גג + 2 קומות מרתפי חניה. "/>
    <m/>
    <m/>
    <m/>
    <n v="1454356"/>
    <n v="2016118"/>
    <m/>
    <d v="2016-11-15T00:00:00"/>
    <m/>
    <n v="0"/>
    <n v="30"/>
    <n v="8"/>
    <m/>
    <n v="22"/>
    <m/>
    <n v="30"/>
    <m/>
    <m/>
    <s v="הריסת בית משותף קיים בן 8 יח&quot;ד והקמת בית משותף חדש בן 30 יח&quot;ד, קומת קרקע + 7 קומות + קומת גג + 2 קומות מרתפי חניה. "/>
    <m/>
    <m/>
    <m/>
    <n v="2015"/>
    <x v="8"/>
    <s v="הריסה + בנייה"/>
    <s v="הריסה + בנייה"/>
    <m/>
    <n v="2"/>
    <m/>
    <m/>
    <m/>
    <n v="1"/>
    <s v="להיתר"/>
    <m/>
    <x v="0"/>
    <m/>
    <m/>
    <m/>
    <n v="679905"/>
    <n v="1454356"/>
    <m/>
    <m/>
    <m/>
    <m/>
    <m/>
    <m/>
    <m/>
    <m/>
    <n v="254"/>
    <m/>
    <m/>
    <m/>
    <m/>
    <m/>
    <m/>
    <m/>
  </r>
  <r>
    <n v="496"/>
    <m/>
    <m/>
    <m/>
    <m/>
    <m/>
    <m/>
    <m/>
    <m/>
    <m/>
    <m/>
    <n v="31073"/>
    <m/>
    <s v="מרכז"/>
    <x v="20"/>
    <x v="77"/>
    <m/>
    <s v="רשויות"/>
    <s v="רשויות מקומיות - פינוי-בינוי"/>
    <s v="בביצוע"/>
    <n v="679860"/>
    <s v="407 2014525"/>
    <n v="407"/>
    <n v="2014525"/>
    <s v="בקשה להיתר"/>
    <s v="בניה חדשה"/>
    <m/>
    <s v="נס ציונה"/>
    <n v="7200"/>
    <m/>
    <n v="0"/>
    <m/>
    <n v="0"/>
    <m/>
    <d v="2014-12-22T00:00:00"/>
    <n v="0"/>
    <n v="26"/>
    <n v="0"/>
    <n v="0"/>
    <n v="26"/>
    <m/>
    <m/>
    <m/>
    <m/>
    <m/>
    <s v="הקמת בית  מגורים הדש (בנין מזרחי) , 7 קומות מעל קומת קרקע, 26 יח&quot;ד. "/>
    <m/>
    <m/>
    <m/>
    <n v="199673"/>
    <n v="2015112"/>
    <m/>
    <d v="2015-10-26T00:00:00"/>
    <m/>
    <n v="0"/>
    <n v="26"/>
    <n v="0"/>
    <m/>
    <n v="0"/>
    <m/>
    <n v="26"/>
    <m/>
    <m/>
    <s v="הקמת בית  מגורים חדש (בנין מזרחי) , 7 קומות מעל קומת קרקע, 26 יח&quot;ד. "/>
    <m/>
    <m/>
    <m/>
    <n v="2014"/>
    <x v="4"/>
    <s v="בנייה"/>
    <s v="בנייה"/>
    <m/>
    <n v="4"/>
    <m/>
    <m/>
    <m/>
    <n v="1"/>
    <s v="להיתר"/>
    <m/>
    <x v="0"/>
    <m/>
    <s v="דטה מהעבר"/>
    <s v="דטה מהעבר"/>
    <n v="679860"/>
    <n v="199673"/>
    <m/>
    <m/>
    <m/>
    <m/>
    <m/>
    <m/>
    <m/>
    <m/>
    <n v="254"/>
    <m/>
    <m/>
    <m/>
    <m/>
    <m/>
    <m/>
    <m/>
  </r>
  <r>
    <n v="497"/>
    <m/>
    <m/>
    <m/>
    <m/>
    <m/>
    <m/>
    <m/>
    <m/>
    <m/>
    <m/>
    <n v="31073"/>
    <m/>
    <s v="מרכז"/>
    <x v="20"/>
    <x v="77"/>
    <m/>
    <s v="רשויות"/>
    <s v="רשויות מקומיות - פינוי-בינוי"/>
    <s v="בביצוע"/>
    <n v="679862"/>
    <s v="407 2014534"/>
    <n v="407"/>
    <n v="2014534"/>
    <s v="בקשה להיתר"/>
    <s v="בניה חדשה"/>
    <m/>
    <s v="נס ציונה"/>
    <n v="7200"/>
    <m/>
    <n v="0"/>
    <m/>
    <n v="0"/>
    <m/>
    <d v="2014-12-23T00:00:00"/>
    <n v="0"/>
    <n v="27"/>
    <n v="0"/>
    <n v="0"/>
    <n v="27"/>
    <m/>
    <m/>
    <m/>
    <m/>
    <m/>
    <s v="הקמת בית  מגורים הדש (בנין מערבי) , 8 קומות מעל קומת קרקע, 27 יח&quot;ד. "/>
    <m/>
    <m/>
    <m/>
    <n v="199675"/>
    <n v="2015113"/>
    <m/>
    <d v="2015-10-26T00:00:00"/>
    <m/>
    <n v="0"/>
    <n v="27"/>
    <n v="0"/>
    <m/>
    <n v="0"/>
    <m/>
    <n v="27"/>
    <m/>
    <m/>
    <s v="הקמת בית  מגורים חדש (בנין מערבי) , 8 קומות מעל קומת קרקע, 27 יח&quot;ד. "/>
    <m/>
    <m/>
    <m/>
    <n v="2014"/>
    <x v="4"/>
    <s v="בנייה"/>
    <s v="בנייה"/>
    <m/>
    <n v="5"/>
    <m/>
    <m/>
    <m/>
    <n v="1"/>
    <s v="להיתר"/>
    <m/>
    <x v="0"/>
    <m/>
    <s v="דטה מהעבר"/>
    <s v="דטה מהעבר"/>
    <n v="679862"/>
    <n v="199675"/>
    <m/>
    <m/>
    <m/>
    <m/>
    <m/>
    <m/>
    <m/>
    <m/>
    <n v="254"/>
    <m/>
    <m/>
    <m/>
    <m/>
    <m/>
    <m/>
    <m/>
  </r>
  <r>
    <n v="498"/>
    <m/>
    <m/>
    <m/>
    <m/>
    <m/>
    <m/>
    <m/>
    <m/>
    <m/>
    <m/>
    <n v="31769"/>
    <m/>
    <s v="מרכז"/>
    <x v="21"/>
    <x v="78"/>
    <m/>
    <s v="רשויות"/>
    <s v="רשויות מקומיות - פינוי-בינוי"/>
    <s v="בביצוע"/>
    <n v="707709"/>
    <s v="408 20140403"/>
    <n v="408"/>
    <n v="20140403"/>
    <s v="בקשה להיתר"/>
    <s v="בניין  מגורים גבוה (מעל 13מ')"/>
    <n v="9290"/>
    <s v="נתניה"/>
    <n v="7400"/>
    <s v="הרב קוק"/>
    <n v="323"/>
    <n v="0"/>
    <n v="0"/>
    <m/>
    <d v="2014-11-03T00:00:00"/>
    <n v="0"/>
    <n v="78"/>
    <n v="25"/>
    <n v="53"/>
    <n v="78"/>
    <m/>
    <m/>
    <s v="מחושב חילוק בארבע"/>
    <s v="חישוב מתמטי"/>
    <s v="מהות הבקשה"/>
    <s v="הקמת בניין משותף בן 20 קומות מעל קומת קרקע גבוה ( סה&quot;כ 78 יח&quot;ד) , פיתוח שטח "/>
    <m/>
    <m/>
    <m/>
    <s v="NULL"/>
    <m/>
    <m/>
    <m/>
    <m/>
    <m/>
    <m/>
    <m/>
    <m/>
    <m/>
    <m/>
    <m/>
    <m/>
    <m/>
    <m/>
    <m/>
    <m/>
    <m/>
    <n v="2014"/>
    <x v="1"/>
    <s v="בנייה"/>
    <m/>
    <m/>
    <n v="1"/>
    <m/>
    <m/>
    <n v="1"/>
    <n v="1"/>
    <s v="להיתר"/>
    <m/>
    <x v="1"/>
    <m/>
    <m/>
    <m/>
    <m/>
    <n v="1981407"/>
    <m/>
    <m/>
    <m/>
    <m/>
    <m/>
    <m/>
    <m/>
    <m/>
    <n v="56"/>
    <m/>
    <m/>
    <m/>
    <m/>
    <m/>
    <m/>
    <m/>
  </r>
  <r>
    <n v="499"/>
    <m/>
    <m/>
    <m/>
    <m/>
    <m/>
    <m/>
    <m/>
    <m/>
    <m/>
    <m/>
    <n v="31769"/>
    <m/>
    <s v="מרכז"/>
    <x v="21"/>
    <x v="78"/>
    <m/>
    <s v="רשויות"/>
    <s v="רשויות מקומיות - פינוי-בינוי"/>
    <s v="בביצוע"/>
    <n v="707733"/>
    <s v="408 20140427"/>
    <n v="408"/>
    <n v="20140427"/>
    <s v="בקשה להיתר"/>
    <s v="מגדל מגורים מעל 20 קומות"/>
    <n v="9290"/>
    <s v="נתניה"/>
    <n v="7400"/>
    <s v="הרב קוק"/>
    <n v="323"/>
    <n v="0"/>
    <n v="0"/>
    <m/>
    <d v="2014-11-17T00:00:00"/>
    <n v="0"/>
    <n v="86"/>
    <n v="25"/>
    <n v="61"/>
    <n v="86"/>
    <m/>
    <m/>
    <s v="מחושב חילוק בארבע"/>
    <s v="חישוב מתמטי"/>
    <s v="מהות הבקשה"/>
    <s v="הקמת בית מגורים משותף בן 22 קומות מעל קומת קרקע הכולל 86 יח&quot;ד כולל ממדים ו-3 קומות מרתפי חניה. "/>
    <m/>
    <m/>
    <m/>
    <s v="NULL"/>
    <n v="2017092"/>
    <m/>
    <d v="2017-05-23T00:00:00"/>
    <m/>
    <m/>
    <m/>
    <n v="25"/>
    <s v="מחושב חילוק בארבע"/>
    <n v="61"/>
    <m/>
    <n v="86"/>
    <m/>
    <m/>
    <m/>
    <m/>
    <m/>
    <m/>
    <n v="2014"/>
    <x v="6"/>
    <s v="בנייה"/>
    <s v="בנייה"/>
    <m/>
    <n v="2"/>
    <m/>
    <m/>
    <m/>
    <n v="1"/>
    <s v="להיתר"/>
    <m/>
    <x v="0"/>
    <m/>
    <m/>
    <s v="אתר העירייה"/>
    <n v="707733"/>
    <m/>
    <s v="היתר מאתר העירייה, לכן אין היתר ID"/>
    <m/>
    <m/>
    <m/>
    <m/>
    <m/>
    <m/>
    <m/>
    <n v="56"/>
    <m/>
    <m/>
    <m/>
    <m/>
    <m/>
    <m/>
    <m/>
  </r>
  <r>
    <n v="500"/>
    <m/>
    <m/>
    <m/>
    <m/>
    <m/>
    <m/>
    <m/>
    <m/>
    <m/>
    <m/>
    <n v="31769"/>
    <m/>
    <s v="מרכז"/>
    <x v="21"/>
    <x v="78"/>
    <m/>
    <s v="רשויות"/>
    <s v="רשויות מקומיות - פינוי-בינוי"/>
    <s v="בביצוע"/>
    <n v="707734"/>
    <s v="408 20140428"/>
    <n v="408"/>
    <n v="20140428"/>
    <s v="בקשה להיתר"/>
    <s v="מגדל מגורים מעל 20 קומות"/>
    <n v="9290"/>
    <s v="נתניה"/>
    <n v="7400"/>
    <s v="הרב קוק"/>
    <n v="323"/>
    <n v="0"/>
    <n v="0"/>
    <m/>
    <d v="2014-11-17T00:00:00"/>
    <n v="0"/>
    <n v="82"/>
    <n v="25"/>
    <n v="57"/>
    <n v="82"/>
    <m/>
    <m/>
    <s v="מחושב חילוק בארבע"/>
    <s v="חישוב מתמטי"/>
    <s v="מהות הבקשה"/>
    <s v="הקמת בית מגורים משותף בן 21 קומות מעל קומת קרקע הכולל 82 יח&quot;ד כולל ממ&quot;דים ו-3 קומות מרתפי חניה "/>
    <m/>
    <m/>
    <m/>
    <s v="NULL"/>
    <m/>
    <m/>
    <m/>
    <m/>
    <m/>
    <m/>
    <m/>
    <m/>
    <m/>
    <m/>
    <m/>
    <m/>
    <m/>
    <m/>
    <m/>
    <m/>
    <m/>
    <n v="2014"/>
    <x v="1"/>
    <s v="בנייה"/>
    <m/>
    <m/>
    <n v="3"/>
    <m/>
    <m/>
    <n v="1"/>
    <n v="1"/>
    <s v="להיתר"/>
    <m/>
    <x v="1"/>
    <m/>
    <m/>
    <m/>
    <m/>
    <n v="1981390"/>
    <m/>
    <m/>
    <m/>
    <m/>
    <m/>
    <m/>
    <m/>
    <m/>
    <n v="56"/>
    <m/>
    <m/>
    <m/>
    <m/>
    <m/>
    <m/>
    <m/>
  </r>
  <r>
    <n v="501"/>
    <m/>
    <m/>
    <m/>
    <m/>
    <m/>
    <m/>
    <m/>
    <m/>
    <m/>
    <m/>
    <n v="31769"/>
    <m/>
    <s v="מרכז"/>
    <x v="21"/>
    <x v="78"/>
    <m/>
    <s v="רשויות"/>
    <s v="רשויות מקומיות - פינוי-בינוי"/>
    <s v="בביצוע"/>
    <n v="707741"/>
    <s v="408 20140435"/>
    <n v="408"/>
    <n v="20140435"/>
    <s v="בקשה להיתר"/>
    <s v="מגדל מגורים מעל 20 קומות"/>
    <n v="9290"/>
    <s v="נתניה"/>
    <n v="7400"/>
    <s v="הרב קוק"/>
    <n v="323"/>
    <n v="0"/>
    <n v="0"/>
    <m/>
    <d v="2014-11-24T00:00:00"/>
    <n v="0"/>
    <n v="86"/>
    <n v="25"/>
    <n v="61"/>
    <n v="86"/>
    <m/>
    <m/>
    <s v="מחושב חילוק בארבע"/>
    <s v="חישוב מתמטי"/>
    <s v="מהות הבקשה"/>
    <s v="הקמת בית מגורים משותף בן 22 קומות מעל קומת קרקע הכולל 86 יח&quot;ד כולל ממ&quot;דים ו-3 קומות מרתפי חניה "/>
    <m/>
    <m/>
    <m/>
    <s v="NULL"/>
    <n v="2017100"/>
    <m/>
    <d v="2017-05-29T00:00:00"/>
    <m/>
    <m/>
    <m/>
    <n v="25"/>
    <s v="מחושב חילוק בארבע"/>
    <n v="61"/>
    <m/>
    <n v="86"/>
    <m/>
    <m/>
    <m/>
    <m/>
    <m/>
    <m/>
    <n v="2014"/>
    <x v="6"/>
    <s v="בנייה"/>
    <s v="בנייה"/>
    <m/>
    <n v="4"/>
    <m/>
    <m/>
    <m/>
    <n v="1"/>
    <s v="להיתר"/>
    <m/>
    <x v="0"/>
    <m/>
    <m/>
    <s v="אתר העירייה"/>
    <n v="707741"/>
    <m/>
    <s v="היתר מאתר העירייה, לכן אין היתר ID"/>
    <m/>
    <m/>
    <m/>
    <m/>
    <m/>
    <m/>
    <m/>
    <n v="56"/>
    <m/>
    <m/>
    <m/>
    <m/>
    <m/>
    <m/>
    <m/>
  </r>
  <r>
    <n v="502"/>
    <m/>
    <m/>
    <m/>
    <m/>
    <m/>
    <m/>
    <m/>
    <m/>
    <m/>
    <m/>
    <n v="31769"/>
    <m/>
    <s v="מרכז"/>
    <x v="21"/>
    <x v="78"/>
    <m/>
    <s v="רשויות"/>
    <s v="רשויות מקומיות - פינוי-בינוי"/>
    <s v="בביצוע"/>
    <n v="5328764"/>
    <s v="408 20180437"/>
    <n v="408"/>
    <n v="20180437"/>
    <s v="בקשה להיתר"/>
    <s v="מגדל מגורים מעל 20 קומות"/>
    <n v="9290"/>
    <s v="נתניה"/>
    <n v="7400"/>
    <s v="הרב קוק"/>
    <n v="323"/>
    <n v="0"/>
    <n v="0"/>
    <m/>
    <d v="2018-07-16T00:00:00"/>
    <n v="0"/>
    <n v="82"/>
    <m/>
    <m/>
    <n v="82"/>
    <m/>
    <m/>
    <m/>
    <m/>
    <m/>
    <s v="הקמת בניין משותף במגרש 5 בן 21 קומות וקומת קרקע גבוה חלקי כולל ק. גלריה מעל 3 קומות מרתפי חניה (בקשה מס' 20180439) ( סה&quot;כ 82 יח&quot;ד) , פיתוח שטח"/>
    <m/>
    <m/>
    <m/>
    <n v="1981390"/>
    <n v="2019174"/>
    <m/>
    <d v="2019-11-13T00:00:00"/>
    <m/>
    <n v="0"/>
    <n v="82"/>
    <n v="25"/>
    <s v="מחושב חילוק בארבע"/>
    <n v="57"/>
    <m/>
    <n v="82"/>
    <m/>
    <m/>
    <s v="אושר גם בועדת רשות רשוי מס' 156 מיום 14.08.18 הקמת בניין משותף במגרש 5 בן 21 קומות וקומת קרקע גבוה חלקי כולל ק. גלריה מעל 3 קומות מרתפי חניה (בקשה מס' 20180439) סה&quot;כ 82 יח&quot;ד , פיתוח שטח המכיל:שטח מעברים 171.64 מ&quot;ר; מרפסות 983.00 מ&quot;ר; מרפסת גג 91.31 מ&quot;ר; הכל בהתאם לתכנית. עיקרי מגורים 9009.20 מ&quot;ר; מרפסות כשטח עיקרי 114.65 מ&quot;ר;שטח עיקרי פנאי 101.30 מ&quot;ר;שטחי עזר : ממ&quot;דים 984.00 מ&quot;ר;מתקנים ומערכות טכניות 117.00 מ&quot;ר;אחסנה 335.61 מ&quot;ר; מבואות וח. מדרגות 1980.50 מ&quot;ר;"/>
    <m/>
    <m/>
    <m/>
    <n v="2018"/>
    <x v="5"/>
    <s v="בנייה"/>
    <s v="בנייה"/>
    <s v="להיקף הבנייה העתידיים."/>
    <n v="3"/>
    <m/>
    <m/>
    <m/>
    <n v="2"/>
    <s v="להיתר"/>
    <m/>
    <x v="0"/>
    <m/>
    <m/>
    <s v="דטה ידנית"/>
    <n v="707734"/>
    <m/>
    <m/>
    <m/>
    <m/>
    <m/>
    <m/>
    <m/>
    <m/>
    <m/>
    <n v="56"/>
    <m/>
    <m/>
    <m/>
    <m/>
    <m/>
    <m/>
    <m/>
  </r>
  <r>
    <n v="503"/>
    <m/>
    <m/>
    <m/>
    <m/>
    <m/>
    <m/>
    <m/>
    <m/>
    <m/>
    <m/>
    <n v="31769"/>
    <m/>
    <s v="מרכז"/>
    <x v="21"/>
    <x v="78"/>
    <m/>
    <s v="רשויות"/>
    <s v="רשויות מקומיות - פינוי-בינוי"/>
    <s v="בביצוע"/>
    <n v="5328765"/>
    <s v="408 20180438"/>
    <n v="408"/>
    <n v="20180438"/>
    <s v="בקשה להיתר"/>
    <s v="בניה חדשה-מגורים"/>
    <n v="9290"/>
    <s v="נתניה"/>
    <n v="7400"/>
    <s v="הרב קוק"/>
    <n v="323"/>
    <n v="0"/>
    <n v="0"/>
    <m/>
    <d v="2018-07-17T00:00:00"/>
    <n v="0"/>
    <n v="78"/>
    <m/>
    <m/>
    <n v="78"/>
    <m/>
    <m/>
    <m/>
    <m/>
    <m/>
    <s v="(בקשה מס' 20180439), חדר שנאים ( סה&quot;כ 78 יח&quot;ד) , פיתוח שטח הקמת בניין משותף במגרש 4A בן 20 קומות וקומת קרקע גבוה חלקי כולל ק. גלריה מעל 3 קומות מרתפי חניה"/>
    <m/>
    <m/>
    <m/>
    <s v="NULL"/>
    <m/>
    <m/>
    <m/>
    <m/>
    <m/>
    <m/>
    <m/>
    <m/>
    <m/>
    <m/>
    <m/>
    <m/>
    <m/>
    <m/>
    <m/>
    <m/>
    <m/>
    <n v="2018"/>
    <x v="1"/>
    <s v="בנייה"/>
    <m/>
    <m/>
    <m/>
    <m/>
    <m/>
    <m/>
    <n v="4"/>
    <s v="להיתר"/>
    <m/>
    <x v="1"/>
    <m/>
    <m/>
    <m/>
    <m/>
    <m/>
    <m/>
    <m/>
    <m/>
    <m/>
    <m/>
    <m/>
    <m/>
    <m/>
    <n v="56"/>
    <m/>
    <m/>
    <m/>
    <m/>
    <m/>
    <m/>
    <m/>
  </r>
  <r>
    <n v="1263"/>
    <m/>
    <m/>
    <m/>
    <m/>
    <m/>
    <m/>
    <m/>
    <m/>
    <m/>
    <m/>
    <n v="31769"/>
    <m/>
    <s v="מרכז"/>
    <x v="21"/>
    <x v="78"/>
    <m/>
    <s v="רשויות"/>
    <s v="פינוי-בינוי"/>
    <s v="בביצוע"/>
    <n v="7124231"/>
    <s v="408 8738833596"/>
    <n v="408"/>
    <n v="8738833596"/>
    <s v="בקשת מידע להיתר"/>
    <s v="תוספות בניה במגורים מעל 25 מ&quot;ר"/>
    <n v="9290"/>
    <s v="נתניה"/>
    <n v="7400"/>
    <s v="הרב קוק אברהם"/>
    <n v="323"/>
    <n v="0"/>
    <n v="0"/>
    <s v="     "/>
    <d v="2020-01-19T00:00:00"/>
    <n v="0"/>
    <n v="12"/>
    <m/>
    <m/>
    <n v="12"/>
    <s v="2020_01"/>
    <d v="2020-11-01T21:00:40"/>
    <m/>
    <m/>
    <s v="מהות הבקשה"/>
    <s v=" תוספת 3 קומות ו-12 יח&quot;ד למגדל מגורים מאושר בהיתר מס' 2019175 ,הגדלת 2 דירות בקומה 8 , הגדלת מרפסות בכפוף להקלה כמצוין בהנחיות מרחביות בקומה 9 ומעלה תוספת 3 קומות סטנדרטיות -4 דירות 5 ח' בכל קומה , והגבהת 3 קומות שבהיתר מעלה.הקלה לגובה שתי קומות מגורים עליונות ביחס לדרישה בתב&quot;ע נת 7/400 לגובה מקסימלי 3.20 לקומה (רצפה רצפה) לגובה 3.50 מ' "/>
    <m/>
    <m/>
    <m/>
    <s v="NULL"/>
    <m/>
    <m/>
    <m/>
    <m/>
    <m/>
    <m/>
    <m/>
    <m/>
    <m/>
    <m/>
    <m/>
    <m/>
    <m/>
    <m/>
    <m/>
    <m/>
    <s v="לפי גוש חלקה (מרץ 2021)"/>
    <n v="2020"/>
    <x v="1"/>
    <s v="בנייה"/>
    <m/>
    <m/>
    <n v="1"/>
    <n v="1"/>
    <m/>
    <m/>
    <n v="1"/>
    <s v="למידע"/>
    <s v="המשכית אך יש תוספת 12 יח&quot;ד"/>
    <x v="1"/>
    <m/>
    <m/>
    <m/>
    <m/>
    <m/>
    <m/>
    <m/>
    <m/>
    <m/>
    <m/>
    <m/>
    <m/>
    <m/>
    <n v="56"/>
    <m/>
    <m/>
    <m/>
    <m/>
    <m/>
    <s v="הבקשה לא נמצאה באתר העירייה"/>
    <m/>
  </r>
  <r>
    <n v="1265"/>
    <m/>
    <m/>
    <m/>
    <m/>
    <m/>
    <m/>
    <m/>
    <m/>
    <m/>
    <m/>
    <n v="31769"/>
    <m/>
    <s v="מרכז"/>
    <x v="21"/>
    <x v="78"/>
    <m/>
    <s v="רשויות"/>
    <s v="פינוי-בינוי"/>
    <s v="בביצוע"/>
    <n v="7124261"/>
    <s v="408 5170176300"/>
    <n v="408"/>
    <n v="5170176300"/>
    <s v="בקשת מידע להיתר"/>
    <s v="תוספות בניה במגורים מעל 25 מ&quot;ר"/>
    <n v="9290"/>
    <s v="נתניה"/>
    <n v="7400"/>
    <s v="הרב קוק אברהם"/>
    <n v="323"/>
    <n v="0"/>
    <n v="0"/>
    <s v="     "/>
    <d v="2020-01-26T00:00:00"/>
    <n v="0"/>
    <n v="12"/>
    <m/>
    <m/>
    <n v="12"/>
    <s v="2020_01"/>
    <d v="2020-11-01T21:00:40"/>
    <m/>
    <m/>
    <s v="מהות הבקשה"/>
    <s v="בהיתר 20190174 לבקשה 20180437  . הגדלת מרפסות קומות 9 ומעלה. בקשה להקלה בשתי הקומות העליונות המוצעות מגובה 3.20  כנדרש בתבע נת 7/400 לגובה 3.50 מ&quot;ר ברוטו תוספת 3 קומות ו 12 יח&quot;ד למגדל מגורים קיים בהיתר  20190174  בקשה 20180437 והגדלת מרפסות החל מקומה 9 ומעלה. תוספת 3 קומות ו 12 יח&quot;ד  , בכל קומה 4 יח&quot;ד בנות 5 חדרים, הגבהת 3 קומות עליונות מאושרות "/>
    <m/>
    <m/>
    <m/>
    <s v="NULL"/>
    <m/>
    <m/>
    <m/>
    <m/>
    <m/>
    <m/>
    <m/>
    <m/>
    <m/>
    <m/>
    <m/>
    <m/>
    <m/>
    <m/>
    <m/>
    <m/>
    <s v="לפי גוש חלקה (מרץ 2021)"/>
    <n v="2020"/>
    <x v="1"/>
    <s v="בנייה"/>
    <m/>
    <m/>
    <n v="3"/>
    <n v="1"/>
    <m/>
    <m/>
    <n v="1"/>
    <s v="למידע"/>
    <s v="המשכית אך יש תוספת 12 יח&quot;ד"/>
    <x v="1"/>
    <m/>
    <m/>
    <m/>
    <m/>
    <m/>
    <m/>
    <m/>
    <m/>
    <m/>
    <m/>
    <m/>
    <m/>
    <m/>
    <n v="56"/>
    <m/>
    <m/>
    <m/>
    <m/>
    <m/>
    <s v="הבקשה לא נמצאה באתר העירייה"/>
    <m/>
  </r>
  <r>
    <n v="1296"/>
    <m/>
    <m/>
    <m/>
    <m/>
    <m/>
    <m/>
    <m/>
    <m/>
    <m/>
    <m/>
    <n v="31769"/>
    <m/>
    <s v="מרכז"/>
    <x v="21"/>
    <x v="78"/>
    <m/>
    <s v="רשויות"/>
    <s v="פינוי-בינוי"/>
    <s v="בביצוע"/>
    <n v="7213185"/>
    <s v="408 20200354"/>
    <n v="408"/>
    <n v="20200354"/>
    <s v="בקשה מקוונת עם הקלות"/>
    <s v="תוספות בניה במגורים מעל 25 מ&quot;ר"/>
    <n v="9290"/>
    <s v="נתניה"/>
    <n v="7400"/>
    <s v="הרב קוק אברהם"/>
    <n v="323"/>
    <n v="0"/>
    <n v="0"/>
    <s v="     "/>
    <d v="2020-12-28T00:00:00"/>
    <n v="0"/>
    <n v="12"/>
    <m/>
    <m/>
    <n v="12"/>
    <s v="2020_04"/>
    <d v="2021-01-28T10:43:04"/>
    <m/>
    <m/>
    <m/>
    <s v="בקשה להקלה בשתי הקומות העליונות המוצעות מגובה 3.20 כנדרש בתבע נת 7/400 לגובה 3.50 מ&quot;ר ברוטו הגבהת 3 קומות עליונות מאושרות בהיתר 20190175 בקשה 20180438 הגדלת מרפסות החל מקומה 9 ומעלה. בכל קומה 4 יח&quot;ד בנות 5 חדרים. תוספת 3 קומות ו -12 יח&quot;ד למגדל מגורים קיים בהיתר 20190175 בקשה 20180438 "/>
    <m/>
    <m/>
    <m/>
    <s v="NULL"/>
    <m/>
    <m/>
    <m/>
    <m/>
    <m/>
    <m/>
    <m/>
    <m/>
    <m/>
    <m/>
    <m/>
    <m/>
    <m/>
    <m/>
    <m/>
    <m/>
    <s v="לפי גוש חלקה (מרץ 2021)"/>
    <n v="2020"/>
    <x v="1"/>
    <s v="בנייה"/>
    <m/>
    <m/>
    <n v="1"/>
    <m/>
    <m/>
    <m/>
    <n v="1"/>
    <s v="מקוונת (להיתר)"/>
    <s v="המשכית אך יש תוספת 12 יח&quot;ד"/>
    <x v="1"/>
    <m/>
    <m/>
    <m/>
    <m/>
    <m/>
    <m/>
    <m/>
    <m/>
    <m/>
    <m/>
    <m/>
    <m/>
    <m/>
    <n v="56"/>
    <m/>
    <m/>
    <m/>
    <m/>
    <m/>
    <s v="הבקשה לא נמצאה באתר העירייה"/>
    <m/>
  </r>
  <r>
    <n v="1821"/>
    <s v="אוקטובר 2021 - טיוב בקשה וסמל כפולים"/>
    <s v="כן"/>
    <m/>
    <m/>
    <s v="טויב"/>
    <m/>
    <m/>
    <m/>
    <m/>
    <m/>
    <n v="31769"/>
    <m/>
    <s v="מרכז"/>
    <x v="21"/>
    <x v="78"/>
    <m/>
    <s v="רשויות"/>
    <s v="פינוי-בינוי"/>
    <s v="בביצוע"/>
    <n v="7271455"/>
    <s v="408 20200319"/>
    <n v="408"/>
    <n v="20200319"/>
    <s v="בקשה מקוונת עם הקלות"/>
    <s v="תוספות בניה במגורים מעל 25 מ&quot;ר"/>
    <n v="9290"/>
    <s v="נתניה"/>
    <n v="7400"/>
    <s v="הרב קוק אברהם"/>
    <n v="323"/>
    <n v="0"/>
    <n v="0"/>
    <s v="     "/>
    <d v="2021-01-03T00:00:00"/>
    <n v="0"/>
    <n v="12"/>
    <m/>
    <m/>
    <n v="12"/>
    <s v="2021_01"/>
    <d v="2021-06-14T12:45:52"/>
    <m/>
    <m/>
    <s v="מהות הבקשה (קיים 82 שכבר נספרו בהיתר, תוספת 12, מוצע 94)"/>
    <s v="(בנין בן 24 קומות, מעל קומת קרקע וקומת ביניים בחלל קומת הכניסה, 3 מרתפי חניה, סה&quot;כ 94 יח&quot;ד) בקשה להקלה בשתי הקומות העליונות המוצעות מגובה 3.20 כנדרש בתבע נת 7/400 לגובה 3.50 מ&quot;ר ברוטו. הגדלת מרפסות מקומה 9 ומעלה. תוספת 3 קומות ו-12 יח&quot;ד למגדל מגורים קיים בהיתר 20190174 בקשה 20180437 ת.ב 9290 "/>
    <m/>
    <m/>
    <m/>
    <s v="NULL"/>
    <m/>
    <s v="NULL"/>
    <m/>
    <m/>
    <m/>
    <m/>
    <m/>
    <m/>
    <m/>
    <m/>
    <m/>
    <m/>
    <m/>
    <m/>
    <m/>
    <m/>
    <s v="גוש חלקה"/>
    <n v="2021"/>
    <x v="1"/>
    <s v="בנייה"/>
    <m/>
    <m/>
    <n v="3"/>
    <m/>
    <m/>
    <m/>
    <n v="1"/>
    <s v="מקוונת (להיתר)"/>
    <s v="המשכית אך יש תוספת 12 יח&quot;ד"/>
    <x v="1"/>
    <m/>
    <m/>
    <m/>
    <m/>
    <m/>
    <m/>
    <m/>
    <m/>
    <m/>
    <m/>
    <m/>
    <m/>
    <m/>
    <n v="56"/>
    <m/>
    <m/>
    <m/>
    <m/>
    <m/>
    <m/>
    <m/>
  </r>
  <r>
    <n v="504"/>
    <m/>
    <m/>
    <m/>
    <m/>
    <m/>
    <m/>
    <m/>
    <m/>
    <m/>
    <m/>
    <n v="31769"/>
    <m/>
    <s v="מרכז"/>
    <x v="21"/>
    <x v="78"/>
    <m/>
    <s v="רשויות"/>
    <s v="רשויות מקומיות - פינוי-בינוי"/>
    <s v="בביצוע"/>
    <n v="7009659"/>
    <s v="408 20180438"/>
    <n v="408"/>
    <n v="20180438"/>
    <s v="בקשה להיתר"/>
    <s v="בניה חדשה-מגורים"/>
    <n v="9290"/>
    <s v="נתניה"/>
    <n v="7400"/>
    <s v="הרב קוק אברהם"/>
    <n v="323"/>
    <n v="0"/>
    <n v="0"/>
    <m/>
    <d v="2018-07-17T00:00:00"/>
    <n v="0"/>
    <n v="78"/>
    <m/>
    <m/>
    <n v="78"/>
    <m/>
    <m/>
    <m/>
    <m/>
    <m/>
    <s v="(בקשה מס' 20180439), חדר שנאים ( סה&quot;כ 78 יח&quot;ד) , פיתוח שטח הקמת בניין משותף במגרש 4A בן 20 קומות וקומת קרקע גבוה חלקי כולל ק. גלריה מעל 3 קומות מרתפי חניה"/>
    <m/>
    <m/>
    <m/>
    <n v="1981407"/>
    <n v="2019175"/>
    <m/>
    <d v="2019-11-18T00:00:00"/>
    <m/>
    <n v="0"/>
    <n v="78"/>
    <n v="25"/>
    <s v="מחושב חילוק בארבע"/>
    <n v="53"/>
    <m/>
    <n v="78"/>
    <m/>
    <m/>
    <s v="299.60 מ&quot;ר; מבואות וח. מדרגות 1897.98מ&quot;ר; מעברים152.62 מ&quot;ר; מרפסות 933.00 מ&quot;ר; מרפסת גג 91.31 מ&quot;ר; הכל בהתאם לתכנית. אושר גם בועדת רשות רשוי מס' 156 מיום 14.08.18;הקמת בניין משותף במגרש 4A בן 20 קומות וקומת קרקע גבוה חלקי כולל ק. גלריה מעל 3 קומות מרתפי חניה (בקשה מס' 20180439), חדר שנאים - סה&quot;כ 78 יח&quot;ד , פיתוח שטח המכיל:שטח עיקרי מגורים 8591.90 מ&quot;ר; מרפסות כשטח עיקרי 114.65 מ&quot;ר;שטח עיקרי פנאי 101.30 מ&quot;ר;שטחי עזר : ממ&quot;דים936.00מ&quot;ר;מתקנים ומערכות טכניות 158.41 מ&quot;ר;אחסנה"/>
    <m/>
    <m/>
    <m/>
    <n v="2018"/>
    <x v="5"/>
    <s v="בנייה"/>
    <s v="בנייה"/>
    <m/>
    <n v="1"/>
    <m/>
    <m/>
    <m/>
    <n v="2"/>
    <s v="להיתר"/>
    <m/>
    <x v="0"/>
    <m/>
    <m/>
    <m/>
    <n v="707709"/>
    <m/>
    <m/>
    <m/>
    <m/>
    <m/>
    <m/>
    <m/>
    <m/>
    <m/>
    <n v="56"/>
    <m/>
    <m/>
    <m/>
    <m/>
    <m/>
    <m/>
    <m/>
  </r>
  <r>
    <n v="1253"/>
    <s v="חסר מספר בית"/>
    <m/>
    <m/>
    <s v="אין כתובת ואתר העיריה לא מאפשר להסתכל בבקשה בלי ת&quot;ז"/>
    <m/>
    <s v="כפול רק מהנתונים החדשים"/>
    <m/>
    <m/>
    <m/>
    <m/>
    <n v="4176"/>
    <m/>
    <s v="מרכז"/>
    <x v="21"/>
    <x v="79"/>
    <m/>
    <s v="מיסוי"/>
    <s v="פינוי-בינוי"/>
    <s v="תכנית מאושרת עם פעילות יזמית"/>
    <n v="7124120"/>
    <s v="408 20190192"/>
    <n v="408"/>
    <n v="20190192"/>
    <s v="בקשה מקוונת עם הקלות"/>
    <s v="בניה חדשה למגורים - מבנה גבוה מעל 13 מ'"/>
    <n v="9348"/>
    <s v="נתניה"/>
    <n v="7400"/>
    <s v="מרחב תכנון נתניה"/>
    <n v="1"/>
    <n v="0"/>
    <n v="0"/>
    <s v="     "/>
    <d v="2020-06-18T00:00:00"/>
    <n v="0"/>
    <n v="58"/>
    <m/>
    <m/>
    <n v="58"/>
    <s v="2020_01"/>
    <d v="2020-11-01T21:00:40"/>
    <m/>
    <m/>
    <m/>
    <s v="הקמת בניין מגורים בן 8 קומות ובו 58 דירות, לרבות הטמנת צובר גז תת קרקעי בנפח של 1000 ק&quot;ג, מחסנים ופיתוח שטח הכולל גדר ,פח טמון, חדר טרפו במגרש 46. "/>
    <s v="NULL"/>
    <s v="NULL"/>
    <s v="NULL"/>
    <s v="NULL"/>
    <n v="2021185"/>
    <m/>
    <d v="2021-12-07T00:00:00"/>
    <m/>
    <m/>
    <n v="58"/>
    <m/>
    <m/>
    <m/>
    <m/>
    <n v="58"/>
    <s v="אתר העירייה"/>
    <m/>
    <s v="הקמת בניין מגורים בן 8 קומות הכולל 58 יח&quot;ד, לרבות הטמנת צובר גז תת קרקעי בנפח של 1000 ק&quot;ג, מחסנים ופיתוח שטח הכולל גדר ,פח טמון. בכפוף לתיקונים עפ&quot;י ההערות כמפורט בסדר היום ולהנחיות מה&quot;ע"/>
    <s v="NULL"/>
    <s v="NULL"/>
    <s v="לפי גוש חלקה (מרץ 2021)"/>
    <n v="2020"/>
    <x v="0"/>
    <s v="בנייה"/>
    <s v="בנייה"/>
    <m/>
    <n v="1"/>
    <m/>
    <m/>
    <m/>
    <n v="1"/>
    <s v="מקוונת (להיתר)"/>
    <m/>
    <x v="0"/>
    <m/>
    <m/>
    <m/>
    <n v="7124120"/>
    <m/>
    <s v="היתר מאתר העירייה"/>
    <m/>
    <m/>
    <m/>
    <m/>
    <m/>
    <m/>
    <m/>
    <s v="?"/>
    <m/>
    <m/>
    <m/>
    <m/>
    <m/>
    <m/>
    <m/>
  </r>
  <r>
    <n v="505"/>
    <m/>
    <m/>
    <m/>
    <m/>
    <m/>
    <m/>
    <m/>
    <m/>
    <m/>
    <m/>
    <n v="4176"/>
    <m/>
    <s v="מרכז"/>
    <x v="21"/>
    <x v="79"/>
    <m/>
    <s v="מיסוי"/>
    <s v="מיסוי - פינוי-בינוי"/>
    <s v="תכנית מאושרת עם פעילות יזמית"/>
    <n v="6789630"/>
    <s v="408 20190192"/>
    <n v="408"/>
    <n v="20190192"/>
    <s v="בקשה מקוונת עם הקלות"/>
    <s v="בניה חדשה למגורים - מבנה גבוה מעל 13 מ'"/>
    <n v="9348"/>
    <s v="נתניה"/>
    <n v="7400"/>
    <s v="מרחב תכנון נתניה"/>
    <n v="1"/>
    <n v="0"/>
    <n v="0"/>
    <m/>
    <d v="2019-03-26T00:00:00"/>
    <n v="0"/>
    <n v="58"/>
    <m/>
    <m/>
    <n v="58"/>
    <m/>
    <m/>
    <m/>
    <m/>
    <m/>
    <s v="הקמת בניין חדש למגורים בין 7 קומות מעל קומת קרקע + יציאה על הגג, לרבות צובר גז, מחסנים, ממד&quot;ים, גדרות ופיתוח שטח"/>
    <m/>
    <m/>
    <m/>
    <s v="NULL"/>
    <m/>
    <m/>
    <m/>
    <m/>
    <m/>
    <m/>
    <m/>
    <m/>
    <m/>
    <m/>
    <m/>
    <m/>
    <m/>
    <m/>
    <m/>
    <m/>
    <m/>
    <n v="2019"/>
    <x v="1"/>
    <s v="בנייה"/>
    <m/>
    <m/>
    <n v="1"/>
    <m/>
    <m/>
    <m/>
    <n v="3"/>
    <s v="מקוונת (להיתר)"/>
    <m/>
    <x v="1"/>
    <m/>
    <m/>
    <m/>
    <m/>
    <m/>
    <m/>
    <m/>
    <m/>
    <m/>
    <m/>
    <m/>
    <m/>
    <m/>
    <s v="?"/>
    <m/>
    <m/>
    <m/>
    <m/>
    <s v="לא ניתן להכנס לאתר העירייה אבל בחוץ מופיע - &quot;החלטה לאשר בתנאים&quot;. אין כתובת לבירור מול מדלן"/>
    <s v="הבקשה לא נמצאה באתר העירייה"/>
    <m/>
  </r>
  <r>
    <n v="507"/>
    <m/>
    <m/>
    <m/>
    <m/>
    <m/>
    <m/>
    <m/>
    <m/>
    <m/>
    <m/>
    <n v="4426"/>
    <n v="30830"/>
    <s v="מרכז"/>
    <x v="21"/>
    <x v="80"/>
    <s v="הלפרין"/>
    <s v="מיסוי"/>
    <s v="מיסוי - פינוי-בינוי"/>
    <m/>
    <n v="7124128"/>
    <s v="408 20200034"/>
    <n v="408"/>
    <n v="20200034"/>
    <s v="בקשה מקוונת ללא הקלות"/>
    <s v="בניה חדשה למגורים - מבנה רב קומות מעל 29"/>
    <n v="9606"/>
    <s v="נתניה"/>
    <n v="7400"/>
    <s v="הלפרין ירמיהו"/>
    <n v="534"/>
    <n v="10"/>
    <n v="10"/>
    <m/>
    <d v="2020-08-20T00:00:00"/>
    <m/>
    <m/>
    <n v="16"/>
    <n v="50"/>
    <n v="66"/>
    <m/>
    <m/>
    <s v="מתחמים"/>
    <s v="חישוב מתמטי"/>
    <s v="מינהלת"/>
    <s v="הריסת מבנים מגורים והקמת מגדל מגורים בן 21 קומות הכולל: קומת כניסה כפולה (כולל קומת גלריה)17 קומות מגורים,עליית גג וקומת גג טכנית חלקית מעל שלוש קומות מרתפי חניה,מחסנים,צובר גז . "/>
    <m/>
    <m/>
    <m/>
    <s v="NULL"/>
    <m/>
    <m/>
    <m/>
    <m/>
    <m/>
    <m/>
    <m/>
    <m/>
    <m/>
    <m/>
    <m/>
    <m/>
    <m/>
    <m/>
    <m/>
    <m/>
    <m/>
    <n v="2020"/>
    <x v="1"/>
    <s v="הריסה + בנייה"/>
    <m/>
    <m/>
    <n v="2"/>
    <m/>
    <m/>
    <m/>
    <n v="1"/>
    <s v="מקוונת (להיתר)"/>
    <m/>
    <x v="1"/>
    <m/>
    <m/>
    <m/>
    <m/>
    <m/>
    <m/>
    <m/>
    <m/>
    <m/>
    <m/>
    <m/>
    <m/>
    <m/>
    <n v="66"/>
    <m/>
    <m/>
    <m/>
    <m/>
    <m/>
    <s v="הבקשה לא נמצאה באתר העירייה"/>
    <m/>
  </r>
  <r>
    <n v="1823"/>
    <s v="אוקטובר 2021 - טיוב בקשה וסמל כפולים"/>
    <s v="כן"/>
    <m/>
    <m/>
    <s v="טויב"/>
    <m/>
    <m/>
    <m/>
    <m/>
    <m/>
    <n v="4426"/>
    <n v="30830"/>
    <s v="מרכז"/>
    <x v="21"/>
    <x v="80"/>
    <s v="הלפרין"/>
    <s v="רשויות"/>
    <s v="פינוי-בינוי"/>
    <s v="תכנית מאושרת עם פעילות יזמית"/>
    <n v="7324708"/>
    <s v="408 20210180"/>
    <n v="408"/>
    <n v="20210180"/>
    <s v="בקשה מקוונת ללא הקלות"/>
    <s v="חפירה ו/או דיפון למגורים"/>
    <n v="9606"/>
    <s v="נתניה"/>
    <n v="7400"/>
    <s v="הלפרין ירמיהו"/>
    <n v="534"/>
    <n v="10"/>
    <n v="10"/>
    <s v="     "/>
    <d v="2021-06-03T00:00:00"/>
    <n v="0"/>
    <n v="0"/>
    <n v="16"/>
    <n v="50"/>
    <n v="66"/>
    <s v="2021_02"/>
    <d v="2021-06-23T10:47:40"/>
    <s v="מהות הבקשה"/>
    <s v="חישוב מתמטי"/>
    <s v="מינהלת"/>
    <s v="הריסת 2 מבני מגורים ובהם 16 יח&quot;ד, חפירה ודיפון עם עוגנים זמניים למרתפי חניה. "/>
    <s v="NULL"/>
    <s v="NULL"/>
    <s v="NULL"/>
    <s v="NULL"/>
    <m/>
    <s v="NULL"/>
    <m/>
    <m/>
    <m/>
    <m/>
    <m/>
    <m/>
    <m/>
    <m/>
    <m/>
    <m/>
    <m/>
    <m/>
    <m/>
    <m/>
    <s v="גוש חלקה"/>
    <n v="2021"/>
    <x v="1"/>
    <s v="הריסה + חפירה ודיפון"/>
    <m/>
    <m/>
    <n v="2"/>
    <m/>
    <m/>
    <m/>
    <n v="2"/>
    <s v="מקוונת (להיתר)"/>
    <m/>
    <x v="1"/>
    <m/>
    <m/>
    <m/>
    <m/>
    <m/>
    <m/>
    <m/>
    <m/>
    <m/>
    <m/>
    <m/>
    <m/>
    <m/>
    <n v="66"/>
    <m/>
    <m/>
    <m/>
    <m/>
    <m/>
    <m/>
    <m/>
  </r>
  <r>
    <n v="508"/>
    <m/>
    <m/>
    <m/>
    <m/>
    <m/>
    <m/>
    <m/>
    <m/>
    <m/>
    <m/>
    <n v="4316"/>
    <n v="30830"/>
    <s v="מרכז"/>
    <x v="21"/>
    <x v="81"/>
    <s v="הלפרין"/>
    <s v="מיסוי"/>
    <s v="מיסוי - פינוי-בינוי"/>
    <m/>
    <n v="7009734"/>
    <s v="408 20190536"/>
    <n v="408"/>
    <n v="20190536"/>
    <s v="בקשה מקוונת ללא הקלות"/>
    <s v="בניה חדשה למגורים - מבנה רב קומות מעל 29"/>
    <n v="9920"/>
    <s v="נתניה"/>
    <n v="7400"/>
    <s v="הלפרין ירמיהו"/>
    <n v="534"/>
    <n v="6"/>
    <n v="6"/>
    <m/>
    <d v="2019-12-17T00:00:00"/>
    <n v="0"/>
    <n v="66"/>
    <n v="16"/>
    <n v="50"/>
    <n v="66"/>
    <m/>
    <m/>
    <s v="מהות הבקשה"/>
    <s v="חישוב מתמטי"/>
    <s v="מדלן"/>
    <s v="הריסה ופינוי של שני מבנים קיימים בני 2 קומות. והקמת מגדל מגורים בן 20 קומות הכולל: קומת כניסה גבוהה, קומת גלריה, 18 קומות מגורים וק.גג טכנית מעל שתי קומות מרתפים עבור 66 יח&quot;ד. לרבות: תחנת שנאים במרתף, צובר גז, ממד&quot;ים, מרפסות גדרות ופיתוח שטח."/>
    <m/>
    <m/>
    <m/>
    <s v="NULL"/>
    <m/>
    <m/>
    <m/>
    <m/>
    <m/>
    <m/>
    <m/>
    <m/>
    <m/>
    <m/>
    <m/>
    <m/>
    <m/>
    <m/>
    <m/>
    <m/>
    <m/>
    <n v="2019"/>
    <x v="1"/>
    <s v="הריסה + בנייה"/>
    <m/>
    <m/>
    <n v="1"/>
    <m/>
    <m/>
    <n v="1"/>
    <n v="1"/>
    <s v="מקוונת (להיתר)"/>
    <m/>
    <x v="1"/>
    <m/>
    <m/>
    <m/>
    <m/>
    <n v="2075916"/>
    <m/>
    <m/>
    <m/>
    <m/>
    <m/>
    <m/>
    <m/>
    <s v="מיצוי יח&quot;ד בתת המתחם"/>
    <s v="66 הועבר ידנית למתחם האב"/>
    <m/>
    <m/>
    <m/>
    <m/>
    <m/>
    <s v="הבקשה לא נמצאה באתר העירייה"/>
    <m/>
  </r>
  <r>
    <n v="1824"/>
    <s v="אוקטובר 2021 - טיוב בקשה וסמל כפולים"/>
    <s v="כן"/>
    <m/>
    <m/>
    <s v="טויב - היתר"/>
    <m/>
    <m/>
    <m/>
    <m/>
    <m/>
    <n v="4316"/>
    <n v="30830"/>
    <s v="מרכז"/>
    <x v="21"/>
    <x v="81"/>
    <s v="הלפרין"/>
    <s v="מיסוי"/>
    <s v="פינוי-בינוי"/>
    <s v="תכנית מאושרת עם פעילות יזמית"/>
    <n v="7263837"/>
    <s v="408 20190536"/>
    <n v="408"/>
    <n v="20190536"/>
    <s v="בקשה מקוונת ללא הקלות"/>
    <s v="פינוי בינוי"/>
    <n v="9920"/>
    <s v="נתניה"/>
    <n v="7400"/>
    <s v="הלפרין ירמיהו"/>
    <n v="534"/>
    <n v="6"/>
    <n v="6"/>
    <s v="     "/>
    <d v="2020-03-31T00:00:00"/>
    <n v="0"/>
    <n v="66"/>
    <n v="16"/>
    <n v="50"/>
    <n v="66"/>
    <s v="2021_01"/>
    <d v="2021-06-14T12:45:52"/>
    <s v="מהות הבקשה"/>
    <s v="חישוב מתמטי"/>
    <s v="מדלן"/>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n v="2075916"/>
    <n v="2021065"/>
    <s v="בקשה מקוונת ללא הקלות"/>
    <d v="2021-05-03T00:00:00"/>
    <s v="פינוי בינוי"/>
    <n v="0"/>
    <n v="66"/>
    <n v="16"/>
    <s v="מהות ההיתר"/>
    <n v="50"/>
    <s v="חישוב מתמטי"/>
    <n v="66"/>
    <s v="מהות ההיתר"/>
    <s v="NULL"/>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הכל בהתאם לתכנית ראשית להיתר. "/>
    <s v="2021_01"/>
    <d v="2021-06-14T12:45:55"/>
    <s v="כתובת"/>
    <n v="2020"/>
    <x v="0"/>
    <s v="הריסה + בנייה"/>
    <s v="הריסה + בנייה"/>
    <m/>
    <n v="1"/>
    <m/>
    <m/>
    <m/>
    <n v="2"/>
    <s v="מקוונת (להיתר)"/>
    <m/>
    <x v="0"/>
    <m/>
    <m/>
    <m/>
    <n v="7009734"/>
    <m/>
    <m/>
    <m/>
    <m/>
    <m/>
    <m/>
    <m/>
    <m/>
    <s v="מיצוי יח&quot;ד בתת המתחם"/>
    <s v="66 הועבר ידנית למתחם האב"/>
    <m/>
    <m/>
    <m/>
    <m/>
    <m/>
    <m/>
    <m/>
  </r>
  <r>
    <n v="1825"/>
    <s v="אוקטובר 2021 - טיוב בקשות ID כפולות"/>
    <s v="כן"/>
    <m/>
    <m/>
    <s v="טויב - מתחם המשכי"/>
    <m/>
    <m/>
    <m/>
    <m/>
    <m/>
    <n v="4316"/>
    <n v="30830"/>
    <s v="מרכז"/>
    <x v="21"/>
    <x v="81"/>
    <s v="הלפרין"/>
    <s v="מיסוי"/>
    <s v="פינוי-בינוי"/>
    <s v="בתכנון"/>
    <n v="7478024"/>
    <s v="408 20210299"/>
    <n v="408"/>
    <n v="20210299"/>
    <s v="בקשה מקוונת ללא הקלות"/>
    <s v="בניה חדשה למגורים - מבנה רב קומות מעל 29"/>
    <n v="9920"/>
    <s v="נתניה"/>
    <n v="7400"/>
    <s v="הלפרין ירמיהו"/>
    <n v="534"/>
    <n v="6"/>
    <n v="6"/>
    <s v="     "/>
    <d v="2021-09-09T00:00:00"/>
    <n v="0"/>
    <n v="0"/>
    <m/>
    <m/>
    <m/>
    <s v="2021_04"/>
    <d v="2021-09-14T12:11:07"/>
    <m/>
    <m/>
    <m/>
    <s v="תכנית עוגנים זמניים להיתר בניה קיים 2021065 לבניין מגורים "/>
    <s v="NULL"/>
    <s v="NULL"/>
    <s v="NULL"/>
    <s v="NULL"/>
    <s v="NULL"/>
    <s v="NULL"/>
    <m/>
    <m/>
    <m/>
    <m/>
    <m/>
    <m/>
    <m/>
    <m/>
    <m/>
    <m/>
    <m/>
    <m/>
    <m/>
    <m/>
    <s v="גוש חלקה"/>
    <n v="2021"/>
    <x v="1"/>
    <m/>
    <m/>
    <s v="הבקשה לא נמצאה באתר העירייה, הבקשה היחידה שנמצאה שם היא: 20210299/2, אבל היא לא מאותו תאריך כפי שמופיע בתאריך הבקשה בטבלה פה, וגם אי אפשר להיכנס לבקשה כי זה מבקש מספר זיהוי על מנת להציג אותה"/>
    <n v="1"/>
    <m/>
    <m/>
    <m/>
    <n v="2"/>
    <s v="מקוונת (להיתר)"/>
    <m/>
    <x v="1"/>
    <m/>
    <m/>
    <m/>
    <m/>
    <m/>
    <m/>
    <m/>
    <m/>
    <m/>
    <m/>
    <m/>
    <m/>
    <s v="מיצוי יח&quot;ד בתת המתחם"/>
    <s v="66 הועבר ידנית למתחם האב"/>
    <m/>
    <m/>
    <m/>
    <m/>
    <m/>
    <m/>
    <m/>
  </r>
  <r>
    <n v="1254"/>
    <m/>
    <m/>
    <m/>
    <s v="כפול אך תאריך שונה"/>
    <m/>
    <m/>
    <m/>
    <m/>
    <m/>
    <m/>
    <n v="4316"/>
    <n v="30830"/>
    <s v="מרכז"/>
    <x v="21"/>
    <x v="81"/>
    <s v="הלפרין"/>
    <s v="מיסוי"/>
    <s v="פינוי-בינוי"/>
    <s v="בתכנון"/>
    <n v="7124126"/>
    <s v="408 20190536"/>
    <n v="408"/>
    <n v="20190536"/>
    <s v="בקשה מקוונת ללא הקלות"/>
    <s v="בניה חדשה למגורים - מבנה רב קומות מעל 29"/>
    <n v="9920"/>
    <s v="נתניה"/>
    <n v="7400"/>
    <s v="הלפרין ירמיהו"/>
    <n v="534"/>
    <n v="6"/>
    <n v="6"/>
    <s v="     "/>
    <d v="2020-03-31T00:00:00"/>
    <n v="0"/>
    <n v="66"/>
    <n v="16"/>
    <n v="50"/>
    <n v="66"/>
    <s v="2020_01"/>
    <d v="2020-11-01T21:00:40"/>
    <s v="מהות הבקשה"/>
    <s v="חישוב מתמטי"/>
    <s v="מדלן"/>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s v="NULL"/>
    <m/>
    <m/>
    <m/>
    <m/>
    <m/>
    <m/>
    <m/>
    <m/>
    <m/>
    <m/>
    <m/>
    <m/>
    <m/>
    <s v="NULL"/>
    <s v="NULL"/>
    <s v="NULL"/>
    <s v="לפי גוש חלקה (מרץ 2021)"/>
    <n v="2020"/>
    <x v="1"/>
    <s v="הריסה + בנייה"/>
    <m/>
    <m/>
    <m/>
    <m/>
    <m/>
    <m/>
    <n v="4"/>
    <s v="מקוונת (להיתר)"/>
    <m/>
    <x v="1"/>
    <m/>
    <m/>
    <m/>
    <m/>
    <m/>
    <m/>
    <m/>
    <m/>
    <m/>
    <s v="כן"/>
    <m/>
    <s v="מתחם רלוונטי מסלול מיסוי (המשכי)"/>
    <s v="מיצוי יח&quot;ד בתת המתחם"/>
    <s v="66 הועבר ידנית למתחם האב"/>
    <m/>
    <m/>
    <m/>
    <m/>
    <m/>
    <s v="הבקשה לא נמצאה באתר העירייה"/>
    <m/>
  </r>
  <r>
    <n v="1295"/>
    <m/>
    <m/>
    <m/>
    <s v="כפול - מתחם אב (רשויות)"/>
    <m/>
    <m/>
    <m/>
    <m/>
    <m/>
    <m/>
    <n v="4316"/>
    <n v="30830"/>
    <s v="מרכז"/>
    <x v="21"/>
    <x v="81"/>
    <s v="הלפרין"/>
    <s v="מיסוי"/>
    <s v="פינוי-בינוי"/>
    <s v="תכנית מאושרת עם פעילות יזמית"/>
    <n v="7124984"/>
    <s v="408 20190536"/>
    <n v="408"/>
    <n v="20190536"/>
    <s v="בקשה מקוונת ללא הקלות"/>
    <s v="בניה חדשה למגורים - מבנה רב קומות מעל 29"/>
    <n v="9920"/>
    <s v="נתניה"/>
    <n v="7400"/>
    <s v="הלפרין ירמיהו"/>
    <n v="534"/>
    <n v="6"/>
    <n v="6"/>
    <s v="     "/>
    <d v="2020-03-31T00:00:00"/>
    <n v="0"/>
    <n v="66"/>
    <m/>
    <m/>
    <m/>
    <s v="2020_01"/>
    <d v="2020-11-01T21:00:40"/>
    <m/>
    <m/>
    <m/>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s v="NULL"/>
    <m/>
    <m/>
    <m/>
    <m/>
    <m/>
    <m/>
    <m/>
    <m/>
    <m/>
    <m/>
    <m/>
    <m/>
    <m/>
    <s v="NULL"/>
    <s v="NULL"/>
    <s v="NULL"/>
    <s v="לפי גוש חלקה (מרץ 2021)"/>
    <n v="2020"/>
    <x v="1"/>
    <m/>
    <m/>
    <m/>
    <m/>
    <m/>
    <m/>
    <m/>
    <n v="4"/>
    <s v="מקוונת (להיתר)"/>
    <m/>
    <x v="1"/>
    <m/>
    <m/>
    <m/>
    <m/>
    <m/>
    <m/>
    <m/>
    <m/>
    <m/>
    <s v="כן"/>
    <m/>
    <s v="מתחם לא רלוונטי מסלול רשויות (אב)"/>
    <s v="מיצוי יח&quot;ד בתת המתחם"/>
    <s v="66 הועבר ידנית למתחם האב"/>
    <m/>
    <m/>
    <m/>
    <m/>
    <m/>
    <m/>
    <m/>
  </r>
  <r>
    <n v="510"/>
    <m/>
    <m/>
    <m/>
    <m/>
    <m/>
    <m/>
    <m/>
    <m/>
    <m/>
    <m/>
    <n v="4072"/>
    <n v="31125"/>
    <s v="מרכז"/>
    <x v="21"/>
    <x v="82"/>
    <s v="הרב קוק 1"/>
    <s v="מיסוי"/>
    <s v="מיסוי - פינוי-בינוי"/>
    <s v="תכנית מאושרת עם פעילות יזמית"/>
    <n v="706049"/>
    <s v="408 20110197"/>
    <n v="408"/>
    <n v="20110197"/>
    <s v="בקשה להיתר"/>
    <s v="מגדל מגורים מעל 20 קומות"/>
    <n v="9141"/>
    <s v="נתניה"/>
    <n v="7400"/>
    <s v="שלמה המלך"/>
    <n v="240"/>
    <n v="0"/>
    <n v="0"/>
    <m/>
    <d v="2011-05-05T00:00:00"/>
    <n v="0"/>
    <n v="72"/>
    <n v="0"/>
    <n v="0"/>
    <n v="72"/>
    <m/>
    <m/>
    <m/>
    <m/>
    <m/>
    <s v="במסגרת &quot;פינוי בינוי הרב קוק  ד'&quot;,הריסת כל המבנים במגרש והקמת בניין מגורים בן 23 קומות +ק.ק. כפולה+ גג טכני+ק' חניה+ 2 מרתפי חנייה(כולל חניה מתחת לשצ&quot;פ במגרש 14) + פיתוח שטח וגדרות .   סה&quot;כ 72 יח&quot;ד."/>
    <m/>
    <m/>
    <m/>
    <s v="NULL"/>
    <m/>
    <m/>
    <m/>
    <m/>
    <m/>
    <m/>
    <m/>
    <m/>
    <m/>
    <m/>
    <m/>
    <m/>
    <m/>
    <m/>
    <m/>
    <m/>
    <m/>
    <n v="2011"/>
    <x v="1"/>
    <s v="הריסה + בנייה"/>
    <m/>
    <m/>
    <n v="1"/>
    <m/>
    <m/>
    <m/>
    <n v="1"/>
    <s v="להיתר"/>
    <m/>
    <x v="1"/>
    <m/>
    <m/>
    <m/>
    <m/>
    <m/>
    <m/>
    <m/>
    <m/>
    <m/>
    <m/>
    <m/>
    <m/>
    <m/>
    <n v="93"/>
    <m/>
    <m/>
    <m/>
    <m/>
    <m/>
    <s v="הבקשה לא נמצאה באתר העירייה"/>
    <m/>
  </r>
  <r>
    <n v="509"/>
    <m/>
    <m/>
    <m/>
    <m/>
    <m/>
    <m/>
    <m/>
    <m/>
    <m/>
    <m/>
    <n v="4072"/>
    <n v="31125"/>
    <s v="מרכז"/>
    <x v="21"/>
    <x v="82"/>
    <s v="הרב קוק 1"/>
    <s v="מיסוי"/>
    <s v="מיסוי - פינוי-בינוי"/>
    <s v="תכנית מאושרת עם פעילות יזמית"/>
    <n v="707381"/>
    <s v="408 20140072"/>
    <n v="408"/>
    <n v="20140072"/>
    <s v="בקשה להיתר"/>
    <s v="מגדל מגורים מעל 20 קומות"/>
    <n v="9141"/>
    <s v="נתניה"/>
    <n v="7400"/>
    <s v="שלמה המלך"/>
    <n v="240"/>
    <n v="0"/>
    <n v="0"/>
    <m/>
    <d v="2014-02-12T00:00:00"/>
    <n v="0"/>
    <n v="72"/>
    <m/>
    <m/>
    <n v="72"/>
    <m/>
    <m/>
    <m/>
    <m/>
    <m/>
    <s v="במסגרת &quot;פינוי בינוי הרב קוק ד &quot; הריסת כל המבנים במגרש, והקמת בניין מגורים בן 23 קומות + ק.ק כפולה + גג טכני + ק. חניה + 2 מרתפי חניה (כולל חניה מתחת לשצ&quot;פ במגרש 14) + פיתוח שטח וגדרות סה&quot;כ 72 יח&quot;ד"/>
    <m/>
    <m/>
    <m/>
    <s v="NULL"/>
    <m/>
    <m/>
    <m/>
    <m/>
    <m/>
    <m/>
    <m/>
    <m/>
    <m/>
    <m/>
    <m/>
    <m/>
    <m/>
    <m/>
    <m/>
    <m/>
    <s v="שליפה לפי תבעות (אוגוסט 2020)"/>
    <n v="2014"/>
    <x v="1"/>
    <s v="הריסה + בנייה"/>
    <m/>
    <m/>
    <n v="1"/>
    <m/>
    <m/>
    <m/>
    <n v="2"/>
    <s v="להיתר"/>
    <m/>
    <x v="1"/>
    <m/>
    <m/>
    <m/>
    <m/>
    <m/>
    <m/>
    <m/>
    <m/>
    <m/>
    <m/>
    <m/>
    <m/>
    <m/>
    <n v="93"/>
    <m/>
    <m/>
    <m/>
    <m/>
    <m/>
    <m/>
    <m/>
  </r>
  <r>
    <n v="511"/>
    <m/>
    <m/>
    <m/>
    <m/>
    <m/>
    <m/>
    <m/>
    <m/>
    <m/>
    <m/>
    <n v="4245"/>
    <m/>
    <s v="מרכז"/>
    <x v="21"/>
    <x v="83"/>
    <m/>
    <s v="מיסוי"/>
    <s v="מיסוי - פינוי-בינוי"/>
    <m/>
    <n v="6789508"/>
    <s v="408 20190034"/>
    <n v="408"/>
    <n v="20190034"/>
    <s v="בקשה מקוונת ללא הקלות"/>
    <s v="בניה חדשה למגורים - מגדל מעל 20 קומות, ה"/>
    <n v="4517"/>
    <s v="נתניה"/>
    <n v="7400"/>
    <s v="הרב קוק אברהם"/>
    <n v="323"/>
    <n v="58"/>
    <n v="58"/>
    <m/>
    <d v="2019-04-10T00:00:00"/>
    <n v="0"/>
    <n v="325"/>
    <n v="36"/>
    <n v="289"/>
    <n v="325"/>
    <m/>
    <m/>
    <m/>
    <m/>
    <m/>
    <s v="הריסה והקמת פרויקט דיור להשכרה לזוגות ובודדים ארוכת טווח, בניין בן 25 קומות מעל קומת עמודים הכוללת 325 יחידות דיור."/>
    <m/>
    <m/>
    <m/>
    <n v="2028872"/>
    <n v="2020038"/>
    <m/>
    <d v="2020-03-24T00:00:00"/>
    <m/>
    <m/>
    <n v="325"/>
    <n v="36"/>
    <m/>
    <n v="289"/>
    <m/>
    <n v="325"/>
    <m/>
    <m/>
    <s v=" בניין בן 25 קומות מעל קומת עמודים הכוללת 325 יחידות דיור המכיל: מגורים בשטח 12687.30 מ&quot;ר; אנטנה, גדר, פיתוח; הכל בהתאם לתכנית. הריסת מבנה קיים והקמת פרויקט דיור להשכרה ארוכה עבור קשישים, עולים חדשים,וזכאי ממשלת ישראל , מועדון דיירים בשטח 225.32 מ&quot;רמערכות טכניות ב-253.19 מ&quot;ר; ממ&quot;קים בשטח 1082.48 מ&quot;ר; ממ&quot;ד ב-15.04.מ&quot;ר; מרפסות בשטח 1181.37 מ&quot;ר;  שטח מסחרי ב-145.47 מ&quot;ר; שטח שירות ב-32.11 מ&quot;ר; מדרגות ב-3681.57 מ&quot;ר; "/>
    <m/>
    <m/>
    <m/>
    <n v="2019"/>
    <x v="2"/>
    <s v="הריסה + בנייה"/>
    <s v="הריסה + בנייה"/>
    <m/>
    <n v="1"/>
    <m/>
    <m/>
    <m/>
    <n v="1"/>
    <s v="מקוונת (להיתר)"/>
    <m/>
    <x v="0"/>
    <m/>
    <m/>
    <m/>
    <n v="6789508"/>
    <n v="2028872"/>
    <m/>
    <m/>
    <m/>
    <m/>
    <m/>
    <m/>
    <m/>
    <s v="מיצוי יח&quot;ד בפרויקט"/>
    <n v="0"/>
    <m/>
    <m/>
    <m/>
    <m/>
    <m/>
    <s v="אושר"/>
    <m/>
  </r>
  <r>
    <n v="1279"/>
    <m/>
    <m/>
    <m/>
    <m/>
    <m/>
    <s v="כפול רק מהנתונים החדשים"/>
    <m/>
    <m/>
    <m/>
    <m/>
    <n v="4091"/>
    <m/>
    <s v="מרכז"/>
    <x v="21"/>
    <x v="84"/>
    <m/>
    <s v="מיסוי"/>
    <s v="פינוי-בינוי"/>
    <s v="תכנית מאושרת עם פעילות יזמית"/>
    <n v="7124532"/>
    <s v="408 20200030"/>
    <n v="408"/>
    <n v="20200030"/>
    <s v="בקשה מקוונת ללא הקלות"/>
    <s v="בניה חדשה למגורים - מגדל מעל 20 קומות"/>
    <n v="5396"/>
    <s v="נתניה"/>
    <n v="7400"/>
    <s v="הרצוג יצחק"/>
    <n v="250"/>
    <n v="8"/>
    <n v="8"/>
    <s v="     "/>
    <d v="2020-06-28T00:00:00"/>
    <n v="0"/>
    <n v="206"/>
    <n v="48"/>
    <n v="158"/>
    <n v="206"/>
    <s v="2020_01"/>
    <d v="2020-11-01T21:00:40"/>
    <s v="נתוני מתחם"/>
    <s v="נתוני מתחם"/>
    <s v="מהות הבקשה"/>
    <s v="בנין 1 - 23 קומות 96 יח&quot;ד בנין 2 - 27 קומות 110 יח&quot;ד הריסה 3 מבנים קיימים ובנייה 2 בנייני מגורים 23,27 קומות כל אחד, 4 קומות מרתף וחדר טרפו. סה&quot;כ 206 יחידות דיור "/>
    <s v="NULL"/>
    <s v="NULL"/>
    <s v="NULL"/>
    <s v="NULL"/>
    <n v="2021187"/>
    <m/>
    <d v="2021-12-09T00:00:00"/>
    <m/>
    <m/>
    <m/>
    <n v="48"/>
    <s v="מהות ההיתר"/>
    <n v="158"/>
    <s v="נתוני מתחם"/>
    <n v="206"/>
    <s v="מהות ההיתר"/>
    <m/>
    <s v="הריסת 3 מבני מגורים ובהם 48 יח&quot;ד ובניית 2 מגדלי מגורים: מגדל 1 - 23 קומות ובו 96 יח&quot;ד, מגדל 2 - 27 קומות ובו 110 יח&quot;ד, מעל 4 קומות מרתף חנייה משותף, וחדר טרפו, 2 צוברי גז (גפ&quot;מ) תת קרקעיים בנפח של  1400 גלון כ&quot;א, פיתוח שטח וגדרות (סה&quot;כ 206 יח&quot;ד); הכל בהתאם לתכנית ההיתר"/>
    <s v="NULL"/>
    <s v="NULL"/>
    <s v="לפי גוש חלקה (מרץ 2021)"/>
    <n v="2020"/>
    <x v="0"/>
    <s v="הריסה + בנייה"/>
    <s v="הריסה + בנייה"/>
    <m/>
    <n v="1"/>
    <m/>
    <m/>
    <m/>
    <n v="1"/>
    <s v="מקוונת (להיתר)"/>
    <m/>
    <x v="0"/>
    <m/>
    <m/>
    <m/>
    <n v="7124532"/>
    <m/>
    <s v="היתר מאתר העירייה ולכן אין ID"/>
    <m/>
    <m/>
    <m/>
    <m/>
    <m/>
    <m/>
    <s v="מיצוי יח&quot;ד בפרויקט"/>
    <n v="0"/>
    <m/>
    <m/>
    <m/>
    <m/>
    <m/>
    <s v="הבקשה חסומה באתר"/>
    <m/>
  </r>
  <r>
    <n v="1276"/>
    <m/>
    <m/>
    <m/>
    <m/>
    <m/>
    <s v="כפול רק מהנתונים החדשים"/>
    <m/>
    <m/>
    <m/>
    <m/>
    <n v="4091"/>
    <m/>
    <s v="מרכז"/>
    <x v="21"/>
    <x v="84"/>
    <m/>
    <s v="מיסוי"/>
    <s v="פינוי-בינוי"/>
    <s v="תכנית מאושרת עם פעילות יזמית"/>
    <n v="7124375"/>
    <s v="408 20200030"/>
    <n v="408"/>
    <n v="20200030"/>
    <s v="בקשה מקוונת ללא הקלות"/>
    <s v="בניה חדשה למגורים - מגדל מעל 20 קומות"/>
    <n v="5396"/>
    <s v="נתניה"/>
    <n v="7400"/>
    <s v="הרצוג יצחק"/>
    <n v="250"/>
    <n v="8"/>
    <n v="8"/>
    <s v="     "/>
    <d v="2020-09-03T00:00:00"/>
    <n v="0"/>
    <n v="206"/>
    <m/>
    <m/>
    <n v="206"/>
    <s v="2020_01"/>
    <d v="2020-11-01T21:00:40"/>
    <m/>
    <m/>
    <s v="מהות הבקשה"/>
    <s v="בנין 1 - 23 קומות 96 יח&quot;ד בנין 2 - 27 קומות 110 יח&quot;ד הריסה 3 מבנים קיימים ובנייה 2 בנייני מגורים 23,27 קומות כל אחד, 4 קומות מרתף וחדר טרפו. סה&quot;כ 206 יחידות דיור "/>
    <s v="NULL"/>
    <s v="NULL"/>
    <s v="NULL"/>
    <s v="NULL"/>
    <m/>
    <m/>
    <m/>
    <m/>
    <m/>
    <m/>
    <m/>
    <m/>
    <m/>
    <m/>
    <m/>
    <m/>
    <m/>
    <s v="NULL"/>
    <s v="NULL"/>
    <s v="NULL"/>
    <s v="לפי גוש חלקה (מרץ 2021)"/>
    <n v="2020"/>
    <x v="1"/>
    <s v="הריסה + בנייה"/>
    <m/>
    <m/>
    <m/>
    <m/>
    <m/>
    <m/>
    <n v="4"/>
    <s v="מקוונת (להיתר)"/>
    <m/>
    <x v="1"/>
    <m/>
    <m/>
    <m/>
    <m/>
    <m/>
    <m/>
    <m/>
    <m/>
    <m/>
    <m/>
    <m/>
    <m/>
    <s v="מיצוי יח&quot;ד בפרויקט"/>
    <n v="0"/>
    <m/>
    <m/>
    <m/>
    <m/>
    <m/>
    <s v="הבקשה חסומה באתר"/>
    <m/>
  </r>
  <r>
    <n v="1828"/>
    <s v="אוקטובר 2021 - טיוב בקשות ID כפולות"/>
    <s v="כן"/>
    <m/>
    <m/>
    <s v="טויב - מתחם המשכי"/>
    <m/>
    <m/>
    <m/>
    <m/>
    <m/>
    <n v="4330"/>
    <n v="31124"/>
    <s v="מרכז"/>
    <x v="21"/>
    <x v="85"/>
    <s v="ויצמן צפון-בארי"/>
    <s v="מיסוי"/>
    <s v="פינוי בינוי"/>
    <s v="בתכנון"/>
    <n v="7271094"/>
    <s v="408 20200273"/>
    <n v="408"/>
    <n v="20200273"/>
    <s v="בקשה מקוונת ללא הקלות"/>
    <s v="בניה חדשה למגורים - מגדל מעל 20 קומות"/>
    <n v="9539"/>
    <s v="נתניה"/>
    <n v="7400"/>
    <s v="בארי"/>
    <n v="303"/>
    <n v="61"/>
    <n v="61"/>
    <s v="     "/>
    <d v="2021-02-23T00:00:00"/>
    <n v="0"/>
    <n v="0"/>
    <n v="72"/>
    <n v="220"/>
    <n v="292"/>
    <s v="2021_01"/>
    <d v="2021-06-14T12:45:52"/>
    <s v="מתחמים"/>
    <s v="חישוב מתמטי"/>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 גז. "/>
    <s v="NULL"/>
    <s v="NULL"/>
    <s v="NULL"/>
    <s v="NULL"/>
    <s v="NULL"/>
    <s v="NULL"/>
    <m/>
    <m/>
    <m/>
    <m/>
    <m/>
    <m/>
    <m/>
    <m/>
    <m/>
    <m/>
    <m/>
    <m/>
    <m/>
    <m/>
    <s v="תוכנית"/>
    <n v="2021"/>
    <x v="1"/>
    <s v="בנייה"/>
    <m/>
    <m/>
    <n v="1"/>
    <m/>
    <m/>
    <m/>
    <n v="1"/>
    <s v="מקוונת (להיתר)"/>
    <m/>
    <x v="1"/>
    <m/>
    <m/>
    <m/>
    <m/>
    <m/>
    <m/>
    <m/>
    <m/>
    <m/>
    <m/>
    <m/>
    <m/>
    <m/>
    <n v="292"/>
    <m/>
    <m/>
    <m/>
    <m/>
    <m/>
    <m/>
    <m/>
  </r>
  <r>
    <n v="1829"/>
    <s v="אוקטובר 2021 - טיוב בקשות ID כפולות"/>
    <s v="כן"/>
    <m/>
    <m/>
    <s v="טויב - מתחם המשכי"/>
    <m/>
    <m/>
    <m/>
    <m/>
    <m/>
    <n v="4330"/>
    <n v="31124"/>
    <s v="מרכז"/>
    <x v="21"/>
    <x v="85"/>
    <s v="ויצמן צפון-בארי"/>
    <s v="מיסוי"/>
    <s v="פינוי בינוי"/>
    <s v="בתכנון"/>
    <n v="7310337"/>
    <s v="408 20200272"/>
    <n v="408"/>
    <n v="20200272"/>
    <s v="בקשה מקוונת ללא הקלות"/>
    <s v="בניה חדשה למגורים - מגדל מעל 20 קומות"/>
    <n v="9539"/>
    <s v="נתניה"/>
    <n v="7400"/>
    <s v="בארי"/>
    <n v="303"/>
    <n v="61"/>
    <n v="61"/>
    <s v="     "/>
    <d v="2021-02-24T00:00:00"/>
    <n v="0"/>
    <n v="0"/>
    <n v="72"/>
    <n v="220"/>
    <n v="292"/>
    <s v="2021_01"/>
    <d v="2021-06-14T12:45:52"/>
    <s v="מתחמים"/>
    <s v="חישוב מתמטי"/>
    <s v="בקשה מובילה"/>
    <s v="חפירה ודיפון אחרי הריסת 6 בניינים קיימים והחדרת עוגנים זמניים למגרשים גובלים . "/>
    <s v="NULL"/>
    <s v="NULL"/>
    <s v="NULL"/>
    <s v="NULL"/>
    <s v="NULL"/>
    <s v="NULL"/>
    <m/>
    <m/>
    <m/>
    <m/>
    <m/>
    <m/>
    <m/>
    <m/>
    <m/>
    <m/>
    <m/>
    <m/>
    <m/>
    <m/>
    <s v="תוכנית"/>
    <n v="2021"/>
    <x v="1"/>
    <s v="חפירה ודיפון"/>
    <m/>
    <m/>
    <n v="1"/>
    <m/>
    <m/>
    <m/>
    <n v="2"/>
    <s v="מקוונת (להיתר)"/>
    <m/>
    <x v="1"/>
    <m/>
    <m/>
    <m/>
    <m/>
    <m/>
    <m/>
    <m/>
    <m/>
    <m/>
    <m/>
    <m/>
    <m/>
    <m/>
    <n v="292"/>
    <m/>
    <m/>
    <m/>
    <m/>
    <m/>
    <m/>
    <m/>
  </r>
  <r>
    <n v="1831"/>
    <s v="אוקטובר 2021 - טיוב בקשות ID כפולות"/>
    <s v="כן"/>
    <m/>
    <m/>
    <s v="טויב - מתחם המשכי"/>
    <m/>
    <m/>
    <m/>
    <m/>
    <m/>
    <n v="4330"/>
    <n v="31124"/>
    <s v="מרכז"/>
    <x v="21"/>
    <x v="85"/>
    <s v="ויצמן צפון-בארי"/>
    <s v="מיסוי"/>
    <s v="פינוי בינוי"/>
    <s v="בתכנון"/>
    <n v="7264218"/>
    <s v="408 20200273"/>
    <n v="408"/>
    <n v="20200273"/>
    <s v="בקשה מקוונת ללא הקלות"/>
    <s v="בניה חדשה למגורים - מגדל מעל 20 קומות"/>
    <n v="9539"/>
    <s v="נתניה"/>
    <n v="7400"/>
    <s v="בארי"/>
    <n v="303"/>
    <n v="61"/>
    <n v="61"/>
    <s v="     "/>
    <d v="2021-04-07T00:00:00"/>
    <n v="0"/>
    <n v="0"/>
    <n v="72"/>
    <n v="220"/>
    <n v="292"/>
    <s v="2021_01"/>
    <d v="2021-06-14T12:45:52"/>
    <s v="מתחמים"/>
    <s v="חישוב מתמטי"/>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 גז. "/>
    <s v="NULL"/>
    <s v="NULL"/>
    <s v="NULL"/>
    <s v="NULL"/>
    <s v="NULL"/>
    <s v="NULL"/>
    <m/>
    <m/>
    <m/>
    <m/>
    <m/>
    <m/>
    <m/>
    <m/>
    <m/>
    <m/>
    <m/>
    <m/>
    <m/>
    <m/>
    <s v="תוכנית"/>
    <n v="2021"/>
    <x v="1"/>
    <s v="בנייה"/>
    <m/>
    <m/>
    <n v="1"/>
    <m/>
    <m/>
    <m/>
    <n v="2"/>
    <s v="מקוונת (להיתר)"/>
    <m/>
    <x v="1"/>
    <m/>
    <m/>
    <m/>
    <m/>
    <m/>
    <m/>
    <m/>
    <m/>
    <m/>
    <m/>
    <m/>
    <m/>
    <m/>
    <n v="292"/>
    <m/>
    <m/>
    <m/>
    <m/>
    <m/>
    <m/>
    <m/>
  </r>
  <r>
    <n v="1832"/>
    <s v="אוקטובר 2021 - טיוב בקשות ID כפולות"/>
    <s v="כן"/>
    <m/>
    <m/>
    <s v="טויב - מתחם המשכי"/>
    <m/>
    <m/>
    <m/>
    <m/>
    <m/>
    <n v="4330"/>
    <n v="31124"/>
    <s v="מרכז"/>
    <x v="21"/>
    <x v="85"/>
    <s v="ויצמן צפון-בארי"/>
    <s v="מיסוי"/>
    <s v="פינוי בינוי"/>
    <s v="בתכנון"/>
    <n v="7310335"/>
    <s v="408 20200271"/>
    <n v="408"/>
    <n v="20200271"/>
    <s v="בקשה מקוונת ללא הקלות"/>
    <s v="בניה חדשה למגורים - מגדל מעל 20 קומות"/>
    <n v="9539"/>
    <s v="נתניה"/>
    <n v="7400"/>
    <s v="בארי"/>
    <n v="303"/>
    <n v="61"/>
    <n v="61"/>
    <s v="     "/>
    <d v="2021-04-22T00:00:00"/>
    <n v="0"/>
    <n v="0"/>
    <n v="72"/>
    <n v="220"/>
    <n v="292"/>
    <s v="2021_01"/>
    <d v="2021-06-14T12:45:52"/>
    <s v="מתחמים"/>
    <s v="חישוב מתמטי"/>
    <s v="בקשה מובילה"/>
    <s v="הריסה 6 מבנים קיימים בני 3 קומות, גידור ושילוט המתחם. "/>
    <s v="NULL"/>
    <s v="NULL"/>
    <s v="NULL"/>
    <s v="NULL"/>
    <s v="NULL"/>
    <s v="NULL"/>
    <m/>
    <m/>
    <m/>
    <m/>
    <m/>
    <m/>
    <m/>
    <m/>
    <m/>
    <m/>
    <m/>
    <m/>
    <m/>
    <m/>
    <s v="תוכנית"/>
    <n v="2021"/>
    <x v="1"/>
    <s v="הריסה"/>
    <m/>
    <m/>
    <n v="1"/>
    <m/>
    <m/>
    <m/>
    <n v="2"/>
    <s v="מקוונת (להיתר)"/>
    <m/>
    <x v="1"/>
    <m/>
    <m/>
    <m/>
    <m/>
    <m/>
    <m/>
    <m/>
    <m/>
    <m/>
    <m/>
    <m/>
    <m/>
    <m/>
    <n v="292"/>
    <m/>
    <m/>
    <m/>
    <m/>
    <m/>
    <m/>
    <m/>
  </r>
  <r>
    <n v="1834"/>
    <s v="אוקטובר 2021 - טיוב בקשה וסמל כפולים"/>
    <s v="כן"/>
    <m/>
    <m/>
    <s v="טויב"/>
    <m/>
    <m/>
    <m/>
    <m/>
    <m/>
    <n v="4330"/>
    <n v="31124"/>
    <s v="מרכז"/>
    <x v="21"/>
    <x v="85"/>
    <s v="ויצמן צפון-בארי"/>
    <s v="מיסוי"/>
    <s v="פינוי-בינוי"/>
    <s v="תכנית מאושרת עם פעילות יזמית"/>
    <n v="7324673"/>
    <s v="408 20200272"/>
    <n v="408"/>
    <n v="20200272"/>
    <s v="בקשה מקוונת ללא הקלות"/>
    <s v="בניה חדשה למגורים - מגדל מעל 20 קומות"/>
    <n v="9539"/>
    <s v="נתניה"/>
    <n v="7400"/>
    <s v="בארי"/>
    <n v="303"/>
    <n v="61"/>
    <n v="61"/>
    <s v="     "/>
    <d v="2021-06-08T00:00:00"/>
    <n v="0"/>
    <n v="0"/>
    <n v="72"/>
    <n v="220"/>
    <n v="292"/>
    <s v="2021_02"/>
    <d v="2021-06-23T10:47:40"/>
    <s v="מתחמים"/>
    <s v="חישוב מתמטי"/>
    <s v="בקשה מובילה"/>
    <s v="דיפון וחפירה והחדרת עוגנים זמניים למגרשים גובלים. "/>
    <s v="NULL"/>
    <s v="NULL"/>
    <s v="NULL"/>
    <s v="NULL"/>
    <s v="NULL"/>
    <s v="NULL"/>
    <m/>
    <m/>
    <m/>
    <m/>
    <m/>
    <m/>
    <m/>
    <m/>
    <m/>
    <m/>
    <m/>
    <m/>
    <m/>
    <m/>
    <s v="כתובת"/>
    <n v="2021"/>
    <x v="1"/>
    <s v="חפירה ודיפון"/>
    <m/>
    <m/>
    <n v="1"/>
    <m/>
    <m/>
    <m/>
    <n v="2"/>
    <s v="מקוונת (להיתר)"/>
    <m/>
    <x v="1"/>
    <m/>
    <m/>
    <m/>
    <m/>
    <m/>
    <m/>
    <m/>
    <m/>
    <m/>
    <m/>
    <m/>
    <m/>
    <m/>
    <n v="292"/>
    <m/>
    <m/>
    <m/>
    <m/>
    <m/>
    <m/>
    <m/>
  </r>
  <r>
    <n v="1833"/>
    <s v="אוקטובר 2021 - טיוב בקשות ID כפולות"/>
    <s v="כן"/>
    <m/>
    <m/>
    <s v="טויב - מתחם המשכי"/>
    <m/>
    <m/>
    <m/>
    <m/>
    <m/>
    <n v="4330"/>
    <n v="31124"/>
    <s v="מרכז"/>
    <x v="21"/>
    <x v="85"/>
    <s v="ויצמן צפון-בארי"/>
    <s v="מיסוי"/>
    <s v="פינוי בינוי"/>
    <s v="בתכנון"/>
    <n v="7268854"/>
    <s v="408 20200272"/>
    <n v="408"/>
    <n v="20200272"/>
    <s v="בקשה מקוונת ללא הקלות"/>
    <s v="בניה חדשה למגורים - מגדל מעל 20 קומות"/>
    <n v="9539"/>
    <s v="נתניה"/>
    <n v="7400"/>
    <s v="בארי"/>
    <n v="303"/>
    <n v="61"/>
    <n v="61"/>
    <s v="     "/>
    <d v="2021-04-22T00:00:00"/>
    <n v="0"/>
    <n v="0"/>
    <s v="NULL"/>
    <s v="NULL"/>
    <s v="NULL"/>
    <s v="2021_01"/>
    <d v="2021-06-14T12:45:52"/>
    <s v="NULL"/>
    <s v="NULL"/>
    <s v="NULL"/>
    <s v="חפירה ודיפון אחרי הריסת 6 בניינים קיימים והחדרת עוגנים זמניים למגרשים גובלים . "/>
    <s v="NULL"/>
    <s v="NULL"/>
    <s v="NULL"/>
    <s v="NULL"/>
    <m/>
    <s v="NULL"/>
    <m/>
    <m/>
    <m/>
    <m/>
    <m/>
    <m/>
    <m/>
    <m/>
    <m/>
    <m/>
    <m/>
    <m/>
    <m/>
    <m/>
    <s v="תוכנית"/>
    <n v="2021"/>
    <x v="1"/>
    <s v="חפירה ודיפון"/>
    <m/>
    <m/>
    <n v="1"/>
    <m/>
    <m/>
    <m/>
    <n v="4"/>
    <s v="מקוונת (להיתר)"/>
    <m/>
    <x v="1"/>
    <m/>
    <m/>
    <m/>
    <m/>
    <m/>
    <m/>
    <m/>
    <m/>
    <m/>
    <m/>
    <m/>
    <m/>
    <m/>
    <n v="292"/>
    <m/>
    <m/>
    <m/>
    <m/>
    <m/>
    <m/>
    <m/>
  </r>
  <r>
    <n v="1278"/>
    <m/>
    <m/>
    <m/>
    <s v="אין רחוב"/>
    <m/>
    <m/>
    <m/>
    <m/>
    <m/>
    <m/>
    <n v="4330"/>
    <n v="31124"/>
    <s v="מרכז"/>
    <x v="21"/>
    <x v="85"/>
    <s v="ויצמן צפון-בארי"/>
    <s v="מיסוי"/>
    <s v="פינוי-בינוי"/>
    <s v="תכנית מאושרת עם פעילות יזמית"/>
    <n v="7124476"/>
    <s v="408 918644351"/>
    <n v="408"/>
    <n v="918644351"/>
    <s v="בקשת מידע להיתר"/>
    <s v="בניה חדשה למגורים - מגדל מעל 20 קומות"/>
    <n v="9539"/>
    <s v="נתניה"/>
    <n v="7400"/>
    <s v="מרחב תכנון נתניה"/>
    <n v="1"/>
    <n v="0"/>
    <n v="0"/>
    <s v="     "/>
    <d v="2020-01-02T00:00:00"/>
    <n v="0"/>
    <n v="292"/>
    <n v="72"/>
    <n v="220"/>
    <n v="292"/>
    <s v="2020_01"/>
    <d v="2020-11-01T21:00:40"/>
    <s v="מתחמים"/>
    <s v="חישוב מתמטי"/>
    <s v="מהות הבקשה"/>
    <s v=" 3 מגדלי מגורים הכוללים סה&quot;כ 292 יח&quot;ד -2 כיתות גן בקומת הקרקע מבני ציבור: המגדלים יושבים ע&quot;ג חניון תת&quot;ק משותף מוסד ציבורי "/>
    <s v="NULL"/>
    <s v="NULL"/>
    <s v="NULL"/>
    <s v="NULL"/>
    <m/>
    <m/>
    <m/>
    <m/>
    <m/>
    <m/>
    <m/>
    <m/>
    <m/>
    <m/>
    <m/>
    <m/>
    <m/>
    <m/>
    <m/>
    <m/>
    <s v="לפי גוש חלקה (מרץ 2021)"/>
    <n v="2020"/>
    <x v="1"/>
    <s v="בנייה"/>
    <m/>
    <m/>
    <n v="1"/>
    <n v="1"/>
    <m/>
    <m/>
    <n v="1"/>
    <s v="למידע"/>
    <m/>
    <x v="1"/>
    <m/>
    <m/>
    <m/>
    <m/>
    <m/>
    <m/>
    <m/>
    <m/>
    <m/>
    <m/>
    <m/>
    <m/>
    <m/>
    <n v="292"/>
    <m/>
    <m/>
    <m/>
    <m/>
    <m/>
    <s v="הבקשה חסומה באתר"/>
    <m/>
  </r>
  <r>
    <n v="1300"/>
    <m/>
    <m/>
    <m/>
    <s v="אין רחוב"/>
    <m/>
    <s v="סמל לא כפול - לטייב רגיל"/>
    <m/>
    <m/>
    <m/>
    <m/>
    <n v="4330"/>
    <n v="31124"/>
    <s v="מרכז"/>
    <x v="21"/>
    <x v="85"/>
    <s v="ויצמן צפון-בארי"/>
    <s v="מיסוי"/>
    <s v="פינוי-בינוי"/>
    <s v="תכנית מאושרת עם פעילות יזמית"/>
    <n v="7213403"/>
    <s v="408 20200273"/>
    <n v="408"/>
    <n v="20200273"/>
    <s v="בקשה מקוונת ללא הקלות"/>
    <s v="בניה חדשה למגורים - מגדל מעל 20 קומות"/>
    <n v="9539"/>
    <s v="נתניה"/>
    <n v="7400"/>
    <s v="מרחב תכנון נתניה"/>
    <n v="1"/>
    <n v="0"/>
    <n v="0"/>
    <s v="     "/>
    <d v="2020-10-15T00:00:00"/>
    <n v="0"/>
    <n v="0"/>
    <m/>
    <m/>
    <n v="292"/>
    <s v="2020_04"/>
    <d v="2021-01-28T10:43:04"/>
    <m/>
    <m/>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ר גז. "/>
    <s v="NULL"/>
    <s v="NULL"/>
    <s v="NULL"/>
    <s v="NULL"/>
    <m/>
    <m/>
    <m/>
    <m/>
    <m/>
    <m/>
    <m/>
    <m/>
    <m/>
    <m/>
    <m/>
    <m/>
    <m/>
    <m/>
    <s v="NULL"/>
    <s v="NULL"/>
    <s v="לפי גוש חלקה (מרץ 2021)"/>
    <n v="2020"/>
    <x v="1"/>
    <s v="בנייה"/>
    <m/>
    <m/>
    <n v="1"/>
    <m/>
    <m/>
    <m/>
    <n v="4"/>
    <s v="מקוונת (להיתר)"/>
    <m/>
    <x v="1"/>
    <m/>
    <m/>
    <m/>
    <m/>
    <m/>
    <m/>
    <m/>
    <m/>
    <m/>
    <m/>
    <m/>
    <m/>
    <m/>
    <n v="292"/>
    <m/>
    <m/>
    <m/>
    <m/>
    <m/>
    <s v="הבקשה חסומה באתר"/>
    <m/>
  </r>
  <r>
    <n v="1298"/>
    <m/>
    <m/>
    <m/>
    <s v="אין רחוב"/>
    <m/>
    <s v="סמל לא כפול - לטייב רגיל"/>
    <m/>
    <m/>
    <m/>
    <m/>
    <n v="4330"/>
    <n v="31124"/>
    <s v="מרכז"/>
    <x v="21"/>
    <x v="85"/>
    <s v="ויצמן צפון-בארי"/>
    <s v="מיסוי"/>
    <s v="פינוי-בינוי"/>
    <s v="תכנית מאושרת עם פעילות יזמית"/>
    <n v="7213264"/>
    <s v="408 20200271"/>
    <n v="408"/>
    <n v="20200271"/>
    <s v="בקשה מקוונת ללא הקלות"/>
    <s v="בניה חדשה למגורים - מגדל מעל 20 קומות"/>
    <n v="9539"/>
    <s v="נתניה"/>
    <n v="7400"/>
    <s v="מרחב תכנון נתניה"/>
    <n v="1"/>
    <n v="0"/>
    <n v="0"/>
    <s v="     "/>
    <d v="2020-12-14T00:00:00"/>
    <n v="0"/>
    <n v="0"/>
    <m/>
    <m/>
    <m/>
    <s v="2020_04"/>
    <d v="2021-01-28T10:43:04"/>
    <m/>
    <m/>
    <m/>
    <s v="הריסה 6 מבנים קיימים בני 3 קומות, גידור ושילוט המתחם. "/>
    <s v="NULL"/>
    <s v="NULL"/>
    <s v="NULL"/>
    <s v="NULL"/>
    <m/>
    <m/>
    <m/>
    <m/>
    <m/>
    <m/>
    <m/>
    <m/>
    <m/>
    <m/>
    <m/>
    <m/>
    <m/>
    <m/>
    <s v="NULL"/>
    <s v="NULL"/>
    <s v="לפי גוש חלקה (מרץ 2021)"/>
    <n v="2020"/>
    <x v="1"/>
    <s v="הריסה"/>
    <m/>
    <m/>
    <n v="1"/>
    <m/>
    <m/>
    <m/>
    <n v="4"/>
    <s v="מקוונת (להיתר)"/>
    <m/>
    <x v="1"/>
    <m/>
    <m/>
    <m/>
    <m/>
    <m/>
    <m/>
    <m/>
    <m/>
    <m/>
    <m/>
    <m/>
    <m/>
    <m/>
    <n v="292"/>
    <m/>
    <m/>
    <m/>
    <m/>
    <m/>
    <s v="הבקשה חסומה באתר"/>
    <m/>
  </r>
  <r>
    <n v="1299"/>
    <m/>
    <m/>
    <m/>
    <s v="אין רחוב"/>
    <m/>
    <s v="סמל לא כפול - לטייב רגיל"/>
    <m/>
    <m/>
    <m/>
    <m/>
    <n v="4330"/>
    <n v="31124"/>
    <s v="מרכז"/>
    <x v="21"/>
    <x v="85"/>
    <s v="ויצמן צפון-בארי"/>
    <s v="מיסוי"/>
    <s v="פינוי-בינוי"/>
    <s v="תכנית מאושרת עם פעילות יזמית"/>
    <n v="7213265"/>
    <s v="408 20200272"/>
    <n v="408"/>
    <n v="20200272"/>
    <s v="בקשה מקוונת ללא הקלות"/>
    <s v="בניה חדשה למגורים - מגדל מעל 20 קומות"/>
    <n v="9539"/>
    <s v="נתניה"/>
    <n v="7400"/>
    <s v="מרחב תכנון נתניה"/>
    <n v="1"/>
    <n v="0"/>
    <n v="0"/>
    <s v="     "/>
    <d v="2020-12-15T00:00:00"/>
    <n v="0"/>
    <n v="0"/>
    <m/>
    <m/>
    <m/>
    <s v="2020_04"/>
    <d v="2021-01-28T10:43:04"/>
    <m/>
    <m/>
    <m/>
    <s v="חפירה ודיפון אחרי הריסת 6 בניינים קיימים והחדרת עוגנים זמניים למגרשים גובלים . "/>
    <s v="NULL"/>
    <s v="NULL"/>
    <s v="NULL"/>
    <s v="NULL"/>
    <m/>
    <m/>
    <m/>
    <m/>
    <m/>
    <m/>
    <m/>
    <m/>
    <m/>
    <m/>
    <m/>
    <m/>
    <m/>
    <m/>
    <s v="NULL"/>
    <s v="NULL"/>
    <s v="לפי גוש חלקה (מרץ 2021)"/>
    <n v="2020"/>
    <x v="1"/>
    <s v="הריסה + חפירה ודיפון"/>
    <m/>
    <m/>
    <n v="1"/>
    <m/>
    <m/>
    <m/>
    <n v="4"/>
    <s v="מקוונת (להיתר)"/>
    <m/>
    <x v="1"/>
    <m/>
    <m/>
    <m/>
    <m/>
    <m/>
    <m/>
    <m/>
    <m/>
    <m/>
    <m/>
    <m/>
    <m/>
    <m/>
    <n v="292"/>
    <m/>
    <m/>
    <m/>
    <m/>
    <m/>
    <s v="הבקשה חסומה באתר"/>
    <m/>
  </r>
  <r>
    <n v="1275"/>
    <m/>
    <m/>
    <m/>
    <m/>
    <m/>
    <m/>
    <m/>
    <m/>
    <m/>
    <m/>
    <n v="4275"/>
    <n v="31122"/>
    <s v="מרכז"/>
    <x v="21"/>
    <x v="86"/>
    <s v="ויצמן סוקולוב"/>
    <s v="מיסוי"/>
    <s v="פינוי-בינוי"/>
    <s v="תכנית מאושרת עם פעילות יזמית"/>
    <n v="7124325"/>
    <s v="408 20200065"/>
    <n v="408"/>
    <n v="20200065"/>
    <s v="בקשה מקוונת ללא הקלות"/>
    <s v="בניה חדשה למגורים - מגדל מעל 20 קומות"/>
    <n v="4421"/>
    <s v="נתניה"/>
    <n v="7400"/>
    <s v="סוקולוב"/>
    <n v="235"/>
    <n v="22"/>
    <n v="22"/>
    <s v="     "/>
    <d v="2020-02-27T00:00:00"/>
    <n v="0"/>
    <n v="264"/>
    <n v="64"/>
    <n v="200"/>
    <n v="264"/>
    <s v="2020_01"/>
    <d v="2020-11-01T21:00:40"/>
    <s v="נתוני מתחם"/>
    <s v="נתוני מתחם"/>
    <s v="מהות הבקשה"/>
    <s v="הקמת 3 מגדלי מגורים בני 25 קומות (מעל הקרקע) ו-4 קומות תת קרקעיות הכוללים 264 יח&quot;ד, שטחי מסחר, 2 כיתות גן, שטחים לרווחת הדיירים, חניון תת קרקעי, מחסנים, שטחי שירות, חדרים טכניים כולל חדרי חשמל וצוברי גז. "/>
    <s v="NULL"/>
    <s v="NULL"/>
    <s v="NULL"/>
    <s v="NULL"/>
    <n v="2021201"/>
    <m/>
    <d v="2021-12-30T00:00:00"/>
    <m/>
    <m/>
    <m/>
    <n v="60"/>
    <s v="נתוני מתחם"/>
    <n v="200"/>
    <s v="נתוני מתחם"/>
    <n v="264"/>
    <s v="מהות ההיתר"/>
    <m/>
    <s v="הקמת 3 מגדלי מגורים ובהם 264 יח&quot;ד, בני 23 קומות, מעל קומת קרקע כפולה (כולל קומת ביניים) ומעל 4 קומות מרתפי חניה ואחסנה. (25 קומות מעל הקרקע). בקומת הקרקע: שטח מסחרי, 2 כיתות גן, שטחים לרווחת הדיירים, חדרים טכניים וצוברי גז. והקמת חדר שנאים."/>
    <s v="NULL"/>
    <s v="NULL"/>
    <s v="לפי גוש חלקה (מרץ 2021)"/>
    <n v="2020"/>
    <x v="0"/>
    <s v="בנייה"/>
    <s v="בנייה"/>
    <m/>
    <n v="1"/>
    <m/>
    <m/>
    <m/>
    <n v="1"/>
    <s v="מקוונת (להיתר)"/>
    <m/>
    <x v="0"/>
    <m/>
    <m/>
    <m/>
    <n v="7124325"/>
    <m/>
    <s v="היתר מאתר העירייה ולכן אין ID"/>
    <m/>
    <m/>
    <s v="כן"/>
    <s v="כן"/>
    <m/>
    <s v="מתחם רלוונטי לפי כתובת ומסלול מיסוי (המשכי)"/>
    <s v="מיצוי יח&quot;ד בפרויקט"/>
    <n v="0"/>
    <m/>
    <m/>
    <m/>
    <m/>
    <m/>
    <s v="הבקשה לא נמצאה באתר העירייה"/>
    <m/>
  </r>
  <r>
    <n v="1268"/>
    <m/>
    <m/>
    <m/>
    <m/>
    <m/>
    <m/>
    <m/>
    <m/>
    <m/>
    <m/>
    <n v="4275"/>
    <n v="31122"/>
    <s v="מרכז"/>
    <x v="21"/>
    <x v="86"/>
    <s v="ויצמן סוקולוב"/>
    <s v="מיסוי"/>
    <s v="פינוי-בינוי"/>
    <s v="תכנית מאושרת עם פעילות יזמית"/>
    <n v="7124322"/>
    <s v="408 20200062"/>
    <n v="408"/>
    <n v="20200062"/>
    <s v="בקשה מקוונת ללא הקלות"/>
    <s v="בניה חדשה למגורים - מגדל מעל 20 קומות"/>
    <n v="4421"/>
    <s v="נתניה"/>
    <n v="7400"/>
    <s v="סוקולוב"/>
    <n v="235"/>
    <n v="22"/>
    <n v="22"/>
    <s v="     "/>
    <d v="2020-06-17T00:00:00"/>
    <n v="0"/>
    <n v="0"/>
    <m/>
    <m/>
    <m/>
    <s v="2020_01"/>
    <d v="2020-11-01T21:00:40"/>
    <m/>
    <m/>
    <m/>
    <s v="חפירה ודיפון לאחר הריסת 3 מבנים ומקלט קיים, גידור ושילוט המתחם. "/>
    <s v="NULL"/>
    <s v="NULL"/>
    <s v="NULL"/>
    <s v="NULL"/>
    <m/>
    <m/>
    <m/>
    <m/>
    <m/>
    <m/>
    <m/>
    <m/>
    <m/>
    <m/>
    <m/>
    <m/>
    <m/>
    <m/>
    <s v="NULL"/>
    <s v="NULL"/>
    <s v="לפי גוש חלקה (מרץ 2021)"/>
    <n v="2020"/>
    <x v="1"/>
    <s v="הריסה + חפירה ודיפון"/>
    <m/>
    <m/>
    <n v="1"/>
    <m/>
    <m/>
    <m/>
    <n v="2"/>
    <s v="מקוונת (להיתר)"/>
    <m/>
    <x v="1"/>
    <m/>
    <m/>
    <m/>
    <m/>
    <m/>
    <m/>
    <m/>
    <m/>
    <s v="כן"/>
    <s v="כן"/>
    <m/>
    <s v="מתחם רלוונטי לפי כתובת ומסלול מיסוי (המשכי)"/>
    <s v="מיצוי יח&quot;ד בפרויקט"/>
    <n v="0"/>
    <m/>
    <m/>
    <m/>
    <m/>
    <m/>
    <s v="הבקשה לא נמצאה באתר העירייה"/>
    <m/>
  </r>
  <r>
    <n v="1272"/>
    <m/>
    <m/>
    <m/>
    <m/>
    <m/>
    <m/>
    <m/>
    <m/>
    <m/>
    <m/>
    <n v="4275"/>
    <n v="31122"/>
    <s v="מרכז"/>
    <x v="21"/>
    <x v="86"/>
    <s v="ויצמן סוקולוב"/>
    <s v="מיסוי"/>
    <s v="פינוי-בינוי"/>
    <s v="תכנית מאושרת עם פעילות יזמית"/>
    <n v="7124323"/>
    <s v="408 20200064"/>
    <n v="408"/>
    <n v="20200064"/>
    <s v="בקשה מקוונת ללא הקלות"/>
    <s v="בניה חדשה למגורים - מגדל מעל 20 קומות"/>
    <n v="4421"/>
    <s v="נתניה"/>
    <n v="7400"/>
    <s v="סוקולוב"/>
    <n v="235"/>
    <n v="22"/>
    <n v="22"/>
    <s v="     "/>
    <d v="2020-09-15T00:00:00"/>
    <n v="0"/>
    <n v="0"/>
    <m/>
    <m/>
    <m/>
    <s v="2020_01"/>
    <d v="2020-11-01T21:00:40"/>
    <m/>
    <m/>
    <m/>
    <s v="הריסת שלושה מבנים קיימים בני 3 קומות, גידור ושילוט המתחם. "/>
    <s v="NULL"/>
    <s v="NULL"/>
    <s v="NULL"/>
    <s v="NULL"/>
    <n v="2022001"/>
    <m/>
    <d v="2022-01-02T00:00:00"/>
    <m/>
    <m/>
    <m/>
    <m/>
    <m/>
    <m/>
    <m/>
    <m/>
    <m/>
    <m/>
    <s v="הריסת שלושה מבנים קיימים בני 3 קומות ומקלט, פיתוח השטח ותשתיות, גידור ושילוט המתחם"/>
    <s v="NULL"/>
    <s v="NULL"/>
    <s v="לפי גוש חלקה (מרץ 2021)"/>
    <n v="2020"/>
    <x v="16"/>
    <s v="הריסה"/>
    <s v="הריסה"/>
    <m/>
    <n v="1"/>
    <m/>
    <m/>
    <m/>
    <n v="2"/>
    <s v="מקוונת (להיתר)"/>
    <m/>
    <x v="2"/>
    <m/>
    <m/>
    <m/>
    <n v="7124323"/>
    <m/>
    <s v="היתר מאתר העירייה ולכן אין ID"/>
    <m/>
    <m/>
    <s v="כן"/>
    <s v="כן"/>
    <m/>
    <s v="מתחם רלוונטי לפי כתובת ומסלול מיסוי (המשכי)"/>
    <s v="מיצוי יח&quot;ד בפרויקט"/>
    <n v="0"/>
    <m/>
    <m/>
    <m/>
    <m/>
    <m/>
    <s v="הבקשה לא נמצאה באתר העירייה"/>
    <m/>
  </r>
  <r>
    <n v="1290"/>
    <m/>
    <m/>
    <m/>
    <m/>
    <m/>
    <s v="כפול"/>
    <m/>
    <m/>
    <m/>
    <m/>
    <n v="4275"/>
    <n v="31122"/>
    <s v="מרכז"/>
    <x v="21"/>
    <x v="86"/>
    <s v="ויצמן סוקולוב"/>
    <s v="מיסוי"/>
    <s v="פינוי-בינוי"/>
    <s v="תכנית מאושרת עם פעילות יזמית"/>
    <n v="7124844"/>
    <s v="408 20200065"/>
    <n v="408"/>
    <n v="20200065"/>
    <s v="בקשה מקוונת ללא הקלות"/>
    <s v="בניה חדשה למגורים - מגדל מעל 20 קומות"/>
    <n v="4421"/>
    <s v="נתניה"/>
    <n v="7400"/>
    <s v="סוקולוב"/>
    <n v="235"/>
    <n v="22"/>
    <n v="22"/>
    <s v="     "/>
    <d v="2020-02-27T00:00:00"/>
    <n v="0"/>
    <n v="264"/>
    <m/>
    <m/>
    <m/>
    <s v="2020_01"/>
    <d v="2020-11-01T21:00:40"/>
    <m/>
    <m/>
    <m/>
    <s v="הקמת 3 מגדלי מגורים בני 25 קומות (מעל הקרקע) ו-4 קומות תת קרקעיות הכוללים 264 יח&quot;ד, שטחי מסחר, 2 כיתות גן, שטחים לרווחת הדיירים, חניון תת קרקעי, מחסנים, שטחי שירות, חדרים טכניים כולל חדרי חשמל וצוברי גז. "/>
    <s v="NULL"/>
    <s v="NULL"/>
    <s v="NULL"/>
    <s v="NULL"/>
    <m/>
    <m/>
    <m/>
    <m/>
    <m/>
    <m/>
    <m/>
    <m/>
    <m/>
    <m/>
    <m/>
    <m/>
    <m/>
    <s v="NULL"/>
    <s v="NULL"/>
    <s v="NULL"/>
    <s v="לפי גוש חלקה (מרץ 2021)"/>
    <n v="2020"/>
    <x v="1"/>
    <s v="בנייה"/>
    <m/>
    <m/>
    <m/>
    <m/>
    <m/>
    <m/>
    <n v="4"/>
    <s v="מקוונת (להיתר)"/>
    <m/>
    <x v="1"/>
    <m/>
    <m/>
    <m/>
    <m/>
    <m/>
    <m/>
    <m/>
    <m/>
    <s v="כן"/>
    <s v="כן"/>
    <m/>
    <s v="מתחם רלוונטי לפי כתובת ומסלול מיסוי (המשכי)"/>
    <s v="מיצוי יח&quot;ד בפרויקט"/>
    <n v="0"/>
    <m/>
    <m/>
    <m/>
    <m/>
    <m/>
    <s v="הבקשה לא נמצאה באתר העירייה"/>
    <m/>
  </r>
  <r>
    <n v="1283"/>
    <m/>
    <m/>
    <m/>
    <m/>
    <m/>
    <s v="כפול"/>
    <m/>
    <m/>
    <m/>
    <m/>
    <n v="4275"/>
    <n v="31122"/>
    <s v="מרכז"/>
    <x v="21"/>
    <x v="86"/>
    <s v="ויצמן סוקולוב"/>
    <s v="מיסוי"/>
    <s v="פינוי-בינוי"/>
    <s v="תכנית מאושרת עם פעילות יזמית"/>
    <n v="7124841"/>
    <s v="408 20200062"/>
    <n v="408"/>
    <n v="20200062"/>
    <s v="בקשה מקוונת ללא הקלות"/>
    <s v="בניה חדשה למגורים - מגדל מעל 20 קומות"/>
    <n v="4421"/>
    <s v="נתניה"/>
    <n v="7400"/>
    <s v="סוקולוב"/>
    <n v="235"/>
    <n v="22"/>
    <n v="22"/>
    <s v="     "/>
    <d v="2020-06-17T00:00:00"/>
    <n v="0"/>
    <n v="0"/>
    <m/>
    <m/>
    <m/>
    <s v="2020_01"/>
    <d v="2020-11-01T21:00:40"/>
    <m/>
    <m/>
    <m/>
    <s v="חפירה ודיפון לאחר הריסת 3 מבנים ומקלט קיים, גידור ושילוט המתחם. "/>
    <s v="NULL"/>
    <s v="NULL"/>
    <s v="NULL"/>
    <s v="NULL"/>
    <m/>
    <m/>
    <m/>
    <m/>
    <m/>
    <m/>
    <m/>
    <m/>
    <m/>
    <m/>
    <m/>
    <m/>
    <m/>
    <s v="NULL"/>
    <s v="NULL"/>
    <s v="NULL"/>
    <s v="לפי גוש חלקה (מרץ 2021)"/>
    <n v="2020"/>
    <x v="1"/>
    <s v="הריסה + חפירה ודיפון"/>
    <m/>
    <m/>
    <m/>
    <m/>
    <m/>
    <m/>
    <n v="4"/>
    <s v="מקוונת (להיתר)"/>
    <m/>
    <x v="1"/>
    <m/>
    <m/>
    <m/>
    <m/>
    <m/>
    <m/>
    <m/>
    <m/>
    <s v="כן"/>
    <s v="כן"/>
    <m/>
    <s v="מתחם רלוונטי לפי כתובת ומסלול מיסוי (המשכי)"/>
    <s v="מיצוי יח&quot;ד בפרויקט"/>
    <n v="0"/>
    <m/>
    <m/>
    <m/>
    <m/>
    <m/>
    <s v="הבקשה לא נמצאה באתר העירייה"/>
    <m/>
  </r>
  <r>
    <n v="1287"/>
    <m/>
    <m/>
    <m/>
    <m/>
    <m/>
    <s v="כפול"/>
    <m/>
    <m/>
    <m/>
    <m/>
    <n v="4275"/>
    <n v="31122"/>
    <s v="מרכז"/>
    <x v="21"/>
    <x v="86"/>
    <s v="ויצמן סוקולוב"/>
    <s v="מיסוי"/>
    <s v="פינוי-בינוי"/>
    <s v="תכנית מאושרת עם פעילות יזמית"/>
    <n v="7124842"/>
    <s v="408 20200064"/>
    <n v="408"/>
    <n v="20200064"/>
    <s v="בקשה מקוונת ללא הקלות"/>
    <s v="בניה חדשה למגורים - מגדל מעל 20 קומות"/>
    <n v="4421"/>
    <s v="נתניה"/>
    <n v="7400"/>
    <s v="סוקולוב"/>
    <n v="235"/>
    <n v="22"/>
    <n v="22"/>
    <s v="     "/>
    <d v="2020-06-18T00:00:00"/>
    <n v="0"/>
    <n v="0"/>
    <m/>
    <m/>
    <m/>
    <s v="2020_01"/>
    <d v="2020-11-01T21:00:40"/>
    <m/>
    <m/>
    <m/>
    <s v="הריסת שלושה מבנים קיימים בני 3 קומות, גידור ושילוט המתחם. "/>
    <s v="NULL"/>
    <s v="NULL"/>
    <s v="NULL"/>
    <s v="NULL"/>
    <m/>
    <m/>
    <m/>
    <m/>
    <m/>
    <m/>
    <m/>
    <m/>
    <m/>
    <m/>
    <m/>
    <m/>
    <m/>
    <s v="NULL"/>
    <s v="NULL"/>
    <s v="NULL"/>
    <s v="לפי גוש חלקה (מרץ 2021)"/>
    <n v="2020"/>
    <x v="1"/>
    <s v="הריסה"/>
    <m/>
    <m/>
    <m/>
    <m/>
    <m/>
    <m/>
    <n v="4"/>
    <s v="מקוונת (להיתר)"/>
    <m/>
    <x v="1"/>
    <m/>
    <m/>
    <m/>
    <m/>
    <m/>
    <m/>
    <m/>
    <m/>
    <s v="כן"/>
    <s v="כן"/>
    <m/>
    <s v="מתחם רלוונטי לפי כתובת ומסלול מיסוי (המשכי)"/>
    <s v="מיצוי יח&quot;ד בפרויקט"/>
    <n v="0"/>
    <m/>
    <m/>
    <m/>
    <m/>
    <m/>
    <s v="הבקשה לא נמצאה באתר העירייה"/>
    <m/>
  </r>
  <r>
    <n v="1291"/>
    <s v="חסר מספר בית"/>
    <m/>
    <m/>
    <s v="הרחוב גובל בקו ירוק מעבר לזה אי אפשר לדעת בגלל שהאתר עירייה לא מאפשר לבדוק בקשות בלי ת&quot;ז"/>
    <m/>
    <s v="כפול רק מהנתונים החדשים"/>
    <m/>
    <m/>
    <m/>
    <m/>
    <n v="31220"/>
    <m/>
    <s v="מרכז"/>
    <x v="21"/>
    <x v="87"/>
    <m/>
    <s v="רשויות"/>
    <s v="פינוי-בינוי"/>
    <s v="תכנית מאושרת עם פעילות יזמית"/>
    <n v="7124935"/>
    <s v="408 20200143"/>
    <n v="408"/>
    <n v="20200143"/>
    <s v="בקשה מקוונת עם הקלות"/>
    <s v="בניה חדשה למגורים - מבנה רב קומות מעל 29"/>
    <n v="10206"/>
    <s v="נתניה"/>
    <n v="7400"/>
    <s v="שפינוזה"/>
    <n v="9001"/>
    <n v="0"/>
    <n v="0"/>
    <s v="     "/>
    <d v="2020-07-08T00:00:00"/>
    <n v="0"/>
    <n v="0"/>
    <m/>
    <m/>
    <m/>
    <s v="2020_01"/>
    <d v="2020-11-01T21:00:40"/>
    <m/>
    <m/>
    <m/>
    <s v="בניין מגורים קרקע + קומה טכנית על קומת כניסה כפולה (כולל קומת בניינים למחסנים/מגורים) +16 קומות מגורים, צובר גז, תחנת טרנספורמציה תת קרקעית. "/>
    <s v="NULL"/>
    <s v="NULL"/>
    <s v="NULL"/>
    <s v="NULL"/>
    <m/>
    <m/>
    <m/>
    <m/>
    <m/>
    <m/>
    <m/>
    <m/>
    <m/>
    <m/>
    <m/>
    <m/>
    <m/>
    <m/>
    <s v="NULL"/>
    <s v="NULL"/>
    <s v="לפי תכנית (מרץ 2021)"/>
    <n v="2020"/>
    <x v="1"/>
    <s v="בנייה"/>
    <m/>
    <m/>
    <n v="1"/>
    <m/>
    <m/>
    <m/>
    <n v="1"/>
    <s v="מקוונת (להיתר)"/>
    <m/>
    <x v="1"/>
    <m/>
    <m/>
    <m/>
    <m/>
    <m/>
    <m/>
    <m/>
    <m/>
    <m/>
    <m/>
    <m/>
    <m/>
    <m/>
    <n v="569"/>
    <m/>
    <m/>
    <m/>
    <m/>
    <m/>
    <m/>
    <m/>
  </r>
  <r>
    <n v="1292"/>
    <s v="חסר מספר בית"/>
    <m/>
    <m/>
    <s v="הרחוב גובל בקו ירוק מעבר לזה אי אפשר לדעת בגלל שהאתר עירייה לא מאפשר לבדוק בקשות בלי ת&quot;ז"/>
    <m/>
    <s v="כפול רק מהנתונים החדשים"/>
    <m/>
    <m/>
    <m/>
    <m/>
    <n v="31220"/>
    <m/>
    <s v="מרכז"/>
    <x v="21"/>
    <x v="87"/>
    <m/>
    <s v="רשויות"/>
    <s v="פינוי-בינוי"/>
    <s v="תכנית מאושרת עם פעילות יזמית"/>
    <n v="7124936"/>
    <s v="408 20200144"/>
    <n v="408"/>
    <n v="20200144"/>
    <s v="בקשה מקוונת עם הקלות"/>
    <s v="בניה חדשה למגורים - מבנה רב קומות מעל 29"/>
    <n v="10206"/>
    <s v="נתניה"/>
    <n v="7400"/>
    <s v="שפינוזה"/>
    <n v="9001"/>
    <n v="0"/>
    <n v="0"/>
    <s v="     "/>
    <d v="2020-07-08T00:00:00"/>
    <n v="0"/>
    <n v="0"/>
    <m/>
    <m/>
    <m/>
    <s v="2020_01"/>
    <d v="2020-11-01T21:00:40"/>
    <m/>
    <m/>
    <m/>
    <s v="בניין מגורים קרקע + קומה טכנית על קומת כניסה כפולה (כולל קומת בניינים למחסנים/מגורים) + 16 קומות מגורים וצובר גז "/>
    <s v="NULL"/>
    <s v="NULL"/>
    <s v="NULL"/>
    <s v="NULL"/>
    <m/>
    <m/>
    <m/>
    <m/>
    <m/>
    <m/>
    <m/>
    <m/>
    <m/>
    <m/>
    <m/>
    <m/>
    <m/>
    <m/>
    <s v="NULL"/>
    <s v="NULL"/>
    <s v="לפי תכנית (מרץ 2021)"/>
    <n v="2020"/>
    <x v="1"/>
    <s v="בנייה"/>
    <m/>
    <m/>
    <n v="1"/>
    <m/>
    <m/>
    <m/>
    <n v="2"/>
    <s v="מקוונת (להיתר)"/>
    <m/>
    <x v="1"/>
    <m/>
    <m/>
    <m/>
    <m/>
    <m/>
    <m/>
    <m/>
    <m/>
    <m/>
    <m/>
    <m/>
    <m/>
    <m/>
    <n v="569"/>
    <m/>
    <m/>
    <m/>
    <m/>
    <m/>
    <m/>
    <m/>
  </r>
  <r>
    <n v="1281"/>
    <s v="חסר מספר בית"/>
    <m/>
    <m/>
    <s v="אין רחוב"/>
    <m/>
    <m/>
    <m/>
    <m/>
    <m/>
    <m/>
    <n v="31220"/>
    <m/>
    <s v="מרכז"/>
    <x v="21"/>
    <x v="87"/>
    <m/>
    <s v="רשויות"/>
    <s v="פינוי-בינוי"/>
    <s v="תכנית מאושרת עם פעילות יזמית"/>
    <n v="7124808"/>
    <s v="408 1861594826"/>
    <n v="408"/>
    <n v="1861594826"/>
    <s v="בקשת מידע להיתר"/>
    <s v="בניה חדשה למגורים - מבנה רב קומות מעל 29"/>
    <n v="9927"/>
    <s v="נתניה"/>
    <n v="7400"/>
    <m/>
    <n v="0"/>
    <n v="0"/>
    <n v="0"/>
    <s v="     "/>
    <d v="2019-12-17T00:00:00"/>
    <n v="0"/>
    <n v="0"/>
    <m/>
    <m/>
    <m/>
    <s v="2020_01"/>
    <d v="2020-11-01T21:00:40"/>
    <m/>
    <m/>
    <m/>
    <s v="בניין מגורים קרקע+ קומה טכנית על קומת כניסה כפולה (כולל קומת בניינים למחסנים/מגורים) 16+ קמות מגורים, צובר גז ותחנת טרנספורמציה תת קרקעית. הריסת המבנים הקיימים בחלקה. "/>
    <s v="NULL"/>
    <s v="NULL"/>
    <s v="NULL"/>
    <s v="NULL"/>
    <m/>
    <m/>
    <m/>
    <m/>
    <m/>
    <m/>
    <m/>
    <m/>
    <m/>
    <m/>
    <m/>
    <m/>
    <m/>
    <m/>
    <s v="NULL"/>
    <s v="NULL"/>
    <s v="לפי תכנית (מרץ 2021)"/>
    <n v="2019"/>
    <x v="1"/>
    <s v="הריסה"/>
    <m/>
    <m/>
    <n v="1"/>
    <n v="1"/>
    <m/>
    <m/>
    <n v="1"/>
    <s v="למידע"/>
    <m/>
    <x v="1"/>
    <m/>
    <m/>
    <m/>
    <m/>
    <m/>
    <m/>
    <m/>
    <m/>
    <m/>
    <m/>
    <m/>
    <m/>
    <m/>
    <n v="569"/>
    <m/>
    <m/>
    <m/>
    <m/>
    <m/>
    <m/>
    <m/>
  </r>
  <r>
    <n v="513"/>
    <m/>
    <m/>
    <m/>
    <m/>
    <m/>
    <m/>
    <m/>
    <m/>
    <m/>
    <m/>
    <n v="4334"/>
    <m/>
    <s v="מרכז"/>
    <x v="21"/>
    <x v="88"/>
    <m/>
    <s v="מיסוי"/>
    <s v="מיסוי - פינוי-בינוי"/>
    <s v="תכנית מאושרת עם פעילות יזמית"/>
    <n v="7009737"/>
    <s v="408 20190560"/>
    <n v="408"/>
    <n v="20190560"/>
    <s v="בקשה מקוונת עם הקלות"/>
    <s v="בניה חדשה למגורים - מגדל מעל 20 קומות"/>
    <n v="10574"/>
    <s v="נתניה"/>
    <n v="7400"/>
    <s v="מרחב תכנון נתניה"/>
    <n v="1"/>
    <n v="0"/>
    <n v="0"/>
    <m/>
    <d v="2019-12-26T00:00:00"/>
    <n v="0"/>
    <n v="0"/>
    <m/>
    <m/>
    <m/>
    <m/>
    <m/>
    <m/>
    <m/>
    <m/>
    <s v="הקמת מבנה רב קומות בן 25 קומות (23 קומות מעל קומת כניסה + קומת גג) וגג טכני"/>
    <m/>
    <m/>
    <m/>
    <s v="NULL"/>
    <m/>
    <m/>
    <m/>
    <m/>
    <m/>
    <m/>
    <m/>
    <m/>
    <m/>
    <m/>
    <m/>
    <m/>
    <m/>
    <m/>
    <m/>
    <m/>
    <m/>
    <n v="2019"/>
    <x v="1"/>
    <s v="בנייה"/>
    <m/>
    <m/>
    <n v="2"/>
    <m/>
    <m/>
    <m/>
    <n v="1"/>
    <s v="מקוונת (להיתר)"/>
    <m/>
    <x v="1"/>
    <m/>
    <m/>
    <m/>
    <m/>
    <m/>
    <m/>
    <m/>
    <m/>
    <m/>
    <m/>
    <m/>
    <m/>
    <m/>
    <n v="680"/>
    <m/>
    <m/>
    <m/>
    <m/>
    <m/>
    <m/>
    <m/>
  </r>
  <r>
    <n v="1259"/>
    <s v="חסר מספר בית"/>
    <m/>
    <m/>
    <s v="אין רחוב"/>
    <m/>
    <m/>
    <m/>
    <m/>
    <m/>
    <m/>
    <n v="4334"/>
    <m/>
    <s v="מרכז"/>
    <x v="21"/>
    <x v="88"/>
    <m/>
    <s v="מיסוי"/>
    <s v="פינוי-בינוי"/>
    <s v="תכנית מאושרת עם פעילות יזמית"/>
    <n v="7124135"/>
    <s v="408 20200166"/>
    <n v="408"/>
    <n v="20200166"/>
    <s v="בקשה מקוונת עם הקלות"/>
    <s v="בניה חדשה למגורים - מגדל מעל 20 קומות"/>
    <n v="10575"/>
    <s v="נתניה"/>
    <n v="7400"/>
    <s v="מרחב תכנון נתניה"/>
    <n v="1"/>
    <n v="0"/>
    <n v="0"/>
    <s v="     "/>
    <d v="2020-07-09T00:00:00"/>
    <n v="0"/>
    <n v="38"/>
    <m/>
    <m/>
    <n v="38"/>
    <s v="2020_01"/>
    <d v="2020-11-01T21:00:40"/>
    <m/>
    <m/>
    <m/>
    <s v="הקמת בניין 1.2  בן 9 קומות וגג טכני  מעל קומת כניסה ו-2 מרתפי חניה  (סה&quot;כ 38 יח&quot;ד), פיתוח שטח "/>
    <s v="NULL"/>
    <s v="NULL"/>
    <s v="NULL"/>
    <s v="NULL"/>
    <m/>
    <m/>
    <m/>
    <m/>
    <m/>
    <m/>
    <m/>
    <m/>
    <m/>
    <m/>
    <m/>
    <m/>
    <m/>
    <m/>
    <s v="NULL"/>
    <s v="NULL"/>
    <s v="לפי גוש חלקה (מרץ 2021)"/>
    <n v="2020"/>
    <x v="1"/>
    <s v="בנייה"/>
    <m/>
    <m/>
    <n v="3"/>
    <m/>
    <m/>
    <m/>
    <n v="1"/>
    <s v="מקוונת (להיתר)"/>
    <m/>
    <x v="1"/>
    <m/>
    <m/>
    <m/>
    <m/>
    <m/>
    <m/>
    <m/>
    <m/>
    <m/>
    <m/>
    <m/>
    <m/>
    <m/>
    <n v="680"/>
    <m/>
    <m/>
    <m/>
    <m/>
    <m/>
    <m/>
    <m/>
  </r>
  <r>
    <n v="1260"/>
    <s v="חסר מספר בית"/>
    <m/>
    <m/>
    <s v="אין כתובת ואתר העיריה לא מאפשר להסתכל בבקשה בלי ת&quot;ז"/>
    <m/>
    <s v="כפול רק מהנתונים החדשים"/>
    <m/>
    <m/>
    <m/>
    <m/>
    <n v="4334"/>
    <m/>
    <s v="מרכז"/>
    <x v="21"/>
    <x v="88"/>
    <m/>
    <s v="מיסוי"/>
    <s v="פינוי-בינוי"/>
    <s v="תכנית מאושרת עם פעילות יזמית"/>
    <n v="7124136"/>
    <s v="408 20200141"/>
    <n v="408"/>
    <n v="20200141"/>
    <s v="בקשה מקוונת ללא הקלות"/>
    <s v="בניה חדשה למגורים - מגדל מעל 20 קומות"/>
    <n v="10575"/>
    <s v="נתניה"/>
    <n v="7400"/>
    <s v="מרחב תכנון נתניה"/>
    <n v="1"/>
    <n v="0"/>
    <n v="0"/>
    <s v="     "/>
    <d v="2020-09-10T00:00:00"/>
    <n v="0"/>
    <n v="0"/>
    <m/>
    <m/>
    <n v="94"/>
    <s v="2020_01"/>
    <d v="2020-11-01T21:00:40"/>
    <m/>
    <m/>
    <m/>
    <s v="הקמת מבנה מגורים 1.1 בן 24 קומות וגג טכני מעל קומת כניסה ו-2 קומות מרתפי חניה, פיתוח שטח (סה&quot;כ 94 יח&quot;ד) "/>
    <s v="NULL"/>
    <s v="NULL"/>
    <s v="NULL"/>
    <s v="NULL"/>
    <m/>
    <m/>
    <m/>
    <m/>
    <m/>
    <m/>
    <m/>
    <m/>
    <m/>
    <m/>
    <m/>
    <m/>
    <m/>
    <m/>
    <s v="NULL"/>
    <s v="NULL"/>
    <s v="לפי גוש חלקה (מרץ 2021)"/>
    <n v="2020"/>
    <x v="1"/>
    <s v="בנייה"/>
    <m/>
    <m/>
    <n v="4"/>
    <m/>
    <m/>
    <m/>
    <n v="1"/>
    <s v="מקוונת (להיתר)"/>
    <m/>
    <x v="1"/>
    <m/>
    <m/>
    <m/>
    <m/>
    <m/>
    <m/>
    <m/>
    <m/>
    <m/>
    <m/>
    <m/>
    <m/>
    <m/>
    <n v="680"/>
    <m/>
    <m/>
    <m/>
    <m/>
    <m/>
    <m/>
    <m/>
  </r>
  <r>
    <n v="1258"/>
    <s v="חסר מספר בית"/>
    <m/>
    <m/>
    <s v="אין רחוב"/>
    <m/>
    <m/>
    <m/>
    <m/>
    <m/>
    <m/>
    <n v="4334"/>
    <m/>
    <s v="מרכז"/>
    <x v="21"/>
    <x v="88"/>
    <m/>
    <s v="מיסוי"/>
    <s v="פינוי-בינוי"/>
    <s v="תכנית מאושרת עם פעילות יזמית"/>
    <n v="7124134"/>
    <s v="408 20200165"/>
    <n v="408"/>
    <n v="20200165"/>
    <s v="בקשה מקוונת עם הקלות"/>
    <s v="בניה חדשה למגורים - מגדל מעל 20 קומות"/>
    <n v="10575"/>
    <s v="נתניה"/>
    <n v="7400"/>
    <s v="מרחב תכנון נתניה"/>
    <n v="1"/>
    <n v="0"/>
    <n v="0"/>
    <s v="     "/>
    <d v="2020-09-10T00:00:00"/>
    <n v="0"/>
    <n v="0"/>
    <m/>
    <m/>
    <m/>
    <s v="2020_01"/>
    <d v="2020-11-01T21:00:40"/>
    <m/>
    <m/>
    <m/>
    <s v="הקמת מבנה מגורים בן 10 קומות מעל 2 קומות מרתפי חניה "/>
    <s v="NULL"/>
    <s v="NULL"/>
    <s v="NULL"/>
    <s v="NULL"/>
    <m/>
    <m/>
    <m/>
    <m/>
    <m/>
    <m/>
    <m/>
    <m/>
    <m/>
    <m/>
    <m/>
    <m/>
    <m/>
    <m/>
    <s v="NULL"/>
    <s v="NULL"/>
    <s v="לפי גוש חלקה (מרץ 2021)"/>
    <n v="2020"/>
    <x v="1"/>
    <s v="בנייה"/>
    <m/>
    <m/>
    <n v="5"/>
    <m/>
    <m/>
    <m/>
    <n v="1"/>
    <s v="מקוונת (להיתר)"/>
    <m/>
    <x v="1"/>
    <m/>
    <m/>
    <m/>
    <m/>
    <m/>
    <m/>
    <m/>
    <m/>
    <m/>
    <m/>
    <m/>
    <m/>
    <m/>
    <n v="680"/>
    <m/>
    <m/>
    <m/>
    <m/>
    <m/>
    <m/>
    <m/>
  </r>
  <r>
    <n v="1262"/>
    <s v="חסר מספר בית"/>
    <m/>
    <m/>
    <s v="אין רחוב"/>
    <m/>
    <m/>
    <m/>
    <m/>
    <m/>
    <m/>
    <n v="4334"/>
    <m/>
    <s v="מרכז"/>
    <x v="21"/>
    <x v="88"/>
    <m/>
    <s v="מיסוי"/>
    <s v="פינוי-בינוי"/>
    <s v="תכנית מאושרת עם פעילות יזמית"/>
    <n v="7124138"/>
    <s v="408 20200226"/>
    <n v="408"/>
    <n v="20200226"/>
    <s v="בקשה מקוונת עם הקלות"/>
    <s v="בניה חדשה למגורים - מגדל מעל 20 קומות"/>
    <n v="10575"/>
    <s v="נתניה"/>
    <n v="7400"/>
    <s v="מרחב תכנון נתניה"/>
    <n v="1"/>
    <n v="0"/>
    <n v="0"/>
    <s v="     "/>
    <d v="2020-09-10T00:00:00"/>
    <n v="0"/>
    <n v="0"/>
    <m/>
    <m/>
    <m/>
    <s v="2020_01"/>
    <d v="2020-11-01T21:00:40"/>
    <m/>
    <m/>
    <m/>
    <s v="הקמת מבנה ציבור בקומת הקרקע ומבנה מגורים בן 10 קומות מעל 2 קומות מרתף "/>
    <s v="NULL"/>
    <s v="NULL"/>
    <s v="NULL"/>
    <s v="NULL"/>
    <m/>
    <m/>
    <m/>
    <m/>
    <m/>
    <m/>
    <m/>
    <m/>
    <m/>
    <m/>
    <m/>
    <m/>
    <m/>
    <m/>
    <s v="NULL"/>
    <s v="NULL"/>
    <s v="לפי גוש חלקה (מרץ 2021)"/>
    <n v="2020"/>
    <x v="1"/>
    <s v="בנייה"/>
    <m/>
    <m/>
    <n v="6"/>
    <m/>
    <m/>
    <m/>
    <n v="1"/>
    <s v="מקוונת (להיתר)"/>
    <s v="המשכי או מוביל"/>
    <x v="1"/>
    <m/>
    <m/>
    <m/>
    <m/>
    <m/>
    <m/>
    <m/>
    <m/>
    <m/>
    <m/>
    <m/>
    <m/>
    <m/>
    <n v="680"/>
    <m/>
    <m/>
    <m/>
    <m/>
    <m/>
    <m/>
    <m/>
  </r>
  <r>
    <n v="1256"/>
    <s v="חסר מספר בית"/>
    <m/>
    <m/>
    <s v="אין רחוב"/>
    <m/>
    <m/>
    <m/>
    <m/>
    <m/>
    <m/>
    <n v="4334"/>
    <m/>
    <s v="מרכז"/>
    <x v="21"/>
    <x v="88"/>
    <m/>
    <s v="מיסוי"/>
    <s v="פינוי-בינוי"/>
    <s v="תכנית מאושרת עם פעילות יזמית"/>
    <n v="7124132"/>
    <s v="408 20200167"/>
    <n v="408"/>
    <n v="20200167"/>
    <s v="בקשה מקוונת עם הקלות"/>
    <s v="בניה חדשה למגורים - מגדל מעל 20 קומות"/>
    <n v="10574"/>
    <s v="נתניה"/>
    <n v="7400"/>
    <s v="מרחב תכנון נתניה"/>
    <n v="1"/>
    <n v="0"/>
    <n v="0"/>
    <s v="     "/>
    <d v="2020-09-10T00:00:00"/>
    <n v="0"/>
    <n v="38"/>
    <m/>
    <m/>
    <n v="38"/>
    <s v="2020_01"/>
    <d v="2020-11-01T21:00:40"/>
    <m/>
    <m/>
    <m/>
    <s v="הקמת בניין גבוה בן 10 קומות (8 קומות מעל קומת כניסה + קומת גג) וגג טכני, סה&quot;כ 38 יח&quot;ד מבוקשות. "/>
    <s v="NULL"/>
    <s v="NULL"/>
    <s v="NULL"/>
    <s v="NULL"/>
    <m/>
    <m/>
    <m/>
    <m/>
    <m/>
    <m/>
    <m/>
    <m/>
    <m/>
    <m/>
    <m/>
    <m/>
    <m/>
    <m/>
    <s v="NULL"/>
    <s v="NULL"/>
    <s v="לפי גוש חלקה (מרץ 2021)"/>
    <n v="2020"/>
    <x v="1"/>
    <s v="בנייה"/>
    <m/>
    <m/>
    <n v="1"/>
    <m/>
    <m/>
    <m/>
    <n v="2"/>
    <s v="מקוונת (להיתר)"/>
    <m/>
    <x v="1"/>
    <m/>
    <m/>
    <m/>
    <m/>
    <m/>
    <m/>
    <m/>
    <m/>
    <m/>
    <m/>
    <m/>
    <m/>
    <m/>
    <n v="680"/>
    <m/>
    <m/>
    <m/>
    <m/>
    <m/>
    <m/>
    <m/>
  </r>
  <r>
    <n v="1261"/>
    <s v="חסר מספר בית"/>
    <m/>
    <m/>
    <s v="אין רחוב"/>
    <m/>
    <m/>
    <m/>
    <m/>
    <m/>
    <m/>
    <n v="4334"/>
    <m/>
    <s v="מרכז"/>
    <x v="21"/>
    <x v="88"/>
    <m/>
    <s v="מיסוי"/>
    <s v="פינוי-בינוי"/>
    <s v="תכנית מאושרת עם פעילות יזמית"/>
    <n v="7124137"/>
    <s v="408 20200225"/>
    <n v="408"/>
    <n v="20200225"/>
    <s v="בקשה מקוונת ללא הקלות"/>
    <s v="בניה חדשה למגורים - מגדל מעל 20 קומות"/>
    <n v="10575"/>
    <s v="נתניה"/>
    <n v="7400"/>
    <s v="מרחב תכנון נתניה"/>
    <n v="1"/>
    <n v="0"/>
    <n v="0"/>
    <s v="     "/>
    <d v="2020-09-10T00:00:00"/>
    <n v="0"/>
    <n v="0"/>
    <m/>
    <m/>
    <m/>
    <s v="2020_01"/>
    <d v="2020-11-01T21:00:40"/>
    <m/>
    <m/>
    <m/>
    <s v="הריסת שלושה מבנים בני 4 קומות ומקלט תת קרקעי, חפירה, דיפון עבור מרתפי חניה. "/>
    <s v="NULL"/>
    <s v="NULL"/>
    <s v="NULL"/>
    <s v="NULL"/>
    <m/>
    <m/>
    <m/>
    <m/>
    <m/>
    <m/>
    <m/>
    <m/>
    <m/>
    <m/>
    <m/>
    <m/>
    <m/>
    <m/>
    <s v="NULL"/>
    <s v="NULL"/>
    <s v="לפי גוש חלקה (מרץ 2021)"/>
    <n v="2020"/>
    <x v="1"/>
    <s v="הריסה + חפירה ודיפון"/>
    <m/>
    <m/>
    <n v="5"/>
    <m/>
    <m/>
    <m/>
    <n v="2"/>
    <s v="מקוונת (להיתר)"/>
    <s v="המשכי או מוביל"/>
    <x v="1"/>
    <m/>
    <m/>
    <m/>
    <m/>
    <m/>
    <m/>
    <m/>
    <m/>
    <m/>
    <m/>
    <m/>
    <m/>
    <m/>
    <n v="680"/>
    <m/>
    <m/>
    <m/>
    <m/>
    <m/>
    <m/>
    <m/>
  </r>
  <r>
    <n v="1257"/>
    <s v="חסר מספר בית"/>
    <m/>
    <m/>
    <s v="אין רחוב"/>
    <m/>
    <m/>
    <m/>
    <m/>
    <m/>
    <m/>
    <n v="4334"/>
    <m/>
    <s v="מרכז"/>
    <x v="21"/>
    <x v="88"/>
    <m/>
    <s v="מיסוי"/>
    <s v="פינוי-בינוי"/>
    <s v="תכנית מאושרת עם פעילות יזמית"/>
    <n v="7124133"/>
    <s v="408 20200227"/>
    <n v="408"/>
    <n v="20200227"/>
    <s v="בקשה מקוונת עם הקלות"/>
    <s v="בניה חדשה למגורים - מגדל מעל 20 קומות"/>
    <n v="10574"/>
    <s v="נתניה"/>
    <n v="7400"/>
    <s v="מרחב תכנון נתניה"/>
    <n v="1"/>
    <n v="0"/>
    <n v="0"/>
    <s v="     "/>
    <d v="2020-09-10T00:00:00"/>
    <n v="0"/>
    <n v="38"/>
    <m/>
    <m/>
    <n v="38"/>
    <s v="2020_01"/>
    <d v="2020-11-01T21:00:40"/>
    <m/>
    <m/>
    <s v="נתוני העירייה"/>
    <s v="הקמת בניין גבוה בן 10 קומות (8 קומות מעל קומת כניסה + קומת גג) וגג טכני, סה&quot;כ 38 יח&quot;ד מבוקשות. "/>
    <s v="NULL"/>
    <s v="NULL"/>
    <s v="NULL"/>
    <s v="NULL"/>
    <m/>
    <m/>
    <m/>
    <m/>
    <m/>
    <m/>
    <m/>
    <m/>
    <m/>
    <m/>
    <m/>
    <m/>
    <m/>
    <m/>
    <s v="NULL"/>
    <s v="NULL"/>
    <s v="לפי גוש חלקה (מרץ 2021)"/>
    <n v="2020"/>
    <x v="1"/>
    <s v="בנייה"/>
    <m/>
    <m/>
    <m/>
    <m/>
    <m/>
    <m/>
    <s v="?"/>
    <s v="מקוונת (להיתר)"/>
    <s v="מוביל או המשכי"/>
    <x v="1"/>
    <m/>
    <m/>
    <m/>
    <m/>
    <m/>
    <m/>
    <m/>
    <m/>
    <m/>
    <m/>
    <m/>
    <m/>
    <m/>
    <n v="680"/>
    <m/>
    <m/>
    <m/>
    <m/>
    <m/>
    <m/>
    <m/>
  </r>
  <r>
    <n v="512"/>
    <m/>
    <m/>
    <m/>
    <m/>
    <m/>
    <m/>
    <m/>
    <m/>
    <m/>
    <m/>
    <n v="4334"/>
    <m/>
    <s v="מרכז"/>
    <x v="21"/>
    <x v="88"/>
    <m/>
    <s v="מיסוי"/>
    <s v="מיסוי - פינוי-בינוי"/>
    <s v="תכנית מאושרת עם פעילות יזמית"/>
    <n v="7009735"/>
    <s v="408 20190558"/>
    <n v="408"/>
    <n v="20190558"/>
    <s v="בקשה מקוונת ללא הקלות"/>
    <s v="בניה חדשה למגורים - מגדל מעל 20 קומות"/>
    <n v="10574"/>
    <s v="נתניה"/>
    <n v="7400"/>
    <s v="קרן היסוד"/>
    <m/>
    <n v="2"/>
    <n v="2"/>
    <m/>
    <d v="2019-12-26T00:00:00"/>
    <n v="0"/>
    <n v="0"/>
    <n v="32"/>
    <n v="160"/>
    <n v="192"/>
    <m/>
    <m/>
    <s v="אתר העירייה"/>
    <s v="חישוב מתמטי"/>
    <s v="מנהלת"/>
    <s v="הריסת מבנה בן 4 קומות, חפירה, דיפון עבור מרתפי חניה"/>
    <m/>
    <m/>
    <m/>
    <s v="NULL"/>
    <n v="2021155"/>
    <m/>
    <d v="2021-10-25T00:00:00"/>
    <m/>
    <m/>
    <m/>
    <n v="32"/>
    <s v="אתר העירייה"/>
    <n v="160"/>
    <s v="חישוב מתמטי"/>
    <n v="192"/>
    <s v="מנהלת"/>
    <m/>
    <s v="הריסת מבנה ובו 32 יח&quot;ד, בן 4 קומות מעל קומת עמודים, דיפון וחפירה כולל עוגנים זמניים וגידור."/>
    <m/>
    <m/>
    <m/>
    <n v="2019"/>
    <x v="0"/>
    <s v="הריסה + חפירה ודיפון"/>
    <s v="הריסה + חפירה ודיפון"/>
    <m/>
    <n v="1"/>
    <m/>
    <m/>
    <m/>
    <n v="1"/>
    <s v="מקוונת (להיתר)"/>
    <m/>
    <x v="0"/>
    <m/>
    <m/>
    <m/>
    <n v="7009735"/>
    <m/>
    <s v="אין היתר ID "/>
    <m/>
    <m/>
    <m/>
    <m/>
    <m/>
    <m/>
    <m/>
    <n v="680"/>
    <m/>
    <m/>
    <m/>
    <m/>
    <m/>
    <s v="הבקשה לא נמצאה באתר העירייה"/>
    <m/>
  </r>
  <r>
    <n v="514"/>
    <m/>
    <m/>
    <m/>
    <m/>
    <m/>
    <m/>
    <m/>
    <m/>
    <m/>
    <m/>
    <n v="4495"/>
    <m/>
    <s v="מרכז"/>
    <x v="22"/>
    <x v="89"/>
    <m/>
    <s v="מיסוי"/>
    <s v="מיסוי - פינוי-בינוי"/>
    <m/>
    <n v="6819128"/>
    <s v="410 20181495"/>
    <n v="410"/>
    <n v="20181495"/>
    <s v="בקשה להיתר"/>
    <s v="בניה חדשה                               "/>
    <n v="15555"/>
    <s v="פתח תקווה"/>
    <n v="7900"/>
    <s v="אורלוב זאב                                                  "/>
    <n v="124"/>
    <n v="4"/>
    <n v="4"/>
    <m/>
    <d v="2018-07-19T00:00:00"/>
    <n v="0"/>
    <n v="88"/>
    <n v="24"/>
    <n v="64"/>
    <n v="88"/>
    <m/>
    <m/>
    <m/>
    <m/>
    <m/>
    <s v=" 2 בניינים חדשים למגורים בני 44 יח&quot;ד כ&quot;א , ו  88 יח&quot;ד סה&quot;כ. בני 9  קומות +  קומה חלקית  מעל קומת מרתף וקומת עמודים והריסת בניינים קיימים                                                                                                                                                                                                                                                                                                                                                                                                                                                                                                                                                                                                                                                                                                                                                                                                                                                                                                "/>
    <m/>
    <m/>
    <m/>
    <s v="NULL"/>
    <n v="2020340"/>
    <m/>
    <d v="2020-11-10T00:00:00"/>
    <m/>
    <m/>
    <n v="88"/>
    <n v="24"/>
    <m/>
    <n v="64"/>
    <m/>
    <n v="88"/>
    <m/>
    <m/>
    <s v="2 בניינים חדשים למגורים בני 44 יח&quot;ד כ&quot;א, 88 יח&quot;ד סה&quot;כ, בני 9 קומות + קומה_x000a_חלקית מעל קומת מרתף וקומת עמודים והריסת בניינים קיימים."/>
    <m/>
    <m/>
    <m/>
    <n v="2018"/>
    <x v="2"/>
    <s v="הריסה + בנייה"/>
    <s v="הריסה + בנייה"/>
    <m/>
    <n v="1"/>
    <m/>
    <m/>
    <m/>
    <n v="1"/>
    <s v="להיתר"/>
    <m/>
    <x v="0"/>
    <m/>
    <m/>
    <s v="אתר העירייה"/>
    <n v="6819128"/>
    <m/>
    <s v="היתר ידני מאתר העירייה ולכן חסר ID"/>
    <m/>
    <m/>
    <m/>
    <m/>
    <m/>
    <m/>
    <s v="מיצוי יח&quot;ד בפרויקט"/>
    <n v="0"/>
    <m/>
    <m/>
    <m/>
    <m/>
    <m/>
    <m/>
    <m/>
  </r>
  <r>
    <n v="515"/>
    <m/>
    <m/>
    <m/>
    <m/>
    <m/>
    <m/>
    <m/>
    <m/>
    <m/>
    <m/>
    <n v="4033"/>
    <m/>
    <s v="מרכז"/>
    <x v="22"/>
    <x v="90"/>
    <m/>
    <s v="מיסוי"/>
    <s v="מיסוי - פינוי-בינוי"/>
    <s v="בביצוע"/>
    <n v="5268460"/>
    <s v="410 20170583"/>
    <n v="410"/>
    <n v="20170583"/>
    <s v="בקשה להיתר"/>
    <s v="בניה חדשה                               "/>
    <n v="14919"/>
    <s v="פתח תקווה"/>
    <n v="7900"/>
    <s v="וולפסון דוד"/>
    <n v="226"/>
    <n v="39"/>
    <n v="39"/>
    <m/>
    <d v="2017-05-24T00:00:00"/>
    <n v="0"/>
    <n v="152"/>
    <n v="12"/>
    <n v="64"/>
    <n v="76"/>
    <m/>
    <m/>
    <m/>
    <m/>
    <m/>
    <s v=" שני בניינים חדשים בני 19 קומות כ&quot;א + קומת עמודים כפולה + 2 מרתפי חניה סה&quot;כ 152 יח&quot;ד (76בכל בניין)                                                                                                                                                             "/>
    <m/>
    <m/>
    <m/>
    <n v="1531848"/>
    <n v="2017371"/>
    <m/>
    <d v="2017-11-22T00:00:00"/>
    <m/>
    <n v="0"/>
    <n v="152"/>
    <n v="12"/>
    <m/>
    <n v="64"/>
    <m/>
    <n v="76"/>
    <m/>
    <m/>
    <s v="שלב א' : הריסת מבנים המיועדים להריסה ובניית בניין מגורים מערבי בן 19 קומות עע וקומת גלריה + שתי קומות טכני מעל שתי קומות מרתפי חניה משותפים לשני בניניים. תנאי לתחילת עבודות דיפון וחפירה לפי התחייבות היזם מיום 22.11.17: 1. פתרון לשימור עצים בשטח ציבורי ועד"/>
    <m/>
    <m/>
    <m/>
    <n v="2017"/>
    <x v="6"/>
    <s v="בנייה"/>
    <s v="הריסה + חפירה ודיפון + בנייה"/>
    <m/>
    <n v="1"/>
    <m/>
    <m/>
    <m/>
    <n v="1"/>
    <s v="להיתר"/>
    <s v="בקשה לשני הבניינים אך נספר לבניין הראשון"/>
    <x v="0"/>
    <s v="היתר לבניין ראשון"/>
    <m/>
    <m/>
    <n v="5268460"/>
    <n v="1531848"/>
    <m/>
    <s v="היתר הריסה לא נספר. היתר הבנייה נספר."/>
    <m/>
    <m/>
    <m/>
    <m/>
    <m/>
    <s v="מיצוי יח&quot;ד בפרויקט"/>
    <n v="0"/>
    <m/>
    <m/>
    <m/>
    <m/>
    <m/>
    <m/>
    <m/>
  </r>
  <r>
    <n v="517"/>
    <m/>
    <m/>
    <m/>
    <m/>
    <m/>
    <m/>
    <m/>
    <m/>
    <m/>
    <m/>
    <n v="4033"/>
    <m/>
    <s v="מרכז"/>
    <x v="22"/>
    <x v="90"/>
    <m/>
    <s v="מיסוי"/>
    <s v="מיסוי - פינוי-בינוי"/>
    <s v="בביצוע"/>
    <n v="6818806"/>
    <s v="410 20171571"/>
    <n v="410"/>
    <n v="20171571"/>
    <s v="בקשה להיתר"/>
    <s v="בניה חדשה"/>
    <n v="14919"/>
    <s v="פתח תקווה"/>
    <n v="7900"/>
    <s v="וולפסון דוד"/>
    <n v="226"/>
    <n v="39"/>
    <n v="39"/>
    <m/>
    <d v="2017-12-13T00:00:00"/>
    <n v="0"/>
    <n v="76"/>
    <n v="12"/>
    <n v="64"/>
    <n v="76"/>
    <m/>
    <m/>
    <m/>
    <m/>
    <m/>
    <s v="בניין חדש בן 19 קומות ע&quot;ע (מתוך 2) + 2 קומות מרתפי חניה, סה&quot;כ 76 יח&quot;ד- בניין ב'"/>
    <m/>
    <m/>
    <m/>
    <n v="1921217"/>
    <n v="2019058"/>
    <m/>
    <d v="2019-02-14T00:00:00"/>
    <m/>
    <n v="0"/>
    <n v="76"/>
    <n v="12"/>
    <m/>
    <n v="64"/>
    <m/>
    <n v="76"/>
    <m/>
    <m/>
    <s v="סהכ 76 יח&quot;ד- בנייןB מילוי דרישות איכות הסביבה מיום 18.10.17 לטופס איכלוס. רישום זיקת הנאה ברשם המקרקעין לגבי מגרש 001 בהתאם לתנאי בתב&quot;ע פת/52/1210א פיתוח בקומת קרקע לא נכלל בהיתר בשלב זה . תדרש תוכנית שינויים לפי המצב הסטטוטורי העדכני וכפוף לכתב שיפוי בעל"/>
    <m/>
    <m/>
    <m/>
    <n v="2017"/>
    <x v="5"/>
    <s v="בנייה"/>
    <s v="בנייה"/>
    <m/>
    <n v="2"/>
    <m/>
    <m/>
    <m/>
    <n v="1"/>
    <s v="להיתר"/>
    <m/>
    <x v="0"/>
    <s v="היתר לבניין שני"/>
    <m/>
    <m/>
    <n v="6818806"/>
    <n v="1921217"/>
    <m/>
    <m/>
    <m/>
    <m/>
    <m/>
    <m/>
    <m/>
    <s v="מיצוי יח&quot;ד בפרויקט"/>
    <n v="0"/>
    <m/>
    <m/>
    <m/>
    <m/>
    <m/>
    <m/>
    <m/>
  </r>
  <r>
    <n v="519"/>
    <m/>
    <m/>
    <m/>
    <m/>
    <m/>
    <m/>
    <m/>
    <m/>
    <m/>
    <m/>
    <n v="4033"/>
    <m/>
    <s v="מרכז"/>
    <x v="22"/>
    <x v="90"/>
    <m/>
    <s v="מיסוי"/>
    <s v="מיסוי - פינוי-בינוי"/>
    <s v="בביצוע"/>
    <n v="5307440"/>
    <s v="410 20180029"/>
    <n v="410"/>
    <n v="20180029"/>
    <s v="בקשה למידע"/>
    <m/>
    <n v="14919"/>
    <s v="פתח תקווה"/>
    <n v="7900"/>
    <s v="וולפסון דוד"/>
    <n v="226"/>
    <n v="39"/>
    <n v="39"/>
    <m/>
    <d v="2018-01-03T00:00:00"/>
    <n v="0"/>
    <n v="0"/>
    <m/>
    <m/>
    <m/>
    <m/>
    <m/>
    <m/>
    <m/>
    <m/>
    <s v="הריסת מבנה מגורים בן 3 קומות במסגרת תכנית פת/1210 / 52 / א"/>
    <m/>
    <m/>
    <m/>
    <s v="NULL"/>
    <m/>
    <m/>
    <m/>
    <m/>
    <m/>
    <m/>
    <m/>
    <m/>
    <m/>
    <m/>
    <m/>
    <m/>
    <m/>
    <m/>
    <m/>
    <m/>
    <m/>
    <n v="2018"/>
    <x v="1"/>
    <s v="הריסה"/>
    <m/>
    <m/>
    <n v="1"/>
    <n v="1"/>
    <n v="1"/>
    <m/>
    <n v="1"/>
    <s v="למידע"/>
    <m/>
    <x v="1"/>
    <m/>
    <m/>
    <m/>
    <m/>
    <m/>
    <m/>
    <m/>
    <m/>
    <m/>
    <m/>
    <m/>
    <m/>
    <s v="מיצוי יח&quot;ד בפרויקט"/>
    <n v="0"/>
    <m/>
    <m/>
    <m/>
    <m/>
    <m/>
    <s v="אין מידע באתר"/>
    <m/>
  </r>
  <r>
    <n v="518"/>
    <m/>
    <m/>
    <m/>
    <m/>
    <m/>
    <m/>
    <m/>
    <m/>
    <m/>
    <m/>
    <n v="4033"/>
    <m/>
    <s v="מרכז"/>
    <x v="22"/>
    <x v="90"/>
    <m/>
    <s v="מיסוי"/>
    <s v="מיסוי - פינוי-בינוי"/>
    <s v="בביצוע"/>
    <n v="5319235"/>
    <s v="410 20171571"/>
    <n v="410"/>
    <n v="20171571"/>
    <s v="בקשה להיתר"/>
    <s v="בניה חדשה"/>
    <n v="14919"/>
    <s v="פתח תקווה"/>
    <n v="7900"/>
    <s v="וולפסון דוד"/>
    <n v="226"/>
    <n v="39"/>
    <n v="39"/>
    <m/>
    <d v="2017-12-13T00:00:00"/>
    <n v="0"/>
    <n v="76"/>
    <m/>
    <m/>
    <n v="76"/>
    <m/>
    <m/>
    <m/>
    <m/>
    <m/>
    <s v="בניין חדש בן 19 קומות ע&quot;ע (מתוך 2) + 2 קומות מרתפי חניה, סה&quot;כ 76 יח&quot;ד- בניין ב'"/>
    <m/>
    <m/>
    <m/>
    <s v="NULL"/>
    <m/>
    <m/>
    <m/>
    <m/>
    <m/>
    <m/>
    <m/>
    <m/>
    <m/>
    <m/>
    <m/>
    <m/>
    <m/>
    <m/>
    <m/>
    <m/>
    <m/>
    <n v="2017"/>
    <x v="1"/>
    <s v="בנייה"/>
    <m/>
    <m/>
    <m/>
    <m/>
    <m/>
    <m/>
    <n v="4"/>
    <s v="להיתר"/>
    <m/>
    <x v="1"/>
    <m/>
    <m/>
    <m/>
    <m/>
    <m/>
    <m/>
    <m/>
    <m/>
    <m/>
    <m/>
    <m/>
    <m/>
    <s v="מיצוי יח&quot;ד בפרויקט"/>
    <n v="0"/>
    <m/>
    <m/>
    <m/>
    <m/>
    <m/>
    <m/>
    <m/>
  </r>
  <r>
    <n v="516"/>
    <m/>
    <m/>
    <m/>
    <m/>
    <m/>
    <m/>
    <m/>
    <m/>
    <m/>
    <m/>
    <n v="4033"/>
    <m/>
    <s v="מרכז"/>
    <x v="22"/>
    <x v="90"/>
    <m/>
    <s v="מיסוי"/>
    <s v="פינוי-בינוי"/>
    <s v="בביצוע"/>
    <n v="5435992"/>
    <s v="410 20171571"/>
    <n v="410"/>
    <n v="20171571"/>
    <s v="בקשה להיתר"/>
    <s v="בניה חדשה"/>
    <n v="14919"/>
    <s v="פתח תקווה"/>
    <n v="7900"/>
    <s v="וולפסון דוד"/>
    <n v="226"/>
    <n v="39"/>
    <n v="39"/>
    <m/>
    <d v="2017-12-13T00:00:00"/>
    <n v="0"/>
    <n v="76"/>
    <m/>
    <m/>
    <n v="76"/>
    <m/>
    <m/>
    <m/>
    <m/>
    <m/>
    <s v="בניין חדש בן 19 קומות ע&quot;ע (מתוך 2) + 2 קומות מרתפי חניה, סה&quot;כ 76 יח&quot;ד- בניין ב'"/>
    <m/>
    <m/>
    <m/>
    <s v="NULL"/>
    <m/>
    <m/>
    <m/>
    <m/>
    <m/>
    <m/>
    <m/>
    <m/>
    <m/>
    <m/>
    <m/>
    <m/>
    <m/>
    <m/>
    <m/>
    <m/>
    <s v="שליפת כתובות (אוגוסט 2020)"/>
    <n v="2017"/>
    <x v="1"/>
    <s v="בנייה"/>
    <m/>
    <m/>
    <m/>
    <m/>
    <m/>
    <m/>
    <n v="4"/>
    <s v="להיתר"/>
    <m/>
    <x v="1"/>
    <m/>
    <m/>
    <m/>
    <m/>
    <m/>
    <m/>
    <m/>
    <m/>
    <m/>
    <m/>
    <m/>
    <m/>
    <s v="מיצוי יח&quot;ד בפרויקט"/>
    <n v="0"/>
    <m/>
    <m/>
    <m/>
    <m/>
    <m/>
    <m/>
    <m/>
  </r>
  <r>
    <n v="1303"/>
    <m/>
    <m/>
    <m/>
    <m/>
    <m/>
    <m/>
    <m/>
    <m/>
    <m/>
    <m/>
    <n v="4033"/>
    <m/>
    <s v="מרכז"/>
    <x v="22"/>
    <x v="90"/>
    <m/>
    <s v="מיסוי"/>
    <s v="פינוי-בינוי"/>
    <s v="בביצוע"/>
    <n v="7129731"/>
    <s v="410 20191578"/>
    <n v="410"/>
    <n v="20191578"/>
    <s v="בקשה להיתר                                                                      "/>
    <s v="תוספת                                   "/>
    <n v="14919"/>
    <s v="פתח תקווה"/>
    <n v="7900"/>
    <s v="וולפסון דוד                                                 "/>
    <n v="226"/>
    <n v="39"/>
    <n v="39"/>
    <m/>
    <d v="2019-11-24T00:00:00"/>
    <n v="148"/>
    <n v="8"/>
    <m/>
    <m/>
    <n v="4"/>
    <s v="2020_01"/>
    <d v="2020-11-01T21:02:44"/>
    <m/>
    <m/>
    <m/>
    <s v=" תוספת שטחים ותוספת יחד (פנטהאוזים בקומת הגג) עפי המותר בתבע מס' 1210/ 52 /א                                                                                                                                                                                                                                                                                                                                                                                                                                                                                                                                                                                                                                                                                                                                                                                                                                                                                                                                                          "/>
    <n v="20200003"/>
    <d v="2020-01-23T00:00:00"/>
    <s v="  לאשר בכפוף לתיקון שטח שרות כמותר או עח שטח עיקרי ובתנאי מילוי דרישות מהע.  החלטה זו אינה מהווה היתר בניה.  יש להוציא היתר בניה כחוק."/>
    <n v="2048812"/>
    <n v="2020084"/>
    <s v="בקשה להיתר                                                                      "/>
    <d v="2020-03-08T00:00:00"/>
    <s v="מגורים                                                                                    "/>
    <n v="148"/>
    <n v="8"/>
    <m/>
    <m/>
    <m/>
    <m/>
    <n v="4"/>
    <s v="מהות ההיתר"/>
    <m/>
    <s v="( בנינים A+B) תוספת קומת חלקית 20 פנטהאוים לכל בנין + תוספת 2 יחד לכל בנין בקומה 20 . תוכנית שינויים להיתר מס' 2017371 מיום  22.11.17 , היתר מס' 2019058 מיום 14.02.19 סהכ תוספת 4 יחד. סהכ לשני בניניים 156 יחד עפי המותר בתבע מס' פת/52/1210 א' תנאים בהיתר : 1. רישום זיקת הנאה למגרש 001 - תנאי לאיכלוס 2. העתקת עמוד חשמל על חשבון היזם - לפי דרישת מח' חשמל. 3. פיתוח בקומת קרקע אינו כולל בהיתר זה עם מתן תוקף לתוכנית 410-0468918     תדרש תוכנית שינויים לפי המצב הסטטוטורי העדכני וכפוף לכתב שיפוי שניתן     בבקשה מס' 20171571 4. פיתרון לשימור עצים בשטח ציבורי ועדכון תוכנית פיתוח בהתאם. 5. יתואם מיקום חלופי למדי מים בחזית 6. פינוי גדר זמני לכיוון וולפסון לפי דרישת אגף דרכים. לא יאוחר מ-60 יום עבודה     לפני איכלוס."/>
    <s v="2020_01"/>
    <d v="2020-11-01T21:02:45"/>
    <s v="לפי גוש חלקה (מרץ 2021)"/>
    <n v="2019"/>
    <x v="2"/>
    <s v="בנייה"/>
    <s v="בנייה"/>
    <m/>
    <s v="1,2"/>
    <m/>
    <m/>
    <m/>
    <n v="1"/>
    <s v="להיתר"/>
    <s v="המשכית אך יש תוספת יחד"/>
    <x v="0"/>
    <s v="המשכית אך יש תוספת יחד"/>
    <m/>
    <m/>
    <n v="7129731"/>
    <n v="2048812"/>
    <m/>
    <m/>
    <m/>
    <m/>
    <m/>
    <m/>
    <m/>
    <s v="מיצוי יח&quot;ד בפרויקט"/>
    <n v="0"/>
    <m/>
    <m/>
    <m/>
    <m/>
    <m/>
    <m/>
    <m/>
  </r>
  <r>
    <n v="1315"/>
    <m/>
    <m/>
    <m/>
    <m/>
    <m/>
    <m/>
    <m/>
    <m/>
    <m/>
    <m/>
    <n v="4033"/>
    <m/>
    <s v="מרכז"/>
    <x v="22"/>
    <x v="90"/>
    <m/>
    <s v="מיסוי"/>
    <s v="פינוי-בינוי"/>
    <s v="בביצוע"/>
    <n v="7174673"/>
    <s v="410 20200638"/>
    <n v="410"/>
    <n v="20200638"/>
    <s v="בקשה למידע                                                                      "/>
    <s v="תוספת                                   "/>
    <n v="14919"/>
    <s v="פתח תקווה"/>
    <n v="7900"/>
    <s v="וולפסון דוד                                                 "/>
    <n v="226"/>
    <n v="39"/>
    <n v="39"/>
    <m/>
    <d v="2020-06-15T00:00:00"/>
    <n v="156"/>
    <n v="16"/>
    <m/>
    <m/>
    <n v="16"/>
    <s v="2020_03"/>
    <d v="2020-12-03T17:05:37"/>
    <m/>
    <m/>
    <s v="מהות הבקשה"/>
    <s v="  תוספת 2 קומות ו-8 יחד בכל בניין, ב-2 בניינים בני 19 קומות כא, סהכ תוספת 16 יחד                                                                                                                                                                                                                                                                                                                                                                                                                                                                                                                                                                                                                                                                                                                                                                                                                                                                                                                                                    "/>
    <n v="0"/>
    <s v="NULL"/>
    <s v="NULL"/>
    <s v="NULL"/>
    <m/>
    <m/>
    <m/>
    <m/>
    <m/>
    <m/>
    <m/>
    <m/>
    <m/>
    <m/>
    <m/>
    <m/>
    <m/>
    <m/>
    <s v="NULL"/>
    <s v="NULL"/>
    <s v="לפי גוש חלקה (מרץ 2021)"/>
    <n v="2020"/>
    <x v="1"/>
    <s v="בנייה"/>
    <m/>
    <m/>
    <s v="1,2"/>
    <n v="1"/>
    <n v="1"/>
    <m/>
    <n v="1"/>
    <s v="למידע"/>
    <s v="המשכית אך יש תוספת יחד"/>
    <x v="1"/>
    <m/>
    <m/>
    <m/>
    <m/>
    <m/>
    <m/>
    <m/>
    <m/>
    <m/>
    <m/>
    <m/>
    <m/>
    <s v="מיצוי יח&quot;ד בפרויקט"/>
    <n v="0"/>
    <m/>
    <m/>
    <m/>
    <m/>
    <m/>
    <s v="לא היו החלטות בבקשה"/>
    <m/>
  </r>
  <r>
    <n v="1306"/>
    <m/>
    <m/>
    <m/>
    <m/>
    <m/>
    <m/>
    <m/>
    <m/>
    <m/>
    <m/>
    <n v="4033"/>
    <m/>
    <s v="מרכז"/>
    <x v="22"/>
    <x v="90"/>
    <m/>
    <s v="מיסוי"/>
    <s v="פינוי-בינוי"/>
    <s v="בביצוע"/>
    <n v="7449504"/>
    <s v="410 20200751"/>
    <n v="410"/>
    <n v="20200751"/>
    <s v="בקשה להיתר                                                                      "/>
    <s v="תוספת                                   "/>
    <n v="14919"/>
    <s v="פתח תקווה"/>
    <n v="7900"/>
    <s v="וולפסון דוד                                                 "/>
    <n v="226"/>
    <n v="39"/>
    <n v="39"/>
    <m/>
    <d v="2020-07-08T00:00:00"/>
    <n v="0"/>
    <n v="0"/>
    <m/>
    <m/>
    <n v="16"/>
    <s v="2020_02"/>
    <d v="2020-11-24T10:27:21"/>
    <m/>
    <m/>
    <s v="מהות הבקשה"/>
    <s v=" תוספת 2קומות ו-8 יחד בכל בניין, ב-2 בניינים בני 19 קומות כא, סהכ תוספת 16 יחד.                                                                                                                                                                                                                                                                                                                                                                                                                                                                                                                                                                                                                                                                                                                                                                                                                                       "/>
    <n v="20200020"/>
    <d v="2020-09-30T00:00:00"/>
    <s v="  לשוב ולדון בבקשה מתוקנת כדלקמן:  1.  יש לתקן שטח שרות מעל קרקע ומתחת לקרקע לפי מותר.  2.  תנאים להיתר :       - לצרף סקיצה שטחים משותפים, לכלול בה חניות נכים ורכוש משותף.      - רישום הערת אזהרה ברשם המקרקעין שטח מועדון דיירים כי שטח משותף.       -התחייבות להתקשרות עם חברת תחזוקה ל- 10 שנים לפחות.       -אישור רשות התעופה       -כתב שיפוי       -הגשת הצהרה ע' הקבלן/יזם, כי הוא מתחייב להשתמש בפסולת בניין גרוסה  לתשתיות        הפיתוח בכמות שתהווה 20% מכמות החומרים.  3. תנאים לתעודת גמר:      -תחילת פעולות בפועל של חברת תחזוקה, חוזי המכר יכללו בתקנון הבית משותף,       הוראות לפיהן על דיירים לדאוג לתחזוקה תקינה ושוטפת של המבנה על כל מערכותיו       השונות ועל כלל הרכוש המשותף.      -רישום כל זיקות הנאה הנל בלשכת רישום המקרקעין ללא גדר בשטח       זיקת הנאה לציבור."/>
    <n v="2132499"/>
    <n v="2021109"/>
    <m/>
    <d v="2021-04-08T00:00:00"/>
    <s v="מגורים"/>
    <n v="0"/>
    <n v="0"/>
    <m/>
    <m/>
    <m/>
    <m/>
    <n v="16"/>
    <m/>
    <m/>
    <s v="תוספת 2קומות ו-8 יחד בכל בניין, ב-2 בניינים בני 19 קומות כא, סהכ תוספת 16 יחד. סהכ שני בניניים בני 21 קומות עע + קומה חלקית + קומה טכנית . סהכ לשני בנינים 172 יחד . 86 יחד לכל בנין מילוי תנאים רתא להיתר ולהתארגנות אתר. כפוף לערבות בנקאית להבטחת התחייבות לאישור תוכנית בסמכות הועדה המחוזית להסדרת שטחי השירות החסרים. תנאי לתעודת גמר : רישום כל זיקות הנאה בלשכת רישום המקרקעין ללא גדר בשטח זיקת הנאה לציבור."/>
    <s v="NULL"/>
    <s v="NULL"/>
    <s v="לפי גוש חלקה (מרץ 2021)"/>
    <n v="2020"/>
    <x v="0"/>
    <s v="בנייה"/>
    <s v="בנייה"/>
    <m/>
    <s v="1,2"/>
    <m/>
    <m/>
    <m/>
    <n v="1"/>
    <s v="להיתר"/>
    <s v="המשכית אך יש תוספת יחד"/>
    <x v="0"/>
    <s v="המשכית אך יש תוספת יחד"/>
    <m/>
    <m/>
    <n v="7449504"/>
    <n v="2132499"/>
    <m/>
    <m/>
    <m/>
    <m/>
    <m/>
    <m/>
    <m/>
    <s v="מיצוי יח&quot;ד בפרויקט"/>
    <n v="0"/>
    <m/>
    <m/>
    <m/>
    <m/>
    <m/>
    <s v="אישור בתנאים"/>
    <s v="  לשוב ולדון בבקשה מתוקנת כדלקמן:  1.  יש לתקן שטח שרות מעל קרקע ומתחת לקרקע לפי מותר.  2.  תנאים להיתר :       - לצרף סקיצה שטחים משותפים, לכלול בה חניות נכים ורכוש משותף.      - רישום הערת אזהרה ברשם המקרקעין שטח מועדון דיירים כי שטח משותף.       -התחייבות להתקשרות עם חברת תחזוקה ל- 10 שנים לפחות.       -אישור רשות התעופה       -כתב שיפוי       -הגשת הצהרה ע' הקבלן/יזם, כי הוא מתחייב להשתמש בפסולת בניין גרוסה  לתשתיות        הפיתוח בכמות שתהווה 20% מכמות החומרים.  3. תנאים לתעודת גמר:      -תחילת פעולות בפועל של חברת תחזוקה, חוזי המכר יכללו בתקנון הבית משותף,       הוראות לפיהן על דיירים לדאוג לתחזוקה תקינה ושוטפת של המבנה על כל מערכותיו       השונות ועל כלל הרכוש המשותף.      -רישום כל זיקות הנאה הנל בלשכת רישום המקרקעין ללא גדר בשטח       זיקת הנאה לציבור."/>
  </r>
  <r>
    <n v="520"/>
    <m/>
    <m/>
    <m/>
    <m/>
    <m/>
    <m/>
    <m/>
    <m/>
    <m/>
    <m/>
    <n v="31786"/>
    <m/>
    <s v="מרכז"/>
    <x v="22"/>
    <x v="91"/>
    <m/>
    <s v="רשויות"/>
    <s v="רשויות מקומיות - פינוי-בינוי"/>
    <s v="בביצוע + מבנים מאוכלסים"/>
    <n v="260469"/>
    <s v="410 20110543"/>
    <n v="410"/>
    <n v="20110543"/>
    <s v="בקשה להיתר"/>
    <s v="חדש                                     "/>
    <m/>
    <s v="פתח תקווה"/>
    <n v="7900"/>
    <s v="בן צבי יצחק"/>
    <n v="1224"/>
    <n v="25"/>
    <n v="25"/>
    <m/>
    <d v="2011-05-08T00:00:00"/>
    <n v="0"/>
    <n v="360"/>
    <n v="22"/>
    <n v="68"/>
    <n v="90"/>
    <m/>
    <m/>
    <m/>
    <m/>
    <m/>
    <s v="  פרוייקט פינוי 90 יח&quot;ד .בנוי 360 יח&quot;ד ב- 4  בניניים בני 25 קומות + דירת גג מעל 4  קומות חניון תת קרקעי.(3 מלאות +1 חלקי). אישור של יוסי קרווני."/>
    <m/>
    <m/>
    <m/>
    <n v="66286"/>
    <n v="2011447"/>
    <m/>
    <d v="2012-10-24T00:00:00"/>
    <m/>
    <n v="0"/>
    <n v="360"/>
    <n v="22"/>
    <m/>
    <n v="68"/>
    <m/>
    <n v="90"/>
    <m/>
    <m/>
    <s v="פרוייקט פינוי 90 יחד . בנוי 360 יח&quot;ד ב- 4 בניינים בני 25 קומות מעל 4 קומות חניון תת קרקעי. שלב ג': בנין בן 24 קומות ע&quot;ע + 2 קומות חלקיות ללא קומת גג. סה&quot;כ 90 יח&quot;ד. תנאי להיתר: מילוי דרישות איכות הסביבה מתאריך 3.05.2012 לפני טופס 4 השלמת הזמנה מעבדה מוסמכת לגבי חיפוי חיצוני לפני טופס 4 תנאים ת.ב.ע. סעיף 6.4.2 : תנאי לקבלת טופס 4 יהיה ביצוע בפועל של הסדרי התנועה, שיאושרו על ידי משרד התחבורה לרחובות יוספסברג כץ.&quot;"/>
    <m/>
    <m/>
    <m/>
    <n v="2011"/>
    <x v="9"/>
    <s v="בנייה"/>
    <s v="בנייה"/>
    <m/>
    <n v="1"/>
    <m/>
    <m/>
    <m/>
    <n v="1"/>
    <s v="להיתר"/>
    <m/>
    <x v="0"/>
    <m/>
    <s v="דטה מהעבר"/>
    <s v="דטה מהעבר"/>
    <n v="260469"/>
    <n v="66286"/>
    <m/>
    <m/>
    <m/>
    <m/>
    <m/>
    <m/>
    <m/>
    <s v="מיצוי יח&quot;ד בפרויקט"/>
    <n v="0"/>
    <m/>
    <m/>
    <m/>
    <m/>
    <m/>
    <m/>
    <m/>
  </r>
  <r>
    <n v="521"/>
    <m/>
    <m/>
    <m/>
    <m/>
    <m/>
    <m/>
    <m/>
    <m/>
    <m/>
    <m/>
    <n v="31786"/>
    <m/>
    <s v="מרכז"/>
    <x v="22"/>
    <x v="91"/>
    <m/>
    <s v="רשויות"/>
    <s v="רשויות מקומיות - פינוי-בינוי"/>
    <s v="בביצוע + מבנים מאוכלסים"/>
    <n v="2236"/>
    <s v="410 20130934"/>
    <n v="410"/>
    <n v="20130934"/>
    <s v="בקשה להיתר"/>
    <s v="חדש                                     "/>
    <m/>
    <s v="פתח תקווה"/>
    <n v="7900"/>
    <s v="בן צבי יצחק"/>
    <n v="1224"/>
    <n v="25"/>
    <n v="25"/>
    <m/>
    <d v="2013-08-20T00:00:00"/>
    <n v="0"/>
    <n v="90"/>
    <n v="22"/>
    <n v="68"/>
    <n v="90"/>
    <m/>
    <m/>
    <m/>
    <m/>
    <m/>
    <s v=" בניין ב' 90 יח&quot;ד, 24 קומות+2 קומות חלקיות.מרתפים וקומת קרקע בהיתר."/>
    <m/>
    <m/>
    <m/>
    <n v="67407"/>
    <n v="2013412"/>
    <m/>
    <d v="2013-10-20T00:00:00"/>
    <m/>
    <n v="0"/>
    <n v="90"/>
    <n v="22"/>
    <m/>
    <n v="68"/>
    <m/>
    <n v="90"/>
    <m/>
    <m/>
    <s v="גובה לפי פת/16/1238 תנאי להיתר : מילו דרישדות איכות הסביבה מתאריך 3.05.2013 לפני טופס 4 תנאים ת.ב.ע פת/16/1238 סעיף 6.4.2 : תנאי לקבלת טופס 4 יהיה ביצוע בפועל של הסדרי התנוה, שאישורו על ידי משרד התחבורה לרחובות יוספסברג כץ רשיון קבלן רשום לפני תחילת הבנייה.  שלב א' - ללא קומת גג   בניין ב' 90 יחד, 24 קומות+2 קומות חלקיות מעל מרתף וקומת קרקע לפי היתר קיים מס' 2011447&quot;"/>
    <m/>
    <m/>
    <m/>
    <n v="2013"/>
    <x v="10"/>
    <s v="בנייה"/>
    <s v="בנייה"/>
    <m/>
    <n v="2"/>
    <m/>
    <m/>
    <m/>
    <n v="1"/>
    <s v="להיתר"/>
    <m/>
    <x v="0"/>
    <m/>
    <s v="דטה מהעבר"/>
    <s v="דטה מהעבר"/>
    <n v="2236"/>
    <n v="67407"/>
    <m/>
    <m/>
    <m/>
    <m/>
    <m/>
    <m/>
    <m/>
    <s v="מיצוי יח&quot;ד בפרויקט"/>
    <n v="0"/>
    <m/>
    <m/>
    <m/>
    <m/>
    <m/>
    <m/>
    <m/>
  </r>
  <r>
    <n v="522"/>
    <m/>
    <m/>
    <m/>
    <m/>
    <m/>
    <m/>
    <m/>
    <m/>
    <m/>
    <m/>
    <n v="31786"/>
    <m/>
    <s v="מרכז"/>
    <x v="22"/>
    <x v="91"/>
    <m/>
    <s v="רשויות"/>
    <s v="רשויות מקומיות - פינוי-בינוי"/>
    <s v="בביצוע + מבנים מאוכלסים"/>
    <n v="7225"/>
    <s v="410 20150006"/>
    <n v="410"/>
    <n v="20150006"/>
    <s v="בקשה להיתר"/>
    <s v="חדש                                     "/>
    <m/>
    <s v="פתח תקווה"/>
    <n v="7900"/>
    <s v="יוספסברג"/>
    <n v="727"/>
    <n v="0"/>
    <n v="0"/>
    <m/>
    <d v="2015-01-01T00:00:00"/>
    <n v="0"/>
    <n v="90"/>
    <n v="23"/>
    <n v="67"/>
    <n v="90"/>
    <m/>
    <m/>
    <m/>
    <m/>
    <m/>
    <s v=" בניין ד' חדש , 90 יח&quot;ד , 24 קומות +2 קומות חלקיות. סה&quot;כ 4 בניינים במגרש +4 קומות מרתפים. הבקשה נפתחה באישור המחלקה המשפטית, עו&quot;ד אביגיל פריי."/>
    <m/>
    <m/>
    <m/>
    <n v="67948"/>
    <n v="2016265"/>
    <m/>
    <d v="2016-07-11T00:00:00"/>
    <m/>
    <n v="0"/>
    <n v="90"/>
    <n v="23"/>
    <m/>
    <n v="67"/>
    <m/>
    <n v="90"/>
    <m/>
    <m/>
    <s v="בניין ד' חדש, 90 יחד, 24 קומות +2 קומות חלקיות. סה&quot;כ 4 בניינים במגרש +4 קומות מרתפים. 1. מילוי דרישות איכות הסביבה לפני טופס 4 ות.גמר מתאריך 3.05.2016 2. מילוי דרישות רשות התעופה לפני טופס 4 מתאריך 23.05.13 3. הסכם עם חב' ניהול לפני טופס 4 לפי התחייבות היזם. תשומת לב בעלי היתר לפני מתן טופס 4 לבניניים א' וב' יש להגיש תכנית התארגנות אתר מעודכן הכוללת הפרדה בטיחותית בין אתר מאוכלס ואתר בנייה. תנאים ת.ב.ע. סעיף 6.4.2 : תנאי לקבלת טופס 4 יהיה ביצוע בפועל של הסדרי התנועה, שיאושרו על ידי משרד התחבורה לרחובות יוספסברג כץ.&quot;"/>
    <m/>
    <m/>
    <m/>
    <n v="2015"/>
    <x v="8"/>
    <s v="בנייה"/>
    <s v="בנייה"/>
    <m/>
    <n v="3"/>
    <m/>
    <m/>
    <m/>
    <n v="1"/>
    <s v="להיתר"/>
    <m/>
    <x v="0"/>
    <m/>
    <s v="דטה מהעבר"/>
    <s v="דטה מהעבר"/>
    <n v="7225"/>
    <n v="67948"/>
    <m/>
    <m/>
    <m/>
    <m/>
    <m/>
    <m/>
    <m/>
    <s v="מיצוי יח&quot;ד בפרויקט"/>
    <n v="0"/>
    <m/>
    <m/>
    <m/>
    <m/>
    <m/>
    <m/>
    <m/>
  </r>
  <r>
    <n v="523"/>
    <m/>
    <m/>
    <m/>
    <m/>
    <m/>
    <m/>
    <m/>
    <m/>
    <m/>
    <m/>
    <n v="31786"/>
    <m/>
    <s v="מרכז"/>
    <x v="22"/>
    <x v="91"/>
    <m/>
    <s v="רשויות"/>
    <s v="רשויות מקומיות - פינוי-בינוי"/>
    <s v="בביצוע + מבנים מאוכלסים"/>
    <n v="7224"/>
    <s v="410 20150005"/>
    <n v="410"/>
    <n v="20150005"/>
    <s v="בקשה להיתר"/>
    <s v="חדש                                     "/>
    <m/>
    <s v="פתח תקווה"/>
    <n v="7900"/>
    <s v="כץ מיכל לייב"/>
    <n v="806"/>
    <n v="94"/>
    <n v="94"/>
    <m/>
    <d v="2015-01-01T00:00:00"/>
    <n v="0"/>
    <n v="90"/>
    <n v="23"/>
    <n v="67"/>
    <n v="90"/>
    <m/>
    <m/>
    <m/>
    <m/>
    <m/>
    <s v=" בניין ג' חדש , 90 יח&quot;ד , 24 קומות +2 קומות חלקיות +תכנית שינוי למרתפים. סה&quot;כ 4 בניינים במגרש+4 קומות מרתפים. הבקשה נפתחה באישור המחלקה המשפטית."/>
    <m/>
    <m/>
    <m/>
    <n v="67947"/>
    <n v="2016184"/>
    <m/>
    <d v="2016-05-10T00:00:00"/>
    <m/>
    <n v="0"/>
    <n v="90"/>
    <n v="23"/>
    <m/>
    <n v="67"/>
    <m/>
    <n v="90"/>
    <m/>
    <m/>
    <s v="בניין ג' חדש, 90 יחד, 24 קומות +2 קומות חלקיות +תכנית שינוי למרתפים. סה&quot;כ 4 בניינים במגרש+4 קומות מרתפים. 1. תחימת קבלן רשום, אחראי לביצוע שלד ואחראי לביקורת לפני תחילת העבודה 2. מילוי דרישות איכות הסביבה לפני טופס 4 ות.גמר מתאריך 3.05.2016 3. מילוי דרישות רשות התעופה לפני טופס 4 מתאריך 12.01.2012 4. הסכם עם חב' ניהול לפני טופס 4 חפי התחייבות היזם. 5. אישור כבאות מעדכן ללא קומת גלרייה תוך 30 יום. תשומת לב בעלי היתר לפני מתן טופס 4 לבניניים א' וב' יש להגיש תכנית התארגנות אתר מעודכן הכוללת הפרדה בטיחותית בין אתר מאוכלס ואתר בבניה.&quot;"/>
    <m/>
    <m/>
    <m/>
    <n v="2015"/>
    <x v="8"/>
    <s v="בנייה"/>
    <s v="בנייה"/>
    <m/>
    <n v="4"/>
    <m/>
    <m/>
    <m/>
    <n v="1"/>
    <s v="להיתר"/>
    <m/>
    <x v="0"/>
    <m/>
    <s v="דטה מהעבר"/>
    <s v="דטה מהעבר"/>
    <n v="7224"/>
    <n v="67947"/>
    <m/>
    <m/>
    <m/>
    <m/>
    <m/>
    <m/>
    <m/>
    <s v="מיצוי יח&quot;ד בפרויקט"/>
    <n v="0"/>
    <m/>
    <m/>
    <m/>
    <m/>
    <m/>
    <m/>
    <m/>
  </r>
  <r>
    <n v="1310"/>
    <m/>
    <m/>
    <m/>
    <m/>
    <m/>
    <m/>
    <m/>
    <m/>
    <m/>
    <m/>
    <n v="32844"/>
    <m/>
    <s v="מרכז"/>
    <x v="22"/>
    <x v="92"/>
    <m/>
    <s v="רשויות"/>
    <s v="פינוי-בינוי"/>
    <s v="תכנית מאושרת עם פעילות יזמית"/>
    <n v="7174561"/>
    <s v="410 20200516"/>
    <n v="410"/>
    <n v="20200516"/>
    <s v="בקשה למידע                                                                      "/>
    <s v="בניה חדשה                               "/>
    <n v="3730"/>
    <s v="פתח תקווה"/>
    <n v="7900"/>
    <s v="אורלוב זאב                                                  "/>
    <n v="124"/>
    <n v="14"/>
    <n v="14"/>
    <m/>
    <d v="2020-05-17T00:00:00"/>
    <n v="0"/>
    <n v="126"/>
    <m/>
    <m/>
    <n v="126"/>
    <s v="2020_03"/>
    <d v="2020-12-03T17:05:37"/>
    <m/>
    <m/>
    <s v="מהות הבקשה"/>
    <s v=" הקמת בניין מגורים בן 30 קומות מגורים + קומת עמודים + קומת גג סהכ 32 קומות ו 126 יחידות דיור על 3 קומות מרתפים הבקשה כוללת את אחת או יותר מהעבודות להלן:  חפירה, חניה מקורה                                                                                                                                                                                                                                                                                                                                                                                                                                                                                                                                                                                                                                                                                                                                                                                                                                                            "/>
    <n v="0"/>
    <s v="NULL"/>
    <s v="NULL"/>
    <s v="NULL"/>
    <m/>
    <m/>
    <m/>
    <m/>
    <m/>
    <m/>
    <m/>
    <m/>
    <m/>
    <m/>
    <m/>
    <m/>
    <m/>
    <m/>
    <s v="NULL"/>
    <s v="NULL"/>
    <s v="לפי גוש חלקה (מרץ 2021)"/>
    <n v="2020"/>
    <x v="1"/>
    <s v="בנייה"/>
    <m/>
    <m/>
    <n v="1"/>
    <n v="1"/>
    <m/>
    <m/>
    <n v="1"/>
    <s v="למידע"/>
    <m/>
    <x v="1"/>
    <m/>
    <m/>
    <m/>
    <m/>
    <m/>
    <m/>
    <m/>
    <m/>
    <m/>
    <m/>
    <m/>
    <m/>
    <m/>
    <n v="252"/>
    <m/>
    <m/>
    <m/>
    <m/>
    <m/>
    <s v="לא היו החלטות בבקשה"/>
    <m/>
  </r>
  <r>
    <n v="1311"/>
    <m/>
    <m/>
    <m/>
    <m/>
    <m/>
    <m/>
    <m/>
    <m/>
    <m/>
    <m/>
    <n v="32844"/>
    <m/>
    <s v="מרכז"/>
    <x v="22"/>
    <x v="92"/>
    <m/>
    <s v="רשויות"/>
    <s v="פינוי-בינוי"/>
    <s v="תכנית מאושרת עם פעילות יזמית"/>
    <n v="7174610"/>
    <s v="410 20200570"/>
    <n v="410"/>
    <n v="20200570"/>
    <s v="בקשה להיתר                                                                      "/>
    <s v="בניה חדשה                               "/>
    <n v="3730"/>
    <s v="פתח תקווה"/>
    <n v="7900"/>
    <s v="אורלוב זאב                                                  "/>
    <n v="124"/>
    <n v="14"/>
    <n v="14"/>
    <m/>
    <d v="2020-06-01T00:00:00"/>
    <n v="0"/>
    <n v="0"/>
    <m/>
    <m/>
    <n v="126"/>
    <s v="2020_03"/>
    <d v="2020-12-03T17:05:37"/>
    <m/>
    <m/>
    <m/>
    <s v=" בקשה לחפירה ודיפון מגרש 2000 מתחם שילר                                                                                                                                                                                                                                                                                                                                                                                                                                                                                                                                                                                                                                                                                                                                                                                                                                                                                                                                                                                                 "/>
    <n v="0"/>
    <s v="NULL"/>
    <s v="NULL"/>
    <s v="NULL"/>
    <m/>
    <m/>
    <m/>
    <m/>
    <m/>
    <m/>
    <m/>
    <m/>
    <m/>
    <m/>
    <m/>
    <m/>
    <m/>
    <m/>
    <s v="NULL"/>
    <s v="NULL"/>
    <s v="לפי גוש חלקה (מרץ 2021)"/>
    <n v="2020"/>
    <x v="1"/>
    <s v="חפירה ודיפון"/>
    <m/>
    <m/>
    <n v="1"/>
    <m/>
    <m/>
    <m/>
    <n v="1"/>
    <s v="להיתר"/>
    <m/>
    <x v="1"/>
    <m/>
    <m/>
    <m/>
    <m/>
    <m/>
    <m/>
    <m/>
    <m/>
    <m/>
    <m/>
    <m/>
    <m/>
    <m/>
    <n v="252"/>
    <m/>
    <m/>
    <m/>
    <m/>
    <m/>
    <s v="לא היו החלטות בבקשה"/>
    <m/>
  </r>
  <r>
    <n v="1313"/>
    <m/>
    <m/>
    <m/>
    <m/>
    <m/>
    <m/>
    <m/>
    <m/>
    <m/>
    <m/>
    <n v="32844"/>
    <m/>
    <s v="מרכז"/>
    <x v="22"/>
    <x v="92"/>
    <m/>
    <s v="רשויות"/>
    <s v="פינוי-בינוי"/>
    <s v="תכנית מאושרת עם פעילות יזמית"/>
    <n v="7174646"/>
    <s v="410 20200613"/>
    <n v="410"/>
    <n v="20200613"/>
    <s v="בקשה להיתר הקלות ושימושים חורגים                                                "/>
    <s v="בניה חדשה                               "/>
    <n v="3730"/>
    <s v="פתח תקווה"/>
    <n v="7900"/>
    <s v="אורלוב זאב                                                  "/>
    <n v="124"/>
    <n v="14"/>
    <n v="14"/>
    <m/>
    <d v="2020-06-10T00:00:00"/>
    <n v="0"/>
    <n v="126"/>
    <m/>
    <m/>
    <n v="126"/>
    <s v="2020_03"/>
    <d v="2020-12-03T17:05:37"/>
    <m/>
    <m/>
    <s v="מהות הבקשה"/>
    <s v=" בניין מגורים בן 32 קומות , מרתף חנייה סהכ 126 יחידות דיור                                                                                                                                                                                                                                                                                                                                                                                                                                                                                                                                                                                                                                                                                                                                                                                                                                                                                                                                                                             "/>
    <n v="0"/>
    <s v="NULL"/>
    <s v="NULL"/>
    <s v="NULL"/>
    <m/>
    <m/>
    <m/>
    <m/>
    <m/>
    <m/>
    <m/>
    <m/>
    <m/>
    <m/>
    <m/>
    <m/>
    <m/>
    <m/>
    <s v="NULL"/>
    <s v="NULL"/>
    <s v="לפי גוש חלקה (מרץ 2021)"/>
    <n v="2020"/>
    <x v="1"/>
    <s v="בנייה"/>
    <m/>
    <m/>
    <n v="1"/>
    <m/>
    <m/>
    <m/>
    <n v="2"/>
    <s v="להיתר"/>
    <m/>
    <x v="1"/>
    <m/>
    <m/>
    <m/>
    <m/>
    <m/>
    <m/>
    <m/>
    <m/>
    <m/>
    <m/>
    <m/>
    <m/>
    <m/>
    <n v="252"/>
    <m/>
    <m/>
    <m/>
    <m/>
    <m/>
    <s v="לא היו החלטות בבקשה"/>
    <m/>
  </r>
  <r>
    <n v="1316"/>
    <m/>
    <m/>
    <m/>
    <m/>
    <m/>
    <m/>
    <m/>
    <m/>
    <m/>
    <m/>
    <n v="32844"/>
    <m/>
    <s v="מרכז"/>
    <x v="22"/>
    <x v="92"/>
    <m/>
    <s v="רשויות"/>
    <s v="פינוי-בינוי"/>
    <s v="תכנית מאושרת עם פעילות יזמית"/>
    <n v="7178536"/>
    <s v="410 20200842"/>
    <n v="410"/>
    <n v="20200842"/>
    <s v="בקשה להיתר הקלות ושימושים חורגים                                                "/>
    <s v="חפירה ויסודות                           "/>
    <n v="3730"/>
    <s v="פתח תקווה"/>
    <n v="7900"/>
    <s v="אורלוב זאב                                                  "/>
    <n v="124"/>
    <n v="14"/>
    <n v="14"/>
    <m/>
    <d v="2020-07-27T00:00:00"/>
    <n v="0"/>
    <n v="0"/>
    <m/>
    <m/>
    <m/>
    <s v="2020_03"/>
    <d v="2020-12-03T17:05:37"/>
    <m/>
    <m/>
    <m/>
    <s v=" חפירה דיפון התארגנות אתר ועוגנים זמניים                                                                                                                                                                                                                                                                                                                                                                                                                                                                                                                                                                                                                                                                                                                                                                                                                                                                                                                                                                                                "/>
    <n v="0"/>
    <s v="NULL"/>
    <s v="NULL"/>
    <s v="NULL"/>
    <m/>
    <m/>
    <m/>
    <m/>
    <m/>
    <m/>
    <m/>
    <m/>
    <m/>
    <m/>
    <m/>
    <m/>
    <m/>
    <m/>
    <s v="NULL"/>
    <s v="NULL"/>
    <s v="לפי גוש חלקה (מרץ 2021)"/>
    <n v="2020"/>
    <x v="1"/>
    <s v="חפירה ודיפון"/>
    <m/>
    <m/>
    <n v="1"/>
    <m/>
    <m/>
    <m/>
    <n v="2"/>
    <s v="להיתר"/>
    <m/>
    <x v="1"/>
    <m/>
    <m/>
    <m/>
    <m/>
    <m/>
    <m/>
    <m/>
    <m/>
    <m/>
    <m/>
    <m/>
    <m/>
    <m/>
    <n v="252"/>
    <m/>
    <m/>
    <m/>
    <m/>
    <m/>
    <s v="לא היו החלטות בבקשה"/>
    <m/>
  </r>
  <r>
    <n v="1309"/>
    <m/>
    <m/>
    <m/>
    <m/>
    <m/>
    <m/>
    <m/>
    <m/>
    <m/>
    <m/>
    <n v="32844"/>
    <m/>
    <s v="מרכז"/>
    <x v="22"/>
    <x v="92"/>
    <m/>
    <s v="רשויות"/>
    <s v="פינוי-בינוי"/>
    <s v="תכנית מאושרת עם פעילות יזמית"/>
    <n v="7174560"/>
    <s v="410 20200515"/>
    <n v="410"/>
    <n v="20200515"/>
    <s v="בקשה למידע                                                                      "/>
    <s v="בניה חדשה                               "/>
    <n v="5384"/>
    <s v="פתח תקווה"/>
    <n v="7900"/>
    <s v="אורלוב זאב                                                  "/>
    <n v="124"/>
    <n v="20"/>
    <n v="20"/>
    <m/>
    <d v="2020-05-17T00:00:00"/>
    <n v="0"/>
    <n v="105"/>
    <m/>
    <m/>
    <n v="105"/>
    <s v="2020_03"/>
    <d v="2020-12-03T17:05:37"/>
    <m/>
    <m/>
    <s v="מהות הבקשה"/>
    <s v=" בניין מגורים בן 32 קומות סהכ 105 יחידות דיור על 3 מרתפי חנייה הבקשה כוללת את אחת או יותר מהעבודות להלן:  חפירה, חניה מקורה מידע עבור מגרש 3000                                                                                                                                                                                                                                                                                                                                                                                                                                                                                                                                                                                                                                                                                                                                                                                                                                                                                        "/>
    <n v="0"/>
    <s v="NULL"/>
    <s v="NULL"/>
    <s v="NULL"/>
    <m/>
    <m/>
    <m/>
    <m/>
    <m/>
    <m/>
    <m/>
    <m/>
    <m/>
    <m/>
    <m/>
    <m/>
    <m/>
    <m/>
    <s v="NULL"/>
    <s v="NULL"/>
    <s v="לפי גוש חלקה (מרץ 2021)"/>
    <n v="2020"/>
    <x v="1"/>
    <s v="בנייה"/>
    <m/>
    <m/>
    <n v="2"/>
    <n v="1"/>
    <m/>
    <m/>
    <n v="1"/>
    <s v="למידע"/>
    <m/>
    <x v="1"/>
    <m/>
    <m/>
    <m/>
    <m/>
    <m/>
    <m/>
    <m/>
    <m/>
    <m/>
    <m/>
    <m/>
    <m/>
    <m/>
    <n v="252"/>
    <m/>
    <m/>
    <m/>
    <m/>
    <m/>
    <s v="לא היו החלטות בבקשה"/>
    <m/>
  </r>
  <r>
    <n v="1312"/>
    <m/>
    <m/>
    <m/>
    <m/>
    <m/>
    <m/>
    <m/>
    <m/>
    <m/>
    <m/>
    <n v="32844"/>
    <m/>
    <s v="מרכז"/>
    <x v="22"/>
    <x v="92"/>
    <m/>
    <s v="רשויות"/>
    <s v="פינוי-בינוי"/>
    <s v="תכנית מאושרת עם פעילות יזמית"/>
    <n v="7174611"/>
    <s v="410 20200571"/>
    <n v="410"/>
    <n v="20200571"/>
    <s v="בקשה להיתר                                                                      "/>
    <s v="בניה חדשה                               "/>
    <n v="5384"/>
    <s v="פתח תקווה"/>
    <n v="7900"/>
    <s v="אורלוב זאב                                                  "/>
    <n v="124"/>
    <n v="20"/>
    <n v="20"/>
    <m/>
    <d v="2020-06-01T00:00:00"/>
    <n v="0"/>
    <n v="0"/>
    <m/>
    <m/>
    <n v="105"/>
    <s v="2020_03"/>
    <d v="2020-12-03T17:05:37"/>
    <m/>
    <m/>
    <s v="מהות הבקשה"/>
    <s v=" חפירה ודיפון עבור מגרש 3000 לבניין מגורים בן 32 קומות סהכ 105 יחידות דיור על 3 מרתפי חנייה                                                                                                                                                                                                                                                                                                                                                                                                                                                                                                                                                                                                                                                                                                                                                                                                                                                                                                                                            "/>
    <n v="0"/>
    <s v="NULL"/>
    <s v="NULL"/>
    <s v="NULL"/>
    <m/>
    <m/>
    <m/>
    <m/>
    <m/>
    <m/>
    <m/>
    <m/>
    <m/>
    <m/>
    <m/>
    <m/>
    <m/>
    <m/>
    <s v="NULL"/>
    <s v="NULL"/>
    <s v="לפי גוש חלקה (מרץ 2021)"/>
    <n v="2020"/>
    <x v="1"/>
    <s v="חפירה ודיפון"/>
    <m/>
    <m/>
    <n v="2"/>
    <m/>
    <m/>
    <m/>
    <n v="1"/>
    <s v="להיתר"/>
    <m/>
    <x v="1"/>
    <m/>
    <m/>
    <m/>
    <m/>
    <m/>
    <m/>
    <m/>
    <m/>
    <m/>
    <m/>
    <m/>
    <m/>
    <m/>
    <n v="252"/>
    <m/>
    <m/>
    <m/>
    <m/>
    <m/>
    <s v="לא היו החלטות בבקשה"/>
    <m/>
  </r>
  <r>
    <n v="1314"/>
    <m/>
    <m/>
    <m/>
    <m/>
    <m/>
    <m/>
    <m/>
    <m/>
    <m/>
    <m/>
    <n v="32844"/>
    <m/>
    <s v="מרכז"/>
    <x v="22"/>
    <x v="92"/>
    <m/>
    <s v="רשויות"/>
    <s v="פינוי-בינוי"/>
    <s v="תכנית מאושרת עם פעילות יזמית"/>
    <n v="7174647"/>
    <s v="410 20200614"/>
    <n v="410"/>
    <n v="20200614"/>
    <s v="בקשה להיתר הקלות ושימושים חורגים                                                "/>
    <s v="בניה חדשה                               "/>
    <n v="5384"/>
    <s v="פתח תקווה"/>
    <n v="7900"/>
    <s v="אורלוב זאב                                                  "/>
    <n v="124"/>
    <n v="20"/>
    <n v="20"/>
    <m/>
    <d v="2020-06-10T00:00:00"/>
    <n v="0"/>
    <n v="105"/>
    <m/>
    <m/>
    <n v="105"/>
    <s v="2020_03"/>
    <d v="2020-12-03T17:05:37"/>
    <m/>
    <m/>
    <s v="מהות הבקשה"/>
    <s v=" בניין בניין מגורים בן 32 קומות על 3 מרתפיי חנייה סהכ 105 יחידות דיור                                                                                                                                                                                                                                                                                                                                                                                                                                                                                                                                                                                                                                                                                                                                                                                                                                                                                                                                                                  "/>
    <n v="0"/>
    <s v="NULL"/>
    <s v="NULL"/>
    <s v="NULL"/>
    <m/>
    <m/>
    <m/>
    <m/>
    <m/>
    <m/>
    <m/>
    <m/>
    <m/>
    <m/>
    <m/>
    <m/>
    <m/>
    <m/>
    <s v="NULL"/>
    <s v="NULL"/>
    <s v="לפי גוש חלקה (מרץ 2021)"/>
    <n v="2020"/>
    <x v="1"/>
    <s v="בנייה"/>
    <m/>
    <m/>
    <n v="2"/>
    <m/>
    <m/>
    <m/>
    <n v="2"/>
    <s v="להיתר"/>
    <m/>
    <x v="1"/>
    <m/>
    <m/>
    <m/>
    <m/>
    <m/>
    <m/>
    <m/>
    <m/>
    <m/>
    <m/>
    <m/>
    <m/>
    <m/>
    <n v="252"/>
    <m/>
    <m/>
    <m/>
    <m/>
    <m/>
    <s v="לא היו החלטות בבקשה"/>
    <m/>
  </r>
  <r>
    <n v="1317"/>
    <m/>
    <m/>
    <m/>
    <m/>
    <m/>
    <m/>
    <m/>
    <m/>
    <m/>
    <m/>
    <n v="32844"/>
    <m/>
    <s v="מרכז"/>
    <x v="22"/>
    <x v="92"/>
    <m/>
    <s v="רשויות"/>
    <s v="פינוי-בינוי"/>
    <s v="תכנית מאושרת עם פעילות יזמית"/>
    <n v="7178623"/>
    <s v="410 20200850"/>
    <n v="410"/>
    <n v="20200850"/>
    <s v="בקשה להיתר הקלות ושימושים חורגים                                                "/>
    <s v="חפירה ויסודות                           "/>
    <n v="5384"/>
    <s v="פתח תקווה"/>
    <n v="7900"/>
    <s v="אורלוב זאב                                                  "/>
    <n v="124"/>
    <n v="20"/>
    <n v="20"/>
    <m/>
    <d v="2020-07-28T00:00:00"/>
    <n v="0"/>
    <n v="0"/>
    <m/>
    <m/>
    <m/>
    <s v="2020_03"/>
    <d v="2020-12-03T17:05:37"/>
    <m/>
    <m/>
    <m/>
    <s v=" חפירה ודיפון התארגנות אתר והחדרת עוגנים זמניים                                                                                                                                                                                                                                                                                                                                                                                                                                                                                                                                                                                                                                                                                                                                                                                                                                                                                                                                                                                         "/>
    <n v="0"/>
    <s v="NULL"/>
    <s v="NULL"/>
    <s v="NULL"/>
    <m/>
    <m/>
    <m/>
    <m/>
    <m/>
    <m/>
    <m/>
    <m/>
    <m/>
    <m/>
    <m/>
    <m/>
    <m/>
    <m/>
    <s v="NULL"/>
    <s v="NULL"/>
    <s v="לפי גוש חלקה (מרץ 2021)"/>
    <n v="2020"/>
    <x v="1"/>
    <s v="חפירה ודיפון"/>
    <m/>
    <m/>
    <n v="2"/>
    <m/>
    <m/>
    <m/>
    <n v="2"/>
    <s v="להיתר"/>
    <m/>
    <x v="1"/>
    <m/>
    <m/>
    <m/>
    <m/>
    <m/>
    <m/>
    <m/>
    <m/>
    <m/>
    <m/>
    <m/>
    <m/>
    <m/>
    <n v="252"/>
    <m/>
    <m/>
    <m/>
    <m/>
    <m/>
    <s v="לא היו החלטות בבקשה"/>
    <m/>
  </r>
  <r>
    <n v="524"/>
    <m/>
    <m/>
    <m/>
    <m/>
    <m/>
    <m/>
    <m/>
    <m/>
    <m/>
    <m/>
    <n v="4238"/>
    <n v="31126"/>
    <s v="מרכז"/>
    <x v="22"/>
    <x v="93"/>
    <s v="שלום אש (גן בועז)"/>
    <s v="מיסוי"/>
    <s v="פינוי-בינוי"/>
    <s v="תכנית מאושרת עם פעילות יזמית"/>
    <n v="256043"/>
    <s v="410 20100986"/>
    <n v="410"/>
    <n v="20100986"/>
    <s v="בקשה להיתר"/>
    <s v="תכנית שנויים"/>
    <n v="13750"/>
    <s v="פתח תקווה"/>
    <n v="7900"/>
    <s v="אסירי ציון"/>
    <n v="1011"/>
    <n v="0"/>
    <n v="0"/>
    <m/>
    <d v="2010-08-02T00:00:00"/>
    <n v="0"/>
    <n v="0"/>
    <m/>
    <m/>
    <n v="89"/>
    <m/>
    <m/>
    <m/>
    <m/>
    <m/>
    <s v="תכנית שינויים . בנין בן 23 קומות מגורים-89 יח&quot;ד +קומת מרתף חניה+ קומה טכנית +קומהת מאגר מים עליון."/>
    <m/>
    <m/>
    <m/>
    <s v="NULL"/>
    <m/>
    <m/>
    <m/>
    <m/>
    <m/>
    <m/>
    <m/>
    <m/>
    <m/>
    <m/>
    <m/>
    <m/>
    <m/>
    <m/>
    <m/>
    <m/>
    <s v="שליפת חלקה 0 (אוגוסט 2020)"/>
    <n v="2010"/>
    <x v="1"/>
    <s v="בנייה"/>
    <m/>
    <m/>
    <n v="2"/>
    <m/>
    <m/>
    <m/>
    <n v="1"/>
    <s v="להיתר"/>
    <m/>
    <x v="1"/>
    <m/>
    <m/>
    <m/>
    <m/>
    <m/>
    <m/>
    <m/>
    <m/>
    <m/>
    <m/>
    <m/>
    <m/>
    <m/>
    <n v="750"/>
    <m/>
    <m/>
    <m/>
    <m/>
    <m/>
    <s v="לא היו החלטות בבקשה"/>
    <m/>
  </r>
  <r>
    <n v="525"/>
    <m/>
    <m/>
    <m/>
    <m/>
    <m/>
    <m/>
    <m/>
    <m/>
    <m/>
    <m/>
    <n v="4238"/>
    <n v="31126"/>
    <s v="מרכז"/>
    <x v="22"/>
    <x v="93"/>
    <s v="שלום אש (גן בועז)"/>
    <s v="מיסוי"/>
    <s v="מיסוי - פינוי-בינוי"/>
    <s v="תכנית מאושרת עם פעילות יזמית"/>
    <n v="7014634"/>
    <s v="410 20191386"/>
    <n v="410"/>
    <n v="20191386"/>
    <s v="בקשה למידע"/>
    <s v="בניה חדשה"/>
    <n v="6322"/>
    <s v="פתח תקווה"/>
    <n v="7900"/>
    <s v="קרול יעקב"/>
    <n v="909"/>
    <n v="3"/>
    <n v="3"/>
    <m/>
    <d v="2019-10-28T00:00:00"/>
    <n v="0"/>
    <n v="150"/>
    <m/>
    <m/>
    <n v="150"/>
    <m/>
    <m/>
    <m/>
    <m/>
    <m/>
    <s v="בנייה חדשה- הקמת בניין מגורים חדש 1 מתוך 5 במסגרת פרוייקט פינוי בינוי לפי תכנית      410-0129981 מתחם שלום אש. הבניין בן 150 דירות למגורים ב-32 קומות מעל קומת קרקע ומרתף משותף ל-5 מגדלי מגורים שנמצא בתחום מגרש מגורים ומגרש שצפ לצורך כך הריסה של מבנים קיימים בהתאם לתבע כל זה מגרש 2001C ומגרש שצפ 3002 לפי תבע        410-0129981"/>
    <m/>
    <m/>
    <m/>
    <s v="NULL"/>
    <m/>
    <m/>
    <m/>
    <m/>
    <m/>
    <m/>
    <m/>
    <m/>
    <m/>
    <m/>
    <m/>
    <m/>
    <m/>
    <m/>
    <m/>
    <m/>
    <m/>
    <n v="2019"/>
    <x v="1"/>
    <s v="הריסה + בנייה"/>
    <m/>
    <m/>
    <n v="1"/>
    <n v="1"/>
    <m/>
    <m/>
    <n v="1"/>
    <s v="למידע"/>
    <m/>
    <x v="1"/>
    <m/>
    <m/>
    <m/>
    <m/>
    <m/>
    <m/>
    <m/>
    <m/>
    <m/>
    <m/>
    <m/>
    <m/>
    <m/>
    <n v="750"/>
    <m/>
    <m/>
    <m/>
    <m/>
    <m/>
    <s v="אין מידע באתר"/>
    <m/>
  </r>
  <r>
    <n v="526"/>
    <m/>
    <m/>
    <m/>
    <m/>
    <m/>
    <m/>
    <m/>
    <m/>
    <m/>
    <m/>
    <n v="4238"/>
    <n v="31126"/>
    <s v="מרכז"/>
    <x v="22"/>
    <x v="93"/>
    <s v="שלום אש (גן בועז)"/>
    <s v="מיסוי"/>
    <s v="מיסוי - פינוי-בינוי"/>
    <s v="תכנית מאושרת עם פעילות יזמית"/>
    <n v="7014332"/>
    <s v="410 20191388"/>
    <n v="410"/>
    <n v="20191388"/>
    <s v="בקשה למידע"/>
    <s v="בניה חדשה"/>
    <n v="6322"/>
    <s v="פתח תקווה"/>
    <n v="7900"/>
    <s v="קרול יעקב"/>
    <n v="909"/>
    <n v="3"/>
    <n v="3"/>
    <m/>
    <d v="2019-10-28T00:00:00"/>
    <n v="0"/>
    <n v="150"/>
    <m/>
    <m/>
    <n v="150"/>
    <m/>
    <m/>
    <m/>
    <m/>
    <m/>
    <s v="הקמת בניין מגורים חדש 1 מתוך 5 מגדלים במגרת פרוייקט פינוי בינוי לפי תכנית 410-0129981 מתחם שלום אש. בתוך הבניין 150 דירות למגורים ב-32 קומות מעל קומת קרקע ומרתף משותף ל-5 מגדלי מגורים שנמצא בתחום מגר"/>
    <m/>
    <m/>
    <m/>
    <s v="NULL"/>
    <m/>
    <m/>
    <m/>
    <m/>
    <m/>
    <m/>
    <m/>
    <m/>
    <m/>
    <m/>
    <m/>
    <m/>
    <m/>
    <m/>
    <m/>
    <m/>
    <m/>
    <n v="2019"/>
    <x v="1"/>
    <s v="בנייה"/>
    <m/>
    <m/>
    <n v="1"/>
    <m/>
    <m/>
    <m/>
    <n v="2"/>
    <s v="למידע"/>
    <m/>
    <x v="1"/>
    <m/>
    <m/>
    <m/>
    <m/>
    <m/>
    <m/>
    <m/>
    <m/>
    <m/>
    <m/>
    <m/>
    <m/>
    <m/>
    <n v="750"/>
    <m/>
    <m/>
    <m/>
    <m/>
    <m/>
    <m/>
    <m/>
  </r>
  <r>
    <n v="1319"/>
    <m/>
    <m/>
    <m/>
    <m/>
    <m/>
    <m/>
    <m/>
    <m/>
    <m/>
    <m/>
    <n v="31126"/>
    <m/>
    <s v="מרכז"/>
    <x v="22"/>
    <x v="94"/>
    <m/>
    <s v="רשויות"/>
    <s v="פינוי-בינוי"/>
    <s v="תכנית מאושרת עם פעילות יזמית"/>
    <n v="7179666"/>
    <s v="410 20200907"/>
    <n v="410"/>
    <n v="20200907"/>
    <s v="בקשה להיתר                                                                      "/>
    <s v="בניה חדשה                               "/>
    <n v="15626"/>
    <s v="פתח תקווה"/>
    <n v="7900"/>
    <s v="אורלוב זאב                                                  "/>
    <n v="124"/>
    <n v="3"/>
    <n v="3"/>
    <m/>
    <d v="2020-08-10T00:00:00"/>
    <n v="0"/>
    <n v="0"/>
    <m/>
    <m/>
    <n v="150"/>
    <s v="2020_03"/>
    <d v="2020-12-03T17:05:37"/>
    <m/>
    <m/>
    <s v="מהות הבקשה"/>
    <s v=" הקמת מגדל מגורים במגרש 2001C עפי תכנית 410-01299811 (13/505 – מתחם שלום אש). הריסת מבנים קיימים בהתאם לתכנית לצורך בניית המגדל הראשון. בניית חלק מקומת הקרקע והמרתפים לטובת חניונים, מחסנים ומתקנים טכנים במגרש 2002C ובשצפ הסמוך. סהכ 150 יחד ב- 31 קומות מגורים, קומת קרקע, שתי קומות מרתפים, קומת גלריה חלקית וקומת גג טכני.                                                                                                                                                                                                                                                                                                                                                                                                                                                                                                                                                                                                                                                                                                    "/>
    <n v="0"/>
    <s v="NULL"/>
    <s v="NULL"/>
    <s v="NULL"/>
    <m/>
    <m/>
    <m/>
    <m/>
    <m/>
    <m/>
    <m/>
    <m/>
    <m/>
    <m/>
    <m/>
    <m/>
    <m/>
    <m/>
    <s v="NULL"/>
    <s v="NULL"/>
    <s v="לפי גוש חלקה (מרץ 2021)"/>
    <n v="2020"/>
    <x v="1"/>
    <s v="הריסה + בנייה"/>
    <m/>
    <m/>
    <n v="1"/>
    <m/>
    <m/>
    <m/>
    <n v="1"/>
    <s v="להיתר"/>
    <m/>
    <x v="1"/>
    <m/>
    <m/>
    <m/>
    <m/>
    <m/>
    <m/>
    <m/>
    <m/>
    <s v="כן"/>
    <m/>
    <m/>
    <s v="מתחם רלוונטי לפי כתובת"/>
    <m/>
    <n v="750"/>
    <m/>
    <m/>
    <m/>
    <m/>
    <m/>
    <s v="לא היו החלטות בבקשה"/>
    <m/>
  </r>
  <r>
    <n v="1308"/>
    <m/>
    <m/>
    <m/>
    <m/>
    <m/>
    <m/>
    <m/>
    <m/>
    <m/>
    <m/>
    <n v="31126"/>
    <m/>
    <s v="מרכז"/>
    <x v="22"/>
    <x v="94"/>
    <m/>
    <s v="רשויות"/>
    <s v="פינוי-בינוי"/>
    <s v="תכנית מאושרת עם פעילות יזמית"/>
    <n v="7174129"/>
    <s v="410 20200079"/>
    <n v="410"/>
    <n v="20200079"/>
    <s v="בקשה למידע                                                                      "/>
    <s v="בניה חדשה                               "/>
    <n v="15626"/>
    <s v="פתח תקווה"/>
    <n v="7900"/>
    <s v="אורלוב זאב                                                  "/>
    <n v="124"/>
    <n v="3"/>
    <n v="3"/>
    <m/>
    <d v="2020-01-20T00:00:00"/>
    <n v="0"/>
    <n v="750"/>
    <m/>
    <m/>
    <n v="150"/>
    <s v="2020_03"/>
    <d v="2020-12-03T17:05:37"/>
    <m/>
    <m/>
    <s v="מהות הבקשה"/>
    <s v=" הקמת שכונת שלום אש במסגרת פרוייקט פינוי ובינוי לפי תכנית 410-0129981 מתחם שלום אש. חמישה בנייני מגורים בני150  דירות מגורים ב-32 קומות מעל קומת הקרקע ומרתף משותף ל- 5 מגדלי מגורים. הבקשה כוללת את אחת או יותר מהעבודות להלן:  חפירה, חניה לא מקורה, עבודות פיתוח,(פירוט: עבודות פיתוח שטח במגרש מגורים ושצפ ), גדרות ושערים                                                                                                                                                                                                                                                                                                                                                                                                                                                                                                                                                                                                                                                                                                          "/>
    <n v="0"/>
    <s v="NULL"/>
    <s v="NULL"/>
    <s v="NULL"/>
    <m/>
    <m/>
    <m/>
    <m/>
    <m/>
    <m/>
    <m/>
    <m/>
    <m/>
    <m/>
    <m/>
    <m/>
    <m/>
    <m/>
    <s v="NULL"/>
    <s v="NULL"/>
    <s v="לפי גוש חלקה (מרץ 2021)"/>
    <n v="2020"/>
    <x v="1"/>
    <s v="חפירה"/>
    <m/>
    <m/>
    <n v="1"/>
    <m/>
    <m/>
    <m/>
    <n v="2"/>
    <s v="למידע"/>
    <m/>
    <x v="1"/>
    <m/>
    <m/>
    <m/>
    <m/>
    <m/>
    <m/>
    <m/>
    <m/>
    <s v="כן"/>
    <m/>
    <m/>
    <s v="מתחם רלוונטי לפי כתובת"/>
    <m/>
    <n v="750"/>
    <m/>
    <m/>
    <m/>
    <m/>
    <m/>
    <s v="לא היו החלטות בבקשה"/>
    <m/>
  </r>
  <r>
    <n v="1305"/>
    <m/>
    <m/>
    <m/>
    <m/>
    <m/>
    <m/>
    <m/>
    <m/>
    <m/>
    <m/>
    <n v="31126"/>
    <m/>
    <s v="מרכז"/>
    <x v="22"/>
    <x v="94"/>
    <m/>
    <s v="רשויות"/>
    <s v="פינוי-בינוי"/>
    <s v="תכנית מאושרת עם פעילות יזמית"/>
    <n v="7142660"/>
    <s v="410 20201045"/>
    <n v="410"/>
    <n v="20201045"/>
    <s v="בקשה פרטנית/ שולחן עגול                                                         "/>
    <s v="בניה חדשה                               "/>
    <n v="15626"/>
    <s v="פתח תקווה"/>
    <n v="7900"/>
    <s v="אורלוב זאב                                                  "/>
    <n v="124"/>
    <n v="3"/>
    <n v="3"/>
    <m/>
    <d v="2020-09-07T00:00:00"/>
    <n v="0"/>
    <n v="0"/>
    <m/>
    <m/>
    <m/>
    <s v="2020_02"/>
    <d v="2020-11-24T10:27:21"/>
    <m/>
    <m/>
    <m/>
    <s v=" התחדשות עירונית                                                                                                                                                                                                                                                                                                                                                                                                                                                                                                                                                                                                                                                                                                                                                                                                                                                                                                                                                                                                                        "/>
    <n v="20200004"/>
    <d v="2020-11-05T00:00:00"/>
    <s v="  בהמשך להחלטה הקודמת, יש להשלים הדרישות כדלקמן:  1. להציג תוכנית פיתוח הכוללת: גבהים, עומק אדמה גננית, שצפ לרחוב קרול, תשתיות      וכו'.  2. להנמיך גובה ה – 0.00 לחצי מטר, תאום חזיתות, עיצוב הבניינים בתאום עם אדריכל      העיר.  3. יש לעמוד בתקן 5281 לבניה ירוקה.  4. מיקום חדר טרפו' וגנרטור סופי מאושר עי חברת חשמל, תכנון פתחי האוורור של חדרי      טרפו' כך שלא יהיו בתחום השצפ, בתאום עם אדריכל העיר והאישור אגף לאיכות      הסביבה.  5. להראות תכנון ראשוני עקרוני של השצפ.  6. להציג תאום תשתיות.  7. לסמן פירי אשפה.  8. להציג חתימות מול אגף נכסי העירייה בהתייחס לפינוי הקונסרבטריון.  9. אישור אגף התנועה להסדרי התנועה.  10. יש לקיים פגישה עם אדריכל העיר ובודקת הבקשה להיתר.  11. להציג תוכנית כוללת לכל המתחם עם זכות מעבר להולכי רגל, שצפים וכו'.  12. יש לבדוק משפטית בהתייחס למיקום המחסנים בקומת מרתף.  13. בתנאי מילוי גיליון דרישות מצורף."/>
    <s v="NULL"/>
    <m/>
    <m/>
    <m/>
    <m/>
    <m/>
    <m/>
    <m/>
    <m/>
    <m/>
    <m/>
    <m/>
    <m/>
    <m/>
    <m/>
    <s v="NULL"/>
    <s v="NULL"/>
    <s v="לפי גוש חלקה (מרץ 2021)"/>
    <n v="2020"/>
    <x v="1"/>
    <s v="הריסה"/>
    <m/>
    <s v="אני כמעט בטוח שמדובר רק בסוג בקשה של הריסה, אבל שווה שתעברי שוב על מהות הבקשה מאתר העירייה כדי לוודא, במהות כתוב: _x000a_&quot;‏פרוייקט &quot;שלום אש&quot; - הקמת מגדל מגורים במגרש c2001 , הריסת מבנים קיימים לבניית ‏המגדל הראשון , חלק מקומת הקרקע והמרתפים לטובת חניונים ,מחסנים ומתקנים טכנים_x000a_‏במגרש c2002 ובשצ&quot;פ הסמוך.סה&quot;כ 150 יח&quot;ד ב -31 קומות מגורים, קומת קרקע, שתי ‏קומות מרתף, קומת גלריה חלקית וקומת גג טכני. (חדר טרפו במרתף).  מדובר בבנייה של בניין 1 בלבד (c2001)&quot;"/>
    <n v="1"/>
    <m/>
    <m/>
    <m/>
    <n v="2"/>
    <s v="למידע"/>
    <m/>
    <x v="1"/>
    <m/>
    <m/>
    <m/>
    <m/>
    <m/>
    <m/>
    <m/>
    <m/>
    <s v="כן"/>
    <m/>
    <m/>
    <s v="מתחם רלוונטי לפי כתובת"/>
    <m/>
    <n v="750"/>
    <m/>
    <m/>
    <m/>
    <m/>
    <m/>
    <s v="לא היו החלטות בבקשה"/>
    <m/>
  </r>
  <r>
    <n v="533"/>
    <m/>
    <m/>
    <m/>
    <m/>
    <m/>
    <m/>
    <m/>
    <m/>
    <m/>
    <m/>
    <n v="30773"/>
    <m/>
    <s v="מרכז"/>
    <x v="23"/>
    <x v="95"/>
    <m/>
    <s v="רשויות"/>
    <s v="רשויות מקומיות - פינוי-בינוי"/>
    <s v="בביצוע"/>
    <n v="88888891"/>
    <n v="457"/>
    <n v="457"/>
    <s v=""/>
    <m/>
    <m/>
    <m/>
    <s v="קדימה-צורן"/>
    <n v="195"/>
    <m/>
    <s v="NULL"/>
    <m/>
    <s v="NULL"/>
    <m/>
    <d v="2015-12-31T00:00:00"/>
    <m/>
    <m/>
    <m/>
    <m/>
    <n v="151"/>
    <m/>
    <m/>
    <m/>
    <m/>
    <m/>
    <m/>
    <m/>
    <m/>
    <m/>
    <s v="NULL"/>
    <m/>
    <m/>
    <d v="2018-12-31T00:00:00"/>
    <m/>
    <m/>
    <m/>
    <m/>
    <m/>
    <m/>
    <m/>
    <n v="151"/>
    <m/>
    <m/>
    <m/>
    <m/>
    <m/>
    <m/>
    <n v="2015"/>
    <x v="3"/>
    <m/>
    <m/>
    <m/>
    <n v="1"/>
    <m/>
    <m/>
    <m/>
    <n v="1"/>
    <s v="להיתר"/>
    <s v="ידנית - יש למצוא את הבקשה"/>
    <x v="0"/>
    <s v="ידנית - יש למצוא את ההיתר"/>
    <m/>
    <s v="מודיעין אנושי - מבוסס נתוני אלון"/>
    <n v="88888891"/>
    <m/>
    <s v="בקשה איי די  ידנית -- יש לבצע בדיקה האם קיים בדטה, במידה ולא - יש להכניס את הבקשה וההיתר לדטה "/>
    <m/>
    <m/>
    <m/>
    <m/>
    <m/>
    <m/>
    <m/>
    <n v="73"/>
    <m/>
    <m/>
    <m/>
    <m/>
    <m/>
    <m/>
    <m/>
  </r>
  <r>
    <n v="534"/>
    <m/>
    <m/>
    <m/>
    <m/>
    <m/>
    <m/>
    <m/>
    <m/>
    <m/>
    <m/>
    <n v="4299"/>
    <m/>
    <s v="תל אביב"/>
    <x v="24"/>
    <x v="96"/>
    <m/>
    <s v="מיסוי"/>
    <s v="מיסוי - פינוי-בינוי"/>
    <s v="תכנית מאושרת עם פעילות יזמית"/>
    <n v="7006389"/>
    <s v="508 20180313"/>
    <n v="508"/>
    <n v="20180313"/>
    <s v="בקשה מקוונת עם הקלות"/>
    <s v="פינוי בינוי"/>
    <n v="64912016"/>
    <s v="קריית אונו"/>
    <n v="2620"/>
    <s v="אחאב"/>
    <n v="208"/>
    <n v="3"/>
    <n v="3"/>
    <m/>
    <d v="2018-08-23T00:00:00"/>
    <n v="0"/>
    <n v="0"/>
    <m/>
    <m/>
    <n v="86"/>
    <m/>
    <m/>
    <m/>
    <m/>
    <m/>
    <s v="בניין צפוני: בניין משותף הכולל: קומת קרקע (לובי + מצב&quot;ר), 16 קומות מגורים מעל 5 קומות מרתף. ס&quot;ה בבניין 86 יח&quot;ד. פינוי בינוי מתחם אחאב"/>
    <m/>
    <m/>
    <m/>
    <s v="NULL"/>
    <m/>
    <m/>
    <m/>
    <m/>
    <m/>
    <m/>
    <m/>
    <m/>
    <m/>
    <m/>
    <m/>
    <m/>
    <m/>
    <m/>
    <m/>
    <m/>
    <m/>
    <n v="2018"/>
    <x v="1"/>
    <s v="בנייה"/>
    <m/>
    <m/>
    <n v="1"/>
    <m/>
    <m/>
    <m/>
    <n v="3"/>
    <s v="מקוונת (להיתר)"/>
    <m/>
    <x v="1"/>
    <m/>
    <m/>
    <m/>
    <m/>
    <m/>
    <m/>
    <m/>
    <m/>
    <m/>
    <m/>
    <m/>
    <m/>
    <s v="מיצוי יח&quot;ד בפרויקט"/>
    <n v="0"/>
    <m/>
    <m/>
    <m/>
    <m/>
    <m/>
    <s v="אישור בתנאים"/>
    <m/>
  </r>
  <r>
    <n v="535"/>
    <m/>
    <m/>
    <m/>
    <m/>
    <m/>
    <m/>
    <m/>
    <m/>
    <m/>
    <m/>
    <n v="4299"/>
    <m/>
    <s v="תל אביב"/>
    <x v="24"/>
    <x v="96"/>
    <m/>
    <s v="מיסוי"/>
    <s v="מיסוי - פינוי-בינוי"/>
    <s v="תכנית מאושרת עם פעילות יזמית"/>
    <n v="5374428"/>
    <s v="508 20180313"/>
    <n v="508"/>
    <n v="20180313"/>
    <s v="בקשה מקוונת עם הקלות"/>
    <s v="פינוי בינוי"/>
    <n v="6491047"/>
    <s v="קריית אונו"/>
    <n v="2620"/>
    <s v="אחאב"/>
    <n v="208"/>
    <n v="3"/>
    <n v="3"/>
    <m/>
    <d v="2018-08-23T00:00:00"/>
    <n v="0"/>
    <n v="0"/>
    <m/>
    <m/>
    <n v="86"/>
    <m/>
    <m/>
    <m/>
    <m/>
    <m/>
    <s v="בניית מבנה מגורים בן - קומת קרקע + 15 קומות מגורים + קומה טכנית הכולל 91 יח&quot;ד מעל 5 קומות חניון מתחם אחאב - בניין צפוני"/>
    <m/>
    <m/>
    <m/>
    <s v="NULL"/>
    <m/>
    <m/>
    <m/>
    <m/>
    <m/>
    <m/>
    <m/>
    <m/>
    <m/>
    <m/>
    <m/>
    <m/>
    <m/>
    <m/>
    <m/>
    <m/>
    <m/>
    <n v="2018"/>
    <x v="1"/>
    <s v="בנייה"/>
    <m/>
    <m/>
    <n v="1"/>
    <m/>
    <m/>
    <m/>
    <n v="2"/>
    <s v="מקוונת (להיתר)"/>
    <m/>
    <x v="1"/>
    <m/>
    <m/>
    <m/>
    <m/>
    <m/>
    <m/>
    <m/>
    <m/>
    <m/>
    <m/>
    <m/>
    <m/>
    <s v="מיצוי יח&quot;ד בפרויקט"/>
    <n v="0"/>
    <m/>
    <m/>
    <m/>
    <m/>
    <m/>
    <m/>
    <m/>
  </r>
  <r>
    <n v="537"/>
    <m/>
    <m/>
    <m/>
    <m/>
    <m/>
    <m/>
    <m/>
    <m/>
    <m/>
    <m/>
    <n v="4299"/>
    <m/>
    <s v="תל אביב"/>
    <x v="24"/>
    <x v="96"/>
    <m/>
    <s v="מיסוי"/>
    <s v="פינוי-בינוי"/>
    <s v="תכנית מאושרת עם פעילות יזמית"/>
    <n v="7006440"/>
    <s v="508 20180312"/>
    <n v="508"/>
    <n v="20180312"/>
    <s v="בקשה מקוונת עם הקלות"/>
    <s v="פינוי בינוי"/>
    <n v="64912017"/>
    <s v="קריית אונו"/>
    <n v="2620"/>
    <s v="אחאב"/>
    <n v="208"/>
    <n v="4"/>
    <n v="4"/>
    <s v=""/>
    <d v="2018-08-23T00:00:00"/>
    <n v="0"/>
    <n v="0"/>
    <m/>
    <m/>
    <n v="82"/>
    <m/>
    <m/>
    <m/>
    <m/>
    <m/>
    <s v="בניין דרומי: בניין משותף הכולל: קומת קרקע, 15 קומות מגורים מעל 5 קומות מרתף. ס&quot;ה בבניין 82 יח&quot;ד. פינוי בינוי מתחם אחאב"/>
    <m/>
    <m/>
    <m/>
    <s v="NULL"/>
    <m/>
    <m/>
    <m/>
    <m/>
    <m/>
    <m/>
    <m/>
    <m/>
    <m/>
    <m/>
    <m/>
    <m/>
    <m/>
    <m/>
    <m/>
    <m/>
    <s v="שליפת כתובות (אוגוסט 2020)"/>
    <n v="2018"/>
    <x v="1"/>
    <s v="בנייה"/>
    <m/>
    <m/>
    <n v="2"/>
    <m/>
    <m/>
    <m/>
    <n v="3"/>
    <s v="מקוונת (להיתר)"/>
    <m/>
    <x v="1"/>
    <m/>
    <m/>
    <m/>
    <m/>
    <m/>
    <m/>
    <m/>
    <m/>
    <m/>
    <m/>
    <m/>
    <m/>
    <s v="מיצוי יח&quot;ד בפרויקט"/>
    <n v="0"/>
    <m/>
    <m/>
    <m/>
    <m/>
    <m/>
    <s v="אישור בתנאים"/>
    <m/>
  </r>
  <r>
    <n v="536"/>
    <m/>
    <m/>
    <m/>
    <m/>
    <m/>
    <m/>
    <m/>
    <m/>
    <m/>
    <m/>
    <n v="4299"/>
    <m/>
    <s v="תל אביב"/>
    <x v="24"/>
    <x v="96"/>
    <m/>
    <s v="מיסוי"/>
    <s v="פינוי-בינוי"/>
    <s v="תכנית מאושרת עם פעילות יזמית"/>
    <n v="5374427"/>
    <s v="508 20180312"/>
    <n v="508"/>
    <n v="20180312"/>
    <s v="בקשה מקוונת עם הקלות"/>
    <s v="פינוי בינוי"/>
    <n v="64912017"/>
    <s v="קריית אונו"/>
    <n v="2620"/>
    <s v="אחאב"/>
    <n v="208"/>
    <n v="4"/>
    <n v="4"/>
    <m/>
    <d v="2018-08-23T00:00:00"/>
    <n v="0"/>
    <n v="0"/>
    <m/>
    <m/>
    <n v="86"/>
    <m/>
    <m/>
    <m/>
    <m/>
    <m/>
    <s v="בניית מבנה מגורים בן קומת קרקע + 14 קומות מגורים + ק. טכני הכולל 86 יח&quot;ד מעל 5 קומות חניון. בניין דרומי"/>
    <m/>
    <m/>
    <m/>
    <s v="NULL"/>
    <m/>
    <m/>
    <m/>
    <m/>
    <m/>
    <m/>
    <m/>
    <m/>
    <m/>
    <m/>
    <m/>
    <m/>
    <m/>
    <m/>
    <m/>
    <m/>
    <s v="שליפת כתובות (אוגוסט 2020)"/>
    <n v="2018"/>
    <x v="1"/>
    <s v="בנייה"/>
    <m/>
    <m/>
    <n v="2"/>
    <m/>
    <m/>
    <m/>
    <n v="2"/>
    <s v="מקוונת (להיתר)"/>
    <m/>
    <x v="1"/>
    <m/>
    <m/>
    <m/>
    <m/>
    <m/>
    <m/>
    <m/>
    <m/>
    <m/>
    <m/>
    <m/>
    <m/>
    <s v="מיצוי יח&quot;ד בפרויקט"/>
    <n v="0"/>
    <m/>
    <m/>
    <m/>
    <m/>
    <m/>
    <m/>
    <m/>
  </r>
  <r>
    <n v="2036"/>
    <m/>
    <m/>
    <m/>
    <m/>
    <m/>
    <m/>
    <m/>
    <m/>
    <m/>
    <m/>
    <n v="4299"/>
    <m/>
    <s v="תל אביב"/>
    <x v="24"/>
    <x v="96"/>
    <m/>
    <s v="מיסוי"/>
    <s v="פינוי-בינוי"/>
    <s v="תכנית מאושרת עם פעילות יזמית"/>
    <n v="7578255"/>
    <s v="508 20210385"/>
    <n v="508"/>
    <n v="20210385"/>
    <s v="בקשה מקוונת"/>
    <s v="פינוי בינוי"/>
    <n v="64912016"/>
    <s v="קריית אונו"/>
    <n v="2620"/>
    <s v="אחאב"/>
    <n v="208"/>
    <n v="3"/>
    <n v="3"/>
    <m/>
    <d v="2021-10-28T00:00:00"/>
    <m/>
    <m/>
    <n v="56"/>
    <n v="92"/>
    <n v="148"/>
    <s v="2022_02"/>
    <m/>
    <s v="נתוני מתחם"/>
    <s v="נתוני מתחם"/>
    <s v="מנהלת"/>
    <s v="הריסה של 2 בנייני מגורים + חפירה ודיפון עבור 3 קומות מרתף מתחת ל-2 בניינים. מתחם פינוי בינוי אחאב - "/>
    <m/>
    <m/>
    <m/>
    <m/>
    <n v="4147"/>
    <m/>
    <d v="2022-01-27T00:00:00"/>
    <m/>
    <m/>
    <m/>
    <n v="56"/>
    <s v="נתוני מתחם"/>
    <n v="92"/>
    <s v="נתוני מתחם"/>
    <n v="148"/>
    <s v="נתוני מתחם"/>
    <m/>
    <s v="מתחם פינוי בינוי אחאב -_x000a_הריסה של 2 בנייני מגורים + חפירה ודיפון עבור 3 קומות מרתף מתחת ל-2 בניינים."/>
    <m/>
    <m/>
    <m/>
    <n v="2021"/>
    <x v="16"/>
    <s v="הריסה + חפירה ודיפון"/>
    <s v="הריסה + חפירה ודיפון"/>
    <m/>
    <s v="1,2"/>
    <m/>
    <m/>
    <m/>
    <n v="1"/>
    <s v="מקוונת (להיתר)"/>
    <m/>
    <x v="0"/>
    <m/>
    <m/>
    <s v="אתר עירייה"/>
    <n v="7578255"/>
    <m/>
    <s v="היתר מאתר עירייה ולכן אין ID"/>
    <m/>
    <m/>
    <m/>
    <m/>
    <m/>
    <m/>
    <s v="מיצוי יח&quot;ד בפרויקט"/>
    <n v="0"/>
    <m/>
    <m/>
    <m/>
    <m/>
    <m/>
    <m/>
    <m/>
  </r>
  <r>
    <n v="2032"/>
    <m/>
    <m/>
    <m/>
    <m/>
    <m/>
    <m/>
    <m/>
    <m/>
    <m/>
    <m/>
    <n v="4087"/>
    <m/>
    <m/>
    <x v="24"/>
    <x v="97"/>
    <m/>
    <s v="מיסוי"/>
    <m/>
    <m/>
    <n v="5374359"/>
    <s v="508 20180087"/>
    <n v="508"/>
    <n v="20180087"/>
    <s v="בקשה מקוונת"/>
    <s v="הריסה"/>
    <n v="64961000"/>
    <s v="קריית אונו"/>
    <n v="2620"/>
    <s v="אשכול לוי"/>
    <n v="210"/>
    <n v="113"/>
    <n v="113"/>
    <m/>
    <d v="2018-03-07T00:00:00"/>
    <m/>
    <m/>
    <m/>
    <m/>
    <m/>
    <m/>
    <m/>
    <m/>
    <m/>
    <m/>
    <s v="הריסת מבנה מגורים במסגרת פינוי בינוי + בקשה לחפירה ודיפון. "/>
    <m/>
    <m/>
    <m/>
    <n v="1555327"/>
    <n v="3775"/>
    <s v="בקשה מקוונת"/>
    <d v="2018-06-11T00:00:00"/>
    <s v="הריסה"/>
    <n v="0"/>
    <n v="0"/>
    <m/>
    <m/>
    <m/>
    <m/>
    <m/>
    <m/>
    <m/>
    <s v="פינוי בינוי בר יהודה, הריסת מבנה מגורים + חפירה ודיפון. "/>
    <m/>
    <m/>
    <m/>
    <m/>
    <x v="3"/>
    <s v="הריסה + חפירה ודיפון"/>
    <s v="הריסה + חפירה ודיפון"/>
    <m/>
    <n v="8"/>
    <m/>
    <m/>
    <m/>
    <n v="2"/>
    <s v="מקוונת (להיתר)"/>
    <m/>
    <x v="7"/>
    <m/>
    <m/>
    <m/>
    <n v="5374359"/>
    <n v="1555327"/>
    <m/>
    <m/>
    <m/>
    <m/>
    <m/>
    <m/>
    <m/>
    <s v="מיצוי יח&quot;ד בפרויקט"/>
    <n v="0"/>
    <m/>
    <m/>
    <m/>
    <m/>
    <m/>
    <m/>
    <m/>
  </r>
  <r>
    <n v="539"/>
    <m/>
    <m/>
    <m/>
    <m/>
    <m/>
    <m/>
    <m/>
    <m/>
    <m/>
    <m/>
    <n v="4087"/>
    <m/>
    <s v="תל אביב"/>
    <x v="24"/>
    <x v="97"/>
    <m/>
    <s v="מיסוי"/>
    <s v="פינוי-בינוי"/>
    <s v="בביצוע"/>
    <n v="5374354"/>
    <s v="508 20170083"/>
    <n v="508"/>
    <n v="20170083"/>
    <s v="בקשה להיתר"/>
    <s v="בניה חדשה"/>
    <n v="64961007"/>
    <s v="קריית אונו"/>
    <n v="2620"/>
    <s v="אשכול לוי"/>
    <n v="210"/>
    <n v="119"/>
    <n v="119"/>
    <m/>
    <d v="2017-03-26T00:00:00"/>
    <n v="0"/>
    <n v="84"/>
    <n v="27"/>
    <n v="57"/>
    <n v="84"/>
    <m/>
    <m/>
    <m/>
    <m/>
    <m/>
    <s v="בניין מגורים כולל קומת מסחר לרחוב לוי אשכול, מרתפי חניה במגרש 1006, 13 קומות מגורים מעל הקרקע וגג טכני, סה&quot;כ 84 יח&quot;ד. מבנה מסחרי במגרש 1008."/>
    <m/>
    <m/>
    <m/>
    <n v="1555324"/>
    <n v="3791"/>
    <m/>
    <d v="2018-07-17T00:00:00"/>
    <m/>
    <n v="0"/>
    <n v="84"/>
    <n v="27"/>
    <m/>
    <n v="57"/>
    <m/>
    <n v="84"/>
    <m/>
    <m/>
    <s v="בניין מגורים כולל קומת מסחר לרחוב לוי אשכול, 3 קומות מרתפי חניה ומחסנים המשותפים למגרשים 1006 ו- 1007, 13 קומות מגורים מעל הקרקע וגג טכני, סה&quot;כ 84 יח&quot;ד."/>
    <m/>
    <m/>
    <s v="שליפה לפי תבעות (אוגוסט 2020)"/>
    <n v="2017"/>
    <x v="3"/>
    <s v="בנייה"/>
    <s v="בנייה"/>
    <m/>
    <n v="7"/>
    <m/>
    <m/>
    <m/>
    <n v="1"/>
    <s v="להיתר"/>
    <m/>
    <x v="0"/>
    <m/>
    <m/>
    <m/>
    <n v="5374354"/>
    <n v="1555324"/>
    <m/>
    <m/>
    <m/>
    <m/>
    <m/>
    <m/>
    <m/>
    <s v="מיצוי יח&quot;ד בפרויקט"/>
    <n v="0"/>
    <m/>
    <m/>
    <m/>
    <m/>
    <m/>
    <m/>
    <m/>
  </r>
  <r>
    <n v="538"/>
    <m/>
    <m/>
    <m/>
    <m/>
    <m/>
    <m/>
    <m/>
    <m/>
    <m/>
    <m/>
    <n v="4087"/>
    <m/>
    <s v="תל אביב"/>
    <x v="24"/>
    <x v="97"/>
    <m/>
    <s v="מיסוי"/>
    <s v="פינוי-בינוי"/>
    <s v="בביצוע"/>
    <n v="5250025"/>
    <s v="551 64961007"/>
    <n v="551"/>
    <n v="64961007"/>
    <s v="בקשה להיתר"/>
    <s v="בניה חדשה"/>
    <n v="64901007"/>
    <s v="קריית אונו"/>
    <n v="2620"/>
    <s v="אשכול לוי"/>
    <n v="210"/>
    <n v="119"/>
    <n v="119"/>
    <m/>
    <d v="2017-03-26T00:00:00"/>
    <n v="0"/>
    <n v="0"/>
    <m/>
    <m/>
    <m/>
    <m/>
    <m/>
    <m/>
    <m/>
    <m/>
    <s v="בניין מגורים ובו קומת מסחר לרחוב לוי אשכול ומעל 13 קומות מגורים+ גג טכני"/>
    <m/>
    <m/>
    <m/>
    <s v="NULL"/>
    <m/>
    <m/>
    <m/>
    <m/>
    <m/>
    <m/>
    <m/>
    <m/>
    <m/>
    <m/>
    <m/>
    <m/>
    <m/>
    <m/>
    <m/>
    <m/>
    <s v="שליפת חלקה 0 (אוגוסט 2020)"/>
    <n v="2017"/>
    <x v="1"/>
    <s v="בנייה"/>
    <m/>
    <m/>
    <n v="7"/>
    <m/>
    <m/>
    <m/>
    <n v="2"/>
    <s v="להיתר"/>
    <s v="האם מדובר במתחם לוי אשכול?"/>
    <x v="1"/>
    <m/>
    <m/>
    <m/>
    <m/>
    <m/>
    <m/>
    <m/>
    <m/>
    <m/>
    <m/>
    <m/>
    <m/>
    <s v="מיצוי יח&quot;ד בפרויקט"/>
    <n v="0"/>
    <m/>
    <m/>
    <m/>
    <m/>
    <m/>
    <s v="אין מידע באתר העירייה"/>
    <m/>
  </r>
  <r>
    <n v="558"/>
    <m/>
    <m/>
    <m/>
    <m/>
    <m/>
    <m/>
    <m/>
    <m/>
    <m/>
    <m/>
    <n v="4087"/>
    <m/>
    <s v="תל אביב"/>
    <x v="24"/>
    <x v="97"/>
    <m/>
    <s v="מיסוי"/>
    <s v="פינוי-בינוי"/>
    <s v="בביצוע"/>
    <n v="5374355"/>
    <s v="508 20170084"/>
    <n v="508"/>
    <n v="20170084"/>
    <s v="בקשה להיתר"/>
    <s v="בניה חדשה"/>
    <n v="64961006"/>
    <s v="קריית אונו"/>
    <n v="2620"/>
    <s v="אשכול לוי"/>
    <n v="210"/>
    <n v="121"/>
    <n v="121"/>
    <m/>
    <d v="2017-03-26T00:00:00"/>
    <n v="0"/>
    <n v="72"/>
    <n v="27"/>
    <n v="45"/>
    <n v="72"/>
    <s v="2019_01"/>
    <d v="2019-01-22T09:53:02"/>
    <m/>
    <m/>
    <m/>
    <s v="בניין מגורים כולל קומת מסחר לרחוב לוי אשכול, 3 קומות מרתפי חניה המשותפים למגרשים 1006, 1009, 1007 ו- 1008, 12 קומות מגורים מעל הקרקע וגג טכני, סה&quot;כ 72 יח&quot;ד. מבנה ציבורי במגרש 1009 ופיתוח במגרש 416. "/>
    <m/>
    <m/>
    <m/>
    <n v="1555325"/>
    <n v="3790"/>
    <s v="בקשה להיתר"/>
    <d v="2018-07-17T00:00:00"/>
    <s v="בניה חדשה"/>
    <n v="0"/>
    <n v="72"/>
    <n v="27"/>
    <m/>
    <n v="45"/>
    <m/>
    <n v="72"/>
    <m/>
    <m/>
    <s v=" 12 קומות מגורים מעל הקרקע וגג טכני, סה&quot;כ 72 יח&quot;ד. בניין מגורים כולל קומת מסחר לרחוב לוי אשכול, 3 קומות מרתפי חניה ומחסנים המשותפים למגרשים 1006 ו- 1007, "/>
    <s v="2019_01"/>
    <d v="2019-01-22T09:56:23"/>
    <m/>
    <n v="2017"/>
    <x v="3"/>
    <s v="בנייה"/>
    <s v="בנייה"/>
    <m/>
    <n v="6"/>
    <m/>
    <m/>
    <m/>
    <n v="1"/>
    <s v="להיתר"/>
    <m/>
    <x v="0"/>
    <m/>
    <m/>
    <m/>
    <n v="5374355"/>
    <n v="1555325"/>
    <m/>
    <m/>
    <m/>
    <m/>
    <m/>
    <m/>
    <m/>
    <s v="מיצוי יח&quot;ד בפרויקט"/>
    <n v="0"/>
    <m/>
    <m/>
    <m/>
    <m/>
    <m/>
    <m/>
    <m/>
  </r>
  <r>
    <n v="1322"/>
    <s v="טיוב בקשות שאינן כפולות"/>
    <m/>
    <m/>
    <m/>
    <m/>
    <m/>
    <m/>
    <m/>
    <m/>
    <m/>
    <n v="4087"/>
    <m/>
    <s v="תל אביב"/>
    <x v="24"/>
    <x v="97"/>
    <m/>
    <s v="מיסוי"/>
    <s v="פינוי-בינוי"/>
    <s v="בביצוע"/>
    <n v="5159254"/>
    <s v="551 20170006"/>
    <n v="551"/>
    <n v="20170006"/>
    <s v="בקשה להיתר"/>
    <s v="הריסה"/>
    <n v="6496101"/>
    <s v="קריית אונו"/>
    <n v="2620"/>
    <s v="בר יהודה"/>
    <n v="237"/>
    <n v="0"/>
    <n v="0"/>
    <m/>
    <d v="2017-01-04T00:00:00"/>
    <n v="0"/>
    <n v="0"/>
    <m/>
    <m/>
    <m/>
    <s v="INSERT DELTA BAR NATANYA &amp; UNO"/>
    <d v="2017-02-20T14:32:37"/>
    <m/>
    <m/>
    <m/>
    <s v="הריסת מבנה מגורים במסגרת פינוי-בינוי "/>
    <s v="NULL"/>
    <s v="NULL"/>
    <s v="NULL"/>
    <n v="1506880"/>
    <n v="3638"/>
    <s v="בקשה להיתר"/>
    <d v="2017-03-27T00:00:00"/>
    <s v="הריסה"/>
    <n v="0"/>
    <n v="0"/>
    <m/>
    <m/>
    <m/>
    <m/>
    <m/>
    <m/>
    <m/>
    <s v="הריסת מבנה מגורים במסגרת פינוי-בינוי "/>
    <s v="INSERT BAR DELTA 28/06/2017 "/>
    <d v="2017-06-28T15:59:04"/>
    <s v="לפי גוש חלקה (מרץ 2021)"/>
    <n v="2017"/>
    <x v="6"/>
    <s v="הריסה"/>
    <s v="הריסה"/>
    <m/>
    <n v="5"/>
    <m/>
    <m/>
    <m/>
    <n v="3"/>
    <s v="להיתר"/>
    <m/>
    <x v="7"/>
    <m/>
    <m/>
    <m/>
    <m/>
    <m/>
    <m/>
    <m/>
    <m/>
    <m/>
    <m/>
    <m/>
    <m/>
    <s v="מיצוי יח&quot;ד בפרויקט"/>
    <n v="0"/>
    <m/>
    <m/>
    <m/>
    <m/>
    <m/>
    <m/>
    <m/>
  </r>
  <r>
    <n v="542"/>
    <m/>
    <m/>
    <m/>
    <m/>
    <m/>
    <m/>
    <m/>
    <m/>
    <m/>
    <m/>
    <n v="4087"/>
    <m/>
    <s v="תל אביב"/>
    <x v="24"/>
    <x v="97"/>
    <m/>
    <s v="מיסוי"/>
    <s v="מיסוי - פינוי-בינוי"/>
    <s v="בביצוע"/>
    <n v="5374327"/>
    <s v="508 20170085"/>
    <n v="508"/>
    <n v="20170085"/>
    <s v="בקשה להיתר"/>
    <s v="בניה חדשה"/>
    <n v="64961001"/>
    <s v="קריית אונו"/>
    <n v="2620"/>
    <s v="בר יהודה"/>
    <n v="237"/>
    <n v="2"/>
    <n v="2"/>
    <m/>
    <d v="2017-03-26T00:00:00"/>
    <n v="0"/>
    <n v="87"/>
    <n v="27"/>
    <n v="60"/>
    <n v="87"/>
    <m/>
    <m/>
    <m/>
    <m/>
    <m/>
    <s v="בניין מגורים כולל 6 קומות מרתפי חניה ומחסנים, 14 קומות מגורים מעל הקרקע וגג טכני, סה&quot;כ 87 יח&quot;ד."/>
    <m/>
    <m/>
    <m/>
    <n v="1555311"/>
    <n v="3792"/>
    <m/>
    <d v="2018-07-17T00:00:00"/>
    <m/>
    <n v="0"/>
    <n v="87"/>
    <n v="27"/>
    <m/>
    <n v="60"/>
    <m/>
    <n v="87"/>
    <m/>
    <m/>
    <s v="בניין מגורים כולל 5 קומות מרתפי חניה ומחסנים, 15 קומות מגורים מעל הקרקע וגג טכני, סה&quot;כ 87 יח&quot;ד."/>
    <m/>
    <m/>
    <m/>
    <n v="2017"/>
    <x v="3"/>
    <s v="בנייה"/>
    <s v="בנייה"/>
    <m/>
    <n v="1"/>
    <m/>
    <m/>
    <m/>
    <n v="1"/>
    <s v="להיתר"/>
    <m/>
    <x v="0"/>
    <m/>
    <m/>
    <m/>
    <n v="5374327"/>
    <n v="1555311"/>
    <m/>
    <m/>
    <m/>
    <m/>
    <m/>
    <m/>
    <m/>
    <s v="מיצוי יח&quot;ד בפרויקט"/>
    <n v="0"/>
    <m/>
    <m/>
    <m/>
    <m/>
    <m/>
    <m/>
    <m/>
  </r>
  <r>
    <n v="543"/>
    <m/>
    <m/>
    <m/>
    <m/>
    <m/>
    <m/>
    <m/>
    <m/>
    <m/>
    <m/>
    <n v="4087"/>
    <m/>
    <s v="תל אביב"/>
    <x v="24"/>
    <x v="97"/>
    <m/>
    <s v="מיסוי"/>
    <s v="מיסוי - פינוי-בינוי"/>
    <s v="בביצוע"/>
    <n v="5374326"/>
    <s v="508 20170217"/>
    <n v="508"/>
    <n v="20170217"/>
    <s v="בקשה להיתר"/>
    <s v="חפירה, דיפון, ביסוס"/>
    <n v="64961001"/>
    <s v="קריית אונו"/>
    <n v="2620"/>
    <s v="בר יהודה"/>
    <n v="237"/>
    <n v="2"/>
    <n v="2"/>
    <m/>
    <d v="2017-07-18T00:00:00"/>
    <n v="0"/>
    <n v="0"/>
    <m/>
    <m/>
    <m/>
    <m/>
    <m/>
    <m/>
    <m/>
    <m/>
    <s v="מגרש לבניין משותף, בקשה לחפירה ודיפון."/>
    <m/>
    <m/>
    <m/>
    <s v="NULL"/>
    <m/>
    <m/>
    <m/>
    <m/>
    <m/>
    <m/>
    <m/>
    <m/>
    <m/>
    <m/>
    <m/>
    <m/>
    <m/>
    <m/>
    <m/>
    <m/>
    <m/>
    <n v="2017"/>
    <x v="1"/>
    <s v="חפירה ודיפון"/>
    <m/>
    <m/>
    <n v="1"/>
    <m/>
    <m/>
    <m/>
    <n v="2"/>
    <s v="להיתר"/>
    <m/>
    <x v="1"/>
    <m/>
    <m/>
    <m/>
    <m/>
    <m/>
    <m/>
    <m/>
    <m/>
    <m/>
    <m/>
    <m/>
    <m/>
    <s v="מיצוי יח&quot;ד בפרויקט"/>
    <n v="0"/>
    <m/>
    <m/>
    <m/>
    <m/>
    <m/>
    <m/>
    <m/>
  </r>
  <r>
    <n v="1412"/>
    <m/>
    <m/>
    <m/>
    <m/>
    <m/>
    <m/>
    <m/>
    <m/>
    <m/>
    <m/>
    <n v="4087"/>
    <m/>
    <s v="תל אביב"/>
    <x v="24"/>
    <x v="97"/>
    <m/>
    <s v="מיסוי"/>
    <s v="פינוי-בינוי"/>
    <s v="בביצוע"/>
    <n v="7214850"/>
    <s v="508 20190388"/>
    <n v="508"/>
    <n v="20190388"/>
    <s v="בקשה מקוונת"/>
    <s v="תכנית שינויים"/>
    <n v="64961001"/>
    <s v="קריית אונו"/>
    <n v="2620"/>
    <s v="בר יהודה"/>
    <n v="237"/>
    <n v="2"/>
    <n v="2"/>
    <m/>
    <d v="2019-11-06T00:00:00"/>
    <n v="0"/>
    <n v="0"/>
    <m/>
    <m/>
    <m/>
    <s v="2020_04"/>
    <d v="2021-01-28T10:43:04"/>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n v="2066790"/>
    <n v="4019"/>
    <s v="בקשה מקוונת"/>
    <d v="2020-11-02T00:00:00"/>
    <s v="תכנית שינויים"/>
    <n v="0"/>
    <n v="0"/>
    <m/>
    <m/>
    <m/>
    <m/>
    <m/>
    <m/>
    <m/>
    <s v="בניין מגורים משותף במתחם פינוי בינוי בר-יהודה, בקשה לתכנית שינויים תוך כדי בנייה הכוללת: שינויים פנימיים במרתפים ובקומות עם שינויים בשטחים ובחזיתות, שינויי מיקום צובר הגז, שינויים בקומה הטכנית על הגג "/>
    <s v="2020_04"/>
    <d v="2021-01-28T10:43:05"/>
    <s v="לפי כתובת (מרץ 2021)"/>
    <n v="2019"/>
    <x v="2"/>
    <s v="בנייה"/>
    <s v="בנייה"/>
    <m/>
    <n v="1"/>
    <m/>
    <m/>
    <m/>
    <n v="2"/>
    <s v="מקוונת (להיתר)"/>
    <m/>
    <x v="2"/>
    <m/>
    <m/>
    <m/>
    <n v="7214850"/>
    <n v="2066790"/>
    <m/>
    <m/>
    <m/>
    <m/>
    <m/>
    <m/>
    <m/>
    <s v="מיצוי יח&quot;ד בפרויקט"/>
    <n v="0"/>
    <m/>
    <m/>
    <m/>
    <m/>
    <m/>
    <m/>
    <m/>
  </r>
  <r>
    <n v="544"/>
    <m/>
    <m/>
    <m/>
    <m/>
    <m/>
    <m/>
    <m/>
    <m/>
    <m/>
    <m/>
    <n v="4087"/>
    <m/>
    <s v="תל אביב"/>
    <x v="24"/>
    <x v="97"/>
    <m/>
    <s v="מיסוי"/>
    <s v="מיסוי - פינוי-בינוי"/>
    <s v="בביצוע"/>
    <n v="5374328"/>
    <s v="508 20170086"/>
    <n v="508"/>
    <n v="20170086"/>
    <s v="בקשה להיתר"/>
    <s v="בניה חדשה"/>
    <n v="64961002"/>
    <s v="קריית אונו"/>
    <n v="2620"/>
    <s v="בר יהודה"/>
    <n v="237"/>
    <n v="4"/>
    <n v="4"/>
    <m/>
    <d v="2017-03-26T00:00:00"/>
    <n v="0"/>
    <n v="87"/>
    <n v="27"/>
    <n v="60"/>
    <n v="87"/>
    <m/>
    <m/>
    <m/>
    <m/>
    <m/>
    <s v="בניין מגורים כולל 5 קומות מרתפי חניה ומחסנים, 15 קומות מגורים מעל הקרקע וגג טכני, סה&quot;כ 87 יח&quot;ד."/>
    <m/>
    <m/>
    <m/>
    <n v="1555312"/>
    <n v="3793"/>
    <m/>
    <d v="2018-07-17T00:00:00"/>
    <m/>
    <n v="0"/>
    <n v="87"/>
    <n v="27"/>
    <m/>
    <n v="60"/>
    <m/>
    <n v="87"/>
    <m/>
    <m/>
    <s v="בניין מגורים כולל 5 קומות מרתפי חניה ומחסנים, 15 קומות מגורים מעל הקרקע וגג טכני, סה&quot;כ 87 יח&quot;ד."/>
    <m/>
    <m/>
    <m/>
    <n v="2017"/>
    <x v="3"/>
    <s v="בנייה"/>
    <s v="בנייה"/>
    <m/>
    <n v="2"/>
    <m/>
    <m/>
    <m/>
    <n v="1"/>
    <s v="להיתר"/>
    <m/>
    <x v="0"/>
    <m/>
    <m/>
    <m/>
    <n v="5374328"/>
    <n v="1555312"/>
    <m/>
    <m/>
    <m/>
    <m/>
    <m/>
    <m/>
    <m/>
    <s v="מיצוי יח&quot;ד בפרויקט"/>
    <n v="0"/>
    <m/>
    <m/>
    <m/>
    <m/>
    <m/>
    <m/>
    <m/>
  </r>
  <r>
    <n v="546"/>
    <m/>
    <m/>
    <m/>
    <m/>
    <m/>
    <m/>
    <m/>
    <m/>
    <m/>
    <m/>
    <n v="4087"/>
    <m/>
    <s v="תל אביב"/>
    <x v="24"/>
    <x v="97"/>
    <m/>
    <s v="מיסוי"/>
    <s v="מיסוי - פינוי-בינוי"/>
    <s v="בביצוע"/>
    <n v="5374356"/>
    <s v="508 20170218"/>
    <n v="508"/>
    <n v="20170218"/>
    <s v="בקשה להיתר"/>
    <s v="חפירה, דיפון, ביסוס"/>
    <n v="64961002"/>
    <s v="קריית אונו"/>
    <n v="2620"/>
    <s v="בר יהודה"/>
    <n v="237"/>
    <n v="4"/>
    <n v="4"/>
    <m/>
    <d v="2017-07-18T00:00:00"/>
    <n v="0"/>
    <n v="0"/>
    <m/>
    <m/>
    <m/>
    <m/>
    <m/>
    <m/>
    <m/>
    <m/>
    <s v="מגרש לבניין משותף, בקשה לחפירה ודיפון."/>
    <m/>
    <m/>
    <m/>
    <s v="NULL"/>
    <m/>
    <m/>
    <m/>
    <m/>
    <m/>
    <m/>
    <m/>
    <m/>
    <m/>
    <m/>
    <m/>
    <m/>
    <m/>
    <m/>
    <m/>
    <m/>
    <m/>
    <n v="2017"/>
    <x v="1"/>
    <s v="חפירה ודיפון"/>
    <m/>
    <m/>
    <n v="2"/>
    <m/>
    <m/>
    <m/>
    <n v="2"/>
    <s v="להיתר"/>
    <m/>
    <x v="1"/>
    <m/>
    <m/>
    <m/>
    <m/>
    <m/>
    <m/>
    <m/>
    <m/>
    <m/>
    <m/>
    <m/>
    <m/>
    <s v="מיצוי יח&quot;ד בפרויקט"/>
    <n v="0"/>
    <m/>
    <m/>
    <m/>
    <m/>
    <m/>
    <m/>
    <m/>
  </r>
  <r>
    <n v="1413"/>
    <s v="טיוב בקשות שאינן כפולות"/>
    <m/>
    <m/>
    <m/>
    <m/>
    <m/>
    <m/>
    <m/>
    <m/>
    <m/>
    <n v="4087"/>
    <m/>
    <s v="תל אביב"/>
    <x v="24"/>
    <x v="97"/>
    <m/>
    <s v="מיסוי"/>
    <s v="פינוי-בינוי"/>
    <s v="בביצוע"/>
    <n v="7214851"/>
    <s v="508 20190389"/>
    <n v="508"/>
    <n v="20190389"/>
    <s v="בקשה מקוונת"/>
    <s v="תכנית שינויים"/>
    <n v="64961002"/>
    <s v="קריית אונו"/>
    <n v="2620"/>
    <s v="בר יהודה"/>
    <n v="237"/>
    <n v="4"/>
    <n v="4"/>
    <m/>
    <d v="2019-11-06T00:00:00"/>
    <n v="0"/>
    <n v="0"/>
    <m/>
    <m/>
    <m/>
    <s v="2020_04"/>
    <d v="2021-01-28T10:43:04"/>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n v="2067057"/>
    <n v="4020"/>
    <s v="בקשה מקוונת"/>
    <d v="2020-11-02T00:00:00"/>
    <s v="תכנית שינויים"/>
    <n v="0"/>
    <n v="0"/>
    <m/>
    <m/>
    <m/>
    <m/>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2020_04"/>
    <d v="2021-01-28T10:43:05"/>
    <s v="לפי כתובת (מרץ 2021)"/>
    <n v="2019"/>
    <x v="2"/>
    <s v="בנייה"/>
    <s v="בנייה"/>
    <m/>
    <n v="2"/>
    <m/>
    <m/>
    <m/>
    <n v="2"/>
    <s v="מקוונת (להיתר)"/>
    <m/>
    <x v="2"/>
    <m/>
    <m/>
    <m/>
    <m/>
    <m/>
    <m/>
    <m/>
    <m/>
    <m/>
    <m/>
    <m/>
    <m/>
    <s v="מיצוי יח&quot;ד בפרויקט"/>
    <n v="0"/>
    <m/>
    <m/>
    <m/>
    <m/>
    <m/>
    <m/>
    <m/>
  </r>
  <r>
    <n v="545"/>
    <m/>
    <m/>
    <m/>
    <m/>
    <m/>
    <m/>
    <m/>
    <m/>
    <m/>
    <m/>
    <n v="4087"/>
    <m/>
    <s v="תל אביב"/>
    <x v="24"/>
    <x v="97"/>
    <m/>
    <s v="מיסוי"/>
    <s v="פינוי-בינוי"/>
    <s v="בביצוע"/>
    <n v="5250514"/>
    <s v="551 20170086"/>
    <n v="551"/>
    <n v="20170086"/>
    <s v="בקשה להיתר"/>
    <s v="בניה חדשה"/>
    <n v="64961002"/>
    <s v="קריית אונו"/>
    <n v="2620"/>
    <s v="בר יהודה"/>
    <n v="237"/>
    <n v="4"/>
    <n v="4"/>
    <m/>
    <d v="2017-03-26T00:00:00"/>
    <n v="0"/>
    <n v="87"/>
    <m/>
    <m/>
    <n v="87"/>
    <m/>
    <m/>
    <m/>
    <m/>
    <m/>
    <s v="בניין מגורים כולל 5 קומות מרתפי חניה ומחסנים, 15 קומות מגורים מעל הקרקע וגג טכני, סה&quot;כ 87 יח&quot;ד."/>
    <m/>
    <m/>
    <m/>
    <s v="NULL"/>
    <m/>
    <m/>
    <m/>
    <m/>
    <m/>
    <m/>
    <m/>
    <m/>
    <m/>
    <m/>
    <m/>
    <m/>
    <m/>
    <m/>
    <m/>
    <m/>
    <s v="שליפת כתובות (אוגוסט 2020)"/>
    <n v="2017"/>
    <x v="1"/>
    <m/>
    <m/>
    <m/>
    <m/>
    <m/>
    <m/>
    <m/>
    <n v="4"/>
    <s v="להיתר"/>
    <m/>
    <x v="1"/>
    <m/>
    <m/>
    <m/>
    <m/>
    <m/>
    <m/>
    <m/>
    <m/>
    <m/>
    <m/>
    <m/>
    <m/>
    <s v="מיצוי יח&quot;ד בפרויקט"/>
    <n v="0"/>
    <m/>
    <m/>
    <m/>
    <m/>
    <m/>
    <m/>
    <m/>
  </r>
  <r>
    <n v="540"/>
    <m/>
    <m/>
    <m/>
    <m/>
    <m/>
    <m/>
    <m/>
    <m/>
    <m/>
    <m/>
    <n v="4087"/>
    <m/>
    <s v="תל אביב"/>
    <x v="24"/>
    <x v="97"/>
    <m/>
    <s v="מיסוי"/>
    <s v="פינוי-בינוי"/>
    <s v="בביצוע"/>
    <n v="5374363"/>
    <s v="508 20180068"/>
    <n v="508"/>
    <n v="20180068"/>
    <s v="בקשה מקוונת עם הקלות"/>
    <s v="פינוי בינוי"/>
    <n v="64961003"/>
    <s v="קריית אונו"/>
    <n v="2620"/>
    <s v="בר יהודה"/>
    <n v="0"/>
    <n v="6"/>
    <n v="6"/>
    <m/>
    <d v="2018-02-25T00:00:00"/>
    <n v="0"/>
    <n v="0"/>
    <m/>
    <m/>
    <n v="88"/>
    <m/>
    <m/>
    <m/>
    <m/>
    <s v="מהות הבקשה"/>
    <s v="בניין מגורים כולל 4 מרתפי חניה ומחסנים, 15 קומות מגורים מעל הקרקע וגג טכני. סה&quot;כ 88 יח&quot;ד."/>
    <m/>
    <m/>
    <m/>
    <n v="1981087"/>
    <n v="3899"/>
    <s v="בקשה מקוונת עם הקלות"/>
    <d v="2019-08-04T00:00:00"/>
    <s v="פינוי בינוי"/>
    <n v="0"/>
    <n v="0"/>
    <m/>
    <m/>
    <m/>
    <m/>
    <n v="88"/>
    <s v="מהות ההיתר"/>
    <m/>
    <s v="בניין מגורים כולל 4 מרתפי חניה ומחסנים, 15 קומות מגורים מעל הקרקע וגג טכני. סה&quot;כ 88 יח&quot;ד. "/>
    <m/>
    <m/>
    <s v="שליפת חלקה 0 (אוגוסט 2020)"/>
    <n v="2018"/>
    <x v="5"/>
    <s v="בנייה"/>
    <s v="בנייה"/>
    <m/>
    <n v="3"/>
    <m/>
    <m/>
    <n v="1"/>
    <n v="1"/>
    <s v="מקוונת (להיתר)"/>
    <m/>
    <x v="2"/>
    <m/>
    <m/>
    <m/>
    <m/>
    <n v="1555330"/>
    <m/>
    <m/>
    <m/>
    <m/>
    <m/>
    <m/>
    <s v="חסרה כתובת מלאה באתר העירייה"/>
    <s v="מיצוי יח&quot;ד בפרויקט"/>
    <n v="0"/>
    <m/>
    <m/>
    <m/>
    <m/>
    <m/>
    <m/>
    <m/>
  </r>
  <r>
    <n v="541"/>
    <m/>
    <m/>
    <m/>
    <m/>
    <m/>
    <m/>
    <m/>
    <m/>
    <m/>
    <m/>
    <n v="4087"/>
    <m/>
    <s v="תל אביב"/>
    <x v="24"/>
    <x v="97"/>
    <m/>
    <s v="מיסוי"/>
    <s v="פינוי-בינוי"/>
    <s v="בביצוע"/>
    <n v="5374364"/>
    <s v="508 20180088"/>
    <n v="508"/>
    <n v="20180088"/>
    <s v="בקשה מקוונת"/>
    <s v="הריסה"/>
    <n v="64961003"/>
    <s v="קריית אונו"/>
    <n v="2620"/>
    <s v="בר יהודה"/>
    <n v="0"/>
    <n v="6"/>
    <n v="6"/>
    <m/>
    <d v="2018-03-07T00:00:00"/>
    <n v="0"/>
    <n v="0"/>
    <n v="27"/>
    <n v="61"/>
    <n v="88"/>
    <m/>
    <m/>
    <m/>
    <m/>
    <m/>
    <s v="הריסת מבנה מגורים במסגרת פינוי בינוי + בקשה לחפירה ודיפון."/>
    <m/>
    <m/>
    <m/>
    <n v="1555330"/>
    <n v="3776"/>
    <m/>
    <d v="2018-06-11T00:00:00"/>
    <m/>
    <n v="0"/>
    <n v="0"/>
    <n v="27"/>
    <m/>
    <n v="61"/>
    <m/>
    <n v="88"/>
    <m/>
    <m/>
    <s v="פינוי בינוי בר יהודה, הריסת מבנה מגורים + חפירה ודיפון."/>
    <m/>
    <m/>
    <s v="שליפת חלקה 0 (אוגוסט 2020)"/>
    <n v="2018"/>
    <x v="3"/>
    <s v="הריסה + חפירה ודיפון "/>
    <s v="הריסה + חפירה ודיפון "/>
    <m/>
    <n v="3"/>
    <m/>
    <m/>
    <m/>
    <n v="2"/>
    <s v="מקוונת (להיתר)"/>
    <m/>
    <x v="0"/>
    <m/>
    <m/>
    <m/>
    <n v="5374363"/>
    <m/>
    <m/>
    <m/>
    <m/>
    <m/>
    <m/>
    <m/>
    <s v="חסרה כתובת מלאה באתר העירייה"/>
    <s v="מיצוי יח&quot;ד בפרויקט"/>
    <n v="0"/>
    <m/>
    <m/>
    <m/>
    <m/>
    <m/>
    <m/>
    <m/>
  </r>
  <r>
    <n v="1846"/>
    <s v="אוקטובר 2021 - טיוב בקשות ID כפולות"/>
    <s v="כן"/>
    <m/>
    <m/>
    <m/>
    <m/>
    <m/>
    <m/>
    <m/>
    <m/>
    <n v="4087"/>
    <m/>
    <s v="תל אביב"/>
    <x v="24"/>
    <x v="97"/>
    <m/>
    <s v="מיסוי"/>
    <s v="משולב"/>
    <s v="בביצוע"/>
    <n v="7481468"/>
    <s v="508 20210233"/>
    <n v="508"/>
    <n v="20210233"/>
    <s v="בקשה מקוונת"/>
    <s v="שינויים ללא תוספת"/>
    <n v="64961003"/>
    <s v="קריית אונו"/>
    <n v="2620"/>
    <s v="בר יהודה"/>
    <n v="237"/>
    <n v="6"/>
    <n v="6"/>
    <s v="     "/>
    <d v="2021-06-29T00:00:00"/>
    <n v="0"/>
    <n v="0"/>
    <s v="NULL"/>
    <s v="NULL"/>
    <s v="NULL"/>
    <s v="2021_04"/>
    <d v="2021-09-14T12:11:07"/>
    <s v="NULL"/>
    <s v="NULL"/>
    <s v="NULL"/>
    <s v="תונית שינויים להיתר מס' 3899 "/>
    <s v="NULL"/>
    <s v="NULL"/>
    <s v="NULL"/>
    <s v="NULL"/>
    <m/>
    <s v="NULL"/>
    <m/>
    <m/>
    <m/>
    <m/>
    <m/>
    <m/>
    <m/>
    <m/>
    <m/>
    <m/>
    <m/>
    <m/>
    <m/>
    <m/>
    <s v="תוכנית"/>
    <n v="2021"/>
    <x v="1"/>
    <s v="שינויים"/>
    <m/>
    <m/>
    <n v="3"/>
    <m/>
    <m/>
    <m/>
    <n v="2"/>
    <s v="מקוונת (להיתר)"/>
    <m/>
    <x v="1"/>
    <m/>
    <m/>
    <m/>
    <m/>
    <m/>
    <m/>
    <m/>
    <m/>
    <m/>
    <m/>
    <m/>
    <m/>
    <s v="מיצוי יח&quot;ד בפרויקט"/>
    <n v="0"/>
    <m/>
    <m/>
    <m/>
    <m/>
    <m/>
    <m/>
    <m/>
  </r>
  <r>
    <n v="1321"/>
    <s v="טיוב בקשות שאינן כפולות"/>
    <m/>
    <m/>
    <m/>
    <m/>
    <m/>
    <m/>
    <m/>
    <m/>
    <m/>
    <n v="4087"/>
    <m/>
    <s v="תל אביב"/>
    <x v="24"/>
    <x v="97"/>
    <m/>
    <s v="מיסוי"/>
    <s v="פינוי-בינוי"/>
    <s v="בביצוע"/>
    <n v="5159219"/>
    <s v="551 20170007"/>
    <n v="551"/>
    <n v="20170007"/>
    <s v="בקשה להיתר"/>
    <s v="הריסה"/>
    <n v="6496097"/>
    <s v="קריית אונו"/>
    <n v="2620"/>
    <s v="בר יהודה"/>
    <n v="237"/>
    <n v="6"/>
    <n v="6"/>
    <m/>
    <d v="2017-01-04T00:00:00"/>
    <n v="0"/>
    <n v="0"/>
    <m/>
    <m/>
    <m/>
    <s v="INSERT DELTA BAR NATANYA &amp; UNO"/>
    <d v="2017-02-20T14:32:37"/>
    <m/>
    <m/>
    <m/>
    <s v="הריסת מבנה מגורים במסגרת פינוי- בינוי "/>
    <s v="NULL"/>
    <s v="NULL"/>
    <s v="NULL"/>
    <n v="1506619"/>
    <n v="3641"/>
    <s v="בקשה להיתר"/>
    <d v="2017-03-27T00:00:00"/>
    <s v="הריסה"/>
    <n v="0"/>
    <n v="0"/>
    <m/>
    <m/>
    <m/>
    <m/>
    <m/>
    <m/>
    <m/>
    <s v="הריסת מבנה מגורים במסגרת פינוי- בינוי "/>
    <s v="INSERT BAR DELTA 28/06/2017 "/>
    <d v="2017-06-28T15:59:04"/>
    <s v="לפי גוש חלקה (מרץ 2021)"/>
    <n v="2017"/>
    <x v="6"/>
    <s v="הריסה"/>
    <s v="הריסה"/>
    <m/>
    <n v="1"/>
    <m/>
    <m/>
    <m/>
    <n v="3"/>
    <s v="להיתר"/>
    <m/>
    <x v="7"/>
    <m/>
    <m/>
    <m/>
    <m/>
    <m/>
    <m/>
    <m/>
    <m/>
    <m/>
    <m/>
    <m/>
    <m/>
    <s v="מיצוי יח&quot;ד בפרויקט"/>
    <n v="0"/>
    <m/>
    <m/>
    <m/>
    <m/>
    <m/>
    <m/>
    <m/>
  </r>
  <r>
    <n v="547"/>
    <m/>
    <m/>
    <m/>
    <m/>
    <m/>
    <m/>
    <m/>
    <m/>
    <m/>
    <m/>
    <n v="4087"/>
    <m/>
    <s v="תל אביב"/>
    <x v="24"/>
    <x v="97"/>
    <m/>
    <s v="מיסוי"/>
    <s v="מיסוי - פינוי-בינוי"/>
    <s v="בביצוע"/>
    <n v="5374366"/>
    <s v="508 20180069"/>
    <n v="508"/>
    <n v="20180069"/>
    <s v="בקשה מקוונת עם הקלות"/>
    <s v="פינוי בינוי"/>
    <n v="64961004"/>
    <s v="קריית אונו"/>
    <n v="2620"/>
    <s v="בר יהודה"/>
    <n v="237"/>
    <n v="16"/>
    <n v="16"/>
    <m/>
    <d v="2018-02-25T00:00:00"/>
    <n v="0"/>
    <n v="0"/>
    <m/>
    <m/>
    <n v="83"/>
    <m/>
    <m/>
    <m/>
    <m/>
    <s v="מהות הבקשה"/>
    <s v="בניין מגורים כולל 4 קומות מרתף ומרתף חמישי חלקי בעבור חניה, מחסנים, 14 קומות מגורים מעל הקרקע וגג טכני. סה&quot;כ 83 יח&quot;ד."/>
    <m/>
    <m/>
    <m/>
    <s v="NULL"/>
    <m/>
    <m/>
    <m/>
    <m/>
    <m/>
    <m/>
    <m/>
    <m/>
    <m/>
    <m/>
    <m/>
    <m/>
    <m/>
    <m/>
    <m/>
    <m/>
    <m/>
    <n v="2018"/>
    <x v="1"/>
    <s v="בנייה"/>
    <m/>
    <m/>
    <n v="4"/>
    <m/>
    <m/>
    <n v="1"/>
    <n v="1"/>
    <s v="מקוונת (להיתר)"/>
    <m/>
    <x v="1"/>
    <m/>
    <m/>
    <m/>
    <m/>
    <n v="1555331"/>
    <m/>
    <m/>
    <m/>
    <m/>
    <m/>
    <m/>
    <m/>
    <s v="מיצוי יח&quot;ד בפרויקט"/>
    <n v="0"/>
    <m/>
    <m/>
    <m/>
    <m/>
    <m/>
    <m/>
    <m/>
  </r>
  <r>
    <n v="1334"/>
    <m/>
    <m/>
    <m/>
    <s v="הגיע היתר ומהות הבקשה זהה"/>
    <m/>
    <s v="כפול עם נתוני עבר"/>
    <m/>
    <m/>
    <m/>
    <m/>
    <n v="4087"/>
    <m/>
    <s v="תל אביב"/>
    <x v="24"/>
    <x v="97"/>
    <m/>
    <s v="מיסוי"/>
    <s v="פינוי-בינוי"/>
    <s v="בביצוע"/>
    <n v="7006346"/>
    <s v="508 20180069"/>
    <n v="508"/>
    <n v="20180069"/>
    <s v="בקשה מקוונת עם הקלות"/>
    <s v="פינוי בינוי"/>
    <n v="64961004"/>
    <s v="קריית אונו"/>
    <n v="2620"/>
    <s v="בר יהודה"/>
    <n v="237"/>
    <n v="16"/>
    <n v="16"/>
    <s v="     "/>
    <d v="2018-02-25T00:00:00"/>
    <n v="0"/>
    <n v="0"/>
    <m/>
    <m/>
    <n v="83"/>
    <s v="2019_03"/>
    <d v="2020-01-09T13:13:16"/>
    <m/>
    <m/>
    <s v="מהות הבקשה"/>
    <s v="בניין מגורים כולל 4 קומות מרתף ומרתף חמישי חלקי בעבור חניה, מחסנים, 14 קומות מגורים מעל הקרקע וגג טכני. סה&quot;כ 83 יח&quot;ד. "/>
    <s v="NULL"/>
    <s v="NULL"/>
    <s v="NULL"/>
    <n v="1981125"/>
    <n v="3901"/>
    <s v="בקשה מקוונת עם הקלות"/>
    <d v="2019-08-04T00:00:00"/>
    <s v="פינוי בינוי"/>
    <n v="0"/>
    <n v="0"/>
    <m/>
    <m/>
    <m/>
    <m/>
    <n v="83"/>
    <s v="מהות ההיתר"/>
    <m/>
    <s v="בניין מגורים כולל 4 קומות מרתף ומרתף חמישי חלקי בעבור חניה, מחסנים, 14 קומות מגורים מעל הקרקע וגג טכני. סה&quot;כ 83 יח&quot;ד. "/>
    <s v="2019_03"/>
    <d v="2020-01-09T13:13:18"/>
    <s v="לפי כתובת (מרץ 2021)"/>
    <n v="2018"/>
    <x v="5"/>
    <s v="בנייה"/>
    <s v="בנייה"/>
    <m/>
    <n v="4"/>
    <m/>
    <m/>
    <m/>
    <n v="2"/>
    <s v="מקוונת (להיתר)"/>
    <m/>
    <x v="2"/>
    <m/>
    <m/>
    <m/>
    <n v="7006346"/>
    <n v="1981125"/>
    <m/>
    <m/>
    <m/>
    <m/>
    <m/>
    <m/>
    <m/>
    <s v="מיצוי יח&quot;ד בפרויקט"/>
    <n v="0"/>
    <m/>
    <m/>
    <m/>
    <m/>
    <m/>
    <m/>
    <m/>
  </r>
  <r>
    <n v="548"/>
    <m/>
    <m/>
    <m/>
    <m/>
    <m/>
    <m/>
    <m/>
    <m/>
    <m/>
    <m/>
    <n v="4087"/>
    <m/>
    <s v="תל אביב"/>
    <x v="24"/>
    <x v="97"/>
    <m/>
    <s v="מיסוי"/>
    <s v="מיסוי - פינוי-בינוי"/>
    <s v="בביצוע"/>
    <n v="5374365"/>
    <s v="508 20180089"/>
    <n v="508"/>
    <n v="20180089"/>
    <s v="בקשה מקוונת"/>
    <s v="הריסה"/>
    <n v="64961004"/>
    <s v="קריית אונו"/>
    <n v="2620"/>
    <s v="בר יהודה"/>
    <n v="237"/>
    <n v="16"/>
    <n v="16"/>
    <m/>
    <d v="2018-03-07T00:00:00"/>
    <n v="0"/>
    <n v="0"/>
    <n v="27"/>
    <n v="56"/>
    <n v="83"/>
    <m/>
    <m/>
    <m/>
    <m/>
    <m/>
    <s v="פינוי בינוי בר יהודה, הריסת מבנה מגורים + חפירה ודיפון."/>
    <m/>
    <m/>
    <m/>
    <n v="1555331"/>
    <n v="3774"/>
    <m/>
    <d v="2018-06-11T00:00:00"/>
    <m/>
    <n v="0"/>
    <n v="0"/>
    <n v="27"/>
    <m/>
    <n v="56"/>
    <m/>
    <n v="83"/>
    <m/>
    <m/>
    <s v="פינוי בינוי בר יהודה, הריסת מבנה מגורים + חפירה ודיפון."/>
    <m/>
    <m/>
    <m/>
    <n v="2018"/>
    <x v="3"/>
    <s v="הריסה + חפירה ודיפון"/>
    <s v="הריסה + חפירה ודיפון"/>
    <m/>
    <n v="4"/>
    <m/>
    <m/>
    <m/>
    <n v="2"/>
    <s v="מקוונת (להיתר)"/>
    <m/>
    <x v="0"/>
    <m/>
    <m/>
    <m/>
    <n v="5374366"/>
    <m/>
    <m/>
    <m/>
    <m/>
    <m/>
    <m/>
    <m/>
    <m/>
    <s v="מיצוי יח&quot;ד בפרויקט"/>
    <n v="0"/>
    <m/>
    <m/>
    <m/>
    <m/>
    <m/>
    <m/>
    <m/>
  </r>
  <r>
    <n v="1851"/>
    <s v="אוקטובר 2021 - טיוב בקשות ID כפולות"/>
    <s v="כן"/>
    <m/>
    <m/>
    <s v="לטייב - הכתובת במתחם"/>
    <m/>
    <m/>
    <s v="תוכנית שינויים שקשורה להיתר 3901, ספק המשכי"/>
    <m/>
    <m/>
    <n v="4087"/>
    <m/>
    <s v="תל אביב"/>
    <x v="24"/>
    <x v="97"/>
    <m/>
    <s v="מיסוי"/>
    <s v="פינוי-בינוי"/>
    <s v="בביצוע"/>
    <n v="7481230"/>
    <s v="508 20210231"/>
    <n v="508"/>
    <n v="20210231"/>
    <s v="בקשה מקוונת"/>
    <s v="שינויים ללא תוספת"/>
    <n v="64961004"/>
    <s v="קריית אונו"/>
    <n v="2620"/>
    <s v="בר יהודה"/>
    <n v="237"/>
    <n v="16"/>
    <n v="16"/>
    <s v="     "/>
    <d v="2021-06-29T00:00:00"/>
    <n v="0"/>
    <n v="0"/>
    <s v="NULL"/>
    <s v="NULL"/>
    <s v="NULL"/>
    <s v="2021_04"/>
    <d v="2021-09-14T12:11:07"/>
    <s v="NULL"/>
    <s v="NULL"/>
    <s v="NULL"/>
    <s v="תוכנית שינויים להיתר מס' 3901 "/>
    <s v="NULL"/>
    <s v="NULL"/>
    <s v="NULL"/>
    <s v="NULL"/>
    <m/>
    <s v="NULL"/>
    <m/>
    <m/>
    <m/>
    <m/>
    <m/>
    <m/>
    <m/>
    <m/>
    <m/>
    <m/>
    <m/>
    <m/>
    <m/>
    <m/>
    <s v="כתובת"/>
    <n v="2021"/>
    <x v="1"/>
    <s v="שינויים"/>
    <m/>
    <m/>
    <n v="4"/>
    <m/>
    <m/>
    <m/>
    <n v="2"/>
    <s v="מקוונת (להיתר)"/>
    <m/>
    <x v="1"/>
    <m/>
    <m/>
    <m/>
    <m/>
    <m/>
    <m/>
    <m/>
    <m/>
    <m/>
    <m/>
    <m/>
    <m/>
    <s v="מיצוי יח&quot;ד בפרויקט"/>
    <n v="0"/>
    <m/>
    <m/>
    <m/>
    <m/>
    <m/>
    <m/>
    <m/>
  </r>
  <r>
    <n v="551"/>
    <m/>
    <m/>
    <m/>
    <m/>
    <m/>
    <m/>
    <m/>
    <m/>
    <m/>
    <m/>
    <n v="4087"/>
    <m/>
    <s v="תל אביב"/>
    <x v="24"/>
    <x v="97"/>
    <m/>
    <s v="מיסוי"/>
    <s v="פינוי-בינוי"/>
    <s v="בביצוע"/>
    <n v="7006350"/>
    <s v="508 20180073"/>
    <n v="508"/>
    <n v="20180073"/>
    <s v="בקשה מקוונת עם הקלות"/>
    <s v="פינוי בינוי"/>
    <n v="64961005"/>
    <s v="קריית אונו"/>
    <n v="2620"/>
    <s v="בר יהודה"/>
    <n v="237"/>
    <n v="24"/>
    <n v="24"/>
    <s v=""/>
    <d v="2018-02-26T00:00:00"/>
    <n v="0"/>
    <n v="0"/>
    <n v="27"/>
    <n v="50"/>
    <n v="77"/>
    <m/>
    <m/>
    <m/>
    <m/>
    <m/>
    <s v="בניין מגורים כולל 5 קומות מרתף בעבור חניה ומחסנים, 13 קומות מגורים מעל הקרקע וגג טכני. סה&quot;כ 77 יח&quot;ד."/>
    <m/>
    <m/>
    <m/>
    <n v="1981920"/>
    <n v="3902"/>
    <m/>
    <d v="2019-08-04T00:00:00"/>
    <m/>
    <n v="0"/>
    <n v="0"/>
    <n v="27"/>
    <m/>
    <n v="50"/>
    <m/>
    <n v="77"/>
    <m/>
    <m/>
    <s v="בניין מגורים כולל 5 קומות מרתף בעבור חניה ומחסנים, 13 קומות מגורים מעל הקרקע וגג טכני. סה&quot;כ 77 יח&quot;ד."/>
    <m/>
    <m/>
    <s v="שליפת כתובות (אוגוסט 2020)"/>
    <n v="2018"/>
    <x v="5"/>
    <s v="בנייה"/>
    <s v="בנייה"/>
    <m/>
    <n v="5"/>
    <m/>
    <m/>
    <m/>
    <n v="1"/>
    <s v="מקוונת (להיתר)"/>
    <m/>
    <x v="0"/>
    <m/>
    <m/>
    <m/>
    <n v="7006350"/>
    <n v="1981920"/>
    <m/>
    <m/>
    <m/>
    <m/>
    <m/>
    <m/>
    <m/>
    <s v="מיצוי יח&quot;ד בפרויקט"/>
    <n v="0"/>
    <m/>
    <m/>
    <m/>
    <m/>
    <m/>
    <m/>
    <m/>
  </r>
  <r>
    <n v="552"/>
    <m/>
    <m/>
    <m/>
    <m/>
    <m/>
    <m/>
    <m/>
    <m/>
    <m/>
    <m/>
    <n v="4087"/>
    <m/>
    <s v="תל אביב"/>
    <x v="24"/>
    <x v="97"/>
    <m/>
    <s v="מיסוי"/>
    <s v="מיסוי - פינוי-בינוי"/>
    <s v="בביצוע"/>
    <n v="5374368"/>
    <s v="508 20180090"/>
    <n v="508"/>
    <n v="20180090"/>
    <s v="בקשה מקוונת"/>
    <s v="הריסה"/>
    <n v="64961005"/>
    <s v="קריית אונו"/>
    <n v="2620"/>
    <s v="בר יהודה"/>
    <n v="237"/>
    <n v="24"/>
    <n v="24"/>
    <m/>
    <d v="2018-03-07T00:00:00"/>
    <n v="0"/>
    <n v="0"/>
    <m/>
    <m/>
    <m/>
    <m/>
    <m/>
    <m/>
    <m/>
    <m/>
    <s v="הריסת מבנה מגורים במסגרת פינוי בינוי + בקשה לחפירה ודיפון."/>
    <m/>
    <m/>
    <m/>
    <n v="1555332"/>
    <n v="3778"/>
    <m/>
    <d v="2018-06-20T00:00:00"/>
    <m/>
    <n v="0"/>
    <n v="0"/>
    <m/>
    <m/>
    <m/>
    <m/>
    <n v="77"/>
    <m/>
    <m/>
    <s v="מתחם פינוי בינוי בר יהודה, הריסת מבנה מגורים + חפירה ודיפון."/>
    <m/>
    <m/>
    <m/>
    <n v="2018"/>
    <x v="3"/>
    <s v="הריסה + חפירה ודיפון"/>
    <s v="הריסה + חפירה ודיפון"/>
    <m/>
    <n v="5"/>
    <m/>
    <m/>
    <m/>
    <n v="2"/>
    <s v="מקוונת (להיתר)"/>
    <m/>
    <x v="7"/>
    <s v="קדום - היתר הריסה"/>
    <m/>
    <m/>
    <m/>
    <m/>
    <m/>
    <m/>
    <m/>
    <m/>
    <m/>
    <m/>
    <m/>
    <s v="מיצוי יח&quot;ד בפרויקט"/>
    <n v="0"/>
    <m/>
    <m/>
    <m/>
    <m/>
    <m/>
    <m/>
    <m/>
  </r>
  <r>
    <n v="1857"/>
    <s v="אוקטובר 2021 - טיוב בקשות ID כפולות"/>
    <s v="כן"/>
    <m/>
    <m/>
    <s v="לטייב - הכתובת במתחם"/>
    <m/>
    <m/>
    <s v="תוכנית שינויים שקשורה להיתר 3902, ספק המשכי"/>
    <m/>
    <m/>
    <n v="4087"/>
    <m/>
    <s v="תל אביב"/>
    <x v="24"/>
    <x v="97"/>
    <m/>
    <s v="מיסוי"/>
    <s v="פינוי-בינוי"/>
    <s v="בביצוע"/>
    <n v="7481467"/>
    <s v="508 20210232"/>
    <n v="508"/>
    <n v="20210232"/>
    <s v="בקשה מקוונת"/>
    <s v="שינויים ללא תוספת"/>
    <n v="64961005"/>
    <s v="קריית אונו"/>
    <n v="2620"/>
    <s v="בר יהודה"/>
    <n v="237"/>
    <n v="24"/>
    <n v="24"/>
    <s v="     "/>
    <d v="2021-06-29T00:00:00"/>
    <n v="0"/>
    <n v="0"/>
    <s v="NULL"/>
    <s v="NULL"/>
    <s v="NULL"/>
    <s v="2021_04"/>
    <d v="2021-09-14T12:11:07"/>
    <s v="NULL"/>
    <s v="NULL"/>
    <s v="NULL"/>
    <s v="תוכנית שינויים להיתר מס' 3902 "/>
    <s v="NULL"/>
    <s v="NULL"/>
    <s v="NULL"/>
    <s v="NULL"/>
    <m/>
    <s v="NULL"/>
    <m/>
    <m/>
    <m/>
    <m/>
    <m/>
    <m/>
    <m/>
    <m/>
    <m/>
    <m/>
    <m/>
    <m/>
    <m/>
    <m/>
    <s v="כתובת"/>
    <n v="2021"/>
    <x v="1"/>
    <s v="שינויים"/>
    <m/>
    <m/>
    <n v="5"/>
    <m/>
    <m/>
    <m/>
    <n v="2"/>
    <s v="מקוונת (להיתר)"/>
    <m/>
    <x v="1"/>
    <m/>
    <m/>
    <m/>
    <m/>
    <m/>
    <m/>
    <m/>
    <m/>
    <m/>
    <m/>
    <m/>
    <m/>
    <s v="מיצוי יח&quot;ד בפרויקט"/>
    <n v="0"/>
    <m/>
    <m/>
    <m/>
    <m/>
    <m/>
    <m/>
    <m/>
  </r>
  <r>
    <n v="549"/>
    <m/>
    <m/>
    <m/>
    <m/>
    <m/>
    <m/>
    <m/>
    <m/>
    <m/>
    <m/>
    <n v="4087"/>
    <m/>
    <s v="תל אביב"/>
    <x v="24"/>
    <x v="97"/>
    <m/>
    <s v="מיסוי"/>
    <s v="מיסוי - פינוי-בינוי"/>
    <s v="בביצוע"/>
    <n v="5374367"/>
    <s v="508 20180073"/>
    <n v="508"/>
    <n v="20180073"/>
    <s v="בקשה מקוונת עם הקלות"/>
    <s v="פינוי בינוי"/>
    <n v="64961005"/>
    <s v="קריית אונו"/>
    <n v="2620"/>
    <s v="בר יהודה"/>
    <n v="237"/>
    <n v="24"/>
    <n v="24"/>
    <m/>
    <d v="2018-02-26T00:00:00"/>
    <n v="0"/>
    <n v="0"/>
    <m/>
    <m/>
    <n v="77"/>
    <m/>
    <m/>
    <m/>
    <m/>
    <m/>
    <s v="בניין מגורים כולל 5 קומות מרתף בעבור חניה ומחסנים, 13 קומות מגורים מעל הקרקע וגג טכני. סה&quot;כ 77 יח&quot;ד."/>
    <m/>
    <m/>
    <m/>
    <s v="NULL"/>
    <m/>
    <m/>
    <m/>
    <m/>
    <m/>
    <m/>
    <m/>
    <m/>
    <m/>
    <m/>
    <m/>
    <m/>
    <m/>
    <m/>
    <m/>
    <m/>
    <m/>
    <n v="2018"/>
    <x v="1"/>
    <s v="בנייה"/>
    <m/>
    <m/>
    <m/>
    <m/>
    <m/>
    <m/>
    <n v="4"/>
    <s v="מקוונת (להיתר)"/>
    <m/>
    <x v="1"/>
    <m/>
    <m/>
    <m/>
    <m/>
    <m/>
    <m/>
    <m/>
    <m/>
    <m/>
    <m/>
    <m/>
    <m/>
    <s v="מיצוי יח&quot;ד בפרויקט"/>
    <n v="0"/>
    <m/>
    <m/>
    <m/>
    <m/>
    <m/>
    <m/>
    <m/>
  </r>
  <r>
    <n v="550"/>
    <m/>
    <m/>
    <m/>
    <m/>
    <m/>
    <m/>
    <m/>
    <m/>
    <m/>
    <m/>
    <n v="4087"/>
    <m/>
    <s v="תל אביב"/>
    <x v="24"/>
    <x v="97"/>
    <m/>
    <s v="מיסוי"/>
    <s v="פינוי-בינוי"/>
    <s v="בביצוע"/>
    <n v="6786642"/>
    <s v="508 20180073"/>
    <n v="508"/>
    <n v="20180073"/>
    <s v="בקשה מקוונת עם הקלות"/>
    <s v="פינוי בינוי"/>
    <n v="64961005"/>
    <s v="קריית אונו"/>
    <n v="2620"/>
    <s v="בר יהודה"/>
    <n v="237"/>
    <n v="24"/>
    <n v="24"/>
    <s v=""/>
    <d v="2018-02-26T00:00:00"/>
    <n v="0"/>
    <n v="0"/>
    <m/>
    <m/>
    <n v="77"/>
    <m/>
    <m/>
    <m/>
    <m/>
    <m/>
    <s v="בניין מגורים כולל 5 קומות מרתף בעבור חניה ומחסנים, 13 קומות מגורים מעל הקרקע וגג טכני. סה&quot;כ 77 יח&quot;ד."/>
    <m/>
    <m/>
    <m/>
    <s v="NULL"/>
    <m/>
    <m/>
    <m/>
    <m/>
    <m/>
    <m/>
    <m/>
    <m/>
    <m/>
    <m/>
    <m/>
    <m/>
    <m/>
    <m/>
    <m/>
    <m/>
    <s v="שליפת כתובות (אוגוסט 2020)"/>
    <n v="2018"/>
    <x v="1"/>
    <s v="בנייה"/>
    <m/>
    <m/>
    <m/>
    <m/>
    <m/>
    <m/>
    <n v="4"/>
    <s v="מקוונת (להיתר)"/>
    <m/>
    <x v="1"/>
    <m/>
    <m/>
    <m/>
    <m/>
    <m/>
    <m/>
    <m/>
    <m/>
    <m/>
    <m/>
    <m/>
    <m/>
    <s v="מיצוי יח&quot;ד בפרויקט"/>
    <n v="0"/>
    <m/>
    <m/>
    <m/>
    <m/>
    <m/>
    <m/>
    <m/>
  </r>
  <r>
    <n v="1320"/>
    <s v="טיוב בקשות שאינן כפולות"/>
    <m/>
    <m/>
    <m/>
    <m/>
    <m/>
    <m/>
    <m/>
    <m/>
    <m/>
    <n v="4087"/>
    <m/>
    <s v="תל אביב"/>
    <x v="24"/>
    <x v="97"/>
    <m/>
    <s v="מיסוי"/>
    <s v="פינוי-בינוי"/>
    <s v="בביצוע"/>
    <n v="5159179"/>
    <s v="551 20170008"/>
    <n v="551"/>
    <n v="20170008"/>
    <s v="בקשה להיתר"/>
    <s v="הריסה"/>
    <n v="6496096"/>
    <s v="קריית אונו"/>
    <n v="2620"/>
    <s v="יחזקאל"/>
    <n v="199"/>
    <n v="14"/>
    <n v="14"/>
    <m/>
    <d v="2017-01-04T00:00:00"/>
    <n v="0"/>
    <n v="0"/>
    <m/>
    <m/>
    <m/>
    <s v="INSERT DELTA BAR NATANYA &amp; UNO"/>
    <d v="2017-02-20T14:32:37"/>
    <m/>
    <m/>
    <m/>
    <s v="הריסת מבנה מגורים במסגרת פינוי- בינוי "/>
    <s v="NULL"/>
    <s v="NULL"/>
    <s v="NULL"/>
    <n v="1506550"/>
    <n v="3640"/>
    <s v="בקשה להיתר"/>
    <d v="2017-03-27T00:00:00"/>
    <s v="הריסה"/>
    <n v="0"/>
    <n v="0"/>
    <m/>
    <m/>
    <m/>
    <m/>
    <m/>
    <m/>
    <m/>
    <s v="הריסת מבנה מגורים במסגרת פינוי- בינוי "/>
    <s v="INSERT BAR DELTA 28/06/2017 "/>
    <d v="2017-06-28T15:59:04"/>
    <s v="לפי גוש חלקה (מרץ 2021)"/>
    <n v="2017"/>
    <x v="6"/>
    <s v="הריסה"/>
    <s v="הריסה"/>
    <m/>
    <n v="8"/>
    <m/>
    <m/>
    <m/>
    <n v="3"/>
    <s v="להיתר"/>
    <m/>
    <x v="7"/>
    <m/>
    <m/>
    <m/>
    <m/>
    <m/>
    <m/>
    <m/>
    <m/>
    <m/>
    <m/>
    <m/>
    <m/>
    <s v="מיצוי יח&quot;ד בפרויקט"/>
    <n v="0"/>
    <m/>
    <m/>
    <m/>
    <m/>
    <m/>
    <m/>
    <m/>
  </r>
  <r>
    <n v="553"/>
    <m/>
    <m/>
    <m/>
    <m/>
    <m/>
    <m/>
    <m/>
    <m/>
    <m/>
    <m/>
    <n v="4087"/>
    <m/>
    <s v="תל אביב"/>
    <x v="24"/>
    <x v="97"/>
    <m/>
    <s v="מיסוי"/>
    <s v="פינוי-בינוי"/>
    <s v="בביצוע"/>
    <n v="7006571"/>
    <s v="508 20180062"/>
    <n v="508"/>
    <n v="20180062"/>
    <s v="בקשה מקוונת עם הקלות"/>
    <s v="פינוי בינוי"/>
    <n v="64961000"/>
    <s v="קריית אונו"/>
    <n v="2620"/>
    <s v="לוי אשכול"/>
    <n v="210"/>
    <n v="113"/>
    <n v="113"/>
    <m/>
    <d v="2018-02-21T00:00:00"/>
    <n v="0"/>
    <n v="0"/>
    <n v="27"/>
    <n v="67"/>
    <n v="94"/>
    <m/>
    <m/>
    <m/>
    <m/>
    <m/>
    <s v="4 קומות מרתפי חניה גם בתחומי מגרש 415 , מחסנים, 15 קומות מגורים מעל הקרקע וגג טכני. בניין מגורים על מגרש 1000 הכולל קומת מסחר לרחוב לוי אשכול גם בתחומי מגרש 1010. סה&quot;כ 94 יח&quot;ד."/>
    <m/>
    <m/>
    <m/>
    <n v="1980443"/>
    <n v="3907"/>
    <m/>
    <d v="2019-09-03T00:00:00"/>
    <m/>
    <n v="0"/>
    <n v="0"/>
    <n v="27"/>
    <m/>
    <n v="67"/>
    <m/>
    <n v="94"/>
    <m/>
    <m/>
    <s v="4 קומות מרתפי חניה גם בתחומי מגרש 415 , מחסנים, 15 קומות מגורים מעל הקרקע וגג טכני,  סה&quot;כ 94 יח&quot;ד. בניין מגורים על מגרש 1000 הכולל קומת מסחר לרחוב לוי אשכול גם בתחומי מגרש 1010."/>
    <m/>
    <m/>
    <s v="שליפת חלקה 0 (אוגוסט 2020)"/>
    <n v="2018"/>
    <x v="5"/>
    <s v="בנייה"/>
    <s v="בנייה"/>
    <m/>
    <n v="8"/>
    <m/>
    <m/>
    <m/>
    <n v="1"/>
    <s v="מקוונת (להיתר)"/>
    <m/>
    <x v="0"/>
    <m/>
    <m/>
    <m/>
    <n v="7006571"/>
    <n v="1980443"/>
    <m/>
    <m/>
    <m/>
    <m/>
    <m/>
    <m/>
    <s v="רלוונטי לפי כתובת או -- לוי אשכול צפון"/>
    <s v="מיצוי יח&quot;ד בפרויקט"/>
    <n v="0"/>
    <m/>
    <m/>
    <m/>
    <m/>
    <m/>
    <m/>
    <m/>
  </r>
  <r>
    <n v="1866"/>
    <s v="אוקטובר 2021 - טיוב בקשות ID כפולות"/>
    <s v="כן"/>
    <m/>
    <m/>
    <s v="לטייב"/>
    <m/>
    <m/>
    <m/>
    <m/>
    <m/>
    <n v="4087"/>
    <m/>
    <s v="תל אביב"/>
    <x v="24"/>
    <x v="97"/>
    <m/>
    <s v="מיסוי"/>
    <s v="משולב"/>
    <s v="בביצוע"/>
    <n v="7481469"/>
    <s v="508 20210234"/>
    <n v="508"/>
    <n v="20210234"/>
    <s v="בקשה מקוונת"/>
    <s v="שינויים ללא תוספת"/>
    <n v="64961000"/>
    <s v="קריית אונו"/>
    <n v="2620"/>
    <s v="לוי אשכול"/>
    <n v="210"/>
    <n v="113"/>
    <n v="113"/>
    <s v="     "/>
    <d v="2021-06-29T00:00:00"/>
    <n v="0"/>
    <n v="0"/>
    <m/>
    <m/>
    <m/>
    <s v="2021_04"/>
    <d v="2021-09-14T12:11:07"/>
    <m/>
    <m/>
    <m/>
    <s v="תוכנית שינויים להיתר מס' 3775 "/>
    <s v="NULL"/>
    <s v="NULL"/>
    <s v="NULL"/>
    <s v="NULL"/>
    <m/>
    <s v="NULL"/>
    <m/>
    <m/>
    <m/>
    <m/>
    <m/>
    <m/>
    <m/>
    <m/>
    <m/>
    <m/>
    <m/>
    <m/>
    <m/>
    <m/>
    <s v="תוכנית"/>
    <n v="2021"/>
    <x v="1"/>
    <s v="שינויים"/>
    <m/>
    <m/>
    <n v="8"/>
    <m/>
    <m/>
    <m/>
    <n v="2"/>
    <s v="מקוונת (להיתר)"/>
    <m/>
    <x v="1"/>
    <m/>
    <m/>
    <m/>
    <m/>
    <m/>
    <m/>
    <m/>
    <m/>
    <m/>
    <m/>
    <m/>
    <m/>
    <s v="מיצוי יח&quot;ד בפרויקט"/>
    <n v="0"/>
    <m/>
    <m/>
    <m/>
    <m/>
    <m/>
    <m/>
    <m/>
  </r>
  <r>
    <n v="1345"/>
    <m/>
    <m/>
    <m/>
    <m/>
    <m/>
    <s v="כפול רק מהנתונים החדשים"/>
    <m/>
    <m/>
    <m/>
    <m/>
    <n v="4087"/>
    <m/>
    <s v="תל אביב"/>
    <x v="24"/>
    <x v="97"/>
    <m/>
    <s v="מיסוי"/>
    <s v="פינוי-בינוי"/>
    <s v="בביצוע"/>
    <n v="7089042"/>
    <s v="508 20190391"/>
    <n v="508"/>
    <n v="20190391"/>
    <s v="בקשה מקוונת"/>
    <s v="תכנית שינויים"/>
    <n v="64961007"/>
    <s v="קריית אונו"/>
    <n v="2620"/>
    <s v="לוי אשכול"/>
    <n v="210"/>
    <n v="119"/>
    <n v="119"/>
    <s v="     "/>
    <d v="2019-11-06T00:00:00"/>
    <n v="0"/>
    <n v="0"/>
    <m/>
    <m/>
    <m/>
    <s v="2020_01"/>
    <d v="2020-11-01T21:00:40"/>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s v="NULL"/>
    <n v="4017"/>
    <m/>
    <d v="2020-11-02T00:00:00"/>
    <m/>
    <m/>
    <m/>
    <m/>
    <m/>
    <m/>
    <m/>
    <m/>
    <m/>
    <m/>
    <s v="NULL"/>
    <s v="NULL"/>
    <s v="NULL"/>
    <s v="לפי תכנית (מרץ 2021)"/>
    <n v="2019"/>
    <x v="2"/>
    <s v="בנייה (שינויים)"/>
    <s v="בנייה (שינויים)"/>
    <m/>
    <n v="7"/>
    <m/>
    <m/>
    <m/>
    <n v="2"/>
    <s v="מקוונת (להיתר)"/>
    <m/>
    <x v="2"/>
    <m/>
    <m/>
    <s v="אתר העירייה"/>
    <m/>
    <m/>
    <m/>
    <m/>
    <m/>
    <m/>
    <m/>
    <m/>
    <m/>
    <s v="מיצוי יח&quot;ד בפרויקט"/>
    <n v="0"/>
    <m/>
    <m/>
    <m/>
    <m/>
    <m/>
    <s v="אישור בתנאים"/>
    <m/>
  </r>
  <r>
    <n v="1346"/>
    <m/>
    <m/>
    <m/>
    <m/>
    <m/>
    <s v="כפול רק מהנתונים החדשים"/>
    <m/>
    <m/>
    <m/>
    <m/>
    <n v="4087"/>
    <m/>
    <s v="תל אביב"/>
    <x v="24"/>
    <x v="97"/>
    <m/>
    <s v="מיסוי"/>
    <s v="פינוי-בינוי"/>
    <s v="בביצוע"/>
    <n v="7089043"/>
    <s v="508 20190390"/>
    <n v="508"/>
    <n v="20190390"/>
    <s v="בקשה מקוונת"/>
    <s v="תכנית שינויים"/>
    <n v="64961006"/>
    <s v="קריית אונו"/>
    <n v="2620"/>
    <s v="לוי אשכול"/>
    <n v="210"/>
    <n v="121"/>
    <n v="121"/>
    <s v="     "/>
    <d v="2019-11-06T00:00:00"/>
    <n v="0"/>
    <n v="0"/>
    <m/>
    <m/>
    <m/>
    <s v="2020_01"/>
    <d v="2020-11-01T21:00:40"/>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s v="NULL"/>
    <n v="4018"/>
    <m/>
    <d v="2020-11-02T00:00:00"/>
    <m/>
    <m/>
    <m/>
    <m/>
    <m/>
    <m/>
    <m/>
    <m/>
    <m/>
    <m/>
    <s v="NULL"/>
    <s v="NULL"/>
    <s v="NULL"/>
    <s v="לפי תכנית (מרץ 2021)"/>
    <n v="2019"/>
    <x v="2"/>
    <s v="בנייה (שינויים)"/>
    <s v="בנייה (שינויים)"/>
    <m/>
    <n v="6"/>
    <m/>
    <m/>
    <m/>
    <n v="2"/>
    <s v="מקוונת (להיתר)"/>
    <m/>
    <x v="2"/>
    <m/>
    <m/>
    <s v="אתר העירייה"/>
    <m/>
    <m/>
    <m/>
    <m/>
    <m/>
    <m/>
    <m/>
    <m/>
    <m/>
    <s v="מיצוי יח&quot;ד בפרויקט"/>
    <n v="0"/>
    <m/>
    <m/>
    <m/>
    <m/>
    <m/>
    <s v="אישור בתנאים"/>
    <m/>
  </r>
  <r>
    <n v="554"/>
    <m/>
    <m/>
    <m/>
    <m/>
    <m/>
    <m/>
    <m/>
    <m/>
    <m/>
    <m/>
    <n v="4087"/>
    <m/>
    <s v="תל אביב"/>
    <x v="24"/>
    <x v="97"/>
    <m/>
    <s v="מיסוי"/>
    <s v="פינוי-בינוי"/>
    <s v="בביצוע"/>
    <n v="5374358"/>
    <s v="508 20170093"/>
    <n v="508"/>
    <n v="20170093"/>
    <s v="בקשה להיתר"/>
    <s v="בניה חדשה"/>
    <n v="6496500"/>
    <s v="קריית אונו"/>
    <n v="2620"/>
    <s v="שטרן יאיר"/>
    <n v="241"/>
    <n v="1"/>
    <n v="1"/>
    <m/>
    <d v="2017-03-28T00:00:00"/>
    <n v="0"/>
    <n v="1"/>
    <m/>
    <m/>
    <m/>
    <m/>
    <m/>
    <m/>
    <m/>
    <m/>
    <s v="מגרש לבנייני ציבור, מתחם פינוי בינוי בר יהודה הכולל מבנה משולב לגני ילדים ומחלקת רווחה ופיתוח שטח."/>
    <m/>
    <m/>
    <m/>
    <s v="NULL"/>
    <n v="3706"/>
    <m/>
    <d v="2017-11-20T00:00:00"/>
    <m/>
    <m/>
    <m/>
    <m/>
    <m/>
    <m/>
    <m/>
    <m/>
    <m/>
    <m/>
    <m/>
    <m/>
    <m/>
    <s v="שליפת כתובות (אוגוסט 2020)"/>
    <n v="2017"/>
    <x v="6"/>
    <s v="בנייה"/>
    <s v="בנייה"/>
    <m/>
    <n v="10"/>
    <m/>
    <m/>
    <m/>
    <n v="1"/>
    <s v="להיתר"/>
    <m/>
    <x v="0"/>
    <m/>
    <m/>
    <s v="אתר העירייה"/>
    <n v="5374358"/>
    <m/>
    <s v="היתר מאתר העירייה, לכן אין היתר ID"/>
    <m/>
    <m/>
    <m/>
    <m/>
    <m/>
    <m/>
    <s v="מיצוי יח&quot;ד בפרויקט"/>
    <n v="0"/>
    <m/>
    <m/>
    <m/>
    <m/>
    <m/>
    <s v="אושר בתנאים"/>
    <m/>
  </r>
  <r>
    <n v="555"/>
    <m/>
    <m/>
    <m/>
    <m/>
    <m/>
    <m/>
    <m/>
    <m/>
    <m/>
    <m/>
    <n v="4087"/>
    <m/>
    <s v="תל אביב"/>
    <x v="24"/>
    <x v="97"/>
    <m/>
    <s v="מיסוי"/>
    <s v="פינוי-בינוי"/>
    <s v="בביצוע"/>
    <n v="6786637"/>
    <s v="508 20170093"/>
    <n v="508"/>
    <n v="20170093"/>
    <s v="בקשה להיתר"/>
    <s v="בניה חדשה"/>
    <n v="6496500"/>
    <s v="קריית אונו"/>
    <n v="2620"/>
    <s v="שטרן יאיר"/>
    <n v="241"/>
    <n v="1"/>
    <n v="1"/>
    <s v=""/>
    <d v="2017-03-28T00:00:00"/>
    <n v="0"/>
    <n v="1"/>
    <m/>
    <m/>
    <m/>
    <m/>
    <m/>
    <m/>
    <m/>
    <m/>
    <s v="מגרש לבנייני ציבור, מתחם פינוי בינוי בר יהודה הכולל מבנה משולב לגני ילדים ומחלקת רווחה ופיתוח שטח."/>
    <m/>
    <m/>
    <m/>
    <s v="NULL"/>
    <m/>
    <m/>
    <m/>
    <m/>
    <m/>
    <m/>
    <m/>
    <m/>
    <m/>
    <m/>
    <m/>
    <m/>
    <m/>
    <m/>
    <m/>
    <m/>
    <s v="שליפת כתובות (אוגוסט 2020)"/>
    <n v="2017"/>
    <x v="1"/>
    <m/>
    <m/>
    <m/>
    <m/>
    <m/>
    <m/>
    <m/>
    <n v="4"/>
    <s v="להיתר"/>
    <m/>
    <x v="1"/>
    <m/>
    <m/>
    <m/>
    <m/>
    <m/>
    <m/>
    <m/>
    <m/>
    <m/>
    <m/>
    <m/>
    <m/>
    <s v="מיצוי יח&quot;ד בפרויקט"/>
    <n v="0"/>
    <m/>
    <m/>
    <m/>
    <m/>
    <m/>
    <m/>
    <m/>
  </r>
  <r>
    <n v="556"/>
    <m/>
    <m/>
    <m/>
    <m/>
    <m/>
    <m/>
    <m/>
    <m/>
    <m/>
    <m/>
    <n v="4087"/>
    <m/>
    <s v="תל אביב"/>
    <x v="24"/>
    <x v="97"/>
    <m/>
    <s v="מיסוי"/>
    <s v="מיסוי - פינוי-בינוי"/>
    <s v="בביצוע"/>
    <n v="689923"/>
    <s v="551 20060320"/>
    <n v="551"/>
    <n v="20060320"/>
    <s v="בקשה להיתר"/>
    <s v="מחסן"/>
    <n v="6496102"/>
    <s v="קריית אונו"/>
    <n v="2620"/>
    <s v="שטרן יאיר"/>
    <n v="241"/>
    <n v="3"/>
    <n v="3"/>
    <m/>
    <d v="2006-06-19T00:00:00"/>
    <n v="0"/>
    <n v="0"/>
    <n v="0"/>
    <n v="0"/>
    <n v="32"/>
    <m/>
    <m/>
    <m/>
    <m/>
    <m/>
    <s v="בית מגורים משותף (32 יח&quot;ד) כולל: בקשה להקמת 7 מחסנים בקומת העמודים, בנוסף ל 14 המחסנים הקיימים."/>
    <m/>
    <m/>
    <m/>
    <s v="NULL"/>
    <m/>
    <m/>
    <m/>
    <m/>
    <m/>
    <m/>
    <m/>
    <m/>
    <m/>
    <m/>
    <m/>
    <m/>
    <m/>
    <m/>
    <m/>
    <m/>
    <m/>
    <n v="2006"/>
    <x v="1"/>
    <s v="בנייה"/>
    <m/>
    <m/>
    <n v="9"/>
    <m/>
    <m/>
    <n v="1"/>
    <n v="2"/>
    <s v="להיתר"/>
    <s v="מחסנים"/>
    <x v="1"/>
    <m/>
    <m/>
    <m/>
    <m/>
    <m/>
    <m/>
    <m/>
    <m/>
    <m/>
    <m/>
    <m/>
    <m/>
    <s v="מיצוי יח&quot;ד בפרויקט"/>
    <n v="0"/>
    <m/>
    <m/>
    <m/>
    <m/>
    <m/>
    <s v="לא היו החלטות בבקשה"/>
    <m/>
  </r>
  <r>
    <n v="1323"/>
    <s v="טיוב בקשות שאינן כפולות"/>
    <m/>
    <m/>
    <m/>
    <m/>
    <m/>
    <m/>
    <m/>
    <m/>
    <m/>
    <n v="4087"/>
    <m/>
    <s v="תל אביב"/>
    <x v="24"/>
    <x v="97"/>
    <m/>
    <s v="מיסוי"/>
    <s v="פינוי-בינוי"/>
    <s v="בביצוע"/>
    <n v="5159305"/>
    <s v="551 20170005"/>
    <n v="551"/>
    <n v="20170005"/>
    <s v="בקשה להיתר"/>
    <s v="הריסה"/>
    <n v="6496102"/>
    <s v="קריית אונו"/>
    <n v="2620"/>
    <s v="שטרן יאיר"/>
    <n v="241"/>
    <n v="3"/>
    <n v="3"/>
    <m/>
    <d v="2017-01-04T00:00:00"/>
    <n v="0"/>
    <n v="0"/>
    <m/>
    <m/>
    <m/>
    <s v="INSERT DELTA BAR NATANYA &amp; UNO"/>
    <d v="2017-02-20T14:32:37"/>
    <m/>
    <m/>
    <m/>
    <s v="הריסת מבנה מגורים במסגרת פינוי- בינוי "/>
    <s v="NULL"/>
    <s v="NULL"/>
    <s v="NULL"/>
    <n v="1506830"/>
    <n v="3639"/>
    <s v="בקשה להיתר"/>
    <d v="2017-03-27T00:00:00"/>
    <s v="הריסה"/>
    <n v="0"/>
    <n v="0"/>
    <m/>
    <m/>
    <m/>
    <m/>
    <m/>
    <m/>
    <m/>
    <s v="הריסת מבנה מגורים במסגרת פינוי- בינוי "/>
    <s v="INSERT BAR DELTA 28/06/2017 "/>
    <d v="2017-06-28T15:59:04"/>
    <s v="לפי גוש חלקה (מרץ 2021)"/>
    <n v="2017"/>
    <x v="6"/>
    <s v="הריסה"/>
    <s v="הריסה"/>
    <m/>
    <n v="9"/>
    <m/>
    <m/>
    <m/>
    <n v="3"/>
    <s v="להיתר"/>
    <m/>
    <x v="7"/>
    <m/>
    <m/>
    <m/>
    <n v="5159305"/>
    <n v="1506830"/>
    <m/>
    <m/>
    <m/>
    <m/>
    <m/>
    <m/>
    <m/>
    <s v="מיצוי יח&quot;ד בפרויקט"/>
    <n v="0"/>
    <m/>
    <m/>
    <m/>
    <m/>
    <m/>
    <m/>
    <m/>
  </r>
  <r>
    <n v="557"/>
    <m/>
    <m/>
    <m/>
    <m/>
    <m/>
    <m/>
    <m/>
    <m/>
    <m/>
    <m/>
    <n v="4087"/>
    <m/>
    <s v="תל אביב"/>
    <x v="24"/>
    <x v="97"/>
    <m/>
    <s v="מיסוי"/>
    <s v="פינוי-בינוי"/>
    <s v="בביצוע"/>
    <n v="5258968"/>
    <s v="551 20170218"/>
    <n v="551"/>
    <n v="20170218"/>
    <s v="בקשה להיתר"/>
    <s v="חפירה, דיפון, ביסוס"/>
    <n v="64961002"/>
    <s v="קריית אונו"/>
    <n v="0"/>
    <m/>
    <n v="0"/>
    <n v="0"/>
    <n v="0"/>
    <m/>
    <d v="2017-07-18T00:00:00"/>
    <n v="0"/>
    <n v="0"/>
    <m/>
    <m/>
    <m/>
    <m/>
    <m/>
    <m/>
    <m/>
    <m/>
    <s v="מגרש לבניין משותף, בקשה לחפירה ודיפון."/>
    <m/>
    <m/>
    <m/>
    <s v="NULL"/>
    <m/>
    <m/>
    <m/>
    <m/>
    <m/>
    <m/>
    <m/>
    <m/>
    <m/>
    <m/>
    <m/>
    <m/>
    <m/>
    <m/>
    <m/>
    <m/>
    <s v="שליפה לפי תבעות (אוגוסט 2020)"/>
    <n v="2017"/>
    <x v="1"/>
    <m/>
    <m/>
    <m/>
    <m/>
    <m/>
    <m/>
    <m/>
    <n v="4"/>
    <s v="להיתר"/>
    <m/>
    <x v="1"/>
    <m/>
    <m/>
    <m/>
    <m/>
    <m/>
    <m/>
    <m/>
    <m/>
    <m/>
    <m/>
    <m/>
    <m/>
    <s v="מיצוי יח&quot;ד בפרויקט"/>
    <n v="0"/>
    <m/>
    <m/>
    <m/>
    <m/>
    <m/>
    <m/>
    <m/>
  </r>
  <r>
    <n v="1879"/>
    <s v="אוקטובר 2021 - טיוב בקשות שאינן כפולות"/>
    <s v="כן"/>
    <m/>
    <m/>
    <m/>
    <m/>
    <m/>
    <m/>
    <m/>
    <m/>
    <n v="4466"/>
    <m/>
    <s v="מרכז"/>
    <x v="24"/>
    <x v="98"/>
    <m/>
    <s v="מיסוי"/>
    <s v="פינוי-בינוי"/>
    <s v="בתכנון"/>
    <n v="7481826"/>
    <s v="508 20210102"/>
    <n v="508"/>
    <n v="20210102"/>
    <s v="בקשה למידע להיתר"/>
    <s v="הריסה, פינוי בינוי"/>
    <n v="64922021"/>
    <s v="קריית אונו"/>
    <n v="2620"/>
    <m/>
    <n v="0"/>
    <n v="0"/>
    <n v="0"/>
    <s v="     "/>
    <d v="2021-06-08T00:00:00"/>
    <n v="0"/>
    <n v="0"/>
    <s v="NULL"/>
    <s v="NULL"/>
    <s v="NULL"/>
    <s v="2021_04"/>
    <d v="2021-09-14T12:11:07"/>
    <s v="NULL"/>
    <s v="NULL"/>
    <s v="NULL"/>
    <s v="הריסה במסגרת פינוי בינוי וחפירה ודיפון "/>
    <s v="NULL"/>
    <s v="NULL"/>
    <s v="NULL"/>
    <s v="NULL"/>
    <m/>
    <s v="NULL"/>
    <m/>
    <m/>
    <m/>
    <m/>
    <m/>
    <m/>
    <m/>
    <m/>
    <m/>
    <m/>
    <m/>
    <m/>
    <m/>
    <m/>
    <s v="תוכנית"/>
    <n v="2021"/>
    <x v="1"/>
    <s v="הריסה"/>
    <m/>
    <m/>
    <n v="1"/>
    <m/>
    <m/>
    <m/>
    <n v="1"/>
    <s v="למידע"/>
    <s v="אין כתובת ולכן תיתכן חלוקה נוספת למשפחות. כרגע כל הבקשות למידע באותה משפחה."/>
    <x v="1"/>
    <m/>
    <m/>
    <m/>
    <m/>
    <m/>
    <m/>
    <m/>
    <m/>
    <m/>
    <m/>
    <m/>
    <m/>
    <m/>
    <n v="276"/>
    <m/>
    <m/>
    <m/>
    <m/>
    <m/>
    <m/>
    <m/>
  </r>
  <r>
    <n v="1873"/>
    <s v="אוקטובר 2021 - טיוב בקשה וסמל כפולים"/>
    <s v="כן"/>
    <m/>
    <m/>
    <s v="טויב"/>
    <m/>
    <m/>
    <s v="הבקשה לא נמצאה באתר העירייה"/>
    <m/>
    <m/>
    <n v="4466"/>
    <m/>
    <s v="מרכז"/>
    <x v="24"/>
    <x v="98"/>
    <m/>
    <s v="מיסוי"/>
    <s v="פינוי-בינוי"/>
    <s v="בתכנון"/>
    <n v="7431589"/>
    <s v="508 20210092"/>
    <n v="508"/>
    <n v="20210092"/>
    <s v="בקשה למידע להיתר"/>
    <s v="פינוי בינוי"/>
    <n v="64922001"/>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m/>
    <m/>
    <m/>
    <m/>
    <m/>
    <m/>
    <m/>
    <m/>
    <m/>
    <m/>
    <m/>
    <m/>
    <m/>
    <m/>
    <s v="תוכנית"/>
    <n v="2021"/>
    <x v="1"/>
    <s v="חפירה ודיפון"/>
    <m/>
    <m/>
    <n v="1"/>
    <m/>
    <m/>
    <m/>
    <n v="2"/>
    <s v="למידע"/>
    <s v="אין כתובת ולכן תיתכן חלוקה נוספת למשפחות. כרגע כל הבקשות למידע באותה משפחה. כמו כן, הבקשה כרגע המשכית, תיתכן מובילה."/>
    <x v="1"/>
    <m/>
    <m/>
    <m/>
    <m/>
    <m/>
    <m/>
    <m/>
    <m/>
    <m/>
    <m/>
    <m/>
    <m/>
    <m/>
    <n v="276"/>
    <m/>
    <m/>
    <m/>
    <m/>
    <m/>
    <m/>
    <m/>
  </r>
  <r>
    <n v="1875"/>
    <s v="אוקטובר 2021 - טיוב בקשה וסמל כפולים"/>
    <s v="כן"/>
    <m/>
    <m/>
    <s v="טויב"/>
    <m/>
    <m/>
    <s v="הבקשה לא נמצאה באתר העירייה"/>
    <m/>
    <m/>
    <n v="4466"/>
    <m/>
    <s v="מרכז"/>
    <x v="24"/>
    <x v="98"/>
    <m/>
    <s v="מיסוי"/>
    <s v="פינוי-בינוי"/>
    <s v="בתכנון"/>
    <n v="7431590"/>
    <s v="508 20210098"/>
    <n v="508"/>
    <n v="20210098"/>
    <s v="בקשה למידע להיתר"/>
    <s v="הריסה, אחר, פינוי בינוי"/>
    <n v="64922002"/>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m/>
    <m/>
    <m/>
    <m/>
    <m/>
    <m/>
    <m/>
    <m/>
    <m/>
    <m/>
    <m/>
    <m/>
    <m/>
    <m/>
    <s v="תוכנית"/>
    <n v="2021"/>
    <x v="1"/>
    <s v="חפירה ודיפון"/>
    <m/>
    <m/>
    <n v="1"/>
    <m/>
    <m/>
    <m/>
    <n v="2"/>
    <s v="למידע"/>
    <s v="אין כתובת ולכן תיתכן חלוקה נוספת למשפחות. כרגע כל הבקשות למידע באותה משפחה. כמו כן, הבקשה כרגע המשכית, תיתכן מובילה."/>
    <x v="1"/>
    <m/>
    <m/>
    <m/>
    <m/>
    <m/>
    <m/>
    <m/>
    <m/>
    <m/>
    <m/>
    <m/>
    <m/>
    <m/>
    <n v="276"/>
    <m/>
    <m/>
    <m/>
    <m/>
    <m/>
    <m/>
    <m/>
  </r>
  <r>
    <n v="1877"/>
    <s v="אוקטובר 2021 - טיוב בקשה וסמל כפולים"/>
    <s v="כן"/>
    <m/>
    <m/>
    <s v="טויב"/>
    <m/>
    <m/>
    <s v="הבקשה לא נמצאה באתר העירייה"/>
    <m/>
    <m/>
    <n v="4466"/>
    <m/>
    <s v="מרכז"/>
    <x v="24"/>
    <x v="98"/>
    <m/>
    <s v="מיסוי"/>
    <s v="פינוי-בינוי"/>
    <s v="בתכנון"/>
    <n v="7431591"/>
    <s v="508 20210099"/>
    <n v="508"/>
    <n v="20210099"/>
    <s v="בקשה למידע להיתר"/>
    <s v="הריסה, אחר, פינוי בינוי"/>
    <n v="64922003"/>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m/>
    <m/>
    <m/>
    <m/>
    <m/>
    <m/>
    <m/>
    <m/>
    <m/>
    <m/>
    <m/>
    <m/>
    <m/>
    <m/>
    <s v="תוכנית"/>
    <n v="2021"/>
    <x v="1"/>
    <s v="חפירה ודיפון"/>
    <m/>
    <m/>
    <n v="1"/>
    <m/>
    <m/>
    <m/>
    <n v="2"/>
    <s v="למידע"/>
    <s v="אין כתובת ולכן תיתכן חלוקה נוספת למשפחות. כרגע כל הבקשות למידע באותה משפחה. כמו כן, הבקשה כרגע המשכית, תיתכן מובילה."/>
    <x v="1"/>
    <m/>
    <m/>
    <m/>
    <m/>
    <m/>
    <m/>
    <m/>
    <m/>
    <m/>
    <m/>
    <m/>
    <m/>
    <m/>
    <n v="276"/>
    <m/>
    <m/>
    <m/>
    <m/>
    <m/>
    <m/>
    <m/>
  </r>
  <r>
    <n v="1880"/>
    <s v="אוקטובר 2021 - טיוב בקשות שאינן כפולות"/>
    <s v="כן"/>
    <m/>
    <m/>
    <m/>
    <m/>
    <m/>
    <m/>
    <m/>
    <m/>
    <n v="4466"/>
    <m/>
    <s v="מרכז"/>
    <x v="24"/>
    <x v="98"/>
    <m/>
    <s v="מיסוי"/>
    <s v="פינוי-בינוי"/>
    <s v="בתכנון"/>
    <n v="7481824"/>
    <s v="508 20210100"/>
    <n v="508"/>
    <n v="20210100"/>
    <s v="בקשה למידע להיתר"/>
    <s v="אחר, פינוי בינוי"/>
    <n v="64922031"/>
    <s v="קריית אונו"/>
    <n v="2620"/>
    <m/>
    <n v="0"/>
    <n v="0"/>
    <n v="0"/>
    <s v="     "/>
    <d v="2021-06-08T00:00:00"/>
    <n v="0"/>
    <n v="0"/>
    <s v="NULL"/>
    <s v="NULL"/>
    <s v="NULL"/>
    <s v="2021_04"/>
    <d v="2021-09-14T12:11:07"/>
    <s v="NULL"/>
    <s v="NULL"/>
    <s v="NULL"/>
    <s v=" עבודות חפירה ודיפון במגרש במסגרת פינוי בינוי "/>
    <s v="NULL"/>
    <s v="NULL"/>
    <s v="NULL"/>
    <s v="NULL"/>
    <m/>
    <s v="NULL"/>
    <m/>
    <m/>
    <m/>
    <m/>
    <m/>
    <m/>
    <m/>
    <m/>
    <m/>
    <m/>
    <m/>
    <m/>
    <m/>
    <m/>
    <s v="תוכנית"/>
    <n v="2021"/>
    <x v="1"/>
    <s v="חפירה ודיפון"/>
    <m/>
    <m/>
    <n v="1"/>
    <m/>
    <m/>
    <m/>
    <n v="2"/>
    <s v="למידע"/>
    <s v="אין כתובת ולכן תיתכן חלוקה נוספת למשפחות. כרגע כל הבקשות למידע באותה משפחה. כמו כן, הבקשה כרגע המשכית, תיתכן מובילה."/>
    <x v="1"/>
    <m/>
    <m/>
    <m/>
    <m/>
    <m/>
    <m/>
    <m/>
    <m/>
    <m/>
    <m/>
    <m/>
    <m/>
    <m/>
    <n v="276"/>
    <m/>
    <m/>
    <m/>
    <m/>
    <m/>
    <m/>
    <m/>
  </r>
  <r>
    <n v="1881"/>
    <s v="אוקטובר 2021 - טיוב בקשה וסמל כפולים"/>
    <s v="כן"/>
    <m/>
    <m/>
    <s v="טויב"/>
    <m/>
    <m/>
    <s v="הבקשה לא נמצאה באתר העירייה"/>
    <m/>
    <m/>
    <n v="4466"/>
    <m/>
    <s v="מרכז"/>
    <x v="24"/>
    <x v="98"/>
    <m/>
    <s v="מיסוי"/>
    <s v="פינוי-בינוי"/>
    <s v="בתכנון"/>
    <n v="7431592"/>
    <s v="508 20210101"/>
    <n v="508"/>
    <n v="20210101"/>
    <s v="בקשה למידע להיתר"/>
    <s v="הריסה, אחר, פינוי בינוי"/>
    <n v="64922032"/>
    <s v="קריית אונו"/>
    <n v="2620"/>
    <m/>
    <n v="0"/>
    <n v="0"/>
    <n v="0"/>
    <s v="     "/>
    <d v="2021-06-08T00:00:00"/>
    <n v="0"/>
    <n v="0"/>
    <s v="NULL"/>
    <s v="NULL"/>
    <s v="NULL"/>
    <s v="2021_03"/>
    <d v="2021-07-15T12:02:06"/>
    <s v="NULL"/>
    <s v="NULL"/>
    <s v="NULL"/>
    <s v=" הריסת מקלטים ציבוריים במסגרת פינוי בינוי ועבודות חפירה ודיפון "/>
    <s v="NULL"/>
    <s v="NULL"/>
    <s v="NULL"/>
    <s v="NULL"/>
    <m/>
    <s v="NULL"/>
    <m/>
    <m/>
    <m/>
    <m/>
    <m/>
    <m/>
    <m/>
    <m/>
    <m/>
    <m/>
    <m/>
    <m/>
    <m/>
    <m/>
    <s v="תוכנית"/>
    <n v="2021"/>
    <x v="1"/>
    <s v="הריסה + חפירה ודיפון"/>
    <m/>
    <m/>
    <n v="1"/>
    <m/>
    <m/>
    <m/>
    <n v="2"/>
    <s v="למידע"/>
    <s v="אין כתובת ולכן תיתכן חלוקה נוספת למשפחות. כרגע כל הבקשות למידע באותה משפחה. כמו כן, הבקשה כרגע המשכית, תיתכן מובילה."/>
    <x v="1"/>
    <m/>
    <m/>
    <m/>
    <m/>
    <m/>
    <m/>
    <m/>
    <m/>
    <m/>
    <m/>
    <m/>
    <m/>
    <m/>
    <n v="276"/>
    <m/>
    <m/>
    <m/>
    <m/>
    <m/>
    <m/>
    <m/>
  </r>
  <r>
    <n v="560"/>
    <m/>
    <m/>
    <m/>
    <m/>
    <m/>
    <m/>
    <m/>
    <m/>
    <m/>
    <m/>
    <n v="4110"/>
    <m/>
    <s v="תל אביב"/>
    <x v="24"/>
    <x v="99"/>
    <m/>
    <s v="מיסוי"/>
    <s v="מיסוי - עיבוי"/>
    <s v="בביצוע + מבנים מאוכלסים"/>
    <n v="691740"/>
    <s v="551 20130477"/>
    <n v="551"/>
    <n v="20130477"/>
    <s v="בקשה להיתר"/>
    <s v="תמ&quot;א 38"/>
    <n v="6491116"/>
    <s v="קריית אונו"/>
    <n v="2620"/>
    <s v="הזמיר"/>
    <n v="245"/>
    <n v="2"/>
    <n v="2"/>
    <m/>
    <d v="2013-12-19T00:00:00"/>
    <n v="0"/>
    <n v="0"/>
    <n v="24"/>
    <n v="0"/>
    <n v="24"/>
    <m/>
    <m/>
    <m/>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
    <m/>
    <m/>
    <m/>
    <n v="182426"/>
    <n v="3541"/>
    <m/>
    <d v="2016-01-13T00:00:00"/>
    <m/>
    <n v="0"/>
    <n v="0"/>
    <n v="24"/>
    <m/>
    <n v="0"/>
    <m/>
    <n v="24"/>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
    <m/>
    <m/>
    <m/>
    <n v="2013"/>
    <x v="8"/>
    <s v="בנייה"/>
    <s v="בנייה"/>
    <m/>
    <n v="4"/>
    <m/>
    <m/>
    <m/>
    <n v="1"/>
    <s v="להיתר"/>
    <s v="תמא"/>
    <x v="0"/>
    <m/>
    <m/>
    <m/>
    <n v="691740"/>
    <n v="182426"/>
    <m/>
    <m/>
    <m/>
    <m/>
    <m/>
    <m/>
    <m/>
    <s v="מיצוי יח&quot;ד בפרויקט"/>
    <n v="17"/>
    <m/>
    <m/>
    <m/>
    <m/>
    <m/>
    <m/>
    <m/>
  </r>
  <r>
    <n v="559"/>
    <m/>
    <m/>
    <m/>
    <m/>
    <m/>
    <m/>
    <m/>
    <m/>
    <m/>
    <m/>
    <n v="4110"/>
    <m/>
    <s v="תל אביב"/>
    <x v="24"/>
    <x v="99"/>
    <m/>
    <s v="מיסוי"/>
    <s v="עיבוי"/>
    <s v="בביצוע + מבנים מאוכלסים"/>
    <n v="6786570"/>
    <s v="508 20130477"/>
    <n v="508"/>
    <n v="20130477"/>
    <s v="בקשה להיתר"/>
    <s v="תמ&quot;א 38, תוכ' שינויים"/>
    <n v="6491116"/>
    <s v="קריית אונו"/>
    <n v="2620"/>
    <s v="הזמיר"/>
    <n v="245"/>
    <n v="2"/>
    <n v="2"/>
    <s v=""/>
    <d v="2013-12-19T00:00:00"/>
    <n v="0"/>
    <n v="0"/>
    <m/>
    <m/>
    <m/>
    <m/>
    <m/>
    <m/>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m/>
    <m/>
    <m/>
    <s v="NULL"/>
    <m/>
    <m/>
    <m/>
    <m/>
    <m/>
    <m/>
    <m/>
    <m/>
    <m/>
    <m/>
    <m/>
    <m/>
    <m/>
    <m/>
    <m/>
    <m/>
    <s v="שליפת כתובות (אוגוסט 2020)"/>
    <n v="2013"/>
    <x v="1"/>
    <m/>
    <m/>
    <m/>
    <m/>
    <m/>
    <m/>
    <m/>
    <n v="4"/>
    <s v="להיתר"/>
    <m/>
    <x v="1"/>
    <m/>
    <m/>
    <m/>
    <m/>
    <m/>
    <m/>
    <m/>
    <m/>
    <m/>
    <m/>
    <m/>
    <m/>
    <s v="מיצוי יח&quot;ד בפרויקט"/>
    <n v="17"/>
    <m/>
    <m/>
    <m/>
    <m/>
    <m/>
    <m/>
    <m/>
  </r>
  <r>
    <n v="561"/>
    <m/>
    <m/>
    <m/>
    <m/>
    <m/>
    <m/>
    <m/>
    <m/>
    <m/>
    <m/>
    <n v="4110"/>
    <m/>
    <s v="תל אביב"/>
    <x v="24"/>
    <x v="99"/>
    <m/>
    <s v="מיסוי"/>
    <s v="מיסוי - עיבוי"/>
    <s v="בביצוע + מבנים מאוכלסים"/>
    <n v="691276"/>
    <s v="551 20110366"/>
    <n v="551"/>
    <n v="20110366"/>
    <s v="בקשה להיתר"/>
    <s v="תמ&quot;א 38"/>
    <n v="6491116"/>
    <s v="קריית אונו"/>
    <n v="2620"/>
    <s v="הזמיר"/>
    <n v="245"/>
    <n v="4"/>
    <n v="4"/>
    <m/>
    <d v="2011-08-07T00:00:00"/>
    <n v="0"/>
    <n v="63"/>
    <n v="48"/>
    <n v="15"/>
    <n v="63"/>
    <m/>
    <m/>
    <m/>
    <m/>
    <m/>
    <s v=" חיזוק בניינים במסגרת תמ&quot;א 38 הכולל:  ס&quot;ה 15 יח&quot;ד חדשות, (48 יח&quot;ד קיימות).  שינויים בפיתוח, חניות, תוספת מחסנים ולובי בק.קרקע.  תוספת 2 קומות  ע&quot;ג 3 בניינים בני 4 קומות, 5 יח&quot;ד חדשות לכל בניין (16 קיימות)  תוספת לכל יח&quot;ד קיימת: ממ&quot;ד+מרפסת+מסתור כביסה. "/>
    <m/>
    <m/>
    <m/>
    <n v="182238"/>
    <n v="3043"/>
    <m/>
    <d v="2012-03-04T00:00:00"/>
    <m/>
    <n v="0"/>
    <n v="63"/>
    <n v="48"/>
    <m/>
    <n v="15"/>
    <m/>
    <n v="63"/>
    <m/>
    <m/>
    <s v="חפירה ודיפון לצורך הכשרת מתחם חניות ע&quot;פ נספח התנועה. שלב א' להיתר לחיזוק בניינים ועיבוי במסגרת קא/מק/213 הכולל: "/>
    <m/>
    <m/>
    <m/>
    <n v="2011"/>
    <x v="9"/>
    <s v="בנייה"/>
    <s v="חפירה ודיפון"/>
    <m/>
    <n v="3"/>
    <m/>
    <m/>
    <m/>
    <n v="1"/>
    <s v="להיתר"/>
    <m/>
    <x v="0"/>
    <m/>
    <m/>
    <m/>
    <n v="691276"/>
    <n v="182238"/>
    <m/>
    <s v="יח&quot;ד לא זהה לדוח"/>
    <m/>
    <m/>
    <m/>
    <n v="1"/>
    <m/>
    <s v="מיצוי יח&quot;ד בפרויקט"/>
    <n v="17"/>
    <m/>
    <m/>
    <m/>
    <m/>
    <m/>
    <m/>
    <m/>
  </r>
  <r>
    <n v="562"/>
    <m/>
    <m/>
    <m/>
    <m/>
    <m/>
    <m/>
    <m/>
    <m/>
    <m/>
    <m/>
    <n v="4110"/>
    <m/>
    <s v="תל אביב"/>
    <x v="24"/>
    <x v="99"/>
    <m/>
    <s v="מיסוי"/>
    <s v="מיסוי - עיבוי"/>
    <s v="בביצוע + מבנים מאוכלסים"/>
    <n v="88888907"/>
    <s v="551 20110366"/>
    <n v="551"/>
    <n v="20110366"/>
    <s v="בקשה להיתר"/>
    <s v="תמ&quot;א 38"/>
    <n v="6491116"/>
    <s v="קריית אונו"/>
    <n v="2620"/>
    <s v="הזמיר"/>
    <n v="245"/>
    <n v="4"/>
    <n v="4"/>
    <m/>
    <d v="2011-08-07T00:00:00"/>
    <n v="0"/>
    <n v="63"/>
    <n v="48"/>
    <n v="15"/>
    <n v="63"/>
    <m/>
    <m/>
    <m/>
    <m/>
    <m/>
    <s v=" חיזוק בניינים במסגרת תמ&quot;א 38 הכולל:  ס&quot;ה 15 יח&quot;ד חדשות, (48 יח&quot;ד קיימות).  שינויים בפיתוח, חניות, תוספת מחסנים ולובי בק.קרקע.  תוספת 2 קומות  ע&quot;ג 3 בניינים בני 4 קומות, 5 יח&quot;ד חדשות לכל בניין (16 קיימות)  תוספת לכל יח&quot;ד קיימת: ממ&quot;ד+מרפסת+מסתור כביסה. "/>
    <m/>
    <m/>
    <m/>
    <n v="182239"/>
    <n v="3043"/>
    <m/>
    <d v="2012-07-31T00:00:00"/>
    <m/>
    <n v="0"/>
    <n v="63"/>
    <n v="48"/>
    <m/>
    <n v="15"/>
    <m/>
    <n v="63"/>
    <m/>
    <m/>
    <s v="חיזוק בניינים במסגרת תמ&quot;א 38/קא413, הכולל: תוספת 2 קומות ל 3 בניינים בני 4 קומות, 5 יח&quot;ד חדשות לכל בניין (ס&quot;כ 48 קיימות ו 15 חדשות) תוספת ממ&quot;ד ומרפסת ליח&quot;ד הקיימות, תוספת לובי ומחסנים בקרקע, שינויים בפיתוח, חניות. "/>
    <m/>
    <m/>
    <m/>
    <n v="2011"/>
    <x v="9"/>
    <s v="בנייה"/>
    <s v="בנייה"/>
    <m/>
    <n v="3"/>
    <m/>
    <m/>
    <m/>
    <n v="4"/>
    <s v="להיתר"/>
    <s v="בקשה כפולה שקיבלה היתר (המשכי) נוסף"/>
    <x v="2"/>
    <m/>
    <m/>
    <m/>
    <m/>
    <m/>
    <m/>
    <m/>
    <m/>
    <m/>
    <m/>
    <n v="1"/>
    <m/>
    <s v="מיצוי יח&quot;ד בפרויקט"/>
    <n v="17"/>
    <m/>
    <m/>
    <m/>
    <m/>
    <m/>
    <m/>
    <m/>
  </r>
  <r>
    <n v="563"/>
    <m/>
    <m/>
    <m/>
    <m/>
    <m/>
    <m/>
    <m/>
    <m/>
    <m/>
    <m/>
    <n v="4110"/>
    <m/>
    <s v="תל אביב"/>
    <x v="24"/>
    <x v="99"/>
    <m/>
    <s v="מיסוי"/>
    <s v="מיסוי - עיבוי"/>
    <s v="בביצוע + מבנים מאוכלסים"/>
    <n v="691744"/>
    <s v="551 20140002"/>
    <n v="551"/>
    <n v="20140002"/>
    <s v="בקשה להיתר"/>
    <s v="תמ&quot;א 38"/>
    <n v="6491115"/>
    <s v="קריית אונו"/>
    <n v="2620"/>
    <s v="הזמיר"/>
    <n v="245"/>
    <n v="8"/>
    <n v="8"/>
    <m/>
    <d v="2014-01-02T00:00:00"/>
    <n v="0"/>
    <n v="10"/>
    <n v="32"/>
    <n v="10"/>
    <n v="42"/>
    <m/>
    <m/>
    <m/>
    <m/>
    <m/>
    <s v="בניין 10: תוספת 2 קומות וקומה חלקית בנוסף ל4 קומות קיימות. תוספת 7 יח&quot;ד בנוסף ל-16 קיימות, סה&quot;כ 23 יח&quot;ד. בניין 8: תוספת 3 יח&quot;ד בקומת קרקע בנוסף ל-16 קיימות, ס&quot;ה 19 יח&quot;ד. חיזוק בניינים במסגרת תמ&quot;א 38 הכולל: תוספת ממ&quot;דים וגזוסטראות. תוספת מחסנים ומבואה בקרק"/>
    <m/>
    <m/>
    <m/>
    <n v="182691"/>
    <n v="3576"/>
    <m/>
    <d v="2016-06-30T00:00:00"/>
    <m/>
    <n v="0"/>
    <n v="10"/>
    <n v="32"/>
    <m/>
    <n v="10"/>
    <m/>
    <n v="42"/>
    <m/>
    <m/>
    <s v="בניין 10: תוספת 2 קומות וקומה חלקית בנוסף ל4 קומות קיימות. תוספת 7 יח&quot;ד בנוסף ל-16 קיימות, סה&quot;כ 23 יח&quot;ד. בניין 8: תוספת 3 יח&quot;ד בקומת קרקע בנוסף ל-16 קיימות, ס&quot;ה 19 יח&quot;ד. חיזוק בניינים במסגרת תמ&quot;א 38 הכולל: תוספת ממ&quot;דים וגזוסטראות. תוספת מחסנים ומבואה בקרקע, שינויים בפיתוח ותוספת חניות. "/>
    <m/>
    <m/>
    <m/>
    <n v="2014"/>
    <x v="8"/>
    <s v="בנייה"/>
    <s v="בנייה"/>
    <m/>
    <n v="2"/>
    <m/>
    <m/>
    <m/>
    <n v="1"/>
    <s v="להיתר"/>
    <m/>
    <x v="0"/>
    <m/>
    <m/>
    <m/>
    <n v="691744"/>
    <n v="182691"/>
    <m/>
    <m/>
    <m/>
    <m/>
    <m/>
    <m/>
    <m/>
    <s v="מיצוי יח&quot;ד בפרויקט"/>
    <n v="17"/>
    <m/>
    <m/>
    <m/>
    <m/>
    <m/>
    <m/>
    <m/>
  </r>
  <r>
    <n v="564"/>
    <m/>
    <m/>
    <m/>
    <m/>
    <m/>
    <m/>
    <m/>
    <m/>
    <m/>
    <m/>
    <n v="4110"/>
    <m/>
    <s v="תל אביב"/>
    <x v="24"/>
    <x v="99"/>
    <m/>
    <s v="מיסוי"/>
    <s v="מיסוי - עיבוי"/>
    <s v="בביצוע + מבנים מאוכלסים"/>
    <n v="691364"/>
    <s v="551 20120071"/>
    <n v="551"/>
    <n v="20120071"/>
    <s v="בקשה להיתר"/>
    <s v="תמ&quot;א 38"/>
    <n v="6491114"/>
    <s v="קריית אונו"/>
    <n v="2620"/>
    <s v="הזמיר"/>
    <n v="245"/>
    <n v="12"/>
    <n v="12"/>
    <m/>
    <d v="2012-02-19T00:00:00"/>
    <n v="0"/>
    <n v="42"/>
    <n v="32"/>
    <n v="10"/>
    <n v="42"/>
    <m/>
    <m/>
    <m/>
    <m/>
    <m/>
    <s v=" חיזוק בניינים במסגרת תמ&quot;א 38 הכולל:  ס&quot;ה 21 יח&quot;ד לבניין.  שינויים בפיתוח, חניות, תוספת מחסנים ולובי בק. קרקע.  תוספת 2 קומות ע&quot;ג 2 בניינים בני 4 קומות, 5 יח&quot;ד חדשות לכל בניין (16 קיימות)  תוספת לכל יח&quot;ד קיימת: ממ&quot;ד+מרפסת+מסתור כביסה. "/>
    <m/>
    <m/>
    <m/>
    <n v="182400"/>
    <n v="3196"/>
    <m/>
    <d v="2013-04-18T00:00:00"/>
    <m/>
    <n v="0"/>
    <n v="42"/>
    <n v="32"/>
    <m/>
    <n v="10"/>
    <m/>
    <n v="42"/>
    <m/>
    <m/>
    <s v="הרחבת יח&quot;ד הקיימות: ממ&quot;ד+מרפסת+מסתור כביסה. שינויים בפיתוח, חניות, תוספת מחסנים ולובי בק. קרקע. חיזוק בניינים במסגרת תמ&quot;א 38 הכולל: תוספת 2 קומות ע&quot;ג 2 בניינים בני 4 קומות, 5 יח&quot;ד חדשות לכל בניין (16 קיימות), ס&quot;ה 21 יח&quot;ד לבניין. "/>
    <m/>
    <m/>
    <m/>
    <n v="2012"/>
    <x v="10"/>
    <s v="בנייה"/>
    <s v="בנייה"/>
    <m/>
    <n v="1"/>
    <m/>
    <m/>
    <m/>
    <n v="1"/>
    <s v="להיתר"/>
    <m/>
    <x v="0"/>
    <m/>
    <m/>
    <m/>
    <n v="691364"/>
    <n v="182400"/>
    <m/>
    <s v="יח&quot;ד לא זהה לדוח"/>
    <m/>
    <m/>
    <m/>
    <m/>
    <m/>
    <s v="מיצוי יח&quot;ד בפרויקט"/>
    <n v="17"/>
    <m/>
    <m/>
    <m/>
    <m/>
    <m/>
    <m/>
    <m/>
  </r>
  <r>
    <n v="566"/>
    <m/>
    <m/>
    <m/>
    <m/>
    <m/>
    <m/>
    <m/>
    <m/>
    <m/>
    <m/>
    <n v="4110"/>
    <m/>
    <s v="תל אביב"/>
    <x v="24"/>
    <x v="99"/>
    <m/>
    <s v="מיסוי"/>
    <s v="מיסוי - עיבוי"/>
    <s v="בביצוע + מבנים מאוכלסים"/>
    <n v="691616"/>
    <s v="551 20130150"/>
    <n v="551"/>
    <n v="20130150"/>
    <s v="בקשה להיתר"/>
    <s v="תוכ' שינויים"/>
    <n v="6491114"/>
    <s v="קריית אונו"/>
    <n v="2620"/>
    <s v="הזמיר"/>
    <n v="245"/>
    <n v="12"/>
    <n v="12"/>
    <m/>
    <d v="2013-04-29T00:00:00"/>
    <n v="0"/>
    <n v="2"/>
    <n v="32"/>
    <n v="12"/>
    <n v="44"/>
    <m/>
    <m/>
    <m/>
    <m/>
    <m/>
    <s v="1. תוספת קומה חלקית+קומת גג טכני 2. תוספת 1 יח&quot;ד  לבניין (ס&quot;ה 22 יח&quot;ד בבניין, 44 יח&quot;ד במגרש) 3. 3 מכפילי חנייה 4. הגדלת שטח דירות בקומות החדשות והמרפסות ושינויים בחזיתות תכנית שינויים מהיתר לחיזוק מבנה ע&quot;פ תמ&quot;א 38 וקא/413 לבנין משותף: "/>
    <m/>
    <m/>
    <m/>
    <n v="183790"/>
    <n v="3326"/>
    <m/>
    <d v="2014-04-08T00:00:00"/>
    <m/>
    <n v="0"/>
    <n v="2"/>
    <n v="32"/>
    <m/>
    <n v="12"/>
    <m/>
    <n v="44"/>
    <m/>
    <m/>
    <s v="בחזיתות תוספת 1 יח&quot;ד, תוספת קומה חלקית+קומת גג טכני, 3 מכפילי חניה, הגדלת שטח דירות והמרפסות ושינויים תכנית שינויים מהיתר לחיזוק מבנה ע&quot;פ תמ&quot;א 38 וקא/413 בבנין משותף: "/>
    <m/>
    <m/>
    <m/>
    <n v="2013"/>
    <x v="7"/>
    <s v="בנייה"/>
    <s v="בנייה"/>
    <m/>
    <n v="1"/>
    <m/>
    <m/>
    <m/>
    <n v="2"/>
    <s v="להיתר"/>
    <m/>
    <x v="2"/>
    <m/>
    <m/>
    <m/>
    <m/>
    <m/>
    <m/>
    <m/>
    <m/>
    <m/>
    <m/>
    <m/>
    <m/>
    <s v="מיצוי יח&quot;ד בפרויקט"/>
    <n v="17"/>
    <m/>
    <m/>
    <m/>
    <m/>
    <m/>
    <m/>
    <m/>
  </r>
  <r>
    <n v="565"/>
    <m/>
    <m/>
    <m/>
    <m/>
    <m/>
    <m/>
    <m/>
    <m/>
    <m/>
    <m/>
    <n v="4110"/>
    <m/>
    <s v="תל אביב"/>
    <x v="24"/>
    <x v="99"/>
    <m/>
    <s v="מיסוי"/>
    <s v="עיבוי"/>
    <s v="בביצוע + מבנים מאוכלסים"/>
    <n v="6786727"/>
    <s v="508 20130150"/>
    <n v="508"/>
    <n v="20130150"/>
    <s v="בקשה להיתר"/>
    <s v="תוכ' שינויים, תמ&quot;א 38"/>
    <n v="6491114"/>
    <s v="קריית אונו"/>
    <n v="2620"/>
    <s v="הזמיר"/>
    <n v="245"/>
    <n v="12"/>
    <n v="12"/>
    <s v=""/>
    <d v="2013-04-29T00:00:00"/>
    <n v="0"/>
    <n v="2"/>
    <m/>
    <m/>
    <n v="44"/>
    <m/>
    <m/>
    <m/>
    <m/>
    <m/>
    <s v="1. תוספת קומה חלקית+קומת גג טכני 2. תוספת 1 יח&quot;ד  לבניין (ס&quot;ה 22 יח&quot;ד בבניין, 44 יח&quot;ד במגרש) 3. 3 מכפילי חנייה 4. הגדלת שטח דירות בקומות החדשות והמרפסות ושינויים בחזיתות תכנית שינויים מהיתר לחיזוק מבנה ע&quot;פ תמ&quot;א 38 וקא/413 לבנין משותף:"/>
    <m/>
    <m/>
    <m/>
    <s v="NULL"/>
    <m/>
    <m/>
    <m/>
    <m/>
    <m/>
    <m/>
    <m/>
    <m/>
    <m/>
    <m/>
    <m/>
    <m/>
    <m/>
    <m/>
    <m/>
    <m/>
    <s v="שליפת כתובות (אוגוסט 2020)"/>
    <n v="2013"/>
    <x v="1"/>
    <m/>
    <m/>
    <m/>
    <m/>
    <m/>
    <m/>
    <m/>
    <n v="4"/>
    <s v="להיתר"/>
    <m/>
    <x v="1"/>
    <m/>
    <m/>
    <m/>
    <m/>
    <m/>
    <m/>
    <m/>
    <m/>
    <m/>
    <m/>
    <m/>
    <m/>
    <s v="מיצוי יח&quot;ד בפרויקט"/>
    <n v="17"/>
    <m/>
    <m/>
    <m/>
    <m/>
    <m/>
    <m/>
    <m/>
  </r>
  <r>
    <n v="568"/>
    <m/>
    <m/>
    <m/>
    <m/>
    <m/>
    <m/>
    <m/>
    <m/>
    <m/>
    <m/>
    <n v="4089"/>
    <m/>
    <s v="תל אביב"/>
    <x v="24"/>
    <x v="100"/>
    <m/>
    <s v="מיסוי"/>
    <s v="פינוי-בינוי"/>
    <s v="בביצוע"/>
    <n v="6786590"/>
    <s v="508 20180215"/>
    <n v="508"/>
    <n v="20180215"/>
    <s v="בקשה מקוונת"/>
    <s v="תכנית שינויים"/>
    <n v="6496076"/>
    <s v="קריית אונו"/>
    <n v="2620"/>
    <s v="הכלנית"/>
    <n v="215"/>
    <n v="1"/>
    <n v="1"/>
    <s v=""/>
    <d v="2018-06-05T00:00:00"/>
    <n v="0"/>
    <n v="0"/>
    <m/>
    <m/>
    <m/>
    <m/>
    <m/>
    <m/>
    <m/>
    <m/>
    <s v="תכ' שינוייים בבניין משותף (בביצוע עיבוי ע&quot;פ תמא/38), שינוי קומת הביניים ותוספת קירוי לקומת קרקע המסחרית."/>
    <m/>
    <m/>
    <m/>
    <n v="1912125"/>
    <n v="3862"/>
    <m/>
    <d v="2019-04-11T00:00:00"/>
    <m/>
    <n v="0"/>
    <n v="0"/>
    <m/>
    <m/>
    <m/>
    <m/>
    <m/>
    <m/>
    <m/>
    <s v="תכ' שינוייים בבניין משותף (בביצוע עיבוי ע&quot;פ תמא/38), שינוי קומת הביניים ותוספת קירוי לקומת קרקע המסחרית."/>
    <m/>
    <m/>
    <s v="שליפת כתובות (אוגוסט 2020)"/>
    <n v="2018"/>
    <x v="5"/>
    <s v="שינויים"/>
    <s v="שינויים"/>
    <m/>
    <n v="3"/>
    <m/>
    <m/>
    <m/>
    <n v="2"/>
    <s v="מקוונת (להיתר)"/>
    <m/>
    <x v="2"/>
    <m/>
    <m/>
    <m/>
    <m/>
    <m/>
    <m/>
    <m/>
    <m/>
    <m/>
    <m/>
    <m/>
    <m/>
    <s v="מיצוי יח&quot;ד בפרויקט"/>
    <n v="0"/>
    <m/>
    <m/>
    <m/>
    <m/>
    <m/>
    <m/>
    <m/>
  </r>
  <r>
    <n v="569"/>
    <m/>
    <m/>
    <m/>
    <m/>
    <m/>
    <m/>
    <m/>
    <m/>
    <m/>
    <m/>
    <n v="4089"/>
    <m/>
    <s v="תל אביב"/>
    <x v="24"/>
    <x v="100"/>
    <m/>
    <s v="מיסוי"/>
    <s v="מיסוי - פינוי-בינוי"/>
    <s v="בביצוע"/>
    <n v="692030"/>
    <s v="551 20150294"/>
    <n v="551"/>
    <n v="20150294"/>
    <s v="בקשה להיתר"/>
    <s v="תוספת לקיים + שיפוץ"/>
    <n v="6496076"/>
    <s v="קריית אונו"/>
    <n v="2620"/>
    <s v="הכלנית"/>
    <n v="215"/>
    <n v="13"/>
    <n v="13"/>
    <m/>
    <d v="2015-09-02T00:00:00"/>
    <n v="0"/>
    <n v="18"/>
    <n v="84"/>
    <n v="27"/>
    <n v="111"/>
    <m/>
    <m/>
    <m/>
    <m/>
    <m/>
    <s v="- הרחבת החנויות בקומת קרקע ושינויים בפיתוח, הרחבת  הדירות+ המעבר בקומת הביניים, הרחבת הדירות בקומות - תוספת קומה+קומה חלקית,  ע&quot;ג 4 קומות קיימות מעל קומת בינים וקומת חנויות,  18+9 יח&quot;ד חדשות(84 קיימות) חיזוק  ועיבוי בניין הכלנית הכולל: ס&quot;ה 111 יח&quot;ד. "/>
    <m/>
    <m/>
    <m/>
    <n v="1464094"/>
    <n v="3620"/>
    <m/>
    <d v="2016-12-22T00:00:00"/>
    <m/>
    <n v="0"/>
    <n v="27"/>
    <n v="84"/>
    <m/>
    <n v="27"/>
    <m/>
    <n v="111"/>
    <m/>
    <m/>
    <s v="- הרחבת החנויות בקומת קרקע ושינויים בפיתוח, הרחבת  הדירות+ המעבר בקומת הביניים, הרחבת הדירות בקומות - תוספת קומה+קומה חלקית,  ע&quot;ג 4 קומות קיימות מעל קומת בינים וקומת חנויות,  18+9 יח&quot;ד חדשות(84 קיימות) חיזוק  ועיבוי בניין הכלנית הכולל: ס&quot;ה 111 יח&quot;ד. "/>
    <m/>
    <m/>
    <m/>
    <n v="2015"/>
    <x v="8"/>
    <s v="בנייה"/>
    <s v="בנייה"/>
    <m/>
    <n v="3"/>
    <m/>
    <m/>
    <m/>
    <n v="1"/>
    <s v="להיתר"/>
    <m/>
    <x v="0"/>
    <m/>
    <m/>
    <m/>
    <n v="692030"/>
    <n v="1464094"/>
    <m/>
    <m/>
    <m/>
    <m/>
    <m/>
    <m/>
    <m/>
    <s v="מיצוי יח&quot;ד בפרויקט"/>
    <n v="0"/>
    <m/>
    <m/>
    <m/>
    <m/>
    <m/>
    <m/>
    <m/>
  </r>
  <r>
    <n v="1349"/>
    <m/>
    <m/>
    <m/>
    <m/>
    <m/>
    <s v="כפול רק מהנתונים החדשים"/>
    <m/>
    <m/>
    <m/>
    <m/>
    <n v="4089"/>
    <m/>
    <s v="תל אביב"/>
    <x v="24"/>
    <x v="100"/>
    <m/>
    <s v="מיסוי"/>
    <s v="פינוי-בינוי"/>
    <s v="בביצוע"/>
    <n v="7089127"/>
    <s v="508 20200089"/>
    <n v="508"/>
    <n v="20200089"/>
    <s v="בקשה מקוונת"/>
    <s v="תכנית שינויים"/>
    <n v="64912201"/>
    <s v="קריית אונו"/>
    <n v="2620"/>
    <s v="הרוגי מלכות בבל"/>
    <n v="286"/>
    <n v="0"/>
    <n v="0"/>
    <s v="     "/>
    <d v="2020-03-12T00:00:00"/>
    <n v="0"/>
    <n v="0"/>
    <m/>
    <m/>
    <m/>
    <s v="2020_01"/>
    <d v="2020-11-01T21:00:40"/>
    <m/>
    <m/>
    <m/>
    <s v="מתחם הכלנית שלב ג' פינוי בינוי מגרש 2001 תכנית שינויים במרתפים תוך כדי בנייה - עם תוספת שטחים "/>
    <s v="NULL"/>
    <s v="NULL"/>
    <s v="NULL"/>
    <n v="2101381"/>
    <n v="4049"/>
    <s v="בקשה מקוונת"/>
    <d v="2021-02-07T00:00:00"/>
    <s v="תכנית שינויים"/>
    <n v="0"/>
    <n v="0"/>
    <m/>
    <m/>
    <m/>
    <m/>
    <m/>
    <m/>
    <m/>
    <s v="מתחם הכלנית שלב ג' פינוי בינוי מגרש 2001 תכנית שינויים במרתפים תוך כדי בנייה - עם תוספת שטחים "/>
    <s v="NULL"/>
    <s v="NULL"/>
    <s v="לפי תכנית (מרץ 2021)"/>
    <n v="2020"/>
    <x v="0"/>
    <s v="בנייה (שינויים)"/>
    <s v="בנייה (שינויים)"/>
    <m/>
    <n v="2"/>
    <m/>
    <m/>
    <m/>
    <n v="2"/>
    <s v="מקוונת (להיתר)"/>
    <m/>
    <x v="2"/>
    <m/>
    <m/>
    <m/>
    <m/>
    <m/>
    <m/>
    <m/>
    <s v="כתובת שונה באתר עירייה - שאול המלך 12-14"/>
    <m/>
    <m/>
    <m/>
    <m/>
    <s v="מיצוי יח&quot;ד בפרויקט"/>
    <n v="0"/>
    <m/>
    <m/>
    <m/>
    <m/>
    <m/>
    <s v="אישור בתנאים"/>
    <m/>
  </r>
  <r>
    <n v="570"/>
    <m/>
    <m/>
    <m/>
    <m/>
    <m/>
    <m/>
    <m/>
    <m/>
    <m/>
    <m/>
    <n v="4089"/>
    <m/>
    <s v="תל אביב"/>
    <x v="24"/>
    <x v="100"/>
    <m/>
    <s v="מיסוי"/>
    <s v="פינוי-בינוי"/>
    <s v="בביצוע"/>
    <n v="691538"/>
    <s v="551 20120486"/>
    <n v="551"/>
    <n v="20120486"/>
    <s v="בקשה להיתר"/>
    <s v="הריסה"/>
    <n v="64912301"/>
    <s v="קריית אונו"/>
    <n v="2620"/>
    <s v="הרוגי מלכות בבל"/>
    <n v="251"/>
    <n v="0"/>
    <n v="0"/>
    <m/>
    <d v="2012-12-11T00:00:00"/>
    <n v="0"/>
    <n v="0"/>
    <m/>
    <m/>
    <m/>
    <m/>
    <m/>
    <m/>
    <m/>
    <m/>
    <s v="הריסת שני מבנים בחלקות 90 ו- 91 במסגרת תכנית פינוי בינוי כולל  חפירה, דיפון וביסוס"/>
    <m/>
    <m/>
    <m/>
    <n v="182531"/>
    <n v="3221"/>
    <m/>
    <d v="2013-06-10T00:00:00"/>
    <m/>
    <n v="0"/>
    <n v="0"/>
    <m/>
    <m/>
    <m/>
    <m/>
    <m/>
    <m/>
    <m/>
    <s v="הריסת שני מבנים בחלקות 90 ו- 91 במסגרת תכנית פינוי בינוי"/>
    <m/>
    <m/>
    <s v="שליפת חלקה 0 (אוגוסט 2020)"/>
    <n v="2012"/>
    <x v="10"/>
    <s v="הריסה + חפירה ודיפון "/>
    <s v="הריסה"/>
    <m/>
    <n v="4"/>
    <m/>
    <m/>
    <m/>
    <n v="3"/>
    <s v="להיתר"/>
    <m/>
    <x v="7"/>
    <s v="קדום"/>
    <m/>
    <m/>
    <m/>
    <m/>
    <m/>
    <m/>
    <m/>
    <m/>
    <m/>
    <m/>
    <s v="חסרה כתובת מלאה באתר העירייה"/>
    <s v="מיצוי יח&quot;ד בפרויקט"/>
    <n v="0"/>
    <m/>
    <m/>
    <m/>
    <m/>
    <m/>
    <m/>
    <m/>
  </r>
  <r>
    <n v="573"/>
    <m/>
    <m/>
    <m/>
    <m/>
    <m/>
    <m/>
    <m/>
    <m/>
    <m/>
    <m/>
    <n v="4089"/>
    <m/>
    <s v="תל אביב"/>
    <x v="24"/>
    <x v="100"/>
    <m/>
    <s v="מיסוי"/>
    <s v="פינוי-בינוי"/>
    <s v="בביצוע"/>
    <n v="5374376"/>
    <s v="508 20160024"/>
    <n v="508"/>
    <n v="20160024"/>
    <s v="בקשה להיתר"/>
    <s v="בניה חדשה"/>
    <n v="64912202"/>
    <s v="קריית אונו"/>
    <n v="2620"/>
    <s v="הרוגי מלכות בבל"/>
    <n v="286"/>
    <n v="2"/>
    <n v="2"/>
    <m/>
    <d v="2016-03-31T00:00:00"/>
    <n v="0"/>
    <n v="60"/>
    <n v="14"/>
    <n v="60"/>
    <n v="74"/>
    <m/>
    <m/>
    <m/>
    <m/>
    <m/>
    <s v="ס&quot;ה קומת כניסה+ 13 ק. מגורים+קומת גג טכני. סה&quot;כ 60 יח&quot;ד. בניין מגורים משותף הכולל: 3 מרתפי חניה, ק.קרקע+דירת גן, מרתפי חניה, קומה 1 למגורים+מצב&quot;ר. מתחם הכלנית שלב ב' פינוי בינוי, מגרש 202, (לשעבר 201 בניין ג)."/>
    <m/>
    <m/>
    <m/>
    <n v="1555337"/>
    <n v="3762"/>
    <m/>
    <d v="2018-04-15T00:00:00"/>
    <m/>
    <n v="0"/>
    <n v="60"/>
    <n v="14"/>
    <m/>
    <n v="60"/>
    <m/>
    <n v="74"/>
    <m/>
    <m/>
    <s v="ס&quot;ה קומת כניסה+ 13 ק. מגורים+קומת גג טכני. סה&quot;כ 60 יח&quot;ד. בניין מגורים משותף הכולל: 3 מרתפי חניה, ק.קרקע+דירת גן, מרתפי חניה, קומה 1 למגורים+מצב&quot;ר. מתחם הכלנית שלב ב' פינוי בינוי, מגרש 202, (לשעבר 201 בניין ג). הריסת מבנה קיים +"/>
    <m/>
    <m/>
    <s v="שליפת חלקה 0 (אוגוסט 2020)"/>
    <n v="2016"/>
    <x v="3"/>
    <s v="בנייה"/>
    <s v="הריסה + בנייה"/>
    <m/>
    <n v="1"/>
    <m/>
    <m/>
    <m/>
    <n v="1"/>
    <s v="להיתר"/>
    <m/>
    <x v="0"/>
    <m/>
    <m/>
    <m/>
    <n v="5374376"/>
    <n v="1555337"/>
    <m/>
    <m/>
    <m/>
    <m/>
    <m/>
    <m/>
    <s v="רלוונטי לפי כתובת "/>
    <s v="מיצוי יח&quot;ד בפרויקט"/>
    <n v="0"/>
    <m/>
    <m/>
    <m/>
    <m/>
    <m/>
    <m/>
    <m/>
  </r>
  <r>
    <n v="571"/>
    <m/>
    <m/>
    <m/>
    <m/>
    <m/>
    <m/>
    <m/>
    <m/>
    <m/>
    <m/>
    <n v="4089"/>
    <m/>
    <s v="תל אביב"/>
    <x v="24"/>
    <x v="100"/>
    <m/>
    <s v="מיסוי"/>
    <s v="מיסוי - פינוי-בינוי"/>
    <s v="בביצוע"/>
    <n v="692079"/>
    <s v="551 20160024"/>
    <n v="551"/>
    <n v="20160024"/>
    <s v="בקשה להיתר"/>
    <s v="בניה חדשה"/>
    <n v="6491087"/>
    <s v="קריית אונו"/>
    <n v="2620"/>
    <s v="הרוגי מלכות בבל"/>
    <n v="0"/>
    <n v="2"/>
    <n v="2"/>
    <m/>
    <d v="2016-03-31T00:00:00"/>
    <n v="0"/>
    <n v="73"/>
    <n v="18"/>
    <n v="42"/>
    <n v="60"/>
    <m/>
    <m/>
    <m/>
    <m/>
    <m/>
    <s v="12 ק. מגורים וחדרי גג. סה&quot;כ 60 יח&quot;ד. בניין מגורים משותף, 3 מרתפי חניה, קומת קרקע הכוללת דירת גן חנייה מקורה ושטחים משותפים מתחם הכלנית שלב ב' פינוי בינוי, מגרש 201, בניין ג. "/>
    <m/>
    <m/>
    <m/>
    <s v="NULL"/>
    <m/>
    <m/>
    <m/>
    <m/>
    <m/>
    <m/>
    <m/>
    <m/>
    <m/>
    <m/>
    <m/>
    <m/>
    <m/>
    <m/>
    <m/>
    <m/>
    <m/>
    <n v="2016"/>
    <x v="1"/>
    <s v="בנייה"/>
    <m/>
    <m/>
    <m/>
    <m/>
    <m/>
    <m/>
    <n v="4"/>
    <s v="להיתר"/>
    <m/>
    <x v="1"/>
    <m/>
    <m/>
    <m/>
    <m/>
    <m/>
    <m/>
    <m/>
    <m/>
    <m/>
    <m/>
    <m/>
    <m/>
    <s v="מיצוי יח&quot;ד בפרויקט"/>
    <n v="0"/>
    <m/>
    <m/>
    <m/>
    <m/>
    <m/>
    <m/>
    <m/>
  </r>
  <r>
    <n v="572"/>
    <m/>
    <m/>
    <m/>
    <m/>
    <m/>
    <m/>
    <m/>
    <m/>
    <m/>
    <m/>
    <n v="4089"/>
    <m/>
    <s v="תל אביב"/>
    <x v="24"/>
    <x v="100"/>
    <m/>
    <s v="מיסוי"/>
    <s v="פינוי-בינוי"/>
    <s v="בביצוע"/>
    <n v="5159171"/>
    <s v="551 20160275"/>
    <n v="551"/>
    <n v="20160275"/>
    <s v="בקשה להיתר"/>
    <s v="תוכ' שינויים"/>
    <n v="64912301"/>
    <s v="קריית אונו"/>
    <n v="0"/>
    <s v="הרוגי מלכות בבל"/>
    <n v="0"/>
    <n v="16"/>
    <n v="16"/>
    <m/>
    <d v="2016-10-10T00:00:00"/>
    <n v="0"/>
    <n v="0"/>
    <m/>
    <m/>
    <m/>
    <m/>
    <m/>
    <m/>
    <m/>
    <m/>
    <s v="מתחם פינוי בינוי, הרוגי מלכות בבל, בניינים 301א ו301ב+חניון ציבורי: שינויים בחניון הציבורי: ביטול מתקן חנייה."/>
    <m/>
    <m/>
    <m/>
    <n v="1555308"/>
    <n v="3737"/>
    <m/>
    <d v="2018-03-06T00:00:00"/>
    <m/>
    <m/>
    <m/>
    <m/>
    <m/>
    <m/>
    <m/>
    <m/>
    <m/>
    <m/>
    <s v="מתחם פינוי בינוי, הרוגי מלכות בבל, בניינים 301א ו301ב+חניון ציבורי: שינויים במרתפי החנייה, ביטול מתקן חנייה. "/>
    <m/>
    <m/>
    <s v="שליפת חלקה 0 (אוגוסט 2020)"/>
    <n v="2016"/>
    <x v="3"/>
    <s v="בנייה"/>
    <s v="בנייה"/>
    <m/>
    <n v="4"/>
    <m/>
    <m/>
    <m/>
    <n v="2"/>
    <s v="להיתר"/>
    <m/>
    <x v="2"/>
    <m/>
    <m/>
    <m/>
    <m/>
    <m/>
    <m/>
    <m/>
    <m/>
    <m/>
    <m/>
    <m/>
    <s v="רלוונטי לפי כתובת "/>
    <s v="מיצוי יח&quot;ד בפרויקט"/>
    <n v="0"/>
    <m/>
    <m/>
    <m/>
    <m/>
    <m/>
    <m/>
    <m/>
  </r>
  <r>
    <n v="576"/>
    <m/>
    <m/>
    <m/>
    <m/>
    <m/>
    <m/>
    <m/>
    <m/>
    <m/>
    <m/>
    <n v="4089"/>
    <m/>
    <s v="תל אביב"/>
    <x v="24"/>
    <x v="100"/>
    <m/>
    <s v="מיסוי"/>
    <s v="פינוי-בינוי"/>
    <s v="בביצוע"/>
    <n v="6786650"/>
    <s v="508 20190115"/>
    <n v="508"/>
    <n v="20190115"/>
    <s v="בקשה מקוונת"/>
    <s v="בנייה חדשה"/>
    <n v="64912201"/>
    <s v="קריית אונו"/>
    <n v="2620"/>
    <s v="שאול המלך"/>
    <n v="147"/>
    <n v="12"/>
    <n v="12"/>
    <m/>
    <d v="2019-02-27T00:00:00"/>
    <n v="0"/>
    <n v="0"/>
    <n v="13"/>
    <n v="60"/>
    <n v="73"/>
    <m/>
    <m/>
    <m/>
    <m/>
    <m/>
    <s v="בניית בניין א' הכולל 16 קומות מעל קומת קרקע. סה&quot;כ 73 יח&quot;ד ומצב&quot;ר. מתחם הכלנית פינוי בינוי שלב ג' מגרש 201/2001"/>
    <m/>
    <m/>
    <m/>
    <n v="1983120"/>
    <n v="3909"/>
    <m/>
    <d v="2019-09-03T00:00:00"/>
    <m/>
    <m/>
    <m/>
    <n v="13"/>
    <m/>
    <n v="60"/>
    <m/>
    <n v="73"/>
    <m/>
    <m/>
    <s v="בניית בניין א' הכולל 16 קומות מעל קומת קרקע. סה&quot;כ 73 יח&quot;ד ומצב&quot;ר. מתחם הכלנית פינוי בינוי שלב ג' מגרש 201/2001 "/>
    <m/>
    <m/>
    <s v="שליפת חלקה 0 (אוגוסט 2020)"/>
    <n v="2019"/>
    <x v="5"/>
    <s v="בנייה"/>
    <s v="בנייה"/>
    <m/>
    <n v="2"/>
    <m/>
    <m/>
    <m/>
    <n v="1"/>
    <s v="מקוונת (להיתר)"/>
    <m/>
    <x v="0"/>
    <m/>
    <m/>
    <m/>
    <n v="6786650"/>
    <n v="1983120"/>
    <m/>
    <m/>
    <m/>
    <m/>
    <m/>
    <m/>
    <s v="רלוונטי לפי המהות"/>
    <s v="מיצוי יח&quot;ד בפרויקט"/>
    <n v="0"/>
    <m/>
    <m/>
    <m/>
    <m/>
    <m/>
    <s v="אושר בתנאים"/>
    <m/>
  </r>
  <r>
    <n v="577"/>
    <m/>
    <m/>
    <m/>
    <m/>
    <m/>
    <m/>
    <m/>
    <m/>
    <m/>
    <m/>
    <n v="4089"/>
    <m/>
    <s v="תל אביב"/>
    <x v="24"/>
    <x v="100"/>
    <m/>
    <s v="מיסוי"/>
    <s v="פינוי-בינוי"/>
    <s v="בביצוע"/>
    <n v="6786651"/>
    <s v="508 20190116"/>
    <n v="508"/>
    <n v="20190116"/>
    <s v="בקשה מקוונת"/>
    <s v="בנייה חדשה"/>
    <n v="64912201"/>
    <s v="קריית אונו"/>
    <n v="2620"/>
    <s v="שאול המלך"/>
    <n v="147"/>
    <n v="12"/>
    <n v="12"/>
    <m/>
    <d v="2019-02-27T00:00:00"/>
    <n v="0"/>
    <n v="0"/>
    <n v="13"/>
    <n v="60"/>
    <n v="73"/>
    <m/>
    <m/>
    <m/>
    <m/>
    <m/>
    <s v="בניית בניין ב' הכולל 16 קומות מעל קומת קרקע. סה&quot;כ 73 יח&quot;ד ומצב&quot;ר. מתחם הכלנית פינוי בינוי שלב ג' מגרש 201/2001"/>
    <m/>
    <m/>
    <m/>
    <n v="1983345"/>
    <n v="3908"/>
    <m/>
    <d v="2019-09-03T00:00:00"/>
    <m/>
    <m/>
    <m/>
    <n v="13"/>
    <m/>
    <n v="60"/>
    <m/>
    <n v="73"/>
    <m/>
    <m/>
    <s v="בניית בניין ב' הכולל 16 קומות מעל קומת קרקע. סה&quot;כ 73 יח&quot;ד ומצב&quot;ר. מתחם הכלנית פינוי בינוי שלב ג' מגרש 201/2001 "/>
    <m/>
    <m/>
    <s v="שליפת חלקה 0 (אוגוסט 2020)"/>
    <n v="2019"/>
    <x v="5"/>
    <s v="בנייה"/>
    <s v="בנייה"/>
    <m/>
    <n v="2"/>
    <m/>
    <m/>
    <m/>
    <n v="1"/>
    <s v="מקוונת (להיתר)"/>
    <m/>
    <x v="0"/>
    <m/>
    <m/>
    <m/>
    <n v="6786651"/>
    <n v="1983345"/>
    <m/>
    <m/>
    <m/>
    <m/>
    <m/>
    <m/>
    <s v="רלוונטי לפי המהות"/>
    <s v="מיצוי יח&quot;ד בפרויקט"/>
    <n v="0"/>
    <m/>
    <m/>
    <m/>
    <m/>
    <m/>
    <s v="אושר בתנאים"/>
    <m/>
  </r>
  <r>
    <n v="575"/>
    <m/>
    <m/>
    <m/>
    <m/>
    <m/>
    <m/>
    <m/>
    <m/>
    <m/>
    <m/>
    <n v="4089"/>
    <m/>
    <s v="תל אביב"/>
    <x v="24"/>
    <x v="100"/>
    <m/>
    <s v="מיסוי"/>
    <s v="פינוי-בינוי"/>
    <s v="בביצוע"/>
    <n v="5374380"/>
    <s v="508 20180413"/>
    <n v="508"/>
    <n v="20180413"/>
    <s v="בקשה מקוונת"/>
    <s v="הריסה, בנייה חדשה"/>
    <n v="64912201"/>
    <s v="קריית אונו"/>
    <n v="2620"/>
    <s v="שאול המלך"/>
    <n v="147"/>
    <n v="12"/>
    <n v="12"/>
    <m/>
    <d v="2018-12-16T00:00:00"/>
    <n v="0"/>
    <n v="0"/>
    <m/>
    <m/>
    <m/>
    <m/>
    <m/>
    <m/>
    <m/>
    <m/>
    <s v="הריסת מבנה מגורים קיים, חפירה ובניית 3 קומות מרתפי חנייה עבור בנייני א ו-ב מתחם הכלנית שלב ג' פינוי ובינוי מגרש 201/2001:"/>
    <m/>
    <m/>
    <m/>
    <s v="NULL"/>
    <m/>
    <m/>
    <m/>
    <m/>
    <m/>
    <m/>
    <m/>
    <m/>
    <m/>
    <m/>
    <m/>
    <m/>
    <m/>
    <m/>
    <m/>
    <m/>
    <s v="שליפת חלקה 0 (אוגוסט 2020)"/>
    <n v="2018"/>
    <x v="1"/>
    <s v="הריסה + חפירה"/>
    <m/>
    <m/>
    <n v="2"/>
    <m/>
    <m/>
    <m/>
    <n v="3"/>
    <s v="מקוונת (להיתר)"/>
    <m/>
    <x v="1"/>
    <m/>
    <m/>
    <m/>
    <m/>
    <m/>
    <m/>
    <m/>
    <m/>
    <m/>
    <m/>
    <m/>
    <s v="רלוונטי לפי המהות"/>
    <s v="מיצוי יח&quot;ד בפרויקט"/>
    <n v="0"/>
    <m/>
    <m/>
    <m/>
    <m/>
    <m/>
    <m/>
    <m/>
  </r>
  <r>
    <n v="574"/>
    <m/>
    <m/>
    <m/>
    <m/>
    <m/>
    <m/>
    <m/>
    <m/>
    <m/>
    <m/>
    <n v="4089"/>
    <m/>
    <s v="תל אביב"/>
    <x v="24"/>
    <x v="100"/>
    <m/>
    <s v="מיסוי"/>
    <s v="מיסוי - פינוי-בינוי"/>
    <s v="בביצוע"/>
    <n v="692093"/>
    <s v="551 20160066"/>
    <n v="551"/>
    <n v="20160066"/>
    <s v="בקשה להיתר"/>
    <s v="תוספת"/>
    <n v="64912301"/>
    <s v="קריית אונו"/>
    <n v="2620"/>
    <s v="שאול המלך"/>
    <n v="0"/>
    <n v="15"/>
    <n v="15"/>
    <m/>
    <d v="2016-02-29T00:00:00"/>
    <n v="0"/>
    <n v="18"/>
    <n v="52"/>
    <n v="118"/>
    <n v="146"/>
    <m/>
    <m/>
    <m/>
    <m/>
    <m/>
    <s v="בניינים 301א ו301ב: ס&quot;ה: 3 מרתפי חניה+ קומת קרקע+ 15 קומות מגורים, 73 יח&quot;ד לכל בניין. שינויים בקומות 12+13 ותוספת 2 קומות מגורים, הכוללות 9 יח&quot;ד לכל בניין, שינויים במרתפי החנייה. "/>
    <m/>
    <m/>
    <m/>
    <n v="1464099"/>
    <n v="3597"/>
    <m/>
    <d v="2016-08-28T00:00:00"/>
    <m/>
    <n v="0"/>
    <n v="18"/>
    <n v="52"/>
    <m/>
    <n v="118"/>
    <m/>
    <n v="146"/>
    <m/>
    <m/>
    <s v="בניינים 301א ו301ב,   ס&quot;ה: 3 מרתפי חניה+ קומת קרקע+ 15 קומות מגורים, 76 יח&quot;ד לכל בניין. שינויים בקומות 12+13 ותוספת 2 קומות מגורים, הכוללות 9 יח&quot;ד לכל בניין, שינויים במרתפי החנייה. "/>
    <m/>
    <m/>
    <m/>
    <n v="2016"/>
    <x v="8"/>
    <s v="בנייה"/>
    <s v="בנייה"/>
    <m/>
    <n v="4"/>
    <m/>
    <m/>
    <m/>
    <n v="1"/>
    <s v="להיתר"/>
    <m/>
    <x v="0"/>
    <m/>
    <m/>
    <m/>
    <n v="692093"/>
    <n v="1464099"/>
    <m/>
    <m/>
    <m/>
    <m/>
    <m/>
    <m/>
    <m/>
    <s v="מיצוי יח&quot;ד בפרויקט"/>
    <n v="0"/>
    <m/>
    <m/>
    <m/>
    <m/>
    <m/>
    <m/>
    <m/>
  </r>
  <r>
    <n v="578"/>
    <m/>
    <m/>
    <m/>
    <m/>
    <m/>
    <m/>
    <m/>
    <m/>
    <m/>
    <m/>
    <n v="4089"/>
    <m/>
    <s v="תל אביב"/>
    <x v="24"/>
    <x v="100"/>
    <m/>
    <s v="מיסוי"/>
    <s v="פינוי-בינוי"/>
    <s v="בביצוע"/>
    <n v="691842"/>
    <s v="551 20140292"/>
    <n v="551"/>
    <n v="20140292"/>
    <s v="בקשה להיתר"/>
    <s v="חפירה, דיפון, ביסוס"/>
    <n v="64912301"/>
    <s v="קריית אונו"/>
    <n v="0"/>
    <s v="שאול המלך "/>
    <n v="0"/>
    <n v="15"/>
    <n v="15"/>
    <m/>
    <d v="2014-07-20T00:00:00"/>
    <n v="0"/>
    <n v="0"/>
    <m/>
    <m/>
    <m/>
    <m/>
    <m/>
    <m/>
    <m/>
    <m/>
    <s v="מתחם הרוגי מלכות בבל - פינוי בינוי. בקשה לחפירה+דיפון+ביסוס לבניין 301א."/>
    <m/>
    <m/>
    <m/>
    <n v="183772"/>
    <n v="3362"/>
    <m/>
    <d v="2014-07-23T00:00:00"/>
    <m/>
    <n v="0"/>
    <n v="0"/>
    <m/>
    <m/>
    <m/>
    <m/>
    <m/>
    <m/>
    <m/>
    <s v="מתחם הרוגי מלכות בבל - פינוי בינוי. בקשה לחפירה+דיפון+ביסוס לבניין 301א."/>
    <m/>
    <m/>
    <s v="שליפת חלקה 0 (אוגוסט 2020)"/>
    <n v="2014"/>
    <x v="7"/>
    <s v="חפירה ודיפון"/>
    <s v="חפירה ודיפון"/>
    <m/>
    <n v="4"/>
    <m/>
    <m/>
    <m/>
    <n v="2"/>
    <s v="להיתר"/>
    <m/>
    <x v="7"/>
    <m/>
    <m/>
    <m/>
    <m/>
    <m/>
    <m/>
    <m/>
    <m/>
    <m/>
    <m/>
    <m/>
    <s v="רלוונטי לפי המהות"/>
    <s v="מיצוי יח&quot;ד בפרויקט"/>
    <n v="0"/>
    <m/>
    <m/>
    <m/>
    <m/>
    <m/>
    <m/>
    <m/>
  </r>
  <r>
    <n v="579"/>
    <m/>
    <m/>
    <m/>
    <m/>
    <m/>
    <m/>
    <m/>
    <m/>
    <m/>
    <m/>
    <n v="4089"/>
    <m/>
    <s v="תל אביב"/>
    <x v="24"/>
    <x v="100"/>
    <m/>
    <s v="מיסוי"/>
    <s v="פינוי-בינוי"/>
    <s v="בביצוע"/>
    <n v="5374377"/>
    <s v="508 20180176"/>
    <n v="508"/>
    <n v="20180176"/>
    <s v="בקשה מקוונת"/>
    <m/>
    <n v="64912202"/>
    <s v="קריית אונו"/>
    <n v="2620"/>
    <s v="שאול המלך "/>
    <n v="286"/>
    <n v="16"/>
    <n v="16"/>
    <m/>
    <d v="2018-05-08T00:00:00"/>
    <n v="0"/>
    <n v="14"/>
    <m/>
    <m/>
    <n v="74"/>
    <m/>
    <m/>
    <m/>
    <m/>
    <m/>
    <s v="בניין מגורים משותף, תוספת 3 קומות הכוללות 14 יח&quot;ד, ס&quot;ה 74 יח&quot;ד במקום 60 יח&quot;ד. מתחם הרוגי מלכות שלב ב' פינוי בינוי, מגרש 202, (לשעבר 201 ג'). ס&quot;ה הבניין ק.כניסה + דירת גן + 16 ק. מגורים + ק.גג טכני + 3 מרתפי חניה, + מצב&quot;ר בקרקע. שינויים במרתפים ובקומות 12"/>
    <m/>
    <m/>
    <m/>
    <n v="1555338"/>
    <n v="3836"/>
    <m/>
    <d v="2018-12-13T00:00:00"/>
    <m/>
    <n v="0"/>
    <n v="14"/>
    <m/>
    <m/>
    <m/>
    <m/>
    <n v="74"/>
    <m/>
    <m/>
    <s v="ב.מגורים משותף, תוספת 3 קומות הכוללות 14 יח&quot;ד, ס&quot;ה 74 יח&quot;ד במקום 60 יח&quot;ד. שינויים במרתפים ובקומות 12 ו 13. מתחם הרוגי מלכות שלב ב' פינוי בינוי, מגרש 202, (לשעבר 201 ג'). ס&quot;ה הבניין ק.כניסה + דירת גן + 16 ק. מגורים + ק.גג טכני + 3 מרתפי חניה, + מצב&quot;ר בקרקע"/>
    <m/>
    <m/>
    <s v="שליפת חלקה 0 (אוגוסט 2020)"/>
    <n v="2018"/>
    <x v="3"/>
    <s v="בנייה"/>
    <s v="בנייה"/>
    <m/>
    <n v="1"/>
    <m/>
    <m/>
    <m/>
    <n v="2"/>
    <s v="מקוונת (להיתר)"/>
    <m/>
    <x v="2"/>
    <m/>
    <m/>
    <m/>
    <m/>
    <m/>
    <m/>
    <m/>
    <m/>
    <m/>
    <m/>
    <m/>
    <s v="רלוונטי לפי המהות"/>
    <s v="מיצוי יח&quot;ד בפרויקט"/>
    <n v="0"/>
    <m/>
    <m/>
    <m/>
    <m/>
    <m/>
    <m/>
    <m/>
  </r>
  <r>
    <n v="580"/>
    <m/>
    <m/>
    <m/>
    <m/>
    <m/>
    <m/>
    <m/>
    <m/>
    <m/>
    <m/>
    <n v="4089"/>
    <m/>
    <s v="תל אביב"/>
    <x v="24"/>
    <x v="100"/>
    <m/>
    <s v="מיסוי"/>
    <s v="פינוי-בינוי"/>
    <s v="בביצוע"/>
    <n v="691626"/>
    <s v="551 20130165"/>
    <n v="551"/>
    <n v="20130165"/>
    <s v="בקשה להיתר"/>
    <s v="בניה חדשה"/>
    <n v="64912301"/>
    <s v="קריית אונו"/>
    <n v="0"/>
    <m/>
    <n v="0"/>
    <n v="0"/>
    <n v="0"/>
    <m/>
    <d v="2013-05-08T00:00:00"/>
    <n v="0"/>
    <n v="64"/>
    <m/>
    <m/>
    <n v="64"/>
    <m/>
    <m/>
    <m/>
    <m/>
    <m/>
    <s v="64 יח&quot;ד. בניין מגורים משותף , בן 3 מרתפי חניה, 2 דירות גן ב 1-, ק.קרקע, 13 קומות מגורים וחדרים על הגג, סה&quot;כ מתחם פינוי בינוי, הרוגי מלכות בבל, בניין א"/>
    <m/>
    <m/>
    <m/>
    <n v="182924"/>
    <n v="3390"/>
    <m/>
    <d v="2014-09-17T00:00:00"/>
    <m/>
    <n v="0"/>
    <n v="64"/>
    <m/>
    <m/>
    <m/>
    <m/>
    <n v="64"/>
    <m/>
    <m/>
    <s v="64 יח&quot;ד. בניין מגורים משותף, בן 3 מרתפי חניה, 2 דירות גן ב 1-, ק.קרקע, 13 קומות מגורים וחדרים על הגג, סה&quot;כ מתחם פינוי בינוי, הרוגי מלכות בבל,"/>
    <m/>
    <m/>
    <s v="שליפה לפי תבעות (אוגוסט 2020)"/>
    <n v="2013"/>
    <x v="7"/>
    <s v="בנייה"/>
    <s v="בנייה"/>
    <m/>
    <n v="4"/>
    <m/>
    <m/>
    <m/>
    <n v="3"/>
    <s v="להיתר"/>
    <m/>
    <x v="7"/>
    <s v="קדום"/>
    <m/>
    <m/>
    <m/>
    <m/>
    <m/>
    <m/>
    <m/>
    <m/>
    <m/>
    <m/>
    <m/>
    <s v="מיצוי יח&quot;ד בפרויקט"/>
    <n v="0"/>
    <m/>
    <m/>
    <m/>
    <m/>
    <m/>
    <m/>
    <m/>
  </r>
  <r>
    <n v="581"/>
    <m/>
    <m/>
    <m/>
    <m/>
    <m/>
    <m/>
    <m/>
    <m/>
    <m/>
    <m/>
    <n v="4089"/>
    <m/>
    <s v="תל אביב"/>
    <x v="24"/>
    <x v="100"/>
    <m/>
    <s v="מיסוי"/>
    <s v="פינוי-בינוי"/>
    <s v="בביצוע"/>
    <n v="691745"/>
    <s v="551 20140020"/>
    <n v="551"/>
    <n v="20140020"/>
    <s v="בקשה להיתר"/>
    <s v="פינוי בינוי"/>
    <n v="64912301"/>
    <s v="קריית אונו"/>
    <n v="0"/>
    <m/>
    <n v="0"/>
    <n v="0"/>
    <n v="0"/>
    <m/>
    <d v="2014-01-14T00:00:00"/>
    <n v="0"/>
    <n v="64"/>
    <n v="0"/>
    <n v="0"/>
    <n v="64"/>
    <m/>
    <m/>
    <m/>
    <m/>
    <m/>
    <s v="בניין מגורים משותף, בן 3 מרתפי חנייה, 2 דירות גן ב 1-, ק. קרקע+13 קומות מגורים (חלל כפול בדירות בקומה 13) מתחם פינוי בינוי, הרוגי מלכות בבל, בניין ב. סה&quot;כ 64 יח&quot;ד. כולל חניון ציבורי תת קרקעי וחדר טרנספורמציה."/>
    <m/>
    <m/>
    <m/>
    <n v="182327"/>
    <n v="3427"/>
    <m/>
    <d v="2015-02-08T00:00:00"/>
    <m/>
    <n v="0"/>
    <n v="64"/>
    <m/>
    <m/>
    <m/>
    <m/>
    <n v="64"/>
    <m/>
    <m/>
    <s v="בניין מגורים משותף, בן 3 מרתפי חנייה, 2 דירות גן ב 1-, ק. קרקע+13 קומות מגורים (חלל כפול בדירות בקומה 13) מתחם פינוי בינוי, הרוגי מלכות בבל. סה&quot;כ 64 יח&quot;ד. כולל חניון ציבורי תת קרקעי וחדר טרנספורמציה."/>
    <m/>
    <m/>
    <s v="שליפה לפי תבעות (אוגוסט 2020)"/>
    <n v="2014"/>
    <x v="4"/>
    <s v="בנייה"/>
    <s v="בנייה"/>
    <m/>
    <n v="4"/>
    <m/>
    <m/>
    <m/>
    <n v="3"/>
    <s v="להיתר"/>
    <m/>
    <x v="7"/>
    <s v="קדום"/>
    <m/>
    <m/>
    <m/>
    <m/>
    <m/>
    <m/>
    <m/>
    <m/>
    <m/>
    <m/>
    <m/>
    <s v="מיצוי יח&quot;ד בפרויקט"/>
    <n v="0"/>
    <m/>
    <m/>
    <m/>
    <m/>
    <m/>
    <m/>
    <m/>
  </r>
  <r>
    <n v="1904"/>
    <s v="אוקטובר 2021 - טיוב בקשות שאינן כפולות"/>
    <s v="כן"/>
    <m/>
    <m/>
    <m/>
    <m/>
    <m/>
    <m/>
    <m/>
    <m/>
    <n v="4491"/>
    <m/>
    <s v="מרכז"/>
    <x v="24"/>
    <x v="101"/>
    <m/>
    <s v="מיסוי"/>
    <s v="פינוי-בינוי"/>
    <s v="בתכנון"/>
    <n v="7292100"/>
    <s v="508 20210181"/>
    <n v="508"/>
    <n v="20210181"/>
    <s v="בקשה מקוונת עם הקלות"/>
    <s v="פינוי בינוי"/>
    <n v="64903101"/>
    <s v="קריית אונו"/>
    <n v="2620"/>
    <s v="הרימון"/>
    <n v="218"/>
    <n v="1"/>
    <n v="1"/>
    <s v="     "/>
    <d v="2021-05-24T00:00:00"/>
    <n v="0"/>
    <n v="0"/>
    <n v="16"/>
    <n v="39"/>
    <n v="55"/>
    <s v="2021_01"/>
    <d v="2021-06-14T12:45:52"/>
    <s v="נתוני מתחמים"/>
    <s v="נתוני מתחמים"/>
    <s v="מהות הבקשה"/>
    <s v="הריסת מבנה ובניית בנין מגורים חדש בגובה 12 קומות מעל קומת קרקע הכוללת מצב&quot;ר, ו3 קומות מרתף. סה&quot;כ 55 יח&quot;ד. מתחם פינוי בינוי הרימון: "/>
    <s v="NULL"/>
    <s v="NULL"/>
    <s v="NULL"/>
    <s v="NULL"/>
    <m/>
    <s v="NULL"/>
    <m/>
    <m/>
    <m/>
    <m/>
    <m/>
    <m/>
    <m/>
    <m/>
    <m/>
    <m/>
    <m/>
    <m/>
    <m/>
    <m/>
    <s v="תוכנית"/>
    <n v="2021"/>
    <x v="1"/>
    <s v="הריסה + בנייה"/>
    <m/>
    <m/>
    <n v="1"/>
    <m/>
    <m/>
    <m/>
    <n v="1"/>
    <s v="מקוונת (להיתר)"/>
    <s v="יאשרו 107 יחד בשני הבניינים ולא 110"/>
    <x v="1"/>
    <m/>
    <m/>
    <m/>
    <m/>
    <m/>
    <m/>
    <m/>
    <m/>
    <m/>
    <m/>
    <m/>
    <m/>
    <m/>
    <n v="107"/>
    <m/>
    <m/>
    <m/>
    <m/>
    <m/>
    <m/>
    <m/>
  </r>
  <r>
    <n v="1905"/>
    <s v="אוקטובר 2021 - טיוב בקשות שאינן כפולות"/>
    <s v="כן"/>
    <m/>
    <m/>
    <m/>
    <m/>
    <m/>
    <s v="2 בנינים. סה&quot;כ 110 דירות."/>
    <m/>
    <m/>
    <n v="4491"/>
    <m/>
    <s v="מרכז"/>
    <x v="24"/>
    <x v="101"/>
    <m/>
    <s v="מיסוי"/>
    <s v="פינוי-בינוי"/>
    <s v="בתכנון"/>
    <n v="7291757"/>
    <s v="508 20210182"/>
    <n v="508"/>
    <n v="20210182"/>
    <s v="בקשה מקוונת עם הקלות"/>
    <s v="פינוי בינוי"/>
    <n v="64903102"/>
    <s v="קריית אונו"/>
    <n v="2620"/>
    <s v="הרימון"/>
    <n v="218"/>
    <n v="2"/>
    <n v="2"/>
    <s v="     "/>
    <d v="2021-05-25T00:00:00"/>
    <n v="0"/>
    <n v="0"/>
    <n v="16"/>
    <n v="39"/>
    <n v="55"/>
    <s v="2021_01"/>
    <d v="2021-06-14T12:45:52"/>
    <s v="נתוני מתחמים"/>
    <s v="נתוני מתחמים"/>
    <s v="מהות הבקשה"/>
    <s v="הריסת מבנה ובניית בנין מגורים חדש בגובה 12 קומות מעל קומת קרקע הכוללת מצב&quot;ר, ו3 קומות מרתף. סה&quot;כ 55 יח&quot;ד. מתחם פינוי בינוי הרימון: "/>
    <s v="NULL"/>
    <s v="NULL"/>
    <s v="NULL"/>
    <s v="NULL"/>
    <m/>
    <s v="NULL"/>
    <m/>
    <m/>
    <m/>
    <m/>
    <m/>
    <m/>
    <m/>
    <m/>
    <m/>
    <m/>
    <m/>
    <m/>
    <m/>
    <m/>
    <s v="תוכנית"/>
    <n v="2021"/>
    <x v="1"/>
    <s v="הריסה + בנייה"/>
    <m/>
    <m/>
    <n v="2"/>
    <m/>
    <m/>
    <m/>
    <n v="1"/>
    <s v="מקוונת (להיתר)"/>
    <s v="יאשרו 107 יחד בשני הבניינים ולא 110"/>
    <x v="1"/>
    <m/>
    <m/>
    <m/>
    <m/>
    <m/>
    <m/>
    <m/>
    <m/>
    <m/>
    <m/>
    <m/>
    <m/>
    <m/>
    <n v="107"/>
    <m/>
    <m/>
    <m/>
    <m/>
    <m/>
    <m/>
    <m/>
  </r>
  <r>
    <n v="1906"/>
    <s v="אוקטובר 2021 - טיוב בקשות ID כפולות"/>
    <s v="כן"/>
    <m/>
    <m/>
    <s v="לטייב - בקשה על שני מתחמים שונים, חסרה כתובת"/>
    <m/>
    <m/>
    <s v="הבקשה לא נמצאה באתר העירייה, מהמהות לא ברור אם מדובר בהריסה/בנייה וכו', רק מצויין כמות יח&quot;ד של 59"/>
    <m/>
    <m/>
    <n v="4490"/>
    <m/>
    <s v="מרכז"/>
    <x v="24"/>
    <x v="102"/>
    <m/>
    <s v="מיסוי"/>
    <s v="פינוי-בינוי"/>
    <s v="בתכנון"/>
    <n v="7278250"/>
    <s v="508 20200207"/>
    <n v="508"/>
    <n v="20200207"/>
    <s v="בקשה למידע להיתר"/>
    <s v="בנייה חדשה, הריסה, פינוי בינוי"/>
    <n v="64902103"/>
    <s v="קריית אונו"/>
    <n v="2620"/>
    <m/>
    <n v="0"/>
    <n v="0"/>
    <n v="0"/>
    <s v="     "/>
    <d v="2021-03-01T00:00:00"/>
    <n v="0"/>
    <n v="59"/>
    <s v="NULL"/>
    <s v="NULL"/>
    <n v="59"/>
    <s v="2021_01"/>
    <d v="2021-06-14T12:45:52"/>
    <s v="NULL"/>
    <s v="NULL"/>
    <s v="מהות הבקשה"/>
    <s v=" מבנה מגורים גבוה. 59 יח&quot;ד מעל קומת קרקע ומרתפי חניה ,גינון ופיתוח "/>
    <s v="NULL"/>
    <s v="NULL"/>
    <s v="NULL"/>
    <s v="NULL"/>
    <m/>
    <s v="NULL"/>
    <m/>
    <m/>
    <m/>
    <m/>
    <m/>
    <m/>
    <m/>
    <m/>
    <m/>
    <m/>
    <m/>
    <m/>
    <m/>
    <m/>
    <s v="תוכנית"/>
    <n v="2021"/>
    <x v="1"/>
    <s v="בנייה"/>
    <m/>
    <m/>
    <n v="1"/>
    <m/>
    <m/>
    <m/>
    <n v="1"/>
    <s v="למידע"/>
    <s v="ספק"/>
    <x v="1"/>
    <m/>
    <m/>
    <m/>
    <m/>
    <m/>
    <m/>
    <m/>
    <m/>
    <m/>
    <m/>
    <m/>
    <m/>
    <m/>
    <n v="234"/>
    <m/>
    <m/>
    <m/>
    <m/>
    <m/>
    <m/>
    <m/>
  </r>
  <r>
    <n v="582"/>
    <m/>
    <m/>
    <m/>
    <m/>
    <m/>
    <m/>
    <m/>
    <m/>
    <m/>
    <m/>
    <n v="4005"/>
    <m/>
    <s v="תל אביב"/>
    <x v="24"/>
    <x v="103"/>
    <m/>
    <s v="מיסוי"/>
    <s v="פינוי-בינוי"/>
    <s v="בביצוע + מבנים מאוכלסים"/>
    <n v="690259"/>
    <s v="551 20070482"/>
    <n v="551"/>
    <n v="20070482"/>
    <s v="בקשה להיתר"/>
    <s v="הריסה"/>
    <n v="6496279"/>
    <s v="קריית אונו"/>
    <n v="2620"/>
    <s v="יהודה הלוי"/>
    <n v="138"/>
    <n v="10"/>
    <n v="10"/>
    <m/>
    <d v="2007-08-19T00:00:00"/>
    <n v="0"/>
    <n v="0"/>
    <n v="12"/>
    <m/>
    <m/>
    <m/>
    <m/>
    <m/>
    <m/>
    <m/>
    <s v="הריסת מבנה קיים בן 12 יח&quot;ד"/>
    <m/>
    <m/>
    <m/>
    <s v="NULL"/>
    <m/>
    <m/>
    <m/>
    <m/>
    <m/>
    <m/>
    <m/>
    <m/>
    <m/>
    <m/>
    <m/>
    <m/>
    <m/>
    <m/>
    <m/>
    <m/>
    <s v="שליפת כתובות (אוגוסט 2020)"/>
    <n v="2007"/>
    <x v="1"/>
    <s v="הריסה"/>
    <m/>
    <m/>
    <n v="2"/>
    <m/>
    <m/>
    <m/>
    <n v="3"/>
    <s v="להיתר"/>
    <m/>
    <x v="1"/>
    <m/>
    <m/>
    <m/>
    <m/>
    <m/>
    <m/>
    <m/>
    <m/>
    <m/>
    <m/>
    <m/>
    <m/>
    <s v="מיצוי יח&quot;ד בפרויקט"/>
    <n v="0"/>
    <m/>
    <m/>
    <m/>
    <m/>
    <m/>
    <m/>
    <m/>
  </r>
  <r>
    <n v="583"/>
    <m/>
    <m/>
    <m/>
    <m/>
    <m/>
    <m/>
    <m/>
    <m/>
    <m/>
    <m/>
    <n v="4005"/>
    <m/>
    <s v="תל אביב"/>
    <x v="24"/>
    <x v="103"/>
    <m/>
    <s v="מיסוי"/>
    <s v="מיסוי - פינוי-בינוי"/>
    <s v="בביצוע + מבנים מאוכלסים"/>
    <n v="690715"/>
    <s v="551 20090173"/>
    <n v="551"/>
    <n v="20090173"/>
    <s v="בקשה להיתר"/>
    <s v="בניה חדשה"/>
    <n v="64962001"/>
    <s v="קריית אונו"/>
    <n v="2620"/>
    <s v="יהודה הלוי"/>
    <n v="138"/>
    <n v="12"/>
    <n v="12"/>
    <m/>
    <d v="2009-04-21T00:00:00"/>
    <n v="0"/>
    <n v="24"/>
    <n v="12"/>
    <n v="12"/>
    <n v="24"/>
    <m/>
    <m/>
    <m/>
    <m/>
    <m/>
    <s v=" מעל 3 קומות חנייה במרתף  מתחם פינוי בינוי ישעיהו, בית מגורים משותף B הכולל:  ק.קרקע + 5 קומות (8 דופלקסים+16 דירות) סה&quot;כ 24 יח&quot;ד "/>
    <m/>
    <m/>
    <m/>
    <n v="183557"/>
    <n v="2873"/>
    <m/>
    <d v="2011-02-24T00:00:00"/>
    <m/>
    <n v="0"/>
    <n v="24"/>
    <n v="12"/>
    <m/>
    <n v="12"/>
    <m/>
    <n v="24"/>
    <m/>
    <m/>
    <s v="מעל 3 קומות חנייה במרתף מתחם פינוי בינוי ישעיהו, בית מגורים משותף B הכולל: ק.קרקע + 5 קומות (8 דופלקסים+16 דירות) סה&quot;כ 24 יח&quot;ד "/>
    <m/>
    <m/>
    <m/>
    <n v="2009"/>
    <x v="11"/>
    <s v="בנייה"/>
    <s v="בנייה"/>
    <m/>
    <n v="2"/>
    <m/>
    <m/>
    <m/>
    <n v="2"/>
    <s v="להיתר"/>
    <m/>
    <x v="0"/>
    <m/>
    <m/>
    <m/>
    <n v="690284"/>
    <m/>
    <m/>
    <m/>
    <m/>
    <m/>
    <m/>
    <m/>
    <m/>
    <s v="מיצוי יח&quot;ד בפרויקט"/>
    <n v="0"/>
    <m/>
    <m/>
    <m/>
    <m/>
    <m/>
    <m/>
    <m/>
  </r>
  <r>
    <n v="584"/>
    <m/>
    <m/>
    <m/>
    <m/>
    <m/>
    <m/>
    <m/>
    <m/>
    <m/>
    <m/>
    <n v="4005"/>
    <m/>
    <s v="תל אביב"/>
    <x v="24"/>
    <x v="103"/>
    <m/>
    <s v="מיסוי"/>
    <s v="מיסוי - פינוי-בינוי"/>
    <s v="בביצוע + מבנים מאוכלסים"/>
    <n v="690716"/>
    <s v="551 20090174"/>
    <n v="551"/>
    <n v="20090174"/>
    <s v="בקשה להיתר"/>
    <s v="בניה חדשה"/>
    <n v="64962001"/>
    <s v="קריית אונו"/>
    <n v="2620"/>
    <s v="יהודה הלוי"/>
    <n v="138"/>
    <n v="16"/>
    <n v="16"/>
    <m/>
    <d v="2009-04-21T00:00:00"/>
    <n v="0"/>
    <n v="54"/>
    <n v="12"/>
    <n v="44"/>
    <n v="54"/>
    <m/>
    <m/>
    <m/>
    <m/>
    <m/>
    <s v="(מעל 3 קומות חנייה במרתף בהגשה נפרדת של בניין B). מתחם פינוי בינוי ישעיהו, בית מגורים משותף A-1 הכולל: ק.קרקע + 14 קומות, סה&quot;כ 54 יח&quot;ד. "/>
    <m/>
    <m/>
    <m/>
    <n v="182874"/>
    <n v="2872"/>
    <m/>
    <d v="2011-02-24T00:00:00"/>
    <m/>
    <n v="0"/>
    <n v="54"/>
    <n v="12"/>
    <m/>
    <n v="44"/>
    <m/>
    <n v="54"/>
    <m/>
    <m/>
    <s v="(מעל 3 קומות חנייה במרתף בהגשה נפרדת של בניין B). מתחם פינוי בינוי ישעיהו, בית מגורים משותף A-1 הכולל: ק.קרקע + 14 קומות, סה&quot;כ 54 יח&quot;ד. "/>
    <m/>
    <m/>
    <m/>
    <n v="2009"/>
    <x v="11"/>
    <s v="בנייה"/>
    <s v="בנייה"/>
    <m/>
    <n v="1"/>
    <m/>
    <m/>
    <m/>
    <n v="2"/>
    <s v="להיתר"/>
    <m/>
    <x v="0"/>
    <m/>
    <m/>
    <m/>
    <n v="690286"/>
    <m/>
    <m/>
    <m/>
    <m/>
    <m/>
    <m/>
    <m/>
    <m/>
    <s v="מיצוי יח&quot;ד בפרויקט"/>
    <n v="0"/>
    <m/>
    <m/>
    <m/>
    <m/>
    <m/>
    <m/>
    <m/>
  </r>
  <r>
    <n v="585"/>
    <m/>
    <m/>
    <m/>
    <m/>
    <m/>
    <m/>
    <m/>
    <m/>
    <m/>
    <m/>
    <n v="4005"/>
    <m/>
    <s v="תל אביב"/>
    <x v="24"/>
    <x v="103"/>
    <m/>
    <s v="מיסוי"/>
    <s v="פינוי-בינוי"/>
    <s v="בביצוע + מבנים מאוכלסים"/>
    <n v="690284"/>
    <s v="551 20070523"/>
    <n v="551"/>
    <n v="20070523"/>
    <s v="בקשה להיתר"/>
    <s v="בניה חדשה"/>
    <n v="64962001"/>
    <s v="קריית אונו"/>
    <n v="2620"/>
    <s v="ישעיהו"/>
    <n v="141"/>
    <n v="0"/>
    <n v="0"/>
    <m/>
    <d v="2007-09-16T00:00:00"/>
    <n v="0"/>
    <n v="0"/>
    <m/>
    <m/>
    <n v="24"/>
    <m/>
    <m/>
    <m/>
    <m/>
    <m/>
    <s v="6 קומות מגורים מעל קומת כניסה + קומה טכנית - סה&quot;כ  24 יח&quot;ד 3 קומות מרתף למבנים A +A1+B בית מגורים משותף, בניין B הכולל:"/>
    <m/>
    <m/>
    <m/>
    <s v="NULL"/>
    <m/>
    <m/>
    <m/>
    <m/>
    <m/>
    <m/>
    <m/>
    <m/>
    <m/>
    <m/>
    <m/>
    <m/>
    <m/>
    <m/>
    <m/>
    <m/>
    <s v="שליפה לפי תבעות (אוגוסט 2020)"/>
    <n v="2007"/>
    <x v="1"/>
    <s v="בנייה"/>
    <m/>
    <m/>
    <n v="2"/>
    <m/>
    <m/>
    <n v="1"/>
    <n v="1"/>
    <s v="להיתר"/>
    <m/>
    <x v="1"/>
    <m/>
    <m/>
    <m/>
    <m/>
    <n v="183557"/>
    <m/>
    <m/>
    <m/>
    <m/>
    <m/>
    <m/>
    <m/>
    <s v="מיצוי יח&quot;ד בפרויקט"/>
    <n v="0"/>
    <m/>
    <m/>
    <m/>
    <m/>
    <m/>
    <m/>
    <m/>
  </r>
  <r>
    <n v="586"/>
    <m/>
    <m/>
    <m/>
    <m/>
    <m/>
    <m/>
    <m/>
    <m/>
    <m/>
    <m/>
    <n v="4005"/>
    <m/>
    <s v="תל אביב"/>
    <x v="24"/>
    <x v="103"/>
    <m/>
    <s v="מיסוי"/>
    <s v="פינוי-בינוי"/>
    <s v="בביצוע + מבנים מאוכלסים"/>
    <n v="690285"/>
    <s v="551 20070524"/>
    <n v="551"/>
    <n v="20070524"/>
    <s v="בקשה להיתר"/>
    <s v="בניה חדשה"/>
    <n v="64962001"/>
    <s v="קריית אונו"/>
    <n v="2620"/>
    <s v="ישעיהו"/>
    <n v="141"/>
    <n v="0"/>
    <n v="0"/>
    <m/>
    <d v="2007-09-16T00:00:00"/>
    <n v="0"/>
    <n v="0"/>
    <m/>
    <m/>
    <n v="51"/>
    <m/>
    <m/>
    <m/>
    <m/>
    <m/>
    <s v="14 קומות מגורים מעל ק.קרקע, (מעל 3 קומות מרתף, בהגשה נפרדת, בבנין B ) בית מגורים משותף - בנין  A הכולל: סה&quot;כ 51 יח&quot;ד"/>
    <m/>
    <m/>
    <m/>
    <s v="NULL"/>
    <m/>
    <m/>
    <m/>
    <m/>
    <m/>
    <m/>
    <m/>
    <m/>
    <m/>
    <m/>
    <m/>
    <m/>
    <m/>
    <m/>
    <m/>
    <m/>
    <s v="שליפה לפי תבעות (אוגוסט 2020)"/>
    <n v="2007"/>
    <x v="1"/>
    <s v="בנייה"/>
    <m/>
    <m/>
    <n v="5"/>
    <m/>
    <m/>
    <n v="1"/>
    <n v="1"/>
    <s v="להיתר"/>
    <m/>
    <x v="1"/>
    <m/>
    <m/>
    <m/>
    <m/>
    <n v="182413"/>
    <m/>
    <m/>
    <m/>
    <m/>
    <m/>
    <m/>
    <m/>
    <s v="מיצוי יח&quot;ד בפרויקט"/>
    <n v="0"/>
    <m/>
    <m/>
    <m/>
    <m/>
    <m/>
    <m/>
    <m/>
  </r>
  <r>
    <n v="587"/>
    <m/>
    <m/>
    <m/>
    <m/>
    <m/>
    <m/>
    <m/>
    <m/>
    <m/>
    <m/>
    <n v="4005"/>
    <m/>
    <s v="תל אביב"/>
    <x v="24"/>
    <x v="103"/>
    <m/>
    <s v="מיסוי"/>
    <s v="פינוי-בינוי"/>
    <s v="בביצוע + מבנים מאוכלסים"/>
    <n v="690286"/>
    <s v="551 20070525"/>
    <n v="551"/>
    <n v="20070525"/>
    <s v="בקשה להיתר"/>
    <s v="בניה חדשה"/>
    <n v="64962001"/>
    <s v="קריית אונו"/>
    <n v="2620"/>
    <s v="ישעיהו"/>
    <n v="141"/>
    <n v="0"/>
    <n v="0"/>
    <m/>
    <d v="2007-09-16T00:00:00"/>
    <n v="0"/>
    <n v="0"/>
    <m/>
    <m/>
    <n v="54"/>
    <m/>
    <m/>
    <m/>
    <m/>
    <m/>
    <s v="(מעל 3 קומות מרתף בהגשה נפרדת בבנין B) 14 קומות מגורים מעל קומת כניסה,  סה&quot;כ  54 יח&quot;ד בית מגורים משותף, בניין A-1 הכולל:"/>
    <m/>
    <m/>
    <m/>
    <s v="NULL"/>
    <m/>
    <m/>
    <m/>
    <m/>
    <m/>
    <m/>
    <m/>
    <m/>
    <m/>
    <m/>
    <m/>
    <m/>
    <m/>
    <m/>
    <m/>
    <m/>
    <s v="שליפה לפי תבעות (אוגוסט 2020)"/>
    <n v="2007"/>
    <x v="1"/>
    <s v="בנייה"/>
    <m/>
    <m/>
    <n v="1"/>
    <m/>
    <m/>
    <n v="1"/>
    <n v="1"/>
    <s v="להיתר"/>
    <m/>
    <x v="1"/>
    <m/>
    <m/>
    <m/>
    <m/>
    <n v="182874"/>
    <m/>
    <m/>
    <m/>
    <m/>
    <m/>
    <m/>
    <m/>
    <s v="מיצוי יח&quot;ד בפרויקט"/>
    <n v="0"/>
    <m/>
    <m/>
    <m/>
    <m/>
    <m/>
    <m/>
    <m/>
  </r>
  <r>
    <n v="588"/>
    <m/>
    <m/>
    <m/>
    <m/>
    <m/>
    <m/>
    <m/>
    <m/>
    <m/>
    <m/>
    <n v="4005"/>
    <m/>
    <s v="תל אביב"/>
    <x v="24"/>
    <x v="103"/>
    <m/>
    <s v="מיסוי"/>
    <s v="פינוי-בינוי"/>
    <s v="בביצוע + מבנים מאוכלסים"/>
    <n v="690717"/>
    <s v="551 20090175"/>
    <n v="551"/>
    <n v="20090175"/>
    <s v="בקשה להיתר"/>
    <s v="חפירה ודיפון"/>
    <n v="64962001"/>
    <s v="קריית אונו"/>
    <n v="2620"/>
    <s v="ישעיהו"/>
    <n v="141"/>
    <n v="0"/>
    <n v="0"/>
    <m/>
    <d v="2009-04-21T00:00:00"/>
    <n v="0"/>
    <n v="0"/>
    <n v="0"/>
    <n v="0"/>
    <n v="0"/>
    <m/>
    <m/>
    <m/>
    <m/>
    <m/>
    <s v="מתחם פינוי בינוי ישעיהו:  ‏1. הריסת מבנים קיימים בחלקות 278, 279.  ‏2. חפירה ודיפון."/>
    <m/>
    <m/>
    <m/>
    <n v="181062"/>
    <n v="2730"/>
    <m/>
    <d v="2010-03-22T00:00:00"/>
    <m/>
    <n v="0"/>
    <n v="0"/>
    <n v="0"/>
    <m/>
    <n v="0"/>
    <m/>
    <n v="0"/>
    <m/>
    <m/>
    <s v="מתחם פינוי בינוי ישעיהו: ‏1. הריסת מבנים קיימים בחלקות 278, 279. ‏2. חפירה ודיפון בתחומי המגרש."/>
    <m/>
    <m/>
    <s v="שליפה לפי תבעות (אוגוסט 2020)"/>
    <n v="2009"/>
    <x v="13"/>
    <s v="הריסה"/>
    <s v="הריסה"/>
    <m/>
    <n v="1"/>
    <m/>
    <m/>
    <m/>
    <n v="2"/>
    <s v="להיתר"/>
    <m/>
    <x v="2"/>
    <m/>
    <m/>
    <m/>
    <m/>
    <m/>
    <m/>
    <m/>
    <m/>
    <m/>
    <m/>
    <m/>
    <m/>
    <s v="מיצוי יח&quot;ד בפרויקט"/>
    <n v="0"/>
    <m/>
    <m/>
    <m/>
    <m/>
    <m/>
    <m/>
    <m/>
  </r>
  <r>
    <n v="591"/>
    <m/>
    <m/>
    <m/>
    <m/>
    <m/>
    <m/>
    <m/>
    <m/>
    <m/>
    <m/>
    <n v="4005"/>
    <m/>
    <s v="תל אביב"/>
    <x v="24"/>
    <x v="103"/>
    <m/>
    <s v="מיסוי"/>
    <s v="פינוי-בינוי"/>
    <s v="בביצוע + מבנים מאוכלסים"/>
    <n v="691645"/>
    <s v="551 20130211"/>
    <n v="551"/>
    <n v="20130211"/>
    <s v="בקשה להיתר"/>
    <s v="תוכ' שינויים"/>
    <n v="64962001"/>
    <s v="קריית אונו"/>
    <n v="2620"/>
    <s v="ישעיהו"/>
    <n v="141"/>
    <n v="0"/>
    <n v="0"/>
    <m/>
    <d v="2013-06-10T00:00:00"/>
    <n v="0"/>
    <n v="0"/>
    <n v="0"/>
    <n v="0"/>
    <n v="0"/>
    <m/>
    <m/>
    <m/>
    <m/>
    <m/>
    <s v="מתחם פינוי בינוי ישעיהו, בית מגורים משותף B, תכ' שינויים הכוללת: שינוי בחזיתות, בקירות פנים, הגדלת מרפסות בקומה 1 וח.כביסה בקרקע, והגבהת מעקה הגג בחזיתות צפון מערבית ודרום מזרחית."/>
    <m/>
    <m/>
    <m/>
    <n v="182435"/>
    <n v="3407"/>
    <m/>
    <d v="2014-12-08T00:00:00"/>
    <m/>
    <n v="0"/>
    <n v="0"/>
    <n v="0"/>
    <m/>
    <n v="0"/>
    <m/>
    <n v="0"/>
    <m/>
    <m/>
    <s v="הגג בחזיתות צפון מערבית ודרום מזרחית. מתחם פינוי בינוי ישעיהו, בית מגורים משותף B, תכ' שינויים הכוללת: שינוי בחזיתות, בקירות פנים, הגדלת מרפסות בקומה 1 וח.כביסה בקרקע, והגבהת מעקה"/>
    <m/>
    <m/>
    <s v="שליפה לפי תבעות (אוגוסט 2020)"/>
    <n v="2013"/>
    <x v="7"/>
    <s v="בנייה"/>
    <s v="בנייה"/>
    <m/>
    <n v="2"/>
    <m/>
    <m/>
    <m/>
    <n v="2"/>
    <s v="להיתר"/>
    <m/>
    <x v="2"/>
    <m/>
    <m/>
    <m/>
    <m/>
    <m/>
    <m/>
    <m/>
    <m/>
    <m/>
    <m/>
    <m/>
    <m/>
    <s v="מיצוי יח&quot;ד בפרויקט"/>
    <n v="0"/>
    <m/>
    <m/>
    <m/>
    <m/>
    <m/>
    <m/>
    <m/>
  </r>
  <r>
    <n v="589"/>
    <m/>
    <m/>
    <m/>
    <m/>
    <m/>
    <m/>
    <m/>
    <m/>
    <m/>
    <m/>
    <n v="4005"/>
    <m/>
    <s v="תל אביב"/>
    <x v="24"/>
    <x v="103"/>
    <m/>
    <s v="מיסוי"/>
    <s v="מיסוי - פינוי-בינוי"/>
    <s v="בביצוע + מבנים מאוכלסים"/>
    <n v="691158"/>
    <s v="551 20110123"/>
    <n v="551"/>
    <n v="20110123"/>
    <s v="בקשה להיתר"/>
    <s v="בניה חדשה"/>
    <n v="64962001"/>
    <s v="קריית אונו"/>
    <n v="2620"/>
    <s v="ישעיהו"/>
    <n v="141"/>
    <n v="0"/>
    <n v="0"/>
    <m/>
    <d v="2011-03-03T00:00:00"/>
    <n v="0"/>
    <n v="36"/>
    <n v="12"/>
    <n v="24"/>
    <n v="36"/>
    <m/>
    <m/>
    <m/>
    <m/>
    <m/>
    <s v=" מתחם פינוי בינוי ישעיהו,  ק.קרקע הכוללת 2 דירות+ 9 קומות מגורים+קומה טכנית, סה&quot;כ 36 יח&quot;ד.  ‏1. הריסת בניין מגורים משותף קיים, בן 12 יח&quot;ד והריסת מקלט ציבורי  ‏2. בית מגורים משותף A הכולל:  ‏3. תכ' שינוי לבקשה 20090173: משלושה מרתפי חנייה לשנים וחצי מרתפים"/>
    <m/>
    <m/>
    <m/>
    <n v="182213"/>
    <n v="3141"/>
    <m/>
    <d v="2012-11-15T00:00:00"/>
    <m/>
    <n v="0"/>
    <n v="36"/>
    <n v="12"/>
    <m/>
    <n v="24"/>
    <m/>
    <n v="36"/>
    <m/>
    <m/>
    <s v=" 1. הריסת בניין מגורים משותף קיים, בן 12 יח&quot;ד והריסת מקלט ציבורי  2. בית מגורים משותף A הכולל: ק.קרקע + 10 קומות מגורים+קומה טכנית, סה&quot;כ 36 יח&quot;ד.  מתחם פינוי בינוי ישעיהו,  ‏3. תכ' שינויים, משלושה מרתפי חנייה לשני מרתפי חנייה. "/>
    <m/>
    <m/>
    <m/>
    <n v="2011"/>
    <x v="9"/>
    <s v="הריסה + בנייה"/>
    <s v="הריסה + בנייה"/>
    <m/>
    <n v="1"/>
    <m/>
    <m/>
    <m/>
    <n v="3"/>
    <s v="להיתר"/>
    <m/>
    <x v="7"/>
    <m/>
    <m/>
    <m/>
    <n v="691158"/>
    <n v="182213"/>
    <m/>
    <m/>
    <m/>
    <m/>
    <m/>
    <m/>
    <m/>
    <s v="מיצוי יח&quot;ד בפרויקט"/>
    <n v="0"/>
    <m/>
    <m/>
    <m/>
    <m/>
    <m/>
    <m/>
    <m/>
  </r>
  <r>
    <n v="594"/>
    <m/>
    <m/>
    <m/>
    <m/>
    <m/>
    <m/>
    <m/>
    <m/>
    <m/>
    <m/>
    <n v="4005"/>
    <m/>
    <s v="תל אביב"/>
    <x v="24"/>
    <x v="103"/>
    <m/>
    <s v="מיסוי"/>
    <s v="פינוי-בינוי"/>
    <s v="בביצוע + מבנים מאוכלסים"/>
    <n v="689715"/>
    <s v="551 20050372"/>
    <n v="551"/>
    <n v="20050372"/>
    <s v="בקשה להיתר"/>
    <s v="הריסה ובניה חדשה"/>
    <n v="6496278"/>
    <s v="קריית אונו"/>
    <n v="2620"/>
    <s v="ישעיהו"/>
    <n v="141"/>
    <n v="1"/>
    <n v="1"/>
    <m/>
    <d v="2005-08-15T00:00:00"/>
    <n v="0"/>
    <n v="0"/>
    <n v="12"/>
    <n v="36"/>
    <n v="48"/>
    <m/>
    <m/>
    <m/>
    <m/>
    <m/>
    <s v="במסגרת פינוי בינוי הריסת בנין בין 12 יח&quot;ד דיור  ובנית  בנין בין  12 קומות + דירות גג סה&quot;כ = 48 יח&quot;ד"/>
    <m/>
    <m/>
    <m/>
    <s v="NULL"/>
    <m/>
    <m/>
    <m/>
    <m/>
    <m/>
    <m/>
    <m/>
    <m/>
    <m/>
    <m/>
    <m/>
    <m/>
    <m/>
    <m/>
    <m/>
    <m/>
    <s v="שליפת כתובות (אוגוסט 2020)"/>
    <n v="2005"/>
    <x v="1"/>
    <s v="הריסה + בנייה"/>
    <m/>
    <m/>
    <n v="1"/>
    <m/>
    <m/>
    <m/>
    <n v="3"/>
    <s v="להיתר"/>
    <m/>
    <x v="1"/>
    <m/>
    <m/>
    <m/>
    <m/>
    <m/>
    <m/>
    <m/>
    <m/>
    <m/>
    <m/>
    <m/>
    <m/>
    <s v="מיצוי יח&quot;ד בפרויקט"/>
    <n v="0"/>
    <m/>
    <m/>
    <m/>
    <m/>
    <m/>
    <m/>
    <m/>
  </r>
  <r>
    <n v="595"/>
    <m/>
    <m/>
    <m/>
    <m/>
    <m/>
    <m/>
    <m/>
    <m/>
    <m/>
    <m/>
    <n v="4005"/>
    <m/>
    <s v="תל אביב"/>
    <x v="24"/>
    <x v="103"/>
    <m/>
    <s v="מיסוי"/>
    <s v="פינוי-בינוי"/>
    <s v="בביצוע + מבנים מאוכלסים"/>
    <n v="689779"/>
    <s v="551 20050487"/>
    <n v="551"/>
    <n v="20050487"/>
    <s v="בקשה להיתר"/>
    <m/>
    <n v="6496278"/>
    <s v="קריית אונו"/>
    <n v="2620"/>
    <s v="ישעיהו"/>
    <n v="141"/>
    <n v="1"/>
    <n v="1"/>
    <m/>
    <d v="2005-11-17T00:00:00"/>
    <n v="0"/>
    <n v="0"/>
    <m/>
    <m/>
    <m/>
    <m/>
    <m/>
    <m/>
    <m/>
    <m/>
    <s v="הריסת בית מגורים משותף שלב א' של פרויקט פינוי בינוי:"/>
    <m/>
    <m/>
    <m/>
    <s v="NULL"/>
    <m/>
    <m/>
    <m/>
    <m/>
    <m/>
    <m/>
    <m/>
    <m/>
    <m/>
    <m/>
    <m/>
    <m/>
    <m/>
    <m/>
    <m/>
    <m/>
    <s v="שליפת כתובות (אוגוסט 2020)"/>
    <n v="2005"/>
    <x v="1"/>
    <s v="הריסה"/>
    <m/>
    <m/>
    <n v="1"/>
    <m/>
    <m/>
    <m/>
    <n v="3"/>
    <s v="להיתר"/>
    <m/>
    <x v="1"/>
    <m/>
    <m/>
    <m/>
    <m/>
    <m/>
    <m/>
    <m/>
    <m/>
    <m/>
    <m/>
    <m/>
    <m/>
    <s v="מיצוי יח&quot;ד בפרויקט"/>
    <n v="0"/>
    <m/>
    <m/>
    <m/>
    <m/>
    <m/>
    <m/>
    <m/>
  </r>
  <r>
    <n v="596"/>
    <m/>
    <m/>
    <m/>
    <m/>
    <m/>
    <m/>
    <m/>
    <m/>
    <m/>
    <m/>
    <n v="4005"/>
    <m/>
    <s v="תל אביב"/>
    <x v="24"/>
    <x v="103"/>
    <m/>
    <s v="מיסוי"/>
    <s v="פינוי-בינוי"/>
    <s v="בביצוע + מבנים מאוכלסים"/>
    <n v="690173"/>
    <s v="551 20070245"/>
    <n v="551"/>
    <n v="20070245"/>
    <s v="בקשה להיתר"/>
    <s v="הריסה"/>
    <n v="6496278"/>
    <s v="קריית אונו"/>
    <n v="2620"/>
    <s v="ישעיהו"/>
    <n v="141"/>
    <n v="1"/>
    <n v="1"/>
    <m/>
    <d v="2007-05-09T00:00:00"/>
    <n v="0"/>
    <n v="0"/>
    <n v="12"/>
    <m/>
    <m/>
    <m/>
    <m/>
    <m/>
    <m/>
    <m/>
    <s v="הריסת בית מגורים משותף הכולל 12 יח&quot;ד."/>
    <m/>
    <m/>
    <m/>
    <s v="NULL"/>
    <m/>
    <m/>
    <m/>
    <m/>
    <m/>
    <m/>
    <m/>
    <m/>
    <m/>
    <m/>
    <m/>
    <m/>
    <m/>
    <m/>
    <m/>
    <m/>
    <s v="שליפת כתובות (אוגוסט 2020)"/>
    <n v="2007"/>
    <x v="1"/>
    <s v="הריסה"/>
    <m/>
    <m/>
    <n v="1"/>
    <m/>
    <m/>
    <m/>
    <n v="3"/>
    <s v="להיתר"/>
    <m/>
    <x v="1"/>
    <m/>
    <m/>
    <m/>
    <m/>
    <m/>
    <m/>
    <m/>
    <m/>
    <m/>
    <m/>
    <m/>
    <m/>
    <s v="מיצוי יח&quot;ד בפרויקט"/>
    <n v="0"/>
    <m/>
    <m/>
    <m/>
    <m/>
    <m/>
    <m/>
    <m/>
  </r>
  <r>
    <n v="597"/>
    <m/>
    <m/>
    <m/>
    <m/>
    <m/>
    <m/>
    <m/>
    <m/>
    <m/>
    <m/>
    <n v="4005"/>
    <m/>
    <s v="תל אביב"/>
    <x v="24"/>
    <x v="103"/>
    <m/>
    <s v="מיסוי"/>
    <s v="פינוי-בינוי"/>
    <s v="בביצוע + מבנים מאוכלסים"/>
    <n v="690174"/>
    <s v="551 20070247"/>
    <n v="551"/>
    <n v="20070247"/>
    <s v="בקשה להיתר"/>
    <s v="בניה חדשה"/>
    <n v="6496278"/>
    <s v="קריית אונו"/>
    <n v="2620"/>
    <s v="ישעיהו"/>
    <n v="141"/>
    <n v="1"/>
    <n v="1"/>
    <m/>
    <d v="2007-05-09T00:00:00"/>
    <n v="0"/>
    <n v="0"/>
    <m/>
    <m/>
    <n v="114"/>
    <m/>
    <m/>
    <m/>
    <m/>
    <m/>
    <s v="בנין  מגורים  39 יח&quot;ד ב- 11 קומות  בנין מגורים   24 יח&quot;ד ב- 6  קומות  בנין מגורים   51 יח&quot;ד ב- 14 קומות .  סה&quot;כ ---------114 יח&quot;ד."/>
    <m/>
    <m/>
    <m/>
    <s v="NULL"/>
    <m/>
    <m/>
    <m/>
    <m/>
    <m/>
    <m/>
    <m/>
    <m/>
    <m/>
    <m/>
    <m/>
    <m/>
    <m/>
    <m/>
    <m/>
    <m/>
    <s v="שליפת כתובות (אוגוסט 2020)"/>
    <n v="2007"/>
    <x v="1"/>
    <s v="בנייה"/>
    <m/>
    <m/>
    <s v="1,2"/>
    <m/>
    <m/>
    <m/>
    <n v="3"/>
    <s v="להיתר"/>
    <m/>
    <x v="1"/>
    <m/>
    <m/>
    <m/>
    <m/>
    <m/>
    <m/>
    <m/>
    <m/>
    <m/>
    <m/>
    <m/>
    <m/>
    <s v="מיצוי יח&quot;ד בפרויקט"/>
    <n v="0"/>
    <m/>
    <m/>
    <m/>
    <m/>
    <m/>
    <m/>
    <m/>
  </r>
  <r>
    <n v="598"/>
    <m/>
    <m/>
    <m/>
    <m/>
    <m/>
    <m/>
    <m/>
    <m/>
    <m/>
    <m/>
    <n v="4005"/>
    <m/>
    <s v="תל אביב"/>
    <x v="24"/>
    <x v="103"/>
    <m/>
    <s v="מיסוי"/>
    <s v="מיסוי - פינוי-בינוי"/>
    <s v="בביצוע + מבנים מאוכלסים"/>
    <n v="692128"/>
    <s v="551 20160208"/>
    <n v="551"/>
    <n v="20160208"/>
    <s v="בקשה להיתר"/>
    <s v="הריסה ובניה חדשה"/>
    <n v="6496281"/>
    <s v="קריית אונו"/>
    <n v="2620"/>
    <s v="ישעיהו"/>
    <n v="141"/>
    <n v="5"/>
    <n v="5"/>
    <m/>
    <d v="2016-08-04T00:00:00"/>
    <n v="0"/>
    <n v="0"/>
    <n v="0"/>
    <n v="0"/>
    <n v="63"/>
    <m/>
    <m/>
    <m/>
    <m/>
    <m/>
    <s v="2 מפלסי מרתף חנייה תת קרקעית + קומת כניסה + 15 קומות + קומת גג + גג טכני בניין מגורים חדש עם 63 יח&quot;ד הכולל: בניין  D"/>
    <m/>
    <m/>
    <m/>
    <s v="NULL"/>
    <m/>
    <m/>
    <m/>
    <m/>
    <m/>
    <m/>
    <m/>
    <m/>
    <m/>
    <m/>
    <m/>
    <m/>
    <m/>
    <m/>
    <m/>
    <m/>
    <m/>
    <n v="2016"/>
    <x v="1"/>
    <s v="בנייה"/>
    <m/>
    <m/>
    <n v="4"/>
    <m/>
    <m/>
    <n v="1"/>
    <n v="1"/>
    <s v="להיתר"/>
    <m/>
    <x v="1"/>
    <m/>
    <m/>
    <m/>
    <m/>
    <n v="1910584"/>
    <m/>
    <m/>
    <m/>
    <m/>
    <m/>
    <m/>
    <m/>
    <s v="מיצוי יח&quot;ד בפרויקט"/>
    <n v="0"/>
    <m/>
    <m/>
    <m/>
    <m/>
    <m/>
    <m/>
    <m/>
  </r>
  <r>
    <n v="599"/>
    <m/>
    <m/>
    <m/>
    <m/>
    <m/>
    <m/>
    <m/>
    <m/>
    <m/>
    <m/>
    <n v="4005"/>
    <m/>
    <s v="תל אביב"/>
    <x v="24"/>
    <x v="103"/>
    <m/>
    <s v="מיסוי"/>
    <s v="מיסוי - פינוי-בינוי"/>
    <s v="בביצוע + מבנים מאוכלסים"/>
    <n v="692129"/>
    <s v="551 20160209"/>
    <n v="551"/>
    <n v="20160209"/>
    <s v="בקשה להיתר"/>
    <s v="הריסה ובניה חדשה"/>
    <n v="6496281"/>
    <s v="קריית אונו"/>
    <n v="2620"/>
    <s v="ישעיהו"/>
    <n v="141"/>
    <n v="5"/>
    <n v="5"/>
    <m/>
    <d v="2016-08-04T00:00:00"/>
    <n v="0"/>
    <n v="0"/>
    <n v="0"/>
    <n v="0"/>
    <n v="29"/>
    <m/>
    <m/>
    <m/>
    <m/>
    <m/>
    <s v="הריסה ובניית בית מגורים חדש עם 29 יח&quot;ד הכולל:  בניין C קומת כניסה + 7 קומות מגורים + קומת גג טכני."/>
    <m/>
    <m/>
    <m/>
    <s v="NULL"/>
    <m/>
    <m/>
    <m/>
    <m/>
    <m/>
    <m/>
    <m/>
    <m/>
    <m/>
    <m/>
    <m/>
    <m/>
    <m/>
    <m/>
    <m/>
    <m/>
    <m/>
    <n v="2016"/>
    <x v="1"/>
    <s v="הריסה + בנייה"/>
    <m/>
    <m/>
    <n v="3"/>
    <m/>
    <m/>
    <n v="1"/>
    <n v="1"/>
    <s v="להיתר"/>
    <m/>
    <x v="1"/>
    <m/>
    <m/>
    <m/>
    <m/>
    <n v="1911396"/>
    <m/>
    <m/>
    <m/>
    <m/>
    <m/>
    <m/>
    <m/>
    <s v="מיצוי יח&quot;ד בפרויקט"/>
    <n v="0"/>
    <m/>
    <m/>
    <m/>
    <m/>
    <m/>
    <m/>
    <m/>
  </r>
  <r>
    <n v="592"/>
    <m/>
    <m/>
    <m/>
    <m/>
    <m/>
    <m/>
    <m/>
    <m/>
    <m/>
    <m/>
    <n v="4005"/>
    <m/>
    <s v="תל אביב"/>
    <x v="24"/>
    <x v="103"/>
    <m/>
    <s v="מיסוי"/>
    <s v="פינוי-בינוי"/>
    <s v="בביצוע + מבנים מאוכלסים"/>
    <n v="691862"/>
    <s v="551 20140331"/>
    <n v="551"/>
    <n v="20140331"/>
    <s v="בקשה להיתר"/>
    <s v="הריסה ובניה חדשה"/>
    <n v="64962002"/>
    <s v="קריית אונו"/>
    <n v="2620"/>
    <s v="ישעיהו"/>
    <n v="141"/>
    <n v="5"/>
    <n v="5"/>
    <m/>
    <d v="2014-08-24T00:00:00"/>
    <n v="0"/>
    <n v="30"/>
    <m/>
    <m/>
    <n v="28"/>
    <m/>
    <m/>
    <m/>
    <m/>
    <m/>
    <s v="הריסת בנין מגורים משותף קיים ובניית בניין משותף חדשהכולל: מתחם פינוי בינוי ישעיהו- בניין מערבי קומת כניסה + 7 קומות + קומת גג טכני. ס&quot;ה  28 יח&quot;ד."/>
    <m/>
    <m/>
    <m/>
    <s v="NULL"/>
    <m/>
    <m/>
    <m/>
    <m/>
    <m/>
    <m/>
    <m/>
    <m/>
    <m/>
    <m/>
    <m/>
    <m/>
    <m/>
    <m/>
    <m/>
    <m/>
    <s v="שליפת חלקה 0 (אוגוסט 2020)"/>
    <n v="2014"/>
    <x v="1"/>
    <s v="הריסה + בנייה"/>
    <m/>
    <m/>
    <n v="3"/>
    <m/>
    <m/>
    <m/>
    <n v="2"/>
    <s v="להיתר"/>
    <m/>
    <x v="1"/>
    <m/>
    <m/>
    <m/>
    <m/>
    <m/>
    <m/>
    <m/>
    <m/>
    <m/>
    <m/>
    <m/>
    <s v="רלוונטי לפי כתובת"/>
    <s v="מיצוי יח&quot;ד בפרויקט"/>
    <n v="0"/>
    <m/>
    <m/>
    <m/>
    <m/>
    <m/>
    <m/>
    <m/>
  </r>
  <r>
    <n v="593"/>
    <m/>
    <m/>
    <m/>
    <m/>
    <m/>
    <m/>
    <m/>
    <m/>
    <m/>
    <m/>
    <n v="4005"/>
    <m/>
    <s v="תל אביב"/>
    <x v="24"/>
    <x v="103"/>
    <m/>
    <s v="מיסוי"/>
    <s v="פינוי-בינוי"/>
    <s v="בביצוע + מבנים מאוכלסים"/>
    <n v="691863"/>
    <s v="551 20140332"/>
    <n v="551"/>
    <n v="20140332"/>
    <s v="בקשה להיתר"/>
    <s v="הריסה ובניה חדשה"/>
    <n v="64962002"/>
    <s v="קריית אונו"/>
    <n v="2620"/>
    <s v="ישעיהו"/>
    <n v="141"/>
    <n v="5"/>
    <n v="5"/>
    <m/>
    <d v="2014-08-24T00:00:00"/>
    <n v="0"/>
    <n v="0"/>
    <m/>
    <m/>
    <n v="70"/>
    <m/>
    <m/>
    <m/>
    <m/>
    <m/>
    <s v="2 מפלסי מרתף חנייה תת קרקעי + קומת כניסה + 18 קומות + קומת גג + קומת גג טכני. ס&quot;ה 70 יח&quot;ד הריסת בניין מגורים משותף קיים ובניית בניין מגורים חדש הכולל: מתחם פינוי בינוי ישעיהו."/>
    <m/>
    <m/>
    <m/>
    <s v="NULL"/>
    <m/>
    <m/>
    <m/>
    <m/>
    <m/>
    <m/>
    <m/>
    <m/>
    <m/>
    <m/>
    <m/>
    <m/>
    <m/>
    <m/>
    <m/>
    <m/>
    <s v="שליפת חלקה 0 (אוגוסט 2020)"/>
    <n v="2014"/>
    <x v="1"/>
    <s v="הריסה + בנייה"/>
    <m/>
    <m/>
    <n v="4"/>
    <m/>
    <m/>
    <m/>
    <n v="2"/>
    <s v="להיתר"/>
    <m/>
    <x v="1"/>
    <m/>
    <m/>
    <m/>
    <m/>
    <m/>
    <m/>
    <m/>
    <m/>
    <m/>
    <m/>
    <m/>
    <s v="רלוונטי לפי כתובת "/>
    <s v="מיצוי יח&quot;ד בפרויקט"/>
    <n v="0"/>
    <m/>
    <m/>
    <m/>
    <m/>
    <m/>
    <m/>
    <m/>
  </r>
  <r>
    <n v="600"/>
    <m/>
    <m/>
    <m/>
    <m/>
    <m/>
    <m/>
    <m/>
    <m/>
    <m/>
    <m/>
    <n v="4005"/>
    <m/>
    <s v="תל אביב"/>
    <x v="24"/>
    <x v="103"/>
    <m/>
    <s v="מיסוי"/>
    <s v="פינוי-בינוי"/>
    <s v="בביצוע + מבנים מאוכלסים"/>
    <n v="6786624"/>
    <s v="508 20160301"/>
    <n v="508"/>
    <n v="20160301"/>
    <s v="בקשה להיתר"/>
    <s v="הריסה ובניה חדשה"/>
    <n v="64962002"/>
    <s v="קריית אונו"/>
    <n v="2620"/>
    <s v="ישעיהו"/>
    <n v="141"/>
    <n v="5"/>
    <n v="5"/>
    <s v=""/>
    <d v="2016-11-14T00:00:00"/>
    <n v="0"/>
    <n v="21"/>
    <m/>
    <m/>
    <n v="21"/>
    <m/>
    <m/>
    <m/>
    <m/>
    <m/>
    <s v="מתחם פינוי בינוי ישעיהו- בניין מערבי C,  הריסת בנין מגורים משותף קיים ובניית בניין משותף חדש הכולל: קומת כניסה + 5 קומות + קומת גג טכני. ס&quot;ה  21 יח&quot;ד."/>
    <m/>
    <m/>
    <m/>
    <n v="1911396"/>
    <n v="3857"/>
    <m/>
    <d v="2019-03-26T00:00:00"/>
    <m/>
    <n v="0"/>
    <n v="21"/>
    <m/>
    <m/>
    <m/>
    <m/>
    <n v="21"/>
    <m/>
    <m/>
    <s v="מתחם פינוי בינוי ישעיהו, מגרש 2A- בניין מערבי C, הריסת בנין מגורים משותף קיים ובניית בניין משותף חדש הכולל: קומת כניסה + 5 קומות + קומת גג טכני. ס&quot;ה  21 יח&quot;ד."/>
    <m/>
    <m/>
    <s v="שליפת כתובות (אוגוסט 2020)"/>
    <n v="2016"/>
    <x v="5"/>
    <s v="הריסה + בנייה"/>
    <s v="הריסה + בנייה"/>
    <m/>
    <n v="3"/>
    <m/>
    <m/>
    <m/>
    <n v="2"/>
    <s v="להיתר"/>
    <m/>
    <x v="0"/>
    <m/>
    <m/>
    <m/>
    <n v="692129"/>
    <m/>
    <m/>
    <m/>
    <m/>
    <m/>
    <m/>
    <m/>
    <m/>
    <s v="מיצוי יח&quot;ד בפרויקט"/>
    <n v="0"/>
    <m/>
    <m/>
    <m/>
    <m/>
    <m/>
    <m/>
    <m/>
  </r>
  <r>
    <n v="601"/>
    <m/>
    <m/>
    <m/>
    <m/>
    <m/>
    <m/>
    <m/>
    <m/>
    <m/>
    <m/>
    <n v="4005"/>
    <m/>
    <s v="תל אביב"/>
    <x v="24"/>
    <x v="103"/>
    <m/>
    <s v="מיסוי"/>
    <s v="פינוי-בינוי"/>
    <s v="בביצוע + מבנים מאוכלסים"/>
    <n v="6786625"/>
    <s v="508 20160302"/>
    <n v="508"/>
    <n v="20160302"/>
    <s v="בקשה להיתר"/>
    <s v="הריסה ובניה חדשה"/>
    <n v="64962002"/>
    <s v="קריית אונו"/>
    <n v="2620"/>
    <s v="ישעיהו"/>
    <n v="141"/>
    <n v="5"/>
    <n v="5"/>
    <s v=""/>
    <d v="2016-11-14T00:00:00"/>
    <n v="0"/>
    <n v="0"/>
    <m/>
    <m/>
    <n v="71"/>
    <m/>
    <m/>
    <m/>
    <m/>
    <m/>
    <s v="2 מפלסי מרתף חנייה תת קרקעי משופתים עם בניין C, קומת כניסה עם 2 דירות , 18 קומות מגורים וקומת גג טכני - סה&quot;כ 71 יח&quot;ד הריסת בניין מגורים משותף קיים ובניית בניין מגורים חדש הכולל: מתחם פינוי בינוי ישעיהו- בניין מזרחי D"/>
    <m/>
    <m/>
    <m/>
    <n v="1910584"/>
    <n v="3858"/>
    <m/>
    <d v="2019-03-26T00:00:00"/>
    <m/>
    <n v="0"/>
    <n v="0"/>
    <m/>
    <m/>
    <m/>
    <m/>
    <n v="71"/>
    <m/>
    <m/>
    <s v="2 מפלסי מרתף חנייה תת קרקעי + קומת כניסה + 18 קומות +  קומת גג טכני. ס&quot;ה 71 יח&quot;ד. מתחם פינוי בינוי ישעיהו, מגרש 2A- בניין מזרחי D, הריסת בניין מגורים משותף קיים ובניית בניין מגורים חדש הכולל:"/>
    <m/>
    <m/>
    <s v="שליפת כתובות (אוגוסט 2020)"/>
    <n v="2016"/>
    <x v="5"/>
    <s v="הריסה + בנייה"/>
    <s v="הריסה + בנייה"/>
    <m/>
    <n v="4"/>
    <m/>
    <m/>
    <m/>
    <n v="2"/>
    <s v="להיתר"/>
    <m/>
    <x v="0"/>
    <m/>
    <m/>
    <m/>
    <n v="692128"/>
    <m/>
    <m/>
    <m/>
    <m/>
    <m/>
    <m/>
    <m/>
    <m/>
    <s v="מיצוי יח&quot;ד בפרויקט"/>
    <n v="0"/>
    <m/>
    <m/>
    <m/>
    <m/>
    <m/>
    <m/>
    <m/>
  </r>
  <r>
    <n v="602"/>
    <m/>
    <m/>
    <m/>
    <m/>
    <m/>
    <m/>
    <m/>
    <m/>
    <m/>
    <m/>
    <n v="4005"/>
    <m/>
    <s v="תל אביב"/>
    <x v="24"/>
    <x v="103"/>
    <m/>
    <s v="מיסוי"/>
    <s v="פינוי-בינוי"/>
    <s v="בביצוע + מבנים מאוכלסים"/>
    <n v="5374338"/>
    <s v="508 20180226"/>
    <n v="508"/>
    <n v="20180226"/>
    <s v="בקשה להיתר"/>
    <m/>
    <n v="64962002"/>
    <s v="קריית אונו"/>
    <n v="2620"/>
    <s v="ישעיהו"/>
    <n v="141"/>
    <n v="5"/>
    <n v="5"/>
    <m/>
    <d v="2018-06-14T00:00:00"/>
    <n v="0"/>
    <n v="0"/>
    <m/>
    <m/>
    <m/>
    <m/>
    <m/>
    <m/>
    <m/>
    <m/>
    <s v="הריסת בניינים קיימיים חפירה ודיפון והקמת 2 מפלסי מרתפי  חניה מתחם פינוי בינוי ישיעהו - בניינים C+D"/>
    <m/>
    <m/>
    <m/>
    <s v="NULL"/>
    <m/>
    <m/>
    <m/>
    <m/>
    <m/>
    <m/>
    <m/>
    <m/>
    <m/>
    <m/>
    <m/>
    <m/>
    <m/>
    <m/>
    <m/>
    <m/>
    <s v="שליפת חלקה 0 (אוגוסט 2020)"/>
    <n v="2018"/>
    <x v="1"/>
    <s v="הריסה + חפירה ודיפון + בנייה"/>
    <m/>
    <m/>
    <s v="3,4"/>
    <m/>
    <m/>
    <m/>
    <n v="2"/>
    <s v="להיתר"/>
    <m/>
    <x v="1"/>
    <m/>
    <m/>
    <m/>
    <m/>
    <m/>
    <m/>
    <m/>
    <m/>
    <m/>
    <m/>
    <m/>
    <s v="רלוונטי לפי כתובת "/>
    <s v="מיצוי יח&quot;ד בפרויקט"/>
    <n v="0"/>
    <m/>
    <m/>
    <m/>
    <m/>
    <m/>
    <m/>
    <m/>
  </r>
  <r>
    <n v="1342"/>
    <m/>
    <m/>
    <m/>
    <m/>
    <m/>
    <s v="כפול רק מהנתונים החדשים"/>
    <m/>
    <m/>
    <m/>
    <m/>
    <n v="4005"/>
    <m/>
    <s v="תל אביב"/>
    <x v="24"/>
    <x v="103"/>
    <m/>
    <s v="מיסוי"/>
    <s v="פינוי-בינוי"/>
    <s v="בביצוע + מבנים מאוכלסים"/>
    <n v="7089016"/>
    <s v="508 20200021"/>
    <n v="508"/>
    <n v="20200021"/>
    <s v="בקשה למידע להיתר"/>
    <s v="שינויים ללא תוספת, פינוי בינוי"/>
    <n v="64962002"/>
    <s v="קריית אונו"/>
    <n v="2620"/>
    <s v="ישעיהו"/>
    <n v="141"/>
    <n v="5"/>
    <n v="5"/>
    <s v="     "/>
    <d v="2020-07-23T00:00:00"/>
    <n v="0"/>
    <n v="0"/>
    <m/>
    <m/>
    <m/>
    <s v="2020_01"/>
    <d v="2020-11-01T21:00:40"/>
    <m/>
    <m/>
    <m/>
    <s v=" שינויים גאומטריים בחזיתות ובמעטפת הבניין . שינויים פנימיים במבנה. הקטנת שטחים במגדל. , , , , , "/>
    <s v="NULL"/>
    <s v="NULL"/>
    <s v="NULL"/>
    <s v="NULL"/>
    <m/>
    <m/>
    <m/>
    <m/>
    <m/>
    <m/>
    <m/>
    <m/>
    <m/>
    <m/>
    <m/>
    <m/>
    <m/>
    <m/>
    <s v="NULL"/>
    <s v="NULL"/>
    <s v="לפי כתובת (מרץ 2021)"/>
    <n v="2020"/>
    <x v="1"/>
    <s v="בנייה (שינויים)"/>
    <m/>
    <m/>
    <s v="3,4"/>
    <n v="1"/>
    <n v="1"/>
    <m/>
    <n v="2"/>
    <s v="למידע"/>
    <s v="מדובר בבקשה למידע ראשונה שהגיעה לכתובת ולכן אמורה להיות מובילה אך כבר ניתן היתר וזוהי רק בקשה לשינויים ולכן סומן כהמשכית"/>
    <x v="1"/>
    <m/>
    <m/>
    <m/>
    <m/>
    <m/>
    <m/>
    <m/>
    <m/>
    <m/>
    <m/>
    <m/>
    <m/>
    <s v="מיצוי יח&quot;ד בפרויקט"/>
    <n v="0"/>
    <m/>
    <m/>
    <m/>
    <m/>
    <m/>
    <s v="הבקשה לא נמצאה באתר העירייה"/>
    <m/>
  </r>
  <r>
    <n v="1920"/>
    <s v="אוקטובר 2021 - טיוב בקשה וסמל כפולים"/>
    <s v="כן המשכי"/>
    <m/>
    <m/>
    <s v="טויב"/>
    <m/>
    <m/>
    <m/>
    <m/>
    <m/>
    <n v="4005"/>
    <m/>
    <s v="תל אביב"/>
    <x v="24"/>
    <x v="103"/>
    <m/>
    <s v="מיסוי"/>
    <s v="פינוי-בינוי"/>
    <s v="בביצוע + מבנים מאוכלסים"/>
    <n v="7431580"/>
    <s v="508 20210004"/>
    <n v="508"/>
    <n v="20210004"/>
    <s v="בקשה מקוונת"/>
    <s v="תכנית שינויים"/>
    <n v="64962002"/>
    <s v="קריית אונו"/>
    <n v="2620"/>
    <s v="ישעיהו"/>
    <n v="141"/>
    <n v="5"/>
    <n v="5"/>
    <s v="     "/>
    <d v="2021-01-10T00:00:00"/>
    <n v="0"/>
    <n v="0"/>
    <s v="NULL"/>
    <s v="NULL"/>
    <s v="NULL"/>
    <s v="2021_03"/>
    <d v="2021-07-15T12:02:06"/>
    <s v="NULL"/>
    <s v="NULL"/>
    <s v="NULL"/>
    <s v="בקשה להיתר שינויים פנימיים ובחזיתות ללא תוספת שטחים. מתחם פינוי בינוי ישעיהו - בניין מערבי C. "/>
    <s v="NULL"/>
    <s v="NULL"/>
    <s v="NULL"/>
    <s v="NULL"/>
    <m/>
    <s v="NULL"/>
    <m/>
    <m/>
    <m/>
    <m/>
    <m/>
    <m/>
    <m/>
    <m/>
    <m/>
    <m/>
    <m/>
    <m/>
    <m/>
    <m/>
    <s v="כתובת"/>
    <n v="2021"/>
    <x v="1"/>
    <s v="שינויים"/>
    <m/>
    <m/>
    <n v="3"/>
    <m/>
    <m/>
    <m/>
    <n v="2"/>
    <s v="מקוונת (להיתר)"/>
    <m/>
    <x v="1"/>
    <m/>
    <m/>
    <m/>
    <m/>
    <m/>
    <m/>
    <m/>
    <m/>
    <m/>
    <m/>
    <m/>
    <m/>
    <s v="מיצוי יח&quot;ד בפרויקט"/>
    <n v="0"/>
    <m/>
    <m/>
    <m/>
    <m/>
    <m/>
    <m/>
    <m/>
  </r>
  <r>
    <n v="1921"/>
    <s v="אוקטובר 2021 - טיוב בקשה וסמל כפולים"/>
    <s v="כן המשכי"/>
    <m/>
    <m/>
    <s v="טויב"/>
    <m/>
    <m/>
    <m/>
    <m/>
    <m/>
    <n v="4005"/>
    <m/>
    <s v="תל אביב"/>
    <x v="24"/>
    <x v="103"/>
    <m/>
    <s v="מיסוי"/>
    <s v="פינוי-בינוי"/>
    <s v="בביצוע + מבנים מאוכלסים"/>
    <n v="7431581"/>
    <s v="508 20210005"/>
    <n v="508"/>
    <n v="20210005"/>
    <s v="בקשה מקוונת"/>
    <s v="תכנית שינויים"/>
    <n v="64962002"/>
    <s v="קריית אונו"/>
    <n v="2620"/>
    <s v="ישעיהו"/>
    <n v="141"/>
    <n v="5"/>
    <n v="5"/>
    <s v="     "/>
    <d v="2021-01-10T00:00:00"/>
    <n v="0"/>
    <n v="0"/>
    <s v="NULL"/>
    <s v="NULL"/>
    <s v="NULL"/>
    <s v="2021_03"/>
    <d v="2021-07-15T12:02:06"/>
    <s v="NULL"/>
    <s v="NULL"/>
    <s v="NULL"/>
    <s v="בקשה להיתר שינויים פנימיים ובחזיתות ללא תוספת שטחים. מתחם פינוי בינוי ישעיהו - בניין מערבי D. "/>
    <s v="NULL"/>
    <s v="NULL"/>
    <s v="NULL"/>
    <s v="NULL"/>
    <m/>
    <s v="NULL"/>
    <m/>
    <m/>
    <m/>
    <m/>
    <m/>
    <m/>
    <m/>
    <m/>
    <m/>
    <m/>
    <m/>
    <m/>
    <m/>
    <m/>
    <s v="כתובת"/>
    <n v="2021"/>
    <x v="1"/>
    <s v="שינויים"/>
    <m/>
    <m/>
    <n v="4"/>
    <m/>
    <m/>
    <m/>
    <n v="2"/>
    <s v="מקוונת (להיתר)"/>
    <m/>
    <x v="1"/>
    <m/>
    <m/>
    <m/>
    <m/>
    <m/>
    <m/>
    <m/>
    <m/>
    <m/>
    <m/>
    <m/>
    <m/>
    <s v="מיצוי יח&quot;ד בפרויקט"/>
    <n v="0"/>
    <m/>
    <m/>
    <m/>
    <m/>
    <m/>
    <m/>
    <m/>
  </r>
  <r>
    <n v="1928"/>
    <s v="אוקטובר 2021 - טיוב בקשות ID כפולות"/>
    <s v="כן המשכי"/>
    <m/>
    <m/>
    <s v="טויב"/>
    <m/>
    <m/>
    <m/>
    <m/>
    <m/>
    <n v="4005"/>
    <m/>
    <s v="תל אביב"/>
    <x v="24"/>
    <x v="103"/>
    <m/>
    <s v="מיסוי"/>
    <s v="פינוי בינוי"/>
    <s v="בביצוע + מבנים מאוכלסים"/>
    <n v="7287888"/>
    <s v="508 20210004"/>
    <n v="508"/>
    <n v="20210004"/>
    <s v="בקשה מקוונת"/>
    <s v="פינוי בינוי"/>
    <n v="64962002"/>
    <s v="קריית אונו"/>
    <n v="2620"/>
    <s v="ישעיהו"/>
    <n v="141"/>
    <n v="5"/>
    <n v="5"/>
    <m/>
    <d v="2021-01-10T00:00:00"/>
    <n v="0"/>
    <n v="0"/>
    <s v="NULL"/>
    <s v="NULL"/>
    <s v="NULL"/>
    <s v="2021_01"/>
    <d v="2021-06-14T12:45:52"/>
    <s v="NULL"/>
    <s v="NULL"/>
    <s v="NULL"/>
    <s v=" שינויים גאומטריים בחזיתות ובמעטפת הבניין . שינויים פנימיים במבנה. הקטנת שטחים במגדל. , , , , , "/>
    <s v="NULL"/>
    <s v="NULL"/>
    <s v="NULL"/>
    <s v="NULL"/>
    <m/>
    <s v="NULL"/>
    <m/>
    <m/>
    <m/>
    <m/>
    <m/>
    <m/>
    <m/>
    <m/>
    <m/>
    <m/>
    <m/>
    <m/>
    <m/>
    <m/>
    <s v="תוכנית"/>
    <n v="2021"/>
    <x v="1"/>
    <m/>
    <m/>
    <m/>
    <m/>
    <m/>
    <m/>
    <m/>
    <n v="4"/>
    <s v="מקוונת (להיתר)"/>
    <m/>
    <x v="1"/>
    <m/>
    <m/>
    <m/>
    <m/>
    <m/>
    <m/>
    <m/>
    <m/>
    <m/>
    <m/>
    <m/>
    <m/>
    <s v="מיצוי יח&quot;ד בפרויקט"/>
    <n v="0"/>
    <m/>
    <m/>
    <m/>
    <m/>
    <m/>
    <m/>
    <m/>
  </r>
  <r>
    <n v="1929"/>
    <s v="אוקטובר 2021 - טיוב בקשות ID כפולות"/>
    <s v="כן המשכי"/>
    <m/>
    <m/>
    <s v="טויב"/>
    <m/>
    <m/>
    <m/>
    <m/>
    <m/>
    <n v="4005"/>
    <m/>
    <s v="תל אביב"/>
    <x v="24"/>
    <x v="103"/>
    <m/>
    <s v="מיסוי"/>
    <s v="פינוי בינוי"/>
    <s v="בביצוע + מבנים מאוכלסים"/>
    <n v="7287889"/>
    <s v="508 20210005"/>
    <n v="508"/>
    <n v="20210005"/>
    <s v="בקשה מקוונת"/>
    <s v="פינוי בינוי"/>
    <n v="64962002"/>
    <s v="קריית אונו"/>
    <n v="2620"/>
    <s v="ישעיהו"/>
    <n v="141"/>
    <n v="5"/>
    <n v="5"/>
    <m/>
    <d v="2021-01-10T00:00:00"/>
    <n v="0"/>
    <n v="0"/>
    <s v="NULL"/>
    <s v="NULL"/>
    <s v="NULL"/>
    <s v="2021_01"/>
    <d v="2021-06-14T12:45:52"/>
    <s v="NULL"/>
    <s v="NULL"/>
    <s v="NULL"/>
    <s v=" שינויים גאומטריים בחזיתות ובמעטפת הבניין . שינויים פנימיים במבנה. הקטנת שטחים במגדל. , , , , , "/>
    <s v="NULL"/>
    <s v="NULL"/>
    <s v="NULL"/>
    <s v="NULL"/>
    <m/>
    <s v="NULL"/>
    <m/>
    <m/>
    <m/>
    <m/>
    <m/>
    <m/>
    <m/>
    <m/>
    <m/>
    <m/>
    <m/>
    <m/>
    <m/>
    <m/>
    <s v="תוכנית"/>
    <n v="2021"/>
    <x v="1"/>
    <m/>
    <m/>
    <m/>
    <m/>
    <m/>
    <m/>
    <m/>
    <n v="4"/>
    <s v="מקוונת (להיתר)"/>
    <m/>
    <x v="1"/>
    <m/>
    <m/>
    <m/>
    <m/>
    <m/>
    <m/>
    <m/>
    <m/>
    <m/>
    <m/>
    <m/>
    <m/>
    <s v="מיצוי יח&quot;ד בפרויקט"/>
    <n v="0"/>
    <m/>
    <m/>
    <m/>
    <m/>
    <m/>
    <m/>
    <m/>
  </r>
  <r>
    <n v="590"/>
    <m/>
    <m/>
    <m/>
    <m/>
    <m/>
    <m/>
    <m/>
    <m/>
    <m/>
    <m/>
    <n v="4005"/>
    <m/>
    <s v="תל אביב"/>
    <x v="24"/>
    <x v="103"/>
    <m/>
    <s v="מיסוי"/>
    <s v="מיסוי - פינוי-בינוי"/>
    <s v="בביצוע + מבנים מאוכלסים"/>
    <n v="691567"/>
    <s v="551 20130055"/>
    <n v="551"/>
    <n v="20130055"/>
    <s v="בקשה להיתר"/>
    <s v="תוספת לקיים + שיפוץ"/>
    <n v="64962001"/>
    <s v="קריית אונו"/>
    <n v="2620"/>
    <s v="ישעיהו"/>
    <n v="141"/>
    <n v="18"/>
    <n v="18"/>
    <m/>
    <d v="2013-02-18T00:00:00"/>
    <n v="0"/>
    <n v="22"/>
    <n v="36"/>
    <n v="22"/>
    <n v="58"/>
    <m/>
    <m/>
    <m/>
    <m/>
    <m/>
    <s v=" מתחם פינוי בינוי ישעיהו- בניין A 1. תכנית שינויים הכוללת שינויים בדירות ובחזיתות. הקטנת שטח קומה ב כ15מ&quot;ר. 2. תוספת 22 יח&quot;ד ב-6 קומות מעל 9 קומות קיימות בהיתר. סה&quot;כ 58 יח&quot;ד בבניין. 3. צובר גז. 4. הגדלת מרתפים בהתאם לתכנית קא/422. "/>
    <m/>
    <m/>
    <m/>
    <n v="182413"/>
    <n v="3344"/>
    <m/>
    <d v="2014-05-29T00:00:00"/>
    <m/>
    <n v="0"/>
    <n v="22"/>
    <n v="36"/>
    <m/>
    <n v="22"/>
    <m/>
    <n v="58"/>
    <m/>
    <m/>
    <s v="1. תוספת 22 יח&quot;ד ב-6 קומות מעל 9 קומות קיימות בהיתר. סה&quot;כ 58 יח&quot;ד בבניין. 2. תכנית שינויים הכוללת שינויים בדירות ובחזיתות.   3. הגדלת מרתפים בהתאם לתכנית קא/422. מתחם פינוי בינוי ישעיהו- בניין A "/>
    <m/>
    <m/>
    <m/>
    <n v="2013"/>
    <x v="7"/>
    <s v="בנייה (שינויים)"/>
    <s v="בנייה"/>
    <m/>
    <n v="5"/>
    <m/>
    <m/>
    <m/>
    <n v="2"/>
    <s v="להיתר"/>
    <m/>
    <x v="0"/>
    <m/>
    <m/>
    <m/>
    <n v="690285"/>
    <m/>
    <m/>
    <m/>
    <m/>
    <m/>
    <m/>
    <m/>
    <m/>
    <s v="מיצוי יח&quot;ד בפרויקט"/>
    <n v="0"/>
    <m/>
    <m/>
    <m/>
    <m/>
    <m/>
    <m/>
    <m/>
  </r>
  <r>
    <n v="603"/>
    <m/>
    <m/>
    <m/>
    <m/>
    <m/>
    <m/>
    <m/>
    <m/>
    <m/>
    <m/>
    <n v="4005"/>
    <m/>
    <s v="תל אביב"/>
    <x v="24"/>
    <x v="103"/>
    <m/>
    <s v="מיסוי"/>
    <s v="פינוי-בינוי"/>
    <s v="בביצוע + מבנים מאוכלסים"/>
    <n v="691908"/>
    <s v="551 20150005"/>
    <n v="551"/>
    <n v="20150005"/>
    <s v="בקשה להיתר"/>
    <s v="תוכ' שינוי' ללא תוספת"/>
    <n v="64962001"/>
    <s v="קרית אונו"/>
    <n v="0"/>
    <m/>
    <n v="0"/>
    <n v="0"/>
    <n v="0"/>
    <m/>
    <d v="2015-01-05T00:00:00"/>
    <n v="0"/>
    <n v="0"/>
    <n v="0"/>
    <n v="0"/>
    <n v="0"/>
    <m/>
    <m/>
    <m/>
    <m/>
    <m/>
    <s v="מתחם פינוי בינוי ישעיהו, בית מגורים משותף B, תוספת מדרגות פנימיות לדירה 9 א' לצורך עלייה לגג, ללא תוספת שטח."/>
    <m/>
    <m/>
    <m/>
    <n v="1464036"/>
    <n v="3612"/>
    <m/>
    <d v="2016-11-15T00:00:00"/>
    <m/>
    <n v="0"/>
    <n v="0"/>
    <n v="0"/>
    <m/>
    <n v="0"/>
    <m/>
    <n v="0"/>
    <m/>
    <m/>
    <s v="מתחם פינוי בינוי ישעיהו, בית מגורים משותף B, תוספת מדרגות פנימיות לדירה 9 א' לצורך עלייה לגג, ללא תוספת שטח."/>
    <m/>
    <m/>
    <s v="שליפה לפי תבעות (אוגוסט 2020)"/>
    <n v="2015"/>
    <x v="8"/>
    <s v="בנייה"/>
    <s v="בנייה"/>
    <m/>
    <n v="2"/>
    <m/>
    <m/>
    <m/>
    <n v="2"/>
    <s v="להיתר"/>
    <m/>
    <x v="2"/>
    <m/>
    <m/>
    <m/>
    <m/>
    <m/>
    <m/>
    <m/>
    <m/>
    <m/>
    <m/>
    <m/>
    <m/>
    <s v="מיצוי יח&quot;ד בפרויקט"/>
    <n v="0"/>
    <m/>
    <m/>
    <m/>
    <m/>
    <m/>
    <m/>
    <m/>
  </r>
  <r>
    <n v="1411"/>
    <m/>
    <m/>
    <m/>
    <m/>
    <m/>
    <s v="כפול רק מהנתונים החדשים"/>
    <m/>
    <m/>
    <m/>
    <m/>
    <n v="4405"/>
    <m/>
    <s v="תל אביב"/>
    <x v="24"/>
    <x v="104"/>
    <m/>
    <s v="מיסוי"/>
    <s v="פינוי-בינוי"/>
    <s v="תכנית מאושרת עם פעילות יזמית"/>
    <n v="7214844"/>
    <s v="508 20190409"/>
    <n v="508"/>
    <n v="20190409"/>
    <s v="בקשה למידע להיתר"/>
    <s v="שימוש חורג, בנייה חדשה, הריסה"/>
    <n v="6497202"/>
    <s v="קריית אונו"/>
    <n v="2620"/>
    <s v="לוי אשכול"/>
    <n v="210"/>
    <n v="141"/>
    <n v="141"/>
    <s v="     "/>
    <d v="2020-01-05T00:00:00"/>
    <n v="0"/>
    <n v="690"/>
    <m/>
    <m/>
    <n v="690"/>
    <s v="2020_04"/>
    <d v="2021-01-28T10:43:04"/>
    <m/>
    <m/>
    <m/>
    <s v=" בניית 10 בניינים מגורים, בני 14-19 קומות, 690 יח&quot;ד בהתאם לתב&quot;ע בתוקף.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הקלה לתוספת קומה 1 בבניין 1, סה&quot;כ 20 קומות מעל הכניסה הקובעת הריסת 11 מבנה מגורים קיימים. "/>
    <s v="NULL"/>
    <s v="NULL"/>
    <s v="NULL"/>
    <s v="NULL"/>
    <m/>
    <m/>
    <m/>
    <m/>
    <m/>
    <m/>
    <m/>
    <m/>
    <m/>
    <m/>
    <m/>
    <m/>
    <m/>
    <m/>
    <m/>
    <m/>
    <s v="לפי כתובת (מרץ 2021)"/>
    <n v="2020"/>
    <x v="1"/>
    <s v="הריסה + בנייה"/>
    <m/>
    <m/>
    <s v="1,2,3,4,5"/>
    <n v="1"/>
    <m/>
    <m/>
    <n v="1"/>
    <s v="למידע"/>
    <m/>
    <x v="1"/>
    <m/>
    <m/>
    <m/>
    <m/>
    <m/>
    <m/>
    <m/>
    <m/>
    <m/>
    <m/>
    <m/>
    <m/>
    <m/>
    <n v="455"/>
    <m/>
    <m/>
    <m/>
    <m/>
    <m/>
    <s v="הבקשה לא נמצאה באתר העירייה"/>
    <m/>
  </r>
  <r>
    <n v="1937"/>
    <s v="אוקטובר 2021 - טיוב בקשות ID כפולות"/>
    <s v="כן"/>
    <m/>
    <m/>
    <s v="לטייב - הכתובת במתחם"/>
    <m/>
    <m/>
    <m/>
    <m/>
    <m/>
    <n v="4405"/>
    <m/>
    <s v="תל אביב"/>
    <x v="24"/>
    <x v="104"/>
    <m/>
    <s v="מיסוי"/>
    <s v="פינוי-בינוי"/>
    <s v="תכנית מאושרת עם פעילות יזמית"/>
    <n v="7481838"/>
    <s v="508 20210134"/>
    <n v="508"/>
    <n v="20210134"/>
    <s v="בקשה מקוונת"/>
    <s v="פינוי בינוי"/>
    <n v="64972302"/>
    <s v="קריית אונו"/>
    <n v="2620"/>
    <s v="לוי אשכול"/>
    <n v="210"/>
    <n v="141"/>
    <n v="141"/>
    <s v="     "/>
    <d v="2021-04-29T00:00:00"/>
    <n v="0"/>
    <n v="0"/>
    <m/>
    <m/>
    <n v="300"/>
    <s v="2021_04"/>
    <d v="2021-09-14T12:11:07"/>
    <m/>
    <m/>
    <s v="מנהלת"/>
    <s v="חפירה ודיפון עבור: 6 קומות מרתפי חניה מתחת ל3 בניינים במגרש 302 כחלק ממרתף חניה הכולל את כל המגרשים 301-302-303 מתחם פינוי בינוי לוי אשכול דרום: "/>
    <s v="NULL"/>
    <s v="NULL"/>
    <s v="NULL"/>
    <s v="NULL"/>
    <n v="4118"/>
    <s v="NULL"/>
    <d v="2021-10-31T00:00:00"/>
    <m/>
    <m/>
    <m/>
    <m/>
    <m/>
    <m/>
    <m/>
    <n v="300"/>
    <s v="מנהלת"/>
    <m/>
    <s v="מתחם פינוי בינוי לוי אשכול דרום: חפירה ודיפון עבור: 6 קומות מרתפי חניה מתחת ל3 בניינים במגרש 302 כחלק ממרתף חניה הכולל את כל המגרשים 301-302-303"/>
    <m/>
    <m/>
    <s v="גוש חלקה"/>
    <n v="2021"/>
    <x v="0"/>
    <s v="חפירה ודיפון"/>
    <s v="חפירה ודיפון"/>
    <m/>
    <n v="1"/>
    <m/>
    <m/>
    <m/>
    <n v="1"/>
    <s v="מקוונת (להיתר)"/>
    <s v="300יחד לפי מנהלת. האם 240 לפי שלושה בניינים של שמונים יחד"/>
    <x v="0"/>
    <s v="300יחד לפי מנהלת. האם 240 לפי שלושה בניינים של שמונים יחד"/>
    <m/>
    <m/>
    <n v="7481838"/>
    <m/>
    <s v="אין היתר ID"/>
    <m/>
    <m/>
    <m/>
    <m/>
    <m/>
    <m/>
    <m/>
    <n v="455"/>
    <m/>
    <m/>
    <m/>
    <m/>
    <m/>
    <m/>
    <m/>
  </r>
  <r>
    <n v="1407"/>
    <m/>
    <m/>
    <m/>
    <s v="כפול אבל לא עם אותו מס' בקשה לבקשה 4250"/>
    <m/>
    <m/>
    <m/>
    <m/>
    <m/>
    <m/>
    <n v="4405"/>
    <m/>
    <s v="תל אביב"/>
    <x v="24"/>
    <x v="104"/>
    <m/>
    <s v="מיסוי"/>
    <s v="פינוי-בינוי"/>
    <s v="תכנית מאושרת עם פעילות יזמית"/>
    <n v="7214817"/>
    <s v="508 20200297"/>
    <n v="508"/>
    <n v="20200297"/>
    <s v="בקשה למידע להיתר"/>
    <s v="שימוש חורג, בנייה חדשה, הריסה"/>
    <n v="6497202"/>
    <s v="קריית אונו"/>
    <n v="2620"/>
    <s v="לוי אשכול"/>
    <n v="210"/>
    <n v="141"/>
    <n v="141"/>
    <s v="     "/>
    <d v="2020-01-05T00:00:00"/>
    <n v="0"/>
    <n v="690"/>
    <m/>
    <m/>
    <n v="690"/>
    <s v="2020_04"/>
    <d v="2021-01-28T10:43:04"/>
    <m/>
    <m/>
    <m/>
    <s v="בניית 10 בניינים מגורים, בני 14-19 קומות, 690 יח&quot;ד בהתאם לתב&quot;ע בתוקף. הקלה לתוספת קומה 1 בבניין 1, סה&quot;כ 20 קומות מעל הכניסה הקובעת הריסת 11 מבנה מגורים קיימים.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
    <s v="NULL"/>
    <s v="NULL"/>
    <s v="NULL"/>
    <s v="NULL"/>
    <m/>
    <m/>
    <m/>
    <m/>
    <m/>
    <m/>
    <m/>
    <m/>
    <m/>
    <m/>
    <m/>
    <m/>
    <m/>
    <m/>
    <m/>
    <m/>
    <s v="לפי גוש חלקה (מרץ 2021)"/>
    <n v="2020"/>
    <x v="1"/>
    <s v="הריסה + בנייה"/>
    <m/>
    <m/>
    <s v="1,2,3,4,5"/>
    <m/>
    <m/>
    <m/>
    <n v="2"/>
    <s v="למידע"/>
    <m/>
    <x v="1"/>
    <m/>
    <m/>
    <m/>
    <m/>
    <m/>
    <m/>
    <m/>
    <m/>
    <s v="כן"/>
    <m/>
    <m/>
    <s v="מתחם רלוונטי לפי כתובת"/>
    <m/>
    <n v="455"/>
    <m/>
    <m/>
    <m/>
    <m/>
    <m/>
    <s v="הבקשה לא נמצאה באתר העירייה"/>
    <m/>
  </r>
  <r>
    <n v="1401"/>
    <m/>
    <m/>
    <m/>
    <m/>
    <m/>
    <m/>
    <m/>
    <m/>
    <m/>
    <m/>
    <n v="4405"/>
    <m/>
    <s v="תל אביב"/>
    <x v="24"/>
    <x v="104"/>
    <m/>
    <s v="מיסוי"/>
    <s v="פינוי-בינוי"/>
    <s v="תכנית מאושרת עם פעילות יזמית"/>
    <n v="7214264"/>
    <s v="508 4250"/>
    <n v="508"/>
    <n v="4250"/>
    <s v="בקשה למידע להיתר"/>
    <s v="שימוש חורג, בנייה חדשה, הריסה"/>
    <n v="64972302"/>
    <s v="קריית אונו"/>
    <n v="2620"/>
    <s v="לוי אשכול"/>
    <n v="210"/>
    <n v="141"/>
    <n v="141"/>
    <s v="     "/>
    <d v="2020-01-05T00:00:00"/>
    <n v="0"/>
    <n v="690"/>
    <m/>
    <m/>
    <n v="690"/>
    <s v="2020_04"/>
    <d v="2021-01-28T10:43:04"/>
    <m/>
    <m/>
    <m/>
    <s v="בניית 10 בניינים מגורים, בני 14-19 קומות, 690 יח&quot;ד בהתאם לתב&quot;ע בתוקף. הקלה לתוספת קומה 1 בבניין 1, סה&quot;כ 20 קומות מעל הכניסה הקובעת הריסת 11 מבנה מגורים קיימים.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
    <s v="NULL"/>
    <s v="NULL"/>
    <s v="NULL"/>
    <s v="NULL"/>
    <m/>
    <m/>
    <m/>
    <m/>
    <m/>
    <m/>
    <m/>
    <m/>
    <m/>
    <m/>
    <m/>
    <m/>
    <m/>
    <m/>
    <m/>
    <m/>
    <s v="לפי גוש חלקה (מרץ 2021)"/>
    <n v="2020"/>
    <x v="1"/>
    <s v="הריסה + בנייה"/>
    <m/>
    <m/>
    <s v="1,2,3,4,5"/>
    <m/>
    <m/>
    <m/>
    <n v="2"/>
    <s v="למידע"/>
    <m/>
    <x v="1"/>
    <m/>
    <m/>
    <m/>
    <m/>
    <m/>
    <m/>
    <m/>
    <m/>
    <s v="כן"/>
    <m/>
    <m/>
    <s v="מתחם רלוונטי לפי כתובת"/>
    <m/>
    <n v="455"/>
    <m/>
    <m/>
    <m/>
    <m/>
    <m/>
    <s v="הבקשה לא נמצאה באתר העירייה"/>
    <m/>
  </r>
  <r>
    <n v="1398"/>
    <m/>
    <m/>
    <m/>
    <m/>
    <m/>
    <m/>
    <m/>
    <m/>
    <m/>
    <m/>
    <n v="4088"/>
    <m/>
    <s v="תל אביב"/>
    <x v="24"/>
    <x v="104"/>
    <m/>
    <s v="מיסוי"/>
    <s v="פינוי-בינוי"/>
    <s v="תכנית מאושרת עם פעילות יזמית"/>
    <n v="7481797"/>
    <s v="508 20200299"/>
    <n v="508"/>
    <n v="20200299"/>
    <s v="בקשה מקוונת"/>
    <s v="בנייה חדשה"/>
    <n v="64972302"/>
    <s v="קריית אונו"/>
    <n v="2620"/>
    <s v="לוי אשכול"/>
    <n v="210"/>
    <n v="141"/>
    <n v="141"/>
    <s v="     "/>
    <d v="2020-10-25T00:00:00"/>
    <n v="0"/>
    <n v="0"/>
    <m/>
    <m/>
    <n v="80"/>
    <s v="2020_04"/>
    <d v="2021-01-28T10:43:04"/>
    <m/>
    <m/>
    <s v="מהות הבקשה"/>
    <s v=" מבנה מגורים 3 בגובה 18 קומות + קומה טכנית, מעל קומת קרקע הכוללת מסחר סה&quot;כ 80 יח&quot;ד. מתחם פינוי בינוי לוי אשכול דרום: שלב א': מרתף הכולל: 5 קומות מרתפי חניה וקומת מחסנים מתחת ל3 בניינים במגרש 302 כחלק ממרתף חניה הכולל את כל המגרשים 301-302-303"/>
    <s v="NULL"/>
    <s v="NULL"/>
    <s v="NULL"/>
    <s v="NULL"/>
    <m/>
    <m/>
    <m/>
    <m/>
    <m/>
    <m/>
    <m/>
    <m/>
    <m/>
    <m/>
    <m/>
    <m/>
    <m/>
    <m/>
    <s v="NULL"/>
    <s v="NULL"/>
    <s v="לפי גוש חלקה (מרץ 2021)"/>
    <n v="2020"/>
    <x v="1"/>
    <s v="בנייה"/>
    <m/>
    <m/>
    <n v="1"/>
    <m/>
    <m/>
    <m/>
    <n v="3"/>
    <s v="מקוונת (להיתר)"/>
    <s v="מגרש 302"/>
    <x v="1"/>
    <m/>
    <m/>
    <m/>
    <m/>
    <m/>
    <m/>
    <m/>
    <m/>
    <m/>
    <m/>
    <m/>
    <m/>
    <m/>
    <n v="590"/>
    <m/>
    <m/>
    <m/>
    <m/>
    <m/>
    <s v="לא היו החלטות בבקשה"/>
    <m/>
  </r>
  <r>
    <n v="1399"/>
    <m/>
    <m/>
    <m/>
    <m/>
    <m/>
    <m/>
    <m/>
    <m/>
    <m/>
    <m/>
    <n v="4405"/>
    <m/>
    <s v="תל אביב"/>
    <x v="24"/>
    <x v="104"/>
    <m/>
    <s v="מיסוי"/>
    <s v="פינוי-בינוי"/>
    <s v="תכנית מאושרת עם פעילות יזמית"/>
    <n v="7214260"/>
    <s v="508 20200300"/>
    <n v="508"/>
    <n v="20200300"/>
    <s v="בקשה מקוונת"/>
    <s v="בנייה חדשה"/>
    <n v="64972302"/>
    <s v="קריית אונו"/>
    <n v="2620"/>
    <s v="לוי אשכול"/>
    <n v="210"/>
    <n v="141"/>
    <n v="141"/>
    <s v="     "/>
    <d v="2020-10-25T00:00:00"/>
    <n v="0"/>
    <n v="0"/>
    <m/>
    <m/>
    <n v="79"/>
    <s v="2020_04"/>
    <d v="2021-01-28T10:43:04"/>
    <m/>
    <m/>
    <s v="מהות הבקשה"/>
    <s v="בנין מגורים חדש בגובה 18 קומות מעל קומת קרקע הכוללת מסחר סה&quot;כ 79  יח&quot;ד. מתחם פינוי בינוי לוי אשכול דרום: "/>
    <s v="NULL"/>
    <s v="NULL"/>
    <s v="NULL"/>
    <s v="NULL"/>
    <m/>
    <m/>
    <m/>
    <m/>
    <m/>
    <m/>
    <m/>
    <m/>
    <m/>
    <m/>
    <m/>
    <m/>
    <m/>
    <m/>
    <m/>
    <m/>
    <s v="לפי גוש חלקה (מרץ 2021)"/>
    <n v="2020"/>
    <x v="1"/>
    <s v="בנייה"/>
    <m/>
    <m/>
    <n v="1"/>
    <m/>
    <m/>
    <m/>
    <n v="3"/>
    <s v="מקוונת (להיתר)"/>
    <s v="בניין מספר 3. יחד עם כתובות 141,143,145."/>
    <x v="1"/>
    <m/>
    <m/>
    <m/>
    <m/>
    <m/>
    <m/>
    <m/>
    <m/>
    <m/>
    <m/>
    <m/>
    <m/>
    <m/>
    <n v="455"/>
    <m/>
    <m/>
    <m/>
    <m/>
    <m/>
    <s v="לא היו החלטות בבקשה. ממתין לאישור."/>
    <m/>
  </r>
  <r>
    <n v="1933"/>
    <s v="אוקטובר 2021 - טיוב בקשות ID כפולות"/>
    <s v="כן"/>
    <m/>
    <m/>
    <s v="לטייב - הכתובת במתחם"/>
    <m/>
    <m/>
    <m/>
    <m/>
    <m/>
    <n v="4405"/>
    <m/>
    <s v="תל אביב"/>
    <x v="24"/>
    <x v="104"/>
    <m/>
    <s v="מיסוי"/>
    <s v="פינוי-בינוי"/>
    <s v="תכנית מאושרת עם פעילות יזמית"/>
    <n v="7481805"/>
    <s v="508 20210011"/>
    <n v="508"/>
    <n v="20210011"/>
    <s v="בקשה מקוונת"/>
    <s v="פינוי בינוי"/>
    <n v="64972302"/>
    <s v="קריית אונו"/>
    <n v="2620"/>
    <s v="לוי אשכול"/>
    <n v="210"/>
    <n v="141"/>
    <n v="141"/>
    <s v="     "/>
    <d v="2021-01-12T00:00:00"/>
    <n v="0"/>
    <n v="0"/>
    <m/>
    <m/>
    <n v="80"/>
    <s v="2021_04"/>
    <d v="2021-09-14T12:11:07"/>
    <m/>
    <m/>
    <s v="מהות הבקשה"/>
    <s v="מבנה 4 חדש בגובה 18 קומות מעל קומת קרקע הכוללת מסחר סה&quot;כ 80 יח&quot;ד. (מרתף משותף בבקשה נפרדת) מתחם פינוי בינוי לוי אשכול דרום: "/>
    <s v="NULL"/>
    <s v="NULL"/>
    <s v="NULL"/>
    <s v="NULL"/>
    <m/>
    <s v="NULL"/>
    <m/>
    <m/>
    <m/>
    <m/>
    <m/>
    <m/>
    <m/>
    <m/>
    <m/>
    <m/>
    <m/>
    <m/>
    <m/>
    <m/>
    <s v="גוש חלקה"/>
    <n v="2021"/>
    <x v="1"/>
    <s v="בנייה"/>
    <m/>
    <m/>
    <n v="1"/>
    <m/>
    <m/>
    <m/>
    <n v="3"/>
    <s v="מקוונת (להיתר)"/>
    <m/>
    <x v="1"/>
    <m/>
    <m/>
    <m/>
    <m/>
    <m/>
    <m/>
    <m/>
    <m/>
    <m/>
    <m/>
    <m/>
    <m/>
    <m/>
    <n v="455"/>
    <m/>
    <m/>
    <m/>
    <m/>
    <m/>
    <m/>
    <m/>
  </r>
  <r>
    <n v="1405"/>
    <m/>
    <m/>
    <m/>
    <m/>
    <m/>
    <m/>
    <m/>
    <m/>
    <m/>
    <m/>
    <n v="4405"/>
    <m/>
    <s v="תל אביב"/>
    <x v="24"/>
    <x v="104"/>
    <m/>
    <s v="מיסוי"/>
    <s v="פינוי-בינוי"/>
    <s v="תכנית מאושרת עם פעילות יזמית"/>
    <n v="7214816"/>
    <s v="508 20200287"/>
    <n v="508"/>
    <n v="20200287"/>
    <s v="בקשה מקוונת"/>
    <s v="הריסה"/>
    <n v="6497201"/>
    <s v="קריית אונו"/>
    <n v="2620"/>
    <s v="לוי אשכול"/>
    <n v="210"/>
    <n v="151"/>
    <n v="151"/>
    <n v="1"/>
    <d v="2020-10-01T00:00:00"/>
    <n v="0"/>
    <n v="0"/>
    <m/>
    <m/>
    <m/>
    <s v="2020_04"/>
    <d v="2021-01-28T10:43:04"/>
    <m/>
    <m/>
    <m/>
    <s v="הריסת בניין מגורים משותף קיים הכולל 4 קומות. מתחם פינוי בינוי לוי אשכול דרום - "/>
    <s v="NULL"/>
    <s v="NULL"/>
    <s v="NULL"/>
    <s v="NULL"/>
    <m/>
    <m/>
    <m/>
    <m/>
    <m/>
    <m/>
    <m/>
    <m/>
    <m/>
    <m/>
    <m/>
    <m/>
    <m/>
    <m/>
    <m/>
    <m/>
    <s v="לפי כתובת (מרץ 2021)"/>
    <n v="2020"/>
    <x v="1"/>
    <s v="הריסה"/>
    <m/>
    <m/>
    <n v="2"/>
    <m/>
    <m/>
    <m/>
    <n v="1"/>
    <s v="מקוונת (להיתר)"/>
    <s v="שלב א. יחד עם כתובת 147,149,151"/>
    <x v="1"/>
    <m/>
    <m/>
    <m/>
    <m/>
    <m/>
    <m/>
    <m/>
    <m/>
    <m/>
    <m/>
    <m/>
    <m/>
    <m/>
    <n v="455"/>
    <m/>
    <m/>
    <m/>
    <m/>
    <m/>
    <s v="אושר בתנאים ב9.3.21"/>
    <m/>
  </r>
  <r>
    <n v="1404"/>
    <m/>
    <m/>
    <m/>
    <m/>
    <m/>
    <m/>
    <m/>
    <m/>
    <m/>
    <m/>
    <n v="4405"/>
    <m/>
    <s v="תל אביב"/>
    <x v="24"/>
    <x v="104"/>
    <m/>
    <s v="מיסוי"/>
    <s v="פינוי-בינוי"/>
    <s v="תכנית מאושרת עם פעילות יזמית"/>
    <n v="7214815"/>
    <s v="508 20200285"/>
    <n v="508"/>
    <n v="20200285"/>
    <s v="בקשה מקוונת"/>
    <s v="הריסה"/>
    <n v="6497200"/>
    <s v="קריית אונו"/>
    <n v="2620"/>
    <s v="לוי אשכול"/>
    <n v="210"/>
    <n v="153"/>
    <n v="153"/>
    <s v="     "/>
    <d v="2020-10-01T00:00:00"/>
    <n v="0"/>
    <n v="0"/>
    <m/>
    <m/>
    <m/>
    <s v="2020_04"/>
    <d v="2021-01-28T10:43:04"/>
    <m/>
    <m/>
    <m/>
    <s v="הריסת בניין מגורים משותף קיים הכולל 4 קומות + קומת עמודים מתחם פינוי בינוי לוי אשכול דרום - "/>
    <s v="NULL"/>
    <s v="NULL"/>
    <s v="NULL"/>
    <s v="NULL"/>
    <m/>
    <m/>
    <m/>
    <m/>
    <m/>
    <m/>
    <m/>
    <m/>
    <m/>
    <m/>
    <m/>
    <m/>
    <m/>
    <m/>
    <m/>
    <m/>
    <s v="לפי כתובת (מרץ 2021)"/>
    <n v="2020"/>
    <x v="1"/>
    <s v="הריסה"/>
    <m/>
    <m/>
    <n v="3"/>
    <m/>
    <m/>
    <m/>
    <n v="1"/>
    <s v="מקוונת (להיתר)"/>
    <s v="שלב א"/>
    <x v="1"/>
    <m/>
    <m/>
    <m/>
    <m/>
    <m/>
    <m/>
    <m/>
    <m/>
    <m/>
    <m/>
    <m/>
    <m/>
    <m/>
    <n v="455"/>
    <m/>
    <m/>
    <m/>
    <m/>
    <m/>
    <s v="אושר בתנאים ב9.3.21"/>
    <m/>
  </r>
  <r>
    <n v="1403"/>
    <m/>
    <m/>
    <m/>
    <m/>
    <m/>
    <m/>
    <m/>
    <m/>
    <m/>
    <m/>
    <n v="4405"/>
    <m/>
    <s v="תל אביב"/>
    <x v="24"/>
    <x v="104"/>
    <m/>
    <s v="מיסוי"/>
    <s v="פינוי-בינוי"/>
    <s v="תכנית מאושרת עם פעילות יזמית"/>
    <n v="7214814"/>
    <s v="508 20200284"/>
    <n v="508"/>
    <n v="20200284"/>
    <s v="בקשה מקוונת"/>
    <s v="הריסה"/>
    <n v="6497194"/>
    <s v="קריית אונו"/>
    <n v="2620"/>
    <s v="לוי אשכול"/>
    <n v="210"/>
    <n v="155"/>
    <n v="155"/>
    <s v="     "/>
    <d v="2020-10-01T00:00:00"/>
    <n v="0"/>
    <n v="0"/>
    <m/>
    <m/>
    <m/>
    <s v="2020_04"/>
    <d v="2021-01-28T10:43:04"/>
    <m/>
    <m/>
    <m/>
    <s v="הריסת בניין מגורים משותף קיים הכולל 4 קומות + קומת עמודים. מתחם פינוי בינוי לוי אשכול דרום - "/>
    <s v="NULL"/>
    <s v="NULL"/>
    <s v="NULL"/>
    <s v="NULL"/>
    <m/>
    <m/>
    <m/>
    <m/>
    <m/>
    <m/>
    <m/>
    <m/>
    <m/>
    <m/>
    <m/>
    <m/>
    <m/>
    <m/>
    <m/>
    <m/>
    <s v="לפי כתובת (מרץ 2021)"/>
    <n v="2020"/>
    <x v="1"/>
    <s v="הריסה"/>
    <m/>
    <m/>
    <n v="4"/>
    <m/>
    <m/>
    <m/>
    <n v="1"/>
    <s v="מקוונת (להיתר)"/>
    <m/>
    <x v="1"/>
    <m/>
    <m/>
    <m/>
    <m/>
    <m/>
    <m/>
    <m/>
    <m/>
    <m/>
    <m/>
    <m/>
    <m/>
    <m/>
    <n v="455"/>
    <m/>
    <m/>
    <m/>
    <m/>
    <m/>
    <s v="אושר בתנאים ב9.3.21"/>
    <m/>
  </r>
  <r>
    <n v="1648"/>
    <m/>
    <m/>
    <m/>
    <m/>
    <m/>
    <m/>
    <m/>
    <m/>
    <m/>
    <m/>
    <n v="4405"/>
    <m/>
    <s v="תל אביב"/>
    <x v="24"/>
    <x v="104"/>
    <m/>
    <s v="מיסוי"/>
    <m/>
    <m/>
    <n v="7214819"/>
    <s v="508 20200286"/>
    <n v="508"/>
    <n v="20200286"/>
    <s v="בקשה מקוונת"/>
    <s v="הריסה"/>
    <n v="6497206"/>
    <s v="קריית אונו"/>
    <n v="2620"/>
    <s v="לוי אשכול"/>
    <n v="210"/>
    <n v="0"/>
    <m/>
    <m/>
    <d v="2020-10-01T00:00:00"/>
    <n v="0"/>
    <n v="0"/>
    <m/>
    <m/>
    <m/>
    <m/>
    <m/>
    <m/>
    <m/>
    <m/>
    <s v="הריסת מבנה גן ילדים. מתחם פינוי בינוי לוי אשכול דרום - "/>
    <m/>
    <m/>
    <m/>
    <s v="NULL"/>
    <m/>
    <m/>
    <m/>
    <m/>
    <m/>
    <m/>
    <m/>
    <m/>
    <m/>
    <m/>
    <m/>
    <m/>
    <m/>
    <m/>
    <m/>
    <m/>
    <s v="ידני מהדאטה"/>
    <n v="2020"/>
    <x v="1"/>
    <s v="הריסה"/>
    <m/>
    <m/>
    <n v="5"/>
    <m/>
    <m/>
    <m/>
    <n v="1"/>
    <s v="מקוונת (להיתר)"/>
    <m/>
    <x v="1"/>
    <m/>
    <m/>
    <m/>
    <m/>
    <m/>
    <m/>
    <m/>
    <m/>
    <m/>
    <m/>
    <m/>
    <m/>
    <m/>
    <n v="455"/>
    <m/>
    <m/>
    <m/>
    <m/>
    <m/>
    <s v="אושר בתנאים ב9.3.21"/>
    <m/>
  </r>
  <r>
    <n v="604"/>
    <m/>
    <m/>
    <m/>
    <m/>
    <m/>
    <m/>
    <m/>
    <m/>
    <m/>
    <m/>
    <n v="4088"/>
    <m/>
    <s v="תל אביב"/>
    <x v="24"/>
    <x v="105"/>
    <m/>
    <s v="מיסוי"/>
    <s v="מיסוי - פינוי-בינוי"/>
    <s v="תכנית מאושרת עם פעילות יזמית"/>
    <n v="7006409"/>
    <s v="508 20190431"/>
    <n v="508"/>
    <n v="20190431"/>
    <s v="בקשה מקוונת עם הקלות"/>
    <s v="פינוי בינוי"/>
    <n v="64962107"/>
    <s v="קריית אונו"/>
    <n v="2620"/>
    <s v="אשכול לוי"/>
    <n v="10004"/>
    <n v="0"/>
    <n v="0"/>
    <m/>
    <d v="2019-12-22T00:00:00"/>
    <n v="0"/>
    <n v="0"/>
    <m/>
    <m/>
    <n v="122"/>
    <m/>
    <m/>
    <m/>
    <m/>
    <m/>
    <s v="בנין מגורים חדש הכולל 21 קומות מעל קומת קרקע הכוללת מסחר וארבע קומות  חניה תת קרקעיות + תחנת טרנספורמציה פנימית."/>
    <m/>
    <m/>
    <m/>
    <s v="NULL"/>
    <n v="4056"/>
    <m/>
    <d v="2021-02-23T00:00:00"/>
    <m/>
    <m/>
    <m/>
    <m/>
    <m/>
    <m/>
    <m/>
    <n v="122"/>
    <m/>
    <m/>
    <s v="בנין מגורים חדש הכולל 21 קומות מעל קומת קרקע הכוללת מסחר וארבע קומות  חניה תת קרקעיות + תחנת טרנספורמציה פנימית."/>
    <m/>
    <m/>
    <m/>
    <n v="2019"/>
    <x v="0"/>
    <s v="בנייה"/>
    <s v="בנייה"/>
    <m/>
    <n v="1"/>
    <m/>
    <m/>
    <m/>
    <n v="2"/>
    <s v="מקוונת (להיתר)"/>
    <s v="מגרש 107"/>
    <x v="2"/>
    <m/>
    <m/>
    <s v="אתר העירייה ודטה"/>
    <n v="7006409"/>
    <m/>
    <m/>
    <m/>
    <m/>
    <m/>
    <m/>
    <m/>
    <m/>
    <m/>
    <n v="590"/>
    <m/>
    <m/>
    <m/>
    <m/>
    <m/>
    <s v="אישור בתנאים"/>
    <m/>
  </r>
  <r>
    <n v="1940"/>
    <s v="אוקטובר 2021 - טיוב בקשות ID כפולות"/>
    <s v="כן"/>
    <s v="כן"/>
    <m/>
    <s v="לטייב - בקשה על שני מתחמים שונים, חסרה כתובת"/>
    <m/>
    <m/>
    <m/>
    <m/>
    <m/>
    <n v="4088"/>
    <m/>
    <s v="תל אביב"/>
    <x v="24"/>
    <x v="105"/>
    <m/>
    <s v="מיסוי"/>
    <s v="משולב"/>
    <s v="תכנית מאושרת עם פעילות יזמית"/>
    <n v="7280985"/>
    <s v="508 20210010"/>
    <n v="508"/>
    <n v="20210010"/>
    <s v="בקשה מקוונת"/>
    <s v="פינוי בינוי"/>
    <n v="64962105"/>
    <s v="קריית אונו"/>
    <n v="2620"/>
    <s v="אשכול לוי"/>
    <n v="10004"/>
    <n v="0"/>
    <n v="0"/>
    <s v="     "/>
    <d v="2021-01-12T00:00:00"/>
    <n v="0"/>
    <n v="0"/>
    <m/>
    <m/>
    <m/>
    <s v="2021_01"/>
    <d v="2021-06-14T12:45:52"/>
    <m/>
    <m/>
    <m/>
    <s v="חפירה ודיפון ובנין מגורים חדש הכולל מסחר ומבנה ציבור 21 קומות על קרקעיות + קומה טכנית 4 קומות תת קרקעיות (חניון) "/>
    <s v="NULL"/>
    <s v="NULL"/>
    <s v="NULL"/>
    <n v="2084688"/>
    <n v="4057"/>
    <s v="בקשה מקוונת"/>
    <d v="2021-02-23T00:00:00"/>
    <s v="פינוי בינוי"/>
    <n v="0"/>
    <n v="0"/>
    <m/>
    <m/>
    <m/>
    <m/>
    <m/>
    <m/>
    <s v="מגורים ומסחר"/>
    <s v="חפירה ודיפון לבנין מגורים חדש (הכולל מסחר ומצב&quot;ר 21 קומות, 4 קומות תת קרקעיות). "/>
    <s v="2021_01"/>
    <d v="2021-06-14T12:45:55"/>
    <s v="תוכנית"/>
    <n v="2021"/>
    <x v="0"/>
    <s v="חפירה ודיפון"/>
    <s v="חפירה ודיפון"/>
    <m/>
    <n v="3"/>
    <m/>
    <m/>
    <m/>
    <n v="2"/>
    <s v="מקוונת (להיתר)"/>
    <s v="מגרש 105"/>
    <x v="2"/>
    <m/>
    <m/>
    <m/>
    <m/>
    <m/>
    <m/>
    <m/>
    <m/>
    <m/>
    <m/>
    <m/>
    <m/>
    <m/>
    <n v="590"/>
    <m/>
    <m/>
    <m/>
    <m/>
    <m/>
    <m/>
    <m/>
  </r>
  <r>
    <n v="1353"/>
    <m/>
    <m/>
    <m/>
    <m/>
    <m/>
    <m/>
    <m/>
    <m/>
    <m/>
    <m/>
    <n v="4088"/>
    <m/>
    <s v="תל אביב"/>
    <x v="24"/>
    <x v="105"/>
    <m/>
    <s v="מיסוי"/>
    <s v="פינוי-בינוי"/>
    <s v="תכנית מאושרת עם פעילות יזמית"/>
    <n v="7089143"/>
    <s v="508 20200129"/>
    <n v="508"/>
    <n v="20200129"/>
    <s v="בקשה מקוונת עם הקלות"/>
    <s v="פינוי בינוי"/>
    <n v="64962103"/>
    <s v="קריית אונו"/>
    <n v="2620"/>
    <s v="אשכול לוי"/>
    <n v="10004"/>
    <n v="0"/>
    <n v="0"/>
    <s v="     "/>
    <d v="2020-05-12T00:00:00"/>
    <n v="0"/>
    <n v="0"/>
    <m/>
    <m/>
    <n v="122"/>
    <s v="2020_01"/>
    <d v="2020-11-01T21:00:40"/>
    <m/>
    <m/>
    <s v="מהות הבקשה"/>
    <s v=" בנין מגורים חדש בגובה 21 קומות מעל קומת קרקע ו4 קומות מרתף הכוללת מסחר ומבנה ציבור, סה&quot;כ 122  יח&quot;ד מתחם פינוי בינוי לוי אשכול צפון: "/>
    <s v="NULL"/>
    <s v="NULL"/>
    <s v="NULL"/>
    <s v="NULL"/>
    <m/>
    <m/>
    <m/>
    <m/>
    <m/>
    <m/>
    <m/>
    <m/>
    <m/>
    <m/>
    <m/>
    <m/>
    <m/>
    <m/>
    <s v="NULL"/>
    <s v="NULL"/>
    <s v="לפי חלקה 0 (מרץ 2021)"/>
    <n v="2020"/>
    <x v="1"/>
    <s v="בנייה"/>
    <m/>
    <m/>
    <n v="5"/>
    <m/>
    <m/>
    <m/>
    <n v="2"/>
    <s v="מקוונת (להיתר)"/>
    <s v="מגרש 103. לפי המנהלת: 122 יחד במגרש 103."/>
    <x v="1"/>
    <m/>
    <m/>
    <m/>
    <m/>
    <m/>
    <m/>
    <m/>
    <m/>
    <s v="כן"/>
    <m/>
    <m/>
    <s v="מתחם רלוונטי לפי כתובת"/>
    <m/>
    <n v="590"/>
    <m/>
    <m/>
    <m/>
    <m/>
    <m/>
    <s v="לא היו החלטות בבקשה"/>
    <m/>
  </r>
  <r>
    <n v="1942"/>
    <s v="אוקטובר 2021 - טיוב בקשות ID כפולות"/>
    <s v="כן"/>
    <s v="כן"/>
    <m/>
    <s v="לטייב - בקשה על שני מתחמים שונים, חסרה כתובת"/>
    <m/>
    <m/>
    <m/>
    <m/>
    <m/>
    <n v="4088"/>
    <m/>
    <s v="תל אביב"/>
    <x v="24"/>
    <x v="105"/>
    <m/>
    <s v="מיסוי"/>
    <s v="משולב"/>
    <s v="תכנית מאושרת עם פעילות יזמית"/>
    <n v="7280986"/>
    <s v="508 20210010"/>
    <n v="508"/>
    <n v="20210010"/>
    <s v="בקשה מקוונת"/>
    <s v="פינוי בינוי"/>
    <n v="64962105"/>
    <s v="קריית אונו"/>
    <n v="2620"/>
    <s v="אשכול לוי"/>
    <n v="10004"/>
    <n v="0"/>
    <n v="0"/>
    <s v="     "/>
    <d v="2021-01-12T00:00:00"/>
    <n v="0"/>
    <n v="0"/>
    <s v="NULL"/>
    <s v="NULL"/>
    <s v="NULL"/>
    <s v="2021_01"/>
    <d v="2021-06-14T12:45:52"/>
    <s v="NULL"/>
    <s v="NULL"/>
    <s v="NULL"/>
    <s v="חפירה ודיפון לבנין מגורים חדש (הכולל מסחר ומצב&quot;ר 21 קומות, 4 קומות תת קרקעיות). "/>
    <s v="NULL"/>
    <s v="NULL"/>
    <s v="NULL"/>
    <n v="2084689"/>
    <n v="4057"/>
    <s v="בקשה מקוונת"/>
    <d v="2021-02-23T00:00:00"/>
    <s v="פינוי בינוי"/>
    <n v="0"/>
    <n v="0"/>
    <s v="NULL"/>
    <s v="NULL"/>
    <s v="NULL"/>
    <s v="NULL"/>
    <s v="NULL"/>
    <s v="NULL"/>
    <s v="מגורים ומסחר"/>
    <s v="חפירה ודיפון לבנין מגורים חדש (הכולל מסחר ומצב&quot;ר 21 קומות, 4 קומות תת קרקעיות). "/>
    <s v="2021_01"/>
    <d v="2021-06-14T12:45:55"/>
    <s v="תוכנית"/>
    <n v="2021"/>
    <x v="1"/>
    <s v="חפירה ודיפון"/>
    <s v="חפירה ודיפון"/>
    <m/>
    <m/>
    <m/>
    <m/>
    <m/>
    <n v="4"/>
    <s v="מקוונת (להיתר)"/>
    <m/>
    <x v="5"/>
    <m/>
    <m/>
    <m/>
    <m/>
    <m/>
    <m/>
    <m/>
    <m/>
    <m/>
    <m/>
    <m/>
    <m/>
    <m/>
    <n v="590"/>
    <m/>
    <m/>
    <m/>
    <m/>
    <m/>
    <m/>
    <m/>
  </r>
  <r>
    <n v="606"/>
    <m/>
    <m/>
    <m/>
    <m/>
    <m/>
    <m/>
    <m/>
    <m/>
    <m/>
    <m/>
    <n v="4088"/>
    <m/>
    <s v="תל אביב"/>
    <x v="24"/>
    <x v="105"/>
    <m/>
    <s v="מיסוי"/>
    <s v="פינוי-בינוי"/>
    <s v="תכנית מאושרת עם פעילות יזמית"/>
    <n v="7006408"/>
    <s v="508 20190430"/>
    <n v="508"/>
    <n v="20190430"/>
    <s v="בקשה מקוונת עם הקלות"/>
    <s v="פינוי בינוי"/>
    <n v="64962106"/>
    <s v="קריית אונו"/>
    <n v="2620"/>
    <s v="לוי אשכול"/>
    <n v="210"/>
    <n v="0"/>
    <n v="0"/>
    <m/>
    <d v="2019-12-22T00:00:00"/>
    <n v="0"/>
    <n v="0"/>
    <m/>
    <m/>
    <n v="121"/>
    <m/>
    <m/>
    <m/>
    <m/>
    <m/>
    <s v=" בנין מגורים חדש בגובה 21 קומות מעל קומת קרקע הכוללת מסחר, סה&quot;כ 121  יח&quot;ד. מתחם פינוי בינוי לוי אשכול צפון: "/>
    <m/>
    <m/>
    <m/>
    <n v="2097944"/>
    <n v="4055"/>
    <s v="בקשה מקוונת עם הקלות"/>
    <d v="2021-02-23T00:00:00"/>
    <s v="פינוי בינוי"/>
    <n v="0"/>
    <n v="121"/>
    <m/>
    <m/>
    <m/>
    <m/>
    <n v="121"/>
    <m/>
    <m/>
    <s v="מתחם פינוי בינוי לוי אשכול צפון: בנין מגורים חדש בגובה 21 קומות מעל קומת קרקע הכוללת מסחר, סה&quot;כ 121  יח&quot;ד. "/>
    <m/>
    <m/>
    <s v="שליפת חלקה 0 (אוגוסט 2020)"/>
    <n v="2019"/>
    <x v="0"/>
    <s v="בנייה"/>
    <s v="בנייה"/>
    <m/>
    <n v="2"/>
    <m/>
    <m/>
    <m/>
    <n v="2"/>
    <s v="מקוונת (להיתר)"/>
    <s v="מגרש 106"/>
    <x v="2"/>
    <m/>
    <m/>
    <m/>
    <n v="7006408"/>
    <n v="2097944"/>
    <m/>
    <m/>
    <m/>
    <m/>
    <m/>
    <m/>
    <s v="חסרה כתובת מלאה באתר העירייה. האם שייך למתחם בר יהודה / הרוגי מלכות בבל?"/>
    <m/>
    <n v="590"/>
    <m/>
    <m/>
    <m/>
    <m/>
    <m/>
    <s v="אישור בתנאים"/>
    <m/>
  </r>
  <r>
    <n v="1361"/>
    <m/>
    <m/>
    <m/>
    <m/>
    <m/>
    <m/>
    <m/>
    <m/>
    <m/>
    <m/>
    <n v="4088"/>
    <m/>
    <s v="תל אביב"/>
    <x v="24"/>
    <x v="105"/>
    <m/>
    <s v="מיסוי"/>
    <s v="פינוי-בינוי"/>
    <s v="תכנית מאושרת עם פעילות יזמית"/>
    <n v="7089146"/>
    <s v="508 20200134"/>
    <n v="508"/>
    <n v="20200134"/>
    <s v="בקשה מקוונת עם הקלות"/>
    <s v="פינוי בינוי"/>
    <n v="64962105"/>
    <s v="קריית אונו"/>
    <n v="0"/>
    <s v="לוי אשכול"/>
    <n v="0"/>
    <n v="0"/>
    <n v="0"/>
    <m/>
    <d v="2020-05-12T00:00:00"/>
    <n v="0"/>
    <n v="0"/>
    <m/>
    <m/>
    <n v="122"/>
    <s v="2020_01"/>
    <d v="2020-11-01T21:00:40"/>
    <m/>
    <m/>
    <s v="מהות הבקשה"/>
    <s v="בנין מגורים חדש בגובה 21 קומות מעל קומת קרקע ו4 קומות מרתף הכוללת מסחר ומצב&quot;ר, סה&quot;כ 122  יח&quot;ד מתחם פינוי בינוי לוי אשכול צפון: "/>
    <s v="NULL"/>
    <s v="NULL"/>
    <s v="NULL"/>
    <s v="NULL"/>
    <m/>
    <m/>
    <m/>
    <m/>
    <m/>
    <m/>
    <m/>
    <m/>
    <m/>
    <m/>
    <m/>
    <m/>
    <m/>
    <m/>
    <s v="NULL"/>
    <s v="NULL"/>
    <s v="לפי חלקה 0 (מרץ 2021)"/>
    <n v="2020"/>
    <x v="1"/>
    <s v="בנייה"/>
    <m/>
    <m/>
    <n v="3"/>
    <m/>
    <m/>
    <m/>
    <n v="2"/>
    <s v="מקוונת (להיתר)"/>
    <s v="מגרש 105"/>
    <x v="1"/>
    <m/>
    <m/>
    <m/>
    <m/>
    <m/>
    <m/>
    <m/>
    <m/>
    <s v="כן"/>
    <m/>
    <m/>
    <s v="מתחם רלוונטי לפי כתובת"/>
    <m/>
    <n v="590"/>
    <m/>
    <m/>
    <m/>
    <m/>
    <m/>
    <s v="אישור בתנאים"/>
    <m/>
  </r>
  <r>
    <n v="1357"/>
    <m/>
    <m/>
    <m/>
    <m/>
    <m/>
    <m/>
    <m/>
    <m/>
    <m/>
    <m/>
    <n v="4088"/>
    <m/>
    <s v="תל אביב"/>
    <x v="24"/>
    <x v="105"/>
    <m/>
    <s v="מיסוי"/>
    <s v="פינוי-בינוי"/>
    <s v="תכנית מאושרת עם פעילות יזמית"/>
    <n v="7089145"/>
    <s v="508 20200133"/>
    <n v="508"/>
    <n v="20200133"/>
    <s v="בקשה מקוונת עם הקלות"/>
    <s v="פינוי בינוי"/>
    <n v="64962104"/>
    <s v="קריית אונו"/>
    <n v="0"/>
    <s v="לוי אשכול"/>
    <n v="0"/>
    <n v="0"/>
    <n v="0"/>
    <m/>
    <d v="2020-05-12T00:00:00"/>
    <n v="0"/>
    <n v="0"/>
    <m/>
    <m/>
    <n v="122"/>
    <s v="2020_01"/>
    <d v="2020-11-01T21:00:40"/>
    <m/>
    <m/>
    <s v="מהות הבקשה"/>
    <s v=" בנין מגורים חדש בגובה 21 קומות מעל קומת קרקע הכוללת מסחר ומצב&quot;ר, סה&quot;כ 122  יח&quot;ד מתחם פינוי בינוי לוי אשכול צפון: "/>
    <s v="NULL"/>
    <s v="NULL"/>
    <s v="NULL"/>
    <s v="NULL"/>
    <m/>
    <m/>
    <m/>
    <m/>
    <m/>
    <m/>
    <m/>
    <m/>
    <m/>
    <m/>
    <m/>
    <m/>
    <m/>
    <m/>
    <s v="NULL"/>
    <s v="NULL"/>
    <s v="לפי חלקה 0 (מרץ 2021)"/>
    <n v="2020"/>
    <x v="1"/>
    <s v="בנייה"/>
    <m/>
    <m/>
    <n v="4"/>
    <m/>
    <m/>
    <m/>
    <n v="2"/>
    <s v="מקוונת (להיתר)"/>
    <s v="מגרש 104"/>
    <x v="1"/>
    <m/>
    <m/>
    <m/>
    <m/>
    <m/>
    <m/>
    <m/>
    <m/>
    <s v="כן"/>
    <m/>
    <m/>
    <s v="מתחם רלוונטי לפי כתובת"/>
    <m/>
    <n v="590"/>
    <m/>
    <m/>
    <m/>
    <m/>
    <m/>
    <s v="אישור בתנאים"/>
    <m/>
  </r>
  <r>
    <n v="605"/>
    <m/>
    <m/>
    <m/>
    <m/>
    <m/>
    <m/>
    <m/>
    <m/>
    <m/>
    <m/>
    <n v="4088"/>
    <m/>
    <s v="תל אביב"/>
    <x v="24"/>
    <x v="105"/>
    <m/>
    <s v="מיסוי"/>
    <s v="פינוי-בינוי"/>
    <s v="תכנית מאושרת עם פעילות יזמית"/>
    <n v="7006349"/>
    <s v="508 20190420"/>
    <n v="508"/>
    <n v="20190420"/>
    <s v="בקשה מקוונת"/>
    <s v="פינוי בינוי"/>
    <n v="64962106"/>
    <s v="קריית אונו"/>
    <n v="2620"/>
    <s v="לוי אשכול"/>
    <n v="210"/>
    <n v="0"/>
    <n v="0"/>
    <m/>
    <d v="2019-11-28T00:00:00"/>
    <n v="0"/>
    <n v="0"/>
    <m/>
    <m/>
    <n v="243"/>
    <m/>
    <m/>
    <m/>
    <m/>
    <m/>
    <s v="חפירה ודיפון"/>
    <m/>
    <m/>
    <m/>
    <n v="2014399"/>
    <n v="3964"/>
    <m/>
    <d v="2020-05-27T00:00:00"/>
    <m/>
    <m/>
    <m/>
    <m/>
    <m/>
    <m/>
    <m/>
    <n v="243"/>
    <m/>
    <m/>
    <s v="חפירה ודיפון עבור מגרשים 106, 107. מתחם פינוי בינוי לוי אשכול צפון "/>
    <m/>
    <m/>
    <s v="שליפת חלקה 0 (אוגוסט 2020)"/>
    <n v="2019"/>
    <x v="2"/>
    <s v="חפירה ודיפון"/>
    <s v="חפירה ודיפון"/>
    <m/>
    <s v="1,2"/>
    <m/>
    <m/>
    <m/>
    <n v="2"/>
    <s v="מקוונת (להיתר)"/>
    <s v="מגרשים 106, 107"/>
    <x v="2"/>
    <m/>
    <m/>
    <s v="אתר העירייה ודטה"/>
    <n v="7006349"/>
    <n v="2014399"/>
    <m/>
    <m/>
    <m/>
    <m/>
    <m/>
    <m/>
    <s v="חסרה כתובת מלאה באתר העירייה. האם שייך למתחם בר יהודה / הרוגי מלכות בבל?"/>
    <m/>
    <n v="590"/>
    <m/>
    <m/>
    <m/>
    <m/>
    <m/>
    <m/>
    <m/>
  </r>
  <r>
    <n v="1339"/>
    <m/>
    <m/>
    <m/>
    <s v="אותו פרוייקט עם לוי אשכול 75 זאת אומרת שהיח&quot;ד זהה והוא של כלל הפרוייקט יחד."/>
    <m/>
    <s v="כפול רק מהנתונים החדשים"/>
    <m/>
    <m/>
    <m/>
    <m/>
    <n v="4088"/>
    <m/>
    <s v="תל אביב"/>
    <x v="24"/>
    <x v="105"/>
    <m/>
    <s v="מיסוי"/>
    <s v="פינוי-בינוי"/>
    <s v="תכנית מאושרת עם פעילות יזמית"/>
    <n v="7089004"/>
    <s v="508 20200110"/>
    <n v="508"/>
    <n v="20200110"/>
    <s v="בקשה מקוונת"/>
    <s v="הריסה"/>
    <n v="6496371"/>
    <s v="קריית אונו"/>
    <n v="2620"/>
    <s v="לוי אשכול"/>
    <n v="210"/>
    <n v="39"/>
    <n v="39"/>
    <s v="     "/>
    <d v="2020-04-21T00:00:00"/>
    <n v="0"/>
    <n v="0"/>
    <m/>
    <m/>
    <n v="359"/>
    <s v="2020_01"/>
    <d v="2020-11-01T21:00:40"/>
    <m/>
    <m/>
    <s v="מנהלת"/>
    <s v="הריסה של 3 בנייני מגורים הכוללים 4 קומות+ קומת עמודים מתחם פינוי בינוי לוי אשכול צפון - "/>
    <s v="NULL"/>
    <s v="NULL"/>
    <s v="NULL"/>
    <s v="NULL"/>
    <m/>
    <m/>
    <m/>
    <m/>
    <m/>
    <m/>
    <m/>
    <m/>
    <m/>
    <m/>
    <m/>
    <m/>
    <m/>
    <m/>
    <s v="NULL"/>
    <s v="NULL"/>
    <s v="לפי גוש חלקה (מרץ 2021)"/>
    <n v="2020"/>
    <x v="1"/>
    <s v="הריסה"/>
    <m/>
    <m/>
    <n v="5"/>
    <m/>
    <m/>
    <m/>
    <n v="1"/>
    <s v="מקוונת (להיתר)"/>
    <s v="מגרשים 101+102  + (103)"/>
    <x v="1"/>
    <m/>
    <m/>
    <m/>
    <m/>
    <m/>
    <s v="היתר מספר 4131 אין מספר ID עבור ההיתר המקושר לבקשה הזו"/>
    <m/>
    <m/>
    <m/>
    <m/>
    <m/>
    <m/>
    <m/>
    <n v="590"/>
    <m/>
    <m/>
    <m/>
    <m/>
    <m/>
    <s v="לא היו החלטות בבקשה"/>
    <m/>
  </r>
  <r>
    <n v="1953"/>
    <s v="אוקטובר 2021 - טיוב בקשות שאינן כפולות"/>
    <s v="כן"/>
    <m/>
    <m/>
    <m/>
    <m/>
    <m/>
    <m/>
    <m/>
    <m/>
    <n v="4088"/>
    <m/>
    <s v="תל אביב"/>
    <x v="24"/>
    <x v="105"/>
    <m/>
    <s v="מיסוי"/>
    <s v="פינוי-בינוי"/>
    <s v="תכנית מאושרת עם פעילות יזמית"/>
    <n v="7481882"/>
    <s v="508 20210319"/>
    <n v="508"/>
    <n v="20210319"/>
    <s v="בקשה מקוונת"/>
    <s v="הריסה"/>
    <n v="6496371"/>
    <s v="קריית אונו"/>
    <n v="2620"/>
    <s v="לוי אשכול"/>
    <n v="210"/>
    <n v="39"/>
    <n v="39"/>
    <s v="     "/>
    <d v="2021-08-29T00:00:00"/>
    <n v="0"/>
    <n v="0"/>
    <m/>
    <m/>
    <n v="359"/>
    <s v="2021_04"/>
    <d v="2021-09-14T12:11:07"/>
    <m/>
    <m/>
    <s v="מנהלת"/>
    <s v="הריסה של 3 בנייני מגורים הכוללים 4 קומות+ קומת עמודים מתחם A פינוי בינוי לוי אשכול צפון - "/>
    <s v="NULL"/>
    <s v="NULL"/>
    <s v="NULL"/>
    <s v="NULL"/>
    <n v="4131"/>
    <s v="NULL"/>
    <d v="2021-12-13T00:00:00"/>
    <m/>
    <m/>
    <m/>
    <m/>
    <m/>
    <m/>
    <m/>
    <n v="359"/>
    <s v="מנהלת"/>
    <m/>
    <s v="מתחם A פינוי בינוי לוי אשכול צפון - הריסה של 3 בנייני מגורים הכוללים 4 קומות"/>
    <m/>
    <m/>
    <s v="גוש חלקה"/>
    <n v="2021"/>
    <x v="0"/>
    <s v="הריסה + בנייה"/>
    <s v="הריסה"/>
    <m/>
    <n v="5"/>
    <m/>
    <m/>
    <m/>
    <n v="2"/>
    <s v="מקוונת (להיתר)"/>
    <s v="מתחם A"/>
    <x v="0"/>
    <m/>
    <m/>
    <m/>
    <n v="7089004"/>
    <m/>
    <m/>
    <m/>
    <m/>
    <m/>
    <m/>
    <m/>
    <m/>
    <m/>
    <n v="590"/>
    <m/>
    <m/>
    <m/>
    <m/>
    <m/>
    <m/>
    <m/>
  </r>
  <r>
    <n v="1338"/>
    <m/>
    <m/>
    <m/>
    <m/>
    <m/>
    <s v="כפול רק מהנתונים החדשים"/>
    <m/>
    <m/>
    <m/>
    <m/>
    <n v="4088"/>
    <m/>
    <s v="תל אביב"/>
    <x v="24"/>
    <x v="105"/>
    <m/>
    <s v="מיסוי"/>
    <s v="פינוי-בינוי"/>
    <s v="תכנית מאושרת עם פעילות יזמית"/>
    <n v="7089003"/>
    <s v="508 20200108"/>
    <n v="508"/>
    <n v="20200108"/>
    <s v="בקשה מקוונת"/>
    <s v="הריסה"/>
    <n v="6496370"/>
    <s v="קריית אונו"/>
    <n v="2620"/>
    <s v="לוי אשכול"/>
    <n v="210"/>
    <n v="75"/>
    <n v="75"/>
    <s v="     "/>
    <d v="2020-04-21T00:00:00"/>
    <n v="0"/>
    <n v="0"/>
    <m/>
    <m/>
    <n v="122"/>
    <s v="2020_01"/>
    <d v="2020-11-01T21:00:40"/>
    <m/>
    <m/>
    <s v="מדלן"/>
    <s v="הריסה של בניין מגורים הכולל 4 קומות + קומת עמודים מתחם פינוי בינוי לוי אשכול צפון - "/>
    <s v="NULL"/>
    <s v="NULL"/>
    <s v="NULL"/>
    <n v="2085227"/>
    <n v="4046"/>
    <m/>
    <d v="2021-01-21T00:00:00"/>
    <m/>
    <m/>
    <m/>
    <m/>
    <m/>
    <m/>
    <m/>
    <n v="122"/>
    <m/>
    <m/>
    <s v="הריסה של 3 בנייני מגורים הכוללים 4 קומות"/>
    <s v="NULL"/>
    <s v="NULL"/>
    <s v="לפי גוש חלקה (מרץ 2021)"/>
    <n v="2020"/>
    <x v="0"/>
    <s v="הריסה"/>
    <s v="הריסה"/>
    <m/>
    <n v="4"/>
    <m/>
    <m/>
    <m/>
    <n v="1"/>
    <s v="מקוונת (להיתר)"/>
    <s v="מגרש 104"/>
    <x v="0"/>
    <m/>
    <m/>
    <m/>
    <n v="7089003"/>
    <n v="2085227"/>
    <m/>
    <m/>
    <m/>
    <m/>
    <m/>
    <m/>
    <m/>
    <m/>
    <n v="590"/>
    <m/>
    <m/>
    <m/>
    <m/>
    <m/>
    <s v="אישור בתנאים"/>
    <m/>
  </r>
  <r>
    <n v="607"/>
    <m/>
    <m/>
    <m/>
    <m/>
    <m/>
    <m/>
    <m/>
    <m/>
    <m/>
    <m/>
    <n v="4088"/>
    <m/>
    <s v="תל אביב"/>
    <x v="24"/>
    <x v="105"/>
    <m/>
    <s v="מיסוי"/>
    <s v="מיסוי - פינוי-בינוי"/>
    <s v="תכנית מאושרת עם פעילות יזמית"/>
    <n v="7006461"/>
    <s v="508 20190349"/>
    <n v="508"/>
    <n v="20190349"/>
    <s v="בקשה מקוונת"/>
    <s v="הריסה"/>
    <n v="6496383"/>
    <s v="קריית אונו"/>
    <n v="2620"/>
    <s v="לוי אשכול"/>
    <n v="210"/>
    <n v="77"/>
    <n v="77"/>
    <m/>
    <d v="2019-09-23T00:00:00"/>
    <n v="0"/>
    <n v="0"/>
    <m/>
    <m/>
    <n v="121"/>
    <m/>
    <m/>
    <m/>
    <m/>
    <s v="מנהלת"/>
    <s v="הריסת 3 בנייני מגורים משותפים קיימים בני 4 קומות + קומת עמודים. מתחם פינוי בינוי לוי אשכול צפון -"/>
    <m/>
    <m/>
    <m/>
    <n v="2042776"/>
    <n v="3943"/>
    <m/>
    <d v="2020-02-13T00:00:00"/>
    <m/>
    <m/>
    <m/>
    <m/>
    <m/>
    <m/>
    <m/>
    <n v="121"/>
    <s v="מנהלת"/>
    <m/>
    <s v="הריסת 3 בנייני מגורים משותפים קיימים בני 4 קומות + קומת עמודים. מתחם פינוי בינוי לוי אשכול צפון - "/>
    <m/>
    <m/>
    <m/>
    <n v="2019"/>
    <x v="2"/>
    <s v="הריסה"/>
    <s v="הריסה"/>
    <m/>
    <n v="2"/>
    <m/>
    <m/>
    <m/>
    <n v="1"/>
    <s v="מקוונת (להיתר)"/>
    <s v="מגרש 106"/>
    <x v="0"/>
    <m/>
    <m/>
    <s v="אתר העירייה ודטה"/>
    <n v="7006461"/>
    <n v="2042776"/>
    <m/>
    <m/>
    <m/>
    <m/>
    <m/>
    <m/>
    <m/>
    <m/>
    <n v="590"/>
    <m/>
    <m/>
    <m/>
    <m/>
    <m/>
    <s v="אושר"/>
    <m/>
  </r>
  <r>
    <n v="608"/>
    <m/>
    <m/>
    <m/>
    <m/>
    <m/>
    <m/>
    <m/>
    <m/>
    <m/>
    <m/>
    <n v="4088"/>
    <m/>
    <s v="תל אביב"/>
    <x v="24"/>
    <x v="105"/>
    <m/>
    <s v="מיסוי"/>
    <s v="מיסוי - פינוי-בינוי"/>
    <s v="תכנית מאושרת עם פעילות יזמית"/>
    <n v="7006460"/>
    <s v="508 20190348"/>
    <n v="508"/>
    <n v="20190348"/>
    <s v="בקשה מקוונת"/>
    <s v="הריסה"/>
    <n v="6496367"/>
    <s v="קריית אונו"/>
    <n v="2620"/>
    <s v="לוי אשכול"/>
    <n v="210"/>
    <n v="93"/>
    <n v="93"/>
    <m/>
    <d v="2019-09-23T00:00:00"/>
    <n v="0"/>
    <n v="0"/>
    <m/>
    <m/>
    <n v="122"/>
    <m/>
    <m/>
    <m/>
    <m/>
    <m/>
    <s v="הריסת בניין מגורים משותף קיים הכולל 4 קומות + קומת עמודים. מתחם פינוי בינוי לוי אשכול צפון -"/>
    <m/>
    <m/>
    <m/>
    <n v="2042775"/>
    <n v="3944"/>
    <m/>
    <d v="2020-02-13T00:00:00"/>
    <m/>
    <m/>
    <m/>
    <m/>
    <m/>
    <m/>
    <m/>
    <n v="122"/>
    <m/>
    <m/>
    <s v="הריסת בניין מגורים משותף קיים הכולל 4 קומות + קומת עמודים. מתחם פינוי בינוי לוי אשכול צפון - "/>
    <m/>
    <m/>
    <m/>
    <n v="2019"/>
    <x v="2"/>
    <s v="הריסה"/>
    <s v="הריסה"/>
    <m/>
    <n v="1"/>
    <m/>
    <m/>
    <m/>
    <n v="1"/>
    <s v="מקוונת (להיתר)"/>
    <s v="מגרש 107"/>
    <x v="0"/>
    <m/>
    <m/>
    <s v="אתר העירייה ודטה"/>
    <n v="7006460"/>
    <n v="2042775"/>
    <m/>
    <m/>
    <m/>
    <m/>
    <m/>
    <m/>
    <m/>
    <m/>
    <n v="590"/>
    <m/>
    <m/>
    <m/>
    <m/>
    <m/>
    <m/>
    <m/>
  </r>
  <r>
    <n v="1337"/>
    <m/>
    <m/>
    <m/>
    <m/>
    <m/>
    <s v="כפול רק מהנתונים החדשים"/>
    <m/>
    <m/>
    <m/>
    <m/>
    <n v="4088"/>
    <m/>
    <s v="תל אביב"/>
    <x v="24"/>
    <x v="105"/>
    <m/>
    <s v="מיסוי"/>
    <s v="פינוי-בינוי"/>
    <s v="תכנית מאושרת עם פעילות יזמית"/>
    <n v="7089002"/>
    <s v="508 20200106"/>
    <n v="508"/>
    <n v="20200106"/>
    <s v="בקשה מקוונת"/>
    <s v="הריסה"/>
    <n v="6496368"/>
    <s v="קריית אונו"/>
    <n v="2620"/>
    <s v="עגנון"/>
    <n v="248"/>
    <n v="0"/>
    <n v="0"/>
    <s v="     "/>
    <d v="2020-04-21T00:00:00"/>
    <n v="0"/>
    <n v="0"/>
    <m/>
    <m/>
    <n v="122"/>
    <s v="2020_01"/>
    <d v="2020-11-01T21:00:40"/>
    <m/>
    <m/>
    <m/>
    <s v="הריסה של 3 בנייני מגורים משותפים הכוללים 4 קומות + קומת עמודים מתחם פינוי בינוי לוי אשכול צפון - "/>
    <s v="NULL"/>
    <s v="NULL"/>
    <s v="NULL"/>
    <n v="2099742"/>
    <n v="4047"/>
    <s v="בקשה מקוונת"/>
    <d v="2021-01-28T00:00:00"/>
    <s v="הריסה"/>
    <n v="0"/>
    <n v="0"/>
    <m/>
    <m/>
    <m/>
    <m/>
    <n v="122"/>
    <m/>
    <m/>
    <s v="הריסה של 3 בנייני מגורים משותפים הכוללים 4 קומות + קומת עמודים מתחם פינוי בינוי לוי אשכול צפון - "/>
    <s v="NULL"/>
    <s v="NULL"/>
    <s v="לפי גוש חלקה (מרץ 2021)"/>
    <n v="2020"/>
    <x v="0"/>
    <s v="הריסה"/>
    <s v="הריסה"/>
    <m/>
    <n v="3"/>
    <m/>
    <m/>
    <m/>
    <n v="1"/>
    <s v="מקוונת (להיתר)"/>
    <s v="מגרש 105"/>
    <x v="0"/>
    <m/>
    <m/>
    <m/>
    <n v="7089002"/>
    <n v="2099742"/>
    <m/>
    <m/>
    <m/>
    <m/>
    <m/>
    <m/>
    <m/>
    <m/>
    <n v="590"/>
    <m/>
    <m/>
    <m/>
    <m/>
    <m/>
    <s v="אישור בתנאים"/>
    <m/>
  </r>
  <r>
    <n v="1391"/>
    <m/>
    <m/>
    <m/>
    <m/>
    <m/>
    <s v="כפול רק מהנתונים החדשים"/>
    <m/>
    <m/>
    <m/>
    <m/>
    <n v="4088"/>
    <m/>
    <s v="תל אביב"/>
    <x v="24"/>
    <x v="105"/>
    <m/>
    <s v="מיסוי"/>
    <s v="פינוי-בינוי"/>
    <s v="תכנית מאושרת עם פעילות יזמית"/>
    <n v="7113591"/>
    <s v="508 20200106"/>
    <n v="508"/>
    <n v="20200106"/>
    <s v="בקשה מקוונת"/>
    <s v="הריסה"/>
    <n v="6496368"/>
    <s v="קריית אונו"/>
    <n v="2620"/>
    <s v="עגנון"/>
    <n v="248"/>
    <n v="0"/>
    <n v="0"/>
    <s v="     "/>
    <d v="2020-04-21T00:00:00"/>
    <n v="0"/>
    <n v="0"/>
    <m/>
    <m/>
    <m/>
    <s v="2020_01"/>
    <d v="2020-11-01T21:00:40"/>
    <m/>
    <m/>
    <m/>
    <s v="הריסה של 3 בנייני מגורים משותפים הכוללים 4 קומות + קומת עמודים מתחם פינוי בינוי לוי אשכול צפון - "/>
    <s v="NULL"/>
    <s v="NULL"/>
    <s v="NULL"/>
    <s v="NULL"/>
    <m/>
    <m/>
    <m/>
    <m/>
    <m/>
    <m/>
    <m/>
    <m/>
    <m/>
    <m/>
    <m/>
    <m/>
    <m/>
    <s v="NULL"/>
    <s v="NULL"/>
    <s v="NULL"/>
    <s v="לפי גוש חלקה (מרץ 2021)"/>
    <n v="2020"/>
    <x v="1"/>
    <s v="הריסה"/>
    <m/>
    <m/>
    <m/>
    <m/>
    <m/>
    <m/>
    <n v="4"/>
    <s v="מקוונת (להיתר)"/>
    <m/>
    <x v="1"/>
    <m/>
    <m/>
    <m/>
    <m/>
    <m/>
    <m/>
    <m/>
    <m/>
    <m/>
    <m/>
    <m/>
    <m/>
    <m/>
    <n v="590"/>
    <m/>
    <m/>
    <m/>
    <m/>
    <m/>
    <s v="אישור בתנאים"/>
    <m/>
  </r>
  <r>
    <n v="1415"/>
    <m/>
    <m/>
    <m/>
    <m/>
    <m/>
    <s v="כפול רק מהנתונים החדשים"/>
    <s v="אין כתובת והבקשה לא נמצאה באתר העירייה"/>
    <m/>
    <m/>
    <m/>
    <n v="4088"/>
    <m/>
    <s v="תל אביב"/>
    <x v="24"/>
    <x v="105"/>
    <m/>
    <s v="מיסוי"/>
    <s v="פינוי-בינוי"/>
    <s v="תכנית מאושרת עם פעילות יזמית"/>
    <n v="7215006"/>
    <s v="508 20200063"/>
    <n v="508"/>
    <n v="20200063"/>
    <s v="בקשה למידע להיתר"/>
    <s v="שימוש חורג, בנייה חדשה"/>
    <n v="64962101"/>
    <s v="קריית אונו"/>
    <n v="2620"/>
    <m/>
    <n v="0"/>
    <n v="0"/>
    <n v="0"/>
    <s v="     "/>
    <d v="2020-09-10T00:00:00"/>
    <n v="0"/>
    <n v="244"/>
    <m/>
    <m/>
    <n v="244"/>
    <s v="2020_04"/>
    <d v="2021-01-28T10:43:04"/>
    <m/>
    <m/>
    <m/>
    <s v=" שני בנייני מגורים מעל 4 קומות תת קרקעיות (חניון) בניין במגרש 101 כולל מסחר, 21 קומות על קרקעיות + קומה טכנית, 122 יח&quot;ד בניין במגרש 102 כולל מסחר, מבנה ציבור 21 קומות על קרקעיות + קומה טכנית, 122 יח&quot;ד "/>
    <s v="NULL"/>
    <s v="NULL"/>
    <s v="NULL"/>
    <s v="NULL"/>
    <m/>
    <m/>
    <m/>
    <m/>
    <m/>
    <m/>
    <m/>
    <m/>
    <m/>
    <m/>
    <m/>
    <m/>
    <m/>
    <m/>
    <s v="NULL"/>
    <s v="NULL"/>
    <s v="לפי תכנית (מרץ 2021)"/>
    <n v="2020"/>
    <x v="1"/>
    <s v="בנייה"/>
    <m/>
    <m/>
    <n v="5"/>
    <n v="1"/>
    <n v="1"/>
    <m/>
    <n v="1"/>
    <s v="למידע"/>
    <s v="מגרשים 101 102. לפי המנהלת: 115 יחד במגרש 102. 122 יחד במגרש 101."/>
    <x v="1"/>
    <m/>
    <m/>
    <m/>
    <m/>
    <m/>
    <m/>
    <m/>
    <m/>
    <m/>
    <m/>
    <m/>
    <m/>
    <m/>
    <n v="590"/>
    <m/>
    <m/>
    <m/>
    <m/>
    <m/>
    <s v="הבקשה לא נמצאה באתר העירייה"/>
    <m/>
  </r>
  <r>
    <n v="609"/>
    <m/>
    <m/>
    <m/>
    <m/>
    <m/>
    <m/>
    <m/>
    <m/>
    <m/>
    <m/>
    <n v="4006"/>
    <m/>
    <s v="תל אביב"/>
    <x v="24"/>
    <x v="106"/>
    <m/>
    <s v="מיסוי"/>
    <s v="פינוי-בינוי"/>
    <s v="הושלם"/>
    <n v="689664"/>
    <s v="551 20050283"/>
    <n v="551"/>
    <n v="20050283"/>
    <s v="בקשה להיתר"/>
    <s v="הריסה"/>
    <n v="64912131"/>
    <s v="קריית אונו"/>
    <n v="2620"/>
    <s v="שאול המלך"/>
    <n v="147"/>
    <n v="0"/>
    <n v="0"/>
    <m/>
    <d v="2005-06-28T00:00:00"/>
    <n v="0"/>
    <n v="0"/>
    <m/>
    <m/>
    <m/>
    <m/>
    <m/>
    <m/>
    <m/>
    <m/>
    <s v="הריסת בנין משותף"/>
    <m/>
    <m/>
    <m/>
    <n v="181861"/>
    <n v="2047"/>
    <m/>
    <d v="2005-07-27T00:00:00"/>
    <m/>
    <n v="0"/>
    <n v="0"/>
    <m/>
    <m/>
    <m/>
    <m/>
    <m/>
    <m/>
    <m/>
    <s v="הריסת בנין משותף"/>
    <m/>
    <m/>
    <s v="שליפת חלקה 0 (אוגוסט 2020)"/>
    <n v="2005"/>
    <x v="17"/>
    <s v="הריסה"/>
    <s v="הריסה"/>
    <m/>
    <s v="?"/>
    <m/>
    <m/>
    <m/>
    <n v="2"/>
    <s v="להיתר"/>
    <m/>
    <x v="2"/>
    <m/>
    <m/>
    <m/>
    <m/>
    <m/>
    <m/>
    <m/>
    <m/>
    <m/>
    <m/>
    <m/>
    <m/>
    <s v="מיצוי יח&quot;ד בפרויקט"/>
    <n v="0"/>
    <m/>
    <m/>
    <m/>
    <m/>
    <m/>
    <m/>
    <m/>
  </r>
  <r>
    <n v="612"/>
    <m/>
    <m/>
    <m/>
    <m/>
    <m/>
    <m/>
    <m/>
    <m/>
    <m/>
    <m/>
    <n v="4006"/>
    <m/>
    <s v="תל אביב"/>
    <x v="24"/>
    <x v="106"/>
    <m/>
    <s v="מיסוי"/>
    <s v="פינוי-בינוי"/>
    <s v="הושלם"/>
    <n v="691736"/>
    <s v="551 20130466"/>
    <n v="551"/>
    <n v="20130466"/>
    <s v="בקשה להיתר"/>
    <s v="תוספת בניה"/>
    <n v="6491157"/>
    <s v="קריית אונו"/>
    <n v="2620"/>
    <s v="שאול המלך"/>
    <n v="147"/>
    <n v="3"/>
    <n v="3"/>
    <m/>
    <d v="2013-12-08T00:00:00"/>
    <n v="0"/>
    <n v="43"/>
    <n v="8"/>
    <n v="43"/>
    <n v="51"/>
    <m/>
    <m/>
    <m/>
    <m/>
    <m/>
    <s v="בניין משותף: תוספת 10 קומות+קומה חלקית של חדרי יציאה לגג. שינוי קומות מרתפים + שינוי קומת קרקע והוספת 2 דירות גן. תוספת 43 יח&quot;ד ס&quot;ה 51 יח&quot;ד בבניין. "/>
    <m/>
    <m/>
    <m/>
    <n v="182425"/>
    <n v="3333"/>
    <m/>
    <d v="2014-05-07T00:00:00"/>
    <m/>
    <n v="0"/>
    <n v="43"/>
    <n v="8"/>
    <m/>
    <n v="43"/>
    <m/>
    <n v="51"/>
    <m/>
    <m/>
    <s v="    והוספת 2 דירות גן. תוספת 43 יח&quot;ד ס&quot;ה 51 יח&quot;ד בבניין. 1. בניין משותף: תוספת 10 קומות+קומה חלקית ליציאה לגג, שינוי קומות מרתפים, שינוי קומת קרקע 2. הקמת חניון ציבורי.      3. הריסת מבנים קיימים כמסומן בתשריט. "/>
    <m/>
    <m/>
    <m/>
    <n v="2013"/>
    <x v="7"/>
    <s v="בנייה"/>
    <s v="הריסה + בנייה"/>
    <m/>
    <n v="1"/>
    <m/>
    <m/>
    <m/>
    <n v="1"/>
    <s v="להיתר"/>
    <m/>
    <x v="0"/>
    <m/>
    <s v="דטה מהעבר"/>
    <s v="דטה מהעבר"/>
    <n v="691736"/>
    <n v="182425"/>
    <m/>
    <m/>
    <m/>
    <m/>
    <m/>
    <m/>
    <m/>
    <s v="מיצוי יח&quot;ד בפרויקט"/>
    <n v="0"/>
    <m/>
    <m/>
    <m/>
    <m/>
    <m/>
    <m/>
    <m/>
  </r>
  <r>
    <n v="613"/>
    <m/>
    <m/>
    <m/>
    <m/>
    <m/>
    <m/>
    <m/>
    <m/>
    <m/>
    <m/>
    <n v="4006"/>
    <m/>
    <s v="תל אביב"/>
    <x v="24"/>
    <x v="106"/>
    <m/>
    <s v="מיסוי"/>
    <s v="פינוי-בינוי"/>
    <s v="הושלם"/>
    <n v="690220"/>
    <s v="551 20070408"/>
    <n v="551"/>
    <n v="20070408"/>
    <s v="בקשה להיתר"/>
    <s v="בניה חדשה"/>
    <n v="6491165"/>
    <s v="קריית אונו"/>
    <n v="2620"/>
    <s v="שאול המלך"/>
    <n v="147"/>
    <n v="3"/>
    <n v="3"/>
    <m/>
    <d v="2007-07-18T00:00:00"/>
    <n v="0"/>
    <n v="0"/>
    <n v="15"/>
    <n v="41"/>
    <n v="56"/>
    <m/>
    <m/>
    <m/>
    <m/>
    <m/>
    <s v=" מעל שתי קומות מרתף קיימות בנין מגורים בן 15 קומות מעל קומת קרקע  + חדרים על הגג,  סה&quot;כ  56 יח&quot;ד "/>
    <m/>
    <m/>
    <m/>
    <n v="182010"/>
    <n v="2532"/>
    <m/>
    <d v="2008-09-15T00:00:00"/>
    <m/>
    <n v="0"/>
    <n v="0"/>
    <n v="15"/>
    <m/>
    <n v="41"/>
    <m/>
    <n v="56"/>
    <m/>
    <m/>
    <s v=" מעל שתי קומות מרתף קיימות בנין מגורים בן 15 קומות מעל קומת קרקע  + חדרים על הגג,  סה&quot;כ  56 יח&quot;ד "/>
    <m/>
    <m/>
    <m/>
    <n v="2007"/>
    <x v="15"/>
    <s v="בנייה"/>
    <s v="בנייה"/>
    <m/>
    <n v="2"/>
    <m/>
    <m/>
    <m/>
    <n v="1"/>
    <s v="להיתר"/>
    <m/>
    <x v="0"/>
    <m/>
    <s v="דטה מהעבר"/>
    <s v="דטה מהעבר"/>
    <n v="690220"/>
    <n v="182010"/>
    <m/>
    <m/>
    <m/>
    <m/>
    <m/>
    <m/>
    <m/>
    <s v="מיצוי יח&quot;ד בפרויקט"/>
    <n v="0"/>
    <m/>
    <m/>
    <m/>
    <m/>
    <m/>
    <m/>
    <m/>
  </r>
  <r>
    <n v="614"/>
    <m/>
    <m/>
    <m/>
    <m/>
    <m/>
    <m/>
    <m/>
    <m/>
    <m/>
    <m/>
    <n v="4006"/>
    <m/>
    <s v="תל אביב"/>
    <x v="24"/>
    <x v="106"/>
    <m/>
    <s v="מיסוי"/>
    <s v="פינוי-בינוי"/>
    <s v="הושלם"/>
    <n v="690221"/>
    <s v="551 20070409"/>
    <n v="551"/>
    <n v="20070409"/>
    <s v="בקשה להיתר"/>
    <s v="בניה חדשה"/>
    <n v="6491166"/>
    <s v="קריית אונו"/>
    <n v="2620"/>
    <s v="שאול המלך"/>
    <n v="147"/>
    <n v="4"/>
    <n v="4"/>
    <m/>
    <d v="2007-07-18T00:00:00"/>
    <n v="0"/>
    <n v="0"/>
    <n v="15"/>
    <n v="41"/>
    <n v="56"/>
    <m/>
    <m/>
    <m/>
    <m/>
    <m/>
    <s v="  ושתי קומות מרתף קיימות בנין מגורים בן 15 קומות מעל ק.קרקע  + חדרים על הגג   סה&quot;כ  56יח&quot;ד "/>
    <m/>
    <m/>
    <m/>
    <n v="183501"/>
    <n v="2505"/>
    <m/>
    <d v="2008-07-28T00:00:00"/>
    <m/>
    <n v="0"/>
    <n v="0"/>
    <n v="15"/>
    <m/>
    <n v="41"/>
    <m/>
    <n v="56"/>
    <m/>
    <m/>
    <s v="  (מעל שתי קומות מרתף קיימות) בנין מגורים בן 15 קומות מעל ק.קרקע  + חדרים על הגג, סה&quot;כ 56 יח&quot;ד "/>
    <m/>
    <m/>
    <m/>
    <n v="2007"/>
    <x v="15"/>
    <s v="בנייה"/>
    <s v="בנייה"/>
    <m/>
    <n v="3"/>
    <m/>
    <m/>
    <m/>
    <n v="1"/>
    <s v="להיתר"/>
    <m/>
    <x v="0"/>
    <m/>
    <s v="דטה מהעבר"/>
    <s v="דטה מהעבר"/>
    <n v="690221"/>
    <n v="183501"/>
    <m/>
    <m/>
    <m/>
    <m/>
    <m/>
    <m/>
    <m/>
    <s v="מיצוי יח&quot;ד בפרויקט"/>
    <n v="0"/>
    <m/>
    <m/>
    <m/>
    <m/>
    <m/>
    <m/>
    <m/>
  </r>
  <r>
    <n v="611"/>
    <m/>
    <m/>
    <m/>
    <m/>
    <m/>
    <m/>
    <m/>
    <m/>
    <m/>
    <m/>
    <n v="4006"/>
    <m/>
    <s v="תל אביב"/>
    <x v="24"/>
    <x v="106"/>
    <m/>
    <s v="מיסוי"/>
    <s v="פינוי-בינוי"/>
    <s v="הושלם"/>
    <n v="690745"/>
    <s v="551 20090250"/>
    <n v="551"/>
    <n v="20090250"/>
    <s v="בקשה להיתר"/>
    <s v="בניה חדשה"/>
    <n v="6491172"/>
    <s v="קריית אונו"/>
    <n v="2620"/>
    <s v="שאול המלך"/>
    <n v="147"/>
    <n v="5"/>
    <n v="5"/>
    <m/>
    <d v="2009-06-04T00:00:00"/>
    <n v="0"/>
    <n v="0"/>
    <n v="11"/>
    <n v="29"/>
    <n v="40"/>
    <m/>
    <m/>
    <m/>
    <m/>
    <m/>
    <s v=" בית מגורים משותף - 108ב  בקשה לבנית 10 קומות  מגורים מעל קומת קרקע  סה&quot;כ -  40 יח&quot;ד  מעל 2 קומות מרתף ו2 דירות בקומה 1- קיימות. "/>
    <m/>
    <m/>
    <m/>
    <n v="181066"/>
    <n v="2691"/>
    <m/>
    <d v="2009-11-19T00:00:00"/>
    <m/>
    <n v="0"/>
    <n v="0"/>
    <n v="11"/>
    <m/>
    <n v="29"/>
    <m/>
    <n v="40"/>
    <m/>
    <m/>
    <s v="בית מגורים משותף - 108ב בקשה לבנית 10 קומות  מגורים מעל קומת קרקע  סה&quot;כ -  40 יח&quot;ד מעל 2 קומות מרתף ו2 דירות בקומה 1- קיימות. "/>
    <m/>
    <m/>
    <m/>
    <n v="2009"/>
    <x v="12"/>
    <s v="בנייה"/>
    <s v="בנייה"/>
    <m/>
    <n v="4"/>
    <m/>
    <m/>
    <m/>
    <n v="1"/>
    <s v="להיתר"/>
    <m/>
    <x v="0"/>
    <m/>
    <s v="דטה מהעבר"/>
    <s v="דטה מהעבר"/>
    <n v="690745"/>
    <n v="181066"/>
    <m/>
    <m/>
    <m/>
    <m/>
    <m/>
    <m/>
    <m/>
    <s v="מיצוי יח&quot;ד בפרויקט"/>
    <n v="0"/>
    <m/>
    <m/>
    <m/>
    <m/>
    <m/>
    <m/>
    <m/>
  </r>
  <r>
    <n v="610"/>
    <m/>
    <m/>
    <m/>
    <m/>
    <m/>
    <m/>
    <m/>
    <m/>
    <m/>
    <m/>
    <n v="4006"/>
    <m/>
    <s v="תל אביב"/>
    <x v="24"/>
    <x v="106"/>
    <m/>
    <s v="מיסוי"/>
    <s v="פינוי-בינוי"/>
    <s v="הושלם"/>
    <n v="690586"/>
    <s v="551 20080400"/>
    <n v="551"/>
    <n v="20080400"/>
    <s v="בקשה להיתר"/>
    <s v="בניה חדשה"/>
    <n v="6491172"/>
    <s v="קריית אונו"/>
    <n v="2620"/>
    <s v="שאול המלך"/>
    <n v="147"/>
    <n v="5"/>
    <n v="5"/>
    <m/>
    <d v="2008-08-13T00:00:00"/>
    <n v="0"/>
    <n v="0"/>
    <n v="0"/>
    <n v="0"/>
    <n v="40"/>
    <m/>
    <m/>
    <m/>
    <m/>
    <m/>
    <s v=" 1. הקמת בנין בן 9 קומות + קומת כניסה, מעל 2 קומות מרתף , סה&quot;כ 40 יח&quot;ד  2. שינוי מיקום דיפון  בית מגורים משותף - 108 ב' - "/>
    <m/>
    <m/>
    <m/>
    <n v="182494"/>
    <n v="2620"/>
    <m/>
    <d v="2009-06-16T00:00:00"/>
    <m/>
    <n v="0"/>
    <n v="0"/>
    <n v="0"/>
    <m/>
    <n v="0"/>
    <m/>
    <n v="40"/>
    <m/>
    <m/>
    <s v="1. הקמת 2 מרתפים עד מפלס 0.00 +, כולל 2 יח&quot;ד 2. שינוי מיקום דיפון שלב א' בבניית בית מגורים משותף (108 ב') הכולל: "/>
    <m/>
    <m/>
    <m/>
    <n v="2008"/>
    <x v="12"/>
    <s v="חפירה ודיפון + בנייה"/>
    <s v="בנייה"/>
    <m/>
    <n v="4"/>
    <m/>
    <m/>
    <m/>
    <n v="2"/>
    <s v="להיתר"/>
    <m/>
    <x v="2"/>
    <m/>
    <s v="דטה מהעבר"/>
    <s v="דטה מהעבר"/>
    <n v="690586"/>
    <n v="182494"/>
    <m/>
    <m/>
    <m/>
    <m/>
    <m/>
    <m/>
    <m/>
    <s v="מיצוי יח&quot;ד בפרויקט"/>
    <n v="0"/>
    <m/>
    <m/>
    <m/>
    <m/>
    <m/>
    <m/>
    <m/>
  </r>
  <r>
    <n v="1647"/>
    <m/>
    <m/>
    <m/>
    <m/>
    <m/>
    <m/>
    <m/>
    <m/>
    <m/>
    <m/>
    <n v="4006"/>
    <m/>
    <s v="תל אביב"/>
    <x v="24"/>
    <x v="106"/>
    <m/>
    <s v="מיסוי"/>
    <s v="פינוי-בינוי"/>
    <s v="הושלם"/>
    <n v="690011"/>
    <s v="551 20060562"/>
    <n v="551"/>
    <n v="20060562"/>
    <s v="בקשה להיתר"/>
    <m/>
    <n v="6491167"/>
    <s v="קריית אונו"/>
    <n v="2620"/>
    <s v="שאול המלך"/>
    <n v="147"/>
    <n v="6"/>
    <n v="6"/>
    <m/>
    <d v="2006-11-02T00:00:00"/>
    <m/>
    <m/>
    <n v="24"/>
    <n v="32"/>
    <n v="56"/>
    <m/>
    <m/>
    <m/>
    <m/>
    <m/>
    <s v="בית מגורים משותף (מגרש 103) הכולל: הקמת 56 יח&quot;ד, בבנין בן 15 קומות (כולל ק. קרקע מעל 2 קומות חניה תת קרקעיות קיימות). "/>
    <m/>
    <m/>
    <m/>
    <n v="182579"/>
    <n v="2303"/>
    <s v="בקשה להיתר"/>
    <d v="2007-06-07T00:00:00"/>
    <m/>
    <m/>
    <m/>
    <n v="24"/>
    <m/>
    <n v="32"/>
    <m/>
    <n v="56"/>
    <m/>
    <m/>
    <s v="בית מגורים משותף (מגרש 103) הכולל: הקמת 56 יח&quot;ד, בבנין בן 15 קומות כולל ק. קרקע מעל 2 קומות חניה תת קרקעיות קיימות. "/>
    <m/>
    <m/>
    <m/>
    <n v="2006"/>
    <x v="14"/>
    <s v="בנייה"/>
    <s v="בנייה"/>
    <m/>
    <n v="5"/>
    <m/>
    <m/>
    <m/>
    <n v="1"/>
    <s v="להיתר"/>
    <m/>
    <x v="0"/>
    <m/>
    <m/>
    <m/>
    <n v="690011"/>
    <n v="182579"/>
    <m/>
    <m/>
    <m/>
    <m/>
    <m/>
    <m/>
    <m/>
    <s v="מיצוי יח&quot;ד בפרויקט"/>
    <n v="0"/>
    <m/>
    <m/>
    <m/>
    <m/>
    <m/>
    <m/>
    <m/>
  </r>
  <r>
    <n v="615"/>
    <m/>
    <m/>
    <m/>
    <m/>
    <m/>
    <m/>
    <m/>
    <m/>
    <m/>
    <m/>
    <n v="4006"/>
    <m/>
    <s v="תל אביב"/>
    <x v="24"/>
    <x v="106"/>
    <m/>
    <s v="מיסוי"/>
    <s v="פינוי-בינוי"/>
    <s v="הושלם"/>
    <n v="689577"/>
    <s v="551 20050106"/>
    <n v="551"/>
    <n v="20050106"/>
    <s v="בקשה להיתר"/>
    <s v="תוספת בניה"/>
    <n v="6491171"/>
    <s v="קריית אונו"/>
    <n v="2620"/>
    <s v="שאול המלך"/>
    <n v="147"/>
    <n v="7"/>
    <n v="7"/>
    <m/>
    <d v="2005-03-08T00:00:00"/>
    <n v="0"/>
    <n v="0"/>
    <n v="18"/>
    <n v="22"/>
    <n v="40"/>
    <m/>
    <m/>
    <m/>
    <m/>
    <m/>
    <s v="בנין משותף - 107 ד': מעל ק. קרקע + קומה 1- + 2 מרתפי חניה - סה&quot;כ 40 יח&quot;ד תוספת קומה 9 וחדרי יציאה לגג, לבנין בן 8 קומות "/>
    <m/>
    <m/>
    <m/>
    <n v="183214"/>
    <n v="2078"/>
    <m/>
    <d v="2005-10-30T00:00:00"/>
    <m/>
    <n v="0"/>
    <n v="0"/>
    <n v="18"/>
    <m/>
    <n v="22"/>
    <m/>
    <n v="40"/>
    <m/>
    <m/>
    <s v="בנין משותף - 107 ד': מעל ק. קרקע + קומה 1- + 2 מרתפי חניה - סה&quot;כ 40 יח&quot;ד תוספת קומה 9 וחדרי יציאה לגג, לבנין בן 8 קומות "/>
    <m/>
    <m/>
    <m/>
    <n v="2005"/>
    <x v="17"/>
    <s v="בנייה"/>
    <s v="בנייה"/>
    <m/>
    <n v="6"/>
    <m/>
    <m/>
    <m/>
    <n v="1"/>
    <s v="להיתר"/>
    <m/>
    <x v="0"/>
    <m/>
    <s v="דטה מהעבר"/>
    <s v="דטה מהעבר"/>
    <n v="689577"/>
    <n v="183214"/>
    <m/>
    <m/>
    <m/>
    <m/>
    <m/>
    <m/>
    <m/>
    <s v="מיצוי יח&quot;ד בפרויקט"/>
    <n v="0"/>
    <m/>
    <m/>
    <m/>
    <m/>
    <m/>
    <m/>
    <m/>
  </r>
  <r>
    <n v="616"/>
    <m/>
    <m/>
    <m/>
    <m/>
    <m/>
    <m/>
    <m/>
    <m/>
    <m/>
    <m/>
    <n v="4006"/>
    <m/>
    <s v="תל אביב"/>
    <x v="24"/>
    <x v="106"/>
    <m/>
    <s v="מיסוי"/>
    <s v="פינוי-בינוי"/>
    <s v="הושלם"/>
    <n v="689260"/>
    <s v="551 20040121"/>
    <n v="551"/>
    <n v="20040121"/>
    <s v="בקשה להיתר"/>
    <s v="בניה חדשה"/>
    <n v="6491168"/>
    <s v="קריית אונו"/>
    <n v="2620"/>
    <s v="שאול המלך"/>
    <n v="147"/>
    <n v="8"/>
    <n v="8"/>
    <m/>
    <d v="2004-03-30T00:00:00"/>
    <n v="0"/>
    <n v="0"/>
    <n v="24"/>
    <n v="32"/>
    <n v="56"/>
    <m/>
    <m/>
    <m/>
    <m/>
    <m/>
    <s v="‏1. בנין מגורים בן 14 קומות + 2 קומות חניה תת קרקעית  - סה&quot;כ 56 יח&quot;ד. ‏2. העברת שטחי בניה ממגרש 101 בסך של 264 מ&quot;ר. ‏3. העברת שטחי בניה ממגרש 102 בסך של 161 מ&quot;ר. ‏4. העברת שטחי  בניה ממגרש 103 בסך של 161 מ&quot;ר. ‏5. העברת שטחי שרות ממגרש 101 בסך של 45  מ&quot;ר ."/>
    <m/>
    <m/>
    <m/>
    <n v="181770"/>
    <n v="1935"/>
    <m/>
    <d v="2004-12-02T00:00:00"/>
    <m/>
    <n v="0"/>
    <n v="0"/>
    <n v="24"/>
    <m/>
    <n v="32"/>
    <m/>
    <n v="56"/>
    <m/>
    <m/>
    <s v="בנין מגורים בן 14 קומות + 2 קומות חניה תת קרקעית  - סה&quot;כ 56 יח&quot;ד. "/>
    <m/>
    <m/>
    <m/>
    <n v="2004"/>
    <x v="18"/>
    <s v="בנייה"/>
    <s v="בנייה"/>
    <m/>
    <n v="7"/>
    <m/>
    <m/>
    <m/>
    <n v="1"/>
    <s v="להיתר"/>
    <m/>
    <x v="0"/>
    <m/>
    <s v="דטה מהעבר"/>
    <s v="דטה מהעבר"/>
    <n v="689260"/>
    <n v="181770"/>
    <m/>
    <m/>
    <m/>
    <m/>
    <m/>
    <m/>
    <m/>
    <s v="מיצוי יח&quot;ד בפרויקט"/>
    <n v="0"/>
    <m/>
    <m/>
    <m/>
    <m/>
    <m/>
    <m/>
    <m/>
  </r>
  <r>
    <n v="617"/>
    <m/>
    <m/>
    <m/>
    <m/>
    <m/>
    <m/>
    <m/>
    <m/>
    <m/>
    <m/>
    <n v="4006"/>
    <m/>
    <s v="תל אביב"/>
    <x v="24"/>
    <x v="106"/>
    <m/>
    <s v="מיסוי"/>
    <s v="פינוי-בינוי"/>
    <s v="הושלם"/>
    <n v="689138"/>
    <s v="551 20030168"/>
    <n v="551"/>
    <n v="20030168"/>
    <s v="בקשה להיתר"/>
    <s v="בניה חדשה"/>
    <n v="6491171"/>
    <s v="קריית אונו"/>
    <n v="2620"/>
    <s v="שאול המלך"/>
    <n v="147"/>
    <n v="9"/>
    <n v="9"/>
    <m/>
    <d v="2003-11-02T00:00:00"/>
    <n v="0"/>
    <n v="0"/>
    <n v="11"/>
    <n v="29"/>
    <n v="40"/>
    <m/>
    <m/>
    <m/>
    <m/>
    <m/>
    <s v="בקשה לקבלת היתר בניה לבנין מגורים בן 9 קומות+ קומה 1- וכן 2 מרתפי חניה. סה&quot;כ 40 יח&quot;ד "/>
    <m/>
    <m/>
    <m/>
    <n v="181741"/>
    <n v="1832"/>
    <m/>
    <d v="2004-03-08T00:00:00"/>
    <m/>
    <n v="0"/>
    <n v="0"/>
    <n v="11"/>
    <m/>
    <n v="29"/>
    <m/>
    <n v="40"/>
    <m/>
    <m/>
    <s v="בנין מגורים בן 9 קומות + 2 קומות מרתף - סה&quot;כ 40 יח&quot;ד. "/>
    <m/>
    <m/>
    <m/>
    <n v="2003"/>
    <x v="18"/>
    <s v="בנייה"/>
    <s v="בנייה"/>
    <m/>
    <n v="8"/>
    <m/>
    <m/>
    <m/>
    <n v="1"/>
    <s v="להיתר"/>
    <m/>
    <x v="0"/>
    <m/>
    <s v="דטה מהעבר"/>
    <s v="דטה מהעבר"/>
    <n v="689138"/>
    <n v="181741"/>
    <m/>
    <m/>
    <m/>
    <m/>
    <m/>
    <m/>
    <m/>
    <s v="מיצוי יח&quot;ד בפרויקט"/>
    <n v="0"/>
    <m/>
    <m/>
    <m/>
    <m/>
    <m/>
    <m/>
    <m/>
  </r>
  <r>
    <n v="618"/>
    <m/>
    <m/>
    <m/>
    <m/>
    <m/>
    <m/>
    <m/>
    <m/>
    <m/>
    <m/>
    <n v="4006"/>
    <m/>
    <s v="תל אביב"/>
    <x v="24"/>
    <x v="106"/>
    <m/>
    <s v="מיסוי"/>
    <s v="פינוי-בינוי"/>
    <s v="הושלם"/>
    <n v="689860"/>
    <s v="551 20060116"/>
    <n v="551"/>
    <n v="20060116"/>
    <s v="בקשה להיתר"/>
    <s v="תוכ' שינוי' ללא תוספת"/>
    <n v="6491169"/>
    <s v="קריית אונו"/>
    <n v="2620"/>
    <s v="שאול המלך"/>
    <n v="147"/>
    <n v="10"/>
    <n v="10"/>
    <m/>
    <d v="2006-03-07T00:00:00"/>
    <n v="0"/>
    <n v="0"/>
    <n v="24"/>
    <n v="32"/>
    <n v="56"/>
    <m/>
    <m/>
    <m/>
    <m/>
    <m/>
    <s v="אשור בדיעבד לעמודים וגזוזטראות בחזית המערבית בקשה להקמת עמודים וגזוזטראות בחזית מערבית בדיעבד תוכ' שינויים בבית מגורים משותף (15 קומות + קרקע מעל 2 קומות מרתף) הכוללת: "/>
    <m/>
    <m/>
    <m/>
    <n v="181912"/>
    <n v="2172"/>
    <m/>
    <d v="2006-07-02T00:00:00"/>
    <m/>
    <n v="0"/>
    <n v="0"/>
    <n v="24"/>
    <m/>
    <n v="32"/>
    <m/>
    <n v="56"/>
    <m/>
    <m/>
    <s v="אשור בדיעבד לעמודים וגזוזטראות בחזית המערבית תוכ' שינויים בבית מגורים משותף (15 קומות + קרקע מעל 2 קומות מרתף) הכוללת: "/>
    <m/>
    <m/>
    <m/>
    <n v="2006"/>
    <x v="19"/>
    <s v="בנייה"/>
    <s v="בנייה (שינויים)"/>
    <m/>
    <n v="9"/>
    <m/>
    <m/>
    <m/>
    <n v="1"/>
    <s v="להיתר"/>
    <m/>
    <x v="0"/>
    <m/>
    <s v="דטה מהעבר"/>
    <s v="דטה מהעבר"/>
    <n v="689860"/>
    <n v="181912"/>
    <m/>
    <m/>
    <m/>
    <m/>
    <m/>
    <m/>
    <m/>
    <s v="מיצוי יח&quot;ד בפרויקט"/>
    <n v="0"/>
    <m/>
    <m/>
    <m/>
    <m/>
    <m/>
    <m/>
    <m/>
  </r>
  <r>
    <n v="619"/>
    <m/>
    <m/>
    <m/>
    <m/>
    <m/>
    <m/>
    <m/>
    <m/>
    <m/>
    <m/>
    <n v="4006"/>
    <m/>
    <s v="תל אביב"/>
    <x v="24"/>
    <x v="106"/>
    <m/>
    <s v="מיסוי"/>
    <s v="פינוי-בינוי"/>
    <s v="הושלם"/>
    <n v="689212"/>
    <s v="551 20040023"/>
    <n v="551"/>
    <n v="20040023"/>
    <s v="בקשה להיתר"/>
    <s v="הריסה ובניה חדשה"/>
    <n v="6491170"/>
    <s v="קריית אונו"/>
    <n v="2620"/>
    <s v="שאול המלך"/>
    <n v="147"/>
    <n v="11"/>
    <n v="11"/>
    <m/>
    <d v="2004-01-29T00:00:00"/>
    <n v="0"/>
    <n v="0"/>
    <n v="18"/>
    <n v="22"/>
    <n v="40"/>
    <m/>
    <m/>
    <m/>
    <m/>
    <m/>
    <s v="הקמת בנין בן 9 קומות + קומת כניסה, מעל 2 קומות מרתף קיימות, סה&quot;כ 40 יח&quot;ד שלב ב' בבנית בנין משותף - 106 ו' הכולל: "/>
    <m/>
    <m/>
    <m/>
    <n v="181759"/>
    <n v="2072"/>
    <m/>
    <d v="2005-09-21T00:00:00"/>
    <m/>
    <n v="0"/>
    <n v="0"/>
    <n v="18"/>
    <m/>
    <n v="22"/>
    <m/>
    <n v="40"/>
    <m/>
    <m/>
    <s v="הקמת בנין בן 9 קומות + קומת כניסה, מעל 2 קומות מרתף קיימות, סה&quot;כ 40 יח&quot;ד שלב ב' בבנית בנין משותף - 106 ו' הכולל: "/>
    <m/>
    <m/>
    <m/>
    <n v="2004"/>
    <x v="17"/>
    <s v="בנייה"/>
    <s v="בנייה"/>
    <m/>
    <n v="10"/>
    <m/>
    <m/>
    <m/>
    <n v="1"/>
    <s v="להיתר"/>
    <m/>
    <x v="0"/>
    <m/>
    <s v="דטה מהעבר"/>
    <s v="דטה מהעבר"/>
    <n v="689212"/>
    <n v="181759"/>
    <m/>
    <m/>
    <m/>
    <m/>
    <m/>
    <m/>
    <m/>
    <s v="מיצוי יח&quot;ד בפרויקט"/>
    <n v="0"/>
    <m/>
    <m/>
    <m/>
    <m/>
    <m/>
    <m/>
    <m/>
  </r>
  <r>
    <n v="620"/>
    <m/>
    <m/>
    <m/>
    <m/>
    <m/>
    <m/>
    <m/>
    <m/>
    <m/>
    <m/>
    <n v="4006"/>
    <m/>
    <s v="תל אביב"/>
    <x v="24"/>
    <x v="106"/>
    <m/>
    <s v="מיסוי"/>
    <s v="פינוי-בינוי"/>
    <s v="הושלם"/>
    <n v="689737"/>
    <s v="551 20050402"/>
    <n v="551"/>
    <n v="20050402"/>
    <s v="בקשה להיתר"/>
    <s v="בניה חדשה"/>
    <n v="6491170"/>
    <s v="קריית אונו"/>
    <n v="2620"/>
    <s v="שאול המלך"/>
    <n v="147"/>
    <n v="11"/>
    <n v="11"/>
    <m/>
    <d v="2005-09-12T00:00:00"/>
    <n v="0"/>
    <n v="0"/>
    <n v="12"/>
    <n v="28"/>
    <n v="40"/>
    <m/>
    <m/>
    <m/>
    <m/>
    <m/>
    <s v="הקמת בנין בן 9 קומות + קומת כניסה, מעל 2 קומות מרתף קיימות, סה&quot;כ 40 יח&quot;ד שלב ב' בבית מגורים משותף - 106 ה' - "/>
    <m/>
    <m/>
    <m/>
    <n v="181880"/>
    <n v="2073"/>
    <m/>
    <d v="2005-09-29T00:00:00"/>
    <m/>
    <n v="0"/>
    <n v="0"/>
    <n v="12"/>
    <m/>
    <n v="28"/>
    <m/>
    <n v="40"/>
    <m/>
    <m/>
    <s v="הקמת בנין בן 9 קומות + קומת כניסה, מעל 2 קומות מרתף קיימות, סה&quot;כ 40 יח&quot;ד שלב ב' בבית מגורים משותף - 106 ה' - "/>
    <m/>
    <m/>
    <m/>
    <n v="2005"/>
    <x v="17"/>
    <s v="בנייה"/>
    <s v="בנייה"/>
    <m/>
    <n v="10"/>
    <m/>
    <m/>
    <m/>
    <n v="1"/>
    <s v="להיתר"/>
    <m/>
    <x v="0"/>
    <m/>
    <s v="דטה מהעבר"/>
    <s v="דטה מהעבר"/>
    <n v="689737"/>
    <n v="181880"/>
    <m/>
    <m/>
    <m/>
    <m/>
    <m/>
    <m/>
    <m/>
    <s v="מיצוי יח&quot;ד בפרויקט"/>
    <n v="0"/>
    <m/>
    <m/>
    <m/>
    <m/>
    <m/>
    <m/>
    <m/>
  </r>
  <r>
    <n v="621"/>
    <m/>
    <m/>
    <m/>
    <m/>
    <m/>
    <m/>
    <m/>
    <m/>
    <m/>
    <m/>
    <n v="4028"/>
    <m/>
    <s v="תל אביב"/>
    <x v="24"/>
    <x v="107"/>
    <m/>
    <s v="מיסוי"/>
    <s v="עיבוי"/>
    <s v="בביצוע + מבנים מאוכלסים"/>
    <n v="6786594"/>
    <s v="508 20180179"/>
    <n v="508"/>
    <n v="20180179"/>
    <s v="בקשה מקוונת עם הקלות"/>
    <s v="תוספת למבנה קיים"/>
    <n v="6497308"/>
    <s v="קריית אונו"/>
    <n v="2620"/>
    <s v="שטרן יאיר"/>
    <n v="241"/>
    <n v="105"/>
    <n v="105"/>
    <s v=""/>
    <d v="2018-05-10T00:00:00"/>
    <n v="0"/>
    <n v="19"/>
    <n v="24"/>
    <n v="19"/>
    <n v="43"/>
    <m/>
    <m/>
    <m/>
    <m/>
    <m/>
    <s v="24 יח&quot;ד קיימות + 19 יח&quot;ד חדשות, סה&quot;כ 43 יח&quot;ד. בניין משותף, בקשה לעיבוי חיזוק בניין הכולל: הרחבה ותוספת ממ&quot;דים וגזוסטראות ל-24 יח&quot;ד הקיימות, תוספת 3 קומות עם 16 יח&quot;ד ע&quot;ג 4 קומות קיימות מעל ק&quot;ק, תוספת 3 דירות גן בקומת הקרקע ותוספת קומת חניה תת-קרקעית."/>
    <m/>
    <m/>
    <m/>
    <s v="NULL"/>
    <m/>
    <m/>
    <m/>
    <m/>
    <m/>
    <m/>
    <m/>
    <m/>
    <m/>
    <m/>
    <m/>
    <m/>
    <m/>
    <m/>
    <m/>
    <m/>
    <s v="שליפת כתובות (אוגוסט 2020)"/>
    <n v="2018"/>
    <x v="1"/>
    <s v="בנייה"/>
    <m/>
    <m/>
    <n v="3"/>
    <m/>
    <m/>
    <m/>
    <n v="1"/>
    <s v="מקוונת (להיתר)"/>
    <m/>
    <x v="1"/>
    <m/>
    <m/>
    <m/>
    <m/>
    <m/>
    <m/>
    <m/>
    <m/>
    <m/>
    <m/>
    <m/>
    <m/>
    <s v="האם הפרויקט הושלם? נותרו 28 יחד?"/>
    <n v="28"/>
    <m/>
    <m/>
    <m/>
    <m/>
    <s v="אין מידע באתר העירייה. במדלן - היתר בתנאים"/>
    <s v="אישור או אישור בתנאים?"/>
    <m/>
  </r>
  <r>
    <n v="623"/>
    <m/>
    <m/>
    <m/>
    <m/>
    <m/>
    <m/>
    <m/>
    <m/>
    <m/>
    <m/>
    <n v="4028"/>
    <m/>
    <s v="תל אביב"/>
    <x v="24"/>
    <x v="107"/>
    <m/>
    <s v="מיסוי"/>
    <s v="מיסוי - עיבוי"/>
    <s v="בביצוע + מבנים מאוכלסים"/>
    <n v="691581"/>
    <s v="551 20130091"/>
    <n v="551"/>
    <n v="20130091"/>
    <s v="בקשה להיתר"/>
    <s v="תוספת לקיים + שיפוץ"/>
    <n v="6497307"/>
    <s v="קריית אונו"/>
    <n v="2620"/>
    <s v="שטרן יאיר"/>
    <n v="241"/>
    <n v="111"/>
    <n v="111"/>
    <m/>
    <d v="2013-03-17T00:00:00"/>
    <n v="0"/>
    <n v="16"/>
    <n v="24"/>
    <n v="16"/>
    <n v="40"/>
    <m/>
    <m/>
    <m/>
    <m/>
    <m/>
    <s v="בנין משותף, עיבוי והרחבת  24 יח&quot;ד  קיימות, כולל ממ&quot;ד, מרפסות ומחסנים. תוספת 16 יח&quot;ד ב 3 קומות  עליונות +2 דירות גן  בקומת עמודים +תוספת חניה תת קרקעית הכוללת גם מתקני חנייה "/>
    <m/>
    <m/>
    <m/>
    <n v="1464106"/>
    <n v="3602"/>
    <m/>
    <d v="2016-09-18T00:00:00"/>
    <m/>
    <n v="0"/>
    <n v="16"/>
    <n v="24"/>
    <m/>
    <n v="16"/>
    <m/>
    <n v="40"/>
    <m/>
    <m/>
    <s v="בנין משותף, עיבוי והרחבת  24 יח&quot;ד  קיימות, כולל ממ&quot;ד, מרפסות ומחסנים וחיזוק הבניין הקיים. תוספת 16 יח&quot;ד ב 3 קומות  עליונות +2 דירות גן  בקומת עמודים +תוספת חניה תת קרקעית. "/>
    <m/>
    <m/>
    <m/>
    <n v="2013"/>
    <x v="8"/>
    <s v="בנייה"/>
    <s v="בנייה"/>
    <m/>
    <n v="2"/>
    <m/>
    <m/>
    <m/>
    <n v="1"/>
    <s v="להיתר"/>
    <m/>
    <x v="0"/>
    <m/>
    <m/>
    <m/>
    <n v="691581"/>
    <n v="1464106"/>
    <m/>
    <m/>
    <m/>
    <m/>
    <m/>
    <m/>
    <m/>
    <s v="האם הפרויקט הושלם? נותרו 28 יחד?"/>
    <n v="28"/>
    <m/>
    <m/>
    <m/>
    <m/>
    <m/>
    <m/>
    <m/>
  </r>
  <r>
    <n v="622"/>
    <m/>
    <m/>
    <m/>
    <m/>
    <m/>
    <m/>
    <m/>
    <m/>
    <m/>
    <m/>
    <n v="4028"/>
    <m/>
    <s v="תל אביב"/>
    <x v="24"/>
    <x v="107"/>
    <m/>
    <s v="מיסוי"/>
    <s v="עיבוי"/>
    <s v="בביצוע + מבנים מאוכלסים"/>
    <n v="7006334"/>
    <s v="508 20130091"/>
    <n v="508"/>
    <n v="20130091"/>
    <s v="בקשה להיתר"/>
    <s v="תמ&quot;א 38"/>
    <n v="6497307"/>
    <s v="קריית אונו"/>
    <n v="2620"/>
    <s v="שטרן יאיר"/>
    <n v="241"/>
    <n v="111"/>
    <n v="111"/>
    <s v=""/>
    <d v="2013-03-17T00:00:00"/>
    <n v="0"/>
    <n v="16"/>
    <n v="24"/>
    <n v="16"/>
    <n v="40"/>
    <m/>
    <m/>
    <m/>
    <m/>
    <m/>
    <s v="בנין משותף, עיבוי והרחבת  24 יח&quot;ד  קיימות, כולל ממ&quot;ד, מרפסות ומחסנים. תוספת 16 יח&quot;ד ב 3 קומות  עליונות +2 דירות גן  בקומת עמודים +תוספת חניה תת קרקעית הכוללת גם מתקני חנייה"/>
    <m/>
    <m/>
    <m/>
    <s v="NULL"/>
    <m/>
    <m/>
    <m/>
    <m/>
    <m/>
    <m/>
    <m/>
    <m/>
    <m/>
    <m/>
    <m/>
    <m/>
    <m/>
    <m/>
    <m/>
    <m/>
    <s v="שליפת כתובות (אוגוסט 2020)"/>
    <n v="2013"/>
    <x v="1"/>
    <m/>
    <m/>
    <m/>
    <m/>
    <m/>
    <m/>
    <m/>
    <n v="4"/>
    <s v="להיתר"/>
    <m/>
    <x v="1"/>
    <m/>
    <m/>
    <m/>
    <m/>
    <m/>
    <m/>
    <m/>
    <m/>
    <m/>
    <m/>
    <m/>
    <m/>
    <s v="האם הפרויקט הושלם? נותרו 28 יחד?"/>
    <n v="28"/>
    <m/>
    <m/>
    <m/>
    <m/>
    <m/>
    <m/>
    <m/>
  </r>
  <r>
    <n v="624"/>
    <m/>
    <m/>
    <m/>
    <m/>
    <m/>
    <m/>
    <m/>
    <m/>
    <m/>
    <m/>
    <n v="4028"/>
    <m/>
    <s v="תל אביב"/>
    <x v="24"/>
    <x v="107"/>
    <m/>
    <s v="מיסוי"/>
    <s v="מיסוי - עיבוי"/>
    <s v="בביצוע + מבנים מאוכלסים"/>
    <n v="690874"/>
    <s v="551 20090577"/>
    <n v="551"/>
    <n v="20090577"/>
    <s v="בקשה להיתר"/>
    <s v="תוספת לקיים + שיפוץ"/>
    <n v="6497306"/>
    <s v="קריית אונו"/>
    <n v="2620"/>
    <s v="שטרן יאיר"/>
    <n v="241"/>
    <n v="117"/>
    <n v="117"/>
    <m/>
    <d v="2009-12-28T00:00:00"/>
    <n v="0"/>
    <n v="0"/>
    <n v="24"/>
    <n v="16"/>
    <n v="40"/>
    <m/>
    <m/>
    <m/>
    <m/>
    <m/>
    <s v="בית משותף,  הוספת קומת חניה תת קרקעית.  סה&quot;כ 18 יח&quot;ד חדשות ו- 24 קיימות  עיבוי והרחבת 24 יח&quot;ד קיימות + ממ&quot;דים, שיפוץ חדר המדרגות ומרפסות.  תוספת 16 יח&quot;ד ב- 3 קומות עליונות ו 2 דירות גן,  תוספת מחסנים ושינויים בפיתוח."/>
    <m/>
    <m/>
    <m/>
    <n v="183897"/>
    <n v="3106"/>
    <m/>
    <d v="2012-08-19T00:00:00"/>
    <m/>
    <n v="0"/>
    <n v="0"/>
    <n v="24"/>
    <m/>
    <n v="16"/>
    <m/>
    <n v="40"/>
    <m/>
    <m/>
    <s v="בית משותף, עיבוי והרחבת 24 יח&quot;ד קיימות + ממ&quot;דים, לובי וחדר מדרגות, מרפסות, מחסנים. הוספת קומת חניה תת קרקעית. תוספת 16 יח&quot;ד ב- 3 קומות עליונות ו 2 דירות גן בקומת הקרקע, סה&quot;כ 18 יח&quot;ד חדשות ו- 24"/>
    <m/>
    <m/>
    <m/>
    <n v="2009"/>
    <x v="9"/>
    <s v="בנייה"/>
    <s v="בנייה"/>
    <m/>
    <n v="1"/>
    <m/>
    <m/>
    <m/>
    <n v="1"/>
    <s v="להיתר"/>
    <m/>
    <x v="0"/>
    <m/>
    <m/>
    <m/>
    <n v="690874"/>
    <n v="183897"/>
    <m/>
    <m/>
    <m/>
    <m/>
    <m/>
    <m/>
    <m/>
    <s v="האם הפרויקט הושלם? נותרו 28 יחד?"/>
    <n v="28"/>
    <m/>
    <m/>
    <m/>
    <m/>
    <m/>
    <m/>
    <m/>
  </r>
  <r>
    <n v="632"/>
    <m/>
    <m/>
    <m/>
    <m/>
    <m/>
    <m/>
    <m/>
    <m/>
    <m/>
    <m/>
    <n v="31166"/>
    <m/>
    <s v="תל אביב"/>
    <x v="24"/>
    <x v="108"/>
    <m/>
    <s v="רשויות"/>
    <s v="פינוי-בינוי"/>
    <s v="בביצוע"/>
    <n v="692042"/>
    <s v="551 20150364"/>
    <n v="551"/>
    <n v="20150364"/>
    <s v="בקשה להיתר"/>
    <s v="בניה חדשה"/>
    <n v="71842103"/>
    <s v="קריית אונו"/>
    <n v="2620"/>
    <s v="יהושע באום "/>
    <n v="9994"/>
    <n v="2"/>
    <n v="2"/>
    <m/>
    <d v="2015-11-23T00:00:00"/>
    <n v="0"/>
    <n v="0"/>
    <n v="22"/>
    <n v="26"/>
    <n v="48"/>
    <m/>
    <m/>
    <m/>
    <m/>
    <m/>
    <s v="בניין C: בניין משותף הכולל:  קומות מרתף, ק. קרקע הכוללת 2 דירות גן, 12 קומות מגורים+חדרי גג סה&quot;כ 48 יח&quot;ד . פינוי בינוי שלמה המלך,"/>
    <m/>
    <m/>
    <m/>
    <s v="NULL"/>
    <n v="3683"/>
    <m/>
    <d v="2017-08-22T00:00:00"/>
    <m/>
    <m/>
    <m/>
    <n v="22"/>
    <m/>
    <n v="26"/>
    <m/>
    <n v="48"/>
    <m/>
    <m/>
    <s v="בינוי פינוי שלמה המלך, בניין C:_x000a_בניין משותף הכולל: קומות מרתף, ק. קרקע הכוללת 2 דירות גן, 12 קומות מגורים+חדרי גג, סה&quot;כ 48 יח&quot;ד"/>
    <m/>
    <m/>
    <s v="שליפת חלקה 0 (אוגוסט 2020)"/>
    <n v="2015"/>
    <x v="6"/>
    <s v="בנייה"/>
    <s v="בנייה"/>
    <m/>
    <n v="3"/>
    <m/>
    <m/>
    <m/>
    <n v="1"/>
    <s v="להיתר"/>
    <m/>
    <x v="0"/>
    <m/>
    <m/>
    <s v="אתר העירייה"/>
    <n v="692042"/>
    <m/>
    <s v="היתר מאתר העירייה ולכן אין ID"/>
    <m/>
    <m/>
    <m/>
    <m/>
    <m/>
    <m/>
    <s v="מיצוי יח&quot;ד בפרויקט"/>
    <n v="0"/>
    <m/>
    <m/>
    <m/>
    <m/>
    <m/>
    <s v="אישור בתנאים"/>
    <m/>
  </r>
  <r>
    <n v="625"/>
    <m/>
    <m/>
    <m/>
    <m/>
    <m/>
    <m/>
    <m/>
    <m/>
    <m/>
    <m/>
    <n v="31166"/>
    <m/>
    <s v="תל אביב"/>
    <x v="24"/>
    <x v="108"/>
    <m/>
    <s v="רשויות"/>
    <s v="רשויות מקומיות - פינוי-בינוי"/>
    <s v="בביצוע"/>
    <n v="691554"/>
    <s v="551 20130027"/>
    <n v="551"/>
    <n v="20130027"/>
    <s v="בקשה להיתר"/>
    <s v="בניה חדשה"/>
    <n v="71842102"/>
    <s v="קריית אונו"/>
    <n v="2620"/>
    <s v="יהושע באום "/>
    <n v="168"/>
    <n v="6"/>
    <n v="6"/>
    <m/>
    <d v="2013-01-16T00:00:00"/>
    <n v="0"/>
    <n v="48"/>
    <n v="15"/>
    <n v="33"/>
    <n v="48"/>
    <m/>
    <m/>
    <m/>
    <m/>
    <m/>
    <s v=" סה&quot;כ 48 יח&quot;ד. בניין B: בניין משותף חדש - 2 קומות מרתף, קומת קרקע הכוללת גם 2 יח&quot;ד, 13 קומות +חדרי גג "/>
    <m/>
    <m/>
    <m/>
    <n v="183929"/>
    <n v="3411"/>
    <m/>
    <d v="2014-12-30T00:00:00"/>
    <m/>
    <n v="0"/>
    <n v="48"/>
    <n v="15"/>
    <m/>
    <n v="33"/>
    <m/>
    <n v="48"/>
    <m/>
    <m/>
    <s v="בניין B: בניין משותף הכולל: 2 קומות מרתף, ק.קרקע  הכוללת 2 דירות גן, 13 קומות מגורים +חדרי גג, סה&quot;כ 48 יח&quot;ד. פינוי בינוי שלמה המלך, "/>
    <m/>
    <m/>
    <m/>
    <n v="2013"/>
    <x v="7"/>
    <s v="בנייה"/>
    <s v="בנייה"/>
    <m/>
    <n v="2"/>
    <m/>
    <m/>
    <m/>
    <n v="1"/>
    <s v="להיתר"/>
    <m/>
    <x v="0"/>
    <m/>
    <m/>
    <m/>
    <n v="691554"/>
    <n v="183929"/>
    <m/>
    <m/>
    <m/>
    <m/>
    <m/>
    <m/>
    <m/>
    <s v="מיצוי יח&quot;ד בפרויקט"/>
    <n v="0"/>
    <m/>
    <m/>
    <m/>
    <m/>
    <m/>
    <m/>
    <m/>
  </r>
  <r>
    <n v="626"/>
    <m/>
    <m/>
    <m/>
    <m/>
    <m/>
    <m/>
    <m/>
    <m/>
    <m/>
    <m/>
    <n v="31166"/>
    <m/>
    <s v="תל אביב"/>
    <x v="24"/>
    <x v="108"/>
    <m/>
    <s v="רשויות"/>
    <s v="רשויות"/>
    <s v="בביצוע"/>
    <n v="691553"/>
    <s v="551 20130026"/>
    <n v="551"/>
    <n v="20130026"/>
    <s v="בקשה להיתר"/>
    <s v="בניה חדשה"/>
    <m/>
    <s v="קריית אונו"/>
    <n v="2620"/>
    <s v="יהושע באום "/>
    <n v="168"/>
    <n v="8"/>
    <n v="8"/>
    <m/>
    <d v="2013-01-16T00:00:00"/>
    <n v="0"/>
    <n v="42"/>
    <n v="15"/>
    <n v="27"/>
    <n v="42"/>
    <m/>
    <m/>
    <m/>
    <m/>
    <m/>
    <s v=" סה&quot;כ 42 יח&quot;ד. בניין A: בניין  משותף חדש - 2 קומות מרתף, קומת קרקע כולל 2 דירות גן, 11קומות + חדרי גג, "/>
    <m/>
    <m/>
    <m/>
    <n v="182511"/>
    <n v="3410"/>
    <m/>
    <d v="2014-12-30T00:00:00"/>
    <m/>
    <n v="0"/>
    <n v="42"/>
    <n v="15"/>
    <m/>
    <n v="27"/>
    <m/>
    <n v="42"/>
    <m/>
    <m/>
    <s v="42 יח&quot;ד. בניין A: בניין משותף הכולל: 2 קומות מרתף, ק.קרקע הכוללת 2 דירות גן, 11קומות מגורים+חדרי גג, סה&quot;כ פינוי בינוי שלמה המלך, "/>
    <m/>
    <m/>
    <m/>
    <n v="2013"/>
    <x v="7"/>
    <s v="בנייה"/>
    <s v="בנייה"/>
    <m/>
    <n v="1"/>
    <m/>
    <m/>
    <m/>
    <n v="1"/>
    <s v="להיתר"/>
    <m/>
    <x v="0"/>
    <m/>
    <s v="דטה מהעבר"/>
    <s v="דטה מהעבר"/>
    <n v="691553"/>
    <n v="182511"/>
    <m/>
    <m/>
    <m/>
    <m/>
    <m/>
    <m/>
    <m/>
    <s v="מיצוי יח&quot;ד בפרויקט"/>
    <n v="0"/>
    <m/>
    <m/>
    <m/>
    <m/>
    <m/>
    <m/>
    <m/>
  </r>
  <r>
    <n v="627"/>
    <m/>
    <m/>
    <m/>
    <m/>
    <m/>
    <m/>
    <m/>
    <m/>
    <m/>
    <m/>
    <n v="31166"/>
    <m/>
    <s v="תל אביב"/>
    <x v="24"/>
    <x v="108"/>
    <m/>
    <s v="רשויות"/>
    <s v="פינוי-בינוי"/>
    <s v="בביצוע"/>
    <n v="690441"/>
    <s v="551 20080112"/>
    <n v="551"/>
    <n v="20080112"/>
    <s v="בקשה להיתר"/>
    <s v="בניה חדשה"/>
    <n v="71842102"/>
    <s v="קריית אונו"/>
    <n v="2620"/>
    <s v="שלמה המלך"/>
    <n v="168"/>
    <n v="0"/>
    <n v="0"/>
    <m/>
    <d v="2008-02-27T00:00:00"/>
    <n v="0"/>
    <n v="0"/>
    <m/>
    <m/>
    <n v="50"/>
    <m/>
    <m/>
    <m/>
    <m/>
    <m/>
    <s v="2 קומות מרתף, ק. קרקע, 13 קומות מגורים, חדרי גג  - סה&quot;כ  50 יח&quot;ד בנית בית מגורים משותף   - בנין   B הכולל:"/>
    <m/>
    <m/>
    <m/>
    <s v="NULL"/>
    <m/>
    <m/>
    <m/>
    <m/>
    <m/>
    <m/>
    <m/>
    <m/>
    <m/>
    <m/>
    <m/>
    <m/>
    <m/>
    <m/>
    <m/>
    <m/>
    <s v="שליפת חלקה 0 (אוגוסט 2020)"/>
    <n v="2008"/>
    <x v="1"/>
    <s v="בנייה"/>
    <m/>
    <m/>
    <n v="2"/>
    <m/>
    <m/>
    <m/>
    <n v="2"/>
    <s v="להיתר"/>
    <m/>
    <x v="1"/>
    <m/>
    <m/>
    <m/>
    <m/>
    <m/>
    <m/>
    <m/>
    <m/>
    <m/>
    <m/>
    <m/>
    <m/>
    <s v="מיצוי יח&quot;ד בפרויקט"/>
    <n v="0"/>
    <m/>
    <m/>
    <m/>
    <m/>
    <m/>
    <m/>
    <m/>
  </r>
  <r>
    <n v="628"/>
    <m/>
    <m/>
    <m/>
    <m/>
    <m/>
    <m/>
    <m/>
    <m/>
    <m/>
    <m/>
    <n v="31166"/>
    <m/>
    <s v="תל אביב"/>
    <x v="24"/>
    <x v="108"/>
    <m/>
    <s v="רשויות"/>
    <s v="פינוי-בינוי"/>
    <s v="בביצוע"/>
    <n v="690466"/>
    <s v="551 20080148"/>
    <n v="551"/>
    <n v="20080148"/>
    <s v="בקשה להיתר"/>
    <s v="בניה חדשה"/>
    <n v="71842102"/>
    <s v="קריית אונו"/>
    <n v="2620"/>
    <s v="שלמה המלך"/>
    <n v="168"/>
    <n v="0"/>
    <n v="0"/>
    <m/>
    <d v="2008-02-27T00:00:00"/>
    <n v="0"/>
    <n v="0"/>
    <m/>
    <m/>
    <n v="42"/>
    <m/>
    <m/>
    <m/>
    <m/>
    <m/>
    <s v="2 קומות מרתף, ק. קרקע, 11 קומות מגורים, חדרי גג  - סה&quot;כ  42 יח&quot;ד בנית בית מגורים משותף   - בנין   A הכולל:"/>
    <m/>
    <m/>
    <m/>
    <s v="NULL"/>
    <m/>
    <m/>
    <m/>
    <m/>
    <m/>
    <m/>
    <m/>
    <m/>
    <m/>
    <m/>
    <m/>
    <m/>
    <m/>
    <m/>
    <m/>
    <m/>
    <s v="שליפת חלקה 0 (אוגוסט 2020)"/>
    <n v="2008"/>
    <x v="1"/>
    <s v="בנייה"/>
    <m/>
    <m/>
    <n v="1"/>
    <m/>
    <m/>
    <m/>
    <n v="2"/>
    <s v="להיתר"/>
    <m/>
    <x v="1"/>
    <m/>
    <m/>
    <m/>
    <m/>
    <m/>
    <m/>
    <m/>
    <m/>
    <m/>
    <m/>
    <m/>
    <m/>
    <s v="מיצוי יח&quot;ד בפרויקט"/>
    <n v="0"/>
    <m/>
    <m/>
    <m/>
    <m/>
    <m/>
    <m/>
    <m/>
  </r>
  <r>
    <n v="629"/>
    <m/>
    <m/>
    <m/>
    <m/>
    <m/>
    <m/>
    <m/>
    <m/>
    <m/>
    <m/>
    <n v="31166"/>
    <m/>
    <s v="תל אביב"/>
    <x v="24"/>
    <x v="108"/>
    <m/>
    <s v="רשויות"/>
    <s v="פינוי-בינוי"/>
    <s v="בביצוע"/>
    <n v="691081"/>
    <s v="551 20100604"/>
    <n v="551"/>
    <n v="20100604"/>
    <s v="בקשה להיתר"/>
    <s v="בניה חדשה"/>
    <n v="71842102"/>
    <s v="קריית אונו"/>
    <n v="2620"/>
    <s v="שלמה המלך"/>
    <n v="168"/>
    <n v="0"/>
    <n v="0"/>
    <m/>
    <d v="2010-11-25T00:00:00"/>
    <n v="0"/>
    <n v="0"/>
    <m/>
    <m/>
    <n v="50"/>
    <m/>
    <m/>
    <m/>
    <m/>
    <m/>
    <s v="+חדרים על הגג = סה&quot;כ 50 יח&quot;ד  +‏13 קומות מעל קומת קרקע הכולל 2 דירות גן  בניין  B משותף הכולל:  ‏2 קומות מרתף (בהגשה של בניין A)"/>
    <m/>
    <m/>
    <m/>
    <s v="NULL"/>
    <m/>
    <m/>
    <m/>
    <m/>
    <m/>
    <m/>
    <m/>
    <m/>
    <m/>
    <m/>
    <m/>
    <m/>
    <m/>
    <m/>
    <m/>
    <m/>
    <s v="שליפת חלקה 0 (אוגוסט 2020)"/>
    <n v="2010"/>
    <x v="1"/>
    <s v="בנייה"/>
    <m/>
    <m/>
    <n v="2"/>
    <m/>
    <m/>
    <m/>
    <n v="2"/>
    <s v="להיתר"/>
    <m/>
    <x v="1"/>
    <m/>
    <m/>
    <m/>
    <m/>
    <m/>
    <m/>
    <m/>
    <m/>
    <m/>
    <m/>
    <m/>
    <m/>
    <s v="מיצוי יח&quot;ד בפרויקט"/>
    <n v="0"/>
    <m/>
    <m/>
    <m/>
    <m/>
    <m/>
    <m/>
    <m/>
  </r>
  <r>
    <n v="1332"/>
    <m/>
    <m/>
    <m/>
    <m/>
    <m/>
    <m/>
    <m/>
    <m/>
    <m/>
    <m/>
    <n v="31166"/>
    <m/>
    <s v="תל אביב"/>
    <x v="24"/>
    <x v="108"/>
    <m/>
    <s v="רשויות"/>
    <s v="פינוי-בינוי"/>
    <s v="בביצוע"/>
    <n v="5374440"/>
    <s v="508 20170307"/>
    <n v="508"/>
    <n v="20170307"/>
    <s v="בקשה מקוונת"/>
    <s v="הריסה"/>
    <n v="6491102"/>
    <s v="קריית אונו"/>
    <n v="2620"/>
    <s v="שלמה המלך"/>
    <n v="168"/>
    <n v="3"/>
    <n v="3"/>
    <m/>
    <d v="2017-09-27T00:00:00"/>
    <n v="0"/>
    <n v="0"/>
    <n v="8"/>
    <m/>
    <m/>
    <s v="2019_01"/>
    <d v="2019-01-22T09:53:02"/>
    <s v="מהות הבקשה"/>
    <m/>
    <m/>
    <s v="הריסת מבנה מגורים הכולל 8 יח&quot;ד במסגרת תכנון פינוי בינוי קא/346 "/>
    <s v="NULL"/>
    <s v="NULL"/>
    <s v="NULL"/>
    <n v="1555351"/>
    <n v="3736"/>
    <s v="בקשה מקוונת"/>
    <d v="2018-02-26T00:00:00"/>
    <s v="הריסה"/>
    <n v="0"/>
    <n v="0"/>
    <n v="8"/>
    <s v="מהות ההיתר"/>
    <m/>
    <m/>
    <m/>
    <m/>
    <m/>
    <s v="הריסת מבנה מגורים הכולל 8 יח&quot;ד במסגרת תכנון בינוי פינוי שלמה המלך. "/>
    <s v="2019_01"/>
    <d v="2019-01-22T09:56:23"/>
    <s v="לפי כתובת (מרץ 2021)"/>
    <n v="2017"/>
    <x v="3"/>
    <s v="הריסה"/>
    <s v="הריסה"/>
    <m/>
    <s v="1,2,3"/>
    <m/>
    <m/>
    <m/>
    <n v="2"/>
    <s v="מקוונת (להיתר)"/>
    <m/>
    <x v="2"/>
    <m/>
    <m/>
    <m/>
    <m/>
    <m/>
    <m/>
    <m/>
    <m/>
    <m/>
    <m/>
    <m/>
    <m/>
    <s v="מיצוי יח&quot;ד בפרויקט"/>
    <n v="0"/>
    <m/>
    <m/>
    <m/>
    <m/>
    <m/>
    <m/>
    <m/>
  </r>
  <r>
    <n v="630"/>
    <m/>
    <m/>
    <m/>
    <m/>
    <m/>
    <m/>
    <m/>
    <m/>
    <m/>
    <m/>
    <n v="31166"/>
    <m/>
    <s v="תל אביב"/>
    <x v="24"/>
    <x v="108"/>
    <m/>
    <s v="רשויות"/>
    <s v="פינוי-בינוי"/>
    <s v="בביצוע"/>
    <n v="5374439"/>
    <s v="508 20170308"/>
    <n v="508"/>
    <n v="20170308"/>
    <s v="בקשה מקוונת"/>
    <s v="הריסה"/>
    <n v="6491101"/>
    <s v="קריית אונו"/>
    <n v="2620"/>
    <s v="שלמה המלך"/>
    <n v="168"/>
    <n v="9"/>
    <n v="9"/>
    <m/>
    <d v="2017-09-27T00:00:00"/>
    <n v="0"/>
    <n v="0"/>
    <n v="8"/>
    <n v="34"/>
    <n v="42"/>
    <m/>
    <m/>
    <m/>
    <m/>
    <m/>
    <s v="הריסת מבנה מגורים הכולל 8 יח&quot;ד במסגרת תכנון בינוי פינוי שלמה המלך."/>
    <m/>
    <m/>
    <m/>
    <n v="1555350"/>
    <n v="3735"/>
    <m/>
    <d v="2018-02-26T00:00:00"/>
    <m/>
    <n v="0"/>
    <n v="0"/>
    <n v="8"/>
    <m/>
    <n v="34"/>
    <m/>
    <n v="42"/>
    <s v="מודיעין אנושי"/>
    <m/>
    <s v="הריסת מבנה מגורים הכולל 8 יח&quot;ד במסגרת תכנון בינוי פינוי שלמה המלך."/>
    <m/>
    <m/>
    <s v="שליפת כתובות (אוגוסט 2020)"/>
    <n v="2017"/>
    <x v="3"/>
    <s v="הריסה"/>
    <s v="הריסה"/>
    <m/>
    <n v="4"/>
    <m/>
    <m/>
    <m/>
    <n v="1"/>
    <s v="מקוונת (להיתר)"/>
    <m/>
    <x v="0"/>
    <m/>
    <m/>
    <m/>
    <n v="5374439"/>
    <n v="1555350"/>
    <m/>
    <m/>
    <m/>
    <m/>
    <m/>
    <m/>
    <m/>
    <s v="מיצוי יח&quot;ד בפרויקט"/>
    <n v="0"/>
    <m/>
    <m/>
    <m/>
    <m/>
    <m/>
    <m/>
    <m/>
  </r>
  <r>
    <n v="1331"/>
    <m/>
    <m/>
    <m/>
    <m/>
    <m/>
    <m/>
    <m/>
    <m/>
    <m/>
    <m/>
    <n v="31166"/>
    <m/>
    <s v="תל אביב"/>
    <x v="24"/>
    <x v="108"/>
    <m/>
    <s v="רשויות"/>
    <s v="פינוי-בינוי"/>
    <s v="בביצוע"/>
    <n v="5374438"/>
    <s v="508 20170304"/>
    <n v="508"/>
    <n v="20170304"/>
    <s v="בקשה מקוונת"/>
    <s v="הריסה"/>
    <n v="6491100"/>
    <s v="קריית אונו"/>
    <n v="2620"/>
    <s v="שלמה המלך"/>
    <n v="168"/>
    <n v="15"/>
    <n v="15"/>
    <m/>
    <d v="2017-09-26T00:00:00"/>
    <n v="0"/>
    <n v="0"/>
    <n v="8"/>
    <m/>
    <m/>
    <s v="2019_01"/>
    <d v="2019-01-22T09:53:02"/>
    <s v="מהות הבקשה"/>
    <m/>
    <m/>
    <s v="הריסת מבנה מגורים הכולל 8 יח&quot;ד במסגרת תכנון בינוי פינוי שלמה המלך. "/>
    <s v="NULL"/>
    <s v="NULL"/>
    <s v="NULL"/>
    <n v="1555349"/>
    <n v="3734"/>
    <s v="בקשה מקוונת"/>
    <d v="2018-02-26T00:00:00"/>
    <s v="הריסה"/>
    <n v="0"/>
    <n v="0"/>
    <n v="8"/>
    <s v="מהות ההיתר"/>
    <m/>
    <m/>
    <m/>
    <m/>
    <m/>
    <s v="הריסת מבנה מגורים הכולל 8 יח&quot;ד במסגרת תכנון בינוי פינוי שלמה המלך. "/>
    <s v="2019_01"/>
    <d v="2019-01-22T09:56:23"/>
    <s v="לפי כתובת (מרץ 2021)"/>
    <n v="2017"/>
    <x v="3"/>
    <s v="הריסה"/>
    <s v="הריסה"/>
    <m/>
    <s v="1,2,3"/>
    <m/>
    <m/>
    <m/>
    <n v="2"/>
    <s v="מקוונת (להיתר)"/>
    <m/>
    <x v="2"/>
    <m/>
    <m/>
    <m/>
    <m/>
    <m/>
    <m/>
    <m/>
    <m/>
    <m/>
    <m/>
    <m/>
    <m/>
    <s v="מיצוי יח&quot;ד בפרויקט"/>
    <n v="0"/>
    <m/>
    <m/>
    <m/>
    <m/>
    <m/>
    <m/>
    <m/>
  </r>
  <r>
    <n v="631"/>
    <m/>
    <m/>
    <m/>
    <m/>
    <m/>
    <m/>
    <m/>
    <m/>
    <m/>
    <m/>
    <n v="31166"/>
    <m/>
    <s v="תל אביב"/>
    <x v="24"/>
    <x v="108"/>
    <m/>
    <s v="רשויות"/>
    <s v="פינוי-בינוי"/>
    <s v="בביצוע"/>
    <n v="691811"/>
    <s v="551 20140204"/>
    <n v="551"/>
    <n v="20140204"/>
    <s v="בקשה להיתר"/>
    <s v="הריסה"/>
    <n v="6491099"/>
    <s v="קריית אונו"/>
    <n v="2620"/>
    <s v="שלמה המלך"/>
    <n v="168"/>
    <n v="19"/>
    <n v="19"/>
    <m/>
    <d v="2014-06-01T00:00:00"/>
    <n v="0"/>
    <n v="0"/>
    <n v="8"/>
    <m/>
    <m/>
    <m/>
    <m/>
    <m/>
    <m/>
    <m/>
    <s v="הריסת מבנה מגורים הכולל 8 יח&quot;ד במסגרת תכנון פינוי בינוי קא/346"/>
    <m/>
    <m/>
    <m/>
    <s v="NULL"/>
    <m/>
    <m/>
    <m/>
    <m/>
    <m/>
    <m/>
    <m/>
    <m/>
    <m/>
    <m/>
    <m/>
    <m/>
    <m/>
    <m/>
    <m/>
    <m/>
    <s v="שליפת כתובות (אוגוסט 2020)"/>
    <n v="2014"/>
    <x v="1"/>
    <s v="הריסה"/>
    <m/>
    <m/>
    <s v="1,2,3"/>
    <m/>
    <m/>
    <m/>
    <n v="3"/>
    <s v="להיתר"/>
    <m/>
    <x v="1"/>
    <m/>
    <m/>
    <m/>
    <m/>
    <m/>
    <m/>
    <m/>
    <m/>
    <m/>
    <m/>
    <m/>
    <m/>
    <s v="מיצוי יח&quot;ד בפרויקט"/>
    <n v="0"/>
    <m/>
    <m/>
    <m/>
    <m/>
    <m/>
    <m/>
    <m/>
  </r>
  <r>
    <n v="1330"/>
    <m/>
    <m/>
    <m/>
    <m/>
    <m/>
    <m/>
    <m/>
    <m/>
    <m/>
    <m/>
    <n v="31166"/>
    <m/>
    <s v="תל אביב"/>
    <x v="24"/>
    <x v="108"/>
    <m/>
    <s v="רשויות"/>
    <s v="פינוי-בינוי"/>
    <s v="בביצוע"/>
    <n v="5374435"/>
    <s v="508 20170309"/>
    <n v="508"/>
    <n v="20170309"/>
    <s v="בקשה מקוונת"/>
    <s v="הריסה"/>
    <n v="6491097"/>
    <s v="קריית אונו"/>
    <n v="2620"/>
    <s v="שלמה המלך"/>
    <n v="168"/>
    <n v="29"/>
    <n v="29"/>
    <m/>
    <d v="2017-09-27T00:00:00"/>
    <n v="0"/>
    <n v="0"/>
    <n v="8"/>
    <m/>
    <m/>
    <s v="2019_01"/>
    <d v="2019-01-22T09:53:02"/>
    <s v="מהות הבקשה"/>
    <m/>
    <m/>
    <s v="הריסת מבנה מגורים הכולל 8 יח&quot;ד במסגרת תכנון פינוי-בינוי קא/346 "/>
    <s v="NULL"/>
    <s v="NULL"/>
    <s v="NULL"/>
    <n v="1555347"/>
    <n v="3733"/>
    <s v="בקשה מקוונת"/>
    <d v="2018-02-26T00:00:00"/>
    <s v="הריסה"/>
    <n v="0"/>
    <n v="0"/>
    <n v="8"/>
    <s v="מהות ההיתר"/>
    <m/>
    <m/>
    <m/>
    <m/>
    <m/>
    <s v="הריסת מבנה מגורים הכולל 8 יח&quot;ד במסגרת תכנון פינוי-בינוי קא/346 "/>
    <s v="2019_01"/>
    <d v="2019-01-22T09:56:23"/>
    <s v="לפי כתובת (מרץ 2021)"/>
    <n v="2017"/>
    <x v="3"/>
    <s v="הריסה"/>
    <s v="הריסה"/>
    <m/>
    <s v="1,2,3"/>
    <m/>
    <m/>
    <m/>
    <n v="2"/>
    <s v="מקוונת (להיתר)"/>
    <m/>
    <x v="2"/>
    <m/>
    <m/>
    <m/>
    <m/>
    <m/>
    <m/>
    <m/>
    <m/>
    <m/>
    <m/>
    <m/>
    <m/>
    <s v="מיצוי יח&quot;ד בפרויקט"/>
    <n v="0"/>
    <m/>
    <m/>
    <m/>
    <m/>
    <m/>
    <m/>
    <m/>
  </r>
  <r>
    <n v="633"/>
    <m/>
    <m/>
    <m/>
    <m/>
    <m/>
    <m/>
    <m/>
    <m/>
    <m/>
    <m/>
    <n v="31166"/>
    <m/>
    <s v="תל אביב"/>
    <x v="24"/>
    <x v="108"/>
    <m/>
    <s v="רשויות"/>
    <s v="פינוי-בינוי"/>
    <s v="בביצוע"/>
    <n v="691942"/>
    <s v="551 20150078"/>
    <n v="551"/>
    <n v="20150078"/>
    <s v="בקשה להיתר"/>
    <s v="בניה חדשה"/>
    <n v="71842102"/>
    <s v="קריית אונו"/>
    <n v="2620"/>
    <m/>
    <n v="10002"/>
    <n v="6"/>
    <n v="6"/>
    <m/>
    <d v="2015-02-26T00:00:00"/>
    <n v="0"/>
    <n v="0"/>
    <m/>
    <m/>
    <n v="48"/>
    <m/>
    <m/>
    <m/>
    <m/>
    <m/>
    <s v="בניין B: בניין משותף הכולל: 2 קומות מרתף, ק. קרקע הכוללת 2 דירות גן, 13 קומות מגורים + חדרי גג, סה&quot;כ 48 יח&quot;ד. פינוי בינוי שלמה המלך,"/>
    <m/>
    <m/>
    <m/>
    <n v="182357"/>
    <n v="3536"/>
    <m/>
    <d v="2016-01-14T00:00:00"/>
    <m/>
    <n v="0"/>
    <n v="0"/>
    <m/>
    <m/>
    <m/>
    <m/>
    <n v="48"/>
    <m/>
    <m/>
    <s v="בניין B: בניין משותף הכולל: 2 קומות מרתף, ק. קרקע הכוללת 2 דירות גן, 13 קומות מגורים + חדרי גג, סה&quot;כ 48 יח&quot;ד. פינוי בינוי שלמה המלך,"/>
    <m/>
    <m/>
    <s v="שליפה לפי תבעות (אוגוסט 2020)"/>
    <n v="2015"/>
    <x v="8"/>
    <s v="בנייה"/>
    <s v="בנייה"/>
    <m/>
    <n v="2"/>
    <m/>
    <m/>
    <m/>
    <n v="2"/>
    <s v="להיתר"/>
    <m/>
    <x v="2"/>
    <m/>
    <m/>
    <m/>
    <m/>
    <m/>
    <m/>
    <m/>
    <m/>
    <m/>
    <m/>
    <m/>
    <m/>
    <s v="מיצוי יח&quot;ד בפרויקט"/>
    <n v="0"/>
    <m/>
    <m/>
    <m/>
    <m/>
    <m/>
    <m/>
    <m/>
  </r>
  <r>
    <n v="634"/>
    <m/>
    <m/>
    <m/>
    <m/>
    <m/>
    <m/>
    <m/>
    <m/>
    <m/>
    <m/>
    <n v="31166"/>
    <m/>
    <s v="תל אביב"/>
    <x v="24"/>
    <x v="108"/>
    <m/>
    <s v="רשויות"/>
    <s v="פינוי-בינוי"/>
    <s v="בביצוע"/>
    <n v="691943"/>
    <s v="551 20150079"/>
    <n v="551"/>
    <n v="20150079"/>
    <s v="בקשה להיתר"/>
    <s v="בניה חדשה"/>
    <n v="71842101"/>
    <s v="קריית אונו"/>
    <n v="2620"/>
    <m/>
    <n v="10002"/>
    <n v="8"/>
    <n v="8"/>
    <m/>
    <d v="2015-02-26T00:00:00"/>
    <n v="0"/>
    <n v="0"/>
    <m/>
    <m/>
    <n v="42"/>
    <m/>
    <m/>
    <m/>
    <m/>
    <m/>
    <s v="בניין A: בניין משותף הכולל: 2 קומות מרתף, ק.קרקע הכוללת 2 דירות גן, 11 קומות מגורים + חדרי גג, סה&quot;כ 42 יח&quot;ד פינוי בינוי שלמה המלך,"/>
    <m/>
    <m/>
    <m/>
    <n v="182358"/>
    <n v="3537"/>
    <m/>
    <d v="2016-01-14T00:00:00"/>
    <m/>
    <n v="0"/>
    <n v="0"/>
    <m/>
    <m/>
    <m/>
    <m/>
    <n v="42"/>
    <m/>
    <m/>
    <s v="בניין A: בניין משותף הכולל: 2 קומות מרתף, ק.קרקע הכוללת 2 דירות גן, 11 קומות מגורים + חדרי גג, סה&quot;כ 42 יח&quot;ד פינוי בינוי שלמה המלך,"/>
    <m/>
    <m/>
    <s v="שליפה לפי תבעות (אוגוסט 2020)"/>
    <n v="2015"/>
    <x v="8"/>
    <s v="בנייה"/>
    <s v="בנייה"/>
    <m/>
    <n v="1"/>
    <m/>
    <m/>
    <m/>
    <n v="2"/>
    <s v="להיתר"/>
    <m/>
    <x v="2"/>
    <m/>
    <m/>
    <m/>
    <m/>
    <m/>
    <m/>
    <m/>
    <m/>
    <m/>
    <m/>
    <m/>
    <m/>
    <s v="מיצוי יח&quot;ד בפרויקט"/>
    <n v="0"/>
    <m/>
    <m/>
    <m/>
    <m/>
    <m/>
    <m/>
    <m/>
  </r>
  <r>
    <n v="635"/>
    <m/>
    <m/>
    <m/>
    <m/>
    <m/>
    <m/>
    <m/>
    <m/>
    <m/>
    <m/>
    <n v="31128"/>
    <m/>
    <s v="חיפה"/>
    <x v="25"/>
    <x v="109"/>
    <m/>
    <s v="רשויות"/>
    <s v="רשויות מקומיות - פינוי-בינוי"/>
    <s v="תכנית מאושרת עם פעילות יזמית"/>
    <n v="5426504"/>
    <s v="305 20180290"/>
    <n v="305"/>
    <n v="20180290"/>
    <s v="בקשה למידע"/>
    <s v="בניה חדשה"/>
    <n v="110060132"/>
    <s v="קריית אתא"/>
    <n v="6800"/>
    <s v="שיבת ציון"/>
    <n v="649"/>
    <n v="5"/>
    <n v="5"/>
    <m/>
    <d v="2018-11-07T00:00:00"/>
    <n v="0"/>
    <n v="120"/>
    <m/>
    <m/>
    <m/>
    <m/>
    <m/>
    <m/>
    <m/>
    <m/>
    <s v="סוג המבנה המבוקש  בניין בגובה 13 מ' עד 29 מ' פירוט לגבי הבניה המבוקשת  פינוי בינוי - 20 דיירים מחמישה בניינים. ובניית קומת חניון תת קרקעית ושני מבנים בני 15.5 קומות מגורים על גבי קומת לובי. הבקשה כוללת את אחת או יותר מהעבודות להלן:  חפירה, חניה מקורה, עב"/>
    <m/>
    <m/>
    <m/>
    <s v="NULL"/>
    <m/>
    <m/>
    <m/>
    <m/>
    <m/>
    <m/>
    <m/>
    <m/>
    <m/>
    <m/>
    <m/>
    <m/>
    <m/>
    <m/>
    <m/>
    <m/>
    <m/>
    <n v="2018"/>
    <x v="1"/>
    <s v="חפירה ודיפון + בנייה"/>
    <m/>
    <m/>
    <n v="1"/>
    <m/>
    <m/>
    <m/>
    <n v="1"/>
    <s v="למידע"/>
    <m/>
    <x v="1"/>
    <m/>
    <m/>
    <m/>
    <m/>
    <m/>
    <m/>
    <m/>
    <m/>
    <m/>
    <m/>
    <m/>
    <m/>
    <m/>
    <n v="168"/>
    <m/>
    <m/>
    <m/>
    <m/>
    <m/>
    <m/>
    <m/>
  </r>
  <r>
    <n v="636"/>
    <m/>
    <m/>
    <m/>
    <m/>
    <m/>
    <m/>
    <m/>
    <m/>
    <m/>
    <m/>
    <n v="31128"/>
    <m/>
    <s v="חיפה"/>
    <x v="25"/>
    <x v="109"/>
    <m/>
    <s v="רשויות"/>
    <s v="רשויות מקומיות - פינוי-בינוי"/>
    <s v="תכנית מאושרת עם פעילות יזמית"/>
    <n v="6806126"/>
    <s v="305 20180290"/>
    <n v="305"/>
    <n v="20180290"/>
    <s v="בקשה למידע"/>
    <s v="בניה חדשה"/>
    <n v="110060132"/>
    <s v="קריית אתא"/>
    <n v="6800"/>
    <s v="שיבת ציון"/>
    <n v="649"/>
    <n v="5"/>
    <n v="5"/>
    <m/>
    <d v="2018-11-07T00:00:00"/>
    <n v="0"/>
    <n v="120"/>
    <m/>
    <m/>
    <m/>
    <m/>
    <m/>
    <m/>
    <m/>
    <m/>
    <s v="סוג המבנה המבוקש  בניין בגובה 13 מ' עד 29 מ' פירוט לגבי הבניה המבוקשת  פינוי בינוי - 20 דיירים מחמישה בניינים. ובניית קומת חניון תת קרקעית ושני מבנים בני 15.5 קומות מגורים על גבי קומת לובי. הבקשה כוללת את אחת או יותר מהעבודות להלן:  חפירה, חניה מקורה, עבודות פיתוח,(פירוט: שבילי גישה, כניסות, גינון וכו' ), גדרות ושערים"/>
    <m/>
    <m/>
    <m/>
    <s v="NULL"/>
    <m/>
    <m/>
    <m/>
    <m/>
    <m/>
    <m/>
    <m/>
    <m/>
    <m/>
    <m/>
    <m/>
    <m/>
    <m/>
    <m/>
    <m/>
    <m/>
    <m/>
    <n v="2018"/>
    <x v="1"/>
    <s v="חפירה + בנייה"/>
    <m/>
    <m/>
    <m/>
    <m/>
    <m/>
    <m/>
    <n v="4"/>
    <s v="למידע"/>
    <m/>
    <x v="1"/>
    <m/>
    <m/>
    <m/>
    <m/>
    <m/>
    <m/>
    <m/>
    <m/>
    <m/>
    <m/>
    <m/>
    <m/>
    <m/>
    <n v="168"/>
    <m/>
    <m/>
    <m/>
    <m/>
    <m/>
    <m/>
    <m/>
  </r>
  <r>
    <n v="638"/>
    <m/>
    <m/>
    <m/>
    <m/>
    <m/>
    <m/>
    <m/>
    <m/>
    <m/>
    <m/>
    <n v="4196"/>
    <m/>
    <s v="דרום"/>
    <x v="26"/>
    <x v="110"/>
    <m/>
    <s v="מיסוי"/>
    <s v="מיסוי - פינוי-בינוי"/>
    <s v="בביצוע"/>
    <n v="4999475"/>
    <s v="605 20151393"/>
    <n v="605"/>
    <n v="20151393"/>
    <s v="בקשה להיתר"/>
    <s v="בניה חדשה"/>
    <n v="116011100"/>
    <s v="קריית גת"/>
    <n v="2630"/>
    <s v="היסמין"/>
    <n v="116"/>
    <n v="111"/>
    <n v="111"/>
    <m/>
    <d v="2015-11-08T00:00:00"/>
    <n v="0"/>
    <n v="233"/>
    <m/>
    <m/>
    <n v="275"/>
    <m/>
    <m/>
    <m/>
    <m/>
    <m/>
    <s v="בניית שני מבני מגורים + 4 מרתפי חניה + הריסת  מבנה 18+ חדר טרנפורמציה מבנה 202/1 כולל 21 קומות מגורים + גג טכני ו 119 ח&quot;ד מבנה 202/2 כולל 20 קומות מגורים + גג טכני ו 114 יח&quot;ד"/>
    <m/>
    <m/>
    <m/>
    <n v="1498646"/>
    <n v="20170084"/>
    <m/>
    <d v="2017-03-20T00:00:00"/>
    <m/>
    <n v="0"/>
    <n v="233"/>
    <m/>
    <m/>
    <m/>
    <m/>
    <n v="275"/>
    <m/>
    <m/>
    <s v="בניית שני מבני מגורים + 4 מרתפי חניה + הריסת מבנה 18 + חדר טרנפורמציה. מבנה 202/1 כולל 21 קומות מגורים + גג טכני ו 119 חד מבנה 202/2 כולל 20 קומות מגורים + גג טכני ו 114 יח&quot;ד&quot;"/>
    <m/>
    <m/>
    <m/>
    <n v="2015"/>
    <x v="6"/>
    <s v="הריסה + בנייה"/>
    <s v="הריסה + בנייה"/>
    <m/>
    <n v="1"/>
    <m/>
    <m/>
    <m/>
    <n v="1"/>
    <s v="להיתר"/>
    <m/>
    <x v="0"/>
    <m/>
    <s v="דטה מהעבר"/>
    <s v="דטה מהעבר"/>
    <n v="4999475"/>
    <n v="1498646"/>
    <m/>
    <s v="נספרו 275 יח&quot;ד בדוח, לכן נרשמו 275 יח&quot;ד מוצע ולא 233 יח&quot;ד כפי שמופיע במהות הבקשה וההיתר"/>
    <m/>
    <m/>
    <m/>
    <m/>
    <m/>
    <m/>
    <n v="157"/>
    <m/>
    <m/>
    <m/>
    <m/>
    <m/>
    <m/>
    <m/>
  </r>
  <r>
    <n v="637"/>
    <m/>
    <m/>
    <m/>
    <m/>
    <m/>
    <m/>
    <m/>
    <m/>
    <m/>
    <m/>
    <n v="4196"/>
    <m/>
    <s v="דרום"/>
    <x v="26"/>
    <x v="110"/>
    <m/>
    <s v="מיסוי"/>
    <s v="פינוי-בינוי"/>
    <s v="בביצוע"/>
    <n v="4999391"/>
    <s v="605 20151052"/>
    <n v="605"/>
    <n v="20151052"/>
    <s v="בקשה להיתר"/>
    <s v="הריסת מבנים ובניית מחדש"/>
    <n v="116011100"/>
    <s v="קריית גת"/>
    <n v="2630"/>
    <s v="היסמין"/>
    <n v="116"/>
    <n v="111"/>
    <n v="111"/>
    <m/>
    <d v="2015-08-17T00:00:00"/>
    <n v="0"/>
    <n v="0"/>
    <m/>
    <m/>
    <m/>
    <m/>
    <m/>
    <m/>
    <m/>
    <m/>
    <s v="- אישור תכנית בינוי למתחם היסמין - שלב א' בפרויקט פינוי בינוי במתחם היסמין : בניית מבנה מגורים בן 20 קומות + 4 מרתפי חניה + הריסת מבנים עפ&quot;י התכנית + חדר טרנפורמציה"/>
    <m/>
    <m/>
    <m/>
    <s v="NULL"/>
    <m/>
    <m/>
    <m/>
    <m/>
    <m/>
    <m/>
    <m/>
    <m/>
    <m/>
    <m/>
    <m/>
    <m/>
    <m/>
    <m/>
    <m/>
    <m/>
    <s v="שליפה לפי תבעות (אוגוסט 2020)"/>
    <n v="2015"/>
    <x v="1"/>
    <s v="בנייה"/>
    <m/>
    <m/>
    <n v="1"/>
    <m/>
    <m/>
    <m/>
    <n v="2"/>
    <s v="להיתר"/>
    <m/>
    <x v="1"/>
    <m/>
    <m/>
    <m/>
    <m/>
    <m/>
    <m/>
    <m/>
    <m/>
    <m/>
    <m/>
    <m/>
    <m/>
    <m/>
    <n v="157"/>
    <m/>
    <m/>
    <m/>
    <m/>
    <m/>
    <m/>
    <m/>
  </r>
  <r>
    <n v="641"/>
    <m/>
    <m/>
    <m/>
    <m/>
    <m/>
    <m/>
    <m/>
    <m/>
    <m/>
    <m/>
    <n v="4196"/>
    <m/>
    <s v="דרום"/>
    <x v="26"/>
    <x v="110"/>
    <m/>
    <s v="מיסוי"/>
    <s v="פינוי-בינוי"/>
    <s v="בביצוע"/>
    <n v="4999474"/>
    <s v="605 20151392"/>
    <n v="605"/>
    <n v="20151392"/>
    <s v="בקשה להיתר"/>
    <s v="הריסת מבנים קיימים."/>
    <n v="177000500"/>
    <s v="קריית גת"/>
    <n v="2630"/>
    <s v="הציפורן"/>
    <n v="177"/>
    <n v="5"/>
    <n v="5"/>
    <m/>
    <d v="2015-11-08T00:00:00"/>
    <n v="0"/>
    <n v="0"/>
    <m/>
    <m/>
    <m/>
    <m/>
    <m/>
    <m/>
    <m/>
    <m/>
    <s v="הריסת מבנה בחלקה 21"/>
    <m/>
    <m/>
    <m/>
    <n v="1405568"/>
    <n v="20160110"/>
    <m/>
    <d v="2016-07-18T00:00:00"/>
    <m/>
    <n v="0"/>
    <n v="0"/>
    <m/>
    <m/>
    <m/>
    <m/>
    <m/>
    <m/>
    <m/>
    <s v="הריסת מבנים בגוש 1902 בחלקות 19,21 התארגנות אתר + דיפון + חפירה"/>
    <m/>
    <m/>
    <s v="שליפה לפי תבעות (אוגוסט 2020)"/>
    <n v="2015"/>
    <x v="8"/>
    <s v="הריסה"/>
    <s v="הריסה"/>
    <m/>
    <n v="2"/>
    <m/>
    <m/>
    <m/>
    <n v="2"/>
    <s v="להיתר"/>
    <m/>
    <x v="2"/>
    <m/>
    <m/>
    <m/>
    <m/>
    <m/>
    <m/>
    <m/>
    <m/>
    <m/>
    <m/>
    <m/>
    <m/>
    <m/>
    <n v="157"/>
    <m/>
    <m/>
    <m/>
    <m/>
    <m/>
    <m/>
    <m/>
  </r>
  <r>
    <n v="642"/>
    <m/>
    <m/>
    <m/>
    <m/>
    <m/>
    <m/>
    <m/>
    <m/>
    <m/>
    <m/>
    <n v="4196"/>
    <m/>
    <s v="דרום"/>
    <x v="26"/>
    <x v="110"/>
    <m/>
    <s v="מיסוי"/>
    <s v="פינוי-בינוי"/>
    <s v="בביצוע"/>
    <n v="4999476"/>
    <s v="605 20151394"/>
    <n v="605"/>
    <n v="20151394"/>
    <s v="בקשה להיתר"/>
    <s v="פינוי בינוי"/>
    <n v="177000500"/>
    <s v="קריית גת"/>
    <n v="2630"/>
    <s v="הציפורן"/>
    <n v="177"/>
    <n v="5"/>
    <n v="5"/>
    <m/>
    <d v="2015-11-08T00:00:00"/>
    <n v="0"/>
    <n v="228"/>
    <m/>
    <m/>
    <n v="233"/>
    <m/>
    <m/>
    <m/>
    <m/>
    <m/>
    <s v="בניית שני מבני מגורים + 4 מרתפי חניה + הריסת מבנה מס' 17 + התקנת צוברי גז מבנה 201/1 כולל 21 קומות מגורים + גג טכני סה&quot;כ 119 יח&quot;ד מבנה 201/2 כולל 20 קומות מגורים + גג טכני סה&quot;כ 114 יח&quot;ד"/>
    <m/>
    <m/>
    <m/>
    <n v="1496206"/>
    <n v="20170085"/>
    <m/>
    <d v="2017-03-20T00:00:00"/>
    <m/>
    <n v="0"/>
    <n v="228"/>
    <m/>
    <m/>
    <m/>
    <m/>
    <n v="233"/>
    <m/>
    <m/>
    <s v="בניית שני מבני מגורים + 4 מרתפי חניה + הריסת מבנה בחלקות 17 מבנים + התקנת צוברי גז מבנה 201/1 כולל 21 קומות מגורים + גג טכני ו 119 יחד מבנה 201/2 כולל 20 קומות מגורים + גג טכני ו 114 יח&quot;ד&quot;"/>
    <m/>
    <m/>
    <s v="שליפה לפי תבעות (אוגוסט 2020)"/>
    <n v="2015"/>
    <x v="6"/>
    <s v="הריסה + בנייה"/>
    <s v="הריסה + בנייה"/>
    <m/>
    <n v="2"/>
    <m/>
    <m/>
    <m/>
    <n v="2"/>
    <s v="להיתר"/>
    <m/>
    <x v="2"/>
    <m/>
    <m/>
    <m/>
    <m/>
    <m/>
    <m/>
    <m/>
    <m/>
    <m/>
    <m/>
    <m/>
    <m/>
    <m/>
    <n v="157"/>
    <m/>
    <m/>
    <m/>
    <m/>
    <m/>
    <m/>
    <m/>
  </r>
  <r>
    <n v="1429"/>
    <s v="טיוב בקשות שאינן כפולות"/>
    <s v="בבדיקה"/>
    <m/>
    <s v="כנראה שכן"/>
    <m/>
    <m/>
    <s v="הכתובת במתחם"/>
    <m/>
    <m/>
    <m/>
    <n v="38941"/>
    <m/>
    <s v="חיפה"/>
    <x v="27"/>
    <x v="111"/>
    <m/>
    <s v="רשויות"/>
    <s v="פינוי-בינוי"/>
    <s v="בתכנון"/>
    <n v="7074193"/>
    <s v="352 20202839"/>
    <n v="352"/>
    <n v="20202839"/>
    <s v="בקשה למידע להיתר"/>
    <s v="שינוי שימוש, בנייה חדשה, הריסה"/>
    <n v="312020"/>
    <s v="קריית ים"/>
    <n v="9600"/>
    <s v="יששכר"/>
    <n v="222"/>
    <n v="0"/>
    <n v="0"/>
    <n v="6"/>
    <d v="2020-09-29T00:00:00"/>
    <n v="0"/>
    <n v="122"/>
    <m/>
    <m/>
    <n v="122"/>
    <s v="2020_01"/>
    <d v="2020-11-01T21:00:40"/>
    <m/>
    <m/>
    <s v="נתוני העירייה"/>
    <s v=" בניית  3 בניני מגורים  בשילוב מסחרי תוך הריסת מבנים קיימים "/>
    <s v="NULL"/>
    <s v="NULL"/>
    <s v="NULL"/>
    <s v="NULL"/>
    <m/>
    <m/>
    <m/>
    <m/>
    <m/>
    <m/>
    <m/>
    <m/>
    <m/>
    <m/>
    <m/>
    <m/>
    <m/>
    <m/>
    <s v="NULL"/>
    <s v="NULL"/>
    <s v="לפי גוש חלקה (מרץ 2021)"/>
    <n v="2020"/>
    <x v="1"/>
    <s v="הריסה + בנייה"/>
    <m/>
    <m/>
    <m/>
    <m/>
    <m/>
    <m/>
    <s v="?"/>
    <s v="למידע"/>
    <s v="?"/>
    <x v="1"/>
    <m/>
    <m/>
    <m/>
    <m/>
    <m/>
    <m/>
    <m/>
    <m/>
    <m/>
    <m/>
    <m/>
    <m/>
    <m/>
    <n v="1689"/>
    <m/>
    <m/>
    <m/>
    <m/>
    <m/>
    <s v="הבקשה לא נמצאה באתר העירייה"/>
    <m/>
  </r>
  <r>
    <n v="1443"/>
    <s v="טיוב בקשות שאינן כפולות"/>
    <s v="בבדיקה"/>
    <m/>
    <s v="כנראה שכן"/>
    <m/>
    <m/>
    <s v="הכתובת במתחם"/>
    <m/>
    <m/>
    <m/>
    <n v="38941"/>
    <m/>
    <s v="חיפה"/>
    <x v="27"/>
    <x v="111"/>
    <m/>
    <s v="רשויות"/>
    <s v="פינוי-בינוי"/>
    <s v="בתכנון"/>
    <n v="7203303"/>
    <s v="352 20203173"/>
    <n v="352"/>
    <n v="20203173"/>
    <s v="בקשה מקוונת ללא הקלות"/>
    <s v="הריסה"/>
    <n v="312020"/>
    <s v="קריית ים"/>
    <n v="9600"/>
    <s v="יששכר"/>
    <n v="222"/>
    <n v="0"/>
    <n v="0"/>
    <n v="6"/>
    <d v="2020-11-09T00:00:00"/>
    <n v="0"/>
    <n v="0"/>
    <m/>
    <m/>
    <m/>
    <s v="2020_04"/>
    <d v="2021-01-28T10:43:04"/>
    <m/>
    <m/>
    <m/>
    <s v=" בניית  3 בניני מגורים  בשילוב מסחרי תוך הריסת מבנים קיימים "/>
    <s v="NULL"/>
    <s v="NULL"/>
    <s v="NULL"/>
    <s v="NULL"/>
    <m/>
    <m/>
    <m/>
    <m/>
    <m/>
    <m/>
    <m/>
    <m/>
    <m/>
    <m/>
    <m/>
    <m/>
    <m/>
    <m/>
    <s v="NULL"/>
    <s v="NULL"/>
    <s v="לפי גוש חלקה (מרץ 2021)"/>
    <n v="2020"/>
    <x v="1"/>
    <s v="הריסה + בנייה"/>
    <m/>
    <m/>
    <m/>
    <m/>
    <m/>
    <m/>
    <s v="?"/>
    <s v="מקוונת (להיתר)"/>
    <s v="?"/>
    <x v="1"/>
    <m/>
    <m/>
    <m/>
    <m/>
    <m/>
    <m/>
    <m/>
    <m/>
    <m/>
    <m/>
    <m/>
    <m/>
    <m/>
    <n v="1689"/>
    <m/>
    <m/>
    <m/>
    <m/>
    <m/>
    <s v="לא היו החלטות בבקשה"/>
    <m/>
  </r>
  <r>
    <n v="1969"/>
    <s v="אוקטובר 2021 - טיוב בקשות שאינן כפולות"/>
    <s v="?"/>
    <m/>
    <m/>
    <m/>
    <m/>
    <m/>
    <s v="לא פינוי בינוי במדלן. אין פירוט באתר העירייה"/>
    <m/>
    <m/>
    <n v="38941"/>
    <m/>
    <s v="חיפה"/>
    <x v="27"/>
    <x v="111"/>
    <m/>
    <s v="רשויות"/>
    <s v="פינוי-בינוי"/>
    <s v="בתכנון"/>
    <n v="7262752"/>
    <s v="352 20210247"/>
    <n v="352"/>
    <n v="20210247"/>
    <s v="בקשה להיתר"/>
    <m/>
    <n v="31272"/>
    <s v="קריית ים"/>
    <n v="9600"/>
    <s v="שמעון"/>
    <n v="224"/>
    <n v="2"/>
    <n v="2"/>
    <s v="     "/>
    <d v="2021-01-27T00:00:00"/>
    <n v="0"/>
    <n v="0"/>
    <m/>
    <m/>
    <m/>
    <s v="2021_01"/>
    <d v="2021-06-14T12:45:52"/>
    <s v="NULL"/>
    <s v="NULL"/>
    <s v="NULL"/>
    <m/>
    <s v="NULL"/>
    <s v="NULL"/>
    <s v="NULL"/>
    <s v="NULL"/>
    <m/>
    <s v="NULL"/>
    <m/>
    <m/>
    <m/>
    <m/>
    <m/>
    <m/>
    <m/>
    <m/>
    <m/>
    <m/>
    <m/>
    <m/>
    <m/>
    <m/>
    <s v="גוש חלקה"/>
    <n v="2021"/>
    <x v="1"/>
    <m/>
    <m/>
    <s v="באתר העירייה לא כתוב כלום במהות הבקשה ובשדות האחרים, לכן לא ניתן לדעת מה סוג הבקשה"/>
    <m/>
    <m/>
    <m/>
    <m/>
    <s v="?"/>
    <s v="להיתר"/>
    <s v="האם פב"/>
    <x v="1"/>
    <m/>
    <m/>
    <m/>
    <m/>
    <m/>
    <m/>
    <m/>
    <m/>
    <m/>
    <m/>
    <m/>
    <m/>
    <m/>
    <n v="1689"/>
    <m/>
    <m/>
    <m/>
    <m/>
    <m/>
    <m/>
    <m/>
  </r>
  <r>
    <n v="645"/>
    <m/>
    <m/>
    <m/>
    <m/>
    <m/>
    <m/>
    <m/>
    <m/>
    <m/>
    <m/>
    <n v="33085"/>
    <m/>
    <s v="חיפה"/>
    <x v="28"/>
    <x v="95"/>
    <m/>
    <s v="רשויות"/>
    <s v="רשויות מקומיות - פינוי-בינוי"/>
    <s v="בביצוע"/>
    <n v="1565544"/>
    <s v="352 20161610"/>
    <n v="352"/>
    <n v="20161610"/>
    <s v="בקשה להיתר"/>
    <s v="חדש"/>
    <n v="342016"/>
    <s v="קריית מוצקין"/>
    <n v="8200"/>
    <s v="יוספטל"/>
    <n v="169"/>
    <n v="0"/>
    <n v="0"/>
    <m/>
    <d v="2016-05-29T00:00:00"/>
    <n v="0"/>
    <n v="0"/>
    <n v="0"/>
    <n v="0"/>
    <n v="168"/>
    <m/>
    <m/>
    <m/>
    <m/>
    <m/>
    <s v="בנין מס' 4 בן 21 קומות מגורים ובנין מס' 3 בן 15 קומות מגורים, שניהם מעל קומת לובי כפולה,  2 קומות מרתף הקמת 2 מבני מגורים במסגרת התחדשות עירונית במסלול פינוי בינוי (תא שטח 2). ומבנה טרנספורמציה. מבנים קיימים יהרסו. שלב א' בלבד - 148 יח&quot;ד."/>
    <m/>
    <m/>
    <m/>
    <s v="NULL"/>
    <m/>
    <m/>
    <m/>
    <m/>
    <m/>
    <m/>
    <m/>
    <m/>
    <m/>
    <m/>
    <m/>
    <m/>
    <m/>
    <m/>
    <m/>
    <m/>
    <m/>
    <n v="2016"/>
    <x v="1"/>
    <s v="הריסה + בנייה"/>
    <m/>
    <m/>
    <n v="1"/>
    <m/>
    <m/>
    <m/>
    <n v="1"/>
    <s v="להיתר"/>
    <m/>
    <x v="1"/>
    <m/>
    <m/>
    <m/>
    <m/>
    <m/>
    <m/>
    <m/>
    <m/>
    <m/>
    <m/>
    <m/>
    <m/>
    <m/>
    <n v="480"/>
    <m/>
    <m/>
    <m/>
    <m/>
    <m/>
    <s v="לאשר תוך הטמעת הערות העירייה."/>
    <m/>
  </r>
  <r>
    <n v="646"/>
    <m/>
    <m/>
    <m/>
    <m/>
    <m/>
    <m/>
    <m/>
    <m/>
    <m/>
    <m/>
    <n v="33085"/>
    <m/>
    <s v="חיפה"/>
    <x v="28"/>
    <x v="95"/>
    <m/>
    <s v="רשויות"/>
    <s v="רשויות מקומיות - פינוי-בינוי"/>
    <s v="בביצוע"/>
    <n v="5249240"/>
    <s v="352 20171058"/>
    <n v="352"/>
    <n v="20171058"/>
    <s v="בקשה להיתר"/>
    <s v="חדש"/>
    <n v="342016"/>
    <s v="קריית מוצקין"/>
    <n v="8200"/>
    <s v="יוספטל"/>
    <n v="169"/>
    <n v="0"/>
    <n v="0"/>
    <m/>
    <d v="2017-03-27T00:00:00"/>
    <n v="0"/>
    <n v="0"/>
    <m/>
    <m/>
    <n v="168"/>
    <m/>
    <m/>
    <m/>
    <m/>
    <m/>
    <s v="בנין מס' 4 בן 21 קומות מגורים ובנין מס' 3 בן 20 קומות מגורים, שניהם מעל קומת לובי כפולה, 2 קומות מרתף הקמת 2 מבני מגורים במסגרת התחדשות עירונית במסלול פינוי בינוי (תא שטח 2). ומבנה טרנספורמציה - 168 יח&quot;ד. מבנים קיימים יהרסו."/>
    <m/>
    <m/>
    <m/>
    <s v="NULL"/>
    <m/>
    <m/>
    <m/>
    <m/>
    <m/>
    <m/>
    <m/>
    <m/>
    <m/>
    <m/>
    <m/>
    <m/>
    <m/>
    <m/>
    <m/>
    <m/>
    <m/>
    <n v="2017"/>
    <x v="1"/>
    <s v="הריסה + בנייה"/>
    <m/>
    <m/>
    <n v="1"/>
    <m/>
    <m/>
    <m/>
    <n v="2"/>
    <s v="להיתר"/>
    <m/>
    <x v="1"/>
    <m/>
    <m/>
    <m/>
    <m/>
    <m/>
    <m/>
    <m/>
    <m/>
    <m/>
    <m/>
    <m/>
    <m/>
    <m/>
    <n v="480"/>
    <m/>
    <m/>
    <m/>
    <m/>
    <m/>
    <m/>
    <m/>
  </r>
  <r>
    <n v="647"/>
    <m/>
    <m/>
    <m/>
    <m/>
    <m/>
    <m/>
    <m/>
    <m/>
    <m/>
    <m/>
    <n v="33085"/>
    <m/>
    <s v="חיפה"/>
    <x v="28"/>
    <x v="95"/>
    <m/>
    <s v="רשויות"/>
    <s v="רשויות מקומיות - פינוי-בינוי"/>
    <s v="בביצוע"/>
    <n v="5361932"/>
    <s v="352 20181443"/>
    <n v="352"/>
    <n v="20181443"/>
    <s v="בקשה להיתר"/>
    <s v="חדש"/>
    <n v="342016"/>
    <s v="קריית מוצקין"/>
    <n v="8200"/>
    <s v="יוספטל"/>
    <n v="169"/>
    <n v="0"/>
    <n v="0"/>
    <m/>
    <d v="2018-05-15T00:00:00"/>
    <n v="0"/>
    <n v="168"/>
    <m/>
    <m/>
    <n v="168"/>
    <m/>
    <m/>
    <m/>
    <m/>
    <m/>
    <s v="בנין מס' 4 בן 21 קומות מגורים ובנין מס' 3 בן 20 קומות מגורים, שניהם מעל קומת לובי כפולה, 2 קומות מרתף הקמת 2 מבני מגורים במסגרת התחדשות עירונית במסלול פינוי בינוי (תא שטח 2 עפ&quot;י תב&quot;ע ק/440). ומבנה טרנספורמציה - 168 יח&quot;ד. מבנים קיימים יהרסו."/>
    <m/>
    <m/>
    <m/>
    <s v="NULL"/>
    <m/>
    <m/>
    <m/>
    <m/>
    <m/>
    <m/>
    <m/>
    <m/>
    <m/>
    <m/>
    <m/>
    <m/>
    <m/>
    <m/>
    <m/>
    <m/>
    <m/>
    <n v="2018"/>
    <x v="1"/>
    <s v="הריסה + בנייה"/>
    <m/>
    <m/>
    <n v="1"/>
    <m/>
    <m/>
    <m/>
    <n v="2"/>
    <s v="להיתר"/>
    <m/>
    <x v="1"/>
    <m/>
    <m/>
    <m/>
    <m/>
    <m/>
    <m/>
    <m/>
    <m/>
    <m/>
    <m/>
    <m/>
    <m/>
    <m/>
    <n v="480"/>
    <m/>
    <m/>
    <m/>
    <m/>
    <m/>
    <m/>
    <m/>
  </r>
  <r>
    <n v="649"/>
    <m/>
    <m/>
    <m/>
    <m/>
    <m/>
    <m/>
    <m/>
    <m/>
    <m/>
    <m/>
    <n v="4025"/>
    <m/>
    <s v="דרום"/>
    <x v="29"/>
    <x v="112"/>
    <m/>
    <s v="מיסוי"/>
    <s v="מיסוי - פינוי-בינוי"/>
    <m/>
    <n v="88888880"/>
    <s v="617 20190123"/>
    <n v="617"/>
    <n v="20190123"/>
    <s v="בקשה להיתר"/>
    <s v="עבודות פיתוח וסלילה"/>
    <n v="152800"/>
    <s v="קריית מלאכי"/>
    <n v="1034"/>
    <s v="ז'בוטינסקי                                                  "/>
    <n v="139"/>
    <n v="39"/>
    <n v="39"/>
    <m/>
    <d v="2019-03-03T00:00:00"/>
    <m/>
    <m/>
    <m/>
    <m/>
    <n v="195"/>
    <m/>
    <m/>
    <m/>
    <m/>
    <m/>
    <s v="‏בקשה לדיפון וחפירה, בגוש 2474, חלקות 24,25,92."/>
    <m/>
    <m/>
    <m/>
    <s v="NULL"/>
    <n v="20190123"/>
    <m/>
    <d v="2020-08-31T00:00:00"/>
    <m/>
    <m/>
    <m/>
    <m/>
    <m/>
    <m/>
    <m/>
    <n v="195"/>
    <m/>
    <m/>
    <s v="בקשה לדיפון וחפירה בגוש 2474 חלקות 24,25,92."/>
    <m/>
    <m/>
    <m/>
    <n v="2019"/>
    <x v="2"/>
    <s v="חפירה ודיפון"/>
    <s v="חפירה ודיפון"/>
    <m/>
    <n v="1"/>
    <m/>
    <m/>
    <m/>
    <n v="1"/>
    <s v="להיתר"/>
    <m/>
    <x v="0"/>
    <m/>
    <s v="אתר העירייה"/>
    <s v="אתר העירייה"/>
    <n v="88888880"/>
    <m/>
    <s v="בקשה איי די  ידנית -- יש לבצע בדיקה האם קיים בדטה, במידה ולא - יש להכניס את הבקשה וההיתר לדטה "/>
    <m/>
    <m/>
    <m/>
    <m/>
    <m/>
    <m/>
    <m/>
    <n v="45"/>
    <m/>
    <m/>
    <m/>
    <m/>
    <m/>
    <s v="אושר בתהאים"/>
    <m/>
  </r>
  <r>
    <n v="650"/>
    <m/>
    <m/>
    <m/>
    <m/>
    <m/>
    <m/>
    <m/>
    <m/>
    <m/>
    <m/>
    <n v="4025"/>
    <m/>
    <s v="דרום"/>
    <x v="29"/>
    <x v="112"/>
    <m/>
    <s v="מיסוי"/>
    <s v="מיסוי - פינוי-בינוי"/>
    <m/>
    <n v="88888883"/>
    <s v="617 20190402"/>
    <n v="617"/>
    <n v="20190402"/>
    <s v="בקשה להיתר"/>
    <s v="הריסת מבנה קיים ובניה חדשה"/>
    <n v="152800"/>
    <s v="קריית מלאכי"/>
    <n v="1034"/>
    <s v="ז'בוטינסקי                                                  "/>
    <n v="139"/>
    <n v="39"/>
    <n v="39"/>
    <m/>
    <d v="2019-08-14T00:00:00"/>
    <m/>
    <n v="195"/>
    <m/>
    <m/>
    <n v="195"/>
    <m/>
    <m/>
    <m/>
    <m/>
    <m/>
    <s v="‏בקשה להריסת מבנה קיים והקמת בניין מגורים ומסחר הכולל: 5 קומות מרתף שהעליונה ‏תשמש גם למסחר והיתר לאחסנה וחניה, 2.5 קומות מסחר ו21 קומות מגורים, סה&quot;כ 195 ‏יח&quot;ד"/>
    <m/>
    <m/>
    <m/>
    <s v="NULL"/>
    <m/>
    <m/>
    <m/>
    <m/>
    <m/>
    <m/>
    <m/>
    <m/>
    <m/>
    <m/>
    <m/>
    <m/>
    <m/>
    <m/>
    <m/>
    <m/>
    <m/>
    <n v="2019"/>
    <x v="1"/>
    <s v="הריסה + בנייה"/>
    <m/>
    <m/>
    <n v="1"/>
    <m/>
    <m/>
    <m/>
    <n v="2"/>
    <s v="להיתר"/>
    <m/>
    <x v="1"/>
    <m/>
    <s v="אתר העירייה"/>
    <m/>
    <m/>
    <m/>
    <s v="בקשה איי די  ידנית -- יש לבצע בדיקה האם קיים בדטה, במידה ולא - יש להכניס את הבקשה וההיתר לדטה "/>
    <m/>
    <m/>
    <m/>
    <m/>
    <m/>
    <m/>
    <m/>
    <n v="45"/>
    <m/>
    <m/>
    <m/>
    <m/>
    <m/>
    <m/>
    <m/>
  </r>
  <r>
    <n v="653"/>
    <m/>
    <m/>
    <m/>
    <m/>
    <m/>
    <m/>
    <m/>
    <m/>
    <m/>
    <m/>
    <n v="4011"/>
    <m/>
    <s v="מרכז"/>
    <x v="30"/>
    <x v="113"/>
    <m/>
    <s v="מיסוי"/>
    <s v="מיסוי - פינוי-בינוי"/>
    <s v="בביצוע + מבנים מאוכלסים"/>
    <n v="119464"/>
    <s v="413 20100032"/>
    <n v="413"/>
    <n v="20100032"/>
    <s v="בקשה להיתר"/>
    <s v="תוספת למבנה קיים                        "/>
    <n v="38900110"/>
    <s v="ראשון לציון"/>
    <n v="8300"/>
    <s v="אלירז שלמה"/>
    <n v="303"/>
    <n v="1"/>
    <n v="1"/>
    <m/>
    <d v="2010-01-11T00:00:00"/>
    <n v="0"/>
    <n v="8"/>
    <n v="0"/>
    <n v="8"/>
    <n v="8"/>
    <m/>
    <m/>
    <m/>
    <m/>
    <m/>
    <s v="בנין מס'1  -  שינויים בבנין מס'1 קיים בהיתר . שטח המגרש :3835 מ&quot;ר  (תא מס'1  ל-2 בנינים עפ&quot;י ת.ב.ע. ) מס' קומות  : 24                             מס' יח&quot;ד : 92 -תוספת 3 קומות מגורים +קומה טכנית עם מדריגות יציאה לגג מתוך הדירות  ל-21 קומות קיימים בהיתר."/>
    <m/>
    <m/>
    <m/>
    <n v="8207"/>
    <n v="201100049"/>
    <m/>
    <d v="2011-01-23T00:00:00"/>
    <m/>
    <n v="0"/>
    <n v="8"/>
    <n v="0"/>
    <m/>
    <n v="8"/>
    <m/>
    <n v="8"/>
    <m/>
    <m/>
    <s v="בנין מס' 1  - תוכנית שינויים בבנין מס' 1 שקיים בהיתר. שטח המגרש :3835 מר  (תא מס' 1  ל-2 בנינים עפ&quot;י תב&quot;ע). מס' קומות  : 24                             מס' יח&quot;ד : 92 - תוספת 3 קומות מגורים+קומה טכנית עם מדרגות יציאה לגג מתוך הדירות ל-21 קומות   קיימים בהיתר.  סה&quot;כ 24 קומות מגורים +קומה טכנית. - תוספת 8 יח&quot;ד  ( 4 דירות טיפוסיות ו-4 דו-פלקסים ) ל-84 יח&quot;ד קיימות בהיתר.   סה&quot;כ 92 יח&quot;ד. - שינויים בקומות מרתפי חניה.&quot;"/>
    <m/>
    <m/>
    <m/>
    <n v="2010"/>
    <x v="11"/>
    <s v="בנייה"/>
    <s v="בנייה"/>
    <m/>
    <n v="1"/>
    <m/>
    <m/>
    <m/>
    <n v="1"/>
    <s v="להיתר"/>
    <m/>
    <x v="0"/>
    <m/>
    <m/>
    <m/>
    <n v="119464"/>
    <n v="8207"/>
    <m/>
    <m/>
    <m/>
    <m/>
    <m/>
    <m/>
    <m/>
    <m/>
    <n v="927"/>
    <m/>
    <m/>
    <m/>
    <m/>
    <m/>
    <m/>
    <m/>
  </r>
  <r>
    <n v="654"/>
    <m/>
    <m/>
    <m/>
    <m/>
    <m/>
    <m/>
    <m/>
    <m/>
    <m/>
    <m/>
    <n v="4011"/>
    <m/>
    <s v="מרכז"/>
    <x v="30"/>
    <x v="113"/>
    <m/>
    <s v="מיסוי"/>
    <s v="מיסוי - פינוי-בינוי"/>
    <s v="בביצוע + מבנים מאוכלסים"/>
    <n v="117907"/>
    <s v="413 20090674"/>
    <n v="413"/>
    <n v="20090674"/>
    <s v="בקשה להיתר"/>
    <s v="בניה חדשה"/>
    <n v="38900110"/>
    <s v="ראשון לציון"/>
    <n v="8300"/>
    <s v="אלירז שלמה"/>
    <n v="303"/>
    <n v="3"/>
    <n v="3"/>
    <m/>
    <d v="2009-06-29T00:00:00"/>
    <n v="0"/>
    <n v="92"/>
    <n v="0"/>
    <n v="92"/>
    <n v="92"/>
    <m/>
    <m/>
    <m/>
    <m/>
    <m/>
    <s v="בנין מס'2 ( תא מס'1 לפי ת.ב.ע. ) שטח המגרש מס' 1 : 3835 מ&quot;ר (ל-2 בנינים )          יח&quot;ד :  180 יח&quot;ד  ( ל-2 בנינים )   קומות:24 ‏1. הקמת בית משותף חדש ( בנין מס' 2 )  הכולל  :  2 קומות מרתף (מאושר בהיתר ) , קומת    לובי , 2  חדרי   מדריגות , ‏3 מעליות,"/>
    <m/>
    <m/>
    <m/>
    <n v="7912"/>
    <n v="201100495"/>
    <m/>
    <d v="2011-08-04T00:00:00"/>
    <m/>
    <n v="0"/>
    <n v="92"/>
    <n v="0"/>
    <m/>
    <n v="92"/>
    <m/>
    <n v="92"/>
    <m/>
    <m/>
    <s v="ביצוע, פיתוח, ממד, חניה, תברואה, אינסטלציה סניטרית, גדרות, חזיתות, גינון והשקיה בהתאם לאישורים כחלק בלתי נפרד מההיתר. בנין מס' 2 ( תא מס' 1 לפי תב&quot;ע) שטח המגרש מס' 1 : 3835 מ&quot;ר (ל-2 בנינים )          יח&quot;ד :  180 יח&quot;ד  ( ל-2 בנינים )   קומות:24 ‏1. הקמת בית משותף חדש ( בנין מס' 2 ) הכולל: 2 קומות מרתף (מאושר בהיתר), קומת לובי ,    ‏2 חדרי מדרגות, ‏3 מעליות, 22 קומות דירות טיפוסיות + 2 קומות של 4 דירות דופלקס  + קומה    טכנית עם חדר מכונות למעליות. בכל קומה מתוכננים מחסנים  פרטיים . ‏2.  התארגנות בשטח.&quot;"/>
    <m/>
    <m/>
    <m/>
    <n v="2009"/>
    <x v="11"/>
    <s v="בנייה"/>
    <s v="בנייה"/>
    <m/>
    <n v="5"/>
    <m/>
    <m/>
    <m/>
    <n v="1"/>
    <s v="להיתר"/>
    <m/>
    <x v="0"/>
    <m/>
    <m/>
    <m/>
    <n v="117907"/>
    <n v="7912"/>
    <m/>
    <m/>
    <m/>
    <m/>
    <m/>
    <m/>
    <m/>
    <m/>
    <n v="927"/>
    <m/>
    <m/>
    <m/>
    <m/>
    <m/>
    <m/>
    <m/>
  </r>
  <r>
    <n v="655"/>
    <m/>
    <m/>
    <m/>
    <m/>
    <m/>
    <m/>
    <m/>
    <m/>
    <m/>
    <m/>
    <n v="4011"/>
    <m/>
    <s v="מרכז"/>
    <x v="30"/>
    <x v="113"/>
    <m/>
    <s v="מיסוי"/>
    <s v="מיסוי - פינוי-בינוי"/>
    <s v="בביצוע + מבנים מאוכלסים"/>
    <n v="119530"/>
    <s v="413 20100109"/>
    <n v="413"/>
    <n v="20100109"/>
    <s v="בקשה להיתר"/>
    <s v="בניה חדשה                               "/>
    <n v="81000050"/>
    <s v="ראשון לציון"/>
    <n v="8300"/>
    <s v="אלירז שלמה"/>
    <n v="303"/>
    <n v="5"/>
    <n v="5"/>
    <m/>
    <d v="2010-01-31T00:00:00"/>
    <n v="0"/>
    <n v="92"/>
    <n v="0"/>
    <n v="92"/>
    <n v="92"/>
    <m/>
    <m/>
    <m/>
    <m/>
    <m/>
    <s v="בנין מס'3 ( תא מס' 2 לפי ת.ב.ע. ) שטח המגרש  : 5472 מ&quot;ר (ל-3 בנינים )          יח&quot;ד :  270 יח&quot;ד  ( ל-3 בנינים )   קומות:24 ‏1. הקמת בית משותף חדש ( בנין מס' 3 )  הכולל  :  2 קומות מרתף  , קומת לובי , 2  חדרי    מדריגות , ‏3 מעליות,   22 קומות דירות טיפוס"/>
    <m/>
    <m/>
    <m/>
    <n v="8242"/>
    <n v="201200690"/>
    <m/>
    <d v="2012-12-13T00:00:00"/>
    <m/>
    <n v="0"/>
    <n v="92"/>
    <n v="0"/>
    <m/>
    <n v="92"/>
    <m/>
    <n v="92"/>
    <m/>
    <m/>
    <s v="ביצוע, פיתוח, ממד, חניה, תברואה, אינסטלציה סניטרית, גדרות, חזיתות, גינון והשקיה בהתאם לאישורים כחלק בלתי נפרד מההיתר. בנין מס' 3 ( תא מס' 2 לפי תב&quot;ע) שטח המגרש  : 5472 מ&quot;ר (ל-3 בנינים )          יח&quot;ד :  270 יח&quot;ד  ( ל-3 בנינים )   קומות:24 ‏1. הקמת בית משותף חדש ( בנין מס' 3 )  הכולל  :   קומת לובי , 2  חדרי    מדרגות , ‏3 מעליות,   22 קומות דירות טיפוסיות + 2 קומות של 4 דירות    דופלקס  + קומה    טכנית עם חדר מכונות למעליות.    בכל קומה מתוכננים מחסנים  פרטיים . ‏2.  התארגנות בשטח.&quot;"/>
    <m/>
    <m/>
    <m/>
    <n v="2010"/>
    <x v="9"/>
    <s v="בנייה"/>
    <s v="בנייה"/>
    <m/>
    <n v="9"/>
    <m/>
    <m/>
    <m/>
    <n v="1"/>
    <s v="להיתר"/>
    <m/>
    <x v="0"/>
    <m/>
    <m/>
    <m/>
    <n v="119530"/>
    <n v="8242"/>
    <m/>
    <m/>
    <m/>
    <m/>
    <m/>
    <m/>
    <m/>
    <m/>
    <n v="927"/>
    <m/>
    <m/>
    <m/>
    <m/>
    <m/>
    <m/>
    <m/>
  </r>
  <r>
    <n v="656"/>
    <m/>
    <m/>
    <m/>
    <m/>
    <m/>
    <m/>
    <m/>
    <m/>
    <m/>
    <m/>
    <n v="4011"/>
    <m/>
    <s v="מרכז"/>
    <x v="30"/>
    <x v="113"/>
    <m/>
    <s v="מיסוי"/>
    <s v="מיסוי - פינוי-בינוי"/>
    <s v="בביצוע + מבנים מאוכלסים"/>
    <n v="126507"/>
    <s v="413 20130356"/>
    <n v="413"/>
    <n v="20130356"/>
    <s v="בקשה להיתר"/>
    <m/>
    <n v="81000050"/>
    <s v="ראשון לציון"/>
    <n v="8300"/>
    <s v="אלירז שלמה"/>
    <n v="303"/>
    <n v="7"/>
    <n v="7"/>
    <m/>
    <d v="2013-04-07T00:00:00"/>
    <n v="0"/>
    <n v="92"/>
    <n v="0"/>
    <n v="92"/>
    <n v="92"/>
    <m/>
    <m/>
    <m/>
    <m/>
    <m/>
    <s v="בנין מס' 4 ( תא מס' 2 לפי ת.ב.ע. ) שטח המגרש: 5472 מ&quot;ר (ל-3 בנינים )    יח&quot;ד: 270 יח&quot;ד  ( ל-3 בנינים ) ‏1.  הקמת בית משותף חדש ( בנין מס' 4 )  הכולל  22  קומות מגורים עם 4 דירות בקומה  +     4 דירות  טריפלקס עם מעלית פנימית , סה&quot;כ  92 יח&quot;ד .     2 קומות"/>
    <m/>
    <m/>
    <m/>
    <n v="10552"/>
    <n v="201400318"/>
    <m/>
    <d v="2014-06-17T00:00:00"/>
    <m/>
    <n v="0"/>
    <n v="92"/>
    <n v="0"/>
    <m/>
    <n v="92"/>
    <m/>
    <n v="92"/>
    <m/>
    <m/>
    <s v="בנין מס' 4 (תא מס' 2 לפי תבע) שטח המגרש: 5472 מ&quot;ר (ל-3 בנינים )    יח&quot;ד: 270 יח&quot;ד  ( ל-3 בנינים ) ‏1.  הקמת בית משותף חדש ( בנין מס' 4 )  הכולל  22  קומות מגורים עם 4 דירות בקומה  +     4 דירות  טריפלקס עם מעלית פנימית , סה&quot;כ  92 יח&quot;ד .     2 קומות מרתף ( מאושר בהיתר ) + קומת לובי עם חדרי כושר,  משחקים, גנרטור, דואר,      אשפה, חשמל, עגלות ,  2  חדרי מדריגות , ‏3 מעליות , מאגר מים  בקומה 25. ‏2.  התארגנות בשטח. ביצוע, פיתוח, ממ&quot;ד, חניה, תברואה, אינסטלציה סניטרית, גדרות, חזיתות, גינון והשקיה בהתאם לאישורים כחלק בלתי נפרד מההיתר.&quot;"/>
    <m/>
    <m/>
    <m/>
    <n v="2013"/>
    <x v="7"/>
    <s v="בנייה"/>
    <s v="בנייה"/>
    <m/>
    <n v="13"/>
    <m/>
    <m/>
    <m/>
    <n v="1"/>
    <s v="להיתר"/>
    <m/>
    <x v="0"/>
    <m/>
    <m/>
    <m/>
    <n v="126507"/>
    <n v="10552"/>
    <m/>
    <m/>
    <m/>
    <m/>
    <m/>
    <m/>
    <m/>
    <m/>
    <n v="927"/>
    <m/>
    <m/>
    <m/>
    <m/>
    <m/>
    <m/>
    <m/>
  </r>
  <r>
    <n v="657"/>
    <m/>
    <m/>
    <m/>
    <m/>
    <m/>
    <m/>
    <m/>
    <m/>
    <m/>
    <m/>
    <n v="4011"/>
    <m/>
    <s v="מרכז"/>
    <x v="30"/>
    <x v="113"/>
    <m/>
    <s v="מיסוי"/>
    <s v="מיסוי - פינוי-בינוי"/>
    <s v="בביצוע + מבנים מאוכלסים"/>
    <n v="132645"/>
    <s v="413 20160073"/>
    <n v="413"/>
    <n v="20160073"/>
    <s v="בקשה להיתר"/>
    <s v="שינויים מתכנית מאושרת"/>
    <n v="81000050"/>
    <s v="ראשון לציון"/>
    <n v="8300"/>
    <s v="אלירז שלמה"/>
    <n v="303"/>
    <n v="7"/>
    <n v="7"/>
    <m/>
    <d v="2016-01-13T00:00:00"/>
    <n v="0"/>
    <n v="0"/>
    <m/>
    <m/>
    <m/>
    <m/>
    <m/>
    <m/>
    <m/>
    <m/>
    <s v="בנייו מס' 4 שינויים מתוכנית מאושרת ."/>
    <m/>
    <m/>
    <m/>
    <s v="NULL"/>
    <m/>
    <m/>
    <m/>
    <m/>
    <m/>
    <m/>
    <m/>
    <m/>
    <m/>
    <m/>
    <m/>
    <m/>
    <m/>
    <m/>
    <m/>
    <m/>
    <m/>
    <n v="2016"/>
    <x v="1"/>
    <s v="שינויים"/>
    <m/>
    <m/>
    <n v="13"/>
    <m/>
    <m/>
    <m/>
    <n v="2"/>
    <s v="להיתר"/>
    <m/>
    <x v="1"/>
    <m/>
    <m/>
    <m/>
    <m/>
    <m/>
    <m/>
    <m/>
    <m/>
    <m/>
    <m/>
    <m/>
    <m/>
    <m/>
    <n v="927"/>
    <m/>
    <m/>
    <m/>
    <m/>
    <m/>
    <m/>
    <m/>
  </r>
  <r>
    <n v="658"/>
    <m/>
    <m/>
    <m/>
    <m/>
    <m/>
    <m/>
    <m/>
    <m/>
    <m/>
    <m/>
    <n v="4011"/>
    <m/>
    <s v="מרכז"/>
    <x v="30"/>
    <x v="113"/>
    <m/>
    <s v="מיסוי"/>
    <s v="מיסוי - פינוי-בינוי"/>
    <s v="בביצוע + מבנים מאוכלסים"/>
    <n v="129332"/>
    <s v="413 20140751"/>
    <n v="413"/>
    <n v="20140751"/>
    <s v="בקשה להיתר"/>
    <s v="בניה חדשה                               "/>
    <n v="81000050"/>
    <s v="ראשון לציון"/>
    <n v="8300"/>
    <s v="אלירז שלמה"/>
    <n v="303"/>
    <n v="9"/>
    <n v="9"/>
    <m/>
    <d v="2014-09-16T00:00:00"/>
    <n v="0"/>
    <n v="92"/>
    <n v="42"/>
    <n v="50"/>
    <n v="92"/>
    <m/>
    <m/>
    <m/>
    <m/>
    <m/>
    <s v="הקמת בניין מס' 5 מעל מרתף מאושר ( תא מס' 2 לפי ת.ב.ע. ) שטח המגרש: 5472 מ&quot;ר (ל-3 בנינים )    יח&quot;ד: 270 יח&quot;ד  ( ל-3 בנינים ) ‏1.  הקמת בית משותף חדש  הכולל  22  קומות מגורים  עם 4 דירות בכל קומה,      4 דירות טריפלקס בקומות 23-25 , סה&quot;כ  92 יח&quot;ד , מעל  2"/>
    <m/>
    <m/>
    <m/>
    <n v="11251"/>
    <n v="201600005"/>
    <m/>
    <d v="2016-01-05T00:00:00"/>
    <m/>
    <n v="0"/>
    <n v="92"/>
    <n v="42"/>
    <m/>
    <n v="50"/>
    <m/>
    <n v="92"/>
    <m/>
    <m/>
    <s v="ביצוע, פיתוח, ממד, חניה, תברואה, אינסטלציה סניטרית, גדרות, חזיתות, גינון והשקיה בהתאם לאישורים כחלק בלתי נפרד מההיתר. הקמת בניין מס' 5 מעל מרתף מאושר ( תא מס' 2 לפי ת.ב.ע. ) שטח המגרש: 5472 מ&quot;ר (ל-3 בנינים )    יח&quot;ד: 270 יח&quot;ד  ( ל-3 בנינים ) ‏1.  הקמת בית משותף חדש  הכולל  22  קומות מגורים  עם 4 דירות בכל קומה,      4 דירות טריפלקס בקומות 23-25 , סה&quot;כ  92 יח&quot;ד , מעל  2 קומות מרתף ( מאושר      בהיתר ) + קומת לובי עם חדרי כושר,  משחקים, גנרטור, דואר, אשפה, חשמל, עגלות ,      2  חדרי מדריגות , ‏3 מעליות , מאגר מים 2.  התארגנות בשטח.&quot;"/>
    <m/>
    <m/>
    <m/>
    <n v="2014"/>
    <x v="8"/>
    <s v="בנייה"/>
    <s v="בנייה"/>
    <m/>
    <n v="15"/>
    <m/>
    <m/>
    <m/>
    <n v="1"/>
    <s v="להיתר"/>
    <m/>
    <x v="0"/>
    <m/>
    <m/>
    <m/>
    <n v="129332"/>
    <n v="11251"/>
    <m/>
    <m/>
    <m/>
    <m/>
    <m/>
    <m/>
    <m/>
    <m/>
    <n v="927"/>
    <m/>
    <m/>
    <m/>
    <m/>
    <m/>
    <m/>
    <m/>
  </r>
  <r>
    <n v="659"/>
    <m/>
    <m/>
    <m/>
    <m/>
    <m/>
    <m/>
    <m/>
    <m/>
    <m/>
    <m/>
    <n v="4011"/>
    <m/>
    <s v="מרכז"/>
    <x v="30"/>
    <x v="113"/>
    <m/>
    <s v="מיסוי"/>
    <s v="מיסוי - פינוי-בינוי"/>
    <s v="בביצוע + מבנים מאוכלסים"/>
    <n v="6822679"/>
    <s v="413 20190692"/>
    <n v="413"/>
    <n v="20190692"/>
    <s v="בקשה להיתר - רישוי מלא"/>
    <s v="בניה חדשה"/>
    <n v="38900030"/>
    <s v="ראשון לציון"/>
    <n v="8300"/>
    <s v="גבעתי"/>
    <n v="389"/>
    <n v="5"/>
    <n v="5"/>
    <m/>
    <d v="2019-05-27T00:00:00"/>
    <n v="0"/>
    <n v="0"/>
    <m/>
    <m/>
    <n v="106"/>
    <m/>
    <m/>
    <m/>
    <m/>
    <m/>
    <s v="הקמת בניין בן 27 קומות ו 106 יח&quot;ד עם 3 מרתפי חניה"/>
    <m/>
    <m/>
    <m/>
    <s v="NULL"/>
    <m/>
    <m/>
    <m/>
    <m/>
    <m/>
    <m/>
    <m/>
    <m/>
    <m/>
    <m/>
    <m/>
    <m/>
    <m/>
    <m/>
    <m/>
    <m/>
    <m/>
    <n v="2019"/>
    <x v="1"/>
    <s v="בנייה"/>
    <m/>
    <m/>
    <n v="8"/>
    <m/>
    <m/>
    <m/>
    <n v="1"/>
    <s v="להיתר"/>
    <s v="כן. האם מוביל?"/>
    <x v="1"/>
    <m/>
    <m/>
    <m/>
    <m/>
    <m/>
    <m/>
    <m/>
    <m/>
    <m/>
    <m/>
    <m/>
    <m/>
    <m/>
    <n v="927"/>
    <m/>
    <m/>
    <m/>
    <m/>
    <s v="אין מידע באתר העירייה. במדלן מופיע היתר בנייה"/>
    <s v="לא היו החלטות בבקשה"/>
    <m/>
  </r>
  <r>
    <n v="660"/>
    <m/>
    <m/>
    <m/>
    <m/>
    <m/>
    <m/>
    <m/>
    <m/>
    <m/>
    <m/>
    <n v="4011"/>
    <m/>
    <s v="מרכז"/>
    <x v="30"/>
    <x v="113"/>
    <m/>
    <s v="מיסוי"/>
    <s v="מיסוי - פינוי-בינוי"/>
    <s v="בביצוע + מבנים מאוכלסים"/>
    <n v="5270668"/>
    <s v="413 20170665"/>
    <n v="413"/>
    <n v="20170665"/>
    <s v="בקשה למידע"/>
    <s v="בניה חדשה                               "/>
    <n v="38900030"/>
    <s v="ראשון לציון"/>
    <n v="8300"/>
    <s v="גבעתי"/>
    <n v="389"/>
    <n v="7"/>
    <n v="7"/>
    <m/>
    <d v="2017-07-09T00:00:00"/>
    <n v="0"/>
    <n v="0"/>
    <m/>
    <m/>
    <m/>
    <m/>
    <m/>
    <m/>
    <m/>
    <m/>
    <s v="בנייה חדשה למגורים כולל הריסת בניין קיים במסגרת פינוי בינוי היקף בנייה מוצע (שטחים עיקריים) 8955 במ&quot;ר בניין בעל קומת קרקע +28 קומות מגורים ו3 קומות מרתפים כחלק ממתחם קרית האמנים"/>
    <m/>
    <m/>
    <m/>
    <s v="NULL"/>
    <m/>
    <m/>
    <m/>
    <m/>
    <m/>
    <m/>
    <m/>
    <m/>
    <m/>
    <m/>
    <m/>
    <m/>
    <m/>
    <m/>
    <m/>
    <m/>
    <m/>
    <n v="2017"/>
    <x v="1"/>
    <s v="הריסה + בנייה"/>
    <m/>
    <m/>
    <n v="12"/>
    <m/>
    <m/>
    <m/>
    <n v="1"/>
    <s v="למידע"/>
    <m/>
    <x v="1"/>
    <m/>
    <m/>
    <m/>
    <m/>
    <m/>
    <m/>
    <m/>
    <m/>
    <m/>
    <m/>
    <m/>
    <m/>
    <m/>
    <n v="927"/>
    <m/>
    <m/>
    <m/>
    <m/>
    <m/>
    <m/>
    <m/>
  </r>
  <r>
    <n v="661"/>
    <m/>
    <m/>
    <m/>
    <m/>
    <m/>
    <m/>
    <m/>
    <m/>
    <m/>
    <m/>
    <n v="4011"/>
    <m/>
    <s v="מרכז"/>
    <x v="30"/>
    <x v="113"/>
    <m/>
    <s v="מיסוי"/>
    <s v="מיסוי - פינוי-בינוי"/>
    <s v="בביצוע + מבנים מאוכלסים"/>
    <n v="5272436"/>
    <s v="413 20170598"/>
    <n v="413"/>
    <n v="20170598"/>
    <s v="בקשה להיתר"/>
    <s v="בניה חדשה                               "/>
    <n v="38900030"/>
    <s v="ראשון לציון"/>
    <n v="8300"/>
    <s v="גבעתי"/>
    <n v="389"/>
    <n v="9"/>
    <n v="9"/>
    <m/>
    <d v="2017-07-10T00:00:00"/>
    <n v="0"/>
    <n v="106"/>
    <n v="74"/>
    <n v="32"/>
    <n v="106"/>
    <m/>
    <m/>
    <m/>
    <m/>
    <m/>
    <s v="פרויקט &quot;קרית האומנים &quot; סה&quot;כ בכל הפרויקט : 1128 יח&quot;ד , 16 בנינים , שטח עיקרי 112800 מ&quot;ר -הריסת ופינוי מבנה בחלקה 459 -הקמת בניין מס' 6 ( תא מס' 3 לפי ת.ב.ע. ) הכולל  27 קומות , 106 יח&quot;ד . -רמפה ירידה לחניון תת קרקעי מרח' גבעתי בתחום שצ&quot;פ עבור בנייני מגורי"/>
    <m/>
    <m/>
    <m/>
    <s v="NULL"/>
    <n v="201800127"/>
    <m/>
    <d v="2018-04-23T00:00:00"/>
    <m/>
    <m/>
    <m/>
    <m/>
    <m/>
    <m/>
    <m/>
    <m/>
    <m/>
    <m/>
    <s v="פרויקט &quot;קרית האומנים &quot;_x000a_סה&quot;כ בכל הפרויקט : 1128 יח&quot;ד , 16 בנינים , שטח עיקרי 112800 מ&quot;ר_x000a_‏-הריסת ופינוי מבנה בחלקה 459_x000a_‏-הקמת בניין מס' 6 ( תא מס' 3 לפי ת.ב.ע. ) הכולל 27 קומות , 106 יח&quot;ד ._x000a_‏-רמפה ירידה לחניון תת קרקעי מרח' גבעתי בתחום שצ&quot;פ עבור בנייני מגורים במתחם‏ פרויקט קרית האמנים בהתאם לשלביות הפרויקט._x000a_‏-תכנית פיתוח, הכוללת סימון של השטח המיועד לזיקת הנאה להולכי רגל (כמפורט‏ בהוראות התב&quot;ע בסעיף 4.3.2)._x000a_‏ לאחר קבלת היתר בניה לבניין המבוקש מס' 6 המצב יהיה כדלקמן:_x000a_‏ סה&quot;כ שטח עיקר : 49077 מ&quot;ר מתוך 112800 מ&quot;ר_x000a_‏ סה&quot;כ שטח שרות מעל קרקע : 31670 מ&quot;ר מתוך 42384 מ&quot;ר._x000a_‏ סה&quot;כ שטח שרות מתחת לקרקע : 25655 מ&quot;ר מתוך 73320 מ&quot;ר_x000a_‏ סה&quot;כ 570 יח&quot;ד"/>
    <m/>
    <m/>
    <m/>
    <n v="2017"/>
    <x v="3"/>
    <s v="הריסה + בנייה"/>
    <s v="הריסה + בנייה"/>
    <m/>
    <n v="14"/>
    <m/>
    <m/>
    <m/>
    <n v="1"/>
    <s v="להיתר"/>
    <m/>
    <x v="0"/>
    <m/>
    <m/>
    <s v="אתר העירייה"/>
    <n v="5272436"/>
    <m/>
    <s v="היתר מאתר העירייה, לכן אין היתר ID"/>
    <m/>
    <m/>
    <m/>
    <m/>
    <m/>
    <m/>
    <m/>
    <n v="927"/>
    <m/>
    <m/>
    <m/>
    <m/>
    <m/>
    <m/>
    <m/>
  </r>
  <r>
    <n v="662"/>
    <m/>
    <m/>
    <m/>
    <m/>
    <m/>
    <m/>
    <m/>
    <m/>
    <m/>
    <m/>
    <n v="4011"/>
    <m/>
    <s v="מרכז"/>
    <x v="30"/>
    <x v="113"/>
    <m/>
    <s v="מיסוי"/>
    <s v="מיסוי - פינוי-בינוי"/>
    <s v="בביצוע + מבנים מאוכלסים"/>
    <n v="7015317"/>
    <s v="413 20191448"/>
    <n v="413"/>
    <n v="20191448"/>
    <s v="בקשה למידע"/>
    <s v="תוספת למבנה קיים"/>
    <n v="38900030"/>
    <s v="ראשון לציון"/>
    <n v="8300"/>
    <s v="גבעתי"/>
    <n v="389"/>
    <n v="9"/>
    <n v="9"/>
    <m/>
    <d v="2019-11-12T00:00:00"/>
    <n v="106"/>
    <n v="20"/>
    <m/>
    <n v="20"/>
    <m/>
    <m/>
    <m/>
    <m/>
    <m/>
    <m/>
    <s v="תוספת למבנה קיים בקשה להיתר שינויים מהיתר קיים מספר 201800127 תוספת של 5 קומות ו 20 יחד מיקום התוספת המבוקשת ביחס למבנה הקיים קומות שאינן קומת קרקע פרט מיקום תוספת תוספת 5 קומות - 2 קומות לפי תכנון של דירות 4 חדרים ו 3- קומות לפי תכנון של 5 חדרים הקלה הקלה בגובה המבנה / גובה הקומה הקלה במספר יחידות דיור הקלה במספר קומות תיאור ההקלה המבוקשת תוספת 5 קומות תוספת 20 יחד"/>
    <m/>
    <m/>
    <m/>
    <s v="NULL"/>
    <m/>
    <m/>
    <m/>
    <m/>
    <m/>
    <m/>
    <m/>
    <m/>
    <m/>
    <m/>
    <m/>
    <m/>
    <m/>
    <m/>
    <m/>
    <m/>
    <m/>
    <n v="2019"/>
    <x v="1"/>
    <s v="בנייה"/>
    <m/>
    <m/>
    <n v="14"/>
    <m/>
    <m/>
    <m/>
    <n v="2"/>
    <s v="למידע"/>
    <m/>
    <x v="1"/>
    <m/>
    <m/>
    <m/>
    <m/>
    <m/>
    <m/>
    <m/>
    <m/>
    <m/>
    <m/>
    <m/>
    <m/>
    <m/>
    <n v="927"/>
    <m/>
    <m/>
    <m/>
    <m/>
    <m/>
    <m/>
    <m/>
  </r>
  <r>
    <n v="1453"/>
    <m/>
    <m/>
    <m/>
    <m/>
    <m/>
    <m/>
    <m/>
    <m/>
    <m/>
    <m/>
    <n v="4011"/>
    <m/>
    <s v="מרכז"/>
    <x v="30"/>
    <x v="113"/>
    <m/>
    <s v="מיסוי"/>
    <s v="פינוי-בינוי"/>
    <s v="בביצוע + מבנים מאוכלסים"/>
    <n v="7236449"/>
    <s v="413 20201735"/>
    <n v="413"/>
    <n v="20201735"/>
    <s v="בקשה להיתר - רישוי מלא                                                          "/>
    <s v="שינויים מתכנית מאושרת                   "/>
    <n v="38900030"/>
    <s v="ראשון לציון"/>
    <n v="8300"/>
    <s v="גבעתי                                                       "/>
    <n v="389"/>
    <n v="9"/>
    <n v="9"/>
    <s v=" "/>
    <d v="2020-12-24T00:00:00"/>
    <n v="0"/>
    <n v="0"/>
    <m/>
    <m/>
    <m/>
    <s v="2020_04"/>
    <d v="2021-01-28T10:47:10"/>
    <m/>
    <m/>
    <m/>
    <s v=" בניין 6 - הגשת שינויים (עדות)                                                                                                                                                                                                                                                                                                                                                                                                                                                                                                                                                                                                                                                                                                                                                                                                                                                                                                                                                                                                          "/>
    <n v="0"/>
    <s v="NULL"/>
    <s v="NULL"/>
    <s v="NULL"/>
    <m/>
    <m/>
    <m/>
    <m/>
    <m/>
    <m/>
    <m/>
    <m/>
    <m/>
    <m/>
    <m/>
    <m/>
    <m/>
    <m/>
    <s v="NULL"/>
    <s v="NULL"/>
    <s v="לפי גוש חלקה (מרץ 2021)"/>
    <n v="2020"/>
    <x v="1"/>
    <s v="בנייה (שינויים)"/>
    <m/>
    <m/>
    <n v="14"/>
    <m/>
    <m/>
    <m/>
    <n v="2"/>
    <s v="להיתר"/>
    <m/>
    <x v="1"/>
    <m/>
    <m/>
    <m/>
    <m/>
    <m/>
    <m/>
    <m/>
    <m/>
    <m/>
    <m/>
    <m/>
    <m/>
    <m/>
    <n v="927"/>
    <m/>
    <m/>
    <m/>
    <m/>
    <m/>
    <s v="לא היו החלטות בבקשה"/>
    <m/>
  </r>
  <r>
    <n v="663"/>
    <m/>
    <m/>
    <m/>
    <m/>
    <m/>
    <m/>
    <m/>
    <m/>
    <m/>
    <m/>
    <n v="4011"/>
    <m/>
    <s v="מרכז"/>
    <x v="30"/>
    <x v="113"/>
    <m/>
    <s v="מיסוי"/>
    <s v="מיסוי - פינוי-בינוי"/>
    <s v="בביצוע + מבנים מאוכלסים"/>
    <n v="5265223"/>
    <s v="413 20170764"/>
    <n v="413"/>
    <n v="20170764"/>
    <s v="בקשה למידע"/>
    <s v="חיזוק ותוספת לפי תמא 38&quot;                "/>
    <n v="39700040"/>
    <s v="ראשון לציון"/>
    <n v="8300"/>
    <s v="חי&quot;ש"/>
    <n v="397"/>
    <n v="4"/>
    <n v="4"/>
    <m/>
    <d v="2017-08-28T00:00:00"/>
    <n v="0"/>
    <n v="0"/>
    <m/>
    <m/>
    <n v="106"/>
    <m/>
    <m/>
    <m/>
    <m/>
    <m/>
    <s v="הריסה לפינוי בינוי 323.3 מ&quot;ר, בניין 3 קומות. ללא הקלות, יש עצים בוגרים."/>
    <m/>
    <m/>
    <m/>
    <s v="NULL"/>
    <m/>
    <m/>
    <m/>
    <m/>
    <m/>
    <m/>
    <m/>
    <m/>
    <m/>
    <m/>
    <m/>
    <m/>
    <m/>
    <m/>
    <m/>
    <m/>
    <m/>
    <n v="2017"/>
    <x v="1"/>
    <s v="הריסה"/>
    <m/>
    <m/>
    <n v="6"/>
    <n v="1"/>
    <n v="1"/>
    <m/>
    <n v="1"/>
    <s v="למידע"/>
    <m/>
    <x v="1"/>
    <m/>
    <m/>
    <m/>
    <m/>
    <m/>
    <m/>
    <m/>
    <m/>
    <m/>
    <m/>
    <m/>
    <m/>
    <m/>
    <n v="927"/>
    <m/>
    <m/>
    <m/>
    <m/>
    <m/>
    <s v="בקשה לא נמצאה באתר"/>
    <m/>
  </r>
  <r>
    <n v="664"/>
    <m/>
    <m/>
    <m/>
    <m/>
    <m/>
    <m/>
    <m/>
    <m/>
    <m/>
    <m/>
    <n v="4011"/>
    <m/>
    <s v="מרכז"/>
    <x v="30"/>
    <x v="113"/>
    <m/>
    <s v="מיסוי"/>
    <s v="מיסוי - פינוי-בינוי"/>
    <s v="בביצוע + מבנים מאוכלסים"/>
    <n v="5311633"/>
    <s v="413 20171047"/>
    <n v="413"/>
    <n v="20171047"/>
    <s v="בקשה להיתר - רישוי מלא"/>
    <s v="הריסה, שיפוץ"/>
    <n v="39700040"/>
    <s v="ראשון לציון"/>
    <n v="8300"/>
    <s v="חי&quot;ש"/>
    <n v="397"/>
    <n v="4"/>
    <n v="4"/>
    <m/>
    <d v="2017-11-21T00:00:00"/>
    <n v="0"/>
    <n v="0"/>
    <n v="12"/>
    <m/>
    <n v="12"/>
    <m/>
    <m/>
    <m/>
    <m/>
    <m/>
    <s v="תכנית הריסה ‏1. בקשה להיתר להריסת מבנה  ( בית משותף בן 3 קומות, 12 יח&quot;ד )"/>
    <m/>
    <m/>
    <m/>
    <s v="NULL"/>
    <n v="201800082"/>
    <m/>
    <d v="2018-03-13T00:00:00"/>
    <m/>
    <m/>
    <m/>
    <m/>
    <m/>
    <m/>
    <m/>
    <m/>
    <m/>
    <m/>
    <s v="‏תכנית הריסה_x000a_‏‏1. בקשה להיתר להריסת מבנה ( בית משותף בן 3 קומות, 12 יח&quot;ד )"/>
    <m/>
    <m/>
    <m/>
    <n v="2017"/>
    <x v="3"/>
    <s v="הריסה"/>
    <s v="הריסה"/>
    <m/>
    <n v="6"/>
    <m/>
    <m/>
    <m/>
    <n v="1"/>
    <s v="להיתר"/>
    <m/>
    <x v="0"/>
    <m/>
    <m/>
    <s v="אתר העירייה"/>
    <n v="5311633"/>
    <m/>
    <s v="היתר מאתר העירייה, לכן אין היתר ID"/>
    <m/>
    <m/>
    <m/>
    <m/>
    <m/>
    <m/>
    <m/>
    <n v="927"/>
    <m/>
    <m/>
    <m/>
    <m/>
    <m/>
    <m/>
    <m/>
  </r>
  <r>
    <n v="665"/>
    <m/>
    <m/>
    <m/>
    <m/>
    <m/>
    <m/>
    <m/>
    <m/>
    <m/>
    <m/>
    <n v="4011"/>
    <m/>
    <s v="מרכז"/>
    <x v="30"/>
    <x v="113"/>
    <m/>
    <s v="מיסוי"/>
    <s v="מיסוי - פינוי-בינוי"/>
    <s v="בביצוע + מבנים מאוכלסים"/>
    <n v="5316339"/>
    <s v="413 20171141"/>
    <n v="413"/>
    <n v="20171141"/>
    <s v="בקשה למידע"/>
    <s v="הריסה"/>
    <n v="39700060"/>
    <s v="ראשון לציון"/>
    <n v="8300"/>
    <s v="חי&quot;ש"/>
    <n v="397"/>
    <n v="6"/>
    <n v="6"/>
    <m/>
    <d v="2017-12-07T00:00:00"/>
    <n v="0"/>
    <n v="0"/>
    <m/>
    <m/>
    <m/>
    <m/>
    <m/>
    <m/>
    <m/>
    <m/>
    <s v="הריסה - 845 מ&quot;ר"/>
    <m/>
    <m/>
    <m/>
    <s v="NULL"/>
    <m/>
    <m/>
    <m/>
    <m/>
    <m/>
    <m/>
    <m/>
    <m/>
    <m/>
    <m/>
    <m/>
    <m/>
    <m/>
    <m/>
    <m/>
    <m/>
    <m/>
    <n v="2017"/>
    <x v="1"/>
    <s v="הריסה"/>
    <m/>
    <m/>
    <n v="11"/>
    <m/>
    <m/>
    <m/>
    <n v="1"/>
    <s v="למידע"/>
    <s v="למידע מוביל או המשכי"/>
    <x v="1"/>
    <m/>
    <m/>
    <m/>
    <m/>
    <m/>
    <m/>
    <m/>
    <m/>
    <m/>
    <m/>
    <m/>
    <m/>
    <m/>
    <n v="927"/>
    <m/>
    <m/>
    <m/>
    <m/>
    <m/>
    <m/>
    <m/>
  </r>
  <r>
    <n v="666"/>
    <m/>
    <m/>
    <m/>
    <m/>
    <m/>
    <m/>
    <m/>
    <m/>
    <m/>
    <m/>
    <n v="4011"/>
    <m/>
    <s v="מרכז"/>
    <x v="30"/>
    <x v="113"/>
    <m/>
    <s v="מיסוי"/>
    <s v="מיסוי - פינוי-בינוי"/>
    <s v="בביצוע + מבנים מאוכלסים"/>
    <n v="7015456"/>
    <s v="413 20191744"/>
    <n v="413"/>
    <n v="20191744"/>
    <s v="בקשה למידע"/>
    <s v="בניה חדשה"/>
    <n v="39700040"/>
    <s v="ראשון לציון"/>
    <n v="8300"/>
    <s v="חיש (חיל השדה)"/>
    <n v="397"/>
    <n v="4"/>
    <n v="4"/>
    <m/>
    <d v="2019-12-30T00:00:00"/>
    <n v="0"/>
    <n v="106"/>
    <m/>
    <m/>
    <n v="106"/>
    <m/>
    <m/>
    <m/>
    <m/>
    <m/>
    <s v="הקמת בניין מגורים בן 27 קומות ו 106 יחד עג מרתף קיים. 94 מ' גובה"/>
    <m/>
    <m/>
    <m/>
    <s v="NULL"/>
    <m/>
    <m/>
    <m/>
    <m/>
    <m/>
    <m/>
    <m/>
    <m/>
    <m/>
    <m/>
    <m/>
    <m/>
    <m/>
    <m/>
    <m/>
    <m/>
    <m/>
    <n v="2019"/>
    <x v="1"/>
    <s v="בנייה"/>
    <m/>
    <m/>
    <n v="6"/>
    <m/>
    <m/>
    <m/>
    <n v="2"/>
    <s v="למידע"/>
    <m/>
    <x v="1"/>
    <m/>
    <m/>
    <m/>
    <m/>
    <m/>
    <m/>
    <m/>
    <m/>
    <m/>
    <m/>
    <m/>
    <m/>
    <m/>
    <n v="927"/>
    <m/>
    <m/>
    <m/>
    <m/>
    <m/>
    <m/>
    <m/>
  </r>
  <r>
    <n v="1450"/>
    <s v="טויב"/>
    <m/>
    <m/>
    <s v="המשכי לחיש 4 או בניין חדש?"/>
    <m/>
    <s v="סמל לא כפול - לטייב רגיל"/>
    <m/>
    <m/>
    <m/>
    <m/>
    <n v="4011"/>
    <m/>
    <s v="מרכז"/>
    <x v="30"/>
    <x v="113"/>
    <m/>
    <s v="מיסוי"/>
    <s v="פינוי-בינוי"/>
    <s v="בביצוע + מבנים מאוכלסים"/>
    <n v="7174912"/>
    <s v="413 20200077"/>
    <n v="413"/>
    <n v="20200077"/>
    <s v="בקשה למידע                                                                      "/>
    <s v="בניה חדשה                               "/>
    <n v="39700020"/>
    <s v="ראשון לציון"/>
    <n v="8300"/>
    <s v="חיש (חיל השדה)                                             "/>
    <n v="397"/>
    <n v="2"/>
    <n v="2"/>
    <m/>
    <d v="2020-01-14T00:00:00"/>
    <n v="0"/>
    <n v="106"/>
    <m/>
    <m/>
    <n v="106"/>
    <s v="2020_03"/>
    <d v="2020-12-03T17:05:37"/>
    <m/>
    <m/>
    <s v="מהות הבקשה"/>
    <s v=" פירוט לגבי הבניה המבוקשת הקמת בניין מס' 8 -קומת קרקע + 27 קומות 106 יחד על מרתף חניה קיים                                                                                                                                                                                                                                                                                                                                                                                                                                                                                                                                                                                                                                                                                                                                                                                                                                                                                                                                             "/>
    <n v="0"/>
    <s v="NULL"/>
    <s v="NULL"/>
    <s v="NULL"/>
    <m/>
    <m/>
    <m/>
    <m/>
    <m/>
    <m/>
    <m/>
    <m/>
    <m/>
    <m/>
    <m/>
    <m/>
    <m/>
    <m/>
    <s v="NULL"/>
    <s v="NULL"/>
    <s v="לפי גוש חלקה (מרץ 2021)"/>
    <n v="2020"/>
    <x v="1"/>
    <s v="בנייה"/>
    <m/>
    <m/>
    <n v="2"/>
    <m/>
    <m/>
    <m/>
    <n v="1"/>
    <s v="למידע"/>
    <m/>
    <x v="1"/>
    <m/>
    <m/>
    <m/>
    <m/>
    <m/>
    <m/>
    <m/>
    <m/>
    <m/>
    <m/>
    <m/>
    <m/>
    <m/>
    <n v="927"/>
    <m/>
    <m/>
    <m/>
    <m/>
    <m/>
    <s v="הבקשה לא נמצאה באתר העירייה"/>
    <m/>
  </r>
  <r>
    <n v="667"/>
    <m/>
    <m/>
    <m/>
    <m/>
    <m/>
    <m/>
    <m/>
    <m/>
    <m/>
    <m/>
    <n v="4011"/>
    <m/>
    <s v="מרכז"/>
    <x v="30"/>
    <x v="113"/>
    <m/>
    <s v="מיסוי"/>
    <s v="מיסוי - פינוי-בינוי"/>
    <s v="בביצוע + מבנים מאוכלסים"/>
    <n v="112436"/>
    <s v="413 20070155"/>
    <n v="413"/>
    <n v="20070155"/>
    <s v="בקשה להיתר"/>
    <s v="בניה חדשה"/>
    <n v="55300010"/>
    <s v="ראשון לציון"/>
    <n v="8300"/>
    <s v="נהריים"/>
    <n v="811"/>
    <n v="2"/>
    <n v="2"/>
    <m/>
    <d v="2007-02-05T00:00:00"/>
    <n v="0"/>
    <n v="84"/>
    <n v="0"/>
    <n v="84"/>
    <n v="84"/>
    <m/>
    <m/>
    <m/>
    <m/>
    <m/>
    <s v="שטח המגרש מס' 101  :  2908 מ&quot;ר           יח&quot;ד :84               קומות: 21 ‏1. הקמת בית משותף חדש הכולל  :  2  קומות מרתף , קומת לובי   ,  2  חדרי מדריגות ,    ‏2 מעליות, 21  קומות מגורים עם  ממ&quot;ד בכל דירה ומחסנים פרטיים  בכל   קומה.     סה&quot;כ שטח עיקרי:"/>
    <m/>
    <m/>
    <m/>
    <n v="6381"/>
    <n v="200700559"/>
    <m/>
    <d v="2007-10-30T00:00:00"/>
    <m/>
    <n v="0"/>
    <n v="84"/>
    <n v="0"/>
    <m/>
    <n v="84"/>
    <m/>
    <n v="84"/>
    <m/>
    <m/>
    <s v="שטח המגרש מס' 101  :  2908 מר           יח&quot;ד :84               קומות: 21 ‏1. הקמת בית משותף חדש הכולל  :  2  קומות מרתף , קומת לובי   ,  2  חדרי מדריגות ,    ‏2 מעליות, 21  קומות מגורים עם  ממ&quot;ד בכל דירה ומחסנים פרטיים  בכל   קומה.     סה&quot;כ שטח עיקרי:  7507.63 מ&quot;ר     סה&quot;כ שטח שרות:  7497.25 מ&quot;ר ‏2.  התארגנות בשטח. ביצוע, פיתוח, ממ&quot;ד, חניה, תברואה, אינסטלציה סניטרית, גדרות, חזיתות, גינון והשקיה בהתאם לאישורים כחלק בלתי נפרד מההיתר.&quot;"/>
    <m/>
    <m/>
    <m/>
    <n v="2007"/>
    <x v="14"/>
    <s v="בנייה"/>
    <s v="בנייה"/>
    <m/>
    <n v="3"/>
    <m/>
    <m/>
    <m/>
    <n v="1"/>
    <s v="להיתר"/>
    <m/>
    <x v="0"/>
    <m/>
    <m/>
    <m/>
    <n v="112436"/>
    <n v="6381"/>
    <m/>
    <m/>
    <m/>
    <m/>
    <m/>
    <m/>
    <m/>
    <m/>
    <n v="927"/>
    <m/>
    <m/>
    <m/>
    <m/>
    <m/>
    <m/>
    <m/>
  </r>
  <r>
    <n v="669"/>
    <m/>
    <m/>
    <m/>
    <m/>
    <m/>
    <m/>
    <m/>
    <m/>
    <m/>
    <m/>
    <n v="4011"/>
    <m/>
    <s v="מרכז"/>
    <x v="30"/>
    <x v="113"/>
    <m/>
    <s v="מיסוי"/>
    <s v="מיסוי - פינוי-בינוי"/>
    <s v="בביצוע + מבנים מאוכלסים"/>
    <n v="7014983"/>
    <s v="413 20190404"/>
    <n v="413"/>
    <n v="20190404"/>
    <s v="בקשה להיתר - רישוי מלא"/>
    <s v="הריסה"/>
    <n v="36100020"/>
    <s v="ראשון לציון"/>
    <n v="8300"/>
    <s v="נהריים"/>
    <n v="811"/>
    <n v="5"/>
    <n v="5"/>
    <m/>
    <d v="2019-03-31T00:00:00"/>
    <n v="0"/>
    <n v="0"/>
    <m/>
    <m/>
    <m/>
    <m/>
    <m/>
    <m/>
    <m/>
    <m/>
    <s v="הריסת 2 מבנים למגורים"/>
    <m/>
    <m/>
    <m/>
    <n v="1988156"/>
    <n v="201900376"/>
    <m/>
    <d v="2019-11-17T00:00:00"/>
    <m/>
    <n v="0"/>
    <n v="0"/>
    <m/>
    <m/>
    <m/>
    <m/>
    <m/>
    <m/>
    <m/>
    <s v="הריסת 2 מבנים למגורים"/>
    <m/>
    <m/>
    <m/>
    <n v="2019"/>
    <x v="5"/>
    <s v="הריסה"/>
    <s v="הריסה"/>
    <m/>
    <n v="7"/>
    <m/>
    <m/>
    <m/>
    <n v="1"/>
    <s v="להיתר"/>
    <s v="כנראה"/>
    <x v="0"/>
    <s v="כנראה"/>
    <m/>
    <m/>
    <n v="7014983"/>
    <n v="1988156"/>
    <m/>
    <m/>
    <m/>
    <m/>
    <m/>
    <m/>
    <m/>
    <m/>
    <n v="927"/>
    <m/>
    <m/>
    <m/>
    <m/>
    <m/>
    <m/>
    <m/>
  </r>
  <r>
    <n v="668"/>
    <m/>
    <m/>
    <m/>
    <m/>
    <m/>
    <m/>
    <m/>
    <m/>
    <m/>
    <m/>
    <n v="4011"/>
    <m/>
    <s v="מרכז"/>
    <x v="30"/>
    <x v="113"/>
    <m/>
    <s v="מיסוי"/>
    <s v="מיסוי - פינוי-בינוי"/>
    <s v="בביצוע + מבנים מאוכלסים"/>
    <n v="6822989"/>
    <s v="413 20190404"/>
    <n v="413"/>
    <n v="20190404"/>
    <s v="בקשה להיתר - רישוי מלא"/>
    <s v="הריסה, שיפוץ"/>
    <n v="36100020"/>
    <s v="ראשון לציון"/>
    <n v="8300"/>
    <s v="נהריים"/>
    <n v="811"/>
    <n v="5"/>
    <n v="5"/>
    <m/>
    <d v="2019-03-31T00:00:00"/>
    <n v="0"/>
    <n v="0"/>
    <m/>
    <m/>
    <m/>
    <m/>
    <m/>
    <m/>
    <m/>
    <m/>
    <s v="הריסת 2 מבנים למגורים"/>
    <m/>
    <m/>
    <m/>
    <s v="NULL"/>
    <m/>
    <m/>
    <m/>
    <m/>
    <m/>
    <m/>
    <m/>
    <m/>
    <m/>
    <m/>
    <m/>
    <m/>
    <m/>
    <m/>
    <m/>
    <m/>
    <m/>
    <n v="2019"/>
    <x v="1"/>
    <s v="הריסה"/>
    <m/>
    <m/>
    <m/>
    <m/>
    <m/>
    <m/>
    <n v="4"/>
    <s v="להיתר"/>
    <m/>
    <x v="1"/>
    <m/>
    <m/>
    <m/>
    <m/>
    <m/>
    <m/>
    <m/>
    <m/>
    <m/>
    <m/>
    <m/>
    <m/>
    <m/>
    <n v="927"/>
    <m/>
    <m/>
    <m/>
    <m/>
    <m/>
    <m/>
    <m/>
  </r>
  <r>
    <n v="671"/>
    <m/>
    <m/>
    <m/>
    <m/>
    <m/>
    <m/>
    <m/>
    <m/>
    <m/>
    <m/>
    <n v="4011"/>
    <m/>
    <s v="מרכז"/>
    <x v="30"/>
    <x v="113"/>
    <m/>
    <s v="מיסוי"/>
    <s v="מיסוי - פינוי-בינוי"/>
    <s v="בביצוע + מבנים מאוכלסים"/>
    <n v="7014981"/>
    <s v="413 20190391"/>
    <n v="413"/>
    <n v="20190391"/>
    <s v="בקשה להיתר - רישוי מלא"/>
    <s v="הריסה"/>
    <n v="81100090"/>
    <s v="ראשון לציון"/>
    <n v="8300"/>
    <s v="נהריים"/>
    <n v="811"/>
    <n v="9"/>
    <n v="9"/>
    <m/>
    <d v="2019-03-27T00:00:00"/>
    <n v="0"/>
    <n v="0"/>
    <m/>
    <m/>
    <m/>
    <m/>
    <m/>
    <m/>
    <m/>
    <m/>
    <s v="הריסה מבנה קיים בין 3 קומות"/>
    <m/>
    <m/>
    <m/>
    <n v="1987031"/>
    <n v="201900375"/>
    <m/>
    <d v="2019-11-17T00:00:00"/>
    <m/>
    <n v="0"/>
    <n v="0"/>
    <m/>
    <m/>
    <m/>
    <m/>
    <m/>
    <m/>
    <m/>
    <s v="הריסה מבנה קיים בין 3 קומות"/>
    <m/>
    <m/>
    <m/>
    <n v="2019"/>
    <x v="5"/>
    <s v="הריסה"/>
    <s v="הריסה"/>
    <m/>
    <n v="16"/>
    <m/>
    <m/>
    <m/>
    <n v="1"/>
    <s v="להיתר"/>
    <s v="כנראה"/>
    <x v="0"/>
    <s v="כנראה"/>
    <m/>
    <m/>
    <n v="7014981"/>
    <n v="1987031"/>
    <m/>
    <m/>
    <m/>
    <m/>
    <m/>
    <m/>
    <m/>
    <m/>
    <n v="927"/>
    <m/>
    <m/>
    <m/>
    <m/>
    <m/>
    <m/>
    <m/>
  </r>
  <r>
    <n v="670"/>
    <m/>
    <m/>
    <m/>
    <m/>
    <m/>
    <m/>
    <m/>
    <m/>
    <m/>
    <m/>
    <n v="4011"/>
    <m/>
    <s v="מרכז"/>
    <x v="30"/>
    <x v="113"/>
    <m/>
    <s v="מיסוי"/>
    <s v="מיסוי - פינוי-בינוי"/>
    <s v="בביצוע + מבנים מאוכלסים"/>
    <n v="6822727"/>
    <s v="413 20190391"/>
    <n v="413"/>
    <n v="20190391"/>
    <s v="בקשה להיתר - רישוי מלא"/>
    <s v="הריסה, שיפוץ"/>
    <n v="81100090"/>
    <s v="ראשון לציון"/>
    <n v="8300"/>
    <s v="נהריים"/>
    <n v="811"/>
    <n v="9"/>
    <n v="9"/>
    <m/>
    <d v="2019-03-27T00:00:00"/>
    <n v="0"/>
    <n v="0"/>
    <m/>
    <m/>
    <m/>
    <m/>
    <m/>
    <m/>
    <m/>
    <m/>
    <s v="הריסה מבנה קיים בין 3 קומות"/>
    <m/>
    <m/>
    <m/>
    <s v="NULL"/>
    <m/>
    <m/>
    <m/>
    <m/>
    <m/>
    <m/>
    <m/>
    <m/>
    <m/>
    <m/>
    <m/>
    <m/>
    <m/>
    <m/>
    <m/>
    <m/>
    <m/>
    <n v="2019"/>
    <x v="1"/>
    <s v="הריסה"/>
    <m/>
    <m/>
    <m/>
    <m/>
    <m/>
    <m/>
    <n v="4"/>
    <s v="להיתר"/>
    <m/>
    <x v="1"/>
    <m/>
    <m/>
    <m/>
    <m/>
    <m/>
    <m/>
    <m/>
    <m/>
    <m/>
    <m/>
    <m/>
    <m/>
    <m/>
    <n v="927"/>
    <m/>
    <m/>
    <m/>
    <m/>
    <m/>
    <m/>
    <m/>
  </r>
  <r>
    <n v="672"/>
    <m/>
    <m/>
    <m/>
    <m/>
    <m/>
    <m/>
    <m/>
    <m/>
    <m/>
    <m/>
    <n v="4011"/>
    <m/>
    <s v="מרכז"/>
    <x v="30"/>
    <x v="113"/>
    <m/>
    <s v="מיסוי"/>
    <s v="מיסוי - פינוי-בינוי"/>
    <s v="בביצוע + מבנים מאוכלסים"/>
    <n v="6822958"/>
    <s v="413 20190725"/>
    <n v="413"/>
    <n v="20190725"/>
    <s v="בקשה להיתר - רישוי מלא"/>
    <s v="הריסה"/>
    <n v="81100130"/>
    <s v="ראשון לציון"/>
    <n v="8300"/>
    <s v="נהריים"/>
    <n v="811"/>
    <n v="13"/>
    <n v="13"/>
    <m/>
    <d v="2019-06-02T00:00:00"/>
    <n v="0"/>
    <n v="0"/>
    <m/>
    <m/>
    <m/>
    <m/>
    <m/>
    <m/>
    <m/>
    <m/>
    <s v="הריסה בניין מגורים בן 3 קומות"/>
    <m/>
    <m/>
    <m/>
    <s v="NULL"/>
    <m/>
    <m/>
    <m/>
    <m/>
    <m/>
    <m/>
    <m/>
    <m/>
    <m/>
    <m/>
    <m/>
    <m/>
    <m/>
    <m/>
    <m/>
    <m/>
    <m/>
    <n v="2019"/>
    <x v="1"/>
    <s v="הריסה"/>
    <m/>
    <m/>
    <n v="18"/>
    <m/>
    <m/>
    <m/>
    <n v="1"/>
    <s v="להיתר"/>
    <m/>
    <x v="1"/>
    <m/>
    <m/>
    <m/>
    <m/>
    <m/>
    <m/>
    <m/>
    <m/>
    <m/>
    <m/>
    <m/>
    <m/>
    <m/>
    <n v="927"/>
    <m/>
    <m/>
    <m/>
    <m/>
    <m/>
    <s v="אישור בתנאים"/>
    <m/>
  </r>
  <r>
    <n v="673"/>
    <m/>
    <m/>
    <m/>
    <m/>
    <m/>
    <m/>
    <m/>
    <m/>
    <m/>
    <m/>
    <n v="4011"/>
    <m/>
    <s v="מרכז"/>
    <x v="30"/>
    <x v="113"/>
    <m/>
    <s v="מיסוי"/>
    <s v="מיסוי - פינוי-בינוי"/>
    <s v="בביצוע + מבנים מאוכלסים"/>
    <n v="7015044"/>
    <s v="413 20190725"/>
    <n v="413"/>
    <n v="20190725"/>
    <s v="בקשה להיתר - רישוי מלא"/>
    <s v="הריסה"/>
    <n v="81100130"/>
    <s v="ראשון לציון"/>
    <n v="8300"/>
    <s v="נהריים"/>
    <n v="811"/>
    <n v="13"/>
    <n v="13"/>
    <m/>
    <d v="2019-06-02T00:00:00"/>
    <n v="0"/>
    <n v="0"/>
    <m/>
    <m/>
    <m/>
    <m/>
    <m/>
    <m/>
    <m/>
    <m/>
    <s v="הריסה בניין מגורים בן 3 קומות"/>
    <m/>
    <m/>
    <m/>
    <s v="NULL"/>
    <m/>
    <m/>
    <m/>
    <m/>
    <m/>
    <m/>
    <m/>
    <m/>
    <m/>
    <m/>
    <m/>
    <m/>
    <m/>
    <m/>
    <m/>
    <m/>
    <m/>
    <n v="2019"/>
    <x v="1"/>
    <s v="הריסה"/>
    <m/>
    <m/>
    <m/>
    <m/>
    <m/>
    <m/>
    <n v="4"/>
    <s v="להיתר"/>
    <m/>
    <x v="1"/>
    <m/>
    <m/>
    <m/>
    <m/>
    <m/>
    <m/>
    <m/>
    <m/>
    <m/>
    <m/>
    <m/>
    <m/>
    <m/>
    <n v="927"/>
    <m/>
    <m/>
    <m/>
    <m/>
    <m/>
    <m/>
    <m/>
  </r>
  <r>
    <n v="674"/>
    <m/>
    <m/>
    <m/>
    <m/>
    <m/>
    <m/>
    <m/>
    <m/>
    <m/>
    <m/>
    <n v="4011"/>
    <m/>
    <s v="מרכז"/>
    <x v="30"/>
    <x v="113"/>
    <m/>
    <s v="מיסוי"/>
    <s v="מיסוי - פינוי-בינוי"/>
    <s v="בביצוע + מבנים מאוכלסים"/>
    <n v="6822693"/>
    <s v="413 20190377"/>
    <n v="413"/>
    <n v="20190377"/>
    <s v="בקשה למידע"/>
    <s v="הריסה"/>
    <n v="361000200"/>
    <s v="ראשון לציון"/>
    <n v="8300"/>
    <s v="עטרות"/>
    <n v="361"/>
    <n v="2"/>
    <n v="2"/>
    <m/>
    <d v="2019-03-25T00:00:00"/>
    <n v="0"/>
    <n v="0"/>
    <n v="8"/>
    <m/>
    <m/>
    <m/>
    <m/>
    <m/>
    <m/>
    <m/>
    <s v="הריסת מבנה קיים בן 2 קומות ו-8 יח&quot;ד. 770 מ&quot;ר"/>
    <m/>
    <m/>
    <m/>
    <s v="NULL"/>
    <m/>
    <m/>
    <m/>
    <m/>
    <m/>
    <m/>
    <m/>
    <m/>
    <m/>
    <m/>
    <m/>
    <m/>
    <m/>
    <m/>
    <m/>
    <m/>
    <m/>
    <n v="2019"/>
    <x v="1"/>
    <s v="הריסה"/>
    <m/>
    <m/>
    <n v="4"/>
    <n v="1"/>
    <n v="1"/>
    <m/>
    <n v="1"/>
    <s v="למידע"/>
    <m/>
    <x v="1"/>
    <m/>
    <m/>
    <m/>
    <m/>
    <m/>
    <m/>
    <m/>
    <m/>
    <m/>
    <m/>
    <m/>
    <m/>
    <m/>
    <n v="927"/>
    <m/>
    <m/>
    <m/>
    <m/>
    <m/>
    <m/>
    <m/>
  </r>
  <r>
    <n v="676"/>
    <m/>
    <m/>
    <m/>
    <m/>
    <m/>
    <m/>
    <m/>
    <m/>
    <m/>
    <m/>
    <n v="4011"/>
    <m/>
    <s v="מרכז"/>
    <x v="30"/>
    <x v="113"/>
    <m/>
    <s v="מיסוי"/>
    <s v="מיסוי - פינוי-בינוי"/>
    <s v="בביצוע + מבנים מאוכלסים"/>
    <n v="7015037"/>
    <s v="413 20190696"/>
    <n v="413"/>
    <n v="20190696"/>
    <s v="בקשה להיתר - רישוי מלא"/>
    <s v="הריסה"/>
    <n v="361000200"/>
    <s v="ראשון לציון"/>
    <n v="8300"/>
    <s v="עטרות"/>
    <n v="361"/>
    <n v="2"/>
    <n v="2"/>
    <m/>
    <d v="2019-05-28T00:00:00"/>
    <n v="0"/>
    <n v="0"/>
    <m/>
    <m/>
    <m/>
    <m/>
    <m/>
    <m/>
    <m/>
    <m/>
    <s v="הריסת מבנה בן 2 קומות"/>
    <m/>
    <m/>
    <m/>
    <n v="1989224"/>
    <n v="201900374"/>
    <m/>
    <d v="2019-11-17T00:00:00"/>
    <m/>
    <n v="0"/>
    <n v="0"/>
    <m/>
    <m/>
    <m/>
    <m/>
    <m/>
    <m/>
    <m/>
    <s v="הריסת מבנה בן 2 קומות"/>
    <m/>
    <m/>
    <m/>
    <n v="2019"/>
    <x v="5"/>
    <s v="הריסה"/>
    <s v="הריסה"/>
    <m/>
    <n v="4"/>
    <m/>
    <m/>
    <m/>
    <n v="1"/>
    <s v="להיתר"/>
    <s v="כנראה"/>
    <x v="0"/>
    <s v="כנראה"/>
    <m/>
    <m/>
    <n v="7015037"/>
    <n v="1989224"/>
    <m/>
    <m/>
    <m/>
    <m/>
    <m/>
    <m/>
    <m/>
    <m/>
    <n v="927"/>
    <m/>
    <m/>
    <m/>
    <m/>
    <m/>
    <m/>
    <m/>
  </r>
  <r>
    <n v="675"/>
    <m/>
    <m/>
    <m/>
    <m/>
    <m/>
    <m/>
    <m/>
    <m/>
    <m/>
    <m/>
    <n v="4011"/>
    <m/>
    <s v="מרכז"/>
    <x v="30"/>
    <x v="113"/>
    <m/>
    <s v="מיסוי"/>
    <s v="מיסוי - פינוי-בינוי"/>
    <s v="בביצוע + מבנים מאוכלסים"/>
    <n v="6822971"/>
    <s v="413 20190696"/>
    <n v="413"/>
    <n v="20190696"/>
    <s v="בקשה להיתר - רישוי מלא"/>
    <s v="בניה חדשה"/>
    <n v="361000200"/>
    <s v="ראשון לציון"/>
    <n v="8300"/>
    <s v="עטרות"/>
    <n v="361"/>
    <n v="2"/>
    <n v="2"/>
    <m/>
    <d v="2019-05-28T00:00:00"/>
    <n v="0"/>
    <n v="0"/>
    <m/>
    <m/>
    <m/>
    <m/>
    <m/>
    <m/>
    <m/>
    <m/>
    <s v="הריסת מבנה בן 2 קומות"/>
    <m/>
    <m/>
    <m/>
    <s v="NULL"/>
    <m/>
    <m/>
    <m/>
    <m/>
    <m/>
    <m/>
    <m/>
    <m/>
    <m/>
    <m/>
    <m/>
    <m/>
    <m/>
    <m/>
    <m/>
    <m/>
    <m/>
    <n v="2019"/>
    <x v="1"/>
    <s v="הריסה"/>
    <m/>
    <m/>
    <m/>
    <m/>
    <m/>
    <m/>
    <n v="4"/>
    <s v="להיתר"/>
    <m/>
    <x v="1"/>
    <m/>
    <m/>
    <m/>
    <m/>
    <m/>
    <m/>
    <m/>
    <m/>
    <m/>
    <m/>
    <m/>
    <m/>
    <m/>
    <n v="927"/>
    <m/>
    <m/>
    <m/>
    <m/>
    <m/>
    <m/>
    <m/>
  </r>
  <r>
    <n v="677"/>
    <m/>
    <m/>
    <m/>
    <m/>
    <m/>
    <m/>
    <m/>
    <m/>
    <m/>
    <m/>
    <n v="4011"/>
    <m/>
    <s v="מרכז"/>
    <x v="30"/>
    <x v="113"/>
    <m/>
    <s v="מיסוי"/>
    <s v="מיסוי - פינוי-בינוי"/>
    <s v="בביצוע + מבנים מאוכלסים"/>
    <n v="6822599"/>
    <s v="413 20190403"/>
    <n v="413"/>
    <n v="20190403"/>
    <s v="בקשה להיתר - רישוי מלא"/>
    <s v="הריסה, שיפוץ"/>
    <n v="36100060"/>
    <s v="ראשון לציון"/>
    <n v="8300"/>
    <s v="עטרות"/>
    <n v="361"/>
    <n v="6"/>
    <n v="6"/>
    <m/>
    <d v="2019-03-31T00:00:00"/>
    <n v="0"/>
    <n v="0"/>
    <m/>
    <m/>
    <m/>
    <m/>
    <m/>
    <m/>
    <m/>
    <m/>
    <s v="הריסה מבנה קיים בין 2 קומות"/>
    <m/>
    <m/>
    <m/>
    <s v="NULL"/>
    <m/>
    <m/>
    <m/>
    <m/>
    <m/>
    <m/>
    <m/>
    <m/>
    <m/>
    <m/>
    <m/>
    <m/>
    <m/>
    <m/>
    <m/>
    <m/>
    <m/>
    <n v="2019"/>
    <x v="1"/>
    <s v="הריסה"/>
    <m/>
    <m/>
    <n v="10"/>
    <m/>
    <m/>
    <m/>
    <n v="1"/>
    <s v="להיתר"/>
    <m/>
    <x v="1"/>
    <m/>
    <m/>
    <m/>
    <m/>
    <m/>
    <m/>
    <m/>
    <m/>
    <m/>
    <m/>
    <m/>
    <m/>
    <m/>
    <n v="927"/>
    <m/>
    <m/>
    <m/>
    <m/>
    <m/>
    <s v="לא היו החלטות בבקשה"/>
    <m/>
  </r>
  <r>
    <n v="678"/>
    <m/>
    <m/>
    <m/>
    <m/>
    <m/>
    <m/>
    <m/>
    <m/>
    <m/>
    <m/>
    <n v="4011"/>
    <m/>
    <s v="מרכז"/>
    <x v="30"/>
    <x v="113"/>
    <m/>
    <s v="מיסוי"/>
    <s v="מיסוי - פינוי-בינוי"/>
    <s v="בביצוע + מבנים מאוכלסים"/>
    <n v="6822918"/>
    <s v="413 20190401"/>
    <n v="413"/>
    <n v="20190401"/>
    <s v="בקשה להיתר - רישוי מלא"/>
    <s v="הריסה, שיפוץ"/>
    <n v="36100120"/>
    <s v="ראשון לציון"/>
    <n v="8300"/>
    <s v="עטרות"/>
    <n v="361"/>
    <n v="12"/>
    <n v="12"/>
    <m/>
    <d v="2019-03-31T00:00:00"/>
    <n v="0"/>
    <n v="0"/>
    <m/>
    <m/>
    <m/>
    <m/>
    <m/>
    <m/>
    <m/>
    <m/>
    <s v="הריסה מבנה קיים בין 2 קומות"/>
    <m/>
    <m/>
    <m/>
    <s v="NULL"/>
    <m/>
    <m/>
    <m/>
    <m/>
    <m/>
    <m/>
    <m/>
    <m/>
    <m/>
    <m/>
    <m/>
    <m/>
    <m/>
    <m/>
    <m/>
    <m/>
    <m/>
    <n v="2019"/>
    <x v="1"/>
    <s v="הריסה"/>
    <m/>
    <m/>
    <n v="17"/>
    <m/>
    <m/>
    <m/>
    <n v="1"/>
    <s v="להיתר"/>
    <m/>
    <x v="1"/>
    <m/>
    <m/>
    <m/>
    <m/>
    <m/>
    <m/>
    <m/>
    <m/>
    <m/>
    <m/>
    <m/>
    <m/>
    <m/>
    <n v="927"/>
    <m/>
    <m/>
    <m/>
    <m/>
    <m/>
    <s v="לא היו החלטות בבקשה"/>
    <m/>
  </r>
  <r>
    <n v="1971"/>
    <s v="אוקטובר 2021 - טיוב בקשות שאינן כפולות"/>
    <s v="?"/>
    <m/>
    <m/>
    <m/>
    <m/>
    <m/>
    <s v="הבקשה לא נמצאת באתר העירייה_x000a_לא פינוי בינוי במדלן"/>
    <m/>
    <m/>
    <n v="4011"/>
    <m/>
    <s v="מרכז"/>
    <x v="30"/>
    <x v="114"/>
    <m/>
    <s v="מיסוי"/>
    <s v="פינוי-בינוי"/>
    <s v="בביצוע + מבנים מאוכלסים"/>
    <n v="7450761"/>
    <s v="413 20210742"/>
    <n v="413"/>
    <n v="20210742"/>
    <s v="בקשה למידע                                                                      "/>
    <s v="הריסה                                   "/>
    <n v="81100130"/>
    <s v="ראשון לציון"/>
    <n v="8300"/>
    <s v="נהריים                                                      "/>
    <n v="811"/>
    <n v="13"/>
    <n v="13"/>
    <s v="NULL"/>
    <d v="2021-05-30T00:00:00"/>
    <n v="0"/>
    <n v="0"/>
    <m/>
    <m/>
    <m/>
    <s v="2021_03"/>
    <d v="2021-07-15T12:02:09"/>
    <s v="NULL"/>
    <s v="NULL"/>
    <s v="NULL"/>
    <s v="NULL"/>
    <n v="0"/>
    <s v="NULL"/>
    <s v="NULL"/>
    <s v="NULL"/>
    <m/>
    <s v="NULL"/>
    <m/>
    <m/>
    <m/>
    <m/>
    <m/>
    <m/>
    <m/>
    <m/>
    <m/>
    <m/>
    <m/>
    <m/>
    <m/>
    <m/>
    <s v="גוש חלקה"/>
    <n v="2021"/>
    <x v="1"/>
    <s v="הריסה"/>
    <m/>
    <m/>
    <m/>
    <m/>
    <m/>
    <m/>
    <s v="?"/>
    <s v="למידע"/>
    <s v="האם פב"/>
    <x v="1"/>
    <m/>
    <m/>
    <m/>
    <m/>
    <m/>
    <m/>
    <m/>
    <m/>
    <m/>
    <m/>
    <m/>
    <m/>
    <m/>
    <n v="927"/>
    <m/>
    <m/>
    <m/>
    <m/>
    <m/>
    <m/>
    <m/>
  </r>
  <r>
    <n v="1972"/>
    <s v="אוקטובר 2021 - טיוב בקשות שאינן כפולות"/>
    <s v="?"/>
    <m/>
    <m/>
    <m/>
    <m/>
    <m/>
    <s v="הבקשה לא נמצאת באתר העירייה"/>
    <m/>
    <m/>
    <n v="4011"/>
    <m/>
    <s v="מרכז"/>
    <x v="30"/>
    <x v="114"/>
    <m/>
    <s v="מיסוי"/>
    <s v="פינוי-בינוי"/>
    <s v="בביצוע + מבנים מאוכלסים"/>
    <n v="7450765"/>
    <s v="413 20210740"/>
    <n v="413"/>
    <n v="20210740"/>
    <s v="בקשה למידע                                                                      "/>
    <s v="הריסה                                   "/>
    <n v="36100060"/>
    <s v="ראשון לציון"/>
    <n v="8300"/>
    <s v="עטרות                                                       "/>
    <n v="361"/>
    <n v="6"/>
    <n v="6"/>
    <s v="NULL"/>
    <d v="2021-05-30T00:00:00"/>
    <n v="0"/>
    <n v="0"/>
    <m/>
    <m/>
    <m/>
    <s v="2021_03"/>
    <d v="2021-07-15T12:02:09"/>
    <s v="NULL"/>
    <s v="NULL"/>
    <s v="NULL"/>
    <s v=" הריסת מבנה מגורים לצורך פינוי השטח לטובת הקמת פארק שטח להריסה בקומת הקרקע של 661 מר                                                                                                                                                                                                                                                                                                                                                                                                                                                                                                                                                                                                                                                                                                                                                                                                                                                                                                                                                   "/>
    <n v="0"/>
    <s v="NULL"/>
    <s v="NULL"/>
    <s v="NULL"/>
    <m/>
    <s v="NULL"/>
    <m/>
    <m/>
    <m/>
    <m/>
    <m/>
    <m/>
    <m/>
    <m/>
    <m/>
    <m/>
    <m/>
    <m/>
    <m/>
    <m/>
    <s v="גוש חלקה"/>
    <n v="2021"/>
    <x v="1"/>
    <s v="הריסה"/>
    <m/>
    <m/>
    <m/>
    <m/>
    <m/>
    <m/>
    <s v="?"/>
    <s v="למידע"/>
    <s v="האם פב"/>
    <x v="1"/>
    <m/>
    <m/>
    <m/>
    <m/>
    <m/>
    <m/>
    <m/>
    <m/>
    <m/>
    <m/>
    <m/>
    <m/>
    <m/>
    <n v="927"/>
    <m/>
    <m/>
    <m/>
    <m/>
    <m/>
    <m/>
    <m/>
  </r>
  <r>
    <n v="1973"/>
    <s v="אוקטובר 2021 - טיוב בקשות שאינן כפולות"/>
    <s v="?"/>
    <m/>
    <m/>
    <m/>
    <m/>
    <m/>
    <m/>
    <m/>
    <m/>
    <n v="4011"/>
    <m/>
    <s v="מרכז"/>
    <x v="30"/>
    <x v="114"/>
    <m/>
    <s v="מיסוי"/>
    <s v="פינוי-בינוי"/>
    <s v="בביצוע + מבנים מאוכלסים"/>
    <n v="7491434"/>
    <s v="413 20211228"/>
    <n v="413"/>
    <n v="20211228"/>
    <s v="בקשה להיתר - רישוי מלא                                                          "/>
    <s v="הריסה                                   "/>
    <n v="36100060"/>
    <s v="ראשון לציון"/>
    <n v="8300"/>
    <s v="עטרות                                                       "/>
    <n v="361"/>
    <n v="6"/>
    <n v="6"/>
    <s v="NULL"/>
    <d v="2021-08-31T00:00:00"/>
    <n v="0"/>
    <n v="0"/>
    <m/>
    <m/>
    <m/>
    <s v="2021_04"/>
    <d v="2021-09-14T12:11:11"/>
    <s v="NULL"/>
    <s v="NULL"/>
    <s v="NULL"/>
    <s v=" הריסת מבנה קיים בין 2 קומות.                                                                                                                                                                                                                                                                                                                                                                                                                                                                                                                                                                                                                                                                                                                                                                                                                                                                                                                                                                                                           "/>
    <n v="0"/>
    <s v="NULL"/>
    <s v="NULL"/>
    <s v="NULL"/>
    <m/>
    <s v="NULL"/>
    <m/>
    <m/>
    <m/>
    <m/>
    <m/>
    <m/>
    <m/>
    <m/>
    <m/>
    <m/>
    <m/>
    <m/>
    <m/>
    <m/>
    <s v="גוש חלקה"/>
    <n v="2021"/>
    <x v="1"/>
    <s v="הריסה"/>
    <m/>
    <m/>
    <m/>
    <m/>
    <m/>
    <m/>
    <s v="?"/>
    <s v="להיתר"/>
    <s v="האם פב"/>
    <x v="1"/>
    <m/>
    <m/>
    <m/>
    <m/>
    <m/>
    <m/>
    <m/>
    <m/>
    <m/>
    <m/>
    <m/>
    <m/>
    <m/>
    <n v="927"/>
    <m/>
    <m/>
    <m/>
    <m/>
    <m/>
    <m/>
    <m/>
  </r>
  <r>
    <n v="1974"/>
    <s v="אוקטובר 2021 - טיוב בקשות שאינן כפולות"/>
    <s v="?"/>
    <m/>
    <m/>
    <m/>
    <m/>
    <m/>
    <s v="הבקשה לא נמצאת באתר העירייה"/>
    <m/>
    <m/>
    <n v="4011"/>
    <m/>
    <s v="מרכז"/>
    <x v="30"/>
    <x v="114"/>
    <m/>
    <s v="מיסוי"/>
    <s v="פינוי-בינוי"/>
    <s v="בביצוע + מבנים מאוכלסים"/>
    <n v="7450766"/>
    <s v="413 20210741"/>
    <n v="413"/>
    <n v="20210741"/>
    <s v="בקשה למידע                                                                      "/>
    <s v="הריסה                                   "/>
    <n v="36100120"/>
    <s v="ראשון לציון"/>
    <n v="8300"/>
    <s v="עטרות                                                       "/>
    <n v="361"/>
    <n v="12"/>
    <n v="12"/>
    <s v="NULL"/>
    <d v="2021-05-30T00:00:00"/>
    <n v="0"/>
    <n v="0"/>
    <m/>
    <m/>
    <m/>
    <s v="2021_03"/>
    <d v="2021-07-15T12:02:09"/>
    <s v="NULL"/>
    <s v="NULL"/>
    <s v="NULL"/>
    <s v="NULL"/>
    <n v="0"/>
    <s v="NULL"/>
    <s v="NULL"/>
    <s v="NULL"/>
    <m/>
    <s v="NULL"/>
    <m/>
    <m/>
    <m/>
    <m/>
    <m/>
    <m/>
    <m/>
    <m/>
    <m/>
    <m/>
    <m/>
    <m/>
    <m/>
    <m/>
    <s v="גוש חלקה"/>
    <n v="2021"/>
    <x v="1"/>
    <s v="הריסה"/>
    <m/>
    <m/>
    <m/>
    <m/>
    <m/>
    <m/>
    <s v="?"/>
    <s v="למידע"/>
    <s v="האם פב"/>
    <x v="1"/>
    <m/>
    <m/>
    <m/>
    <m/>
    <m/>
    <m/>
    <m/>
    <m/>
    <m/>
    <m/>
    <m/>
    <m/>
    <m/>
    <n v="927"/>
    <m/>
    <m/>
    <m/>
    <m/>
    <m/>
    <m/>
    <m/>
  </r>
  <r>
    <n v="1975"/>
    <s v="אוקטובר 2021 - טיוב בקשות שאינן כפולות"/>
    <s v="?"/>
    <m/>
    <m/>
    <m/>
    <m/>
    <m/>
    <m/>
    <m/>
    <m/>
    <n v="4011"/>
    <m/>
    <s v="מרכז"/>
    <x v="30"/>
    <x v="114"/>
    <m/>
    <s v="מיסוי"/>
    <s v="פינוי-בינוי"/>
    <s v="בביצוע + מבנים מאוכלסים"/>
    <n v="7495023"/>
    <s v="413 20211233"/>
    <n v="413"/>
    <n v="20211233"/>
    <s v="בקשה להיתר - רישוי מלא                                                          "/>
    <s v="הריסה                                   "/>
    <n v="36100120"/>
    <s v="ראשון לציון"/>
    <n v="8300"/>
    <s v="עטרות                                                       "/>
    <n v="361"/>
    <n v="12"/>
    <n v="12"/>
    <s v="NULL"/>
    <d v="2021-08-31T00:00:00"/>
    <n v="0"/>
    <n v="0"/>
    <m/>
    <m/>
    <m/>
    <s v="2021_04"/>
    <d v="2021-09-14T12:11:11"/>
    <s v="NULL"/>
    <s v="NULL"/>
    <s v="NULL"/>
    <s v=" הריסה מבנה קיים בין 2 קומות                                                                                                                                                                                                                                                                                                                                                                                                                                                                                                                                                                                                                                                                                                                                                                                                                                                                                                                                                                                                            "/>
    <n v="0"/>
    <s v="NULL"/>
    <s v="NULL"/>
    <s v="NULL"/>
    <m/>
    <s v="NULL"/>
    <m/>
    <m/>
    <m/>
    <m/>
    <m/>
    <m/>
    <m/>
    <m/>
    <m/>
    <m/>
    <m/>
    <m/>
    <m/>
    <m/>
    <s v="גוש חלקה"/>
    <n v="2021"/>
    <x v="1"/>
    <s v="הריסה"/>
    <m/>
    <m/>
    <m/>
    <m/>
    <m/>
    <m/>
    <s v="?"/>
    <s v="להיתר"/>
    <s v="האם פב"/>
    <x v="1"/>
    <m/>
    <m/>
    <m/>
    <m/>
    <m/>
    <m/>
    <m/>
    <m/>
    <m/>
    <m/>
    <m/>
    <m/>
    <m/>
    <n v="927"/>
    <m/>
    <m/>
    <m/>
    <m/>
    <m/>
    <m/>
    <m/>
  </r>
  <r>
    <n v="1976"/>
    <s v="אוקטובר 2021 - טיוב בקשות שאינן כפולות"/>
    <s v="?"/>
    <m/>
    <m/>
    <m/>
    <m/>
    <m/>
    <s v="הבקשה לא נמצאת באתר העירייה ובמדלן"/>
    <m/>
    <m/>
    <n v="4011"/>
    <m/>
    <s v="מרכז"/>
    <x v="30"/>
    <x v="114"/>
    <m/>
    <s v="מיסוי"/>
    <s v="פינוי-בינוי"/>
    <s v="בביצוע + מבנים מאוכלסים"/>
    <n v="7450762"/>
    <s v="413 20210743"/>
    <n v="413"/>
    <n v="20210743"/>
    <s v="בקשה למידע                                                                      "/>
    <s v="הריסה                                   "/>
    <n v="361120100"/>
    <s v="ראשון לציון"/>
    <n v="8300"/>
    <s v="עטרות                                                       "/>
    <n v="361"/>
    <n v="1201"/>
    <n v="1201"/>
    <s v="NULL"/>
    <d v="2021-05-30T00:00:00"/>
    <n v="0"/>
    <n v="0"/>
    <m/>
    <m/>
    <m/>
    <s v="2021_03"/>
    <d v="2021-07-15T12:02:09"/>
    <s v="NULL"/>
    <s v="NULL"/>
    <s v="NULL"/>
    <s v="NULL"/>
    <n v="0"/>
    <s v="NULL"/>
    <s v="NULL"/>
    <s v="NULL"/>
    <m/>
    <s v="NULL"/>
    <m/>
    <m/>
    <m/>
    <m/>
    <m/>
    <m/>
    <m/>
    <m/>
    <m/>
    <m/>
    <m/>
    <m/>
    <m/>
    <m/>
    <s v="גוש חלקה"/>
    <n v="2021"/>
    <x v="1"/>
    <s v="הריסה"/>
    <m/>
    <m/>
    <m/>
    <m/>
    <m/>
    <m/>
    <s v="?"/>
    <s v="למידע"/>
    <s v="האם פב"/>
    <x v="1"/>
    <m/>
    <m/>
    <m/>
    <m/>
    <m/>
    <m/>
    <m/>
    <m/>
    <m/>
    <m/>
    <m/>
    <m/>
    <m/>
    <n v="927"/>
    <m/>
    <m/>
    <m/>
    <m/>
    <m/>
    <m/>
    <m/>
  </r>
  <r>
    <n v="680"/>
    <m/>
    <m/>
    <m/>
    <m/>
    <m/>
    <m/>
    <m/>
    <m/>
    <m/>
    <m/>
    <n v="4010"/>
    <m/>
    <s v="מרכז"/>
    <x v="30"/>
    <x v="115"/>
    <m/>
    <s v="מיסוי"/>
    <s v="מיסוי - פינוי-בינוי"/>
    <s v="תכנית מאושרת עם פעילות יזמית"/>
    <n v="7014829"/>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ד, 2 קומות מרתף, כולל צובר גז."/>
    <m/>
    <m/>
    <m/>
    <n v="1985744"/>
    <n v="201900450"/>
    <m/>
    <d v="2019-12-30T00:00:00"/>
    <m/>
    <n v="0"/>
    <n v="58"/>
    <m/>
    <m/>
    <m/>
    <m/>
    <n v="58"/>
    <m/>
    <m/>
    <s v="הקמת בניין מגורים בפרוייקט פינוי בינוי (פוזננסקי), בן 14 קומות מעל קומת עמודים עם חלל כפול , דירות גג, 58 יחד, מעל 2 קומות מרתף. בתחום המגרש צובר גז. ביצוע, פיתוח, ממד, חניה, תברואה, אינסטלציה סניטרית, גדרות, חזיתות, גינון והשקיה בהתאם לאישורים כחלק בלתי נפרד מההיתר."/>
    <m/>
    <m/>
    <m/>
    <n v="2018"/>
    <x v="5"/>
    <s v="בנייה"/>
    <s v="בנייה"/>
    <m/>
    <n v="1"/>
    <m/>
    <m/>
    <m/>
    <n v="1"/>
    <s v="להיתר"/>
    <m/>
    <x v="0"/>
    <m/>
    <m/>
    <m/>
    <n v="7014829"/>
    <n v="1985744"/>
    <m/>
    <m/>
    <m/>
    <m/>
    <m/>
    <m/>
    <m/>
    <m/>
    <n v="232"/>
    <m/>
    <m/>
    <m/>
    <m/>
    <m/>
    <m/>
    <m/>
  </r>
  <r>
    <n v="682"/>
    <m/>
    <m/>
    <m/>
    <m/>
    <m/>
    <m/>
    <m/>
    <m/>
    <m/>
    <m/>
    <n v="4010"/>
    <m/>
    <s v="מרכז"/>
    <x v="30"/>
    <x v="115"/>
    <m/>
    <s v="מיסוי"/>
    <s v="מיסוי - פינוי-בינוי"/>
    <s v="תכנית מאושרת עם פעילות יזמית"/>
    <n v="7014856"/>
    <s v="413 20180514"/>
    <n v="413"/>
    <n v="20180514"/>
    <s v="בקשה להיתר - רישוי מלא"/>
    <s v="הריסה"/>
    <n v="10100020"/>
    <s v="ראשון לציון"/>
    <n v="8300"/>
    <s v="פוזננסקי (מנחם)"/>
    <n v="101"/>
    <n v="2"/>
    <n v="2"/>
    <m/>
    <d v="2018-05-24T00:00:00"/>
    <n v="0"/>
    <n v="0"/>
    <m/>
    <m/>
    <m/>
    <m/>
    <m/>
    <m/>
    <m/>
    <m/>
    <s v="הגשה לצורך הריסת מבנה קיים במגרש, בנפח של 2680 מק + התארגנות באתר."/>
    <m/>
    <m/>
    <m/>
    <n v="1987440"/>
    <n v="201900365"/>
    <m/>
    <d v="2019-11-10T00:00:00"/>
    <m/>
    <n v="0"/>
    <n v="0"/>
    <m/>
    <m/>
    <m/>
    <m/>
    <m/>
    <m/>
    <m/>
    <s v="הריסת מבנה קיים בנפח של 2680 מק + התארגנות באתר."/>
    <m/>
    <m/>
    <m/>
    <n v="2018"/>
    <x v="5"/>
    <s v="הריסה"/>
    <s v="הריסה"/>
    <m/>
    <n v="1"/>
    <m/>
    <m/>
    <m/>
    <n v="2"/>
    <s v="להיתר"/>
    <m/>
    <x v="2"/>
    <m/>
    <m/>
    <m/>
    <m/>
    <m/>
    <m/>
    <m/>
    <m/>
    <m/>
    <m/>
    <m/>
    <m/>
    <m/>
    <n v="232"/>
    <m/>
    <m/>
    <m/>
    <m/>
    <m/>
    <m/>
    <m/>
  </r>
  <r>
    <n v="683"/>
    <m/>
    <m/>
    <m/>
    <m/>
    <m/>
    <m/>
    <m/>
    <m/>
    <m/>
    <m/>
    <n v="4010"/>
    <m/>
    <s v="מרכז"/>
    <x v="30"/>
    <x v="115"/>
    <m/>
    <s v="מיסוי"/>
    <s v="מיסוי - פינוי-בינוי"/>
    <s v="תכנית מאושרת עם פעילות יזמית"/>
    <n v="6822502"/>
    <s v="413 20180993"/>
    <n v="413"/>
    <n v="20180993"/>
    <s v="בקשה להיתר - רישוי מלא"/>
    <s v="חפירה ודיפון"/>
    <n v="10100020"/>
    <s v="ראשון לציון"/>
    <n v="8300"/>
    <s v="פוזננסקי (מנחם)"/>
    <n v="101"/>
    <n v="2"/>
    <n v="2"/>
    <m/>
    <d v="2018-10-03T00:00:00"/>
    <n v="0"/>
    <n v="0"/>
    <m/>
    <m/>
    <m/>
    <m/>
    <m/>
    <m/>
    <m/>
    <m/>
    <s v="תכנית חפירה ודיפון, התארגנות באתר עבור בניין מגורים בן 15 קומות מגורים מעל 2 מרתפים (הוגשה בקשת היתר למבנה מס' 20180088)"/>
    <m/>
    <m/>
    <m/>
    <n v="1931163"/>
    <n v="201800440"/>
    <m/>
    <d v="2018-12-26T00:00:00"/>
    <m/>
    <n v="0"/>
    <n v="0"/>
    <m/>
    <m/>
    <m/>
    <m/>
    <m/>
    <m/>
    <m/>
    <s v="תכנית חפירה ודיפון, התארגנות באתר עבור בניין מגורים בן 15 קומות מגורים מעל 2 מרתפים (הוגשה בקשת היתר למבנה מס' 20180088)"/>
    <m/>
    <m/>
    <m/>
    <n v="2018"/>
    <x v="3"/>
    <s v="חפירה ודיפון"/>
    <s v="חפירה ודיפון"/>
    <m/>
    <n v="1"/>
    <m/>
    <m/>
    <m/>
    <n v="2"/>
    <s v="להיתר"/>
    <m/>
    <x v="2"/>
    <m/>
    <m/>
    <m/>
    <m/>
    <m/>
    <m/>
    <m/>
    <m/>
    <m/>
    <m/>
    <m/>
    <m/>
    <m/>
    <n v="232"/>
    <m/>
    <m/>
    <m/>
    <m/>
    <m/>
    <m/>
    <m/>
  </r>
  <r>
    <n v="684"/>
    <m/>
    <m/>
    <m/>
    <m/>
    <m/>
    <m/>
    <m/>
    <m/>
    <m/>
    <m/>
    <n v="4010"/>
    <m/>
    <s v="מרכז"/>
    <x v="30"/>
    <x v="115"/>
    <m/>
    <s v="מיסוי"/>
    <s v="מיסוי - פינוי-בינוי"/>
    <s v="תכנית מאושרת עם פעילות יזמית"/>
    <n v="7015765"/>
    <s v="413 20191171"/>
    <n v="413"/>
    <n v="20191171"/>
    <s v="בקשה עקרונית"/>
    <s v="שונות"/>
    <n v="10100020"/>
    <s v="ראשון לציון"/>
    <n v="8300"/>
    <s v="פוזננסקי (מנחם)"/>
    <n v="101"/>
    <n v="2"/>
    <n v="2"/>
    <m/>
    <d v="2019-09-05T00:00:00"/>
    <n v="0"/>
    <n v="0"/>
    <m/>
    <m/>
    <m/>
    <m/>
    <m/>
    <m/>
    <m/>
    <m/>
    <s v="תוכנית בינוי ופיתוח - מתחם פוזננסקי"/>
    <m/>
    <m/>
    <m/>
    <s v="NULL"/>
    <m/>
    <m/>
    <m/>
    <m/>
    <m/>
    <m/>
    <m/>
    <m/>
    <m/>
    <m/>
    <m/>
    <m/>
    <m/>
    <m/>
    <m/>
    <m/>
    <m/>
    <n v="2019"/>
    <x v="1"/>
    <s v="בנייה"/>
    <m/>
    <m/>
    <n v="1"/>
    <m/>
    <m/>
    <m/>
    <n v="2"/>
    <s v="להיתר"/>
    <m/>
    <x v="1"/>
    <m/>
    <m/>
    <m/>
    <m/>
    <m/>
    <m/>
    <m/>
    <m/>
    <m/>
    <m/>
    <m/>
    <m/>
    <m/>
    <n v="232"/>
    <m/>
    <m/>
    <m/>
    <m/>
    <m/>
    <m/>
    <m/>
  </r>
  <r>
    <n v="681"/>
    <m/>
    <m/>
    <m/>
    <m/>
    <m/>
    <m/>
    <m/>
    <m/>
    <m/>
    <m/>
    <n v="4010"/>
    <m/>
    <s v="מרכז"/>
    <x v="30"/>
    <x v="115"/>
    <m/>
    <s v="מיסוי"/>
    <s v="מיסוי - פינוי-בינוי"/>
    <s v="תכנית מאושרת עם פעילות יזמית"/>
    <n v="6822018"/>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quot;ד, 2 קומות מרתף, כולל צובר גז."/>
    <m/>
    <m/>
    <m/>
    <s v="NULL"/>
    <m/>
    <m/>
    <m/>
    <m/>
    <m/>
    <m/>
    <m/>
    <m/>
    <m/>
    <m/>
    <m/>
    <m/>
    <m/>
    <m/>
    <m/>
    <m/>
    <m/>
    <n v="2018"/>
    <x v="1"/>
    <s v="בנייה"/>
    <m/>
    <m/>
    <m/>
    <m/>
    <m/>
    <m/>
    <n v="4"/>
    <s v="להיתר"/>
    <m/>
    <x v="1"/>
    <m/>
    <m/>
    <m/>
    <m/>
    <m/>
    <m/>
    <m/>
    <m/>
    <m/>
    <m/>
    <m/>
    <m/>
    <m/>
    <n v="232"/>
    <m/>
    <m/>
    <m/>
    <m/>
    <m/>
    <m/>
    <m/>
  </r>
  <r>
    <n v="685"/>
    <m/>
    <m/>
    <m/>
    <m/>
    <m/>
    <m/>
    <m/>
    <m/>
    <m/>
    <m/>
    <n v="4010"/>
    <m/>
    <s v="מרכז"/>
    <x v="30"/>
    <x v="115"/>
    <m/>
    <s v="מיסוי"/>
    <s v="מיסוי - פינוי-בינוי"/>
    <s v="תכנית מאושרת עם פעילות יזמית"/>
    <n v="5273156"/>
    <s v="413 20170441"/>
    <n v="413"/>
    <n v="20170441"/>
    <s v="בקשה למידע"/>
    <m/>
    <n v="10100020"/>
    <s v="ראשון לציון"/>
    <n v="8300"/>
    <s v="פוזננסקי מנחם"/>
    <n v="101"/>
    <n v="2"/>
    <n v="2"/>
    <m/>
    <d v="2017-05-23T00:00:00"/>
    <n v="0"/>
    <n v="0"/>
    <n v="8"/>
    <n v="50"/>
    <n v="58"/>
    <m/>
    <m/>
    <m/>
    <m/>
    <m/>
    <s v=" פינוי בינוי: הקמת בניין מגורים בן 16 קומות ו- 2 קומות מרתף חניה. 58 יחידות דיור. כולל צובר גז. עיקרי מבוקש: 6100 מ&quot;ר. 57 מ' גובה. 58 יח&quot;ד.                                                                                                                    "/>
    <m/>
    <m/>
    <m/>
    <s v="NULL"/>
    <m/>
    <m/>
    <m/>
    <m/>
    <m/>
    <m/>
    <m/>
    <m/>
    <m/>
    <m/>
    <m/>
    <m/>
    <m/>
    <m/>
    <m/>
    <m/>
    <m/>
    <n v="2017"/>
    <x v="1"/>
    <s v="בנייה"/>
    <m/>
    <m/>
    <n v="1"/>
    <n v="1"/>
    <n v="1"/>
    <m/>
    <n v="1"/>
    <s v="למידע"/>
    <m/>
    <x v="1"/>
    <m/>
    <m/>
    <m/>
    <m/>
    <m/>
    <m/>
    <m/>
    <m/>
    <m/>
    <m/>
    <m/>
    <m/>
    <m/>
    <n v="232"/>
    <m/>
    <m/>
    <m/>
    <m/>
    <m/>
    <m/>
    <m/>
  </r>
  <r>
    <n v="686"/>
    <m/>
    <m/>
    <m/>
    <m/>
    <m/>
    <m/>
    <m/>
    <m/>
    <m/>
    <m/>
    <n v="4010"/>
    <m/>
    <s v="מרכז"/>
    <x v="30"/>
    <x v="115"/>
    <m/>
    <s v="מיסוי"/>
    <s v="מיסוי - פינוי-בינוי"/>
    <s v="תכנית מאושרת עם פעילות יזמית"/>
    <n v="5438332"/>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quot;ד, 2 קומות מרתף, כולל צובר גז."/>
    <m/>
    <m/>
    <m/>
    <s v="NULL"/>
    <m/>
    <m/>
    <m/>
    <m/>
    <m/>
    <m/>
    <m/>
    <m/>
    <m/>
    <m/>
    <m/>
    <m/>
    <m/>
    <m/>
    <m/>
    <m/>
    <m/>
    <n v="2018"/>
    <x v="1"/>
    <s v="בנייה"/>
    <m/>
    <m/>
    <m/>
    <m/>
    <m/>
    <m/>
    <n v="4"/>
    <s v="להיתר"/>
    <m/>
    <x v="1"/>
    <m/>
    <m/>
    <m/>
    <m/>
    <m/>
    <m/>
    <m/>
    <m/>
    <m/>
    <m/>
    <m/>
    <m/>
    <m/>
    <n v="232"/>
    <m/>
    <m/>
    <m/>
    <m/>
    <m/>
    <m/>
    <m/>
  </r>
  <r>
    <n v="687"/>
    <m/>
    <m/>
    <m/>
    <m/>
    <m/>
    <m/>
    <m/>
    <m/>
    <m/>
    <m/>
    <n v="4010"/>
    <m/>
    <s v="מרכז"/>
    <x v="30"/>
    <x v="115"/>
    <m/>
    <s v="מיסוי"/>
    <s v="מיסוי - פינוי-בינוי"/>
    <s v="תכנית מאושרת עם פעילות יזמית"/>
    <n v="5438368"/>
    <s v="413 20180993"/>
    <n v="413"/>
    <n v="20180993"/>
    <s v="בקשה להיתר - רישוי מלא"/>
    <s v="חפירה ודיפון"/>
    <n v="10100020"/>
    <s v="ראשון לציון"/>
    <n v="8300"/>
    <s v="פוזננסקי מנחם"/>
    <n v="101"/>
    <n v="2"/>
    <n v="2"/>
    <m/>
    <d v="2018-10-03T00:00:00"/>
    <n v="0"/>
    <n v="0"/>
    <m/>
    <m/>
    <m/>
    <m/>
    <m/>
    <m/>
    <m/>
    <m/>
    <s v="תכנית חפירה ודיפון, התארגנות באתר עבור בניין מגורים בן 15 קומות מגורים מעל 2 מרתפים (הוגשה בקשת היתר למבנה מס' 20180088)"/>
    <m/>
    <m/>
    <m/>
    <n v="1565056"/>
    <n v="201800440"/>
    <m/>
    <d v="2018-12-26T00:00:00"/>
    <m/>
    <n v="0"/>
    <n v="0"/>
    <m/>
    <m/>
    <m/>
    <m/>
    <m/>
    <m/>
    <m/>
    <s v="תכנית חפירה ודיפון, התארגנות באתר עבור בניין מגורים בן 15 קומות מגורים מעל 2 מרתפים (הוגשה בקשת היתר למבנה מס' 20180088)"/>
    <m/>
    <m/>
    <m/>
    <n v="2018"/>
    <x v="3"/>
    <s v="חפירה ודיפון"/>
    <s v="חפירה ודיפון"/>
    <m/>
    <m/>
    <m/>
    <m/>
    <m/>
    <n v="4"/>
    <s v="להיתר"/>
    <m/>
    <x v="5"/>
    <m/>
    <m/>
    <m/>
    <m/>
    <m/>
    <m/>
    <m/>
    <m/>
    <m/>
    <m/>
    <m/>
    <m/>
    <m/>
    <n v="232"/>
    <m/>
    <m/>
    <m/>
    <m/>
    <m/>
    <m/>
    <m/>
  </r>
  <r>
    <n v="688"/>
    <m/>
    <m/>
    <m/>
    <m/>
    <m/>
    <m/>
    <m/>
    <m/>
    <m/>
    <m/>
    <n v="31755"/>
    <m/>
    <s v="מרכז"/>
    <x v="31"/>
    <x v="116"/>
    <m/>
    <s v="רשויות"/>
    <s v="רשויות מקומיות - פינוי-בינוי"/>
    <s v="בביצוע"/>
    <n v="6825428"/>
    <s v="414 20180790"/>
    <n v="414"/>
    <n v="20180790"/>
    <s v="בקשה למידע"/>
    <s v="בניה חדשה"/>
    <n v="135150000"/>
    <s v="רחובות"/>
    <n v="8400"/>
    <s v="איזנברג"/>
    <n v="459"/>
    <n v="2"/>
    <n v="2"/>
    <m/>
    <d v="2018-10-24T00:00:00"/>
    <n v="0"/>
    <n v="64"/>
    <m/>
    <m/>
    <n v="64"/>
    <m/>
    <m/>
    <m/>
    <m/>
    <m/>
    <s v="הקמת בניין בן 17 קומות הכולל 64 יח&quot;ד ו-4 מרתפי חניה משולב עם מסחר. הבקשה כוללת חפירה, חניה מקורה. בניין בגובה 29 מ' ומעלה"/>
    <m/>
    <m/>
    <m/>
    <s v="NULL"/>
    <m/>
    <m/>
    <m/>
    <m/>
    <m/>
    <m/>
    <m/>
    <m/>
    <m/>
    <m/>
    <m/>
    <m/>
    <m/>
    <m/>
    <m/>
    <m/>
    <m/>
    <n v="2018"/>
    <x v="1"/>
    <s v="חפירה + בנייה"/>
    <m/>
    <m/>
    <n v="1"/>
    <n v="1"/>
    <n v="1"/>
    <m/>
    <n v="1"/>
    <s v="למידע"/>
    <m/>
    <x v="1"/>
    <m/>
    <m/>
    <m/>
    <m/>
    <m/>
    <m/>
    <m/>
    <m/>
    <m/>
    <m/>
    <m/>
    <m/>
    <s v="מיצוי יח&quot;ד בפרויקט"/>
    <n v="0"/>
    <m/>
    <m/>
    <m/>
    <m/>
    <m/>
    <m/>
    <m/>
  </r>
  <r>
    <n v="689"/>
    <m/>
    <m/>
    <m/>
    <m/>
    <m/>
    <m/>
    <m/>
    <m/>
    <m/>
    <m/>
    <n v="31755"/>
    <m/>
    <s v="מרכז"/>
    <x v="31"/>
    <x v="116"/>
    <m/>
    <s v="רשויות"/>
    <s v="רשויות מקומיות - פינוי-בינוי"/>
    <s v="בביצוע"/>
    <n v="6825700"/>
    <s v="414 20190101"/>
    <n v="414"/>
    <n v="20190101"/>
    <s v="בקשה מקדמית"/>
    <s v="הריסה + בניה חדשה"/>
    <n v="135150000"/>
    <s v="רחובות"/>
    <n v="8400"/>
    <s v="איזנברג"/>
    <n v="459"/>
    <n v="2"/>
    <n v="2"/>
    <m/>
    <d v="2019-02-05T00:00:00"/>
    <n v="0"/>
    <n v="0"/>
    <m/>
    <m/>
    <n v="64"/>
    <m/>
    <m/>
    <m/>
    <m/>
    <m/>
    <s v="הקמת ביניין בן 17 קומות הכולל 64 יח&quot;ד ו-4 מרתפי חניה משולב עם מסחר + הריסת מבנה קיים"/>
    <m/>
    <m/>
    <m/>
    <s v="NULL"/>
    <m/>
    <m/>
    <m/>
    <m/>
    <m/>
    <m/>
    <m/>
    <m/>
    <m/>
    <m/>
    <m/>
    <m/>
    <m/>
    <m/>
    <m/>
    <m/>
    <m/>
    <n v="2019"/>
    <x v="1"/>
    <s v="הריסה + בנייה"/>
    <m/>
    <m/>
    <n v="1"/>
    <n v="1"/>
    <n v="1"/>
    <m/>
    <n v="1"/>
    <s v="מקדמית"/>
    <s v="מקדמית מובילה בעולם שלה (המשכית כביכול לבקשה למידע)"/>
    <x v="1"/>
    <m/>
    <m/>
    <m/>
    <m/>
    <m/>
    <m/>
    <m/>
    <m/>
    <m/>
    <m/>
    <m/>
    <m/>
    <s v="מיצוי יח&quot;ד בפרויקט"/>
    <n v="0"/>
    <m/>
    <m/>
    <m/>
    <m/>
    <m/>
    <s v="הבקשה לא נמצאה באתר העירייה"/>
    <m/>
  </r>
  <r>
    <n v="690"/>
    <m/>
    <m/>
    <m/>
    <m/>
    <m/>
    <m/>
    <m/>
    <m/>
    <m/>
    <m/>
    <n v="31755"/>
    <m/>
    <s v="מרכז"/>
    <x v="31"/>
    <x v="116"/>
    <m/>
    <s v="רשויות"/>
    <s v="רשויות מקומיות - פינוי-בינוי"/>
    <s v="בביצוע"/>
    <n v="7143500"/>
    <s v="414 20200763"/>
    <n v="414"/>
    <n v="20200763"/>
    <s v="בקשה להיתר - רישוי מלא"/>
    <s v="הריסה"/>
    <n v="135150010"/>
    <s v="רחובות"/>
    <n v="8400"/>
    <s v="איזנברג"/>
    <n v="459"/>
    <n v="2"/>
    <n v="2"/>
    <m/>
    <d v="2020-09-10T00:00:00"/>
    <m/>
    <m/>
    <m/>
    <m/>
    <n v="64"/>
    <m/>
    <m/>
    <m/>
    <m/>
    <m/>
    <s v="‏ הריסת מבנה מסחר קיים+ גידור תחום העבודות.                                                                                                                                                                                                                                                                                                                                                                                                                                                                                                                                                                                                                                                                                                                                                                                                                                                                                                                                                                                              "/>
    <m/>
    <m/>
    <m/>
    <n v="2055454"/>
    <n v="20200763"/>
    <m/>
    <d v="2020-10-22T00:00:00"/>
    <m/>
    <m/>
    <m/>
    <m/>
    <m/>
    <m/>
    <m/>
    <n v="64"/>
    <m/>
    <m/>
    <s v="הריסת מבנה מסחר קיים+ גידור תחום העבודות."/>
    <m/>
    <m/>
    <m/>
    <n v="2020"/>
    <x v="2"/>
    <s v="הריסה"/>
    <s v="הריסה"/>
    <m/>
    <n v="1"/>
    <m/>
    <m/>
    <m/>
    <n v="1"/>
    <s v="להיתר"/>
    <m/>
    <x v="0"/>
    <m/>
    <s v="אתר העירייה ודטה"/>
    <s v="אתר העירייה ודטה"/>
    <n v="7143500"/>
    <n v="2055454"/>
    <m/>
    <m/>
    <m/>
    <m/>
    <m/>
    <m/>
    <m/>
    <s v="מיצוי יח&quot;ד בפרויקט"/>
    <n v="0"/>
    <m/>
    <m/>
    <m/>
    <m/>
    <m/>
    <m/>
    <m/>
  </r>
  <r>
    <n v="1466"/>
    <m/>
    <m/>
    <m/>
    <m/>
    <m/>
    <m/>
    <m/>
    <m/>
    <m/>
    <m/>
    <n v="31755"/>
    <m/>
    <s v="מרכז"/>
    <x v="31"/>
    <x v="116"/>
    <m/>
    <s v="רשויות"/>
    <s v="פינוי-בינוי"/>
    <s v="בביצוע"/>
    <n v="7233781"/>
    <s v="414 20201074"/>
    <n v="414"/>
    <n v="20201074"/>
    <s v="בקשה למידע                                                                      "/>
    <s v="בניה חדשה                               "/>
    <n v="135150000"/>
    <s v="רחובות"/>
    <n v="8400"/>
    <s v="איזנברג                                                     "/>
    <n v="459"/>
    <n v="2"/>
    <n v="2"/>
    <s v=" "/>
    <d v="2020-12-16T00:00:00"/>
    <n v="0"/>
    <n v="64"/>
    <m/>
    <m/>
    <n v="64"/>
    <s v="2020_04"/>
    <d v="2021-01-28T10:47:10"/>
    <m/>
    <m/>
    <s v="מהות הבקשה"/>
    <s v=" בנייה חדשה: בניית בניין בעל 17 קומות מגורים עם 64 יחידות דיור מעל הכניסה הקובעת,5 קומות מתחת לכניסה הקובעת ומסחר בקומת הקרקע .   64 יחידות דיור  ב23 קומות כולל מרתף.  הקלות: 1. הגדלת מספר יחידות המגורים בבניין לפי שב&quot;ס 22% מ 52 ל- 64 יחידות ( 2. הקלה בגובה קומות- תוספת 5 קומות (מ 14 ל 17- 3. העברת שטחי שירות מסחר לשטחי שירות מגורים 4. תוספת שטחי שרות עבור ממד&quot;ים 5. החדרת עוגנים למגרשים סמוכים 6. העברת שטחי שרות ממתחת לכניסה                                                                                                                                                                                                                                                                                                                                                                                                                                                                                                                                                                                            "/>
    <n v="0"/>
    <s v="NULL"/>
    <s v="NULL"/>
    <s v="NULL"/>
    <m/>
    <m/>
    <m/>
    <m/>
    <m/>
    <m/>
    <m/>
    <m/>
    <m/>
    <m/>
    <m/>
    <m/>
    <m/>
    <m/>
    <s v="NULL"/>
    <s v="NULL"/>
    <s v="לפי גוש חלקה (מרץ 2021)"/>
    <n v="2020"/>
    <x v="1"/>
    <s v="בנייה"/>
    <m/>
    <m/>
    <n v="1"/>
    <m/>
    <m/>
    <m/>
    <n v="2"/>
    <s v="למידע"/>
    <m/>
    <x v="1"/>
    <m/>
    <m/>
    <m/>
    <m/>
    <m/>
    <m/>
    <m/>
    <m/>
    <m/>
    <m/>
    <m/>
    <m/>
    <s v="מיצוי יח&quot;ד בפרויקט"/>
    <n v="0"/>
    <m/>
    <m/>
    <m/>
    <m/>
    <m/>
    <s v="הבקשה לא נמצאה באתר העירייה"/>
    <m/>
  </r>
  <r>
    <n v="1977"/>
    <s v="אוקטובר 2021 - טיוב בקשה וסמל כפולים"/>
    <s v="כן"/>
    <m/>
    <m/>
    <s v="לטייב"/>
    <m/>
    <m/>
    <s v="הבקשה לא נמצאה באתר העירייה"/>
    <m/>
    <m/>
    <n v="31755"/>
    <m/>
    <s v="מרכז"/>
    <x v="31"/>
    <x v="116"/>
    <m/>
    <s v="רשויות"/>
    <s v="פינוי-בינוי"/>
    <s v="בביצוע"/>
    <n v="7234726"/>
    <s v="414 20210026"/>
    <n v="414"/>
    <n v="20210026"/>
    <s v="בקשה למידע                                                                      "/>
    <s v="חפירה                                   "/>
    <n v="135150000"/>
    <s v="רחובות"/>
    <n v="8400"/>
    <s v="איזנברג                                                     "/>
    <n v="459"/>
    <n v="2"/>
    <n v="2"/>
    <s v=" "/>
    <d v="2021-01-06T00:00:00"/>
    <n v="0"/>
    <n v="0"/>
    <m/>
    <m/>
    <n v="64"/>
    <s v="2020_04"/>
    <d v="2021-01-28T10:47:10"/>
    <m/>
    <m/>
    <s v="מדלן"/>
    <s v=" חפירה ודיפון - לקראת בניית מרתף חניה לבניין מגורים                                                                                                                                                                                                                                                                                                                                                                                                                                                                                                                                                                                                                                                                                                                                                                                                                                                                                                                                                                                     "/>
    <n v="0"/>
    <s v="NULL"/>
    <s v="NULL"/>
    <s v="NULL"/>
    <m/>
    <s v="NULL"/>
    <m/>
    <m/>
    <m/>
    <m/>
    <m/>
    <m/>
    <m/>
    <m/>
    <m/>
    <m/>
    <m/>
    <m/>
    <m/>
    <m/>
    <s v="גוש חלקה"/>
    <n v="2021"/>
    <x v="1"/>
    <s v="חפירה ודיפון"/>
    <m/>
    <m/>
    <n v="1"/>
    <m/>
    <m/>
    <m/>
    <n v="2"/>
    <s v="למידע"/>
    <m/>
    <x v="1"/>
    <m/>
    <m/>
    <m/>
    <m/>
    <m/>
    <m/>
    <m/>
    <m/>
    <m/>
    <m/>
    <m/>
    <m/>
    <s v="מיצוי יח&quot;ד בפרויקט"/>
    <n v="0"/>
    <m/>
    <m/>
    <m/>
    <m/>
    <m/>
    <m/>
    <m/>
  </r>
  <r>
    <n v="1979"/>
    <s v="אוקטובר 2021 - טיוב בקשות שאינן כפולות"/>
    <s v="כן"/>
    <m/>
    <m/>
    <m/>
    <m/>
    <m/>
    <m/>
    <m/>
    <m/>
    <n v="31755"/>
    <m/>
    <s v="מרכז"/>
    <x v="31"/>
    <x v="116"/>
    <m/>
    <s v="רשויות"/>
    <s v="פינוי-בינוי"/>
    <s v="בביצוע"/>
    <n v="7451358"/>
    <s v="414 20210104"/>
    <n v="414"/>
    <n v="20210104"/>
    <s v="בקשה להיתר - רישוי מלא                                                          "/>
    <s v="הריסה + בניה חדשה                       "/>
    <n v="135150010"/>
    <s v="רחובות"/>
    <n v="8400"/>
    <s v="איזנברג                                                     "/>
    <n v="459"/>
    <n v="2"/>
    <n v="2"/>
    <s v="NULL"/>
    <d v="2021-02-10T00:00:00"/>
    <n v="0"/>
    <n v="0"/>
    <m/>
    <m/>
    <n v="64"/>
    <s v="2021_03"/>
    <d v="2021-07-15T12:02:09"/>
    <m/>
    <m/>
    <s v="מהות הבקשה"/>
    <s v=" חפירה ודיפון -  לטובת הקמת מבנה חדש בן 17 קומות הכולל 64 יחידות דיור ו-4 מרתפי חניה משולב עם מיסחר                                                                                                                                                                                                                                                                                                                                                                                                                                                                                                                                                                                                                                                                                                                                                                                                                                                                                                                                     "/>
    <n v="2021007"/>
    <d v="2021-02-24T00:00:00"/>
    <s v="  לאשר הבקשה בתנאי השלמת בקרת התכן                                                                                                                                                                                                                                                                                                                                                                                                                                                                                                                                                                                                                                                                                                                                                                                                                                                                                                                                                                                                      "/>
    <n v="2132985"/>
    <n v="20210104"/>
    <s v="בקשה להיתר - רישוי מלא                                                          "/>
    <d v="2021-05-30T00:00:00"/>
    <s v="בית משותף                                                                                 "/>
    <n v="0"/>
    <n v="0"/>
    <m/>
    <m/>
    <m/>
    <m/>
    <n v="64"/>
    <s v="מהות ההיתר"/>
    <m/>
    <s v="חפירה ודיפון -  לטובת הקמת מבנה חדש בן 17 קומות הכולל 64 יחידות דיור ו-4 מרתפי חניה משולב עם מיסחר"/>
    <s v="2021_03"/>
    <d v="2021-07-15T12:02:11"/>
    <s v="גוש חלקה"/>
    <n v="2021"/>
    <x v="0"/>
    <s v="חפירה ודיפון + בנייה"/>
    <s v="חפירה ודיפון + בנייה"/>
    <m/>
    <n v="1"/>
    <m/>
    <m/>
    <m/>
    <n v="2"/>
    <s v="להיתר"/>
    <m/>
    <x v="2"/>
    <m/>
    <m/>
    <m/>
    <m/>
    <m/>
    <m/>
    <m/>
    <m/>
    <m/>
    <m/>
    <m/>
    <m/>
    <s v="מיצוי יח&quot;ד בפרויקט"/>
    <n v="0"/>
    <m/>
    <m/>
    <m/>
    <m/>
    <m/>
    <m/>
    <m/>
  </r>
  <r>
    <n v="692"/>
    <m/>
    <m/>
    <m/>
    <m/>
    <m/>
    <m/>
    <m/>
    <m/>
    <m/>
    <m/>
    <n v="31755"/>
    <m/>
    <s v="מרכז"/>
    <x v="31"/>
    <x v="116"/>
    <m/>
    <s v="רשויות"/>
    <s v="רשויות מקומיות - פינוי-בינוי"/>
    <s v="בביצוע"/>
    <n v="6824550"/>
    <s v="414 20160178"/>
    <n v="414"/>
    <n v="20160178"/>
    <s v="בקשה להיתר - רישוי מלא"/>
    <s v="בניה חדשה"/>
    <n v="139800010"/>
    <s v="רחובות"/>
    <n v="8400"/>
    <s v="הרצל"/>
    <n v="403"/>
    <n v="199"/>
    <n v="199"/>
    <m/>
    <d v="2016-04-17T00:00:00"/>
    <n v="0"/>
    <n v="152"/>
    <m/>
    <m/>
    <n v="152"/>
    <m/>
    <m/>
    <m/>
    <m/>
    <m/>
    <s v="* הריסת מבנים קיימים והקמת בניין הכולל:4 קומות מרתף+ק.קרקע מסחרית+ 2 בניינים מגורים הכוללים:14 קומות+שטחים בקומות חלקיות (במסגרת רח/2000/ג/2-3)+קומת חדרי גג.76 יח&quot;ד לכל בניין סה&quot;כ 152 יח&quot;ד. * הארכת תוקף ההחלטה"/>
    <m/>
    <m/>
    <m/>
    <n v="1917850"/>
    <n v="20160178"/>
    <m/>
    <d v="2018-04-24T00:00:00"/>
    <m/>
    <n v="0"/>
    <n v="152"/>
    <m/>
    <m/>
    <m/>
    <m/>
    <n v="152"/>
    <m/>
    <m/>
    <s v="הריסת מבנים קיימים והקמת בניין הכולל:4 קומות מרתף+ק.קרקע מסחרית+ 2 בניינים מגורים הכוללים:14 קומות+שטחים בקומות חלקיות (במסגרת רח/2000/ג/2-3)+קומת חדרי גג.   76 יחד בכל בניין,  סה&quot;כ 152 יח&quot;ד.&quot;"/>
    <m/>
    <m/>
    <m/>
    <n v="2016"/>
    <x v="3"/>
    <s v="הריסה + בנייה"/>
    <s v="הריסה + בנייה"/>
    <m/>
    <n v="2"/>
    <m/>
    <m/>
    <m/>
    <n v="1"/>
    <s v="להיתר"/>
    <m/>
    <x v="0"/>
    <m/>
    <m/>
    <m/>
    <n v="6824550"/>
    <n v="1917850"/>
    <m/>
    <m/>
    <m/>
    <m/>
    <m/>
    <m/>
    <m/>
    <s v="מיצוי יח&quot;ד בפרויקט"/>
    <n v="0"/>
    <m/>
    <m/>
    <m/>
    <m/>
    <m/>
    <m/>
    <m/>
  </r>
  <r>
    <n v="691"/>
    <m/>
    <m/>
    <m/>
    <m/>
    <m/>
    <m/>
    <m/>
    <m/>
    <m/>
    <m/>
    <n v="31755"/>
    <m/>
    <s v="מרכז"/>
    <x v="31"/>
    <x v="116"/>
    <m/>
    <s v="רשויות"/>
    <s v="רשויות מקומיות - פינוי-בינוי"/>
    <s v="בביצוע"/>
    <n v="523550"/>
    <s v="414 20160178"/>
    <n v="414"/>
    <n v="20160178"/>
    <s v="בקשה להיתר"/>
    <s v="בניה חדשה                               "/>
    <n v="139800010"/>
    <s v="רחובות"/>
    <n v="8400"/>
    <s v="הרצל"/>
    <n v="403"/>
    <n v="199"/>
    <n v="199"/>
    <m/>
    <d v="2016-04-17T00:00:00"/>
    <n v="0"/>
    <n v="0"/>
    <n v="4"/>
    <n v="148"/>
    <n v="152"/>
    <m/>
    <m/>
    <m/>
    <m/>
    <m/>
    <s v=" הריסת מבנים קיימים והקמת בניין הכולל:4 קומות מרתף+ק.קרקע מסחרית+ 2 בניינים מגורים הכוללים:14 קומות+שטחים בקומות חלקיות (במסגרת רח/2000/ג/2-3)+קומת חדרי גג.76 יח&quot;ד לכל בניין סה&quot;כ 152 יח&quot;ד."/>
    <m/>
    <m/>
    <m/>
    <s v="NULL"/>
    <m/>
    <m/>
    <m/>
    <m/>
    <m/>
    <m/>
    <m/>
    <m/>
    <m/>
    <m/>
    <m/>
    <m/>
    <m/>
    <m/>
    <m/>
    <m/>
    <m/>
    <n v="2016"/>
    <x v="1"/>
    <s v="הריסה + בנייה"/>
    <m/>
    <m/>
    <m/>
    <m/>
    <m/>
    <m/>
    <n v="4"/>
    <s v="להיתר"/>
    <m/>
    <x v="1"/>
    <m/>
    <m/>
    <m/>
    <m/>
    <m/>
    <m/>
    <m/>
    <m/>
    <m/>
    <m/>
    <m/>
    <m/>
    <s v="מיצוי יח&quot;ד בפרויקט"/>
    <n v="0"/>
    <m/>
    <m/>
    <m/>
    <m/>
    <m/>
    <m/>
    <m/>
  </r>
  <r>
    <n v="693"/>
    <m/>
    <m/>
    <m/>
    <m/>
    <m/>
    <m/>
    <m/>
    <m/>
    <m/>
    <m/>
    <n v="31216"/>
    <m/>
    <s v="מרכז"/>
    <x v="31"/>
    <x v="117"/>
    <m/>
    <s v="רשויות"/>
    <s v="רשויות מקומיות - פינוי-בינוי"/>
    <s v="תכנית מאושרת ללא יזם"/>
    <n v="6826012"/>
    <s v="414 20190456"/>
    <n v="414"/>
    <n v="20190456"/>
    <s v="בקשה מקדמית"/>
    <s v="בניה חדשה"/>
    <n v="151250000"/>
    <s v="רחובות"/>
    <n v="8400"/>
    <s v="בנימין"/>
    <n v="442"/>
    <n v="5"/>
    <n v="5"/>
    <m/>
    <d v="2019-06-18T00:00:00"/>
    <n v="0"/>
    <n v="0"/>
    <m/>
    <m/>
    <m/>
    <m/>
    <m/>
    <m/>
    <m/>
    <m/>
    <s v="מבנה מגורים רב קומות , מסחר בקומת קרקע וחנייה תת קרקעית"/>
    <m/>
    <m/>
    <m/>
    <s v="NULL"/>
    <m/>
    <m/>
    <m/>
    <m/>
    <m/>
    <m/>
    <m/>
    <m/>
    <m/>
    <m/>
    <m/>
    <m/>
    <m/>
    <m/>
    <m/>
    <m/>
    <m/>
    <n v="2019"/>
    <x v="1"/>
    <s v="בנייה"/>
    <m/>
    <m/>
    <n v="1"/>
    <m/>
    <m/>
    <m/>
    <n v="1"/>
    <s v="מקדמית"/>
    <s v="מקדמית"/>
    <x v="1"/>
    <m/>
    <m/>
    <m/>
    <m/>
    <m/>
    <m/>
    <m/>
    <m/>
    <m/>
    <m/>
    <m/>
    <m/>
    <m/>
    <n v="300"/>
    <m/>
    <m/>
    <m/>
    <m/>
    <m/>
    <s v="הבקשה לא נמצאה באתר העירייה"/>
    <m/>
  </r>
  <r>
    <n v="694"/>
    <m/>
    <m/>
    <m/>
    <m/>
    <m/>
    <m/>
    <m/>
    <m/>
    <m/>
    <m/>
    <n v="31216"/>
    <m/>
    <s v="מרכז"/>
    <x v="31"/>
    <x v="117"/>
    <m/>
    <s v="רשויות"/>
    <s v="רשויות מקומיות - פינוי-בינוי"/>
    <s v="תכנית מאושרת ללא יזם"/>
    <n v="6825881"/>
    <s v="414 20190313"/>
    <n v="414"/>
    <n v="20190313"/>
    <s v="בקשה למידע"/>
    <s v="בניה חדשה"/>
    <n v="152670000"/>
    <s v="רחובות"/>
    <n v="8400"/>
    <s v="יעקב"/>
    <n v="451"/>
    <n v="18"/>
    <n v="18"/>
    <m/>
    <d v="2019-04-16T00:00:00"/>
    <n v="0"/>
    <n v="110"/>
    <m/>
    <m/>
    <n v="110"/>
    <m/>
    <m/>
    <m/>
    <m/>
    <m/>
    <s v="בניין מגורים אחד בתא שטח 15- בתוך המבנה יש מסחר בקומות הקרקע. במנה יש 23 קומות עיליות ו4 תת קרקעיות. החנייה התת קרקעית משותפת ל2 החלקות 15 ו 16 מס' קומות כולל מרתף - 27 גובה המבנה - מס' יח&quot;ד - 110 שטח עתיקות מוכרז !"/>
    <m/>
    <m/>
    <m/>
    <s v="NULL"/>
    <m/>
    <m/>
    <m/>
    <m/>
    <m/>
    <m/>
    <m/>
    <m/>
    <m/>
    <m/>
    <m/>
    <m/>
    <m/>
    <m/>
    <m/>
    <m/>
    <m/>
    <n v="2019"/>
    <x v="1"/>
    <s v="בנייה"/>
    <m/>
    <m/>
    <n v="2"/>
    <n v="1"/>
    <m/>
    <m/>
    <n v="1"/>
    <s v="למידע"/>
    <m/>
    <x v="1"/>
    <m/>
    <m/>
    <m/>
    <m/>
    <m/>
    <m/>
    <m/>
    <m/>
    <m/>
    <m/>
    <m/>
    <m/>
    <m/>
    <n v="300"/>
    <m/>
    <m/>
    <m/>
    <m/>
    <m/>
    <m/>
    <m/>
  </r>
  <r>
    <n v="695"/>
    <m/>
    <m/>
    <m/>
    <m/>
    <m/>
    <m/>
    <m/>
    <m/>
    <m/>
    <m/>
    <n v="31216"/>
    <m/>
    <s v="מרכז"/>
    <x v="31"/>
    <x v="117"/>
    <m/>
    <s v="רשויות"/>
    <s v="רשויות מקומיות - פינוי-בינוי"/>
    <s v="תכנית מאושרת ללא יזם"/>
    <n v="6826009"/>
    <s v="414 20190453"/>
    <n v="414"/>
    <n v="20190453"/>
    <s v="בקשה מקדמית"/>
    <s v="בניה חדשה"/>
    <n v="152670000"/>
    <s v="רחובות"/>
    <n v="8400"/>
    <s v="יעקב"/>
    <n v="451"/>
    <n v="18"/>
    <n v="18"/>
    <m/>
    <d v="2019-06-17T00:00:00"/>
    <n v="0"/>
    <n v="0"/>
    <m/>
    <m/>
    <n v="110"/>
    <m/>
    <m/>
    <m/>
    <m/>
    <m/>
    <s v="מבנה מגורים רב קומות , מסחר בקומת קרקע וחנייה תת קרקעית"/>
    <m/>
    <m/>
    <m/>
    <s v="NULL"/>
    <m/>
    <m/>
    <m/>
    <m/>
    <m/>
    <m/>
    <m/>
    <m/>
    <m/>
    <m/>
    <m/>
    <m/>
    <m/>
    <m/>
    <m/>
    <m/>
    <m/>
    <n v="2019"/>
    <x v="1"/>
    <s v="בנייה"/>
    <m/>
    <m/>
    <n v="2"/>
    <m/>
    <m/>
    <m/>
    <n v="1"/>
    <s v="מקדמית"/>
    <s v="מקדמית"/>
    <x v="1"/>
    <m/>
    <m/>
    <m/>
    <m/>
    <m/>
    <m/>
    <m/>
    <m/>
    <m/>
    <m/>
    <m/>
    <m/>
    <m/>
    <n v="300"/>
    <m/>
    <m/>
    <m/>
    <m/>
    <m/>
    <s v="הבקשה לא נמצאה באתר העירייה"/>
    <m/>
  </r>
  <r>
    <n v="696"/>
    <m/>
    <m/>
    <m/>
    <m/>
    <m/>
    <m/>
    <m/>
    <m/>
    <m/>
    <m/>
    <n v="4039"/>
    <m/>
    <s v="מרכז"/>
    <x v="31"/>
    <x v="118"/>
    <m/>
    <s v="מיסוי"/>
    <s v="מיסוי - פינוי-בינוי"/>
    <s v="בביצוע + מבנים מאוכלסים"/>
    <n v="499225"/>
    <s v="414 20090035"/>
    <n v="414"/>
    <n v="20090035"/>
    <s v="בקשה להיתר"/>
    <s v="בניה חדשה                               "/>
    <m/>
    <s v="רחובות"/>
    <n v="8400"/>
    <s v="בן גוריון"/>
    <n v="223"/>
    <n v="1"/>
    <n v="1"/>
    <m/>
    <d v="2009-01-26T00:00:00"/>
    <n v="0"/>
    <n v="70"/>
    <n v="3"/>
    <n v="67"/>
    <n v="70"/>
    <m/>
    <m/>
    <m/>
    <m/>
    <m/>
    <s v=" מגדל   מגורים 17 קומות + 2 פנטאוז' (  70  יח&quot;ד)"/>
    <m/>
    <m/>
    <m/>
    <n v="96896"/>
    <n v="20090035"/>
    <m/>
    <d v="2009-09-07T00:00:00"/>
    <m/>
    <n v="0"/>
    <n v="70"/>
    <n v="3"/>
    <m/>
    <n v="67"/>
    <m/>
    <n v="70"/>
    <m/>
    <m/>
    <s v="בניין מגורים בן 17 קומות + 2 פנטאוז' , סהכ  70  יח&quot;ד&quot;"/>
    <m/>
    <m/>
    <m/>
    <n v="2009"/>
    <x v="12"/>
    <s v="בנייה"/>
    <s v="בנייה"/>
    <m/>
    <n v="1"/>
    <m/>
    <m/>
    <m/>
    <n v="1"/>
    <s v="להיתר"/>
    <m/>
    <x v="0"/>
    <m/>
    <s v="דטה מהעבר"/>
    <s v="דטה מהעבר"/>
    <n v="499225"/>
    <n v="96896"/>
    <m/>
    <m/>
    <m/>
    <m/>
    <m/>
    <m/>
    <m/>
    <m/>
    <n v="333"/>
    <m/>
    <m/>
    <m/>
    <m/>
    <m/>
    <m/>
    <m/>
  </r>
  <r>
    <n v="697"/>
    <m/>
    <m/>
    <m/>
    <m/>
    <m/>
    <m/>
    <m/>
    <m/>
    <m/>
    <m/>
    <n v="4039"/>
    <m/>
    <s v="מרכז"/>
    <x v="31"/>
    <x v="118"/>
    <m/>
    <s v="מיסוי"/>
    <s v="מיסוי - פינוי-בינוי"/>
    <s v="בביצוע + מבנים מאוכלסים"/>
    <n v="452171"/>
    <s v="414 20120486"/>
    <n v="414"/>
    <n v="20120486"/>
    <s v="בקשה להיתר"/>
    <s v="בניה חדשה                               "/>
    <m/>
    <s v="רחובות"/>
    <n v="8400"/>
    <s v="בן גוריון"/>
    <n v="223"/>
    <n v="3"/>
    <n v="3"/>
    <m/>
    <d v="2012-11-05T00:00:00"/>
    <n v="0"/>
    <n v="73"/>
    <n v="3"/>
    <n v="70"/>
    <n v="73"/>
    <m/>
    <m/>
    <m/>
    <m/>
    <m/>
    <s v=" הריסת אלמנטים המסומנים להריסה, ובניית בניין מגורים בן 18 קומות+ 2קומות פנטהאוס+ 2 קומות טכניות ע&quot;ג מרתף חניות, כולל: מחסנים, מרפסות מקורות, פרגולות, ופיתוח שטח סה&quot;כ: 73 יח&quot;ד."/>
    <m/>
    <m/>
    <m/>
    <n v="83341"/>
    <n v="20120486"/>
    <m/>
    <d v="2013-05-22T00:00:00"/>
    <m/>
    <n v="0"/>
    <n v="73"/>
    <n v="3"/>
    <m/>
    <n v="70"/>
    <m/>
    <n v="73"/>
    <m/>
    <m/>
    <s v="הקמת בניין מגורים בן   18  קומות + 2 קומות פנטאוז+ 2 קומות  טכנית + מרתף חניה ל- 2 בנינים  סהכ 73  יח&quot;ד&quot;"/>
    <m/>
    <m/>
    <m/>
    <n v="2012"/>
    <x v="10"/>
    <s v="הריסה + בנייה"/>
    <s v="בנייה"/>
    <m/>
    <n v="3"/>
    <m/>
    <m/>
    <m/>
    <n v="1"/>
    <s v="להיתר"/>
    <m/>
    <x v="0"/>
    <m/>
    <s v="דטה מהעבר"/>
    <s v="דטה מהעבר"/>
    <n v="452171"/>
    <n v="83341"/>
    <m/>
    <m/>
    <m/>
    <m/>
    <m/>
    <m/>
    <m/>
    <m/>
    <n v="333"/>
    <m/>
    <m/>
    <m/>
    <m/>
    <m/>
    <m/>
    <m/>
  </r>
  <r>
    <n v="698"/>
    <m/>
    <m/>
    <m/>
    <m/>
    <m/>
    <m/>
    <m/>
    <m/>
    <m/>
    <m/>
    <n v="4039"/>
    <m/>
    <s v="מרכז"/>
    <x v="31"/>
    <x v="118"/>
    <m/>
    <s v="מיסוי"/>
    <s v="מיסוי - פינוי-בינוי"/>
    <s v="בביצוע + מבנים מאוכלסים"/>
    <n v="478062"/>
    <s v="414 20130546"/>
    <n v="414"/>
    <n v="20130546"/>
    <s v="בקשה להיתר"/>
    <s v="בניה חדשה                               "/>
    <m/>
    <s v="רחובות"/>
    <n v="8400"/>
    <s v="בן גוריון"/>
    <n v="223"/>
    <n v="5"/>
    <n v="5"/>
    <m/>
    <d v="2013-11-27T00:00:00"/>
    <n v="0"/>
    <n v="74"/>
    <n v="3"/>
    <n v="71"/>
    <n v="74"/>
    <m/>
    <m/>
    <m/>
    <m/>
    <m/>
    <s v=" הריסת בית כנסת, ובניית בניין מגורים בן 18 קומות+ 2קומות פנטהאוס+ 2 קומות טכניות ע&quot;ג מרתף חניות, כולל: מחסנים, מרפסות מקורות, פרגולות, ופיתוח שטח. סה&quot;כ: 74 יח&quot;ד."/>
    <m/>
    <m/>
    <m/>
    <n v="94013"/>
    <n v="20130546"/>
    <m/>
    <d v="2016-01-07T00:00:00"/>
    <m/>
    <n v="0"/>
    <n v="74"/>
    <n v="3"/>
    <m/>
    <n v="71"/>
    <m/>
    <n v="74"/>
    <m/>
    <m/>
    <s v="הריסת בית כנסת, ובניית בניין מגורים בן 18 קומות+ 2קומות פנטהאוס+ 2 קומות טכניות עג מרתף חניות, כולל: מחסנים, מרפסות מקורות, פרגולות, ופיתוח שטח. סה&quot;כ: 74 יח&quot;ד.&quot;"/>
    <m/>
    <m/>
    <m/>
    <n v="2013"/>
    <x v="8"/>
    <s v="הריסה + בנייה"/>
    <s v="הריסה + בנייה"/>
    <m/>
    <n v="5"/>
    <m/>
    <m/>
    <m/>
    <n v="1"/>
    <s v="להיתר"/>
    <m/>
    <x v="0"/>
    <m/>
    <s v="דטה מהעבר"/>
    <s v="דטה מהעבר"/>
    <n v="478062"/>
    <n v="94013"/>
    <m/>
    <m/>
    <m/>
    <m/>
    <m/>
    <m/>
    <m/>
    <m/>
    <n v="333"/>
    <m/>
    <m/>
    <m/>
    <m/>
    <m/>
    <m/>
    <m/>
  </r>
  <r>
    <n v="1982"/>
    <s v="אוקטובר 2021 - טיוב בקשות שאינן כפולות"/>
    <s v="?"/>
    <m/>
    <m/>
    <m/>
    <m/>
    <m/>
    <s v="בנייה חדשה"/>
    <m/>
    <m/>
    <n v="4039"/>
    <m/>
    <s v="מרכז"/>
    <x v="31"/>
    <x v="118"/>
    <m/>
    <s v="מיסוי"/>
    <s v="פינוי-בינוי"/>
    <s v="בביצוע + מבנים מאוכלסים"/>
    <n v="7451483"/>
    <s v="414 20210349"/>
    <n v="414"/>
    <n v="20210349"/>
    <s v="בקשה למידע                                                                      "/>
    <s v="בניה חדשה                               "/>
    <n v="350900000"/>
    <s v="רחובות"/>
    <n v="8400"/>
    <s v="כפר גבירול                                                  "/>
    <n v="9600"/>
    <n v="0"/>
    <n v="0"/>
    <s v="NULL"/>
    <d v="2021-05-05T00:00:00"/>
    <n v="0"/>
    <n v="0"/>
    <m/>
    <m/>
    <m/>
    <s v="2021_03"/>
    <d v="2021-07-15T12:02:09"/>
    <s v="NULL"/>
    <s v="NULL"/>
    <s v="NULL"/>
    <s v="  הריסת מחסנים הקיימים   וביצוע דיפון וחפירה במגרש 206                                                                                                                                                                                                                                                                                                                                                                                                                                                                                                                                                                                                                                                                                                                                                                                                                                                                                                                                                                                  "/>
    <n v="0"/>
    <s v="NULL"/>
    <s v="NULL"/>
    <s v="NULL"/>
    <m/>
    <s v="NULL"/>
    <m/>
    <m/>
    <m/>
    <m/>
    <m/>
    <m/>
    <m/>
    <m/>
    <m/>
    <m/>
    <m/>
    <m/>
    <m/>
    <m/>
    <s v="גוש חלקה"/>
    <n v="2021"/>
    <x v="1"/>
    <s v="הריסה חפירה ודיפון"/>
    <m/>
    <m/>
    <m/>
    <m/>
    <m/>
    <m/>
    <s v="?"/>
    <s v="למידע"/>
    <s v="האם פב"/>
    <x v="1"/>
    <m/>
    <m/>
    <m/>
    <m/>
    <m/>
    <m/>
    <m/>
    <m/>
    <m/>
    <m/>
    <m/>
    <m/>
    <m/>
    <n v="333"/>
    <m/>
    <m/>
    <m/>
    <m/>
    <m/>
    <m/>
    <m/>
  </r>
  <r>
    <n v="701"/>
    <m/>
    <m/>
    <m/>
    <m/>
    <m/>
    <m/>
    <m/>
    <m/>
    <m/>
    <m/>
    <n v="4039"/>
    <m/>
    <s v="מרכז"/>
    <x v="31"/>
    <x v="118"/>
    <m/>
    <s v="מיסוי"/>
    <s v="מיסוי - פינוי-בינוי"/>
    <s v="בביצוע + מבנים מאוכלסים"/>
    <n v="523930"/>
    <s v="414 20100016"/>
    <n v="414"/>
    <n v="20100016"/>
    <s v="בקשה להיתר"/>
    <s v="בניה חדשה                               "/>
    <m/>
    <s v="רחובות"/>
    <n v="8400"/>
    <s v="פקיעין"/>
    <n v="236"/>
    <n v="2"/>
    <n v="2"/>
    <m/>
    <d v="2010-01-12T00:00:00"/>
    <n v="0"/>
    <n v="62"/>
    <n v="3"/>
    <n v="59"/>
    <n v="62"/>
    <m/>
    <m/>
    <m/>
    <m/>
    <m/>
    <s v=" מבנה מגורים, 62 יח&quot;ד, קומת קרקע+ 15 קומות+ 2 קומות פנטהאוס כולל: קומת עמודים מפולשת, מחסנים, ממ&quot;דים, חניות, גדרות, מרפסות, פרגולות ומרתף חלקי."/>
    <m/>
    <m/>
    <m/>
    <n v="107305"/>
    <n v="20100016"/>
    <m/>
    <d v="2010-07-13T00:00:00"/>
    <m/>
    <n v="0"/>
    <n v="62"/>
    <n v="3"/>
    <m/>
    <n v="59"/>
    <m/>
    <n v="62"/>
    <m/>
    <m/>
    <s v="הקמת בניין מגורים  בן  15 קומות+  2 קומות פנטאוז , סהכ  62 יח&quot;ד&quot;"/>
    <m/>
    <m/>
    <m/>
    <n v="2010"/>
    <x v="13"/>
    <s v="בנייה"/>
    <s v="בנייה"/>
    <m/>
    <n v="2"/>
    <m/>
    <m/>
    <m/>
    <n v="1"/>
    <s v="להיתר"/>
    <m/>
    <x v="0"/>
    <m/>
    <s v="דטה מהעבר"/>
    <s v="דטה מהעבר"/>
    <n v="523930"/>
    <n v="107305"/>
    <m/>
    <m/>
    <m/>
    <m/>
    <m/>
    <m/>
    <m/>
    <m/>
    <n v="333"/>
    <m/>
    <m/>
    <m/>
    <m/>
    <m/>
    <m/>
    <m/>
  </r>
  <r>
    <n v="702"/>
    <m/>
    <m/>
    <m/>
    <m/>
    <m/>
    <m/>
    <m/>
    <m/>
    <m/>
    <m/>
    <n v="4039"/>
    <m/>
    <s v="מרכז"/>
    <x v="31"/>
    <x v="118"/>
    <m/>
    <s v="מיסוי"/>
    <s v="מיסוי - פינוי-בינוי"/>
    <s v="בביצוע + מבנים מאוכלסים"/>
    <n v="523972"/>
    <s v="414 20100060"/>
    <n v="414"/>
    <n v="20100060"/>
    <s v="בקשה להיתר"/>
    <s v="בניה חדשה                               "/>
    <m/>
    <s v="רחובות"/>
    <n v="8400"/>
    <s v="פקיעין"/>
    <n v="236"/>
    <n v="4"/>
    <n v="4"/>
    <m/>
    <d v="2010-02-14T00:00:00"/>
    <n v="0"/>
    <n v="66"/>
    <n v="3"/>
    <n v="63"/>
    <n v="66"/>
    <m/>
    <m/>
    <m/>
    <m/>
    <m/>
    <s v=" מגדל מגורים המכיל 66 יח&quot;ד, קומה תת קרקעית+ קומת קרקע+ 16 קומות+ 2 קומות פנטהאוס כולל: הריסת מבנים קיימים ובניית מועדון דיירים, מחסנים, ממ&quot;דים, חניות, גדרות, מרפסות ופרגולות."/>
    <m/>
    <m/>
    <m/>
    <n v="109262"/>
    <n v="20100060"/>
    <m/>
    <d v="2010-12-20T00:00:00"/>
    <m/>
    <n v="0"/>
    <n v="66"/>
    <n v="3"/>
    <m/>
    <n v="63"/>
    <m/>
    <n v="66"/>
    <m/>
    <m/>
    <s v="מגדל מגורים המכיל 66 יחד, קומה תת קרקעית+ קומת קרקע+ 16 קומות+ 2 קומות פנטהאוס כולל: הריסת מבנים קיימים ובניית מועדון דיירים, מחסנים, ממ&quot;דים, חניות, גדרות, מרפסות ופרגולות.&quot;"/>
    <m/>
    <m/>
    <m/>
    <n v="2010"/>
    <x v="13"/>
    <s v="הריסה + בנייה"/>
    <s v="הריסה + בנייה"/>
    <m/>
    <n v="4"/>
    <m/>
    <m/>
    <m/>
    <n v="1"/>
    <s v="להיתר"/>
    <m/>
    <x v="0"/>
    <m/>
    <s v="דטה מהעבר"/>
    <s v="דטה מהעבר"/>
    <n v="523972"/>
    <n v="109262"/>
    <m/>
    <m/>
    <m/>
    <m/>
    <m/>
    <m/>
    <m/>
    <m/>
    <n v="333"/>
    <m/>
    <m/>
    <m/>
    <m/>
    <m/>
    <m/>
    <m/>
  </r>
  <r>
    <n v="699"/>
    <m/>
    <m/>
    <m/>
    <m/>
    <m/>
    <m/>
    <m/>
    <m/>
    <m/>
    <m/>
    <n v="4039"/>
    <m/>
    <s v="מרכז"/>
    <x v="31"/>
    <x v="118"/>
    <m/>
    <s v="מיסוי"/>
    <s v="מיסוי - פינוי-בינוי"/>
    <s v="בביצוע + מבנים מאוכלסים"/>
    <n v="478109"/>
    <s v="414 20140005"/>
    <n v="414"/>
    <n v="20140005"/>
    <s v="בקשה להיתר"/>
    <s v="בניה חדשה                               "/>
    <m/>
    <s v="רחובות"/>
    <n v="8400"/>
    <s v="פקיעין"/>
    <n v="236"/>
    <n v="6"/>
    <n v="6"/>
    <m/>
    <d v="2014-01-02T00:00:00"/>
    <n v="0"/>
    <n v="42"/>
    <n v="5"/>
    <n v="37"/>
    <n v="42"/>
    <m/>
    <m/>
    <m/>
    <m/>
    <m/>
    <s v=" הקמת מבנה מגורים בן 10 קומות ע&quot;ג קומת מרתף+ק.קרקע+ 2 קומות פנטהאוס , 42 יח&quot;ד הכולל: מרפסות, מצללות, חניות ופיתוח שטח."/>
    <m/>
    <m/>
    <m/>
    <n v="94035"/>
    <n v="20140005"/>
    <m/>
    <d v="2015-03-29T00:00:00"/>
    <m/>
    <n v="0"/>
    <n v="42"/>
    <n v="5"/>
    <m/>
    <n v="37"/>
    <m/>
    <n v="42"/>
    <m/>
    <m/>
    <s v="הקמת בניין מגורים בן 10 קומות עג קומת מרתף+ק.קרקע+ 2 קומות פנטהאוס הכולל: מרפסות, מצללות, חניות ופיתוח שטח, סה&quot;כ 42 יח&quot;ד&quot;"/>
    <m/>
    <m/>
    <m/>
    <n v="2014"/>
    <x v="4"/>
    <s v="בנייה"/>
    <s v="בנייה"/>
    <m/>
    <n v="6"/>
    <m/>
    <m/>
    <m/>
    <n v="1"/>
    <s v="להיתר"/>
    <m/>
    <x v="0"/>
    <m/>
    <s v="דטה מהעבר"/>
    <s v="דטה מהעבר"/>
    <n v="478109"/>
    <n v="94035"/>
    <m/>
    <m/>
    <m/>
    <m/>
    <m/>
    <m/>
    <m/>
    <m/>
    <n v="333"/>
    <m/>
    <m/>
    <m/>
    <m/>
    <m/>
    <m/>
    <m/>
  </r>
  <r>
    <n v="700"/>
    <m/>
    <m/>
    <m/>
    <m/>
    <m/>
    <m/>
    <m/>
    <m/>
    <m/>
    <m/>
    <n v="4039"/>
    <m/>
    <s v="מרכז"/>
    <x v="31"/>
    <x v="118"/>
    <m/>
    <s v="מיסוי"/>
    <s v="מיסוי - פינוי-בינוי"/>
    <s v="בביצוע + מבנים מאוכלסים"/>
    <n v="478110"/>
    <s v="414 20140006"/>
    <n v="414"/>
    <n v="20140006"/>
    <s v="בקשה להיתר"/>
    <s v="בניה חדשה                               "/>
    <m/>
    <s v="רחובות"/>
    <n v="8400"/>
    <s v="פקיעין"/>
    <n v="236"/>
    <n v="6"/>
    <n v="6"/>
    <m/>
    <d v="2014-01-02T00:00:00"/>
    <n v="0"/>
    <n v="32"/>
    <n v="3"/>
    <n v="29"/>
    <n v="32"/>
    <m/>
    <m/>
    <m/>
    <m/>
    <m/>
    <s v=" הקמת מבנה מגורים בן 4 קומות ( 4 כניסות) 32 יח&quot;ד הכולל: חדרי גג, מצללות, חניות ופיתוח שטח."/>
    <m/>
    <m/>
    <m/>
    <n v="94036"/>
    <n v="20140006"/>
    <m/>
    <d v="2015-01-07T00:00:00"/>
    <m/>
    <n v="0"/>
    <n v="32"/>
    <n v="3"/>
    <m/>
    <n v="29"/>
    <m/>
    <n v="32"/>
    <m/>
    <m/>
    <s v="הקמת בניין מגורים בן 4 קומות ( 4 כניסות) 32 יחד הכולל: חדרי גג, מצללות, חניות ופיתוח שטח.&quot;"/>
    <m/>
    <m/>
    <m/>
    <n v="2014"/>
    <x v="4"/>
    <s v="בנייה"/>
    <s v="בנייה"/>
    <m/>
    <n v="7"/>
    <m/>
    <m/>
    <m/>
    <n v="1"/>
    <s v="להיתר"/>
    <m/>
    <x v="0"/>
    <m/>
    <s v="דטה מהעבר"/>
    <s v="דטה מהעבר"/>
    <n v="478110"/>
    <n v="94036"/>
    <m/>
    <m/>
    <m/>
    <m/>
    <m/>
    <m/>
    <m/>
    <m/>
    <n v="333"/>
    <m/>
    <m/>
    <m/>
    <m/>
    <m/>
    <m/>
    <m/>
  </r>
  <r>
    <n v="1455"/>
    <s v="טיוב בקשות שאינן כפולות"/>
    <m/>
    <m/>
    <s v="מובילה?"/>
    <m/>
    <m/>
    <m/>
    <m/>
    <m/>
    <m/>
    <n v="4039"/>
    <m/>
    <s v="מרכז"/>
    <x v="31"/>
    <x v="118"/>
    <m/>
    <s v="מיסוי"/>
    <s v="פינוי-בינוי"/>
    <s v="בביצוע + מבנים מאוכלסים"/>
    <n v="6824704"/>
    <s v="414 20170613"/>
    <n v="414"/>
    <n v="20170613"/>
    <s v="בקשה להיתר - רישוי מלא                                                          "/>
    <s v="בניה חדשה                               "/>
    <n v="350900040"/>
    <s v="רחובות"/>
    <n v="8400"/>
    <s v="צאלון                                                       "/>
    <n v="9247"/>
    <n v="2"/>
    <n v="2"/>
    <s v=" "/>
    <d v="2017-08-16T00:00:00"/>
    <n v="0"/>
    <n v="0"/>
    <m/>
    <m/>
    <n v="32"/>
    <s v="2019_02"/>
    <d v="2019-08-19T15:19:43"/>
    <m/>
    <m/>
    <s v="מהות הבקשה"/>
    <s v=" בניית בניין מגורים בן 32 יח&quot;ד בארבע קומות+ חדרים על הגג, 4 כניסות (כניסה נפרדת לדירת גן צפונית+ רמפה לנכה) צובר גז, גדרות, פרגולות ופיתוח שטח.                                                                                                                                                                                                                                                                                                                                                                                                                                                                                                                                                                                                                                                                                                                                                                                                                                                                                         "/>
    <n v="20180107"/>
    <d v="2018-09-06T00:00:00"/>
    <s v="  * הוגש ערר ע&quot;י חב' אביסרור, נקבע דיון ליום 7/10/18.  * ביום 6/9/18 ביקשו מועדת הערר למחוק את העררים ללא צו להוצאות מהסיבה כי נציגי     העוררת הגיעו להסכמות אשר מייתרות את העררים ואת הדיון בהם.  * ביום 6/9/18 החליטה ועדת הערר :&quot; בהתאם לבקשתה של העוררת, העררים יימחקו ללא    צו להוצאות."/>
    <s v="NULL"/>
    <m/>
    <m/>
    <m/>
    <m/>
    <m/>
    <m/>
    <m/>
    <m/>
    <m/>
    <m/>
    <m/>
    <m/>
    <m/>
    <m/>
    <s v="NULL"/>
    <s v="NULL"/>
    <s v="לפי גוש חלקה (מרץ 2021)"/>
    <n v="2017"/>
    <x v="1"/>
    <s v="בנייה"/>
    <m/>
    <m/>
    <n v="11"/>
    <m/>
    <m/>
    <n v="1"/>
    <n v="1"/>
    <s v="להיתר"/>
    <m/>
    <x v="1"/>
    <m/>
    <m/>
    <m/>
    <m/>
    <n v="1990767"/>
    <m/>
    <m/>
    <m/>
    <m/>
    <m/>
    <m/>
    <m/>
    <m/>
    <n v="333"/>
    <m/>
    <m/>
    <m/>
    <m/>
    <m/>
    <s v="לא היו החלטות בבקשה"/>
    <m/>
  </r>
  <r>
    <n v="1459"/>
    <s v="טיוב בקשות שאינן כפולות"/>
    <m/>
    <m/>
    <s v="המשכית?"/>
    <m/>
    <m/>
    <m/>
    <m/>
    <m/>
    <m/>
    <n v="4039"/>
    <m/>
    <s v="מרכז"/>
    <x v="31"/>
    <x v="118"/>
    <m/>
    <s v="מיסוי"/>
    <s v="פינוי-בינוי"/>
    <s v="בביצוע + מבנים מאוכלסים"/>
    <n v="7016038"/>
    <s v="414 20180731"/>
    <n v="414"/>
    <n v="20180731"/>
    <s v="בקשה להיתר - רישוי מלא                                                          "/>
    <s v="בניה חדשה                               "/>
    <n v="350900040"/>
    <s v="רחובות"/>
    <n v="8400"/>
    <s v="צאלון                                                       "/>
    <n v="9247"/>
    <n v="2"/>
    <n v="2"/>
    <m/>
    <d v="2018-09-17T00:00:00"/>
    <n v="0"/>
    <n v="0"/>
    <m/>
    <m/>
    <n v="32"/>
    <s v="2019_04"/>
    <d v="2020-01-28T11:17:17"/>
    <m/>
    <m/>
    <s v="מהות הבקשה"/>
    <s v=" הקמת בניין בן בארבע קומות + חדרים על הגג , 4 כניסות (כניסה נפרדת לדירת גן צפונית+רמפה לנכה) צובר גז, גדרות, פרגולות ופיתוח שטח, סהכ 32  יחד                                                                                                                                                                                                                                                                                                                                                                                                                                                                                                                                                                                                                                                                                                                                                                                                                                                                                          "/>
    <n v="2019031"/>
    <d v="2019-09-11T00:00:00"/>
    <s v="  לאשר הבקשה להקמת בניין בן בארבע קומות + חדרים על הגג , 4 כניסות (כניסה נפרדת  לדירת גן צפונית+רמפה לנכה) צובר גז, גדרות, פרגולות ופיתוח שטח, סהכ 32  יחד  בתנאי השלמת בקרת התכן."/>
    <n v="1990767"/>
    <n v="20180731"/>
    <s v="בקשה להיתר - רישוי מלא                                                          "/>
    <d v="2020-01-02T00:00:00"/>
    <s v="בית משותף                                                                                 "/>
    <n v="0"/>
    <n v="0"/>
    <m/>
    <m/>
    <m/>
    <m/>
    <n v="32"/>
    <s v="מהות ההיתר"/>
    <m/>
    <s v="הקמת בניין בן בארבע קומות + חדרים על הגג , 4 כניסות (כניסה נפרדת לדירת גן צפונית+רמפה לנכה) צובר גז, גדרות, פרגולות ופיתוח שטח, סהכ 32  יחד"/>
    <s v="2019_04"/>
    <d v="2020-01-28T11:17:21"/>
    <s v="לפי גוש חלקה (מרץ 2021)"/>
    <n v="2018"/>
    <x v="2"/>
    <s v="בנייה"/>
    <s v="בנייה"/>
    <m/>
    <n v="11"/>
    <m/>
    <m/>
    <m/>
    <n v="2"/>
    <s v="להיתר"/>
    <m/>
    <x v="0"/>
    <m/>
    <m/>
    <m/>
    <n v="6824704"/>
    <m/>
    <m/>
    <m/>
    <m/>
    <m/>
    <m/>
    <m/>
    <m/>
    <m/>
    <n v="333"/>
    <m/>
    <m/>
    <m/>
    <m/>
    <m/>
    <m/>
    <m/>
  </r>
  <r>
    <n v="1456"/>
    <s v="טיוב בקשות שאינן כפולות"/>
    <m/>
    <m/>
    <m/>
    <m/>
    <m/>
    <m/>
    <m/>
    <m/>
    <m/>
    <n v="4039"/>
    <m/>
    <s v="מרכז"/>
    <x v="31"/>
    <x v="118"/>
    <m/>
    <s v="מיסוי"/>
    <s v="פינוי-בינוי"/>
    <s v="בביצוע + מבנים מאוכלסים"/>
    <n v="6825316"/>
    <s v="414 20180664"/>
    <n v="414"/>
    <n v="20180664"/>
    <s v="בקשה להיתר - רישוי מלא                                                          "/>
    <s v="בניה חדשה                               "/>
    <n v="350900040"/>
    <s v="רחובות"/>
    <n v="8400"/>
    <s v="צאלון                                                       "/>
    <n v="9247"/>
    <n v="6"/>
    <n v="6"/>
    <s v=" "/>
    <d v="2018-08-30T00:00:00"/>
    <n v="0"/>
    <n v="42"/>
    <m/>
    <m/>
    <n v="42"/>
    <s v="2019_02"/>
    <d v="2019-08-19T15:19:43"/>
    <m/>
    <m/>
    <s v="מהות הבקשה"/>
    <s v=" בניית בניין מגורים בן 42 יח&quot;ד בעשר קומות+ 2 קומות פנטהאוס+ חדרים על הגג (2000/ג/3 +2) מעל קומת קרקע  ע&quot;ג 2 קומות מתחת לכניסה קובעת הכולל: צובר גז, גדרות, פרגולות ופיתוח שטח.                                                                                                                                                                                                                                                                                                                                                                                                                                                                                                                                                                                                                                                                                                                                                                                                                                                          "/>
    <n v="2019006"/>
    <d v="2019-02-06T00:00:00"/>
    <s v="  לאשר הבקשה להקמת בניין מגורים בן 10 קומות+ 2 קומות פנטהאוס+ חדרים על הגג  (2000/ג/3+2) מעל קומת קרקע  ע&quot;ג 2 קומות מתחת לכניסה קובעת הכולל: צובר גז, גדרות,  פרגולות ופיתוח שטח, סה&quot;כ 42 יח&quot;ד, בתנאים:  1. תיקון הבקשה בתיאום עם מינהל ההנדסה.  2. הריסה עפ&quot;י סעיף 6.7 בתב&quot;ע רח/מק/2001/ 8/ג'  3. פתרון חניה באישור יועצת תנועה ובהתאם לסעיף 6.7 בתב&quot;ע רח/מק/2001/ 8/ג'  4. פער שטחי שירות ילקח מכח רח/2000/ב/6  5. קירות תומכים יותאמו לתקנות     &quot;קיר תומך ובלבד שלגבי קיר תומך שבגבול מגרשים שגובלים זה ע ם זה, לא יעלה צירוף       גובהו עם גובה הגדר הבנויה עליו מפני הקרקע הגובלת עמם - על 3 מטרים: ואולם אם       בשל הפרש גבהים שבין אותם מגרשים, יש לבנות קיר כאמור בגובה העולה על 3 מטרים -      לא יהא הקיר רצוף אלא מדורג בקפיצות אופקיות ש ל 6.0 מטרים&quot;  6. תנאי למתן היתר בניה יהיה רישום זכות מעבר למבני ציבור.  7. חומרי גמר בהתאם להוראות התב&quot;ע, 80% חיפוי אבן לפחות.  8. לא תתורנה הצבת גדרות בין השצ&quot;פ לחצר הבניה (תנאי בהיתר).  9. 20% מתכסית הקרקע תשאר פנויה ומגוננת לשם חילחול ונגר עילי.  10. ניקוז ועצים עפ&quot;י"/>
    <n v="1923966"/>
    <n v="20180664"/>
    <s v="בקשה להיתר - רישוי מלא                                                          "/>
    <d v="2019-04-16T00:00:00"/>
    <s v="בית משותף                                                                                 "/>
    <n v="0"/>
    <n v="42"/>
    <m/>
    <m/>
    <m/>
    <m/>
    <n v="42"/>
    <s v="מהות ההיתר"/>
    <m/>
    <s v="בניית בניין מגורים בן בעשר קומות+ 2 קומות פנטהאוס+ חדרים על הגג (2000/ג/3 +2) מעל קומת קרקע  עג 2 קומות מתחת לכניסה קובעת הכולל: צובר גז, גדרות, פרגולות ופיתוח שטח. סה&quot;כ  42 יח&quot;ד&quot;"/>
    <s v="2019_02"/>
    <d v="2019-08-19T15:19:53"/>
    <s v="לפי גוש חלקה (מרץ 2021)"/>
    <n v="2018"/>
    <x v="5"/>
    <s v="בנייה"/>
    <s v="בנייה"/>
    <m/>
    <n v="10"/>
    <m/>
    <m/>
    <m/>
    <n v="1"/>
    <s v="להיתר"/>
    <m/>
    <x v="0"/>
    <m/>
    <m/>
    <m/>
    <n v="6825316"/>
    <n v="1923966"/>
    <m/>
    <m/>
    <m/>
    <m/>
    <m/>
    <m/>
    <m/>
    <m/>
    <n v="333"/>
    <m/>
    <m/>
    <m/>
    <m/>
    <m/>
    <m/>
    <m/>
  </r>
  <r>
    <n v="1460"/>
    <s v="טיוב בקשות שאינן כפולות"/>
    <m/>
    <m/>
    <m/>
    <m/>
    <m/>
    <m/>
    <m/>
    <m/>
    <m/>
    <n v="4039"/>
    <m/>
    <s v="מרכז"/>
    <x v="31"/>
    <x v="118"/>
    <m/>
    <s v="מיסוי"/>
    <s v="פינוי-בינוי"/>
    <s v="בביצוע + מבנים מאוכלסים"/>
    <n v="7016318"/>
    <s v="414 20190690"/>
    <n v="414"/>
    <n v="20190690"/>
    <s v="בקשה למידע                                                                      "/>
    <s v="בניה חדשה                               "/>
    <n v="350900010"/>
    <s v="רחובות"/>
    <n v="8400"/>
    <s v="צאלון                                                       "/>
    <n v="9247"/>
    <n v="10"/>
    <n v="10"/>
    <m/>
    <d v="2019-11-13T00:00:00"/>
    <n v="0"/>
    <n v="0"/>
    <m/>
    <m/>
    <n v="62"/>
    <s v="2019_04"/>
    <d v="2020-01-28T11:17:17"/>
    <m/>
    <m/>
    <s v="מהות הבקשה"/>
    <s v=" בניין מגורים בן 62 יחד ב 15 קומות + 2 קומות פנטהאוז + חדרים על הגג + קומת קרקע + קומת מרתף עבור חניה, מחסנים ושטחים טכניים. המבנה כולל צובר גז, גדרות ופיתוח שטח. כולל הריסת מבנים קיימים. שטח עיקרי מבוקש = 11000 מר. שטח שירות מבוקש = 2800 מר. גובה מבוקש = 64 מ'                                                                                                                                                                                                                                                                                                                                                                                                                                                                                                                                                                                                                                                                                                                                                                "/>
    <n v="0"/>
    <s v="NULL"/>
    <m/>
    <s v="NULL"/>
    <m/>
    <m/>
    <m/>
    <m/>
    <m/>
    <m/>
    <m/>
    <m/>
    <m/>
    <m/>
    <m/>
    <m/>
    <m/>
    <m/>
    <s v="NULL"/>
    <s v="NULL"/>
    <s v="לפי גוש חלקה (מרץ 2021)"/>
    <n v="2019"/>
    <x v="1"/>
    <s v="הריסה + בנייה"/>
    <m/>
    <m/>
    <n v="8"/>
    <n v="1"/>
    <n v="1"/>
    <m/>
    <n v="1"/>
    <s v="למידע"/>
    <m/>
    <x v="1"/>
    <m/>
    <m/>
    <m/>
    <m/>
    <m/>
    <m/>
    <m/>
    <m/>
    <m/>
    <m/>
    <m/>
    <m/>
    <m/>
    <n v="333"/>
    <m/>
    <m/>
    <m/>
    <m/>
    <m/>
    <s v="הבקשה לא נמצאה באתר העירייה"/>
    <m/>
  </r>
  <r>
    <n v="1463"/>
    <m/>
    <m/>
    <m/>
    <m/>
    <m/>
    <s v="סמל לא כפול - לטייב רגיל"/>
    <m/>
    <m/>
    <m/>
    <m/>
    <n v="4039"/>
    <m/>
    <s v="מרכז"/>
    <x v="31"/>
    <x v="118"/>
    <m/>
    <s v="מיסוי"/>
    <s v="פינוי-בינוי"/>
    <s v="בביצוע + מבנים מאוכלסים"/>
    <n v="7143443"/>
    <s v="414 20200273"/>
    <n v="414"/>
    <n v="20200273"/>
    <s v="בקשה להיתר - הקלת ושימוש חורג                                                   "/>
    <s v="בניה חדשה                               "/>
    <n v="350900010"/>
    <s v="רחובות"/>
    <n v="8400"/>
    <s v="צאלון                                                       "/>
    <n v="9247"/>
    <n v="10"/>
    <n v="10"/>
    <m/>
    <d v="2020-04-26T00:00:00"/>
    <n v="0"/>
    <n v="62"/>
    <m/>
    <m/>
    <n v="62"/>
    <s v="2020_02"/>
    <d v="2020-11-24T10:27:21"/>
    <m/>
    <m/>
    <s v="מהות הבקשה"/>
    <s v=" בניין מגורים בן 62 יחד ב- 15 קומות + 2 קומות פנטהאוס+ חדרים על הגג עג קומת קרקע + מפלס מתחת לכניסה קובעת עבור: חניון, מחסנים ושטחים טכניים, המבנה כולל: צובר גז גדרות ופיתוח שטח והריסת מבנים המיועדים להריסה.                                                                                                                                                                                                                                                                                                                                                                                                                                                                                                                                                                                                                                                                                                                                                                                                                       "/>
    <n v="2020007"/>
    <d v="2020-08-24T00:00:00"/>
    <s v="  לאשר הבקשה להריסת מבנים ולהקמת בניין מגורים בן 15 קומות + 2 קומות פנטהאוס+  חדרים על הגג עג קומת קרקע + מפלס מתחת לכניסה קובעת עבור: חניון, מחסנים  ושטחים טכניים, המבנה כולל: צובר גז, גדרות ופיתוח שטח, סהכ 62 יחד בתנאים:  1. תיקון הבקשה בתיאום עם מינהל ההנדסה.  2. חומרי גמר: המבנים יחופו בלוחות אבן נסורה בלפחות 80% משטח החזית, יתר      החזית תחופה בשליכט צבעוני. יותר שילוב זכוכית ואלומיניום ובטון חשוף במרפסות      המבנים. בחירת הגוונים תהיה בתאום עם מהנדס העיר, תוך השתלבות במרקם      הקיים.  3. 20% מתכסית הקרקע תשאר פנויה ומגוננת לשם חלחול מי נגר עילי.  4.קומת הגג תשמש למתקנים טכניים. יובטח כי כל המתקנים אשר על הגג יוסתרו עי      חלקי מבנה אורגניים.  5.תנאים למתן היתר בניה:      ג. הבנינים המסומנים בתכנית להריסה בכל מגרש יהרסו עי מבקש היתר הבניה ועל          חשבונו.  6. תנאי למתן היתר -שידרוג השצפ המרכזי בכינסה המזרחית - הקמת מתקני משחק וטיפול      בכניסה המערבית לשצפ הכל בכפוף לאישור אגף גנים ונוף.  7. חניה מגוננת בהקלה - בכפוף לאישור יועץ תנועה.  8. ניקוז ועצים בהתאם לתקנה"/>
    <n v="2110514"/>
    <n v="20200273"/>
    <m/>
    <d v="2021-02-07T00:00:00"/>
    <m/>
    <m/>
    <m/>
    <m/>
    <m/>
    <m/>
    <m/>
    <n v="62"/>
    <s v="אתר העירייה"/>
    <m/>
    <s v="בניין מגורים בן 15 קומות + 2 קומות פנטהאוס+ חדרים על הגג עג קומת קרקע + מפלס מתחת לכניסה קובעת עבור: חניון, מחסנים ושטחים טכניים, המבנה כולל: צובר גז גדרות ופיתוח שטח והריסת מבנים המיועדים להריסה, סהכ  62 יחד"/>
    <s v="NULL"/>
    <s v="NULL"/>
    <s v="לפי גוש חלקה (מרץ 2021)"/>
    <n v="2020"/>
    <x v="0"/>
    <s v="הריסה + בנייה"/>
    <s v="הריסה + בנייה"/>
    <m/>
    <n v="8"/>
    <m/>
    <m/>
    <m/>
    <n v="1"/>
    <s v="להיתר"/>
    <m/>
    <x v="0"/>
    <m/>
    <m/>
    <s v="אתר העירייה"/>
    <n v="7143443"/>
    <n v="2110514"/>
    <m/>
    <m/>
    <m/>
    <m/>
    <m/>
    <m/>
    <m/>
    <m/>
    <n v="333"/>
    <m/>
    <m/>
    <m/>
    <m/>
    <m/>
    <s v="אישור בתנאים"/>
    <m/>
  </r>
  <r>
    <n v="1464"/>
    <m/>
    <m/>
    <m/>
    <m/>
    <m/>
    <s v="סמל לא כפול - לטייב רגיל"/>
    <m/>
    <m/>
    <m/>
    <m/>
    <n v="4039"/>
    <m/>
    <s v="מרכז"/>
    <x v="31"/>
    <x v="118"/>
    <m/>
    <s v="מיסוי"/>
    <s v="פינוי-בינוי"/>
    <s v="בביצוע + מבנים מאוכלסים"/>
    <n v="7176519"/>
    <s v="414 20200273"/>
    <n v="414"/>
    <n v="20200273"/>
    <s v="בקשה מקדמית                                                                     "/>
    <s v="בניה חדשה                               "/>
    <n v="350900010"/>
    <s v="רחובות"/>
    <n v="8400"/>
    <s v="צאלון                                                       "/>
    <n v="9247"/>
    <n v="10"/>
    <n v="10"/>
    <m/>
    <d v="2020-04-26T00:00:00"/>
    <n v="0"/>
    <n v="0"/>
    <m/>
    <m/>
    <n v="62"/>
    <s v="2020_03"/>
    <d v="2020-12-03T17:05:37"/>
    <m/>
    <m/>
    <s v="מהות הבקשה"/>
    <s v=" בניין מגורים בן 62 יחד ב15 קומות +2 קומות פנטהאוס+ חדרים על הגג עג קומת קרקע +מפלס מתחת לכניסה קובעת עבור: חניון , מחסנים ושטחים טכניים , המבנה כולל :צובר גז,גדרות ופיתוח שטח והריסת מבנים המיועדים להריסה                                                                                                                                                                                                                                                                                                                                                                                                                                                                                                                                                                                                                                                                                                                                                                                                                          "/>
    <n v="0"/>
    <s v="NULL"/>
    <s v="NULL"/>
    <s v="NULL"/>
    <m/>
    <m/>
    <m/>
    <m/>
    <m/>
    <m/>
    <m/>
    <m/>
    <m/>
    <m/>
    <m/>
    <m/>
    <m/>
    <m/>
    <s v="NULL"/>
    <s v="NULL"/>
    <s v="לפי גוש חלקה (מרץ 2021)"/>
    <n v="2020"/>
    <x v="1"/>
    <s v="הריסה + בנייה"/>
    <m/>
    <m/>
    <n v="8"/>
    <n v="1"/>
    <n v="1"/>
    <m/>
    <n v="1"/>
    <s v="מקדמית"/>
    <m/>
    <x v="1"/>
    <m/>
    <m/>
    <m/>
    <m/>
    <m/>
    <m/>
    <m/>
    <m/>
    <m/>
    <m/>
    <m/>
    <m/>
    <m/>
    <n v="333"/>
    <m/>
    <m/>
    <m/>
    <m/>
    <m/>
    <s v="אישור בתנאים"/>
    <m/>
  </r>
  <r>
    <n v="703"/>
    <m/>
    <m/>
    <m/>
    <m/>
    <m/>
    <m/>
    <m/>
    <m/>
    <m/>
    <m/>
    <n v="4039"/>
    <m/>
    <s v="מרכז"/>
    <x v="31"/>
    <x v="118"/>
    <m/>
    <s v="מיסוי"/>
    <s v="מיסוי - פינוי-בינוי"/>
    <s v="בביצוע + מבנים מאוכלסים"/>
    <n v="88888893"/>
    <n v="414"/>
    <n v="414"/>
    <s v=""/>
    <m/>
    <m/>
    <m/>
    <s v="רחובות"/>
    <n v="8400"/>
    <m/>
    <s v="NULL"/>
    <m/>
    <s v="NULL"/>
    <m/>
    <d v="2014-12-31T00:00:00"/>
    <m/>
    <m/>
    <m/>
    <m/>
    <n v="72"/>
    <m/>
    <m/>
    <m/>
    <m/>
    <m/>
    <m/>
    <m/>
    <m/>
    <m/>
    <s v="NULL"/>
    <m/>
    <m/>
    <d v="2017-12-31T00:00:00"/>
    <m/>
    <m/>
    <m/>
    <m/>
    <m/>
    <m/>
    <m/>
    <n v="72"/>
    <m/>
    <m/>
    <m/>
    <m/>
    <m/>
    <m/>
    <n v="2014"/>
    <x v="6"/>
    <m/>
    <m/>
    <m/>
    <n v="9"/>
    <m/>
    <m/>
    <m/>
    <n v="1"/>
    <s v="להיתר"/>
    <s v="ידנית - יש למצוא את הבקשה"/>
    <x v="0"/>
    <s v="ידנית - יש למצוא את ההיתר"/>
    <m/>
    <s v="מודיעין אנושי - מבוסס נתוני אלון"/>
    <n v="88888893"/>
    <m/>
    <s v="בקשה איי די  ידנית -- יש לבצע בדיקה האם קיים בדטה, במידה ולא - יש להכניס את הבקשה וההיתר לדטה "/>
    <m/>
    <m/>
    <m/>
    <m/>
    <m/>
    <m/>
    <m/>
    <n v="333"/>
    <m/>
    <m/>
    <m/>
    <m/>
    <m/>
    <m/>
    <m/>
  </r>
  <r>
    <n v="1984"/>
    <s v="אוקטובר 2021 - טיוב בקשות שאינן כפולות"/>
    <s v="?"/>
    <m/>
    <m/>
    <m/>
    <m/>
    <m/>
    <s v="בנייה חדשה"/>
    <m/>
    <m/>
    <n v="38638"/>
    <m/>
    <s v="מרכז"/>
    <x v="31"/>
    <x v="119"/>
    <m/>
    <s v="רשויות"/>
    <s v="פינוי בינוי"/>
    <s v="בתכנון"/>
    <n v="7363382"/>
    <s v="414 20210097"/>
    <n v="414"/>
    <n v="20210097"/>
    <s v="בקשה למידע                                                                      "/>
    <s v="בניה חדשה                               "/>
    <n v="270580110"/>
    <s v="רחובות"/>
    <n v="8400"/>
    <s v="גבריאלוב                                                    "/>
    <n v="219"/>
    <n v="23"/>
    <n v="23"/>
    <s v=" "/>
    <d v="2021-02-04T00:00:00"/>
    <n v="0"/>
    <n v="260"/>
    <n v="64"/>
    <n v="196"/>
    <n v="260"/>
    <s v="2021_02"/>
    <d v="2021-06-23T10:48:05"/>
    <s v="מהות הבקשה"/>
    <s v="חישוב מתמטי"/>
    <s v="מהות הבקשה"/>
    <s v=" הריסת שני מבננים בעלי 64 יח&quot;ד, ובניית שלושה מגדלים בני 13 קומות מעל מס&quot;ד משותף בעל חמש קומות ומסחר בקומת הקרקע. סה&quot;כ 260 יח&quot;ד. סה&quot;כ 20 קומות כולל קרקע. שלוש קומות חנייה תת קרקעית הבקשה כוללת את אחת או יותר מהעבודות להלן: חפירה, עבודות פיתוח,(פירוט: גינון, שבילים, וגדרות. ), גדרות ושערים תאור ההקלה המבוקשת: הקלה בקווי בניין להבלטת מרפסות. הקלה בגובה מבנה/גובה קומה: תוספת גובה למבנה                                                                                                                                                                                                                                                                                                                                                                                                                                                                                                                                                                                                                                        "/>
    <n v="0"/>
    <s v="NULL"/>
    <s v="NULL"/>
    <s v="NULL"/>
    <m/>
    <s v="NULL"/>
    <m/>
    <m/>
    <m/>
    <m/>
    <m/>
    <m/>
    <m/>
    <m/>
    <m/>
    <m/>
    <m/>
    <m/>
    <m/>
    <m/>
    <s v="תוכנית"/>
    <n v="2021"/>
    <x v="1"/>
    <s v="הריסה + חפירה + בנייה"/>
    <m/>
    <m/>
    <n v="2"/>
    <m/>
    <m/>
    <m/>
    <s v="?"/>
    <s v="למידע"/>
    <s v="האם פב?"/>
    <x v="1"/>
    <m/>
    <m/>
    <m/>
    <m/>
    <m/>
    <m/>
    <m/>
    <m/>
    <m/>
    <m/>
    <m/>
    <m/>
    <m/>
    <n v="9656"/>
    <m/>
    <m/>
    <m/>
    <m/>
    <m/>
    <m/>
    <m/>
  </r>
  <r>
    <n v="1472"/>
    <m/>
    <m/>
    <m/>
    <m/>
    <m/>
    <s v="כפול רק מהנתונים החדשים"/>
    <m/>
    <m/>
    <m/>
    <m/>
    <n v="4064"/>
    <m/>
    <s v="תל אביב"/>
    <x v="32"/>
    <x v="120"/>
    <m/>
    <s v="מיסוי"/>
    <s v="פינוי-בינוי"/>
    <s v="בביצוע + מבנים מאוכלסים"/>
    <n v="5394649"/>
    <s v="506 201800080"/>
    <n v="506"/>
    <n v="201800080"/>
    <s v="בקשה למידע                    "/>
    <s v="תוספת בניה                              "/>
    <n v="15603003"/>
    <s v="רמת גן"/>
    <n v="8600"/>
    <s v="החולה"/>
    <n v="1633"/>
    <n v="8"/>
    <n v="8"/>
    <m/>
    <d v="2018-01-25T00:00:00"/>
    <n v="83"/>
    <n v="1"/>
    <m/>
    <m/>
    <m/>
    <s v="2019_01"/>
    <d v="2019-01-23T18:07:26"/>
    <m/>
    <m/>
    <m/>
    <s v=" גרסה 5273268687-3 תיאור התוספת המבוקשת: תוספת 1 קומה/ יחידת דיור ע&quot;פ ת.ב.ע. 506-0322073                                                                                                                                                                       "/>
    <s v="NULL"/>
    <s v="NULL"/>
    <s v="NULL"/>
    <s v="NULL"/>
    <m/>
    <m/>
    <m/>
    <m/>
    <m/>
    <m/>
    <m/>
    <m/>
    <m/>
    <m/>
    <m/>
    <m/>
    <m/>
    <m/>
    <s v="NULL"/>
    <s v="NULL"/>
    <s v="לפי כתובת (מרץ 2021)"/>
    <n v="2018"/>
    <x v="1"/>
    <s v="בנייה"/>
    <m/>
    <m/>
    <n v="1"/>
    <n v="1"/>
    <n v="1"/>
    <m/>
    <n v="1"/>
    <s v="למידע"/>
    <m/>
    <x v="1"/>
    <m/>
    <m/>
    <m/>
    <m/>
    <m/>
    <m/>
    <m/>
    <m/>
    <m/>
    <m/>
    <m/>
    <m/>
    <s v="מיצוי יח&quot;ד בפרויקט"/>
    <n v="0"/>
    <m/>
    <m/>
    <m/>
    <m/>
    <m/>
    <s v="הבקשה לא נמצאה באתר העירייה"/>
    <m/>
  </r>
  <r>
    <n v="705"/>
    <m/>
    <m/>
    <m/>
    <m/>
    <m/>
    <m/>
    <m/>
    <m/>
    <m/>
    <m/>
    <n v="4064"/>
    <m/>
    <s v="תל אביב"/>
    <x v="32"/>
    <x v="120"/>
    <m/>
    <s v="מיסוי"/>
    <s v="מיסוי - פינוי-בינוי"/>
    <s v="בביצוע + מבנים מאוכלסים"/>
    <n v="79925"/>
    <s v="506 2013379"/>
    <n v="506"/>
    <n v="2013379"/>
    <s v="בקשה להיתר"/>
    <s v="הריסה,חפירה ודיפון                      "/>
    <m/>
    <s v="רמת-גן"/>
    <n v="8600"/>
    <s v="החולה"/>
    <n v="1633"/>
    <n v="8"/>
    <n v="8"/>
    <m/>
    <d v="2013-07-23T00:00:00"/>
    <n v="0"/>
    <n v="0"/>
    <n v="32"/>
    <n v="135"/>
    <n v="167"/>
    <m/>
    <m/>
    <m/>
    <m/>
    <m/>
    <m/>
    <m/>
    <m/>
    <m/>
    <n v="76803"/>
    <n v="2013423"/>
    <m/>
    <d v="2013-12-19T00:00:00"/>
    <m/>
    <n v="0"/>
    <n v="0"/>
    <n v="32"/>
    <m/>
    <n v="135"/>
    <m/>
    <n v="167"/>
    <m/>
    <m/>
    <s v="*** גידור, הריסה, דיפון, חפירה, והקמת ביתן מכירות ומחסנים *** על מגרשים: 102, ,103 וחלק ממגרש 201 (שצפ). מבקשים להקים גדר בטיחות דקורטיבית, לשם ביצוע עבודות של הריסת 3 מבני מגורים על המגרש, דיפון וחפירה של בור עמוק, (שישמש להקמת מרתף חניה בן 3 מפלסים), כחלק מפרויקט הכולל 2 מגדלי מגורים חדשים בני 22 קומות, מעל קומת עמודים חצי מפולשת ובהם כ - 83 דירות כל אחד. הנ&quot;ל בהתאם לקו המרתפים המסומן בתכניות: רג/2/1255,  רג2/1255/ב' קיר הדיפון הצפוני לכיוון מגרש 101 בהתאם לקו המרתפים המותר בתב' רג/2/1255/ב' כתנאי בהיתר: הסכמת בעלי מגרש 101 לנושאים הבאים: 1. מיקום גדר הבטיחות 1.0 מ' לכיוון מגרש 101. 2. כניסה לאזור ההתארגנות דרך מגרש 101. 3. מעבר שביל הגישה לאיזור ההתארגנות דרך מגרש 101. שטח ביתן מכירות מאושר בהיתר זה : 70.2 מ&quot;ר. שטח מחסני התארגנות מאושרים בהיתר זה : 60.0 מ&quot;ר. ההיתר לביתן המכירות ולמחסנים לשנתיים בלבד מיום קבלת ההיתר.&quot;"/>
    <m/>
    <m/>
    <m/>
    <n v="2013"/>
    <x v="10"/>
    <s v="הריסה + חפירה ודיפון"/>
    <s v="הריסה + חפירה ודיפון + בנייה"/>
    <s v="לפי תיאור הבקשה, כי במהות הבקשה באתר העירייה לא כתוב כלום"/>
    <n v="1"/>
    <m/>
    <m/>
    <m/>
    <n v="1"/>
    <s v="להיתר"/>
    <m/>
    <x v="0"/>
    <m/>
    <s v="דטה מהעבר"/>
    <s v="דטה מהעבר"/>
    <n v="79925"/>
    <n v="76803"/>
    <m/>
    <m/>
    <m/>
    <m/>
    <m/>
    <m/>
    <m/>
    <s v="מיצוי יח&quot;ד בפרויקט"/>
    <n v="0"/>
    <m/>
    <m/>
    <m/>
    <m/>
    <m/>
    <m/>
    <m/>
  </r>
  <r>
    <n v="1471"/>
    <m/>
    <m/>
    <m/>
    <m/>
    <m/>
    <s v="כפול רק מהנתונים החדשים"/>
    <m/>
    <m/>
    <m/>
    <m/>
    <n v="4064"/>
    <m/>
    <s v="תל אביב"/>
    <x v="32"/>
    <x v="120"/>
    <m/>
    <s v="מיסוי"/>
    <s v="פינוי-בינוי"/>
    <s v="בביצוע + מבנים מאוכלסים"/>
    <n v="5394497"/>
    <s v="506 201800015"/>
    <n v="506"/>
    <n v="201800015"/>
    <s v="בקשה להיתר                    "/>
    <s v="חדוש היתר                               "/>
    <n v="15603002"/>
    <s v="רמת גן"/>
    <n v="8600"/>
    <s v="החולה"/>
    <n v="1633"/>
    <n v="8"/>
    <n v="8"/>
    <m/>
    <d v="2018-01-09T00:00:00"/>
    <n v="0"/>
    <n v="0"/>
    <m/>
    <m/>
    <n v="84"/>
    <s v="2019_01"/>
    <d v="2019-01-23T18:07:26"/>
    <m/>
    <m/>
    <s v="אתר העירייה\"/>
    <s v=" חידוש היתר להיתר מס' 2015004 לבקשה מס' 2013163.                                                                                                                                                                                                               "/>
    <s v="NULL"/>
    <s v="NULL"/>
    <s v="NULL"/>
    <n v="1568610"/>
    <n v="2018080"/>
    <s v="בקשה להיתר                    "/>
    <d v="2018-02-27T00:00:00"/>
    <s v="מגורים                                                                                    "/>
    <n v="0"/>
    <n v="0"/>
    <m/>
    <m/>
    <m/>
    <m/>
    <n v="84"/>
    <s v="אתר העירייה"/>
    <m/>
    <s v="-ארחת תוקף היתר מס' 2015004 מיום 18-01-2015 -קביעת תנאים בהיתר עפי היתר מס' 2017159 מיום 27-06-2017 הארכת תוקף היתר מס' 2015004 מיום 18/01/2015 לשנתיים נוספות עד ליום 18/01/2020 שלפיו יוקם מגדל מגורים בן 22 קומות  ו-83 דירות מעל קומת כניסה ושלושה מרתפי חנ"/>
    <s v="2019_01"/>
    <d v="2019-01-23T20:01:27"/>
    <s v="לפי כתובת (מרץ 2021)"/>
    <n v="2018"/>
    <x v="3"/>
    <m/>
    <s v="בנייה"/>
    <s v="במהות הבקשה באתר העירייה כתוב רק שמדובר בחידוש היתר"/>
    <n v="1"/>
    <m/>
    <m/>
    <m/>
    <n v="2"/>
    <s v="להיתר"/>
    <m/>
    <x v="2"/>
    <m/>
    <m/>
    <m/>
    <n v="5394497"/>
    <n v="1568610"/>
    <m/>
    <m/>
    <m/>
    <m/>
    <m/>
    <m/>
    <m/>
    <s v="מיצוי יח&quot;ד בפרויקט"/>
    <n v="0"/>
    <m/>
    <m/>
    <m/>
    <m/>
    <m/>
    <m/>
    <m/>
  </r>
  <r>
    <n v="1469"/>
    <m/>
    <m/>
    <m/>
    <m/>
    <m/>
    <s v="כפול רק מהנתונים החדשים"/>
    <m/>
    <m/>
    <m/>
    <m/>
    <n v="4064"/>
    <m/>
    <s v="תל אביב"/>
    <x v="32"/>
    <x v="120"/>
    <m/>
    <s v="מיסוי"/>
    <s v="פינוי-בינוי"/>
    <s v="בביצוע + מבנים מאוכלסים"/>
    <n v="5394450"/>
    <s v="506 201800316"/>
    <n v="506"/>
    <n v="201800316"/>
    <s v="בקשה להיתר                    "/>
    <s v="שינויים לבנין חדש                       "/>
    <n v="15603003"/>
    <s v="רמת גן"/>
    <n v="8600"/>
    <s v="החולה"/>
    <n v="1633"/>
    <n v="8"/>
    <n v="8"/>
    <m/>
    <d v="2018-04-12T00:00:00"/>
    <n v="83"/>
    <n v="1"/>
    <m/>
    <m/>
    <n v="84"/>
    <s v="2019_01"/>
    <d v="2019-01-23T18:07:26"/>
    <m/>
    <m/>
    <s v="אתר מדלן"/>
    <s v="                                                                                                                                                                                                                                                               "/>
    <s v="NULL"/>
    <s v="NULL"/>
    <s v="NULL"/>
    <n v="1568647"/>
    <n v="2018358"/>
    <s v="בקשה להיתר                    "/>
    <d v="2018-12-30T00:00:00"/>
    <s v="מגורים                                                                                    "/>
    <n v="83"/>
    <n v="1"/>
    <m/>
    <m/>
    <m/>
    <m/>
    <n v="84"/>
    <s v="אתר מדלן"/>
    <m/>
    <s v="ביצוע שינויים להיתר מס' 2018080 מיום 18/05/2017 : הוספת קומה  23 ומעליה 2 קומות (חלקיות ) טכניות, תוספת יחד אחת, סה&quot;כ 84 יח&quot;ד. שינויים גאומטריים בכל המבנה.   בהיתר מס' 2018080 מיום 18/05/2017 הותר: הקמת מגדל מגורים בן 22 קומות  ו-83 דירות מעל קומת כניסה ו"/>
    <s v="2019_01"/>
    <d v="2019-01-23T20:01:27"/>
    <s v="לפי כתובת (מרץ 2021)"/>
    <n v="2018"/>
    <x v="3"/>
    <s v="בנייה"/>
    <s v="בנייה (שינויים)"/>
    <m/>
    <n v="1"/>
    <m/>
    <m/>
    <m/>
    <n v="2"/>
    <s v="להיתר"/>
    <s v="המשכית הוסיפו יח&quot;ד אחת"/>
    <x v="2"/>
    <s v="המשכי הוסיפו יח&quot;ד אחת"/>
    <m/>
    <m/>
    <n v="5394450"/>
    <n v="1568647"/>
    <m/>
    <m/>
    <m/>
    <m/>
    <m/>
    <m/>
    <m/>
    <s v="מיצוי יח&quot;ד בפרויקט"/>
    <n v="0"/>
    <m/>
    <m/>
    <m/>
    <m/>
    <m/>
    <m/>
    <m/>
  </r>
  <r>
    <n v="1473"/>
    <m/>
    <m/>
    <m/>
    <m/>
    <m/>
    <s v="כפול רק מהנתונים החדשים"/>
    <m/>
    <m/>
    <m/>
    <m/>
    <n v="4064"/>
    <m/>
    <s v="תל אביב"/>
    <x v="32"/>
    <x v="120"/>
    <m/>
    <s v="מיסוי"/>
    <s v="פינוי-בינוי"/>
    <s v="בביצוע + מבנים מאוכלסים"/>
    <n v="5394650"/>
    <s v="506 201800082"/>
    <n v="506"/>
    <n v="201800082"/>
    <s v="בקשה למידע                    "/>
    <s v="תוספת בניה                              "/>
    <n v="15603004"/>
    <s v="רמת גן"/>
    <n v="8600"/>
    <s v="החולה"/>
    <n v="1633"/>
    <n v="10"/>
    <n v="10"/>
    <m/>
    <d v="2018-01-25T00:00:00"/>
    <n v="81"/>
    <n v="3"/>
    <m/>
    <m/>
    <n v="84"/>
    <s v="2019_01"/>
    <d v="2019-01-23T18:07:26"/>
    <m/>
    <m/>
    <s v="אתר העירייה"/>
    <s v=" גרסה 1222319026-3 תיאור התוספת המבוקשת: תוספת קומות 22-23                                                                                                                                                                                                     "/>
    <s v="NULL"/>
    <s v="NULL"/>
    <s v="NULL"/>
    <s v="NULL"/>
    <m/>
    <m/>
    <m/>
    <m/>
    <m/>
    <m/>
    <m/>
    <m/>
    <m/>
    <m/>
    <m/>
    <m/>
    <m/>
    <m/>
    <s v="NULL"/>
    <s v="NULL"/>
    <s v="לפי כתובת (מרץ 2021)"/>
    <n v="2018"/>
    <x v="1"/>
    <s v="בנייה"/>
    <m/>
    <m/>
    <n v="2"/>
    <n v="1"/>
    <n v="1"/>
    <m/>
    <n v="1"/>
    <s v="למידע"/>
    <m/>
    <x v="1"/>
    <m/>
    <m/>
    <m/>
    <m/>
    <m/>
    <m/>
    <m/>
    <m/>
    <m/>
    <m/>
    <m/>
    <m/>
    <s v="מיצוי יח&quot;ד בפרויקט"/>
    <n v="0"/>
    <m/>
    <m/>
    <m/>
    <m/>
    <m/>
    <s v="הבקשה לא נמצאה באתר העירייה"/>
    <m/>
  </r>
  <r>
    <n v="706"/>
    <m/>
    <m/>
    <m/>
    <m/>
    <m/>
    <m/>
    <m/>
    <m/>
    <m/>
    <m/>
    <n v="4064"/>
    <m/>
    <s v="תל אביב"/>
    <x v="32"/>
    <x v="120"/>
    <m/>
    <s v="מיסוי"/>
    <s v="מיסוי - פינוי-בינוי"/>
    <s v="בביצוע + מבנים מאוכלסים"/>
    <n v="5021093"/>
    <s v="506 2016651"/>
    <n v="506"/>
    <n v="2016651"/>
    <s v="בקשה להיתר"/>
    <s v="בניין מגורים משותף חדש                  "/>
    <m/>
    <s v="רמת-גן"/>
    <n v="8600"/>
    <s v="החולה"/>
    <n v="1633"/>
    <n v="10"/>
    <n v="10"/>
    <m/>
    <d v="2013-02-19T00:00:00"/>
    <n v="0"/>
    <n v="83"/>
    <n v="16"/>
    <n v="67"/>
    <n v="83"/>
    <m/>
    <m/>
    <m/>
    <m/>
    <m/>
    <s v=" הקמת מגדל דירות חדש מעל 2 מרתפי חניה תת קרקעיים.                                                                                                                                                                                                              "/>
    <m/>
    <m/>
    <m/>
    <n v="1513090"/>
    <n v="2017159"/>
    <m/>
    <d v="2017-06-06T00:00:00"/>
    <m/>
    <n v="0"/>
    <n v="83"/>
    <n v="16"/>
    <m/>
    <n v="67"/>
    <m/>
    <n v="83"/>
    <m/>
    <m/>
    <s v="תכנית שינויים להיתר מס' 2016226 מיום  1-09-2016 מעל 3 מרתפי חניה וקומת קרקע קיימת בהיתר מס' 2016226 , בקשה להקמת בניין בן 21 קומות , קומה טכנית חלקית כפולה ,גג עליון כמשטח חילוץ , השלמת פיתוח עפי תוכנית פיתוח מאושרת מתאריך 7-06-2017 למגרשים 102-103. סה&quot;כ "/>
    <m/>
    <m/>
    <m/>
    <n v="2013"/>
    <x v="6"/>
    <s v="בנייה"/>
    <s v="בנייה"/>
    <m/>
    <n v="2"/>
    <m/>
    <m/>
    <m/>
    <n v="1"/>
    <s v="להיתר"/>
    <m/>
    <x v="0"/>
    <m/>
    <s v="דטה מהעבר"/>
    <s v="דטה מהעבר"/>
    <n v="5021093"/>
    <n v="1513090"/>
    <m/>
    <m/>
    <m/>
    <m/>
    <m/>
    <m/>
    <m/>
    <s v="מיצוי יח&quot;ד בפרויקט"/>
    <n v="0"/>
    <m/>
    <m/>
    <m/>
    <m/>
    <m/>
    <m/>
    <m/>
  </r>
  <r>
    <n v="1470"/>
    <m/>
    <m/>
    <m/>
    <m/>
    <m/>
    <s v="כפול רק מהנתונים החדשים"/>
    <m/>
    <m/>
    <m/>
    <m/>
    <n v="4064"/>
    <m/>
    <s v="תל אביב"/>
    <x v="32"/>
    <x v="120"/>
    <m/>
    <s v="מיסוי"/>
    <s v="פינוי-בינוי"/>
    <s v="בביצוע + מבנים מאוכלסים"/>
    <n v="5394451"/>
    <s v="506 201800318"/>
    <n v="506"/>
    <n v="201800318"/>
    <s v="בקשה להיתר                    "/>
    <s v="שינויים לבנין חדש                       "/>
    <n v="15603004"/>
    <s v="רמת גן"/>
    <n v="8600"/>
    <s v="החולה"/>
    <n v="1633"/>
    <n v="10"/>
    <n v="10"/>
    <m/>
    <d v="2018-04-12T00:00:00"/>
    <n v="81"/>
    <n v="3"/>
    <m/>
    <m/>
    <n v="84"/>
    <s v="2019_01"/>
    <d v="2019-01-23T18:07:26"/>
    <m/>
    <m/>
    <s v="אתר מדלן"/>
    <s v=" שינויים פנימיים +תוספת קומות 22 ו23 לבניין בזמן בניה.                                                                                                                                                                                                         "/>
    <s v="NULL"/>
    <s v="NULL"/>
    <s v="NULL"/>
    <n v="1568648"/>
    <n v="2018359"/>
    <s v="בקשה להיתר                    "/>
    <d v="2018-12-30T00:00:00"/>
    <s v="מגורים                                                                                    "/>
    <n v="81"/>
    <n v="3"/>
    <m/>
    <m/>
    <m/>
    <m/>
    <n v="84"/>
    <s v="אתר מדלן"/>
    <m/>
    <s v="לבצע שינויים להיתר מס' 2017159 מיום 26/06/2017 : הוספת קומות 22-23 ומעליהן 2 קומות (חלקיות) טכניות, הוספת 3 יחד בקומות הנוספות, סה&quot;כ 84 יח&quot;ד. שינויים גאומטריים בכל המבנה.   בהיתר מס' 2017159 מיום 26/06/2017 הותר: הקמת בניין ובו 81 יח&quot;ד, בן 21 קומות + קומה"/>
    <s v="2019_01"/>
    <d v="2019-01-23T20:01:27"/>
    <s v="לפי כתובת (מרץ 2021)"/>
    <n v="2018"/>
    <x v="3"/>
    <s v="בנייה"/>
    <s v="בנייה (שינויים)"/>
    <m/>
    <n v="2"/>
    <m/>
    <m/>
    <m/>
    <n v="2"/>
    <s v="להיתר"/>
    <m/>
    <x v="2"/>
    <m/>
    <m/>
    <m/>
    <n v="5394451"/>
    <n v="1568648"/>
    <m/>
    <m/>
    <m/>
    <m/>
    <m/>
    <m/>
    <m/>
    <s v="מיצוי יח&quot;ד בפרויקט"/>
    <n v="0"/>
    <m/>
    <m/>
    <m/>
    <m/>
    <m/>
    <m/>
    <m/>
  </r>
  <r>
    <n v="1988"/>
    <s v="אוקטובר 2021 - טיוב בקשה וסמל כפולים"/>
    <s v="ספק"/>
    <m/>
    <m/>
    <s v="טויב"/>
    <m/>
    <m/>
    <m/>
    <m/>
    <m/>
    <n v="4064"/>
    <m/>
    <s v="תל אביב"/>
    <x v="32"/>
    <x v="120"/>
    <m/>
    <s v="מיסוי"/>
    <s v="פינוי-בינוי"/>
    <s v="בביצוע + מבנים מאוכלסים"/>
    <n v="7457142"/>
    <s v="506 202100557"/>
    <n v="506"/>
    <n v="202100557"/>
    <s v="בקשה לשינויים-סעיף 145ה'                                                        "/>
    <s v="שינוי ללא תוספת שטח                     "/>
    <n v="15603002"/>
    <s v="רמת גן"/>
    <n v="8600"/>
    <s v="עמק החולה                                                   "/>
    <n v="1633"/>
    <n v="8"/>
    <n v="8"/>
    <s v="NULL"/>
    <d v="2021-07-08T00:00:00"/>
    <n v="0"/>
    <n v="0"/>
    <m/>
    <m/>
    <m/>
    <s v="2021_03"/>
    <d v="2021-07-15T12:02:09"/>
    <m/>
    <m/>
    <m/>
    <s v=" תוכנית שינויים להיתר מס 2018080 מיום 17/05/2018                                                                                                                                                                                                                                                                                                                                                                                                                                                                                                                                                                                                                                                                                                                                                                                                                                                                                                                                                                                        "/>
    <n v="0"/>
    <s v="NULL"/>
    <s v="NULL"/>
    <s v="NULL"/>
    <m/>
    <s v="NULL"/>
    <m/>
    <m/>
    <m/>
    <m/>
    <m/>
    <m/>
    <m/>
    <m/>
    <m/>
    <m/>
    <m/>
    <m/>
    <m/>
    <m/>
    <s v="גוש חלקה"/>
    <n v="2021"/>
    <x v="1"/>
    <s v="שינויים"/>
    <m/>
    <m/>
    <n v="1"/>
    <m/>
    <m/>
    <m/>
    <n v="2"/>
    <s v="להיתר"/>
    <m/>
    <x v="1"/>
    <m/>
    <m/>
    <m/>
    <m/>
    <m/>
    <m/>
    <m/>
    <m/>
    <m/>
    <m/>
    <m/>
    <m/>
    <s v="מיצוי יח&quot;ד בפרויקט"/>
    <n v="0"/>
    <m/>
    <m/>
    <m/>
    <m/>
    <m/>
    <m/>
    <m/>
  </r>
  <r>
    <n v="1990"/>
    <s v="אוקטובר 2021 - טיוב בקשות שאינן כפולות"/>
    <s v="כן"/>
    <s v="כן"/>
    <m/>
    <m/>
    <m/>
    <m/>
    <m/>
    <m/>
    <m/>
    <n v="4064"/>
    <m/>
    <s v="תל אביב"/>
    <x v="32"/>
    <x v="120"/>
    <m/>
    <s v="מיסוי"/>
    <s v="פינוי-בינוי"/>
    <s v="בביצוע + מבנים מאוכלסים"/>
    <n v="7494021"/>
    <s v="506 202100357"/>
    <n v="506"/>
    <n v="202100357"/>
    <s v="בקשה להיתר                                                                      "/>
    <s v="חדוש היתר                               "/>
    <n v="15603003"/>
    <s v="רמת גן"/>
    <n v="8600"/>
    <s v="עמק החולה                                                   "/>
    <n v="1633"/>
    <n v="8"/>
    <n v="8"/>
    <s v="NULL"/>
    <d v="2021-05-11T00:00:00"/>
    <n v="0"/>
    <n v="0"/>
    <m/>
    <m/>
    <m/>
    <s v="2021_04"/>
    <d v="2021-09-14T12:11:11"/>
    <m/>
    <m/>
    <m/>
    <s v=" חידוש תוקף היתר מס 2015004                                                                                                                                                                                                                                                                                                                                                                                                                                                                                                                                                                                                                                                                                                                                                                                                                                                                                                                                                                                                             "/>
    <n v="2021013"/>
    <d v="2021-07-06T00:00:00"/>
    <s v="  לאשר חידוש תוקף היתר מס' 2015004  מיום 18.01.2015, שחודש בהיתר מס' 2018080  לשנתיים עד ליום 18.01.2020, בשנה נוספת עד ליום 18.01.2021 (תוקף אשר פקע)  בהתאם לתקנה 20א לתקנות התכנון והבנייה (בקשה להיתר, תנאיו ואגרות), התשל-  1970 - מטעמים מיוחדים, ובשנה נוספת עד ליום 18.01.2022 מכוח חוק הארכת תקופות  (הוראת שעה – נגיף הקורונה החדש) (אישורים רגולטוריים), התשף-2020.                                                                                                                                                                                                                                                                                                                                                                                                                                                                                                                                                                                                                                                        "/>
    <n v="2139033"/>
    <n v="2021186"/>
    <s v="בקשה להיתר                                                                      "/>
    <d v="2021-07-26T00:00:00"/>
    <s v="מגורים                                                                                    "/>
    <n v="0"/>
    <n v="0"/>
    <m/>
    <m/>
    <m/>
    <m/>
    <n v="83"/>
    <s v="מהות ההיתר"/>
    <m/>
    <s v="חידוש תוקף היתר מס' 2015004  מיום 18.01.2015, שחודש בהיתר מס'  2018080 עד ליום 18.01.2020, בשנה נוספת עד ליום 18.01.2021 בהתאם לתקנה 20א לתקנות התכנון והבנייה (בקשה להיתר, תנאיו ואגרות), התשל-1970 - מטעמים מיוחדים, ובשנה נוספת עד ליום 18.01.2022 מכוח חוק הארכת תקופות (הוראת שעה נגיף הקורונה החדש) (אישורים רגולטוריים), התשף-2020.  בהיתר מס' 2015004 מיום 18.01.2015 הותר: להקים מגדל מגורים בן 22 קומות ו -83  יחד מעל קומת כניסה ושלושה מרתפי חניה, גג טכני וגג עליון. שלושת מרתפי החניה כוללים 128 מקומות חניה ( מתוכם 3 לנכים ו - 8 לרווחת ציבור ), 44 מחסנים, חדר טרנספורמציה, חדרים טכניים וחדרי אופניים. בקומת הקרקע לובי כניסה, פיר אנכי כולל מעליות מדרגות ופירים, מועדון דיירים עם מטבחון, רחבת דחסנית אשפה, חדר מיחזור, חדר אופניים, חדר דואר, חדר עגלות, חדר ריכוז מונים, חדרים טכניים נוספים ולובי אחורי, בקומות 1-3 שתי דירות 5 חדרים ושתי דירות שלושה חדרים, בקומות 4-13 שתי דירות 5 חדרים, דירה  4 חדרים ודירה  6 חדרים, בקומות 14-15 שלוש דירות  5 חדרים ודירה 4 וחצי חדרים, בקומות 16-19 ארבע דירות  5 חדרים, בקומה 20 שתי דירות 5 חדרים ודירה 6 חדרים, בקומה 21 שתי דירות 5 חדרים, בקומה 22 שתי דירות 6 חדרים. כל הדירות הנל כוללות ממדים, מרפסות, חדרי רחצה, חדרי שירות, ומסתורי כביסה. בקומת הגג הטכני יש עליית פירי אוורור ויניקת עשן, מנועי מזגנים, 23 קולטי שמש ומדרגות עלייה למשטח החילוץ ברחיפה. הגג העליון  מכיל משטח חילוץ ברחיפה, מפוחי דיחוס, חדר משאבות ומאגרי מים."/>
    <s v="2021_04"/>
    <d v="2021-09-14T12:11:12"/>
    <s v="כתובת"/>
    <n v="2021"/>
    <x v="0"/>
    <s v="בנייה (חידוש תוקף)"/>
    <s v="בנייה (חידוש תוקף)"/>
    <m/>
    <n v="1"/>
    <m/>
    <m/>
    <m/>
    <n v="2"/>
    <s v="להיתר"/>
    <m/>
    <x v="2"/>
    <m/>
    <m/>
    <m/>
    <n v="7494021"/>
    <n v="2139033"/>
    <m/>
    <m/>
    <m/>
    <m/>
    <m/>
    <m/>
    <m/>
    <s v="מיצוי יח&quot;ד בפרויקט"/>
    <n v="0"/>
    <m/>
    <m/>
    <m/>
    <m/>
    <m/>
    <m/>
    <m/>
  </r>
  <r>
    <n v="1501"/>
    <m/>
    <m/>
    <m/>
    <m/>
    <m/>
    <m/>
    <m/>
    <m/>
    <m/>
    <m/>
    <n v="4064"/>
    <m/>
    <s v="תל אביב"/>
    <x v="32"/>
    <x v="120"/>
    <m/>
    <s v="מיסוי"/>
    <s v="פינוי-בינוי"/>
    <s v="בביצוע + מבנים מאוכלסים"/>
    <n v="7193704"/>
    <s v="506 202000639"/>
    <n v="506"/>
    <n v="202000639"/>
    <s v="בקשה לשינויים-סעיף 145ה'                                                        "/>
    <s v="שינוי ללא תוספת שטח                     "/>
    <n v="15603004"/>
    <s v="רמת גן"/>
    <n v="8600"/>
    <s v="עמק החולה                                                   "/>
    <n v="1633"/>
    <n v="10"/>
    <n v="10"/>
    <m/>
    <d v="2020-08-26T00:00:00"/>
    <n v="0"/>
    <n v="0"/>
    <m/>
    <m/>
    <n v="168"/>
    <s v="2020_03"/>
    <d v="2020-12-03T17:05:37"/>
    <m/>
    <m/>
    <s v="מדלן"/>
    <s v=" תוכנית שינויים להיתר מס 2018359 מיום 13/01/2019. שינויים גאומטריים במרתף ובמיקום מעברי מילוט בהתאמה לתכניות הביצוע, ללא שינוי בשטחי הבנייה.                                                                                                                                                                                                                                                                                                                                                                                                                                                                                                                                                                                                                                                                                                                                                                                                                                                                                            "/>
    <n v="0"/>
    <s v="NULL"/>
    <s v="NULL"/>
    <s v="NULL"/>
    <m/>
    <m/>
    <m/>
    <m/>
    <m/>
    <m/>
    <m/>
    <m/>
    <m/>
    <m/>
    <m/>
    <m/>
    <m/>
    <m/>
    <s v="NULL"/>
    <s v="NULL"/>
    <s v="לפי כתובת (מרץ 2021)"/>
    <n v="2020"/>
    <x v="1"/>
    <s v="בנייה"/>
    <m/>
    <m/>
    <n v="2"/>
    <m/>
    <m/>
    <m/>
    <n v="2"/>
    <s v="להיתר"/>
    <m/>
    <x v="1"/>
    <m/>
    <m/>
    <m/>
    <m/>
    <m/>
    <m/>
    <m/>
    <m/>
    <m/>
    <m/>
    <m/>
    <m/>
    <s v="מיצוי יח&quot;ד בפרויקט"/>
    <n v="0"/>
    <m/>
    <m/>
    <m/>
    <m/>
    <m/>
    <s v="לא היו החלטות בבקשה"/>
    <m/>
  </r>
  <r>
    <n v="1991"/>
    <s v="אוקטובר 2021 - טיוב בקשות שאינן כפולות"/>
    <s v="כן המשכי"/>
    <m/>
    <m/>
    <m/>
    <m/>
    <m/>
    <s v="מתחם פינוי בינוי במדלן_x000a_"/>
    <m/>
    <m/>
    <n v="4064"/>
    <m/>
    <s v="תל אביב"/>
    <x v="32"/>
    <x v="120"/>
    <m/>
    <s v="מיסוי"/>
    <s v="פינוי-בינוי"/>
    <s v="בביצוע + מבנים מאוכלסים"/>
    <n v="7456886"/>
    <s v="506 202100294"/>
    <n v="506"/>
    <n v="202100294"/>
    <s v="בקשה להיתר                                                                      "/>
    <s v="חדוש היתר                               "/>
    <n v="15603004"/>
    <s v="רמת גן"/>
    <n v="8600"/>
    <s v="עמק החולה                                                   "/>
    <n v="1633"/>
    <n v="10"/>
    <n v="10"/>
    <s v="NULL"/>
    <d v="2021-04-26T00:00:00"/>
    <n v="0"/>
    <n v="0"/>
    <m/>
    <m/>
    <m/>
    <s v="2021_03"/>
    <d v="2021-07-15T12:02:09"/>
    <m/>
    <m/>
    <m/>
    <s v=" חידוש תוקף היתר מס 2016226 מיום 31/10/2016                                                                                                                                                                                                                                                                                                                                                                                                                                                                                                                                                                                                                                                                                                                                                                                                                                                                                                                                                                                             "/>
    <n v="0"/>
    <s v="NULL"/>
    <s v="NULL"/>
    <s v="NULL"/>
    <m/>
    <s v="NULL"/>
    <m/>
    <m/>
    <m/>
    <m/>
    <m/>
    <m/>
    <m/>
    <m/>
    <m/>
    <m/>
    <m/>
    <m/>
    <m/>
    <m/>
    <s v="כתובת"/>
    <n v="2021"/>
    <x v="1"/>
    <m/>
    <m/>
    <s v="במהות הבקשה כתוב רק: &quot;חידוש תוקף היתר מס 2016226 מיום 31/10/2016&quot;, אבל הקובת של ההיתר הזה לא נפתח באתר העירייה לכן בכלל לא ברור מה סוג ההיתר"/>
    <n v="2"/>
    <m/>
    <m/>
    <m/>
    <n v="2"/>
    <s v="להיתר"/>
    <m/>
    <x v="1"/>
    <m/>
    <m/>
    <m/>
    <m/>
    <m/>
    <m/>
    <m/>
    <m/>
    <m/>
    <m/>
    <m/>
    <m/>
    <s v="מיצוי יח&quot;ד בפרויקט"/>
    <n v="0"/>
    <m/>
    <m/>
    <m/>
    <m/>
    <m/>
    <m/>
    <m/>
  </r>
  <r>
    <n v="1993"/>
    <s v="אוקטובר 2021 - טיוב בקשות שאינן כפולות"/>
    <s v="כן הושלם"/>
    <m/>
    <m/>
    <m/>
    <m/>
    <m/>
    <s v="בנייה חדשה"/>
    <m/>
    <m/>
    <n v="4064"/>
    <m/>
    <s v="תל אביב"/>
    <x v="32"/>
    <x v="120"/>
    <m/>
    <s v="מיסוי"/>
    <s v="פינוי-בינוי"/>
    <s v="בביצוע + מבנים מאוכלסים"/>
    <n v="7457073"/>
    <s v="506 202100486"/>
    <n v="506"/>
    <n v="202100486"/>
    <s v="בקשה למידע                                                                      "/>
    <s v="בניה חדשה                               "/>
    <n v="15702001"/>
    <s v="רמת גן"/>
    <n v="8600"/>
    <s v="עמק החולה                                                   "/>
    <n v="1633"/>
    <n v="14"/>
    <n v="14"/>
    <s v="NULL"/>
    <d v="2021-06-16T00:00:00"/>
    <n v="0"/>
    <n v="82"/>
    <m/>
    <m/>
    <n v="82"/>
    <s v="2021_03"/>
    <d v="2021-07-15T12:02:09"/>
    <m/>
    <m/>
    <s v="מהות הבקשה"/>
    <s v=" 10000048584-2 פירוט לגבי הבניה המבוקשת הקמת מבנה מגורים בן 21 קומות +קומה טכנית על הגג + 2 גני ילדים בקומת קרקע , 2 מרתפי חניה +מחסנים+ח. טרפו+צובר גז. סהכ 82 יחד הבקשה כוללת את אחת או יותר מהעבודות להלן:  חפירה                                                                                                                                                                                                                                                                                                                                                                                                                                                                                                                                                                                                                                                                                                                                                                                                                  "/>
    <n v="0"/>
    <s v="NULL"/>
    <s v="NULL"/>
    <s v="NULL"/>
    <m/>
    <s v="NULL"/>
    <m/>
    <m/>
    <m/>
    <m/>
    <m/>
    <m/>
    <m/>
    <m/>
    <m/>
    <m/>
    <m/>
    <m/>
    <m/>
    <m/>
    <s v="גוש חלקה"/>
    <n v="2021"/>
    <x v="1"/>
    <s v="חפירה + בנייה"/>
    <m/>
    <m/>
    <s v="1,2"/>
    <m/>
    <m/>
    <m/>
    <n v="2"/>
    <s v="למידע"/>
    <s v="פב או בנייה חדשה"/>
    <x v="1"/>
    <m/>
    <m/>
    <m/>
    <m/>
    <m/>
    <m/>
    <m/>
    <m/>
    <m/>
    <m/>
    <m/>
    <m/>
    <s v="מיצוי יח&quot;ד בפרויקט"/>
    <n v="0"/>
    <m/>
    <m/>
    <m/>
    <m/>
    <m/>
    <m/>
    <m/>
  </r>
  <r>
    <n v="707"/>
    <m/>
    <m/>
    <m/>
    <m/>
    <m/>
    <m/>
    <m/>
    <m/>
    <m/>
    <m/>
    <n v="4145"/>
    <m/>
    <s v="תל אביב"/>
    <x v="32"/>
    <x v="121"/>
    <m/>
    <s v="מיסוי"/>
    <s v="מיסוי - פינוי-בינוי"/>
    <s v="תכנית מאושרת עם פעילות יזמית"/>
    <n v="7024703"/>
    <s v="506 201900859"/>
    <n v="506"/>
    <n v="201900859"/>
    <s v="בקשה למידע"/>
    <s v="בניה חדשה"/>
    <n v="2214000"/>
    <s v="רמת גן"/>
    <n v="8600"/>
    <s v="ארניה"/>
    <n v="222"/>
    <n v="18"/>
    <n v="18"/>
    <m/>
    <d v="2019-12-30T00:00:00"/>
    <n v="0"/>
    <n v="180"/>
    <m/>
    <m/>
    <m/>
    <m/>
    <m/>
    <m/>
    <m/>
    <m/>
    <s v="סוג המבנה המבוקש בניין בגובה 29 מ' ומעלה פירוט לגבי הבניה המבוקשת  מבנה מגורים מעל קומת מסחר ומרתפים הקלה / שימוש חורג:  הקלה סוג ההקלה המבוקשת:  אחר תאור ההקלה המבוקשת:  40% הבלטת מרפסות בקו בניין קידמי לרחוב אבא הלל הבקשה כוללת את אחת או יותר מהעבודות להלן:  חפירה, חניה מקורה, עבודות פיתוח,(פירוט: גינון ופיתוח ), גדרות ושערים"/>
    <m/>
    <m/>
    <m/>
    <s v="NULL"/>
    <m/>
    <m/>
    <m/>
    <m/>
    <m/>
    <m/>
    <m/>
    <m/>
    <m/>
    <m/>
    <m/>
    <m/>
    <m/>
    <m/>
    <m/>
    <m/>
    <m/>
    <n v="2019"/>
    <x v="1"/>
    <s v="חפירה + בנייה"/>
    <m/>
    <m/>
    <n v="2"/>
    <m/>
    <m/>
    <m/>
    <n v="1"/>
    <s v="למידע"/>
    <m/>
    <x v="1"/>
    <m/>
    <m/>
    <m/>
    <m/>
    <m/>
    <m/>
    <m/>
    <m/>
    <m/>
    <m/>
    <m/>
    <m/>
    <m/>
    <n v="180"/>
    <m/>
    <m/>
    <m/>
    <m/>
    <m/>
    <s v="אין מידע באתר"/>
    <m/>
  </r>
  <r>
    <n v="708"/>
    <m/>
    <m/>
    <m/>
    <m/>
    <m/>
    <m/>
    <m/>
    <m/>
    <m/>
    <m/>
    <n v="4145"/>
    <m/>
    <s v="תל אביב"/>
    <x v="32"/>
    <x v="121"/>
    <m/>
    <s v="מיסוי"/>
    <s v="מיסוי - פינוי-בינוי"/>
    <s v="תכנית מאושרת עם פעילות יזמית"/>
    <n v="5395715"/>
    <s v="506 201800268"/>
    <n v="506"/>
    <n v="201800268"/>
    <s v="מסלול מלא רישוי (כולל הקלות וש"/>
    <s v="בנין מגורים מגדל(מעל 20 ק"/>
    <n v="2214000"/>
    <s v="רמת גן"/>
    <n v="8600"/>
    <s v="המבדיל"/>
    <n v="212"/>
    <n v="26"/>
    <n v="26"/>
    <m/>
    <d v="2018-03-27T00:00:00"/>
    <n v="0"/>
    <n v="0"/>
    <m/>
    <m/>
    <n v="180"/>
    <m/>
    <m/>
    <m/>
    <m/>
    <m/>
    <s v="מגדל מגורים חדש 180 יח&quot;ד הכולל :4 קומות מרתף חניה ,קומת קרקע וביניים למסחר ומבנה ציבור כולל צובר גז. סה&quot;כ 34 קומות בתוכן קומה בגובה כפול וקומות תכניות."/>
    <m/>
    <m/>
    <m/>
    <s v="NULL"/>
    <m/>
    <m/>
    <m/>
    <m/>
    <m/>
    <m/>
    <m/>
    <m/>
    <m/>
    <m/>
    <m/>
    <m/>
    <m/>
    <m/>
    <m/>
    <m/>
    <m/>
    <n v="2018"/>
    <x v="1"/>
    <s v="בנייה"/>
    <m/>
    <m/>
    <n v="1"/>
    <m/>
    <m/>
    <m/>
    <n v="1"/>
    <s v="להיתר"/>
    <m/>
    <x v="1"/>
    <m/>
    <m/>
    <m/>
    <m/>
    <m/>
    <m/>
    <m/>
    <m/>
    <m/>
    <m/>
    <m/>
    <m/>
    <m/>
    <n v="180"/>
    <m/>
    <m/>
    <m/>
    <m/>
    <m/>
    <s v="לא היו החלטות בבקשה"/>
    <m/>
  </r>
  <r>
    <n v="709"/>
    <m/>
    <m/>
    <m/>
    <m/>
    <m/>
    <m/>
    <m/>
    <m/>
    <m/>
    <m/>
    <n v="4145"/>
    <m/>
    <s v="תל אביב"/>
    <x v="32"/>
    <x v="121"/>
    <m/>
    <s v="מיסוי"/>
    <s v="מיסוי - פינוי-בינוי"/>
    <s v="תכנית מאושרת עם פעילות יזמית"/>
    <n v="6866769"/>
    <s v="506 201800268"/>
    <n v="506"/>
    <n v="201800268"/>
    <s v="מסלול מלא רישוי (כולל הקלות ושימושים חורגים)"/>
    <s v="בנין מגורים מגדל(מעל 20 ק"/>
    <n v="2214000"/>
    <s v="רמת גן"/>
    <n v="8600"/>
    <s v="המבדיל"/>
    <n v="212"/>
    <n v="26"/>
    <n v="26"/>
    <m/>
    <d v="2018-03-27T00:00:00"/>
    <n v="0"/>
    <n v="0"/>
    <m/>
    <m/>
    <n v="180"/>
    <m/>
    <m/>
    <m/>
    <m/>
    <m/>
    <s v="מגדל מגורים חדש 180 יח&quot;ד הכולל :4 קומות מרתף חניה ,קומת קרקע וביניים למסחר ומבנה ציבור כולל צובר גז. סה&quot;כ 34 קומות בתוכן קומה בגובה כפול וקומות תכניות."/>
    <m/>
    <m/>
    <m/>
    <s v="NULL"/>
    <m/>
    <m/>
    <m/>
    <m/>
    <m/>
    <m/>
    <m/>
    <m/>
    <m/>
    <m/>
    <m/>
    <m/>
    <m/>
    <m/>
    <m/>
    <m/>
    <m/>
    <n v="2018"/>
    <x v="1"/>
    <s v="בנייה"/>
    <m/>
    <m/>
    <m/>
    <m/>
    <m/>
    <m/>
    <n v="4"/>
    <s v="להיתר"/>
    <m/>
    <x v="1"/>
    <m/>
    <m/>
    <m/>
    <m/>
    <m/>
    <m/>
    <m/>
    <m/>
    <m/>
    <m/>
    <m/>
    <m/>
    <m/>
    <n v="180"/>
    <m/>
    <m/>
    <m/>
    <m/>
    <m/>
    <m/>
    <m/>
  </r>
  <r>
    <n v="1634"/>
    <m/>
    <m/>
    <m/>
    <m/>
    <m/>
    <m/>
    <m/>
    <m/>
    <m/>
    <m/>
    <n v="4340"/>
    <m/>
    <s v="תל אביב"/>
    <x v="32"/>
    <x v="122"/>
    <m/>
    <s v="מיסוי"/>
    <m/>
    <m/>
    <n v="7237121"/>
    <s v="506 201900611"/>
    <n v="506"/>
    <n v="201900611"/>
    <s v="בקשה להיתר                                                                      "/>
    <s v="בנין מגורים מגדל(מעל 20 ק               "/>
    <n v="2009000"/>
    <s v="רמת גן"/>
    <n v="8600"/>
    <s v="הפודים                                                      "/>
    <n v="204"/>
    <n v="30"/>
    <n v="30"/>
    <m/>
    <d v="2019-09-05T00:00:00"/>
    <n v="37"/>
    <n v="74"/>
    <n v="37"/>
    <n v="74"/>
    <n v="111"/>
    <m/>
    <m/>
    <m/>
    <m/>
    <m/>
    <s v=" הריסת 2 בניינים קיימים בלי 3 קומות ובניית בניין חדש בעל 22 קומות מעל קומת הקרקע. ו 4.5 מרתפי חניה+חדר טרפו+צובר גז. סה&quot;כ כ- 111 יח&quot;ד+2 גני ילדים.                                                                                                                                                                                                                                                                                                                                                                                                                                                                                                                                                                                                                                                                                                                                                                                                                                                                                      "/>
    <n v="2020028"/>
    <d v="2020-12-02T00:00:00"/>
    <s v="  לאשר הבקשה.     פרטי ההצבעה:  מאושר פה אחד (מר אדם קניגסברגר , עוד מנחם דוד , גב' עדנה וידל , אדר' רננה ירדני)"/>
    <s v="NULL"/>
    <n v="2021264"/>
    <m/>
    <d v="2021-10-18T00:00:00"/>
    <m/>
    <m/>
    <m/>
    <n v="37"/>
    <s v="אתר העירייה"/>
    <n v="74"/>
    <s v="אתר העירייה"/>
    <n v="111"/>
    <s v="אתר העירייה"/>
    <m/>
    <s v="הריסת 2 מבני מגורים בני 3 קומות ובהם 37 יח&quot;ד, והקמת בניין מגורים ובו 111 יח&quot;ד, שני גני ילדים, מועדון דיירים. כולל קומת קרקע, קומת ביניים, 19 קומות מגורים, קומת דירות גג וקומה טכנית. סה&quot;כ 23 קומות ברוטו. מעל 5 קומות מרתף ובהם 116 מקומות חנייה כולל 2 מקומות חנייה לציבור ו-3 מקומות חנייה לנכים, ובמרתף העליון חדר שנאים בבעלות חח&quot;י."/>
    <m/>
    <m/>
    <m/>
    <n v="2019"/>
    <x v="0"/>
    <s v="הריסה + בנייה"/>
    <s v="הריסה + בנייה"/>
    <m/>
    <n v="1"/>
    <m/>
    <m/>
    <m/>
    <n v="1"/>
    <s v="להיתר"/>
    <m/>
    <x v="0"/>
    <m/>
    <m/>
    <s v="אתר העירייה"/>
    <n v="7237121"/>
    <m/>
    <s v="אין ID"/>
    <m/>
    <m/>
    <m/>
    <m/>
    <m/>
    <m/>
    <s v="מיצוי יח&quot;ד בפרויקט"/>
    <n v="7"/>
    <m/>
    <m/>
    <m/>
    <m/>
    <m/>
    <s v="אישור"/>
    <m/>
  </r>
  <r>
    <n v="710"/>
    <m/>
    <m/>
    <m/>
    <m/>
    <m/>
    <m/>
    <m/>
    <m/>
    <m/>
    <m/>
    <n v="4190"/>
    <m/>
    <s v="תל אביב"/>
    <x v="32"/>
    <x v="123"/>
    <m/>
    <s v="מיסוי"/>
    <s v="מיסוי - פינוי-בינוי"/>
    <s v="תכנית מאושרת עם פעילות יזמית"/>
    <n v="5274784"/>
    <s v="506 201700431"/>
    <n v="506"/>
    <n v="201700431"/>
    <s v="בקשה למידע"/>
    <s v="כללי"/>
    <n v="6105442"/>
    <s v="רמת גן"/>
    <n v="8600"/>
    <s v="הרא&quot;ה"/>
    <n v="1011"/>
    <n v="90"/>
    <n v="90"/>
    <m/>
    <d v="2017-05-23T00:00:00"/>
    <n v="0"/>
    <n v="240"/>
    <n v="80"/>
    <n v="160"/>
    <n v="240"/>
    <m/>
    <m/>
    <s v="נתוני מתחמים"/>
    <s v="חישוב מתמטי"/>
    <s v="נתוני מתחמים"/>
    <s v="פירוט לגבי הבניה המבוקשת הריסת 7 מבנים קיימים לצורך בניית 3 מבני מגורים חדשים במסגרת הזכויות המאושרות בתחום התכנית לרבות מכח תמ&quot;א 38 על תיקוניה"/>
    <m/>
    <m/>
    <m/>
    <s v="NULL"/>
    <m/>
    <m/>
    <m/>
    <m/>
    <m/>
    <m/>
    <m/>
    <m/>
    <m/>
    <m/>
    <m/>
    <m/>
    <m/>
    <m/>
    <m/>
    <m/>
    <m/>
    <n v="2017"/>
    <x v="1"/>
    <s v="הריסה + בנייה"/>
    <m/>
    <m/>
    <n v="1"/>
    <n v="1"/>
    <n v="1"/>
    <m/>
    <n v="1"/>
    <s v="למידע"/>
    <m/>
    <x v="1"/>
    <m/>
    <m/>
    <m/>
    <m/>
    <m/>
    <m/>
    <m/>
    <m/>
    <m/>
    <m/>
    <m/>
    <m/>
    <s v="מיצוי יח&quot;ד בפרויקט"/>
    <n v="0"/>
    <m/>
    <m/>
    <m/>
    <m/>
    <m/>
    <m/>
    <m/>
  </r>
  <r>
    <n v="711"/>
    <m/>
    <m/>
    <m/>
    <m/>
    <m/>
    <m/>
    <m/>
    <m/>
    <m/>
    <m/>
    <n v="4190"/>
    <m/>
    <s v="תל אביב"/>
    <x v="32"/>
    <x v="123"/>
    <m/>
    <s v="מיסוי"/>
    <s v="מיסוי - פינוי-בינוי"/>
    <s v="תכנית מאושרת עם פעילות יזמית"/>
    <n v="5271574"/>
    <s v="506 201700523"/>
    <n v="506"/>
    <n v="201700523"/>
    <s v="בקשה לתמא 38&quot;"/>
    <s v="תמא 38 הריסה ובניה&quot;                     "/>
    <n v="6105442"/>
    <s v="רמת גן"/>
    <n v="8600"/>
    <s v="הרא&quot;ה"/>
    <n v="1011"/>
    <n v="90"/>
    <n v="90"/>
    <m/>
    <d v="2017-06-20T00:00:00"/>
    <n v="80"/>
    <n v="160"/>
    <n v="80"/>
    <n v="160"/>
    <n v="240"/>
    <m/>
    <m/>
    <s v="נתוני מתחמים"/>
    <s v="חישוב מתמטי"/>
    <s v="מהות הבקשה"/>
    <s v="הריסת 7 מבנים חלקות 442-449 בני 2 קומות על עמודים 80 יחד ללא חניות. ובנייה מחדש 3 בניינים בני 12 קומות מעל קומת קרקע הכוללת חזית מסחרית וגני ילדים וקומת גג חלקית (14 קומות ברוטו בכל בניין) מעל 4 מרתפי חניה הכוללים 300 חניות בחניון משותף לכלל החלקות. 240 יחד בסך כל הבניינים 3 דירות גן בכל בניין ו 3 יחד בקומות הגג לכל בניין. תבע מאושרת רג/מק/1667"/>
    <m/>
    <m/>
    <m/>
    <s v="NULL"/>
    <m/>
    <m/>
    <m/>
    <m/>
    <m/>
    <m/>
    <m/>
    <m/>
    <m/>
    <m/>
    <m/>
    <m/>
    <m/>
    <m/>
    <m/>
    <m/>
    <m/>
    <n v="2017"/>
    <x v="1"/>
    <s v="הריסה + בנייה"/>
    <m/>
    <m/>
    <n v="1"/>
    <m/>
    <m/>
    <n v="1"/>
    <n v="1"/>
    <s v="להיתר"/>
    <m/>
    <x v="1"/>
    <m/>
    <m/>
    <m/>
    <m/>
    <n v="1989111"/>
    <m/>
    <m/>
    <m/>
    <m/>
    <m/>
    <m/>
    <m/>
    <s v="מיצוי יח&quot;ד בפרויקט"/>
    <n v="0"/>
    <m/>
    <m/>
    <m/>
    <m/>
    <m/>
    <m/>
    <m/>
  </r>
  <r>
    <n v="713"/>
    <m/>
    <m/>
    <m/>
    <m/>
    <m/>
    <m/>
    <m/>
    <m/>
    <m/>
    <m/>
    <n v="4190"/>
    <m/>
    <s v="תל אביב"/>
    <x v="32"/>
    <x v="123"/>
    <m/>
    <s v="מיסוי"/>
    <s v="מיסוי - פינוי-בינוי"/>
    <s v="תכנית מאושרת עם פעילות יזמית"/>
    <n v="7024258"/>
    <s v="506 201800806"/>
    <n v="506"/>
    <n v="201800806"/>
    <s v="בקשה לתמא 38 (כולל הקלות)"/>
    <s v="דיפון וחפירה"/>
    <n v="6105442"/>
    <s v="רמת גן"/>
    <n v="8600"/>
    <s v="הראה"/>
    <n v="1011"/>
    <n v="90"/>
    <n v="90"/>
    <m/>
    <d v="2018-10-25T00:00:00"/>
    <n v="0"/>
    <n v="0"/>
    <n v="80"/>
    <n v="160"/>
    <n v="240"/>
    <m/>
    <m/>
    <s v="נתוני מתחמים"/>
    <s v="חישוב מתמטי"/>
    <s v="נתוני מתחמים"/>
    <s v="חפירה ודיפון"/>
    <m/>
    <m/>
    <m/>
    <n v="1989111"/>
    <n v="2019273"/>
    <m/>
    <d v="2019-11-21T00:00:00"/>
    <m/>
    <n v="0"/>
    <n v="0"/>
    <n v="80"/>
    <m/>
    <n v="160"/>
    <m/>
    <n v="240"/>
    <m/>
    <m/>
    <s v="להרוס 7 מבנים בגוש 6159 חלקות 442-449 (הראה 90-102) ,חפירה דיפון והקמת גדר ביטחון ואירגון אתר."/>
    <m/>
    <m/>
    <m/>
    <n v="2018"/>
    <x v="5"/>
    <s v="חפירה ודיפון"/>
    <s v="הריסה + חפירה ודיפון"/>
    <m/>
    <n v="1"/>
    <m/>
    <m/>
    <m/>
    <n v="2"/>
    <s v="להיתר"/>
    <m/>
    <x v="0"/>
    <m/>
    <m/>
    <m/>
    <n v="5271574"/>
    <m/>
    <m/>
    <m/>
    <m/>
    <m/>
    <m/>
    <m/>
    <m/>
    <s v="מיצוי יח&quot;ד בפרויקט"/>
    <n v="0"/>
    <m/>
    <m/>
    <m/>
    <m/>
    <m/>
    <m/>
    <m/>
  </r>
  <r>
    <n v="712"/>
    <m/>
    <m/>
    <m/>
    <m/>
    <m/>
    <m/>
    <m/>
    <m/>
    <m/>
    <m/>
    <n v="4190"/>
    <m/>
    <s v="תל אביב"/>
    <x v="32"/>
    <x v="123"/>
    <m/>
    <s v="מיסוי"/>
    <s v="פינוי-בינוי"/>
    <s v="תכנית מאושרת עם פעילות יזמית"/>
    <n v="7024128"/>
    <s v="506 201700523"/>
    <n v="506"/>
    <n v="201700523"/>
    <s v="בקשה לתמא 38 (כולל הקלות)"/>
    <s v="תמא 38 הריסה ובניה"/>
    <n v="6105442"/>
    <s v="רמת גן"/>
    <n v="8600"/>
    <s v="הראה"/>
    <n v="1011"/>
    <n v="90"/>
    <n v="90"/>
    <m/>
    <d v="2017-06-20T00:00:00"/>
    <n v="80"/>
    <n v="160"/>
    <m/>
    <m/>
    <n v="240"/>
    <m/>
    <m/>
    <m/>
    <m/>
    <s v="מהות הבקשה"/>
    <s v="הריסת 7 מבנים חלקות 442-449 בני 2 קומות על עמודים 80 יחד ללא חניות. ובנייה מחדש 3 בניינים בני 12 קומות מעל קומת קרקע הכוללת חזית מסחרית וגני ילדים וקומת גג חלקית (14 קומות ברוטו בכל בניין) מעל 4 מרתפי חניה הכוללים 300 חניות בחניון משותף לכלל החלקות. 240 יחד בסך כל הבניינים 3 דירות גן בכל בניין ו 3 יחד בקומות הגג לכל בניין. תבע מאושרת רג/מק/1667"/>
    <m/>
    <m/>
    <m/>
    <s v="NULL"/>
    <m/>
    <m/>
    <m/>
    <m/>
    <m/>
    <m/>
    <m/>
    <m/>
    <m/>
    <m/>
    <m/>
    <m/>
    <m/>
    <m/>
    <m/>
    <m/>
    <s v="שליפת כתובות (אוגוסט 2020)"/>
    <n v="2017"/>
    <x v="1"/>
    <m/>
    <m/>
    <m/>
    <m/>
    <m/>
    <m/>
    <m/>
    <n v="4"/>
    <s v="להיתר"/>
    <m/>
    <x v="1"/>
    <m/>
    <m/>
    <m/>
    <m/>
    <m/>
    <m/>
    <m/>
    <m/>
    <m/>
    <m/>
    <m/>
    <m/>
    <s v="מיצוי יח&quot;ד בפרויקט"/>
    <n v="0"/>
    <m/>
    <m/>
    <m/>
    <m/>
    <m/>
    <m/>
    <m/>
  </r>
  <r>
    <n v="1994"/>
    <s v="אוקטובר 2021 - טיוב בקשות שאינן כפולות"/>
    <s v="כן"/>
    <m/>
    <m/>
    <m/>
    <m/>
    <m/>
    <s v="240 יח&quot;ד מוצע בסך כל הפרוייקט -3 בניינים"/>
    <m/>
    <m/>
    <n v="4190"/>
    <m/>
    <s v="תל אביב"/>
    <x v="32"/>
    <x v="123"/>
    <m/>
    <s v="מיסוי"/>
    <s v="פינוי-בינוי"/>
    <s v="תכנית מאושרת עם פעילות יזמית"/>
    <n v="7368768"/>
    <s v="506 202100072"/>
    <n v="506"/>
    <n v="202100072"/>
    <s v="בקשה למידע                                                                      "/>
    <s v="בניה חדשה                               "/>
    <n v="6105442"/>
    <s v="רמת גן"/>
    <n v="8600"/>
    <s v="הראה&quot;                                                       "/>
    <n v="1011"/>
    <n v="90"/>
    <n v="90"/>
    <s v=" "/>
    <d v="2021-02-07T00:00:00"/>
    <n v="0"/>
    <n v="240"/>
    <s v="NULL"/>
    <s v="NULL"/>
    <n v="80"/>
    <s v="2021_02"/>
    <d v="2021-06-23T10:48:05"/>
    <m/>
    <s v="מהות הבקשה"/>
    <m/>
    <s v=" 6769488042-2 פירוט לגבי הבניה המבוקשת הריסת 7 מבנים על 8 חלקות 422-449 בני 2 קומות על עמודים סה&quot;כ 80 יח&quot;ד + 12 חנויות בקרקע, ללא חניות.                                                                                                                                                                                                                                                                                                                                                                                                                                                                                                                                                                                                                                                                                                                                                                                                                                                                                                "/>
    <n v="0"/>
    <s v="NULL"/>
    <s v="NULL"/>
    <s v="NULL"/>
    <m/>
    <s v="NULL"/>
    <m/>
    <m/>
    <m/>
    <m/>
    <m/>
    <m/>
    <m/>
    <m/>
    <m/>
    <m/>
    <m/>
    <m/>
    <m/>
    <m/>
    <s v="גוש חלקה"/>
    <n v="2021"/>
    <x v="1"/>
    <s v="הריסה + בנייה"/>
    <m/>
    <m/>
    <n v="1"/>
    <m/>
    <m/>
    <m/>
    <n v="2"/>
    <s v="למידע"/>
    <m/>
    <x v="1"/>
    <m/>
    <m/>
    <m/>
    <m/>
    <m/>
    <m/>
    <m/>
    <m/>
    <m/>
    <m/>
    <m/>
    <m/>
    <s v="מיצוי יח&quot;ד בפרויקט"/>
    <n v="0"/>
    <m/>
    <m/>
    <m/>
    <m/>
    <m/>
    <m/>
    <m/>
  </r>
  <r>
    <n v="714"/>
    <m/>
    <m/>
    <m/>
    <m/>
    <m/>
    <m/>
    <m/>
    <m/>
    <m/>
    <m/>
    <n v="4187"/>
    <m/>
    <s v="תל אביב"/>
    <x v="32"/>
    <x v="124"/>
    <m/>
    <s v="מיסוי"/>
    <s v="מיסוי - פינוי-בינוי"/>
    <s v="תכנית מאושרת עם פעילות יזמית"/>
    <n v="6867601"/>
    <s v="506 201900144"/>
    <n v="506"/>
    <n v="201900144"/>
    <s v="בקשה להיתר"/>
    <s v="בניין מגורים משותף חדש"/>
    <n v="6665000"/>
    <s v="רמת גן"/>
    <n v="8600"/>
    <s v="הרכסים"/>
    <n v="1305"/>
    <n v="31"/>
    <n v="31"/>
    <m/>
    <d v="2019-02-26T00:00:00"/>
    <n v="0"/>
    <n v="0"/>
    <m/>
    <m/>
    <n v="76"/>
    <m/>
    <m/>
    <m/>
    <m/>
    <s v="מהות הבקשה"/>
    <s v="הריסת מבנים קיימים בחלקות 816-813 בנייה מחדש : 2 בנייני מגורים בני 9 קומות מעל קומות הקרקע וקומת גג חלקית , זאת מעל 3 קומות מרתפי חנייה משותפים לכלל החלקות וקומת  מרתף נוספת (רביעית) בחלקות 813-814 בלבד, סה&quot;כ בבניין 2 כניסות ,בכל 19 יח&quot;ד הכוללים דירות גן בקומת ודירות גג סה&quot;כ 76"/>
    <m/>
    <m/>
    <m/>
    <s v="NULL"/>
    <m/>
    <m/>
    <m/>
    <m/>
    <m/>
    <m/>
    <m/>
    <m/>
    <m/>
    <m/>
    <m/>
    <m/>
    <m/>
    <m/>
    <m/>
    <m/>
    <m/>
    <n v="2019"/>
    <x v="1"/>
    <s v="הריסה + בנייה"/>
    <m/>
    <m/>
    <n v="1"/>
    <m/>
    <m/>
    <m/>
    <n v="1"/>
    <s v="להיתר"/>
    <m/>
    <x v="1"/>
    <m/>
    <m/>
    <m/>
    <m/>
    <m/>
    <m/>
    <m/>
    <s v="תוקף התכנית פג"/>
    <m/>
    <m/>
    <m/>
    <m/>
    <m/>
    <n v="76"/>
    <m/>
    <m/>
    <m/>
    <m/>
    <m/>
    <s v="דחייה"/>
    <m/>
  </r>
  <r>
    <n v="715"/>
    <m/>
    <m/>
    <m/>
    <m/>
    <m/>
    <m/>
    <m/>
    <m/>
    <m/>
    <m/>
    <n v="4187"/>
    <m/>
    <s v="תל אביב"/>
    <x v="32"/>
    <x v="124"/>
    <m/>
    <s v="מיסוי"/>
    <s v="מיסוי - פינוי-בינוי"/>
    <s v="תכנית מאושרת עם פעילות יזמית"/>
    <n v="5260986"/>
    <s v="506 201700524"/>
    <n v="506"/>
    <n v="201700524"/>
    <s v="בקשה למידע"/>
    <s v="כללי"/>
    <n v="6663816"/>
    <s v="רמת גן"/>
    <n v="8600"/>
    <s v="הרכסים"/>
    <n v="1305"/>
    <n v="35"/>
    <n v="35"/>
    <m/>
    <d v="2017-06-20T00:00:00"/>
    <n v="0"/>
    <n v="38"/>
    <m/>
    <m/>
    <n v="76"/>
    <m/>
    <m/>
    <m/>
    <m/>
    <s v="בקשה המשכית"/>
    <s v="פירוט לגבי הבניה המבוקשת התחדשות עירונית ברח' הרכסים 31.33.35.37 בר&quot;גבנייית שני בניינים (בכל בניין שני חדרי מדרגות,בקיר משותף) בני 9 קומות (קומה תשיעיתחלקית)מעל קומת קרקע,הכוללים סה&quot;כ 72 יח&quot;ד בכל בניי"/>
    <m/>
    <m/>
    <m/>
    <s v="NULL"/>
    <m/>
    <m/>
    <m/>
    <m/>
    <m/>
    <m/>
    <m/>
    <m/>
    <m/>
    <m/>
    <m/>
    <m/>
    <m/>
    <m/>
    <m/>
    <m/>
    <m/>
    <n v="2017"/>
    <x v="1"/>
    <s v="בנייה"/>
    <m/>
    <m/>
    <n v="1"/>
    <n v="1"/>
    <m/>
    <m/>
    <n v="1"/>
    <s v="למידע"/>
    <m/>
    <x v="1"/>
    <m/>
    <m/>
    <m/>
    <m/>
    <m/>
    <m/>
    <m/>
    <s v="תוקף התכנית פג"/>
    <m/>
    <m/>
    <m/>
    <m/>
    <m/>
    <n v="76"/>
    <m/>
    <m/>
    <m/>
    <m/>
    <m/>
    <m/>
    <m/>
  </r>
  <r>
    <n v="1995"/>
    <s v="אוקטובר 2021 - טיוב בקשות שאינן כפולות"/>
    <s v="כן"/>
    <m/>
    <m/>
    <m/>
    <m/>
    <m/>
    <m/>
    <m/>
    <m/>
    <n v="4187"/>
    <m/>
    <s v="תל אביב"/>
    <x v="32"/>
    <x v="125"/>
    <m/>
    <s v="מיסוי"/>
    <s v="פינוי-בינוי"/>
    <s v="תכנית מאושרת עם פעילות יזמית"/>
    <n v="7457058"/>
    <s v="506 202100471"/>
    <n v="506"/>
    <n v="202100471"/>
    <s v="בקשה למידע                                                                      "/>
    <s v="בניה חדשה                               "/>
    <n v="6665000"/>
    <s v="רמת גן"/>
    <n v="8600"/>
    <s v="הרכסים                                                      "/>
    <n v="1305"/>
    <n v="33"/>
    <n v="33"/>
    <s v="NULL"/>
    <d v="2021-06-14T00:00:00"/>
    <n v="0"/>
    <n v="36"/>
    <s v="NULL"/>
    <s v="NULL"/>
    <n v="76"/>
    <s v="2021_03"/>
    <d v="2021-07-15T12:02:09"/>
    <s v="NULL"/>
    <s v="NULL"/>
    <s v="NULL"/>
    <s v=" פירוט לגבי הבניה המבוקשת התחדשות עירונית- פינוי בינוי._x000a_בנייית שני בניינים (בקיר משותף) בני 9 קומות (קומה תשיעית חלקית) מעל קומת קרקע הבקשה כוללת את אחת או יותר מהעבודות להלן:  חפירה, עבודות פיתוח,(פירוט: פיתוח נופי לבניין )                                                                                                                                                                                                                                                                                                                                                                                                                                                                                                                                                                                                                                                                                                                                                                                                        "/>
    <n v="0"/>
    <s v="NULL"/>
    <s v="NULL"/>
    <s v="NULL"/>
    <m/>
    <s v="NULL"/>
    <m/>
    <m/>
    <m/>
    <m/>
    <m/>
    <m/>
    <m/>
    <m/>
    <m/>
    <m/>
    <m/>
    <m/>
    <m/>
    <m/>
    <s v="גוש חלקה"/>
    <n v="2021"/>
    <x v="1"/>
    <s v="חפירה +בנייה"/>
    <m/>
    <m/>
    <n v="1"/>
    <m/>
    <m/>
    <m/>
    <n v="2"/>
    <s v="למידע"/>
    <m/>
    <x v="1"/>
    <m/>
    <m/>
    <m/>
    <m/>
    <m/>
    <m/>
    <m/>
    <m/>
    <m/>
    <m/>
    <m/>
    <m/>
    <m/>
    <n v="76"/>
    <m/>
    <m/>
    <m/>
    <m/>
    <m/>
    <m/>
    <m/>
  </r>
  <r>
    <n v="1996"/>
    <s v="אוקטובר 2021 - טיוב בקשות שאינן כפולות"/>
    <s v="כן"/>
    <m/>
    <m/>
    <m/>
    <m/>
    <m/>
    <m/>
    <m/>
    <m/>
    <n v="4187"/>
    <m/>
    <s v="תל אביב"/>
    <x v="32"/>
    <x v="125"/>
    <m/>
    <s v="מיסוי"/>
    <s v="פינוי-בינוי"/>
    <s v="תכנית מאושרת עם פעילות יזמית"/>
    <n v="7457060"/>
    <s v="506 202100473"/>
    <n v="506"/>
    <n v="202100473"/>
    <s v="בקשה למידע                                                                      "/>
    <s v="בניה חדשה                               "/>
    <n v="6665000"/>
    <s v="רמת גן"/>
    <n v="8600"/>
    <s v="הרכסים                                                      "/>
    <n v="1305"/>
    <n v="37"/>
    <n v="37"/>
    <s v="NULL"/>
    <d v="2021-06-14T00:00:00"/>
    <n v="0"/>
    <n v="36"/>
    <s v="NULL"/>
    <s v="NULL"/>
    <n v="76"/>
    <s v="2021_03"/>
    <d v="2021-07-15T12:02:09"/>
    <s v="NULL"/>
    <s v="NULL"/>
    <s v="NULL"/>
    <s v=" פירוט לגבי הבניה המבוקשת תחדשות עירונית- פינוי בינוי._x000a_בנייית שני בניינים (בקיר משותף) בני 9 קומות (קומה תשיעית חלקית) מעל קומת קרקע הבקשה כוללת את אחת או יותר מהעבודות להלן:  חפירה, עבודות פיתוח,(פירוט: פיתוח נופי לבניין )                                                                                                                                                                                                                                                                                                                                                                                                                                                                                                                                                                                                                                                                                                                                                                                                         "/>
    <n v="0"/>
    <s v="NULL"/>
    <s v="NULL"/>
    <s v="NULL"/>
    <m/>
    <s v="NULL"/>
    <m/>
    <m/>
    <m/>
    <m/>
    <m/>
    <m/>
    <m/>
    <m/>
    <m/>
    <m/>
    <m/>
    <m/>
    <m/>
    <m/>
    <s v="גוש חלקה"/>
    <n v="2021"/>
    <x v="1"/>
    <s v="חפירה +בנייה"/>
    <m/>
    <m/>
    <n v="1"/>
    <m/>
    <m/>
    <m/>
    <n v="2"/>
    <s v="למידע"/>
    <m/>
    <x v="1"/>
    <m/>
    <m/>
    <m/>
    <m/>
    <m/>
    <m/>
    <m/>
    <m/>
    <m/>
    <m/>
    <m/>
    <m/>
    <m/>
    <n v="76"/>
    <m/>
    <m/>
    <m/>
    <m/>
    <m/>
    <m/>
    <m/>
  </r>
  <r>
    <n v="718"/>
    <m/>
    <m/>
    <m/>
    <m/>
    <m/>
    <m/>
    <m/>
    <m/>
    <m/>
    <m/>
    <n v="4130"/>
    <m/>
    <s v="תל אביב"/>
    <x v="32"/>
    <x v="126"/>
    <m/>
    <s v="מיסוי"/>
    <s v="מיסוי - פינוי-בינוי"/>
    <s v="תכנית מאושרת עם פעילות יזמית"/>
    <n v="6867633"/>
    <s v="506 201900176"/>
    <n v="506"/>
    <n v="201900176"/>
    <s v="מסלול מלא רישוי (כולל הקלות ושימושים חורגים)"/>
    <s v="בנין מגורים מגדל(מעל 20 ק"/>
    <n v="12700000"/>
    <s v="רמת גן"/>
    <n v="8600"/>
    <s v="הררי"/>
    <n v="1622"/>
    <n v="6"/>
    <n v="6"/>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1"/>
    <s v="בנייה"/>
    <m/>
    <m/>
    <n v="1"/>
    <m/>
    <m/>
    <m/>
    <n v="1"/>
    <s v="להיתר"/>
    <m/>
    <x v="1"/>
    <m/>
    <m/>
    <m/>
    <m/>
    <m/>
    <m/>
    <m/>
    <m/>
    <m/>
    <m/>
    <m/>
    <m/>
    <m/>
    <n v="258"/>
    <m/>
    <m/>
    <m/>
    <m/>
    <s v="לא מופיע באתר העירייה. במדלן מופיע - היתר בתנאים"/>
    <s v="אישור בתנאים"/>
    <m/>
  </r>
  <r>
    <n v="716"/>
    <m/>
    <m/>
    <m/>
    <m/>
    <m/>
    <m/>
    <m/>
    <m/>
    <m/>
    <m/>
    <n v="4130"/>
    <m/>
    <s v="תל אביב"/>
    <x v="32"/>
    <x v="126"/>
    <m/>
    <s v="מיסוי"/>
    <s v="מיסוי - פינוי-בינוי"/>
    <s v="תכנית מאושרת עם פעילות יזמית"/>
    <n v="5394801"/>
    <s v="506 201800421"/>
    <n v="506"/>
    <n v="201800421"/>
    <s v="בקשה למידע"/>
    <s v="בניה חדשה"/>
    <n v="12700000"/>
    <s v="רמת גן"/>
    <n v="8600"/>
    <s v="הררי"/>
    <n v="1622"/>
    <n v="6"/>
    <n v="6"/>
    <m/>
    <d v="2018-05-22T00:00:00"/>
    <n v="0"/>
    <n v="240"/>
    <m/>
    <m/>
    <n v="240"/>
    <m/>
    <m/>
    <m/>
    <m/>
    <m/>
    <s v="גרסה 1808224043-3 עורך: מגרש 2.התמונות של המגרש צולמו ב26.03.18 פירוט לגבי הבניה המבוקשת  הריסת 6 מבנים ובניים 3 מגדלים מגורים סה&quot;כ 240 יח&quot;ד לפי תבע מס 506-0255620"/>
    <m/>
    <m/>
    <m/>
    <s v="NULL"/>
    <m/>
    <m/>
    <m/>
    <m/>
    <m/>
    <m/>
    <m/>
    <m/>
    <m/>
    <m/>
    <m/>
    <m/>
    <m/>
    <m/>
    <m/>
    <m/>
    <m/>
    <n v="2018"/>
    <x v="1"/>
    <s v="הריסה + בנייה"/>
    <m/>
    <m/>
    <n v="1"/>
    <m/>
    <m/>
    <m/>
    <n v="2"/>
    <s v="למידע"/>
    <m/>
    <x v="1"/>
    <m/>
    <m/>
    <m/>
    <m/>
    <m/>
    <m/>
    <m/>
    <m/>
    <m/>
    <m/>
    <m/>
    <m/>
    <m/>
    <n v="258"/>
    <m/>
    <m/>
    <m/>
    <m/>
    <m/>
    <s v="4. מתוכננים חדרים טכניים ודירות גן הפונים לכיוון חזית הרחוב - בניגוד להנחיות"/>
    <m/>
  </r>
  <r>
    <n v="717"/>
    <m/>
    <m/>
    <m/>
    <m/>
    <m/>
    <m/>
    <m/>
    <m/>
    <m/>
    <m/>
    <n v="4130"/>
    <m/>
    <s v="תל אביב"/>
    <x v="32"/>
    <x v="126"/>
    <m/>
    <s v="מיסוי"/>
    <s v="מיסוי - פינוי-בינוי"/>
    <s v="תכנית מאושרת עם פעילות יזמית"/>
    <n v="6866911"/>
    <s v="506 201800421"/>
    <n v="506"/>
    <n v="201800421"/>
    <s v="בקשה למידע"/>
    <s v="בניה חדשה"/>
    <n v="12700000"/>
    <s v="רמת גן"/>
    <n v="8600"/>
    <s v="הררי"/>
    <n v="1622"/>
    <n v="6"/>
    <n v="6"/>
    <m/>
    <d v="2018-05-22T00:00:00"/>
    <n v="0"/>
    <n v="240"/>
    <m/>
    <m/>
    <n v="240"/>
    <m/>
    <m/>
    <m/>
    <m/>
    <m/>
    <s v="גרסה 1808224043-3 עורך: מגרש 2.התמונות של המגרש צולמו ב26.03.18 פירוט לגבי הבניה המבוקשת  הריסת 6 מבנים ובניים 3 מגדלים מגורים סה&quot;כ 240 יח&quot;ד לפי תבע מס 506-0255620"/>
    <m/>
    <m/>
    <m/>
    <s v="NULL"/>
    <m/>
    <m/>
    <m/>
    <m/>
    <m/>
    <m/>
    <m/>
    <m/>
    <m/>
    <m/>
    <m/>
    <m/>
    <m/>
    <m/>
    <m/>
    <m/>
    <m/>
    <n v="2018"/>
    <x v="1"/>
    <s v="הריסה + בנייה"/>
    <m/>
    <m/>
    <m/>
    <m/>
    <m/>
    <m/>
    <n v="4"/>
    <s v="למידע"/>
    <m/>
    <x v="1"/>
    <m/>
    <m/>
    <m/>
    <m/>
    <m/>
    <m/>
    <m/>
    <m/>
    <m/>
    <m/>
    <m/>
    <m/>
    <m/>
    <n v="258"/>
    <m/>
    <m/>
    <m/>
    <m/>
    <m/>
    <s v="המרחביות."/>
    <m/>
  </r>
  <r>
    <n v="719"/>
    <m/>
    <m/>
    <m/>
    <m/>
    <m/>
    <m/>
    <m/>
    <m/>
    <m/>
    <m/>
    <n v="4130"/>
    <m/>
    <s v="תל אביב"/>
    <x v="32"/>
    <x v="126"/>
    <m/>
    <s v="מיסוי"/>
    <s v="מיסוי - פינוי-בינוי"/>
    <s v="תכנית מאושרת עם פעילות יזמית"/>
    <n v="5394800"/>
    <s v="506 201800419"/>
    <n v="506"/>
    <n v="201800419"/>
    <s v="בקשה למידע"/>
    <s v="בניה חדשה"/>
    <n v="12701000"/>
    <s v="רמת גן"/>
    <n v="8600"/>
    <s v="הררי"/>
    <n v="1622"/>
    <n v="8"/>
    <n v="8"/>
    <m/>
    <d v="2018-05-22T00:00:00"/>
    <n v="0"/>
    <n v="240"/>
    <m/>
    <m/>
    <n v="240"/>
    <m/>
    <m/>
    <m/>
    <m/>
    <m/>
    <s v="גרסה 8326474580-3 עורך: מגרש 6תמונות מגרש צולמו ב26.03.18 פירוט לגבי הבניה המבוקשת  הריסת 6 מבנים ובניים 3 מגדלים מגורים סה&quot;כ 240 יח&quot;ד לפי תבע מס 506-0255620"/>
    <m/>
    <m/>
    <m/>
    <s v="NULL"/>
    <m/>
    <m/>
    <m/>
    <m/>
    <m/>
    <m/>
    <m/>
    <m/>
    <m/>
    <m/>
    <m/>
    <m/>
    <m/>
    <m/>
    <m/>
    <m/>
    <m/>
    <n v="2018"/>
    <x v="1"/>
    <s v="הריסה + בנייה"/>
    <m/>
    <m/>
    <s v="1,2,3"/>
    <m/>
    <m/>
    <m/>
    <n v="2"/>
    <s v="למידע"/>
    <m/>
    <x v="1"/>
    <m/>
    <m/>
    <m/>
    <m/>
    <m/>
    <m/>
    <m/>
    <m/>
    <m/>
    <m/>
    <m/>
    <m/>
    <m/>
    <n v="258"/>
    <m/>
    <m/>
    <m/>
    <m/>
    <m/>
    <s v="2. גובה המבנה המבוקש הינו 39.85 מ' כאשר גובה מקס' מותר הוא: 33.8 מ'."/>
    <m/>
  </r>
  <r>
    <n v="720"/>
    <m/>
    <m/>
    <m/>
    <m/>
    <m/>
    <m/>
    <m/>
    <m/>
    <m/>
    <m/>
    <n v="4130"/>
    <m/>
    <s v="תל אביב"/>
    <x v="32"/>
    <x v="126"/>
    <m/>
    <s v="מיסוי"/>
    <s v="מיסוי - פינוי-בינוי"/>
    <s v="תכנית מאושרת עם פעילות יזמית"/>
    <n v="6866909"/>
    <s v="506 201800419"/>
    <n v="506"/>
    <n v="201800419"/>
    <s v="בקשה למידע"/>
    <s v="בניה חדשה"/>
    <n v="12701000"/>
    <s v="רמת גן"/>
    <n v="8600"/>
    <s v="הררי"/>
    <n v="1622"/>
    <n v="8"/>
    <n v="8"/>
    <m/>
    <d v="2018-05-22T00:00:00"/>
    <n v="0"/>
    <n v="240"/>
    <m/>
    <m/>
    <n v="240"/>
    <m/>
    <m/>
    <m/>
    <m/>
    <m/>
    <s v="גרסה 8326474580-3 עורך: מגרש 6תמונות מגרש צולמו ב26.03.18 פירוט לגבי הבניה המבוקשת  הריסת 6 מבנים ובניים 3 מגדלים מגורים סה&quot;כ 240 יח&quot;ד לפי תבע מס 506-0255620"/>
    <m/>
    <m/>
    <m/>
    <s v="NULL"/>
    <m/>
    <m/>
    <m/>
    <m/>
    <m/>
    <m/>
    <m/>
    <m/>
    <m/>
    <m/>
    <m/>
    <m/>
    <m/>
    <m/>
    <m/>
    <m/>
    <m/>
    <n v="2018"/>
    <x v="1"/>
    <s v="הריסה + בנייה"/>
    <m/>
    <m/>
    <m/>
    <m/>
    <m/>
    <m/>
    <n v="4"/>
    <s v="למידע"/>
    <m/>
    <x v="1"/>
    <m/>
    <m/>
    <m/>
    <m/>
    <m/>
    <m/>
    <m/>
    <m/>
    <m/>
    <m/>
    <m/>
    <m/>
    <m/>
    <n v="258"/>
    <m/>
    <m/>
    <m/>
    <m/>
    <m/>
    <s v="3. מתוכננות 3.5 קומות מרתף בניגוד למותר (3) - מהווה סטיה ניכרת."/>
    <m/>
  </r>
  <r>
    <n v="721"/>
    <m/>
    <m/>
    <m/>
    <m/>
    <m/>
    <m/>
    <m/>
    <m/>
    <m/>
    <m/>
    <n v="4130"/>
    <m/>
    <s v="תל אביב"/>
    <x v="32"/>
    <x v="126"/>
    <m/>
    <s v="מיסוי"/>
    <s v="מיסוי - פינוי-בינוי"/>
    <s v="תכנית מאושרת עם פעילות יזמית"/>
    <n v="5394802"/>
    <s v="506 201800422"/>
    <n v="506"/>
    <n v="201800422"/>
    <s v="בקשה למידע"/>
    <s v="בניה חדשה"/>
    <n v="12702002"/>
    <s v="רמת גן"/>
    <n v="8600"/>
    <s v="הררי"/>
    <n v="1622"/>
    <n v="10"/>
    <n v="10"/>
    <m/>
    <d v="2018-05-22T00:00:00"/>
    <n v="0"/>
    <n v="80"/>
    <m/>
    <m/>
    <n v="240"/>
    <m/>
    <m/>
    <m/>
    <m/>
    <m/>
    <s v="גרסה 7215231723-3 עורך: מגרש 3 פירוט לגבי הבניה המבוקשת  פינוי בינוי בהתאם לתב&quot;ע 506-0255620הריסת 6 בניינים קיימים ובניין 3 מגדלים מגורים סה&quot;כ 240 יח&quot;ד 80 בכל מגדל"/>
    <m/>
    <m/>
    <m/>
    <s v="NULL"/>
    <m/>
    <m/>
    <m/>
    <m/>
    <m/>
    <m/>
    <m/>
    <m/>
    <m/>
    <m/>
    <m/>
    <m/>
    <m/>
    <m/>
    <m/>
    <m/>
    <m/>
    <n v="2018"/>
    <x v="1"/>
    <s v="הריסה + בנייה"/>
    <m/>
    <m/>
    <s v="1,2,3"/>
    <n v="1"/>
    <m/>
    <m/>
    <n v="1"/>
    <s v="למידע"/>
    <m/>
    <x v="1"/>
    <m/>
    <m/>
    <m/>
    <m/>
    <m/>
    <m/>
    <m/>
    <m/>
    <m/>
    <m/>
    <m/>
    <m/>
    <m/>
    <n v="258"/>
    <m/>
    <m/>
    <m/>
    <m/>
    <m/>
    <m/>
    <m/>
  </r>
  <r>
    <n v="723"/>
    <m/>
    <m/>
    <m/>
    <m/>
    <m/>
    <m/>
    <m/>
    <m/>
    <m/>
    <m/>
    <n v="4130"/>
    <m/>
    <s v="תל אביב"/>
    <x v="32"/>
    <x v="126"/>
    <m/>
    <s v="מיסוי"/>
    <s v="מיסוי - פינוי-בינוי"/>
    <s v="תכנית מאושרת עם פעילות יזמית"/>
    <n v="6867631"/>
    <s v="506 201900174"/>
    <n v="506"/>
    <n v="201900174"/>
    <s v="מסלול מלא רישוי (כולל הקלות ושימושים חורגים)"/>
    <s v="בנין מגורים מגדל(מעל 20 ק"/>
    <n v="12702002"/>
    <s v="רמת גן"/>
    <n v="8600"/>
    <s v="הררי"/>
    <n v="1622"/>
    <n v="10"/>
    <n v="10"/>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1"/>
    <s v="בנייה"/>
    <m/>
    <m/>
    <n v="2"/>
    <m/>
    <m/>
    <m/>
    <n v="1"/>
    <s v="להיתר"/>
    <m/>
    <x v="1"/>
    <m/>
    <m/>
    <m/>
    <m/>
    <m/>
    <m/>
    <m/>
    <m/>
    <m/>
    <m/>
    <m/>
    <m/>
    <m/>
    <n v="258"/>
    <m/>
    <m/>
    <m/>
    <m/>
    <s v="לא מופיע באתר העירייה. במדלן מופיע - היתר בתנאים"/>
    <s v="אישור בתנאים"/>
    <m/>
  </r>
  <r>
    <n v="722"/>
    <m/>
    <m/>
    <m/>
    <m/>
    <m/>
    <m/>
    <m/>
    <m/>
    <m/>
    <m/>
    <n v="4130"/>
    <m/>
    <s v="תל אביב"/>
    <x v="32"/>
    <x v="126"/>
    <m/>
    <s v="מיסוי"/>
    <s v="מיסוי - פינוי-בינוי"/>
    <s v="תכנית מאושרת עם פעילות יזמית"/>
    <n v="6866912"/>
    <s v="506 201800422"/>
    <n v="506"/>
    <n v="201800422"/>
    <s v="בקשה למידע"/>
    <s v="בניה חדשה"/>
    <n v="12702002"/>
    <s v="רמת גן"/>
    <n v="8600"/>
    <s v="הררי"/>
    <n v="1622"/>
    <n v="10"/>
    <n v="10"/>
    <m/>
    <d v="2018-05-22T00:00:00"/>
    <n v="0"/>
    <n v="80"/>
    <m/>
    <m/>
    <n v="240"/>
    <m/>
    <m/>
    <m/>
    <m/>
    <m/>
    <s v="גרסה 7215231723-3 עורך: מגרש 3 פירוט לגבי הבניה המבוקשת  פינוי בינוי בהתאם לתב&quot;ע 506-0255620הריסת 6 בניינים קיימים ובניין 3 מגדלים מגורים סה&quot;כ 240 יח&quot;ד 80 בכל מגדל"/>
    <m/>
    <m/>
    <m/>
    <s v="NULL"/>
    <m/>
    <m/>
    <m/>
    <m/>
    <m/>
    <m/>
    <m/>
    <m/>
    <m/>
    <m/>
    <m/>
    <m/>
    <m/>
    <m/>
    <m/>
    <m/>
    <m/>
    <n v="2018"/>
    <x v="1"/>
    <s v="הריסה + בנייה"/>
    <m/>
    <m/>
    <m/>
    <m/>
    <m/>
    <m/>
    <n v="4"/>
    <s v="למידע"/>
    <m/>
    <x v="1"/>
    <m/>
    <m/>
    <m/>
    <m/>
    <m/>
    <m/>
    <m/>
    <m/>
    <m/>
    <m/>
    <m/>
    <m/>
    <m/>
    <n v="258"/>
    <m/>
    <m/>
    <m/>
    <m/>
    <m/>
    <m/>
    <m/>
  </r>
  <r>
    <n v="724"/>
    <m/>
    <m/>
    <m/>
    <m/>
    <m/>
    <m/>
    <m/>
    <m/>
    <m/>
    <m/>
    <n v="4130"/>
    <m/>
    <s v="תל אביב"/>
    <x v="32"/>
    <x v="126"/>
    <m/>
    <s v="מיסוי"/>
    <s v="מיסוי - פינוי-בינוי"/>
    <s v="תכנית מאושרת עם פעילות יזמית"/>
    <n v="7024309"/>
    <s v="506 201900174"/>
    <n v="506"/>
    <n v="201900174"/>
    <s v="מסלול מלא רישוי (כולל הקלות ושימושים חורגים)"/>
    <s v="בנין מגורים מגדל(מעל 20 ק"/>
    <n v="12702002"/>
    <s v="רמת גן"/>
    <n v="8600"/>
    <s v="הררי"/>
    <n v="1622"/>
    <n v="10"/>
    <n v="10"/>
    <m/>
    <d v="2019-03-11T00:00:00"/>
    <n v="0"/>
    <n v="80"/>
    <m/>
    <m/>
    <n v="80"/>
    <m/>
    <m/>
    <m/>
    <m/>
    <m/>
    <s v="הקמת בניין מגורים בן 80 יח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1"/>
    <s v="בנייה"/>
    <m/>
    <m/>
    <m/>
    <m/>
    <m/>
    <m/>
    <n v="4"/>
    <s v="להיתר"/>
    <m/>
    <x v="1"/>
    <m/>
    <m/>
    <m/>
    <m/>
    <m/>
    <m/>
    <m/>
    <m/>
    <m/>
    <m/>
    <m/>
    <m/>
    <m/>
    <n v="258"/>
    <m/>
    <m/>
    <m/>
    <m/>
    <m/>
    <s v="אושר בתנאים"/>
    <m/>
  </r>
  <r>
    <n v="727"/>
    <m/>
    <m/>
    <m/>
    <m/>
    <m/>
    <m/>
    <m/>
    <m/>
    <m/>
    <m/>
    <n v="4130"/>
    <m/>
    <s v="תל אביב"/>
    <x v="32"/>
    <x v="126"/>
    <m/>
    <s v="מיסוי"/>
    <s v="מיסוי - פינוי-בינוי"/>
    <s v="תכנית מאושרת עם פעילות יזמית"/>
    <n v="6867630"/>
    <s v="506 201900173"/>
    <n v="506"/>
    <n v="201900173"/>
    <s v="מסלול מלא רישוי (כולל הקלות ושימושים חורגים)"/>
    <s v="בנין מגורים מגדל(מעל 20 ק"/>
    <n v="12703000"/>
    <s v="רמת גן"/>
    <n v="8600"/>
    <s v="הררי"/>
    <n v="1622"/>
    <n v="12"/>
    <n v="12"/>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1"/>
    <s v="בנייה"/>
    <m/>
    <m/>
    <n v="3"/>
    <m/>
    <m/>
    <m/>
    <n v="1"/>
    <s v="להיתר"/>
    <m/>
    <x v="1"/>
    <m/>
    <m/>
    <m/>
    <m/>
    <m/>
    <m/>
    <m/>
    <m/>
    <m/>
    <m/>
    <m/>
    <m/>
    <m/>
    <n v="258"/>
    <m/>
    <m/>
    <m/>
    <m/>
    <s v="לא מופיע באתר העירייה. במדלן מופיע - היתר בתנאים"/>
    <s v="אישור בתנאים"/>
    <m/>
  </r>
  <r>
    <n v="725"/>
    <m/>
    <m/>
    <m/>
    <m/>
    <m/>
    <m/>
    <m/>
    <m/>
    <m/>
    <m/>
    <n v="4130"/>
    <m/>
    <s v="תל אביב"/>
    <x v="32"/>
    <x v="126"/>
    <m/>
    <s v="מיסוי"/>
    <s v="מיסוי - פינוי-בינוי"/>
    <s v="תכנית מאושרת עם פעילות יזמית"/>
    <n v="5394803"/>
    <s v="506 201800423"/>
    <n v="506"/>
    <n v="201800423"/>
    <s v="בקשה למידע"/>
    <s v="בניה חדשה"/>
    <n v="12703000"/>
    <s v="רמת גן"/>
    <n v="8600"/>
    <s v="הררי"/>
    <n v="1622"/>
    <n v="12"/>
    <n v="12"/>
    <m/>
    <d v="2018-05-22T00:00:00"/>
    <n v="0"/>
    <n v="240"/>
    <m/>
    <m/>
    <m/>
    <m/>
    <m/>
    <m/>
    <m/>
    <m/>
    <s v="גרסה 5892785123-4 פירוט לגבי הבניה המבוקשת בניית 3 מבנים רבי קומות על גבי 4 מרתפי חניה משותפים בהתאם לתב&quot;ע מקומית 506-0255620"/>
    <m/>
    <m/>
    <m/>
    <s v="NULL"/>
    <m/>
    <m/>
    <m/>
    <m/>
    <m/>
    <m/>
    <m/>
    <m/>
    <m/>
    <m/>
    <m/>
    <m/>
    <m/>
    <m/>
    <m/>
    <m/>
    <m/>
    <n v="2018"/>
    <x v="1"/>
    <s v="בנייה"/>
    <m/>
    <m/>
    <n v="3"/>
    <m/>
    <m/>
    <m/>
    <n v="2"/>
    <s v="למידע"/>
    <m/>
    <x v="1"/>
    <m/>
    <m/>
    <m/>
    <m/>
    <m/>
    <m/>
    <m/>
    <m/>
    <m/>
    <m/>
    <m/>
    <m/>
    <m/>
    <n v="258"/>
    <m/>
    <m/>
    <m/>
    <m/>
    <m/>
    <m/>
    <m/>
  </r>
  <r>
    <n v="726"/>
    <m/>
    <m/>
    <m/>
    <m/>
    <m/>
    <m/>
    <m/>
    <m/>
    <m/>
    <m/>
    <n v="4130"/>
    <m/>
    <s v="תל אביב"/>
    <x v="32"/>
    <x v="126"/>
    <m/>
    <s v="מיסוי"/>
    <s v="מיסוי - פינוי-בינוי"/>
    <s v="תכנית מאושרת עם פעילות יזמית"/>
    <n v="6866913"/>
    <s v="506 201800423"/>
    <n v="506"/>
    <n v="201800423"/>
    <s v="בקשה למידע"/>
    <s v="בניה חדשה"/>
    <n v="12703000"/>
    <s v="רמת גן"/>
    <n v="8600"/>
    <s v="הררי"/>
    <n v="1622"/>
    <n v="12"/>
    <n v="12"/>
    <m/>
    <d v="2018-05-22T00:00:00"/>
    <n v="0"/>
    <n v="240"/>
    <m/>
    <m/>
    <m/>
    <m/>
    <m/>
    <m/>
    <m/>
    <m/>
    <s v="גרסה 5892785123-4 פירוט לגבי הבניה המבוקשת בניית 3 מבנים רבי קומות על גבי 4 מרתפי חניה משותפים בהתאם לתב&quot;ע מקומית 506-0255620"/>
    <m/>
    <m/>
    <m/>
    <s v="NULL"/>
    <m/>
    <m/>
    <m/>
    <m/>
    <m/>
    <m/>
    <m/>
    <m/>
    <m/>
    <m/>
    <m/>
    <m/>
    <m/>
    <m/>
    <m/>
    <m/>
    <m/>
    <n v="2018"/>
    <x v="1"/>
    <s v="בנייה"/>
    <m/>
    <m/>
    <m/>
    <m/>
    <m/>
    <m/>
    <n v="4"/>
    <s v="למידע"/>
    <m/>
    <x v="1"/>
    <m/>
    <m/>
    <m/>
    <m/>
    <m/>
    <m/>
    <m/>
    <m/>
    <m/>
    <m/>
    <m/>
    <m/>
    <m/>
    <n v="258"/>
    <m/>
    <m/>
    <m/>
    <m/>
    <m/>
    <m/>
    <m/>
  </r>
  <r>
    <n v="728"/>
    <m/>
    <m/>
    <m/>
    <m/>
    <m/>
    <m/>
    <m/>
    <m/>
    <m/>
    <m/>
    <n v="4130"/>
    <m/>
    <s v="תל אביב"/>
    <x v="32"/>
    <x v="126"/>
    <m/>
    <s v="מיסוי"/>
    <s v="מיסוי - פינוי-בינוי"/>
    <s v="תכנית מאושרת עם פעילות יזמית"/>
    <n v="7024308"/>
    <s v="506 201900173"/>
    <n v="506"/>
    <n v="201900173"/>
    <s v="מסלול מלא רישוי (כולל הקלות ושימושים חורגים)"/>
    <s v="בנין מגורים מגדל(מעל 20 ק"/>
    <n v="12703000"/>
    <s v="רמת גן"/>
    <n v="8600"/>
    <s v="הררי"/>
    <n v="1622"/>
    <n v="12"/>
    <n v="12"/>
    <m/>
    <d v="2019-03-11T00:00:00"/>
    <n v="0"/>
    <n v="80"/>
    <m/>
    <m/>
    <n v="80"/>
    <m/>
    <m/>
    <m/>
    <m/>
    <m/>
    <s v="הקמת בניין מגורים בן 80 יח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1"/>
    <s v="בנייה"/>
    <m/>
    <m/>
    <m/>
    <m/>
    <m/>
    <m/>
    <n v="4"/>
    <s v="להיתר"/>
    <m/>
    <x v="1"/>
    <m/>
    <m/>
    <m/>
    <m/>
    <m/>
    <m/>
    <m/>
    <m/>
    <m/>
    <m/>
    <m/>
    <m/>
    <m/>
    <n v="258"/>
    <m/>
    <m/>
    <m/>
    <m/>
    <m/>
    <m/>
    <m/>
  </r>
  <r>
    <n v="729"/>
    <m/>
    <m/>
    <m/>
    <m/>
    <m/>
    <m/>
    <m/>
    <m/>
    <m/>
    <m/>
    <n v="4191"/>
    <m/>
    <s v="תל אביב"/>
    <x v="32"/>
    <x v="127"/>
    <m/>
    <s v="מיסוי"/>
    <s v="מיסוי - פינוי-בינוי"/>
    <s v="תכנית מאושרת עם פעילות יזמית"/>
    <n v="5278184"/>
    <s v="506 201700496"/>
    <n v="506"/>
    <n v="201700496"/>
    <s v="בקשה למידע"/>
    <s v="כללי"/>
    <n v="306002"/>
    <s v="רמת גן"/>
    <n v="8600"/>
    <s v="דרך בן גוריון דוד"/>
    <n v="903"/>
    <n v="52"/>
    <n v="52"/>
    <m/>
    <d v="2017-06-12T00:00:00"/>
    <n v="0"/>
    <n v="198"/>
    <m/>
    <m/>
    <m/>
    <m/>
    <m/>
    <m/>
    <m/>
    <m/>
    <s v="פירוט לגבי הבניה המבוקשת בניין מגורים בן 36 קומות + קומה טכנית מעל קומת קרקע גבוהה + שטחי מסחר + שטחי ציבור בקומת הקרקע כולל כיכר עירונית"/>
    <m/>
    <m/>
    <m/>
    <s v="NULL"/>
    <m/>
    <m/>
    <m/>
    <m/>
    <m/>
    <m/>
    <m/>
    <m/>
    <m/>
    <m/>
    <m/>
    <m/>
    <m/>
    <m/>
    <m/>
    <m/>
    <m/>
    <n v="2017"/>
    <x v="1"/>
    <s v="בנייה"/>
    <m/>
    <m/>
    <n v="1"/>
    <m/>
    <m/>
    <m/>
    <n v="3"/>
    <s v="למידע"/>
    <m/>
    <x v="1"/>
    <m/>
    <m/>
    <m/>
    <m/>
    <m/>
    <m/>
    <m/>
    <m/>
    <m/>
    <m/>
    <m/>
    <m/>
    <m/>
    <n v="198"/>
    <m/>
    <m/>
    <m/>
    <m/>
    <m/>
    <s v="אין מידע באתר"/>
    <m/>
  </r>
  <r>
    <n v="730"/>
    <m/>
    <m/>
    <m/>
    <m/>
    <m/>
    <m/>
    <m/>
    <m/>
    <m/>
    <m/>
    <n v="4191"/>
    <m/>
    <s v="תל אביב"/>
    <x v="32"/>
    <x v="127"/>
    <m/>
    <s v="מיסוי"/>
    <s v="מיסוי - פינוי-בינוי"/>
    <s v="תכנית מאושרת עם פעילות יזמית"/>
    <n v="7024502"/>
    <s v="506 201900641"/>
    <n v="506"/>
    <n v="201900641"/>
    <s v="בקשה למידע"/>
    <s v="בניה חדשה"/>
    <n v="306002"/>
    <s v="רמת גן"/>
    <n v="8600"/>
    <s v="מגדים"/>
    <n v="902"/>
    <n v="9"/>
    <n v="9"/>
    <m/>
    <d v="2019-09-15T00:00:00"/>
    <n v="0"/>
    <n v="198"/>
    <m/>
    <m/>
    <n v="198"/>
    <m/>
    <m/>
    <m/>
    <m/>
    <m/>
    <s v="סוג המבנה המבוקש בניין בגובה 29 מ' ומעלה פירוט לגבי הבניה המבוקשת  הריסת מבנים קיימים במתחם במסגרת פינוי בינוי. הקמת מבנה מגורים חדש הכולל: 198 יחד, שטח מסחרי, גן ילדים, מרתפי חניה, פיתוח כיכר עירונית, מעלית חיצונית. הבקשה כוללת את אחת או יותר מהעבודות להלן:  חפירה, חניה מקורה, עבודות פיתוח,(פירוט: פיתוח כיכר עירונית ), גדרות ושערים, מבני עזר"/>
    <m/>
    <m/>
    <m/>
    <s v="NULL"/>
    <m/>
    <m/>
    <m/>
    <m/>
    <m/>
    <m/>
    <m/>
    <m/>
    <m/>
    <m/>
    <m/>
    <m/>
    <m/>
    <m/>
    <m/>
    <m/>
    <m/>
    <n v="2019"/>
    <x v="1"/>
    <s v="הריסה + חפירה + בנייה"/>
    <m/>
    <m/>
    <n v="1"/>
    <m/>
    <m/>
    <m/>
    <n v="1"/>
    <s v="למידע"/>
    <m/>
    <x v="1"/>
    <m/>
    <m/>
    <m/>
    <m/>
    <m/>
    <m/>
    <m/>
    <m/>
    <m/>
    <m/>
    <m/>
    <m/>
    <m/>
    <n v="198"/>
    <m/>
    <m/>
    <m/>
    <m/>
    <m/>
    <s v="אין מידע באתר"/>
    <m/>
  </r>
  <r>
    <n v="1997"/>
    <s v="אוקטובר 2021 - טיוב בקשות שאינן כפולות"/>
    <s v="כן"/>
    <m/>
    <m/>
    <m/>
    <m/>
    <m/>
    <m/>
    <m/>
    <m/>
    <n v="4191"/>
    <m/>
    <s v="תל אביב"/>
    <x v="32"/>
    <x v="127"/>
    <m/>
    <s v="מיסוי"/>
    <s v="פינוי-בינוי"/>
    <s v="תכנית מאושרת עם פעילות יזמית"/>
    <n v="7457130"/>
    <s v="506 202100545"/>
    <n v="506"/>
    <n v="202100545"/>
    <s v="בקשה למידע                                                                      "/>
    <s v="בניה חדשה                               "/>
    <n v="306003"/>
    <s v="רמת גן"/>
    <n v="8600"/>
    <s v="מגדים                                                       "/>
    <n v="902"/>
    <n v="9"/>
    <n v="9"/>
    <s v="NULL"/>
    <d v="2021-07-05T00:00:00"/>
    <n v="0"/>
    <n v="198"/>
    <s v="NULL"/>
    <s v="NULL"/>
    <n v="198"/>
    <s v="2021_03"/>
    <d v="2021-07-15T12:02:09"/>
    <s v="NULL"/>
    <s v="מהות הבקשה"/>
    <s v="NULL"/>
    <s v=" פירוט לגבי הבניה המבוקשת הריסת מבנים קיימים במתחם, הקמת מבנה מגורים חדש הכולל: 198 יחד ( מהם 39 יחד קטנות), שטח מסחרי, שטח למבנה ציבורי _x000a_( גן ילדים או טיפת חלב), מרתפי חניה. הבקשה כוללת את אחת או יותר מהעבודות להלן:  חפירה, חניה מקורה, עבודות פיתוח,(פירוט: פיתוח סביבת הבניין והכיכר הציבורית הצמודה ), גדרות ושערים                                                                                                                                                                                                                                                                                                                                                                                                                                                                                                                                                                                                                                                                                                           "/>
    <n v="0"/>
    <s v="NULL"/>
    <s v="NULL"/>
    <s v="NULL"/>
    <m/>
    <s v="NULL"/>
    <m/>
    <m/>
    <m/>
    <m/>
    <m/>
    <m/>
    <m/>
    <m/>
    <m/>
    <m/>
    <m/>
    <m/>
    <m/>
    <m/>
    <s v="גוש חלקה"/>
    <n v="2021"/>
    <x v="1"/>
    <s v="הריסה +  חפירה + בנייה"/>
    <m/>
    <m/>
    <n v="1"/>
    <m/>
    <m/>
    <m/>
    <n v="2"/>
    <s v="למידע"/>
    <m/>
    <x v="1"/>
    <m/>
    <m/>
    <m/>
    <m/>
    <m/>
    <m/>
    <m/>
    <m/>
    <m/>
    <m/>
    <m/>
    <m/>
    <m/>
    <n v="198"/>
    <m/>
    <m/>
    <m/>
    <m/>
    <m/>
    <m/>
    <m/>
  </r>
  <r>
    <n v="736"/>
    <m/>
    <m/>
    <m/>
    <m/>
    <m/>
    <m/>
    <m/>
    <m/>
    <m/>
    <m/>
    <n v="4054"/>
    <m/>
    <s v="תל אביב"/>
    <x v="32"/>
    <x v="128"/>
    <m/>
    <s v="מיסוי"/>
    <s v="מיסוי - פינוי-בינוי"/>
    <s v="בביצוע + מבנים מאוכלסים"/>
    <n v="81462"/>
    <s v="506 2014295"/>
    <n v="506"/>
    <n v="2014295"/>
    <s v="בקשה להיתר"/>
    <s v="בנין מגורים מגדל(מעל 20 ק               "/>
    <n v="2894001"/>
    <s v="רמת גן"/>
    <n v="8600"/>
    <s v="התקוה"/>
    <n v="301"/>
    <n v="11"/>
    <n v="11"/>
    <m/>
    <d v="2014-05-15T00:00:00"/>
    <n v="0"/>
    <n v="148"/>
    <n v="43"/>
    <n v="105"/>
    <n v="148"/>
    <m/>
    <m/>
    <m/>
    <m/>
    <m/>
    <s v=" בנין חדש בן 37 קומות 148 יח&quot;ד"/>
    <m/>
    <m/>
    <m/>
    <n v="77079"/>
    <n v="2016022"/>
    <m/>
    <d v="2016-01-21T00:00:00"/>
    <m/>
    <n v="0"/>
    <n v="148"/>
    <n v="43"/>
    <m/>
    <n v="105"/>
    <m/>
    <n v="148"/>
    <m/>
    <m/>
    <s v="בהמשך להיתר מספר 2015112 להריסה דיפון וחפירה שניתן ביום 13.7.15 מבקשים: להקים מגדל מגורים בן   39 קומות (קומת כניסה וביניים, 37 מקומות, גג טכני)  מעל 5 קומות  מרתפי חניה, סהכ 148 יח&quot;ד (מגדל גפן B): מרתפי חניה כוללים חניות בחלקן ציבוריות ומחסנים, חדרים טכנים, 4 מעליות, 3 גרמי מדרגות אשר אחד מהם חירום. הכניסה למרתפים מרח' התקווה. מפלס כניסה כולל חדר כושר, לובי כניסה אולם לשימוש הדיירים, חדר עגלות, חדר דואר, דחסנית, פיתוח שטח כולל בחלק הצפוני של המגרש,  מדרגות לחניה הציבורית בצד מזרח. קומה ראשונה כוללת דירה אחת בת 5 חדרים עם מחסן דירתי בנפרד מהדירה ומרפסת,  קומות 2-37 טיפוסיות הכוללות שלוש דירות של 4 חדרים ודירה אחת בת 5 חדרים ומרפסות, לשתיים מהדירות מוצע מחסן דירתי בנפרד מהדירה.  קומה 38 (קומת פנטהאוז תחתון) כוללת שתי דירות בנות 5 חדרים, גג למערכות טכניות (מאגר מים וחדר משאבות), קומה 39 (פנטהאוס עליון) כולל דירה בת 5 חדרים ומרפסת. קומת גג תחתון כולל מערכות טכניות וקומת גג עליונה (משטח חילוץ ברחפה). שטח עיקרי: 16,745.53 מ&quot;ר. שטח שרות: 17,801.48 מ&quot;ר. שטח מרפסות: 1,804.88 מ&quot;ר.&quot;"/>
    <m/>
    <m/>
    <m/>
    <n v="2014"/>
    <x v="8"/>
    <s v="בנייה"/>
    <s v="הריסה + חפירה ודיפון"/>
    <m/>
    <n v="1"/>
    <m/>
    <m/>
    <m/>
    <n v="1"/>
    <s v="להיתר"/>
    <m/>
    <x v="0"/>
    <m/>
    <m/>
    <m/>
    <n v="81462"/>
    <n v="77079"/>
    <m/>
    <m/>
    <m/>
    <m/>
    <m/>
    <m/>
    <m/>
    <m/>
    <n v="120"/>
    <m/>
    <m/>
    <m/>
    <m/>
    <m/>
    <m/>
    <m/>
  </r>
  <r>
    <n v="737"/>
    <m/>
    <m/>
    <m/>
    <m/>
    <m/>
    <m/>
    <m/>
    <m/>
    <m/>
    <m/>
    <n v="4054"/>
    <m/>
    <s v="תל אביב"/>
    <x v="32"/>
    <x v="128"/>
    <m/>
    <s v="מיסוי"/>
    <s v="מיסוי - פינוי-בינוי"/>
    <s v="בביצוע + מבנים מאוכלסים"/>
    <n v="5394599"/>
    <s v="506 201800927"/>
    <n v="506"/>
    <n v="201800927"/>
    <s v="בקשה להיתר"/>
    <s v="חדוש היתר"/>
    <n v="2894001"/>
    <s v="רמת גן"/>
    <n v="8600"/>
    <s v="התקוה"/>
    <n v="301"/>
    <n v="11"/>
    <n v="11"/>
    <m/>
    <d v="2018-12-12T00:00:00"/>
    <n v="0"/>
    <n v="0"/>
    <m/>
    <m/>
    <m/>
    <m/>
    <m/>
    <m/>
    <m/>
    <m/>
    <s v="חידוש תוקף היתר , להיתר מס 2016022 לבקשה מס 2014295  ."/>
    <m/>
    <m/>
    <m/>
    <n v="1568682"/>
    <n v="2019004"/>
    <m/>
    <d v="2019-01-02T00:00:00"/>
    <m/>
    <n v="0"/>
    <n v="0"/>
    <m/>
    <m/>
    <m/>
    <m/>
    <m/>
    <m/>
    <m/>
    <s v="חידוש תוקף היתר מספר 2016022 מיום 20.1.16 ל-3 שנים נוספות ועד ליום 20.1.22.   מהות ההיתר:הקמת מגדל מגורים בן 39 קומות , 148 יחד.&quot;"/>
    <m/>
    <m/>
    <m/>
    <n v="2018"/>
    <x v="5"/>
    <m/>
    <s v="בנייה"/>
    <s v="מדובר בחידוש תוקף להיתר מס 2016022 (שהוא היתר מסוג בנייה), אבל מעבר לזה לא כתוב כלום במהות הבקשה הנוכחית באתר העירייה"/>
    <n v="1"/>
    <m/>
    <m/>
    <m/>
    <n v="2"/>
    <s v="להיתר"/>
    <s v="בקשה כפולה שקיבלה היתר (המשכי) נוסף"/>
    <x v="2"/>
    <m/>
    <m/>
    <m/>
    <m/>
    <m/>
    <m/>
    <m/>
    <m/>
    <m/>
    <m/>
    <n v="1"/>
    <m/>
    <m/>
    <n v="120"/>
    <m/>
    <m/>
    <m/>
    <m/>
    <m/>
    <m/>
    <m/>
  </r>
  <r>
    <n v="738"/>
    <m/>
    <m/>
    <m/>
    <m/>
    <m/>
    <m/>
    <m/>
    <m/>
    <m/>
    <m/>
    <n v="4054"/>
    <m/>
    <s v="תל אביב"/>
    <x v="32"/>
    <x v="128"/>
    <m/>
    <s v="מיסוי"/>
    <s v="מיסוי - פינוי-בינוי"/>
    <s v="בביצוע + מבנים מאוכלסים"/>
    <n v="6867403"/>
    <s v="506 201800927"/>
    <n v="506"/>
    <n v="201800927"/>
    <s v="בקשה להיתר"/>
    <s v="חדוש היתר"/>
    <n v="2894001"/>
    <s v="רמת גן"/>
    <n v="8600"/>
    <s v="התקווה"/>
    <n v="301"/>
    <n v="11"/>
    <n v="11"/>
    <m/>
    <d v="2018-12-12T00:00:00"/>
    <n v="0"/>
    <n v="0"/>
    <m/>
    <m/>
    <m/>
    <m/>
    <m/>
    <m/>
    <m/>
    <m/>
    <s v="חידוש תוקף היתר , להיתר מס 2016022 לבקשה מס 2014295  ."/>
    <m/>
    <m/>
    <m/>
    <n v="1928339"/>
    <n v="2019004"/>
    <m/>
    <d v="2019-01-02T00:00:00"/>
    <m/>
    <n v="0"/>
    <n v="0"/>
    <m/>
    <m/>
    <m/>
    <m/>
    <n v="148"/>
    <m/>
    <m/>
    <s v="מהות ההיתר: הקמת מגדל מגורים בן 39 קומות מעל 5 קומות מרתפי חניה ו-148 יחד.   חידוש תוקף היתר מספר 2016022 מיום 20.1.16 ל-3 שנים נוספות ועד ליום 20.1.22.   מהות ההיתר:הקמת מגדל מגורים בן 39 קומות , 148 יח&quot;ד. הארכת תוקף היתר מספר 2016022 מיום 20.1.16 ל-3 שנ"/>
    <m/>
    <m/>
    <m/>
    <n v="2018"/>
    <x v="5"/>
    <m/>
    <s v="בנייה"/>
    <s v="מדובר בחידוש תוקף להיתר מס 2016022 (שהוא היתר מסוג בנייה), אבל מעבר לזה לא כתוב כלום במהות הבקשה הנוכחית באתר העירייה"/>
    <n v="1"/>
    <m/>
    <m/>
    <m/>
    <n v="2"/>
    <s v="להיתר"/>
    <m/>
    <x v="2"/>
    <m/>
    <m/>
    <m/>
    <m/>
    <m/>
    <m/>
    <m/>
    <m/>
    <m/>
    <m/>
    <n v="1"/>
    <m/>
    <m/>
    <n v="120"/>
    <m/>
    <m/>
    <m/>
    <m/>
    <m/>
    <m/>
    <m/>
  </r>
  <r>
    <n v="1484"/>
    <m/>
    <m/>
    <m/>
    <m/>
    <m/>
    <m/>
    <s v="הכתובת במתחם"/>
    <m/>
    <m/>
    <m/>
    <n v="4054"/>
    <m/>
    <s v="תל אביב"/>
    <x v="32"/>
    <x v="128"/>
    <m/>
    <s v="מיסוי"/>
    <s v="פינוי-בינוי"/>
    <s v="בביצוע + מבנים מאוכלסים"/>
    <n v="7132383"/>
    <s v="506 201900479"/>
    <n v="506"/>
    <n v="201900479"/>
    <s v="בקשה להיתר                                                                      "/>
    <s v="שינויים לבנין חדש                       "/>
    <n v="2894001"/>
    <s v="רמת גן"/>
    <n v="8600"/>
    <s v="התקווה                                                      "/>
    <n v="301"/>
    <n v="11"/>
    <n v="11"/>
    <m/>
    <d v="2019-07-10T00:00:00"/>
    <n v="0"/>
    <n v="148"/>
    <m/>
    <m/>
    <m/>
    <s v="2020_01"/>
    <d v="2020-11-01T21:02:44"/>
    <m/>
    <m/>
    <m/>
    <s v=" תוכנית שינויים בהמשך להיתר מספר 2019004. בקשה מספר 201800927. שינויים בבנין כולל: שינוי מ-5 מרתפי חניה ל-4. שינוי במאגרים ובקומת הגג. הוספת שטחי שרות בקומת הכניסה לרווחת הדיירים. שינוי בשטחי שרות ליקרי בין 2 דירות טיפוסיות בקומה. שינוי חדר אשפה כללי.                                                                                                                                                                                                                                                                                                                                                                                                                                                                                                                                                                                                                                                                                                                                                                             "/>
    <n v="2020009"/>
    <d v="2020-05-26T00:00:00"/>
    <s v="   לאשר הבקשה לתכנית השינויים בתנאים הבאים :  1- ניוד שטחים בהקלה לטובת כלל הדיירים  מקומת הביניים לקומת הקרקע, (חדרי       כושר,  חדרי דיירים ).  2- הקטנת שטח דירות באגף הדרומי לצורך הגדלת מרפסות לדירות באגף המזרחי      בהתאם לתבע ולתקנות לעיניין גודל מרפסות.  3- שינוי מיקום במאגר מים, שינוי גיאומטריה חדר  אשפה.  4- הנמכת הבניין לגובה המותר 154.8 מ' מעל פני הים בהתאם לתבע ( 0.45 מ').  5- לא מאושר ביטול קומת מרתף ה (5-) התחתונה.  6- לא מאושרת הרחבת המרתף ה (1-) והגבהת מפלס פיתוח הש.פ.פ., מהנימוק כי מדובר      בסטיה להוראות רג/ 1416 סעיף 4.2.2.ב' , מרתפים, מגרש B.  7- הגשת תשריט מעודכן ללא ביטול קומת מרתף החניה (5-) ללא הרחבת מרתף החנייה       העליון, כולל טבלת השטחים המתאימה .  8- חניות לציבור יירשמו על שם העירייה בהתאם לרג/ 1416 סעיף 6.2.6. , וכן תירשם זיקת      הנאה  למעבר ממגרש B לחניון הציבורי בהתאם לסעיף 6.2.9. בתבע.  9- תיקון הערות הבדיקה, הערות עג תשריט הבקשה ובהתאם למהע.     פרטי ההצבעה:  מאושר פה אחד ( מר אדם קניגסברגר , מר דני גולדשטיין , עוד מנחם דוד ,"/>
    <s v="NULL"/>
    <m/>
    <m/>
    <m/>
    <m/>
    <m/>
    <m/>
    <m/>
    <m/>
    <m/>
    <m/>
    <m/>
    <m/>
    <m/>
    <m/>
    <s v="NULL"/>
    <s v="NULL"/>
    <s v="לפי גוש חלקה (מרץ 2021)"/>
    <n v="2019"/>
    <x v="1"/>
    <s v="בנייה (שינויים)"/>
    <m/>
    <m/>
    <n v="1"/>
    <m/>
    <m/>
    <m/>
    <n v="2"/>
    <s v="להיתר"/>
    <m/>
    <x v="1"/>
    <m/>
    <m/>
    <m/>
    <m/>
    <m/>
    <m/>
    <m/>
    <m/>
    <m/>
    <m/>
    <m/>
    <m/>
    <m/>
    <n v="120"/>
    <m/>
    <m/>
    <m/>
    <m/>
    <m/>
    <s v="אישור בתנאים"/>
    <m/>
  </r>
  <r>
    <n v="739"/>
    <m/>
    <m/>
    <m/>
    <m/>
    <m/>
    <m/>
    <m/>
    <m/>
    <s v="פרויקט בנייה חדשה"/>
    <s v="אוכלס"/>
    <n v="4054"/>
    <m/>
    <s v="תל אביב"/>
    <x v="32"/>
    <x v="128"/>
    <m/>
    <s v="מיסוי"/>
    <s v="פינוי-בינוי"/>
    <s v="בביצוע + מבנים מאוכלסים"/>
    <n v="86377"/>
    <s v="506 2015501"/>
    <n v="506"/>
    <n v="2015501"/>
    <s v="בקשה להיתר"/>
    <s v="שינויים"/>
    <n v="2577001"/>
    <s v="רמת גן"/>
    <n v="8600"/>
    <s v="ז'בוטינסקי"/>
    <n v="205"/>
    <n v="57"/>
    <n v="57"/>
    <m/>
    <d v="2015-10-08T00:00:00"/>
    <n v="0"/>
    <n v="0"/>
    <m/>
    <m/>
    <n v="96"/>
    <m/>
    <m/>
    <m/>
    <m/>
    <m/>
    <m/>
    <m/>
    <m/>
    <m/>
    <n v="1384492"/>
    <n v="2016204"/>
    <m/>
    <d v="2016-09-09T00:00:00"/>
    <m/>
    <n v="0"/>
    <n v="0"/>
    <m/>
    <m/>
    <m/>
    <m/>
    <m/>
    <m/>
    <m/>
    <s v="בהמשך להיתר מס' 2013223 ל-הקמת מגדל בן 26 קומות מעל  4 קומות מרתפי חניה ומסחר,  שינויים ללא תוספת שטחים הכוללים ביטול קירוי מעל רחבת הכניסה  ושינויים גאומטריים במחסנים."/>
    <m/>
    <m/>
    <s v="שליפת חלקה 0 (אוגוסט 2020)"/>
    <n v="2015"/>
    <x v="8"/>
    <s v="שינויים"/>
    <s v="שינויים - בנייה"/>
    <m/>
    <m/>
    <m/>
    <m/>
    <m/>
    <s v="?"/>
    <s v="להיתר"/>
    <s v="בנייה חדשה ולא פב"/>
    <x v="6"/>
    <s v="בנייה חדשה ולא פב"/>
    <m/>
    <m/>
    <m/>
    <m/>
    <m/>
    <m/>
    <m/>
    <m/>
    <m/>
    <m/>
    <m/>
    <m/>
    <n v="120"/>
    <m/>
    <m/>
    <m/>
    <m/>
    <m/>
    <m/>
    <m/>
  </r>
  <r>
    <n v="741"/>
    <m/>
    <m/>
    <m/>
    <m/>
    <m/>
    <m/>
    <m/>
    <m/>
    <m/>
    <m/>
    <n v="4158"/>
    <m/>
    <s v="תל אביב"/>
    <x v="32"/>
    <x v="129"/>
    <m/>
    <s v="מיסוי"/>
    <s v="מיסוי - פינוי-בינוי"/>
    <s v="תכנית מאושרת עם פעילות יזמית"/>
    <n v="7024414"/>
    <s v="506 201900549"/>
    <n v="506"/>
    <n v="201900549"/>
    <s v="בקשה להיתר"/>
    <s v="הריסה"/>
    <n v="6142100"/>
    <s v="רמת גן"/>
    <n v="8600"/>
    <s v="שלם"/>
    <n v="1714"/>
    <n v="2"/>
    <n v="2"/>
    <m/>
    <d v="2019-08-01T00:00:00"/>
    <n v="0"/>
    <n v="0"/>
    <n v="144"/>
    <n v="366"/>
    <n v="510"/>
    <m/>
    <m/>
    <s v="נתוני מתחם"/>
    <s v="חישוב מתמטי"/>
    <s v="מנהלת"/>
    <s v="הריסה של 6 בנייני מגורים ומבנה מסחר."/>
    <m/>
    <m/>
    <m/>
    <s v="NULL"/>
    <n v="2021302"/>
    <m/>
    <d v="2021-11-14T00:00:00"/>
    <m/>
    <m/>
    <m/>
    <n v="144"/>
    <s v="נתוני מתחם"/>
    <n v="366"/>
    <s v="חישוב מתמטי"/>
    <n v="510"/>
    <s v="מנהלת"/>
    <m/>
    <s v="הריסה של 6 בנייני מגורים ומבנה מסחרי ע&quot;פ תשריט ההיתר. כשלב א' להקמת 3 מגדלי מגורים ומסחר ושטחים למבני ציבור מעל 5 מרתפי חנייה."/>
    <m/>
    <m/>
    <m/>
    <n v="2019"/>
    <x v="0"/>
    <s v="הריסה"/>
    <s v="הריסה"/>
    <m/>
    <n v="1"/>
    <m/>
    <m/>
    <m/>
    <n v="1"/>
    <s v="להיתר"/>
    <m/>
    <x v="0"/>
    <m/>
    <m/>
    <m/>
    <n v="7024414"/>
    <m/>
    <s v="היתר ידני. אין ID"/>
    <m/>
    <m/>
    <m/>
    <m/>
    <m/>
    <m/>
    <m/>
    <n v="30"/>
    <m/>
    <m/>
    <m/>
    <m/>
    <m/>
    <s v="אישור"/>
    <m/>
  </r>
  <r>
    <n v="742"/>
    <m/>
    <m/>
    <m/>
    <m/>
    <m/>
    <m/>
    <m/>
    <m/>
    <m/>
    <m/>
    <n v="4158"/>
    <m/>
    <s v="תל אביב"/>
    <x v="32"/>
    <x v="129"/>
    <m/>
    <s v="מיסוי"/>
    <s v="מיסוי - פינוי-בינוי"/>
    <s v="תכנית מאושרת עם פעילות יזמית"/>
    <n v="7024542"/>
    <s v="506 201900686"/>
    <n v="506"/>
    <n v="201900686"/>
    <s v="בקשה להיתר"/>
    <s v="דיפון וחפירה"/>
    <n v="6142100"/>
    <s v="רמת גן"/>
    <n v="8600"/>
    <s v="שלם"/>
    <n v="1714"/>
    <n v="2"/>
    <n v="2"/>
    <m/>
    <d v="2019-10-24T00:00:00"/>
    <n v="0"/>
    <n v="0"/>
    <m/>
    <m/>
    <m/>
    <m/>
    <m/>
    <m/>
    <m/>
    <m/>
    <s v="חפירה דיפון וביסוס"/>
    <m/>
    <m/>
    <m/>
    <s v="NULL"/>
    <m/>
    <m/>
    <m/>
    <m/>
    <m/>
    <m/>
    <m/>
    <m/>
    <m/>
    <m/>
    <m/>
    <m/>
    <m/>
    <m/>
    <m/>
    <m/>
    <m/>
    <n v="2019"/>
    <x v="1"/>
    <s v="חפירה ודיפון "/>
    <m/>
    <m/>
    <n v="1"/>
    <m/>
    <m/>
    <m/>
    <n v="2"/>
    <s v="להיתר"/>
    <m/>
    <x v="1"/>
    <m/>
    <m/>
    <m/>
    <m/>
    <m/>
    <m/>
    <m/>
    <m/>
    <m/>
    <m/>
    <m/>
    <m/>
    <m/>
    <n v="30"/>
    <m/>
    <m/>
    <m/>
    <m/>
    <m/>
    <s v="תועלה לוועדה ב27/7/21"/>
    <m/>
  </r>
  <r>
    <n v="1499"/>
    <m/>
    <m/>
    <m/>
    <m/>
    <m/>
    <m/>
    <m/>
    <m/>
    <m/>
    <m/>
    <n v="4158"/>
    <m/>
    <s v="תל אביב"/>
    <x v="32"/>
    <x v="129"/>
    <m/>
    <s v="מיסוי"/>
    <s v="פינוי-בינוי"/>
    <s v="תכנית מאושרת עם פעילות יזמית"/>
    <n v="7193636"/>
    <s v="506 202000563"/>
    <n v="506"/>
    <n v="202000563"/>
    <s v="מסלול מלא רישוי (כולל הקלות ושימושים חורגים)                                    "/>
    <s v="בנין מגורים מגדל(מעל 20 ק               "/>
    <n v="6142100"/>
    <s v="רמת גן"/>
    <n v="8600"/>
    <s v="שלם                                                         "/>
    <n v="1714"/>
    <n v="2"/>
    <n v="2"/>
    <m/>
    <d v="2020-08-02T00:00:00"/>
    <n v="0"/>
    <n v="0"/>
    <m/>
    <m/>
    <m/>
    <s v="2020_03"/>
    <d v="2020-12-03T17:05:37"/>
    <m/>
    <m/>
    <m/>
    <s v=" הקמת מגדל בן 27 קומות מגורים מעל שתי קומות מסחר                                                                                                                                                                                                                                                                                                                                                                                                                                                                                                                                                                                                                                                                                                                                                                                                                                                                                                                                                                                        "/>
    <n v="0"/>
    <s v="NULL"/>
    <s v="NULL"/>
    <s v="NULL"/>
    <m/>
    <m/>
    <m/>
    <m/>
    <m/>
    <m/>
    <m/>
    <m/>
    <m/>
    <m/>
    <m/>
    <m/>
    <m/>
    <m/>
    <s v="NULL"/>
    <s v="NULL"/>
    <s v="לפי גוש חלקה (מרץ 2021)"/>
    <n v="2020"/>
    <x v="1"/>
    <s v="בנייה"/>
    <m/>
    <m/>
    <n v="1"/>
    <m/>
    <m/>
    <m/>
    <n v="2"/>
    <s v="להיתר"/>
    <m/>
    <x v="1"/>
    <m/>
    <m/>
    <m/>
    <m/>
    <m/>
    <m/>
    <m/>
    <m/>
    <m/>
    <m/>
    <m/>
    <m/>
    <m/>
    <n v="30"/>
    <m/>
    <m/>
    <m/>
    <m/>
    <m/>
    <s v="לא היו החלטות בבקשה"/>
    <m/>
  </r>
  <r>
    <n v="1498"/>
    <m/>
    <m/>
    <m/>
    <m/>
    <m/>
    <m/>
    <m/>
    <m/>
    <m/>
    <m/>
    <n v="4158"/>
    <m/>
    <s v="תל אביב"/>
    <x v="32"/>
    <x v="129"/>
    <m/>
    <s v="מיסוי"/>
    <s v="פינוי-בינוי"/>
    <s v="תכנית מאושרת עם פעילות יזמית"/>
    <n v="7193628"/>
    <s v="506 202000555"/>
    <n v="506"/>
    <n v="202000555"/>
    <s v="מסלול מלא רישוי (כולל הקלות ושימושים חורגים)                                    "/>
    <s v="בנין מגורים מגדל(מעל 20 ק               "/>
    <n v="6142101"/>
    <s v="רמת גן"/>
    <n v="8600"/>
    <s v="שלם                                                         "/>
    <n v="1714"/>
    <n v="4"/>
    <n v="4"/>
    <m/>
    <d v="2020-07-29T00:00:00"/>
    <n v="0"/>
    <n v="0"/>
    <m/>
    <m/>
    <m/>
    <s v="2020_03"/>
    <d v="2020-12-03T17:05:37"/>
    <m/>
    <m/>
    <m/>
    <s v=" הקמת מגדל מגורים בן 29 קומות מעל קומת קרקע עם לובי כניסה ושתי כיתות גני ילדים                                                                                                                                                                                                                                                                                                                                                                                                                                                                                                                                                                                                                                                                                                                                                                                                                                                                                                                                                          "/>
    <n v="0"/>
    <s v="NULL"/>
    <s v="NULL"/>
    <s v="NULL"/>
    <m/>
    <m/>
    <m/>
    <m/>
    <m/>
    <m/>
    <m/>
    <m/>
    <m/>
    <m/>
    <m/>
    <m/>
    <m/>
    <m/>
    <s v="NULL"/>
    <s v="NULL"/>
    <s v="לפי גוש חלקה (מרץ 2021)"/>
    <n v="2020"/>
    <x v="1"/>
    <s v="בנייה"/>
    <m/>
    <m/>
    <n v="1"/>
    <m/>
    <m/>
    <m/>
    <n v="2"/>
    <s v="להיתר"/>
    <m/>
    <x v="1"/>
    <m/>
    <m/>
    <m/>
    <m/>
    <m/>
    <m/>
    <m/>
    <m/>
    <m/>
    <m/>
    <m/>
    <m/>
    <m/>
    <n v="30"/>
    <m/>
    <m/>
    <m/>
    <m/>
    <m/>
    <s v="לא היו החלטות בבקשה"/>
    <m/>
  </r>
  <r>
    <n v="1500"/>
    <m/>
    <m/>
    <m/>
    <m/>
    <m/>
    <m/>
    <m/>
    <m/>
    <m/>
    <m/>
    <n v="4158"/>
    <m/>
    <s v="תל אביב"/>
    <x v="32"/>
    <x v="129"/>
    <m/>
    <s v="מיסוי"/>
    <s v="פינוי-בינוי"/>
    <s v="תכנית מאושרת עם פעילות יזמית"/>
    <n v="7193654"/>
    <s v="506 202000585"/>
    <n v="506"/>
    <n v="202000585"/>
    <s v="מסלול מלא רישוי (כולל הקלות ושימושים חורגים)                                    "/>
    <s v="בנין מגורים מגדל(מעל 20 ק               "/>
    <n v="6142102"/>
    <s v="רמת גן"/>
    <n v="8600"/>
    <s v="שלם                                                         "/>
    <n v="1714"/>
    <n v="8"/>
    <n v="8"/>
    <m/>
    <d v="2020-08-09T00:00:00"/>
    <n v="0"/>
    <n v="0"/>
    <m/>
    <m/>
    <m/>
    <s v="2020_03"/>
    <d v="2020-12-03T17:05:37"/>
    <m/>
    <m/>
    <m/>
    <s v=" הקמת 5 מפלסי חניה ומגדל מגורים במגרש 102 בן 29 קומות מגורים + קומת קרקע עם 2 כיתות גני ילדים                                                                                                                                                                                                                                                                                                                                                                                                                                                                                                                                                                                                                                                                                                                                                                                                                                                                                                                                           "/>
    <n v="0"/>
    <s v="NULL"/>
    <s v="NULL"/>
    <s v="NULL"/>
    <m/>
    <m/>
    <m/>
    <m/>
    <m/>
    <m/>
    <m/>
    <m/>
    <m/>
    <m/>
    <m/>
    <m/>
    <m/>
    <m/>
    <s v="NULL"/>
    <s v="NULL"/>
    <s v="לפי גוש חלקה (מרץ 2021)"/>
    <n v="2020"/>
    <x v="1"/>
    <s v="בנייה"/>
    <m/>
    <m/>
    <n v="1"/>
    <m/>
    <m/>
    <m/>
    <n v="2"/>
    <s v="להיתר"/>
    <m/>
    <x v="1"/>
    <m/>
    <m/>
    <m/>
    <m/>
    <m/>
    <m/>
    <m/>
    <m/>
    <m/>
    <m/>
    <m/>
    <m/>
    <m/>
    <n v="30"/>
    <m/>
    <m/>
    <m/>
    <m/>
    <m/>
    <s v="לא היו החלטות בבקשה"/>
    <m/>
  </r>
  <r>
    <n v="743"/>
    <m/>
    <m/>
    <m/>
    <m/>
    <m/>
    <m/>
    <m/>
    <m/>
    <m/>
    <m/>
    <n v="4127"/>
    <m/>
    <s v="תל אביב"/>
    <x v="32"/>
    <x v="130"/>
    <m/>
    <s v="מיסוי"/>
    <s v="מיסוי - פינוי-בינוי"/>
    <s v="תכנית מאושרת עם פעילות יזמית"/>
    <n v="5394862"/>
    <s v="506 201800535"/>
    <n v="506"/>
    <n v="201800535"/>
    <s v="בקשה למידע"/>
    <s v="בניה חדשה"/>
    <n v="6180103"/>
    <s v="רמת גן"/>
    <n v="8600"/>
    <s v="נוה יהושע"/>
    <n v="6541"/>
    <n v="41"/>
    <n v="41"/>
    <m/>
    <d v="2018-06-27T00:00:00"/>
    <n v="0"/>
    <n v="118"/>
    <n v="32"/>
    <n v="86"/>
    <n v="118"/>
    <m/>
    <m/>
    <s v="נתוני מתחמים מחושב"/>
    <s v="חישוב מתמטי"/>
    <m/>
    <s v="גרסה 8577844664-1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1"/>
    <s v="הריסה + בנייה"/>
    <m/>
    <m/>
    <n v="1"/>
    <n v="1"/>
    <m/>
    <m/>
    <n v="1"/>
    <s v="למידע"/>
    <m/>
    <x v="1"/>
    <m/>
    <m/>
    <m/>
    <m/>
    <m/>
    <m/>
    <m/>
    <m/>
    <m/>
    <m/>
    <m/>
    <m/>
    <m/>
    <n v="330"/>
    <m/>
    <m/>
    <m/>
    <m/>
    <m/>
    <m/>
    <m/>
  </r>
  <r>
    <n v="748"/>
    <m/>
    <m/>
    <m/>
    <m/>
    <m/>
    <m/>
    <m/>
    <m/>
    <m/>
    <m/>
    <n v="4127"/>
    <m/>
    <s v="תל אביב"/>
    <x v="32"/>
    <x v="130"/>
    <m/>
    <s v="מיסוי"/>
    <s v="מיסוי - פינוי-בינוי"/>
    <s v="תכנית מאושרת עם פעילות יזמית"/>
    <n v="6867885"/>
    <s v="506 201900432"/>
    <n v="506"/>
    <n v="201900432"/>
    <s v="בקשה להיתר"/>
    <s v="בניין מגורים משותף חדש"/>
    <n v="6180103"/>
    <s v="רמת גן"/>
    <n v="8600"/>
    <s v="נוה יהושע"/>
    <n v="6541"/>
    <n v="41"/>
    <n v="41"/>
    <m/>
    <d v="2019-06-20T00:00:00"/>
    <n v="0"/>
    <n v="0"/>
    <m/>
    <m/>
    <m/>
    <m/>
    <m/>
    <m/>
    <m/>
    <m/>
    <s v="הקמת בנין מגורים חדש בן 28 קומות מגורים+ קומה טכנית על הגג+ קומת קרקע ההכוללת 2 גני ילדים (לא נכלל בבקשה) מעל מרתף משותף (לא נכלל בבקשה). בנין מס' 1"/>
    <m/>
    <m/>
    <m/>
    <s v="NULL"/>
    <m/>
    <m/>
    <m/>
    <m/>
    <m/>
    <m/>
    <m/>
    <m/>
    <m/>
    <m/>
    <m/>
    <m/>
    <m/>
    <m/>
    <m/>
    <m/>
    <m/>
    <n v="2019"/>
    <x v="1"/>
    <s v="בנייה"/>
    <m/>
    <m/>
    <n v="1"/>
    <m/>
    <m/>
    <m/>
    <n v="1"/>
    <s v="להיתר"/>
    <m/>
    <x v="1"/>
    <m/>
    <m/>
    <m/>
    <m/>
    <m/>
    <m/>
    <m/>
    <m/>
    <m/>
    <m/>
    <m/>
    <m/>
    <m/>
    <n v="330"/>
    <m/>
    <m/>
    <m/>
    <m/>
    <m/>
    <s v="דחייה נכון ל 11/1/21"/>
    <m/>
  </r>
  <r>
    <n v="745"/>
    <m/>
    <m/>
    <m/>
    <m/>
    <m/>
    <m/>
    <m/>
    <m/>
    <m/>
    <m/>
    <n v="4127"/>
    <m/>
    <s v="תל אביב"/>
    <x v="32"/>
    <x v="130"/>
    <m/>
    <s v="מיסוי"/>
    <s v="מיסוי - פינוי-בינוי"/>
    <s v="תכנית מאושרת עם פעילות יזמית"/>
    <n v="5394874"/>
    <s v="506 201800557"/>
    <n v="506"/>
    <n v="201800557"/>
    <s v="בקשה למידע"/>
    <s v="בניה חדשה"/>
    <n v="6180201"/>
    <s v="רמת גן"/>
    <n v="8600"/>
    <s v="נוה יהושע"/>
    <n v="6541"/>
    <n v="41"/>
    <n v="41"/>
    <m/>
    <d v="2018-07-04T00:00:00"/>
    <n v="0"/>
    <n v="0"/>
    <m/>
    <m/>
    <m/>
    <m/>
    <m/>
    <m/>
    <m/>
    <m/>
    <s v="גרסה 6352995099-1 פירוט לגבי הבניה המבוקשת הקמת חניון משותף תת קרקעי בן 5 מפלסים כחלק ממתחם מגורים, ע&quot;פ תכנית 506-0441998 - רג/ מק/ 1255 / 3 / ב- נווה יהושע 41-51 איחוד וחלוקה וכן ע&quot;פ תכנית רג/ 1255/ 3/ א'."/>
    <m/>
    <m/>
    <m/>
    <s v="NULL"/>
    <m/>
    <m/>
    <m/>
    <m/>
    <m/>
    <m/>
    <m/>
    <m/>
    <m/>
    <m/>
    <m/>
    <m/>
    <m/>
    <m/>
    <m/>
    <m/>
    <m/>
    <n v="2018"/>
    <x v="1"/>
    <s v="בנייה"/>
    <m/>
    <m/>
    <n v="1"/>
    <m/>
    <m/>
    <m/>
    <n v="2"/>
    <s v="למידע"/>
    <m/>
    <x v="1"/>
    <m/>
    <m/>
    <m/>
    <m/>
    <m/>
    <m/>
    <m/>
    <m/>
    <m/>
    <m/>
    <m/>
    <m/>
    <m/>
    <n v="330"/>
    <m/>
    <m/>
    <m/>
    <m/>
    <m/>
    <m/>
    <m/>
  </r>
  <r>
    <n v="747"/>
    <m/>
    <m/>
    <m/>
    <m/>
    <m/>
    <m/>
    <m/>
    <m/>
    <m/>
    <m/>
    <n v="4127"/>
    <m/>
    <s v="תל אביב"/>
    <x v="32"/>
    <x v="130"/>
    <m/>
    <s v="מיסוי"/>
    <s v="מיסוי - פינוי-בינוי"/>
    <s v="תכנית מאושרת עם פעילות יזמית"/>
    <n v="6867842"/>
    <s v="506 201900387"/>
    <n v="506"/>
    <n v="201900387"/>
    <s v="מסלול מלא רישוי (כולל הקלות ושימושים חורגים)"/>
    <s v="מרתף"/>
    <n v="6180201"/>
    <s v="רמת גן"/>
    <n v="8600"/>
    <s v="נוה יהושע"/>
    <n v="6541"/>
    <n v="41"/>
    <n v="41"/>
    <m/>
    <d v="2019-05-29T00:00:00"/>
    <n v="0"/>
    <n v="0"/>
    <m/>
    <m/>
    <m/>
    <m/>
    <m/>
    <m/>
    <m/>
    <m/>
    <s v="הריסת 2 בניני מגורים הכוללים 96 יח&quot;ד וכן מבנה ציבורי בגודל של כ-400 מ&quot;ר. הקמת מרתף משותף ל-3 מגדלי מגורים. קומת מרתף טכני למערכות, 3 קומות מרתפי חניה ו-5 קומות חלקיות עבור מתקן חניה אוטומטי."/>
    <m/>
    <m/>
    <m/>
    <s v="NULL"/>
    <m/>
    <m/>
    <m/>
    <m/>
    <m/>
    <m/>
    <m/>
    <m/>
    <m/>
    <m/>
    <m/>
    <m/>
    <m/>
    <m/>
    <m/>
    <m/>
    <m/>
    <n v="2019"/>
    <x v="1"/>
    <s v="הריסה + בנייה"/>
    <m/>
    <m/>
    <n v="1"/>
    <m/>
    <m/>
    <m/>
    <n v="3"/>
    <s v="להיתר"/>
    <s v="קדומה. בקשה להריסה. 3 הבקשות לבנייה נספרות עבור כל בניין בנפרד"/>
    <x v="1"/>
    <m/>
    <m/>
    <m/>
    <m/>
    <m/>
    <m/>
    <m/>
    <m/>
    <m/>
    <m/>
    <m/>
    <m/>
    <m/>
    <n v="330"/>
    <m/>
    <m/>
    <m/>
    <m/>
    <m/>
    <s v="נדחה נכון ל-11/1/21"/>
    <m/>
  </r>
  <r>
    <n v="744"/>
    <m/>
    <m/>
    <m/>
    <m/>
    <m/>
    <m/>
    <m/>
    <m/>
    <m/>
    <m/>
    <n v="4127"/>
    <m/>
    <s v="תל אביב"/>
    <x v="32"/>
    <x v="130"/>
    <m/>
    <s v="מיסוי"/>
    <s v="מיסוי - פינוי-בינוי"/>
    <s v="תכנית מאושרת עם פעילות יזמית"/>
    <n v="6867021"/>
    <s v="506 201800535"/>
    <n v="506"/>
    <n v="201800535"/>
    <s v="בקשה למידע"/>
    <s v="בניה חדשה"/>
    <n v="6180103"/>
    <s v="רמת גן"/>
    <n v="8600"/>
    <s v="נוה יהושע"/>
    <n v="6541"/>
    <n v="41"/>
    <n v="41"/>
    <m/>
    <d v="2018-06-27T00:00:00"/>
    <n v="0"/>
    <n v="118"/>
    <m/>
    <m/>
    <m/>
    <m/>
    <m/>
    <m/>
    <m/>
    <m/>
    <s v="גרסה 8577844664-1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1"/>
    <s v="הריסה + בנייה"/>
    <m/>
    <m/>
    <m/>
    <m/>
    <m/>
    <m/>
    <n v="4"/>
    <s v="למידע"/>
    <m/>
    <x v="1"/>
    <m/>
    <m/>
    <m/>
    <m/>
    <m/>
    <m/>
    <m/>
    <m/>
    <m/>
    <m/>
    <m/>
    <m/>
    <m/>
    <n v="330"/>
    <m/>
    <m/>
    <m/>
    <m/>
    <m/>
    <m/>
    <m/>
  </r>
  <r>
    <n v="746"/>
    <m/>
    <m/>
    <m/>
    <m/>
    <m/>
    <m/>
    <m/>
    <m/>
    <m/>
    <m/>
    <n v="4127"/>
    <m/>
    <s v="תל אביב"/>
    <x v="32"/>
    <x v="130"/>
    <m/>
    <s v="מיסוי"/>
    <s v="מיסוי - פינוי-בינוי"/>
    <s v="תכנית מאושרת עם פעילות יזמית"/>
    <n v="6867043"/>
    <s v="506 201800557"/>
    <n v="506"/>
    <n v="201800557"/>
    <s v="בקשה למידע"/>
    <s v="בניה חדשה"/>
    <n v="6180201"/>
    <s v="רמת גן"/>
    <n v="8600"/>
    <s v="נוה יהושע"/>
    <n v="6541"/>
    <n v="41"/>
    <n v="41"/>
    <m/>
    <d v="2018-07-04T00:00:00"/>
    <n v="0"/>
    <n v="0"/>
    <m/>
    <m/>
    <m/>
    <m/>
    <m/>
    <m/>
    <m/>
    <m/>
    <s v="גרסה 6352995099-1 פירוט לגבי הבניה המבוקשת הקמת חניון משותף תת קרקעי בן 5 מפלסים כחלק ממתחם מגורים, ע&quot;פ תכנית 506-0441998 - רג/ מק/ 1255 / 3 / ב- נווה יהושע 41-51 איחוד וחלוקה וכן ע&quot;פ תכנית רג/ 1255/ 3/ א'."/>
    <m/>
    <m/>
    <m/>
    <s v="NULL"/>
    <m/>
    <m/>
    <m/>
    <m/>
    <m/>
    <m/>
    <m/>
    <m/>
    <m/>
    <m/>
    <m/>
    <m/>
    <m/>
    <m/>
    <m/>
    <m/>
    <m/>
    <n v="2018"/>
    <x v="1"/>
    <m/>
    <m/>
    <m/>
    <m/>
    <m/>
    <m/>
    <m/>
    <n v="4"/>
    <s v="למידע"/>
    <m/>
    <x v="1"/>
    <m/>
    <m/>
    <m/>
    <m/>
    <m/>
    <m/>
    <m/>
    <m/>
    <m/>
    <m/>
    <m/>
    <m/>
    <m/>
    <n v="330"/>
    <m/>
    <m/>
    <m/>
    <m/>
    <m/>
    <m/>
    <m/>
  </r>
  <r>
    <n v="749"/>
    <m/>
    <m/>
    <m/>
    <m/>
    <m/>
    <m/>
    <m/>
    <m/>
    <m/>
    <m/>
    <n v="4127"/>
    <m/>
    <s v="תל אביב"/>
    <x v="32"/>
    <x v="130"/>
    <m/>
    <s v="מיסוי"/>
    <s v="מיסוי - פינוי-בינוי"/>
    <s v="תכנית מאושרת עם פעילות יזמית"/>
    <n v="5394868"/>
    <s v="506 201800543"/>
    <n v="506"/>
    <n v="201800543"/>
    <s v="בקשה למידע"/>
    <s v="בניה חדשה"/>
    <n v="6180101"/>
    <s v="רמת גן"/>
    <n v="8600"/>
    <s v="נוה יהושע"/>
    <n v="6541"/>
    <n v="47"/>
    <n v="47"/>
    <m/>
    <d v="2018-07-01T00:00:00"/>
    <n v="0"/>
    <n v="106"/>
    <n v="32"/>
    <n v="74"/>
    <n v="106"/>
    <m/>
    <m/>
    <s v="נתוני מתחמים מחושב"/>
    <s v="חישוב מתמטי"/>
    <m/>
    <s v="גרסה 121395037-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1"/>
    <s v="הריסה + בנייה"/>
    <m/>
    <m/>
    <n v="3"/>
    <n v="1"/>
    <m/>
    <m/>
    <n v="1"/>
    <s v="למידע"/>
    <m/>
    <x v="1"/>
    <m/>
    <m/>
    <m/>
    <m/>
    <m/>
    <m/>
    <m/>
    <m/>
    <m/>
    <m/>
    <m/>
    <m/>
    <m/>
    <n v="330"/>
    <m/>
    <m/>
    <m/>
    <m/>
    <m/>
    <m/>
    <m/>
  </r>
  <r>
    <n v="751"/>
    <m/>
    <m/>
    <m/>
    <m/>
    <m/>
    <m/>
    <m/>
    <m/>
    <m/>
    <m/>
    <n v="4127"/>
    <m/>
    <s v="תל אביב"/>
    <x v="32"/>
    <x v="130"/>
    <m/>
    <s v="מיסוי"/>
    <s v="מיסוי - פינוי-בינוי"/>
    <s v="תכנית מאושרת עם פעילות יזמית"/>
    <n v="6867887"/>
    <s v="506 201900434"/>
    <n v="506"/>
    <n v="201900434"/>
    <s v="בקשה להיתר"/>
    <s v="בניין מגורים משותף חדש"/>
    <n v="6180101"/>
    <s v="רמת גן"/>
    <n v="8600"/>
    <s v="נוה יהושע"/>
    <n v="6541"/>
    <n v="47"/>
    <n v="47"/>
    <m/>
    <d v="2019-06-20T00:00:00"/>
    <n v="0"/>
    <n v="0"/>
    <m/>
    <m/>
    <m/>
    <m/>
    <m/>
    <m/>
    <m/>
    <m/>
    <s v="הקמת בנין מגורים חדש בן 28 קומות מגורים+קומה טכנית על הגג+קומת קרקע הכוללת 2 גני ילדים (לא נכלל בבקשה) מעל מרתף משותף (לא נכלל בבקשה). בנין מס' 3."/>
    <m/>
    <m/>
    <m/>
    <s v="NULL"/>
    <m/>
    <m/>
    <m/>
    <m/>
    <m/>
    <m/>
    <m/>
    <m/>
    <m/>
    <m/>
    <m/>
    <m/>
    <m/>
    <m/>
    <m/>
    <m/>
    <m/>
    <n v="2019"/>
    <x v="1"/>
    <s v="בנייה"/>
    <m/>
    <m/>
    <n v="3"/>
    <m/>
    <m/>
    <m/>
    <n v="1"/>
    <s v="להיתר"/>
    <m/>
    <x v="1"/>
    <m/>
    <m/>
    <m/>
    <m/>
    <m/>
    <m/>
    <m/>
    <m/>
    <m/>
    <m/>
    <m/>
    <m/>
    <m/>
    <n v="330"/>
    <m/>
    <m/>
    <m/>
    <m/>
    <m/>
    <s v="דחייה נכון ל 11/1/21"/>
    <m/>
  </r>
  <r>
    <n v="750"/>
    <m/>
    <m/>
    <m/>
    <m/>
    <m/>
    <m/>
    <m/>
    <m/>
    <m/>
    <m/>
    <n v="4127"/>
    <m/>
    <s v="תל אביב"/>
    <x v="32"/>
    <x v="130"/>
    <m/>
    <s v="מיסוי"/>
    <s v="מיסוי - פינוי-בינוי"/>
    <s v="תכנית מאושרת עם פעילות יזמית"/>
    <n v="6867029"/>
    <s v="506 201800543"/>
    <n v="506"/>
    <n v="201800543"/>
    <s v="בקשה למידע"/>
    <s v="בניה חדשה"/>
    <n v="6180101"/>
    <s v="רמת גן"/>
    <n v="8600"/>
    <s v="נוה יהושע"/>
    <n v="6541"/>
    <n v="47"/>
    <n v="47"/>
    <m/>
    <d v="2018-07-01T00:00:00"/>
    <n v="0"/>
    <n v="106"/>
    <m/>
    <m/>
    <m/>
    <m/>
    <m/>
    <m/>
    <m/>
    <m/>
    <s v="גרסה 121395037-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1"/>
    <s v="הריסה + בנייה"/>
    <m/>
    <m/>
    <m/>
    <m/>
    <m/>
    <m/>
    <n v="4"/>
    <s v="למידע"/>
    <m/>
    <x v="1"/>
    <m/>
    <m/>
    <m/>
    <m/>
    <m/>
    <m/>
    <m/>
    <m/>
    <m/>
    <m/>
    <m/>
    <m/>
    <m/>
    <n v="330"/>
    <m/>
    <m/>
    <m/>
    <m/>
    <m/>
    <m/>
    <m/>
  </r>
  <r>
    <n v="752"/>
    <m/>
    <m/>
    <m/>
    <m/>
    <m/>
    <m/>
    <m/>
    <m/>
    <m/>
    <m/>
    <n v="4127"/>
    <m/>
    <s v="תל אביב"/>
    <x v="32"/>
    <x v="130"/>
    <m/>
    <s v="מיסוי"/>
    <s v="מיסוי - פינוי-בינוי"/>
    <s v="תכנית מאושרת עם פעילות יזמית"/>
    <n v="5394867"/>
    <s v="506 201800542"/>
    <n v="506"/>
    <n v="201800542"/>
    <s v="בקשה למידע"/>
    <s v="בניה חדשה"/>
    <n v="6180102"/>
    <s v="רמת גן"/>
    <n v="8600"/>
    <s v="נוה יהושע"/>
    <n v="6541"/>
    <n v="53"/>
    <n v="53"/>
    <m/>
    <d v="2018-07-01T00:00:00"/>
    <n v="0"/>
    <n v="106"/>
    <n v="32"/>
    <n v="74"/>
    <n v="106"/>
    <m/>
    <m/>
    <s v="נתוני מתחמים מחושב"/>
    <s v="חישוב מתמטי"/>
    <m/>
    <s v="גרסה 5678535966-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1"/>
    <s v="הריסה + בנייה"/>
    <m/>
    <m/>
    <n v="2"/>
    <n v="1"/>
    <m/>
    <m/>
    <n v="1"/>
    <s v="למידע"/>
    <m/>
    <x v="1"/>
    <m/>
    <m/>
    <m/>
    <m/>
    <m/>
    <m/>
    <m/>
    <m/>
    <m/>
    <m/>
    <m/>
    <m/>
    <m/>
    <n v="330"/>
    <m/>
    <m/>
    <m/>
    <m/>
    <m/>
    <m/>
    <m/>
  </r>
  <r>
    <n v="754"/>
    <m/>
    <m/>
    <m/>
    <m/>
    <m/>
    <m/>
    <m/>
    <m/>
    <m/>
    <m/>
    <n v="4127"/>
    <m/>
    <s v="תל אביב"/>
    <x v="32"/>
    <x v="130"/>
    <m/>
    <s v="מיסוי"/>
    <s v="מיסוי - פינוי-בינוי"/>
    <s v="תכנית מאושרת עם פעילות יזמית"/>
    <n v="6867886"/>
    <s v="506 201900433"/>
    <n v="506"/>
    <n v="201900433"/>
    <s v="בקשה להיתר"/>
    <s v="בניין מגורים משותף חדש"/>
    <n v="6180102"/>
    <s v="רמת גן"/>
    <n v="8600"/>
    <s v="נוה יהושע"/>
    <n v="6541"/>
    <n v="53"/>
    <n v="53"/>
    <m/>
    <d v="2019-06-20T00:00:00"/>
    <n v="0"/>
    <n v="0"/>
    <m/>
    <m/>
    <m/>
    <m/>
    <m/>
    <m/>
    <m/>
    <m/>
    <s v="הקמת בנין מגורים חדש בן 28 קומות מגורים+קומה טכנית על הגג+ קומת קרקע הכוללת 2 גני ילדים (לא נכללת בבקשה) מעל מרתף משותף (לא נכלל בבקשה). בנין מס' 2."/>
    <m/>
    <m/>
    <m/>
    <s v="NULL"/>
    <m/>
    <m/>
    <m/>
    <m/>
    <m/>
    <m/>
    <m/>
    <m/>
    <m/>
    <m/>
    <m/>
    <m/>
    <m/>
    <m/>
    <m/>
    <m/>
    <m/>
    <n v="2019"/>
    <x v="1"/>
    <s v="בנייה"/>
    <m/>
    <m/>
    <n v="2"/>
    <m/>
    <m/>
    <m/>
    <n v="1"/>
    <s v="להיתר"/>
    <m/>
    <x v="1"/>
    <m/>
    <m/>
    <m/>
    <m/>
    <m/>
    <m/>
    <m/>
    <m/>
    <m/>
    <m/>
    <m/>
    <m/>
    <m/>
    <n v="330"/>
    <m/>
    <m/>
    <m/>
    <m/>
    <m/>
    <s v="דחייה נכון ל 11/1/21"/>
    <m/>
  </r>
  <r>
    <n v="753"/>
    <m/>
    <m/>
    <m/>
    <m/>
    <m/>
    <m/>
    <m/>
    <m/>
    <m/>
    <m/>
    <n v="4127"/>
    <m/>
    <s v="תל אביב"/>
    <x v="32"/>
    <x v="130"/>
    <m/>
    <s v="מיסוי"/>
    <s v="מיסוי - פינוי-בינוי"/>
    <s v="תכנית מאושרת עם פעילות יזמית"/>
    <n v="6867028"/>
    <s v="506 201800542"/>
    <n v="506"/>
    <n v="201800542"/>
    <s v="בקשה למידע"/>
    <s v="בניה חדשה"/>
    <n v="6180102"/>
    <s v="רמת גן"/>
    <n v="8600"/>
    <s v="נוה יהושע"/>
    <n v="6541"/>
    <n v="53"/>
    <n v="53"/>
    <m/>
    <d v="2018-07-01T00:00:00"/>
    <n v="0"/>
    <n v="106"/>
    <m/>
    <m/>
    <m/>
    <m/>
    <m/>
    <m/>
    <m/>
    <m/>
    <s v="גרסה 5678535966-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1"/>
    <s v="הריסה + בנייה"/>
    <m/>
    <m/>
    <m/>
    <m/>
    <m/>
    <m/>
    <n v="4"/>
    <s v="למידע"/>
    <m/>
    <x v="1"/>
    <m/>
    <m/>
    <m/>
    <m/>
    <m/>
    <m/>
    <m/>
    <m/>
    <m/>
    <m/>
    <m/>
    <m/>
    <m/>
    <n v="330"/>
    <m/>
    <m/>
    <m/>
    <m/>
    <m/>
    <m/>
    <m/>
  </r>
  <r>
    <n v="2000"/>
    <s v="אוקטובר 2021 - טיוב בקשות שאינן כפולות"/>
    <s v="כן"/>
    <m/>
    <m/>
    <m/>
    <m/>
    <m/>
    <s v="330 דירות ב 3 בניינים"/>
    <m/>
    <m/>
    <n v="4127"/>
    <m/>
    <s v="תל אביב"/>
    <x v="32"/>
    <x v="130"/>
    <m/>
    <s v="מיסוי"/>
    <s v="פינוי-בינוי"/>
    <s v="תכנית מאושרת עם פעילות יזמית"/>
    <n v="7491949"/>
    <s v="506 202100575"/>
    <n v="506"/>
    <n v="202100575"/>
    <s v="מסלול מלא רישוי (כולל הקלות ושימושים חורגים)                                    "/>
    <s v="בנין מגורים מגדל(מעל 20 ק               "/>
    <n v="6180101"/>
    <s v="רמת גן"/>
    <n v="8600"/>
    <s v="נוה יהושע                                                   "/>
    <n v="6541"/>
    <n v="47"/>
    <n v="47"/>
    <s v="NULL"/>
    <d v="2021-07-15T00:00:00"/>
    <n v="0"/>
    <n v="0"/>
    <n v="96"/>
    <n v="234"/>
    <n v="330"/>
    <s v="2021_04"/>
    <d v="2021-09-14T12:11:11"/>
    <s v="מהות הבקשה"/>
    <s v="חישוב מתמטי"/>
    <s v="מהות הבקשה"/>
    <s v=" הריסת שני בניינים קיימים בני 4 קומות ו-96 יחד. בניית 3 מגדלי מגורים חדשים בני 30 קומות מעל 6 קומות חניון ו-330 יחד + מבני ציבור בקומת קרקע + ץוספת צוברי גז וחדרי טרפו                                                                                                                                                                                                                                                                                                                                                                                                                                                                                                                                                                                                                                                                                                                                                                                                                                                               "/>
    <n v="0"/>
    <s v="NULL"/>
    <s v="NULL"/>
    <s v="NULL"/>
    <m/>
    <s v="NULL"/>
    <m/>
    <m/>
    <m/>
    <m/>
    <m/>
    <m/>
    <m/>
    <m/>
    <m/>
    <m/>
    <m/>
    <m/>
    <m/>
    <m/>
    <s v="גוש חלקה"/>
    <n v="2021"/>
    <x v="1"/>
    <s v="הריסה + בנייה"/>
    <m/>
    <m/>
    <s v="1,2,3"/>
    <m/>
    <m/>
    <m/>
    <n v="2"/>
    <s v="להיתר"/>
    <m/>
    <x v="1"/>
    <m/>
    <m/>
    <m/>
    <m/>
    <m/>
    <m/>
    <m/>
    <m/>
    <m/>
    <m/>
    <m/>
    <m/>
    <m/>
    <n v="330"/>
    <m/>
    <m/>
    <m/>
    <m/>
    <m/>
    <m/>
    <m/>
  </r>
  <r>
    <n v="755"/>
    <m/>
    <m/>
    <m/>
    <m/>
    <m/>
    <m/>
    <m/>
    <m/>
    <m/>
    <m/>
    <n v="4157"/>
    <m/>
    <s v="תל אביב"/>
    <x v="32"/>
    <x v="131"/>
    <m/>
    <s v="מיסוי"/>
    <s v="מיסוי - פינוי-בינוי"/>
    <s v="תכנית מאושרת עם פעילות יזמית"/>
    <n v="5394957"/>
    <s v="506 201800741"/>
    <n v="506"/>
    <n v="201800741"/>
    <s v="בקשה למידע"/>
    <s v="בניה חדשה"/>
    <n v="6694000"/>
    <s v="רמת גן"/>
    <n v="8600"/>
    <s v="עוזיאל"/>
    <n v="1401"/>
    <n v="13"/>
    <n v="13"/>
    <m/>
    <d v="2018-09-17T00:00:00"/>
    <n v="0"/>
    <n v="152"/>
    <m/>
    <m/>
    <n v="152"/>
    <m/>
    <m/>
    <m/>
    <m/>
    <m/>
    <s v="גרסה 2000013304-3 סוג המבנה המבוקש בניין בגובה 29 מ' ומעלה פירוט לגבי הבניה המבוקשת  בניין מגורים בן 20 קומות, 98 יח&quot;ד, 2 בנייני מגורים בני 9 קומות, 27 יח&quot;ד בכל אחד. סה&quot;כ  152 יח&quot;ד.חזית מסחרית בקומת הקרקע. 4 מרתפי חנייה. 2 גני ילדים במפלסי החניונים 1-, 2"/>
    <m/>
    <m/>
    <m/>
    <s v="NULL"/>
    <m/>
    <m/>
    <m/>
    <m/>
    <m/>
    <m/>
    <m/>
    <m/>
    <m/>
    <m/>
    <m/>
    <m/>
    <m/>
    <m/>
    <m/>
    <m/>
    <m/>
    <n v="2018"/>
    <x v="1"/>
    <s v="בנייה"/>
    <m/>
    <m/>
    <n v="1"/>
    <m/>
    <m/>
    <m/>
    <n v="1"/>
    <s v="למידע"/>
    <m/>
    <x v="1"/>
    <m/>
    <m/>
    <m/>
    <m/>
    <m/>
    <m/>
    <m/>
    <m/>
    <m/>
    <m/>
    <m/>
    <m/>
    <m/>
    <n v="168"/>
    <m/>
    <m/>
    <m/>
    <m/>
    <m/>
    <s v="אין מידע באתר "/>
    <m/>
  </r>
  <r>
    <n v="756"/>
    <m/>
    <m/>
    <m/>
    <m/>
    <m/>
    <m/>
    <m/>
    <m/>
    <m/>
    <m/>
    <n v="4157"/>
    <m/>
    <s v="תל אביב"/>
    <x v="32"/>
    <x v="131"/>
    <m/>
    <s v="מיסוי"/>
    <s v="מיסוי - פינוי-בינוי"/>
    <s v="תכנית מאושרת עם פעילות יזמית"/>
    <n v="6867220"/>
    <s v="506 201800741"/>
    <n v="506"/>
    <n v="201800741"/>
    <s v="בקשה למידע"/>
    <s v="בניה חדשה"/>
    <n v="6694000"/>
    <s v="רמת גן"/>
    <n v="8600"/>
    <s v="עוזיאל"/>
    <n v="1401"/>
    <n v="13"/>
    <n v="13"/>
    <m/>
    <d v="2018-09-17T00:00:00"/>
    <n v="0"/>
    <n v="152"/>
    <m/>
    <m/>
    <n v="152"/>
    <m/>
    <m/>
    <m/>
    <m/>
    <m/>
    <s v="גרסה 2000013304-3 סוג המבנה המבוקש בניין בגובה 29 מ' ומעלה פירוט לגבי הבניה המבוקשת  בניין מגורים בן 20 קומות, 98 יח&quot;ד, 2 בנייני מגורים בני 9 קומות, 27 יח&quot;ד בכל אחד. סה&quot;כ  152 יח&quot;ד.חזית מסחרית בקומת הקרקע. 4 מרתפי חנייה. 2 גני ילדים במפלסי החניונים 1-, 2-.כולל 2 גני ילדים ושטחים מסחר"/>
    <m/>
    <m/>
    <m/>
    <s v="NULL"/>
    <m/>
    <m/>
    <m/>
    <m/>
    <m/>
    <m/>
    <m/>
    <m/>
    <m/>
    <m/>
    <m/>
    <m/>
    <m/>
    <m/>
    <m/>
    <m/>
    <m/>
    <n v="2018"/>
    <x v="1"/>
    <s v="בנייה"/>
    <m/>
    <m/>
    <m/>
    <m/>
    <m/>
    <m/>
    <n v="4"/>
    <s v="למידע"/>
    <m/>
    <x v="1"/>
    <m/>
    <m/>
    <m/>
    <m/>
    <m/>
    <m/>
    <m/>
    <m/>
    <m/>
    <m/>
    <m/>
    <m/>
    <m/>
    <n v="168"/>
    <m/>
    <m/>
    <m/>
    <m/>
    <m/>
    <m/>
    <m/>
  </r>
  <r>
    <n v="757"/>
    <m/>
    <m/>
    <m/>
    <m/>
    <m/>
    <m/>
    <m/>
    <m/>
    <m/>
    <m/>
    <n v="4102"/>
    <m/>
    <s v="תל אביב"/>
    <x v="32"/>
    <x v="132"/>
    <m/>
    <s v="מיסוי"/>
    <s v="מיסוי - פינוי-בינוי"/>
    <s v="בביצוע"/>
    <n v="86568"/>
    <s v="506 2016050"/>
    <n v="506"/>
    <n v="2016050"/>
    <s v="בקשה להיתר"/>
    <s v="בנין מגורים מגדל(מעל 20 ק               "/>
    <n v="6128101"/>
    <s v="רמת גן"/>
    <n v="8600"/>
    <s v="המתמיד"/>
    <n v="508"/>
    <n v="19"/>
    <n v="19"/>
    <m/>
    <d v="2016-02-08T00:00:00"/>
    <n v="0"/>
    <n v="0"/>
    <n v="48"/>
    <n v="115"/>
    <n v="163"/>
    <m/>
    <m/>
    <m/>
    <m/>
    <m/>
    <s v=" הקמת מגורים חדש כולל :29 קומות מגורים ובהן 163 יחידות,4 מרתפים,קומת כניסה וקומת גג טכני ,בשילוב מבנה ציבור בקומת קרקע."/>
    <m/>
    <m/>
    <m/>
    <n v="1513885"/>
    <n v="2017189"/>
    <m/>
    <d v="2017-07-12T00:00:00"/>
    <m/>
    <n v="48"/>
    <n v="115"/>
    <n v="48"/>
    <m/>
    <n v="115"/>
    <m/>
    <n v="163"/>
    <m/>
    <m/>
    <s v="להרוס מבנים הקיימים במתחם ( 48 דירות ) ולהקים בניין מגורים חדש הכולל: 29 קומות מגורים מעל קומת הקרקע , ובהן 163 דירות,  5 מרתפי חניה, קומת כניסה, קומת גלריה וקומת גג טכנית חלקית , בשילוב 2 גני ילדים - בקומת הקרקע ובקומת הגלריה."/>
    <m/>
    <m/>
    <m/>
    <n v="2016"/>
    <x v="6"/>
    <s v="בנייה"/>
    <s v="הריסה + בנייה"/>
    <m/>
    <n v="2"/>
    <m/>
    <m/>
    <m/>
    <n v="1"/>
    <s v="להיתר"/>
    <m/>
    <x v="0"/>
    <m/>
    <m/>
    <m/>
    <n v="86568"/>
    <n v="1513885"/>
    <m/>
    <m/>
    <m/>
    <m/>
    <m/>
    <m/>
    <m/>
    <s v="מיצוי יח&quot;ד בפרויקט"/>
    <n v="0"/>
    <m/>
    <m/>
    <m/>
    <m/>
    <m/>
    <m/>
    <m/>
  </r>
  <r>
    <n v="758"/>
    <m/>
    <m/>
    <m/>
    <m/>
    <m/>
    <m/>
    <m/>
    <m/>
    <m/>
    <m/>
    <n v="4102"/>
    <m/>
    <s v="תל אביב"/>
    <x v="32"/>
    <x v="132"/>
    <m/>
    <s v="מיסוי"/>
    <s v="מיסוי - פינוי-בינוי"/>
    <s v="בביצוע"/>
    <n v="5394702"/>
    <s v="506 201800200"/>
    <n v="506"/>
    <n v="201800200"/>
    <s v="בקשה למידע"/>
    <s v="בניה חדשה"/>
    <n v="1672001"/>
    <s v="רמת גן"/>
    <n v="8600"/>
    <s v="המתמיד"/>
    <n v="508"/>
    <n v="23"/>
    <n v="23"/>
    <m/>
    <d v="2018-02-28T00:00:00"/>
    <n v="0"/>
    <n v="122"/>
    <m/>
    <m/>
    <n v="163"/>
    <m/>
    <m/>
    <m/>
    <m/>
    <m/>
    <s v="גרסה 8491549015-3 פירוט לגבי הבניה המבוקשת בניית בניין מגורים חדש במסגרת תכנית רג/1423 - התחדשות עירונית, פינוי בינוי. 163 יח&quot;ד ו15209 מ&quot;ר עיקרי נוצלו בניין מס' 1, שקיבל היתר בנייה."/>
    <m/>
    <m/>
    <m/>
    <s v="NULL"/>
    <m/>
    <m/>
    <m/>
    <m/>
    <m/>
    <m/>
    <m/>
    <m/>
    <m/>
    <m/>
    <m/>
    <m/>
    <m/>
    <m/>
    <m/>
    <m/>
    <m/>
    <n v="2018"/>
    <x v="1"/>
    <s v="בנייה"/>
    <m/>
    <m/>
    <n v="1"/>
    <n v="1"/>
    <n v="1"/>
    <m/>
    <n v="1"/>
    <s v="למידע"/>
    <m/>
    <x v="1"/>
    <m/>
    <m/>
    <m/>
    <m/>
    <m/>
    <m/>
    <m/>
    <m/>
    <m/>
    <m/>
    <m/>
    <m/>
    <s v="מיצוי יח&quot;ד בפרויקט"/>
    <n v="0"/>
    <m/>
    <m/>
    <m/>
    <m/>
    <m/>
    <s v="אין מידע באתר העירייה"/>
    <m/>
  </r>
  <r>
    <n v="761"/>
    <m/>
    <m/>
    <m/>
    <m/>
    <m/>
    <m/>
    <m/>
    <m/>
    <m/>
    <m/>
    <n v="4102"/>
    <m/>
    <s v="תל אביב"/>
    <x v="32"/>
    <x v="132"/>
    <m/>
    <s v="מיסוי"/>
    <s v="מיסוי - פינוי-בינוי"/>
    <s v="בביצוע"/>
    <n v="7024321"/>
    <s v="506 201900220"/>
    <n v="506"/>
    <n v="201900220"/>
    <s v="בקשה להיתר"/>
    <s v="בנין מגורים מגדל(מעל 20 ק"/>
    <n v="1672001"/>
    <s v="רמת גן"/>
    <n v="8600"/>
    <s v="המתמיד"/>
    <n v="508"/>
    <n v="23"/>
    <n v="23"/>
    <m/>
    <d v="2019-03-25T00:00:00"/>
    <n v="0"/>
    <n v="122"/>
    <n v="40"/>
    <n v="82"/>
    <n v="122"/>
    <m/>
    <m/>
    <m/>
    <m/>
    <m/>
    <s v="הריסת מבנים הקיימים במתחם הקמת בניין מגורים חדש הכולל : 29 קומות מגורים בהן 122 יחד , 5 מרתפים, קומת כניסה ,קומת גלריה וקומת גג טכנית חלקית, בשילוב מבנה ציבור (גן ילדים) בקומת הקרקע  ושטחי מסחר בחזית דרומית. מותר ניוד חלק מזכויות בניה ויחד ממגרש 102 למגרש 101 (בהתאם לתבע רג/1423/א בהיקף של %15 מזכויות בכל מגרש .כמפורט בטבלה המצורפת."/>
    <m/>
    <m/>
    <s v="  לאשר הבקשה.     פרטי ההצבעה:  בעד ההחלטה: מר אדם קניגסברגר , עוד מנחם דוד , מר דני גולדשטיין   (סהכ 3)  נמנעת:             גב' עדנה וידל                                                                         (סהכ 1)"/>
    <n v="2070748"/>
    <n v="2020306"/>
    <m/>
    <d v="2020-12-10T00:00:00"/>
    <m/>
    <n v="40"/>
    <n v="82"/>
    <n v="40"/>
    <m/>
    <n v="82"/>
    <m/>
    <n v="122"/>
    <m/>
    <m/>
    <s v="להרוס 2 מבני מגורים ומסחר ובהם 40 יחד ו-4 חנויות, ולהקים מגדל מגורים ומסחר, בן 29 קומות מגורים ובהן 122 יחד,מעל קומת גלריה טכנית ומעל קומת קרקע ובה לובי מגורים, שטחי מסחר וגן ילדים עירוני עם כניסה נפרדת, ומעל 5 קומות מרתפי חנייה למגורים, לאורחים, למסחר, לגן הילדים ולאחסנה."/>
    <m/>
    <m/>
    <m/>
    <n v="2019"/>
    <x v="2"/>
    <s v="הריסה + בנייה"/>
    <s v="הריסה + בנייה"/>
    <m/>
    <n v="1"/>
    <m/>
    <m/>
    <m/>
    <n v="1"/>
    <s v="להיתר"/>
    <m/>
    <x v="0"/>
    <m/>
    <m/>
    <m/>
    <n v="7024321"/>
    <n v="2070748"/>
    <m/>
    <m/>
    <m/>
    <m/>
    <m/>
    <m/>
    <m/>
    <s v="מיצוי יח&quot;ד בפרויקט"/>
    <n v="0"/>
    <m/>
    <m/>
    <m/>
    <m/>
    <m/>
    <s v="אושר"/>
    <m/>
  </r>
  <r>
    <n v="759"/>
    <m/>
    <m/>
    <m/>
    <m/>
    <m/>
    <m/>
    <m/>
    <m/>
    <m/>
    <m/>
    <n v="4102"/>
    <m/>
    <s v="תל אביב"/>
    <x v="32"/>
    <x v="132"/>
    <m/>
    <s v="מיסוי"/>
    <s v="מיסוי - פינוי-בינוי"/>
    <s v="בביצוע"/>
    <n v="6866703"/>
    <s v="506 201800200"/>
    <n v="506"/>
    <n v="201800200"/>
    <s v="בקשה למידע"/>
    <s v="בניה חדשה"/>
    <n v="1672001"/>
    <s v="רמת גן"/>
    <n v="8600"/>
    <s v="המתמיד"/>
    <n v="508"/>
    <n v="23"/>
    <n v="23"/>
    <m/>
    <d v="2018-02-28T00:00:00"/>
    <n v="0"/>
    <n v="122"/>
    <m/>
    <m/>
    <n v="163"/>
    <m/>
    <m/>
    <m/>
    <m/>
    <m/>
    <s v="גרסה 8491549015-3 פירוט לגבי הבניה המבוקשת בניית בניין מגורים חדש במסגרת תכנית רג/1423 - התחדשות עירונית, פינוי בינוי. 163 יח&quot;ד ו15209 מ&quot;ר עיקרי נוצלו בניין מס' 1, שקיבל היתר בנייה."/>
    <m/>
    <m/>
    <m/>
    <s v="NULL"/>
    <m/>
    <m/>
    <m/>
    <m/>
    <m/>
    <m/>
    <m/>
    <m/>
    <m/>
    <m/>
    <m/>
    <m/>
    <m/>
    <m/>
    <m/>
    <m/>
    <m/>
    <n v="2018"/>
    <x v="1"/>
    <s v="בנייה"/>
    <m/>
    <m/>
    <m/>
    <m/>
    <m/>
    <m/>
    <n v="4"/>
    <s v="למידע"/>
    <m/>
    <x v="1"/>
    <m/>
    <m/>
    <m/>
    <m/>
    <m/>
    <m/>
    <m/>
    <m/>
    <m/>
    <m/>
    <m/>
    <m/>
    <s v="מיצוי יח&quot;ד בפרויקט"/>
    <n v="0"/>
    <m/>
    <m/>
    <m/>
    <m/>
    <m/>
    <m/>
    <m/>
  </r>
  <r>
    <n v="760"/>
    <m/>
    <m/>
    <m/>
    <m/>
    <m/>
    <m/>
    <m/>
    <m/>
    <m/>
    <m/>
    <n v="4102"/>
    <m/>
    <s v="תל אביב"/>
    <x v="32"/>
    <x v="132"/>
    <m/>
    <s v="מיסוי"/>
    <s v="מיסוי - פינוי-בינוי"/>
    <s v="בביצוע"/>
    <n v="6867676"/>
    <s v="506 201900220"/>
    <n v="506"/>
    <n v="201900220"/>
    <s v="בקשה להיתר"/>
    <s v="בנין מגורים מגדל(מעל 20 ק"/>
    <n v="1672001"/>
    <s v="רמת גן"/>
    <n v="8600"/>
    <s v="המתמיד"/>
    <n v="508"/>
    <n v="23"/>
    <n v="23"/>
    <m/>
    <d v="2019-03-25T00:00:00"/>
    <n v="0"/>
    <n v="0"/>
    <n v="40"/>
    <n v="82"/>
    <n v="122"/>
    <m/>
    <m/>
    <m/>
    <m/>
    <m/>
    <s v="הריסת מבנים הקיימים במתחם הקמת בניין מגורים חדש הכולל : 29 קומות מגורים בהן 122 יח&quot;ד , 5 מרתפים, קומת כניסה ,קומת גלריה וקומת גג טכנית חלקית, בשילוב מבנה ציבור (גן ילדים) בקומת הקרקע  ושטחי מסחר בחזית דרומית. מותר ניוד חלק מזכויות בניה ויח&quot;ד ממגרש 102 למגרש 101 (בהתאם לתב&quot;ע רג/1423/א בהיקף של %15 מזכויות בכל מגרש .כמפורט בטבלה המצורפת."/>
    <m/>
    <m/>
    <s v="  לאשר הבקשה.     פרטי ההצבעה:  בעד ההחלטה: מר אדם קניגסברגר , עוד מנחם דוד , מר דני גולדשטיין   (סהכ 3)  נמנעת:             גב' עדנה וידל                                                                         (סהכ 1)"/>
    <s v="NULL"/>
    <m/>
    <m/>
    <m/>
    <m/>
    <m/>
    <m/>
    <m/>
    <m/>
    <m/>
    <m/>
    <m/>
    <m/>
    <m/>
    <m/>
    <m/>
    <m/>
    <m/>
    <n v="2019"/>
    <x v="1"/>
    <s v="הריסה + בנייה"/>
    <m/>
    <m/>
    <m/>
    <m/>
    <m/>
    <m/>
    <n v="4"/>
    <s v="להיתר"/>
    <m/>
    <x v="1"/>
    <m/>
    <m/>
    <m/>
    <m/>
    <m/>
    <m/>
    <m/>
    <m/>
    <m/>
    <m/>
    <m/>
    <m/>
    <s v="מיצוי יח&quot;ד בפרויקט"/>
    <n v="0"/>
    <m/>
    <m/>
    <m/>
    <m/>
    <m/>
    <s v="אושר"/>
    <m/>
  </r>
  <r>
    <n v="1502"/>
    <m/>
    <m/>
    <m/>
    <s v="תוספת הרבה מלל לא חשוב לדעתי במהות ההיתר"/>
    <m/>
    <s v="כפול עם נתוני עבר"/>
    <m/>
    <m/>
    <m/>
    <m/>
    <n v="4102"/>
    <m/>
    <s v="תל אביב"/>
    <x v="32"/>
    <x v="132"/>
    <m/>
    <s v="מיסוי"/>
    <s v="פינוי-בינוי"/>
    <s v="בביצוע"/>
    <n v="7235704"/>
    <s v="506 201900220"/>
    <n v="506"/>
    <n v="201900220"/>
    <s v="בקשה להיתר                                                                      "/>
    <s v="בנין מגורים מגדל(מעל 20 ק               "/>
    <n v="1672001"/>
    <s v="רמת גן"/>
    <n v="8600"/>
    <s v="המתמיד                                                      "/>
    <n v="508"/>
    <n v="23"/>
    <n v="23"/>
    <s v=" "/>
    <d v="2019-03-25T00:00:00"/>
    <n v="40"/>
    <n v="82"/>
    <m/>
    <m/>
    <m/>
    <s v="2020_04"/>
    <d v="2021-01-28T10:47:10"/>
    <m/>
    <m/>
    <m/>
    <s v=" הריסת מבנים הקיימים במתחם הקמת בניין מגורים חדש הכולל : 29 קומות מגורים בהן 122 יח&quot;ד , 5 מרתפים, קומת כניסה ,קומת גלריה וקומת גג טכנית חלקית, בשילוב מבנה ציבור (גן ילדים) בקומת הקרקע  ושטחי מסחר בחזית דרומית. מותר ניוד חלק מזכויות בניה ויח&quot;ד ממגרש 102 למגרש 101 (בהתאם לתב&quot;ע רג/1423/א בהיקף של %15 מזכויות בכל מגרש .כמפורט בטבלה המצורפת.                                                                                                                                                                                                                                                                                                                                                                                                                                                                                                                                                                                                                                                                                      "/>
    <n v="2019017"/>
    <d v="2019-09-10T00:00:00"/>
    <s v="  לאשר הבקשה.     פרטי ההצבעה:  בעד ההחלטה: מר אדם קניגסברגר , עוד מנחם דוד , מר דני גולדשטיין   (סהכ 3)  נמנעת:             גב' עדנה וידל                                                                         (סהכ 1)"/>
    <n v="2070749"/>
    <n v="2020306"/>
    <s v="בקשה להיתר                                                                      "/>
    <d v="2020-12-10T00:00:00"/>
    <s v="מגורים                                                                                    "/>
    <n v="40"/>
    <n v="82"/>
    <m/>
    <m/>
    <m/>
    <m/>
    <m/>
    <m/>
    <m/>
    <s v="מספר קומות מעל הכניסה הקובעת:  29+ קרקע+ +ק.טכנית מספר קומות מתחת לכניסה הקובעת: 4-6 מס' יחד :                                                     122  סהכ שטחי עיקריים  : 13,037 מר (מגורים) +150  מר (מועדון דיירים) +120.54 מר (ציבורי) + 1,464 מר  (122 מרפסות) =   14,771.54 מר סהכ שטחי שירות : שטח שירות מעל הכניסה הקובעת :         6500 מר שטח שירות  מתחת לכניסה הקובעת :  9000 מר גובה מקסימלי מעל פני הים 106 מ'.  הערות לטבלת שטחים המותרים : - מרפסות השירות נכללות בשטח שטחי שירות מעל הכניסה הקובעת. - תותר העברת שטחים , יחד, זכויות בניה ממגרדש למגרש בתחום התכנית בהיקף עד 15% מהזכויות בכל מגרש.  קוי בניין: חזית צפונית=    3.5   מ' חזית דרומית = 2.0  מ' בקומת הקרקע -  5  מ' מעל ומת הקרקע חזית מערבית=   2.0  מ' חזית מזרחית = 12.0  מ'  זיקות הנאה חזית צפונית= לרח' המתמיד  זיקת הנאה של 1.5 מ' להולכי רגל ולכלי רכב חזית דרומית = לרח' מצפה זיקת הנאה להולכי רגל ולכלי רכב של 1.0  מ' חזית מזרחית =  זיקת הנאה להולכי רגל ולכלי רכב של 12 מ'  שימושים: א.בקומת קרקע מגורים, מועדון , מוסדות ציבור. ב. בכל הקומות מגורים. ג. במפלס קומת המרתף יותרו חניה ושטחי שירות כהגדרתם בתקנון התכנון והבניה.  מהות הבקשה הריסת 2 מבנים ובהם 40 יחד ו-4 חנויות, והקמת מגדל מגורים ובו  122 יחד , בן 29 קומות מעל קומת גלריה טכנית  ומעל קומת קרקע ובה לובי למגורים, שטחי מסחר וגן ילדים עירוני, ומעל 5 קומות מרתפי חנייה  ואחסנה. גובה מעל מפלס הכניסה הקובעת :     106 מ' גובה קומה טיפוסית מירבי:                  3.20 מ' ( ברוטו) גוש: 6128 מס' מגרש - 102 .  יעוד ראשי : מגורים ד (מבאת)  תכנית קובעת יעוד: רג/ 1423/ א , רג/ 1423 / ב . שטח רשום של חלקת המקור : 2170 מר שטח הפרשה לשטחי ציבור: 178 מר דרך + 156 מר שצפ שטח ממנו מחושבים אחוזי בניה ומס' יחד : 1835 מר כולל שפפ"/>
    <s v="2020_04"/>
    <d v="2021-01-28T10:47:13"/>
    <s v="לפי גוש חלקה (מרץ 2021)"/>
    <n v="2019"/>
    <x v="2"/>
    <s v="הריסה + בנייה"/>
    <s v="הריסה + בנייה"/>
    <m/>
    <m/>
    <m/>
    <m/>
    <m/>
    <n v="4"/>
    <s v="להיתר"/>
    <m/>
    <x v="5"/>
    <m/>
    <m/>
    <m/>
    <m/>
    <m/>
    <m/>
    <m/>
    <m/>
    <m/>
    <m/>
    <m/>
    <m/>
    <s v="מיצוי יח&quot;ד בפרויקט"/>
    <n v="0"/>
    <m/>
    <m/>
    <m/>
    <m/>
    <m/>
    <m/>
    <m/>
  </r>
  <r>
    <n v="762"/>
    <m/>
    <m/>
    <m/>
    <m/>
    <m/>
    <m/>
    <m/>
    <m/>
    <m/>
    <m/>
    <n v="4147"/>
    <m/>
    <s v="תל אביב"/>
    <x v="32"/>
    <x v="133"/>
    <m/>
    <s v="מיסוי"/>
    <s v="מיסוי - פינוי-בינוי"/>
    <s v="תכנית מאושרת עם פעילות יזמית"/>
    <n v="5015123"/>
    <s v="506 2016437"/>
    <n v="506"/>
    <n v="2016437"/>
    <s v="בקשה להיתר"/>
    <s v="בניין מגורים משותף חדש"/>
    <n v="3517103"/>
    <s v="רמת גן"/>
    <n v="8600"/>
    <s v="אחד העם"/>
    <n v="1704"/>
    <n v="50"/>
    <n v="50"/>
    <m/>
    <d v="2016-09-21T00:00:00"/>
    <n v="0"/>
    <n v="61"/>
    <n v="18"/>
    <n v="43"/>
    <n v="61"/>
    <m/>
    <m/>
    <m/>
    <m/>
    <m/>
    <s v="בניית בניין בן 16 קומות מעל קומת הקרקע וקומת הביניים ובעל  61 יחידות דיור"/>
    <m/>
    <m/>
    <m/>
    <s v="NULL"/>
    <m/>
    <m/>
    <m/>
    <m/>
    <m/>
    <m/>
    <m/>
    <m/>
    <m/>
    <m/>
    <m/>
    <m/>
    <m/>
    <m/>
    <m/>
    <m/>
    <m/>
    <n v="2016"/>
    <x v="1"/>
    <s v="בנייה"/>
    <m/>
    <m/>
    <n v="3"/>
    <m/>
    <m/>
    <m/>
    <n v="3"/>
    <s v="להיתר"/>
    <m/>
    <x v="1"/>
    <m/>
    <m/>
    <m/>
    <m/>
    <m/>
    <m/>
    <m/>
    <m/>
    <m/>
    <m/>
    <m/>
    <m/>
    <s v="מיצוי יח&quot;ד בפרויקט"/>
    <n v="0"/>
    <m/>
    <m/>
    <m/>
    <m/>
    <m/>
    <s v="אישור בתנאים"/>
    <m/>
  </r>
  <r>
    <n v="763"/>
    <m/>
    <m/>
    <m/>
    <m/>
    <m/>
    <m/>
    <m/>
    <m/>
    <m/>
    <m/>
    <n v="4147"/>
    <m/>
    <s v="תל אביב"/>
    <x v="32"/>
    <x v="133"/>
    <m/>
    <s v="מיסוי"/>
    <s v="מיסוי - פינוי-בינוי"/>
    <s v="תכנית מאושרת עם פעילות יזמית"/>
    <n v="6866240"/>
    <s v="506 2016437"/>
    <n v="506"/>
    <n v="2016437"/>
    <s v="בקשה להיתר"/>
    <s v="בניין מגורים משותף חדש"/>
    <n v="3517103"/>
    <s v="רמת גן"/>
    <n v="8600"/>
    <s v="אחד העם"/>
    <n v="1704"/>
    <n v="50"/>
    <n v="50"/>
    <m/>
    <d v="2016-09-21T00:00:00"/>
    <n v="0"/>
    <n v="61"/>
    <n v="18"/>
    <n v="43"/>
    <n v="61"/>
    <m/>
    <m/>
    <m/>
    <m/>
    <m/>
    <s v="בניית בניין בן 16 קומות מעל קומת הקרקע וקומת הביניים ובעל  61 יחידות דיור"/>
    <m/>
    <m/>
    <m/>
    <s v="NULL"/>
    <m/>
    <m/>
    <m/>
    <m/>
    <m/>
    <m/>
    <m/>
    <m/>
    <m/>
    <m/>
    <m/>
    <m/>
    <m/>
    <m/>
    <m/>
    <m/>
    <m/>
    <n v="2016"/>
    <x v="1"/>
    <s v="בנייה"/>
    <m/>
    <m/>
    <m/>
    <m/>
    <m/>
    <m/>
    <n v="4"/>
    <s v="להיתר"/>
    <m/>
    <x v="1"/>
    <m/>
    <m/>
    <m/>
    <m/>
    <m/>
    <m/>
    <m/>
    <m/>
    <m/>
    <m/>
    <m/>
    <m/>
    <s v="מיצוי יח&quot;ד בפרויקט"/>
    <n v="0"/>
    <m/>
    <m/>
    <m/>
    <m/>
    <m/>
    <s v="אושר בתנאים"/>
    <m/>
  </r>
  <r>
    <n v="764"/>
    <m/>
    <m/>
    <m/>
    <m/>
    <m/>
    <m/>
    <m/>
    <m/>
    <m/>
    <m/>
    <n v="4147"/>
    <m/>
    <s v="תל אביב"/>
    <x v="32"/>
    <x v="133"/>
    <m/>
    <s v="מיסוי"/>
    <s v="מיסוי - פינוי-בינוי"/>
    <s v="תכנית מאושרת עם פעילות יזמית"/>
    <n v="5015124"/>
    <s v="506 2016438"/>
    <n v="506"/>
    <n v="2016438"/>
    <s v="בקשה להיתר"/>
    <s v="בניין מגורים משותף חדש"/>
    <n v="3517102"/>
    <s v="רמת גן"/>
    <n v="8600"/>
    <s v="אחד העם"/>
    <n v="1704"/>
    <n v="56"/>
    <n v="56"/>
    <m/>
    <d v="2016-09-21T00:00:00"/>
    <n v="0"/>
    <n v="0"/>
    <n v="18"/>
    <n v="42"/>
    <n v="60"/>
    <m/>
    <m/>
    <m/>
    <m/>
    <m/>
    <s v="בניית בניין בן 16 קומות מעל קומת הקרקע וקומת הביניים ובעל 60 יחידות דיור"/>
    <m/>
    <m/>
    <m/>
    <s v="NULL"/>
    <m/>
    <m/>
    <m/>
    <m/>
    <m/>
    <m/>
    <m/>
    <m/>
    <m/>
    <m/>
    <m/>
    <m/>
    <m/>
    <m/>
    <m/>
    <m/>
    <m/>
    <n v="2016"/>
    <x v="1"/>
    <s v="בנייה"/>
    <m/>
    <m/>
    <n v="2"/>
    <m/>
    <m/>
    <m/>
    <n v="3"/>
    <s v="להיתר"/>
    <m/>
    <x v="1"/>
    <m/>
    <m/>
    <m/>
    <m/>
    <m/>
    <m/>
    <m/>
    <m/>
    <m/>
    <m/>
    <m/>
    <m/>
    <s v="מיצוי יח&quot;ד בפרויקט"/>
    <n v="0"/>
    <m/>
    <m/>
    <m/>
    <m/>
    <m/>
    <s v="אישור בתנאים"/>
    <m/>
  </r>
  <r>
    <n v="766"/>
    <m/>
    <m/>
    <m/>
    <m/>
    <m/>
    <m/>
    <m/>
    <m/>
    <m/>
    <m/>
    <n v="4147"/>
    <m/>
    <s v="תל אביב"/>
    <x v="32"/>
    <x v="133"/>
    <m/>
    <s v="מיסוי"/>
    <s v="פינוי-בינוי"/>
    <s v="תכנית מאושרת עם פעילות יזמית"/>
    <n v="5394337"/>
    <s v="506 2016438"/>
    <n v="506"/>
    <n v="2016438"/>
    <s v="בקשה להיתר"/>
    <s v="בניין מגורים משותף חדש"/>
    <n v="3517102"/>
    <s v="רמת גן"/>
    <n v="8600"/>
    <s v="אחד העם"/>
    <n v="1704"/>
    <n v="56"/>
    <n v="56"/>
    <m/>
    <d v="2016-09-21T00:00:00"/>
    <n v="0"/>
    <n v="60"/>
    <m/>
    <m/>
    <n v="60"/>
    <m/>
    <m/>
    <m/>
    <m/>
    <m/>
    <s v="בניית בניין בן 16 קומות מעל קומת הקרקע וקומת הביניים ובעל 60 יחידות דיור"/>
    <m/>
    <m/>
    <m/>
    <s v="NULL"/>
    <m/>
    <m/>
    <m/>
    <m/>
    <m/>
    <m/>
    <m/>
    <m/>
    <m/>
    <m/>
    <m/>
    <m/>
    <m/>
    <m/>
    <m/>
    <m/>
    <s v="שליפת כתובות (אוגוסט 2020)"/>
    <n v="2016"/>
    <x v="1"/>
    <s v="בנייה"/>
    <m/>
    <m/>
    <m/>
    <m/>
    <m/>
    <m/>
    <n v="4"/>
    <s v="להיתר"/>
    <m/>
    <x v="1"/>
    <m/>
    <m/>
    <m/>
    <m/>
    <m/>
    <m/>
    <m/>
    <m/>
    <m/>
    <m/>
    <m/>
    <m/>
    <s v="מיצוי יח&quot;ד בפרויקט"/>
    <n v="0"/>
    <m/>
    <m/>
    <m/>
    <m/>
    <m/>
    <m/>
    <m/>
  </r>
  <r>
    <n v="765"/>
    <m/>
    <m/>
    <m/>
    <m/>
    <m/>
    <m/>
    <m/>
    <m/>
    <m/>
    <m/>
    <n v="4147"/>
    <m/>
    <s v="תל אביב"/>
    <x v="32"/>
    <x v="133"/>
    <m/>
    <s v="מיסוי"/>
    <s v="מיסוי - פינוי-בינוי"/>
    <s v="תכנית מאושרת עם פעילות יזמית"/>
    <n v="6866241"/>
    <s v="506 2016438"/>
    <n v="506"/>
    <n v="2016438"/>
    <s v="בקשה להיתר"/>
    <s v="בניין מגורים משותף חדש"/>
    <n v="3517102"/>
    <s v="רמת גן"/>
    <n v="8600"/>
    <s v="אחד העם"/>
    <n v="1704"/>
    <n v="56"/>
    <n v="56"/>
    <m/>
    <d v="2016-09-21T00:00:00"/>
    <n v="0"/>
    <n v="60"/>
    <n v="18"/>
    <n v="42"/>
    <n v="60"/>
    <m/>
    <m/>
    <m/>
    <m/>
    <m/>
    <s v="בניית בניין בן 16 קומות מעל קומת הקרקע וקומת הביניים ובעל 60 יחידות דיור"/>
    <m/>
    <m/>
    <m/>
    <s v="NULL"/>
    <m/>
    <m/>
    <m/>
    <m/>
    <m/>
    <m/>
    <m/>
    <m/>
    <m/>
    <m/>
    <m/>
    <m/>
    <m/>
    <m/>
    <m/>
    <m/>
    <m/>
    <n v="2016"/>
    <x v="1"/>
    <s v="בנייה"/>
    <m/>
    <m/>
    <m/>
    <m/>
    <m/>
    <m/>
    <n v="4"/>
    <s v="להיתר"/>
    <m/>
    <x v="1"/>
    <m/>
    <m/>
    <m/>
    <m/>
    <m/>
    <m/>
    <m/>
    <m/>
    <m/>
    <m/>
    <m/>
    <m/>
    <s v="מיצוי יח&quot;ד בפרויקט"/>
    <n v="0"/>
    <m/>
    <m/>
    <m/>
    <m/>
    <m/>
    <s v="אושר בתנאים"/>
    <m/>
  </r>
  <r>
    <n v="767"/>
    <m/>
    <m/>
    <m/>
    <m/>
    <m/>
    <m/>
    <m/>
    <m/>
    <m/>
    <m/>
    <n v="4147"/>
    <m/>
    <s v="תל אביב"/>
    <x v="32"/>
    <x v="133"/>
    <m/>
    <s v="מיסוי"/>
    <s v="מיסוי - פינוי-בינוי"/>
    <s v="תכנית מאושרת עם פעילות יזמית"/>
    <n v="5015122"/>
    <s v="506 2016436"/>
    <n v="506"/>
    <n v="2016436"/>
    <s v="בקשה להיתר"/>
    <s v="בניין מגורים משותף חדש"/>
    <n v="3517101"/>
    <s v="רמת גן"/>
    <n v="8600"/>
    <s v="אחד העם"/>
    <n v="1704"/>
    <n v="60"/>
    <n v="60"/>
    <m/>
    <d v="2016-09-20T00:00:00"/>
    <n v="0"/>
    <n v="59"/>
    <n v="18"/>
    <n v="41"/>
    <n v="59"/>
    <m/>
    <m/>
    <m/>
    <m/>
    <m/>
    <s v="בניית בניין בן 16 קומות מעל קומת הקרקע וקומת הביניים ובעל 59 יחידות דיור"/>
    <m/>
    <m/>
    <m/>
    <s v="NULL"/>
    <m/>
    <m/>
    <m/>
    <m/>
    <m/>
    <m/>
    <m/>
    <m/>
    <m/>
    <m/>
    <m/>
    <m/>
    <m/>
    <m/>
    <m/>
    <m/>
    <m/>
    <n v="2016"/>
    <x v="1"/>
    <s v="בנייה"/>
    <m/>
    <m/>
    <n v="1"/>
    <m/>
    <m/>
    <m/>
    <n v="3"/>
    <s v="להיתר"/>
    <m/>
    <x v="1"/>
    <m/>
    <m/>
    <m/>
    <m/>
    <m/>
    <m/>
    <m/>
    <m/>
    <m/>
    <m/>
    <m/>
    <m/>
    <s v="מיצוי יח&quot;ד בפרויקט"/>
    <n v="0"/>
    <m/>
    <m/>
    <m/>
    <m/>
    <m/>
    <s v="אישור בתנאים"/>
    <m/>
  </r>
  <r>
    <n v="768"/>
    <m/>
    <m/>
    <m/>
    <m/>
    <m/>
    <m/>
    <m/>
    <m/>
    <m/>
    <m/>
    <n v="4147"/>
    <m/>
    <s v="תל אביב"/>
    <x v="32"/>
    <x v="133"/>
    <m/>
    <s v="מיסוי"/>
    <s v="מיסוי - פינוי-בינוי"/>
    <s v="תכנית מאושרת עם פעילות יזמית"/>
    <n v="6866239"/>
    <s v="506 2016436"/>
    <n v="506"/>
    <n v="2016436"/>
    <s v="בקשה להיתר"/>
    <s v="בניין מגורים משותף חדש"/>
    <n v="3517101"/>
    <s v="רמת גן"/>
    <n v="8600"/>
    <s v="אחד העם"/>
    <n v="1704"/>
    <n v="60"/>
    <n v="60"/>
    <m/>
    <d v="2016-09-20T00:00:00"/>
    <n v="0"/>
    <n v="59"/>
    <n v="18"/>
    <n v="41"/>
    <n v="59"/>
    <m/>
    <m/>
    <m/>
    <m/>
    <m/>
    <s v="בניית בניין בן 16 קומות מעל קומת הקרקע וקומת הביניים ובעל 59 יחידות דיור"/>
    <m/>
    <m/>
    <m/>
    <s v="NULL"/>
    <m/>
    <m/>
    <m/>
    <m/>
    <m/>
    <m/>
    <m/>
    <m/>
    <m/>
    <m/>
    <m/>
    <m/>
    <m/>
    <m/>
    <m/>
    <m/>
    <m/>
    <n v="2016"/>
    <x v="1"/>
    <s v="בנייה"/>
    <m/>
    <m/>
    <m/>
    <m/>
    <m/>
    <m/>
    <n v="4"/>
    <s v="להיתר"/>
    <m/>
    <x v="1"/>
    <m/>
    <m/>
    <m/>
    <m/>
    <m/>
    <m/>
    <m/>
    <m/>
    <m/>
    <m/>
    <m/>
    <m/>
    <s v="מיצוי יח&quot;ד בפרויקט"/>
    <n v="0"/>
    <m/>
    <m/>
    <m/>
    <m/>
    <m/>
    <s v="אושר בתנאים"/>
    <m/>
  </r>
  <r>
    <n v="1481"/>
    <m/>
    <m/>
    <m/>
    <m/>
    <m/>
    <m/>
    <m/>
    <m/>
    <m/>
    <m/>
    <n v="4147"/>
    <m/>
    <s v="תל אביב"/>
    <x v="32"/>
    <x v="133"/>
    <m/>
    <s v="מיסוי"/>
    <s v="פינוי-בינוי"/>
    <s v="תכנית מאושרת עם פעילות יזמית"/>
    <n v="7132222"/>
    <s v="506 2016487"/>
    <n v="506"/>
    <n v="2016487"/>
    <s v="בקשה להיתר                                                                      "/>
    <s v="מרתף                                    "/>
    <n v="3517503"/>
    <s v="רמת גן"/>
    <n v="8600"/>
    <s v="אחד העם                                                     "/>
    <n v="1704"/>
    <n v="62"/>
    <n v="62"/>
    <m/>
    <d v="2016-11-01T00:00:00"/>
    <n v="44"/>
    <n v="0"/>
    <n v="44"/>
    <n v="136"/>
    <n v="180"/>
    <s v="2020_01"/>
    <d v="2020-11-01T21:02:44"/>
    <s v="נתוני העירייה"/>
    <s v="חישוב מתמטי"/>
    <s v="מדלן"/>
    <s v=" הריסת בניינים קיימים . חפירה,דיפון ובניית שני מרתפי חניה. בכתובת אחד העם 50-62  גוש:62-64                                                                                                                                                                                                                                                                                                                                                                                                                                                                                                                                                                                                                                                                                                                                                                                                                                                                                                                                              "/>
    <n v="2019025"/>
    <d v="2019-12-29T00:00:00"/>
    <s v="  לאשר בתנאים הבאים:  לאמץ החלטת הוועדה בישיבה מספר 2018017  מיום   01/07/2018  בנוסף לתנאים  שנקבעו בהחלטת הוועדה מספר: 2019021 מיום  21/11/2019 ."/>
    <n v="2050075"/>
    <n v="2020129"/>
    <s v="בקשה להיתר                                                                      "/>
    <d v="2021-05-24T00:00:00"/>
    <s v="מגורים                                                                                    "/>
    <n v="44"/>
    <n v="0"/>
    <n v="44"/>
    <s v="מהות ההיתר"/>
    <n v="136"/>
    <s v="חישוב מתמטי"/>
    <n v="180"/>
    <s v="מדלן"/>
    <m/>
    <s v="פינוי בינוי במתחם שקמה על הפארק הכולל מרתף חניה משותף דו-קומתי ו-שלושה מבני מגורים בהמשך להיתר זה.   שלב א: הריסת 3 מבני מגורים בני 3 ו-4 קומות ובהם 44 יחד, ללא הריסת מקלט ציבורי ,  עבודות דיפון חפירה והקמת מרתף חנייה, המאפשרים המשך שימוש תקין של המקלט הציבורי. 2 מרתפי חניה כוללים 255 מקומות חנייה לרכב פרטי ו-חנייה לרכב דו-גלגלי, מחסנים פרטיים, חדרים טכניים, חדר שנאים, חדר גנרטור, ושלוש יציאות מילוט לקומת הקרקע.   שלב ב : הריסת המקלט הציבורי והעתקתו בהתאם לאישור פיקוד העורף, ומהע. תוגש תכנית מעודכנת שתכלול את המקלט הציבורי המאושר עי פיקוד העורף ומהע."/>
    <s v="2020_01"/>
    <d v="2020-11-01T21:02:45"/>
    <s v="לפי גוש חלקה (מרץ 2021)"/>
    <n v="2016"/>
    <x v="0"/>
    <s v="הריסה + חפירה ודיפון + בנייה"/>
    <s v="הריסה + חפירה ודיפון"/>
    <m/>
    <s v="1,2,3"/>
    <m/>
    <m/>
    <m/>
    <n v="1"/>
    <s v="להיתר"/>
    <m/>
    <x v="0"/>
    <m/>
    <m/>
    <m/>
    <n v="7132222"/>
    <n v="2050075"/>
    <m/>
    <m/>
    <m/>
    <m/>
    <m/>
    <m/>
    <m/>
    <s v="מיצוי יח&quot;ד בפרויקט"/>
    <n v="0"/>
    <m/>
    <m/>
    <m/>
    <m/>
    <m/>
    <m/>
    <m/>
  </r>
  <r>
    <n v="2001"/>
    <s v="אוקטובר 2021 - טיוב בקשות שאינן כפולות"/>
    <s v="כן הושלם"/>
    <m/>
    <m/>
    <m/>
    <m/>
    <m/>
    <s v="הבקשה לא נמצאת באתר הערייה"/>
    <m/>
    <m/>
    <n v="4192"/>
    <m/>
    <s v="תל אביב"/>
    <x v="33"/>
    <x v="134"/>
    <m/>
    <s v="מיסוי"/>
    <s v="פינוי-בינוי"/>
    <s v="בביצוע"/>
    <n v="7457357"/>
    <s v="553 20210222"/>
    <n v="553"/>
    <n v="20210222"/>
    <s v="בקשה למידע                                                                      "/>
    <s v="בניה חדשה                               "/>
    <n v="1335"/>
    <s v="רמת השרון"/>
    <n v="2650"/>
    <s v="אילת                                                        "/>
    <n v="116"/>
    <n v="13"/>
    <n v="13"/>
    <s v="NULL"/>
    <d v="2021-03-25T00:00:00"/>
    <n v="0"/>
    <n v="447"/>
    <m/>
    <m/>
    <n v="447"/>
    <s v="2021_03"/>
    <d v="2021-07-15T12:02:09"/>
    <m/>
    <m/>
    <s v="מהות הבקשה"/>
    <s v=" פירוט לגבי הבניה המבוקשת  4 בנייני מגורים קרקע/מסחר+ 19 קומות מגורים הכוללים סהכ 447 יחד , 6 קומות של מרתפי חניה וחללים טכנים , תחנת טרנספורמציה תת קרקעי , צוברי גז , מבני ציבור . הריסת מבנים קיימים בתחום המגרש. הבקשה כוללת את אחת או יותר מהעבודות להלן:  חפירה, עבודות פיתוח,(פירוט: פיתוח שטח בגבולות המגרש )                                                                                                                                                                                                                                                                                                                                                                                                                                                                                                                                                                                                                                                                                                                 "/>
    <n v="0"/>
    <s v="NULL"/>
    <s v="NULL"/>
    <s v="NULL"/>
    <m/>
    <s v="NULL"/>
    <m/>
    <m/>
    <m/>
    <m/>
    <m/>
    <m/>
    <m/>
    <m/>
    <m/>
    <m/>
    <m/>
    <m/>
    <m/>
    <m/>
    <s v="גוש חלקה"/>
    <n v="2021"/>
    <x v="1"/>
    <s v="הריסה + חפירה + בנייה"/>
    <m/>
    <m/>
    <n v="2"/>
    <m/>
    <m/>
    <m/>
    <n v="1"/>
    <s v="למידע"/>
    <m/>
    <x v="1"/>
    <m/>
    <m/>
    <m/>
    <m/>
    <m/>
    <m/>
    <m/>
    <m/>
    <m/>
    <m/>
    <m/>
    <m/>
    <m/>
    <n v="447"/>
    <m/>
    <m/>
    <m/>
    <m/>
    <m/>
    <m/>
    <m/>
  </r>
  <r>
    <n v="771"/>
    <m/>
    <m/>
    <m/>
    <m/>
    <m/>
    <m/>
    <m/>
    <m/>
    <m/>
    <m/>
    <n v="4192"/>
    <m/>
    <s v="תל אביב"/>
    <x v="33"/>
    <x v="134"/>
    <m/>
    <s v="מיסוי"/>
    <s v="מיסוי - פינוי-בינוי"/>
    <s v="בביצוע"/>
    <n v="6868975"/>
    <s v="553 20180243"/>
    <n v="553"/>
    <n v="20180243"/>
    <m/>
    <s v="חפירה ודיפון                            "/>
    <n v="456"/>
    <s v="רמת השרון"/>
    <n v="2650"/>
    <s v="בית גוברין"/>
    <n v="112"/>
    <n v="7"/>
    <n v="7"/>
    <m/>
    <d v="2018-04-15T00:00:00"/>
    <m/>
    <m/>
    <m/>
    <m/>
    <n v="240"/>
    <m/>
    <m/>
    <m/>
    <m/>
    <m/>
    <s v=" חפירה , דיפון , יסודות וגידור                                                                                                                                                                                                                                                                                                                                                                                                                                                                                                                                                                                                                                                                                                                                                                                                                                                                                                                                                                                                          "/>
    <m/>
    <m/>
    <m/>
    <s v="NULL"/>
    <n v="20180243"/>
    <m/>
    <d v="2018-12-03T00:00:00"/>
    <m/>
    <m/>
    <m/>
    <m/>
    <m/>
    <m/>
    <m/>
    <n v="240"/>
    <m/>
    <m/>
    <s v="חפירה , דיפון , יסודות וגידור"/>
    <m/>
    <m/>
    <m/>
    <n v="2018"/>
    <x v="3"/>
    <s v="חפירה ודיפון "/>
    <s v="חפירה ודיפון"/>
    <m/>
    <n v="1"/>
    <m/>
    <m/>
    <m/>
    <n v="1"/>
    <s v="להיתר"/>
    <m/>
    <x v="0"/>
    <m/>
    <m/>
    <m/>
    <n v="6868975"/>
    <m/>
    <s v="חסר ID. היתר מאתר עירייה"/>
    <m/>
    <m/>
    <m/>
    <m/>
    <m/>
    <m/>
    <m/>
    <n v="447"/>
    <m/>
    <m/>
    <m/>
    <m/>
    <m/>
    <m/>
    <m/>
  </r>
  <r>
    <n v="773"/>
    <m/>
    <m/>
    <m/>
    <m/>
    <m/>
    <m/>
    <m/>
    <m/>
    <m/>
    <m/>
    <n v="4192"/>
    <m/>
    <s v="תל אביב"/>
    <x v="33"/>
    <x v="134"/>
    <m/>
    <s v="מיסוי"/>
    <s v="מיסוי - פינוי-בינוי"/>
    <s v="בביצוע"/>
    <n v="6869516"/>
    <s v="553 20180816"/>
    <n v="553"/>
    <n v="20180816"/>
    <s v="בקשה למידע"/>
    <s v="בניה חדשה"/>
    <n v="456"/>
    <s v="רמת השרון"/>
    <n v="2650"/>
    <s v="בית גוברין"/>
    <n v="112"/>
    <n v="7"/>
    <n v="7"/>
    <m/>
    <d v="2018-12-25T00:00:00"/>
    <n v="0"/>
    <n v="240"/>
    <m/>
    <m/>
    <n v="240"/>
    <m/>
    <m/>
    <m/>
    <m/>
    <m/>
    <s v="פירוט העבודה המבוקשת:  הצבת מבנה ארעי, תחנת שנאים, מבנה טכני סוג המבנה המבוקש  בניין בגובה 29 מ' ומעלה פירוט לגבי הבניה המבוקשת  שני בנייני מגורים קרקע /מסחר+19 קומות מגורים ,בניין אחד של קרקע/מסחר +6 קומות מגורים ,  הכוללים סה&quot;כ 240 יח&quot;ד ,מרתפי חניה, תחנת טרנספורמציה תת קרקעית וצובר גז. הריסת המבנים הקיימים בתחום המגרש, עבודו הבקשה כוללת את אחת או יותר מהעבודות להלן:  חפירה, עבודות פיתוח,(פירוט: עבודות פיתוח בפרויקט ), גדרות ושערים"/>
    <m/>
    <m/>
    <m/>
    <s v="NULL"/>
    <m/>
    <m/>
    <m/>
    <m/>
    <m/>
    <m/>
    <m/>
    <m/>
    <m/>
    <m/>
    <m/>
    <m/>
    <m/>
    <m/>
    <m/>
    <m/>
    <m/>
    <n v="2018"/>
    <x v="1"/>
    <s v="הריסה + חפירה + בנייה"/>
    <m/>
    <m/>
    <n v="1"/>
    <n v="1"/>
    <n v="1"/>
    <m/>
    <n v="1"/>
    <s v="למידע"/>
    <m/>
    <x v="1"/>
    <m/>
    <m/>
    <m/>
    <m/>
    <m/>
    <m/>
    <m/>
    <m/>
    <m/>
    <m/>
    <m/>
    <m/>
    <m/>
    <n v="447"/>
    <m/>
    <m/>
    <m/>
    <m/>
    <m/>
    <m/>
    <m/>
  </r>
  <r>
    <n v="770"/>
    <m/>
    <m/>
    <m/>
    <m/>
    <m/>
    <m/>
    <m/>
    <m/>
    <m/>
    <m/>
    <n v="4192"/>
    <m/>
    <s v="תל אביב"/>
    <x v="33"/>
    <x v="134"/>
    <m/>
    <s v="מיסוי"/>
    <s v="מיסוי - פינוי-בינוי"/>
    <s v="בביצוע"/>
    <n v="6868706"/>
    <s v="553 20170379"/>
    <n v="553"/>
    <n v="20170379"/>
    <s v="בקשה להיתר"/>
    <s v="בניה חדשה"/>
    <n v="456"/>
    <s v="רמת השרון"/>
    <n v="2650"/>
    <s v="בית גוברין"/>
    <n v="112"/>
    <n v="7"/>
    <n v="7"/>
    <m/>
    <d v="2017-07-05T00:00:00"/>
    <n v="0"/>
    <n v="240"/>
    <m/>
    <m/>
    <n v="240"/>
    <m/>
    <m/>
    <m/>
    <m/>
    <m/>
    <s v="חידוש אישור החלטת וועדת המשנה להיתרים מישיבה 29.04.2018 שני בנינים מגורים קרקע מסחר + 19 קומות מגורים בניין אחד של קרקע/ מסחר + 6 קומות מגורים מרתפי חניה הכולל: 240 יח&quot;ד."/>
    <m/>
    <m/>
    <m/>
    <n v="1986064"/>
    <n v="20170379"/>
    <m/>
    <d v="2019-11-24T00:00:00"/>
    <m/>
    <m/>
    <n v="240"/>
    <m/>
    <m/>
    <m/>
    <m/>
    <n v="240"/>
    <m/>
    <m/>
    <s v="לבנות שני בניני מגורים : קומת קרקע מסחר + 19 קומות מגורים הכוללים : סהכ 240 יחד , מרתפי חניה ,תחנת טרנספורמציה תת קרקעית וצובר גז. הריסת המבנים הקיימים בתחום המגרש."/>
    <m/>
    <m/>
    <m/>
    <n v="2017"/>
    <x v="5"/>
    <s v="בנייה"/>
    <s v="הריסה + בנייה"/>
    <m/>
    <n v="1"/>
    <m/>
    <m/>
    <m/>
    <n v="2"/>
    <s v="להיתר"/>
    <m/>
    <x v="2"/>
    <m/>
    <m/>
    <m/>
    <n v="6868706"/>
    <n v="1986064"/>
    <m/>
    <m/>
    <m/>
    <m/>
    <m/>
    <m/>
    <m/>
    <m/>
    <n v="447"/>
    <m/>
    <m/>
    <m/>
    <m/>
    <m/>
    <m/>
    <m/>
  </r>
  <r>
    <n v="774"/>
    <m/>
    <m/>
    <m/>
    <m/>
    <m/>
    <m/>
    <m/>
    <m/>
    <m/>
    <m/>
    <n v="4192"/>
    <m/>
    <s v="תל אביב"/>
    <x v="33"/>
    <x v="134"/>
    <m/>
    <s v="מיסוי"/>
    <s v="מיסוי - פינוי-בינוי"/>
    <s v="בביצוע"/>
    <n v="7025789"/>
    <s v="553 20190400"/>
    <n v="553"/>
    <n v="20190400"/>
    <s v="בקשה להיתר"/>
    <s v="תוכנית שינויים"/>
    <n v="456"/>
    <s v="רמת השרון"/>
    <n v="2650"/>
    <s v="בית גוברין"/>
    <n v="112"/>
    <n v="7"/>
    <n v="7"/>
    <m/>
    <d v="2019-06-03T00:00:00"/>
    <n v="0"/>
    <n v="0"/>
    <m/>
    <m/>
    <m/>
    <m/>
    <m/>
    <m/>
    <m/>
    <m/>
    <s v="שינויים להיתר חפירה ,דיפון וביסוס אשר יכלול גם מתווה להעתקת עצים קיימים בתחום החפירה המתוכננת."/>
    <m/>
    <m/>
    <m/>
    <n v="1987035"/>
    <n v="20190400"/>
    <m/>
    <d v="2019-10-07T00:00:00"/>
    <m/>
    <n v="0"/>
    <n v="0"/>
    <m/>
    <m/>
    <m/>
    <m/>
    <n v="240"/>
    <m/>
    <m/>
    <s v="לבצע שינויים להיתר חפירה ,דיפון וביסוס אשר כוללים עדכון שיטת הדיפון וכן מתווה להעתקת עצים קיימים בתחום החפירה המתוכננת."/>
    <m/>
    <m/>
    <m/>
    <n v="2019"/>
    <x v="5"/>
    <s v="חפירה ודיפון "/>
    <s v="חפירה ודיפון"/>
    <m/>
    <n v="1"/>
    <m/>
    <m/>
    <m/>
    <n v="2"/>
    <s v="להיתר"/>
    <m/>
    <x v="2"/>
    <m/>
    <m/>
    <m/>
    <n v="7025789"/>
    <n v="1987035"/>
    <m/>
    <m/>
    <m/>
    <m/>
    <m/>
    <m/>
    <m/>
    <m/>
    <n v="447"/>
    <m/>
    <m/>
    <m/>
    <m/>
    <m/>
    <m/>
    <m/>
  </r>
  <r>
    <n v="1506"/>
    <m/>
    <m/>
    <m/>
    <m/>
    <m/>
    <m/>
    <m/>
    <m/>
    <m/>
    <m/>
    <n v="4192"/>
    <m/>
    <s v="תל אביב"/>
    <x v="33"/>
    <x v="134"/>
    <m/>
    <s v="מיסוי"/>
    <s v="פינוי-בינוי"/>
    <s v="בביצוע"/>
    <n v="5396210"/>
    <s v="553 20170452"/>
    <n v="553"/>
    <n v="20170452"/>
    <s v="בקשה להיתר                    "/>
    <s v="הריסה                                   "/>
    <n v="456"/>
    <s v="רמת השרון"/>
    <n v="2650"/>
    <s v="בית גוברין"/>
    <n v="112"/>
    <n v="7"/>
    <n v="7"/>
    <m/>
    <d v="2017-08-06T00:00:00"/>
    <n v="0"/>
    <n v="0"/>
    <m/>
    <m/>
    <m/>
    <s v="2019_01"/>
    <d v="2019-01-23T18:07:26"/>
    <m/>
    <m/>
    <m/>
    <s v=" הריסת מבנה מקלט ומבנה גן ילדים קיימים                                                                                                                                                                                                                         "/>
    <s v="NULL"/>
    <s v="NULL"/>
    <s v="NULL"/>
    <s v="NULL"/>
    <n v="20170452"/>
    <m/>
    <d v="2018-12-03T00:00:00"/>
    <m/>
    <m/>
    <m/>
    <m/>
    <m/>
    <m/>
    <m/>
    <m/>
    <m/>
    <m/>
    <m/>
    <s v="NULL"/>
    <s v="NULL"/>
    <s v="לפי כתובת (מרץ 2021)"/>
    <n v="2017"/>
    <x v="3"/>
    <s v="הריסה"/>
    <s v="הריסה"/>
    <m/>
    <n v="1"/>
    <m/>
    <m/>
    <m/>
    <n v="3"/>
    <s v="להיתר"/>
    <m/>
    <x v="7"/>
    <m/>
    <m/>
    <s v="אתר העירייה"/>
    <n v="5396210"/>
    <m/>
    <s v="היתר מאתר העירייה ולכן אין ID"/>
    <m/>
    <m/>
    <m/>
    <m/>
    <m/>
    <m/>
    <m/>
    <n v="447"/>
    <m/>
    <m/>
    <m/>
    <m/>
    <m/>
    <s v="אישור בתנאים"/>
    <m/>
  </r>
  <r>
    <n v="769"/>
    <m/>
    <m/>
    <m/>
    <m/>
    <m/>
    <m/>
    <m/>
    <m/>
    <m/>
    <m/>
    <n v="4192"/>
    <m/>
    <s v="תל אביב"/>
    <x v="33"/>
    <x v="134"/>
    <m/>
    <s v="מיסוי"/>
    <s v="מיסוי - פינוי-בינוי"/>
    <s v="בביצוע"/>
    <n v="5264675"/>
    <s v="553 20170379"/>
    <n v="553"/>
    <n v="20170379"/>
    <s v="בקשה להיתר"/>
    <s v="בניה חדשה"/>
    <n v="456"/>
    <s v="רמת השרון"/>
    <n v="2650"/>
    <s v="בית גוברין"/>
    <n v="112"/>
    <n v="7"/>
    <n v="7"/>
    <m/>
    <d v="2017-07-05T00:00:00"/>
    <n v="0"/>
    <n v="0"/>
    <m/>
    <m/>
    <m/>
    <m/>
    <m/>
    <m/>
    <m/>
    <m/>
    <s v="שני בנינים מגורים קרקע מסחר + 19 קומות מגורים בניין אחד של קרקע/ מסחר + 6 קומות מגורים מרתפי חניה."/>
    <m/>
    <m/>
    <m/>
    <s v="NULL"/>
    <m/>
    <m/>
    <m/>
    <m/>
    <m/>
    <m/>
    <m/>
    <m/>
    <m/>
    <m/>
    <m/>
    <m/>
    <m/>
    <m/>
    <m/>
    <m/>
    <m/>
    <n v="2017"/>
    <x v="1"/>
    <s v="בנייה"/>
    <m/>
    <m/>
    <m/>
    <m/>
    <m/>
    <m/>
    <n v="4"/>
    <s v="להיתר"/>
    <m/>
    <x v="1"/>
    <m/>
    <m/>
    <m/>
    <m/>
    <m/>
    <m/>
    <m/>
    <m/>
    <m/>
    <m/>
    <m/>
    <m/>
    <m/>
    <n v="447"/>
    <m/>
    <m/>
    <m/>
    <m/>
    <m/>
    <m/>
    <m/>
  </r>
  <r>
    <n v="772"/>
    <m/>
    <m/>
    <m/>
    <m/>
    <m/>
    <m/>
    <m/>
    <m/>
    <m/>
    <m/>
    <n v="4192"/>
    <m/>
    <s v="תל אביב"/>
    <x v="33"/>
    <x v="134"/>
    <m/>
    <s v="מיסוי"/>
    <s v="מיסוי - פינוי-בינוי"/>
    <s v="בביצוע"/>
    <n v="5396710"/>
    <s v="553 20180816"/>
    <n v="553"/>
    <n v="20180816"/>
    <s v="בקשה למידע"/>
    <s v="בניה חדשה"/>
    <n v="456"/>
    <s v="רמת השרון"/>
    <n v="2650"/>
    <s v="בית גוברין"/>
    <n v="112"/>
    <n v="7"/>
    <n v="7"/>
    <m/>
    <d v="2018-12-25T00:00:00"/>
    <n v="0"/>
    <n v="240"/>
    <m/>
    <m/>
    <n v="240"/>
    <m/>
    <m/>
    <m/>
    <m/>
    <m/>
    <s v="פירוט העבודה המבוקשת:  הצבת מבנה ארעי, תחנת שנאים, מבנה טכני סוג המבנה המבוקש  בניין בגובה 29 מ' ומעלה פירוט לגבי הבניה המבוקשת  שני בנייני מגורים קרקע /מסחר+19 קומות מגורים ,בניין אחד של קרקע/מסחר +6 קומות מגורים ,  הכוללים סה&quot;כ 240 יח&quot;ד ,מרתפי חניה, תח"/>
    <m/>
    <m/>
    <m/>
    <s v="NULL"/>
    <m/>
    <m/>
    <m/>
    <m/>
    <m/>
    <m/>
    <m/>
    <m/>
    <m/>
    <m/>
    <m/>
    <m/>
    <m/>
    <m/>
    <m/>
    <m/>
    <m/>
    <n v="2018"/>
    <x v="1"/>
    <s v="בנייה"/>
    <m/>
    <m/>
    <m/>
    <m/>
    <m/>
    <m/>
    <n v="4"/>
    <s v="למידע"/>
    <m/>
    <x v="1"/>
    <m/>
    <m/>
    <m/>
    <m/>
    <m/>
    <m/>
    <m/>
    <m/>
    <m/>
    <m/>
    <m/>
    <m/>
    <m/>
    <n v="447"/>
    <m/>
    <m/>
    <m/>
    <m/>
    <m/>
    <m/>
    <m/>
  </r>
  <r>
    <n v="775"/>
    <m/>
    <m/>
    <m/>
    <m/>
    <m/>
    <m/>
    <m/>
    <m/>
    <m/>
    <m/>
    <n v="34821"/>
    <m/>
    <s v="תל אביב"/>
    <x v="33"/>
    <x v="135"/>
    <m/>
    <s v="רשויות"/>
    <s v="רשויות מקומיות - פינוי-בינוי"/>
    <s v="תכנית מאושרת עם פעילות יזמית"/>
    <n v="7026063"/>
    <s v="553 20190886"/>
    <n v="553"/>
    <n v="20190886"/>
    <s v="בקשה מקדמית"/>
    <s v="הריסה ובניה מחדש"/>
    <n v="1397"/>
    <s v="רמת השרון"/>
    <n v="2650"/>
    <s v="גאולים"/>
    <n v="241"/>
    <n v="1"/>
    <n v="1"/>
    <m/>
    <d v="2019-12-11T00:00:00"/>
    <n v="0"/>
    <n v="180"/>
    <m/>
    <m/>
    <n v="180"/>
    <m/>
    <m/>
    <m/>
    <m/>
    <m/>
    <s v="3 בנייני מגורים קרקע+ 10 קומות מגורים הכוללים סהכ 180 יחד , 3 מרתפי חנייה , תחנת טרנםפורמציה תת קרקעית , צובר גז ובניין דיירים נפרד . הריסת המבנים הקיימים בתחום החלקות"/>
    <m/>
    <m/>
    <m/>
    <s v="NULL"/>
    <m/>
    <m/>
    <m/>
    <m/>
    <m/>
    <m/>
    <m/>
    <m/>
    <m/>
    <m/>
    <m/>
    <m/>
    <m/>
    <m/>
    <m/>
    <m/>
    <m/>
    <n v="2019"/>
    <x v="1"/>
    <s v="הריסה + בנייה"/>
    <m/>
    <m/>
    <s v="1,2,3,4"/>
    <m/>
    <m/>
    <m/>
    <n v="1"/>
    <s v="מקדמית"/>
    <s v="מקדמית מובילה  (המשכית כביכול של הלמידע)"/>
    <x v="1"/>
    <m/>
    <m/>
    <m/>
    <m/>
    <m/>
    <m/>
    <m/>
    <m/>
    <m/>
    <m/>
    <m/>
    <m/>
    <m/>
    <n v="180"/>
    <m/>
    <m/>
    <m/>
    <m/>
    <m/>
    <s v="לא היו החלטות בבקשה"/>
    <m/>
  </r>
  <r>
    <n v="776"/>
    <m/>
    <m/>
    <m/>
    <m/>
    <m/>
    <m/>
    <m/>
    <m/>
    <m/>
    <m/>
    <n v="34821"/>
    <m/>
    <s v="תל אביב"/>
    <x v="33"/>
    <x v="135"/>
    <m/>
    <s v="רשויות"/>
    <s v="רשויות מקומיות - פינוי-בינוי"/>
    <s v="תכנית מאושרת עם פעילות יזמית"/>
    <n v="5396679"/>
    <s v="553 20180424"/>
    <n v="553"/>
    <n v="20180424"/>
    <s v="בקשה למידע"/>
    <m/>
    <n v="195"/>
    <s v="רמת השרון"/>
    <n v="2650"/>
    <s v="גאולים"/>
    <n v="241"/>
    <n v="2"/>
    <n v="2"/>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m/>
    <m/>
    <m/>
    <m/>
    <m/>
    <m/>
    <m/>
    <m/>
    <m/>
    <m/>
    <m/>
    <m/>
    <m/>
    <m/>
    <m/>
    <n v="2018"/>
    <x v="1"/>
    <s v="הריסה + בנייה"/>
    <m/>
    <m/>
    <n v="1"/>
    <n v="1"/>
    <m/>
    <m/>
    <n v="1"/>
    <s v="למידע"/>
    <m/>
    <x v="1"/>
    <m/>
    <m/>
    <m/>
    <m/>
    <m/>
    <m/>
    <m/>
    <m/>
    <m/>
    <m/>
    <m/>
    <m/>
    <m/>
    <n v="180"/>
    <m/>
    <m/>
    <m/>
    <m/>
    <m/>
    <m/>
    <m/>
  </r>
  <r>
    <n v="777"/>
    <m/>
    <m/>
    <m/>
    <m/>
    <m/>
    <m/>
    <m/>
    <m/>
    <m/>
    <m/>
    <n v="34821"/>
    <m/>
    <s v="תל אביב"/>
    <x v="33"/>
    <x v="135"/>
    <m/>
    <s v="רשויות"/>
    <s v="רשויות מקומיות - פינוי-בינוי"/>
    <s v="תכנית מאושרת עם פעילות יזמית"/>
    <n v="6869147"/>
    <s v="553 20180424"/>
    <n v="553"/>
    <n v="20180424"/>
    <s v="בקשה למידע"/>
    <m/>
    <n v="195"/>
    <s v="רמת השרון"/>
    <n v="2650"/>
    <s v="גאולים"/>
    <n v="241"/>
    <n v="2"/>
    <n v="2"/>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m/>
    <m/>
    <m/>
    <m/>
    <m/>
    <m/>
    <m/>
    <m/>
    <m/>
    <m/>
    <m/>
    <m/>
    <m/>
    <m/>
    <m/>
    <n v="2018"/>
    <x v="1"/>
    <s v="הריסה + בנייה"/>
    <m/>
    <m/>
    <m/>
    <m/>
    <m/>
    <m/>
    <n v="4"/>
    <s v="למידע"/>
    <m/>
    <x v="1"/>
    <m/>
    <m/>
    <m/>
    <m/>
    <m/>
    <m/>
    <m/>
    <m/>
    <m/>
    <m/>
    <m/>
    <m/>
    <m/>
    <n v="180"/>
    <m/>
    <m/>
    <m/>
    <m/>
    <m/>
    <m/>
    <m/>
  </r>
  <r>
    <n v="778"/>
    <m/>
    <m/>
    <m/>
    <m/>
    <m/>
    <m/>
    <m/>
    <m/>
    <m/>
    <m/>
    <n v="34821"/>
    <m/>
    <s v="תל אביב"/>
    <x v="33"/>
    <x v="135"/>
    <m/>
    <s v="רשויות"/>
    <s v="רשויות מקומיות - פינוי-בינוי"/>
    <s v="תכנית מאושרת עם פעילות יזמית"/>
    <n v="5396687"/>
    <s v="553 20180427"/>
    <n v="553"/>
    <n v="20180427"/>
    <s v="בקשה למידע"/>
    <m/>
    <n v="1753"/>
    <s v="רמת השרון"/>
    <n v="2650"/>
    <s v="גאולים"/>
    <n v="241"/>
    <n v="6"/>
    <n v="6"/>
    <m/>
    <d v="2018-06-18T00:00:00"/>
    <n v="0"/>
    <n v="26"/>
    <m/>
    <m/>
    <n v="26"/>
    <m/>
    <m/>
    <m/>
    <m/>
    <m/>
    <s v="הריסת המבנים הקיימים בחלקה ובניית בניין מגורים קרקע+10 קומות מגורים הכוללים סה&quot;כ 26 יח&quot;ד, מרתפי חניה, תחנת טרנספורמציה תת קרקעית וצובר גז. פירוט לגבי הבניה המבוקשת  בניין מגורים קרקע+10 קומות מגורים הכוללים סה&quot;כ 26 יח&quot;ד ,מרתפי חניה,תחנת טרנספורמציה תת קר"/>
    <m/>
    <m/>
    <m/>
    <s v="NULL"/>
    <m/>
    <m/>
    <m/>
    <m/>
    <m/>
    <m/>
    <m/>
    <m/>
    <m/>
    <m/>
    <m/>
    <m/>
    <m/>
    <m/>
    <m/>
    <m/>
    <m/>
    <n v="2018"/>
    <x v="1"/>
    <s v="הריסה + בנייה"/>
    <m/>
    <m/>
    <n v="3"/>
    <n v="1"/>
    <m/>
    <m/>
    <n v="1"/>
    <s v="למידע"/>
    <m/>
    <x v="1"/>
    <m/>
    <m/>
    <m/>
    <m/>
    <m/>
    <m/>
    <m/>
    <m/>
    <m/>
    <m/>
    <m/>
    <m/>
    <m/>
    <n v="180"/>
    <m/>
    <m/>
    <m/>
    <m/>
    <m/>
    <m/>
    <m/>
  </r>
  <r>
    <n v="779"/>
    <m/>
    <m/>
    <m/>
    <m/>
    <m/>
    <m/>
    <m/>
    <m/>
    <m/>
    <m/>
    <n v="34821"/>
    <m/>
    <s v="תל אביב"/>
    <x v="33"/>
    <x v="135"/>
    <m/>
    <s v="רשויות"/>
    <s v="רשויות מקומיות - פינוי-בינוי"/>
    <s v="תכנית מאושרת עם פעילות יזמית"/>
    <n v="6869150"/>
    <s v="553 20180427"/>
    <n v="553"/>
    <n v="20180427"/>
    <s v="בקשה למידע"/>
    <m/>
    <n v="1753"/>
    <s v="רמת השרון"/>
    <n v="2650"/>
    <s v="גאולים"/>
    <n v="241"/>
    <n v="6"/>
    <n v="6"/>
    <m/>
    <d v="2018-06-18T00:00:00"/>
    <n v="0"/>
    <n v="26"/>
    <m/>
    <m/>
    <n v="26"/>
    <m/>
    <m/>
    <m/>
    <m/>
    <m/>
    <s v="הריסת המבנים הקיימים בחלקה ובניית בניין מגורים קרקע+10 קומות מגורים הכוללים סה&quot;כ 26 יח&quot;ד, מרתפי חניה, תחנת טרנספורמציה תת קרקעית וצובר גז. פירוט לגבי הבניה המבוקשת  בניין מגורים קרקע+10 קומות מגורים הכוללים סה&quot;כ 26 יח&quot;ד ,מרתפי חניה,תחנת טרנספורמציה תת קרקעית וצובר גז.הריסת המבנים הקיימים בתחום החלקה."/>
    <m/>
    <m/>
    <m/>
    <s v="NULL"/>
    <m/>
    <m/>
    <m/>
    <m/>
    <m/>
    <m/>
    <m/>
    <m/>
    <m/>
    <m/>
    <m/>
    <m/>
    <m/>
    <m/>
    <m/>
    <m/>
    <m/>
    <n v="2018"/>
    <x v="1"/>
    <s v="הריסה + בנייה"/>
    <m/>
    <m/>
    <m/>
    <m/>
    <m/>
    <m/>
    <n v="4"/>
    <s v="למידע"/>
    <m/>
    <x v="1"/>
    <m/>
    <m/>
    <m/>
    <m/>
    <m/>
    <m/>
    <m/>
    <m/>
    <m/>
    <m/>
    <m/>
    <m/>
    <m/>
    <n v="180"/>
    <m/>
    <m/>
    <m/>
    <m/>
    <m/>
    <m/>
    <m/>
  </r>
  <r>
    <n v="780"/>
    <m/>
    <m/>
    <m/>
    <m/>
    <m/>
    <m/>
    <m/>
    <m/>
    <m/>
    <m/>
    <n v="34821"/>
    <m/>
    <s v="תל אביב"/>
    <x v="33"/>
    <x v="135"/>
    <m/>
    <s v="רשויות"/>
    <s v="רשויות מקומיות - פינוי-בינוי"/>
    <s v="תכנית מאושרת עם פעילות יזמית"/>
    <n v="5396636"/>
    <s v="553 20180426"/>
    <n v="553"/>
    <n v="20180426"/>
    <s v="בקשה למידע"/>
    <m/>
    <n v="195"/>
    <s v="רמת השרון"/>
    <n v="2650"/>
    <s v="גאולים"/>
    <n v="241"/>
    <n v="10"/>
    <n v="10"/>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m/>
    <m/>
    <m/>
    <m/>
    <m/>
    <m/>
    <m/>
    <m/>
    <m/>
    <m/>
    <m/>
    <m/>
    <m/>
    <m/>
    <m/>
    <n v="2018"/>
    <x v="1"/>
    <s v="הריסה + בנייה"/>
    <m/>
    <m/>
    <n v="2"/>
    <n v="1"/>
    <m/>
    <m/>
    <n v="1"/>
    <s v="למידע"/>
    <m/>
    <x v="1"/>
    <m/>
    <m/>
    <m/>
    <m/>
    <m/>
    <m/>
    <m/>
    <m/>
    <m/>
    <m/>
    <m/>
    <m/>
    <m/>
    <n v="180"/>
    <m/>
    <m/>
    <m/>
    <m/>
    <m/>
    <m/>
    <m/>
  </r>
  <r>
    <n v="781"/>
    <m/>
    <m/>
    <m/>
    <m/>
    <m/>
    <m/>
    <m/>
    <m/>
    <m/>
    <m/>
    <n v="34821"/>
    <m/>
    <s v="תל אביב"/>
    <x v="33"/>
    <x v="135"/>
    <m/>
    <s v="רשויות"/>
    <s v="רשויות מקומיות - פינוי-בינוי"/>
    <s v="תכנית מאושרת עם פעילות יזמית"/>
    <n v="6869149"/>
    <s v="553 20180426"/>
    <n v="553"/>
    <n v="20180426"/>
    <s v="בקשה למידע"/>
    <m/>
    <n v="195"/>
    <s v="רמת השרון"/>
    <n v="2650"/>
    <s v="גאולים"/>
    <n v="241"/>
    <n v="10"/>
    <n v="10"/>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m/>
    <m/>
    <m/>
    <m/>
    <m/>
    <m/>
    <m/>
    <m/>
    <m/>
    <m/>
    <m/>
    <m/>
    <m/>
    <m/>
    <m/>
    <n v="2018"/>
    <x v="1"/>
    <s v="הריסה + בנייה"/>
    <m/>
    <m/>
    <m/>
    <m/>
    <m/>
    <m/>
    <n v="4"/>
    <s v="למידע"/>
    <m/>
    <x v="1"/>
    <m/>
    <m/>
    <m/>
    <m/>
    <m/>
    <m/>
    <m/>
    <m/>
    <m/>
    <m/>
    <m/>
    <m/>
    <m/>
    <n v="180"/>
    <m/>
    <m/>
    <m/>
    <m/>
    <m/>
    <m/>
    <m/>
  </r>
  <r>
    <n v="782"/>
    <m/>
    <m/>
    <m/>
    <m/>
    <m/>
    <m/>
    <m/>
    <m/>
    <m/>
    <m/>
    <n v="34821"/>
    <m/>
    <s v="תל אביב"/>
    <x v="33"/>
    <x v="135"/>
    <m/>
    <s v="רשויות"/>
    <s v="רשויות מקומיות - פינוי-בינוי"/>
    <s v="תכנית מאושרת עם פעילות יזמית"/>
    <n v="6869148"/>
    <s v="553 20180425"/>
    <n v="553"/>
    <n v="20180425"/>
    <s v="בקשה למידע"/>
    <m/>
    <n v="2832"/>
    <s v="רמת השרון"/>
    <n v="2650"/>
    <s v="סמ' שארית ישראל"/>
    <n v="357"/>
    <n v="2"/>
    <n v="2"/>
    <m/>
    <d v="2018-06-18T00:00:00"/>
    <n v="0"/>
    <n v="52"/>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m/>
    <m/>
    <m/>
    <m/>
    <m/>
    <m/>
    <m/>
    <m/>
    <m/>
    <m/>
    <m/>
    <m/>
    <m/>
    <m/>
    <m/>
    <n v="2018"/>
    <x v="1"/>
    <s v="הריסה + בנייה"/>
    <m/>
    <m/>
    <m/>
    <m/>
    <m/>
    <m/>
    <n v="4"/>
    <s v="למידע"/>
    <m/>
    <x v="1"/>
    <m/>
    <m/>
    <m/>
    <m/>
    <m/>
    <m/>
    <m/>
    <m/>
    <m/>
    <m/>
    <m/>
    <m/>
    <m/>
    <n v="180"/>
    <m/>
    <m/>
    <m/>
    <m/>
    <m/>
    <m/>
    <m/>
  </r>
  <r>
    <n v="783"/>
    <m/>
    <m/>
    <m/>
    <m/>
    <m/>
    <m/>
    <m/>
    <m/>
    <m/>
    <m/>
    <n v="34821"/>
    <m/>
    <s v="תל אביב"/>
    <x v="33"/>
    <x v="135"/>
    <m/>
    <s v="רשויות"/>
    <s v="רשויות מקומיות - פינוי-בינוי"/>
    <s v="תכנית מאושרת עם פעילות יזמית"/>
    <n v="5396825"/>
    <s v="553 20180425"/>
    <n v="553"/>
    <n v="20180425"/>
    <s v="בקשה למידע"/>
    <m/>
    <n v="2832"/>
    <s v="רמת השרון"/>
    <n v="2650"/>
    <s v="שארית ישראל"/>
    <n v="357"/>
    <n v="2"/>
    <n v="2"/>
    <m/>
    <d v="2018-06-18T00:00:00"/>
    <n v="0"/>
    <n v="52"/>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m/>
    <m/>
    <m/>
    <m/>
    <m/>
    <m/>
    <m/>
    <m/>
    <m/>
    <m/>
    <m/>
    <m/>
    <m/>
    <m/>
    <m/>
    <n v="2018"/>
    <x v="1"/>
    <s v="הריסה + בנייה"/>
    <m/>
    <m/>
    <n v="4"/>
    <n v="1"/>
    <m/>
    <m/>
    <n v="1"/>
    <s v="למידע"/>
    <m/>
    <x v="1"/>
    <m/>
    <m/>
    <m/>
    <m/>
    <m/>
    <m/>
    <m/>
    <m/>
    <m/>
    <m/>
    <m/>
    <m/>
    <m/>
    <n v="180"/>
    <m/>
    <m/>
    <m/>
    <m/>
    <m/>
    <m/>
    <m/>
  </r>
  <r>
    <n v="784"/>
    <m/>
    <m/>
    <m/>
    <m/>
    <m/>
    <m/>
    <m/>
    <m/>
    <m/>
    <m/>
    <n v="4103"/>
    <m/>
    <s v="תל אביב"/>
    <x v="33"/>
    <x v="136"/>
    <m/>
    <s v="מיסוי"/>
    <s v="מיסוי - פינוי-בינוי"/>
    <s v="הושלם"/>
    <n v="3608090"/>
    <s v="553 20120284"/>
    <n v="553"/>
    <n v="20120284"/>
    <s v="בקשה להיתר"/>
    <s v="בניה חדשה                               "/>
    <m/>
    <s v="רמת השרון"/>
    <n v="2650"/>
    <s v="החלוץ"/>
    <n v="101"/>
    <n v="42"/>
    <n v="42"/>
    <m/>
    <d v="2012-06-14T00:00:00"/>
    <n v="0"/>
    <n v="192"/>
    <n v="48"/>
    <n v="144"/>
    <n v="192"/>
    <m/>
    <m/>
    <m/>
    <m/>
    <m/>
    <s v=" הריסת 3 בנינים קיימים ובנית 2 בנינים חדשים הכוללים 19 קומות ע&quot;ג 4 מרתפי חניה משותפים. קומת כניסה גבוהה וקומת גג טכני כוללים חדרי יציאה."/>
    <m/>
    <m/>
    <m/>
    <n v="310035"/>
    <n v="20120284"/>
    <m/>
    <d v="2013-04-11T00:00:00"/>
    <m/>
    <m/>
    <m/>
    <n v="48"/>
    <m/>
    <n v="144"/>
    <m/>
    <n v="192"/>
    <m/>
    <m/>
    <m/>
    <m/>
    <m/>
    <m/>
    <n v="2012"/>
    <x v="10"/>
    <s v="הריסה + בנייה"/>
    <m/>
    <s v="אין החלטות ועדה או ישיבות על ההיתר והבקשה"/>
    <n v="1"/>
    <m/>
    <m/>
    <m/>
    <n v="1"/>
    <s v="להיתר"/>
    <m/>
    <x v="0"/>
    <m/>
    <s v="דטה מהעבר"/>
    <s v="דטה מהעבר"/>
    <n v="3608090"/>
    <n v="310035"/>
    <m/>
    <m/>
    <m/>
    <m/>
    <m/>
    <m/>
    <m/>
    <s v="מיצוי יח&quot;ד בפרויקט"/>
    <n v="0"/>
    <m/>
    <m/>
    <m/>
    <m/>
    <m/>
    <m/>
    <m/>
  </r>
  <r>
    <n v="785"/>
    <m/>
    <m/>
    <m/>
    <m/>
    <m/>
    <m/>
    <m/>
    <m/>
    <m/>
    <m/>
    <n v="33345"/>
    <m/>
    <s v="תל אביב"/>
    <x v="33"/>
    <x v="137"/>
    <m/>
    <s v="רשויות"/>
    <s v="רשויות מקומיות - פינוי-בינוי"/>
    <s v="תכנית מאושרת עם פעילות יזמית"/>
    <n v="6869631"/>
    <s v="553 20190106"/>
    <n v="553"/>
    <n v="20190106"/>
    <s v="בקשה למידע"/>
    <s v="בניה חדשה"/>
    <n v="1221"/>
    <s v="רמת השרון"/>
    <n v="2650"/>
    <s v="בית השואבה"/>
    <n v="137"/>
    <n v="29"/>
    <n v="29"/>
    <m/>
    <d v="2019-02-10T00:00:00"/>
    <n v="0"/>
    <n v="106"/>
    <m/>
    <m/>
    <n v="106"/>
    <m/>
    <m/>
    <m/>
    <m/>
    <m/>
    <s v="סוג המבנה המבוקש  בניין בגובה 29 מ' ומעלה פירוט לגבי הבניה המבוקשת  בנייה חדשה בהתאם להוראות תכנית רש/1054 המאושרת. בנייה במסגרת שלב א' עפ&quot;י השלביות המאושרת. הבקשה כוללת:הריסת מחסן מל&quot;ח בשטח 350 מ&quot;ר. בניית מבנה מגורים חדש בן 22 קומות מעל הקרקע הכולל 106יח&quot;ד,שטח עיקרי הקלה / שימוש חורג:  הקלה סוג ההקלה המבוקשת:  הקלה במספר יחידות דיור תאור ההקלה המבוקשת:  הקלה לתוספת 30% במספר יח&quot;ד במגרש ללא שינוי בסה&quot;כ השטחים המותרים בתכנית הבקשה כוללת את אחת או יותר מהעבודות להלן:  עבודות פיתוח,(פירוט: פיתוח שטח ודרכי גישה ), חפירה, חניה מקורה, גדרות ושערים"/>
    <m/>
    <m/>
    <m/>
    <s v="NULL"/>
    <m/>
    <m/>
    <m/>
    <m/>
    <m/>
    <m/>
    <m/>
    <m/>
    <m/>
    <m/>
    <m/>
    <m/>
    <m/>
    <m/>
    <m/>
    <m/>
    <m/>
    <n v="2019"/>
    <x v="1"/>
    <s v="הריסה + חפירה + בנייה"/>
    <m/>
    <m/>
    <n v="1"/>
    <m/>
    <m/>
    <m/>
    <n v="1"/>
    <s v="למידע"/>
    <s v="ספק פב"/>
    <x v="1"/>
    <m/>
    <m/>
    <m/>
    <m/>
    <m/>
    <m/>
    <m/>
    <m/>
    <m/>
    <m/>
    <m/>
    <m/>
    <m/>
    <n v="435"/>
    <m/>
    <m/>
    <m/>
    <m/>
    <m/>
    <m/>
    <m/>
  </r>
  <r>
    <n v="786"/>
    <m/>
    <m/>
    <m/>
    <m/>
    <m/>
    <m/>
    <m/>
    <m/>
    <m/>
    <m/>
    <n v="33345"/>
    <m/>
    <s v="תל אביב"/>
    <x v="33"/>
    <x v="137"/>
    <m/>
    <s v="רשויות"/>
    <s v="רשויות מקומיות - פינוי-בינוי"/>
    <s v="תכנית מאושרת עם פעילות יזמית"/>
    <n v="6869633"/>
    <s v="553 20190108"/>
    <n v="553"/>
    <n v="20190108"/>
    <s v="בקשה למידע"/>
    <s v="בניה חדשה"/>
    <n v="1221"/>
    <s v="רמת השרון"/>
    <n v="2650"/>
    <s v="בית השואבה"/>
    <n v="137"/>
    <n v="29"/>
    <n v="29"/>
    <m/>
    <d v="2019-02-10T00:00:00"/>
    <n v="0"/>
    <n v="106"/>
    <m/>
    <m/>
    <n v="106"/>
    <m/>
    <m/>
    <m/>
    <m/>
    <m/>
    <s v="סוג המבנה המבוקש  בניין בגובה 29 מ' ומעלה פירוט לגבי הבניה המבוקשת  בנייה חדשה בהתאם להוראות תכנית רש/1054המאושרת. בנייה במסגרת שלב א' עפ&quot;י השלביות המאושרת. הבקשה כוללת: הריסת מחסן מל&quot;ח בשטח 350מ&quot;ר.בניית מבנה מגורים חדש בן 22 קומות מעל הקרקע הכולל 106יח&quot;ד, שטח עיקרי הבקשה כוללת את אחת או יותר מהעבודות להלן:  חפירה, חניה מקורה, עבודות פיתוח,(פירוט: פיתוח שטח ודרכי גישה ), גדרות ושערים"/>
    <m/>
    <m/>
    <m/>
    <s v="NULL"/>
    <m/>
    <m/>
    <m/>
    <m/>
    <m/>
    <m/>
    <m/>
    <m/>
    <m/>
    <m/>
    <m/>
    <m/>
    <m/>
    <m/>
    <m/>
    <m/>
    <m/>
    <n v="2019"/>
    <x v="1"/>
    <s v="הריסה + חפירה + בנייה"/>
    <m/>
    <m/>
    <n v="1"/>
    <m/>
    <m/>
    <m/>
    <n v="2"/>
    <s v="למידע"/>
    <s v="ספק פב"/>
    <x v="1"/>
    <m/>
    <m/>
    <m/>
    <m/>
    <m/>
    <m/>
    <m/>
    <m/>
    <m/>
    <m/>
    <m/>
    <m/>
    <m/>
    <n v="435"/>
    <m/>
    <m/>
    <m/>
    <m/>
    <m/>
    <m/>
    <m/>
  </r>
  <r>
    <n v="2002"/>
    <s v="אוקטובר 2021 - טיוב בקשות שאינן כפולות"/>
    <s v="כן"/>
    <m/>
    <m/>
    <m/>
    <m/>
    <m/>
    <s v="לא נמצא באתר העירייה"/>
    <m/>
    <m/>
    <n v="33345"/>
    <m/>
    <s v="תל אביב"/>
    <x v="33"/>
    <x v="137"/>
    <m/>
    <s v="רשויות"/>
    <s v="פינוי-בינוי"/>
    <s v="תכנית מאושרת עם פעילות יזמית"/>
    <n v="7370376"/>
    <s v="553 20210129"/>
    <n v="553"/>
    <n v="20210129"/>
    <s v="בקשה למידע                                                                      "/>
    <s v="בניה חדשה                               "/>
    <n v="1221"/>
    <s v="רמת השרון"/>
    <n v="2650"/>
    <s v="בית השואבה                                                  "/>
    <n v="137"/>
    <n v="29"/>
    <n v="29"/>
    <s v=" "/>
    <d v="2021-02-23T00:00:00"/>
    <n v="0"/>
    <n v="87"/>
    <s v="NULL"/>
    <s v="NULL"/>
    <s v="NULL"/>
    <s v="2021_02"/>
    <d v="2021-06-23T10:48:05"/>
    <s v="NULL"/>
    <s v="NULL"/>
    <s v="NULL"/>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x v="1"/>
    <s v="הריסה + חפירה + בנייה"/>
    <m/>
    <m/>
    <n v="1"/>
    <m/>
    <m/>
    <m/>
    <n v="2"/>
    <s v="למידע"/>
    <s v="ספק פב"/>
    <x v="1"/>
    <m/>
    <m/>
    <m/>
    <m/>
    <m/>
    <m/>
    <m/>
    <m/>
    <m/>
    <m/>
    <m/>
    <m/>
    <m/>
    <n v="435"/>
    <m/>
    <m/>
    <m/>
    <m/>
    <m/>
    <m/>
    <m/>
  </r>
  <r>
    <n v="2003"/>
    <s v="אוקטובר 2021 - טיוב בקשות שאינן כפולות"/>
    <s v="כן"/>
    <m/>
    <m/>
    <m/>
    <m/>
    <m/>
    <s v="לא נמצא באתר העירייה"/>
    <m/>
    <m/>
    <n v="33345"/>
    <m/>
    <s v="תל אביב"/>
    <x v="33"/>
    <x v="137"/>
    <m/>
    <s v="רשויות"/>
    <s v="פינוי-בינוי"/>
    <s v="תכנית מאושרת עם פעילות יזמית"/>
    <n v="7370726"/>
    <s v="553 20210130"/>
    <n v="553"/>
    <n v="20210130"/>
    <s v="בקשה למידע                                                                      "/>
    <s v="בניה חדשה                               "/>
    <n v="1221"/>
    <s v="רמת השרון"/>
    <n v="2650"/>
    <s v="בית השואבה                                                  "/>
    <n v="137"/>
    <n v="29"/>
    <n v="29"/>
    <s v=" "/>
    <d v="2021-02-23T00:00:00"/>
    <n v="0"/>
    <n v="87"/>
    <s v="NULL"/>
    <s v="NULL"/>
    <s v="NULL"/>
    <s v="2021_02"/>
    <d v="2021-06-23T10:48:05"/>
    <s v="NULL"/>
    <s v="NULL"/>
    <s v="NULL"/>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x v="1"/>
    <s v="הריסה + חפירה + בנייה"/>
    <m/>
    <m/>
    <n v="1"/>
    <m/>
    <m/>
    <m/>
    <n v="2"/>
    <s v="למידע"/>
    <s v="ספק פב"/>
    <x v="1"/>
    <m/>
    <m/>
    <m/>
    <m/>
    <m/>
    <m/>
    <m/>
    <m/>
    <m/>
    <m/>
    <m/>
    <m/>
    <m/>
    <n v="435"/>
    <m/>
    <m/>
    <m/>
    <m/>
    <m/>
    <m/>
    <m/>
  </r>
  <r>
    <n v="2004"/>
    <s v="אוקטובר 2021 - טיוב בקשות שאינן כפולות"/>
    <s v="כן"/>
    <m/>
    <m/>
    <m/>
    <m/>
    <m/>
    <s v="לא נמצא באתר העירייה_x000a_אבל בקשה אחרת באותה כתובת מראה שזה מקווה טהרה לנשים"/>
    <m/>
    <m/>
    <n v="33345"/>
    <m/>
    <s v="תל אביב"/>
    <x v="33"/>
    <x v="137"/>
    <m/>
    <s v="רשויות"/>
    <s v="פינוי-בינוי"/>
    <s v="תכנית מאושרת עם פעילות יזמית"/>
    <n v="7370447"/>
    <s v="553 20210127"/>
    <n v="553"/>
    <n v="20210127"/>
    <s v="בקשה למידע                                                                      "/>
    <s v="בניה חדשה                               "/>
    <n v="2997"/>
    <s v="רמת השרון"/>
    <n v="2650"/>
    <s v="שחל                                                         "/>
    <n v="133"/>
    <n v="34"/>
    <n v="34"/>
    <s v=" "/>
    <d v="2021-02-23T00:00:00"/>
    <n v="0"/>
    <n v="87"/>
    <s v="NULL"/>
    <s v="NULL"/>
    <s v="NULL"/>
    <s v="2021_02"/>
    <d v="2021-06-23T10:48:05"/>
    <s v="NULL"/>
    <s v="NULL"/>
    <s v="NULL"/>
    <s v=" פירוט לגבי הבניה המבוקשת בנייה חדשה בהתאם להוראות תכנית רש/1054 המאושרת. בנייה במסגרת שלב ב' עפ&quot;י השלביות המאושרת. הבקשה כוללת: הריסת מבנה מגורים בשטח. בניית מבנה מגורים חדש בן 22 קומות מגורים מעל הקר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x v="1"/>
    <s v="הריסה + חפירה + בנייה"/>
    <m/>
    <m/>
    <n v="2"/>
    <m/>
    <m/>
    <m/>
    <n v="1"/>
    <s v="למידע"/>
    <s v="ספק פב"/>
    <x v="1"/>
    <m/>
    <m/>
    <m/>
    <m/>
    <m/>
    <m/>
    <m/>
    <m/>
    <m/>
    <m/>
    <m/>
    <m/>
    <m/>
    <n v="435"/>
    <m/>
    <m/>
    <m/>
    <m/>
    <m/>
    <m/>
    <m/>
  </r>
  <r>
    <n v="2005"/>
    <s v="אוקטובר 2021 - טיוב בקשות שאינן כפולות"/>
    <s v="כן"/>
    <m/>
    <m/>
    <m/>
    <m/>
    <m/>
    <s v="לא נמצא באתר העירייה"/>
    <m/>
    <m/>
    <n v="33345"/>
    <m/>
    <s v="תל אביב"/>
    <x v="33"/>
    <x v="137"/>
    <m/>
    <s v="רשויות"/>
    <s v="פינוי-בינוי"/>
    <s v="תכנית מאושרת עם פעילות יזמית"/>
    <n v="7370375"/>
    <s v="553 20210126"/>
    <n v="553"/>
    <n v="20210126"/>
    <s v="בקשה למידע                                                                      "/>
    <s v="בניה חדשה                               "/>
    <n v="233"/>
    <s v="רמת השרון"/>
    <n v="2650"/>
    <s v="שחל                                                         "/>
    <n v="133"/>
    <n v="35"/>
    <n v="35"/>
    <s v=" "/>
    <d v="2021-02-23T00:00:00"/>
    <n v="0"/>
    <n v="87"/>
    <s v="NULL"/>
    <s v="NULL"/>
    <s v="NULL"/>
    <s v="2021_02"/>
    <d v="2021-06-23T10:48:05"/>
    <s v="NULL"/>
    <s v="NULL"/>
    <s v="NULL"/>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x v="1"/>
    <s v="הריסה + חפירה + בנייה"/>
    <m/>
    <m/>
    <n v="3"/>
    <m/>
    <m/>
    <m/>
    <n v="1"/>
    <s v="למידע"/>
    <s v="ספק פב"/>
    <x v="1"/>
    <m/>
    <m/>
    <m/>
    <m/>
    <m/>
    <m/>
    <m/>
    <m/>
    <m/>
    <m/>
    <m/>
    <m/>
    <m/>
    <n v="435"/>
    <m/>
    <m/>
    <m/>
    <m/>
    <m/>
    <m/>
    <m/>
  </r>
  <r>
    <n v="788"/>
    <m/>
    <m/>
    <m/>
    <m/>
    <m/>
    <m/>
    <m/>
    <m/>
    <m/>
    <m/>
    <n v="34145"/>
    <m/>
    <s v="תל אביב"/>
    <x v="33"/>
    <x v="138"/>
    <m/>
    <s v="רשויות"/>
    <s v="רשויות מקומיות - פינוי-בינוי"/>
    <s v="בביצוע"/>
    <n v="3608928"/>
    <s v="553 20130599"/>
    <n v="553"/>
    <n v="20130599"/>
    <s v="בקשה להיתר"/>
    <s v="תוספת למבנה קיים                        "/>
    <n v="5073001"/>
    <s v="רמת השרון"/>
    <n v="2650"/>
    <s v="החלוץ"/>
    <n v="193"/>
    <n v="13"/>
    <n v="13"/>
    <m/>
    <d v="2013-11-19T00:00:00"/>
    <n v="0"/>
    <n v="147"/>
    <m/>
    <m/>
    <n v="147"/>
    <m/>
    <m/>
    <m/>
    <m/>
    <m/>
    <s v=" היתר בניה חלקי למבנה ראשון ממבנן הכולל 4 בנינים בהתאם. מבוקשת הקלה :  בקווי בניה צדדיים  4.50 מ'  במקום 5.00 מ'"/>
    <m/>
    <m/>
    <m/>
    <n v="310409"/>
    <n v="20130599"/>
    <m/>
    <d v="2016-01-10T00:00:00"/>
    <m/>
    <m/>
    <m/>
    <m/>
    <m/>
    <m/>
    <m/>
    <n v="147"/>
    <m/>
    <m/>
    <m/>
    <m/>
    <m/>
    <m/>
    <n v="2013"/>
    <x v="8"/>
    <s v="בנייה"/>
    <s v="בנייה"/>
    <m/>
    <n v="1"/>
    <m/>
    <m/>
    <m/>
    <n v="1"/>
    <s v="להיתר"/>
    <m/>
    <x v="0"/>
    <m/>
    <m/>
    <m/>
    <n v="3608928"/>
    <n v="310409"/>
    <m/>
    <m/>
    <m/>
    <m/>
    <m/>
    <m/>
    <m/>
    <m/>
    <n v="122"/>
    <m/>
    <m/>
    <m/>
    <m/>
    <m/>
    <m/>
    <m/>
  </r>
  <r>
    <n v="789"/>
    <m/>
    <m/>
    <m/>
    <m/>
    <m/>
    <m/>
    <m/>
    <m/>
    <m/>
    <m/>
    <n v="34145"/>
    <m/>
    <s v="תל אביב"/>
    <x v="33"/>
    <x v="138"/>
    <m/>
    <s v="רשויות"/>
    <s v="פינוי-בינוי"/>
    <s v="בביצוע"/>
    <n v="6868603"/>
    <s v="553 20130599"/>
    <n v="553"/>
    <n v="20130599"/>
    <s v="בקשה להיתר"/>
    <s v="פינוי בינוי"/>
    <n v="5073001"/>
    <s v="רמת השרון"/>
    <n v="2650"/>
    <s v="החלוץ"/>
    <n v="101"/>
    <n v="13"/>
    <n v="13"/>
    <s v=""/>
    <d v="2013-11-19T00:00:00"/>
    <n v="0"/>
    <n v="147"/>
    <m/>
    <m/>
    <n v="147"/>
    <m/>
    <m/>
    <m/>
    <m/>
    <m/>
    <s v="היתר בניה חלקי למבנה ראשון ממבנן הכולל 4 בנינים בהתאם. מבוקשת הקלה :  בקווי בניה צדדיים  4.50 מ'  במקום 5.00 מ'"/>
    <m/>
    <m/>
    <m/>
    <s v="NULL"/>
    <m/>
    <m/>
    <m/>
    <m/>
    <m/>
    <m/>
    <m/>
    <m/>
    <m/>
    <m/>
    <m/>
    <m/>
    <m/>
    <m/>
    <m/>
    <m/>
    <s v="שליפת כתובות (אוגוסט 2020)"/>
    <n v="2013"/>
    <x v="1"/>
    <s v="בנייה"/>
    <m/>
    <m/>
    <n v="1"/>
    <m/>
    <m/>
    <m/>
    <n v="2"/>
    <s v="להיתר"/>
    <m/>
    <x v="1"/>
    <m/>
    <m/>
    <m/>
    <m/>
    <m/>
    <m/>
    <m/>
    <m/>
    <m/>
    <m/>
    <m/>
    <m/>
    <m/>
    <n v="122"/>
    <m/>
    <m/>
    <m/>
    <m/>
    <m/>
    <m/>
    <m/>
  </r>
  <r>
    <n v="791"/>
    <m/>
    <m/>
    <m/>
    <m/>
    <m/>
    <m/>
    <m/>
    <m/>
    <m/>
    <m/>
    <n v="34145"/>
    <m/>
    <s v="תל אביב"/>
    <x v="33"/>
    <x v="138"/>
    <m/>
    <s v="רשויות"/>
    <s v="פינוי-בינוי"/>
    <s v="בביצוע"/>
    <n v="3609939"/>
    <s v="553 20150177"/>
    <n v="553"/>
    <n v="20150177"/>
    <s v="בקשה להיתר"/>
    <s v="בניה חדשה"/>
    <n v="5093"/>
    <s v="רמת השרון"/>
    <n v="2650"/>
    <s v="החלוץ"/>
    <n v="101"/>
    <n v="19"/>
    <n v="19"/>
    <m/>
    <d v="2014-08-31T00:00:00"/>
    <n v="0"/>
    <n v="180"/>
    <m/>
    <m/>
    <n v="154"/>
    <m/>
    <m/>
    <m/>
    <m/>
    <m/>
    <s v="היתר הריסת בניינים קיימים ובניית מבנה שני 180 יח&quot;ד . ההקלות המבוקשת :  1.הקלה של 10% (50 ס&quot;מ) בקו בניין צידי.  2. במספר קומות 31 קומות במקום 26 קומות מעל קומת קרקע, תוספת של 5 קומות."/>
    <m/>
    <m/>
    <m/>
    <s v="NULL"/>
    <m/>
    <m/>
    <m/>
    <m/>
    <m/>
    <m/>
    <m/>
    <m/>
    <m/>
    <m/>
    <m/>
    <m/>
    <m/>
    <m/>
    <m/>
    <m/>
    <s v="שליפת כתובות (אוגוסט 2020)"/>
    <n v="2014"/>
    <x v="1"/>
    <s v="הריסה + בנייה"/>
    <m/>
    <m/>
    <n v="2"/>
    <m/>
    <m/>
    <n v="1"/>
    <n v="1"/>
    <s v="להיתר"/>
    <m/>
    <x v="1"/>
    <m/>
    <m/>
    <m/>
    <m/>
    <m/>
    <s v="היתר מאתר העירייה, לכן אין היתר ID"/>
    <m/>
    <m/>
    <m/>
    <m/>
    <m/>
    <m/>
    <m/>
    <n v="122"/>
    <m/>
    <m/>
    <m/>
    <m/>
    <m/>
    <m/>
    <m/>
  </r>
  <r>
    <n v="793"/>
    <m/>
    <m/>
    <m/>
    <m/>
    <m/>
    <m/>
    <m/>
    <m/>
    <m/>
    <m/>
    <n v="34145"/>
    <m/>
    <s v="תל אביב"/>
    <x v="33"/>
    <x v="138"/>
    <m/>
    <s v="רשויות"/>
    <s v="רשויות מקומיות - פינוי-בינוי"/>
    <s v="בביצוע"/>
    <n v="5396681"/>
    <s v="553 20180341"/>
    <n v="553"/>
    <n v="20180341"/>
    <s v="בקשה למידע"/>
    <s v="כללי"/>
    <n v="5093"/>
    <s v="רמת השרון"/>
    <n v="2650"/>
    <s v="החלוץ"/>
    <n v="101"/>
    <n v="19"/>
    <n v="19"/>
    <m/>
    <d v="2018-05-27T00:00:00"/>
    <n v="0"/>
    <n v="0"/>
    <m/>
    <m/>
    <n v="154"/>
    <m/>
    <m/>
    <m/>
    <m/>
    <m/>
    <s v="פירוט העבודה המבוקשת: היתר שינויים לבניין הנמצא בבנייה תחת היתר - תוספת 4 יח&quot;ד (154 סה&quot;כ) תוספת שטחים עיקריים - 120 מ&quot;ר שינוי קונטור חניון בין שלב א' - בנין 1 לשלב ב -בנין 2 ללא שינוי שטחי חניה"/>
    <m/>
    <m/>
    <m/>
    <s v="NULL"/>
    <m/>
    <m/>
    <m/>
    <m/>
    <m/>
    <m/>
    <m/>
    <m/>
    <m/>
    <m/>
    <m/>
    <m/>
    <m/>
    <m/>
    <m/>
    <m/>
    <m/>
    <n v="2018"/>
    <x v="1"/>
    <s v="בנייה"/>
    <m/>
    <m/>
    <n v="2"/>
    <n v="1"/>
    <n v="1"/>
    <m/>
    <n v="1"/>
    <s v="למידע"/>
    <m/>
    <x v="1"/>
    <m/>
    <m/>
    <m/>
    <m/>
    <m/>
    <m/>
    <m/>
    <m/>
    <m/>
    <m/>
    <m/>
    <m/>
    <m/>
    <n v="122"/>
    <m/>
    <m/>
    <m/>
    <m/>
    <m/>
    <m/>
    <m/>
  </r>
  <r>
    <n v="790"/>
    <m/>
    <m/>
    <m/>
    <m/>
    <m/>
    <m/>
    <m/>
    <m/>
    <m/>
    <m/>
    <n v="34145"/>
    <m/>
    <s v="תל אביב"/>
    <x v="33"/>
    <x v="138"/>
    <m/>
    <s v="רשויות"/>
    <s v="פינוי-בינוי"/>
    <s v="בביצוע"/>
    <n v="3609477"/>
    <s v="553 20140489"/>
    <n v="553"/>
    <n v="20140489"/>
    <s v="בקשה להיתר"/>
    <s v="בניה חדשה"/>
    <n v="5093"/>
    <s v="רמת השרון"/>
    <n v="2650"/>
    <s v="החלוץ"/>
    <n v="101"/>
    <n v="19"/>
    <n v="19"/>
    <m/>
    <d v="2014-08-31T00:00:00"/>
    <n v="0"/>
    <n v="180"/>
    <m/>
    <m/>
    <n v="180"/>
    <m/>
    <m/>
    <m/>
    <m/>
    <m/>
    <s v="היתר הריסת בניינים קיימים ובניית מבנה שני 180 יח&quot;ד . ההקלות המבוקשת :  1.בקו בניה צדדי 10% (50 ס&quot;מ)  2. במספר קומות 31 קומות במקום 26 קומות מעל קומת קרקע, תוספת של 5 קומות."/>
    <m/>
    <m/>
    <m/>
    <s v="NULL"/>
    <m/>
    <m/>
    <m/>
    <m/>
    <m/>
    <m/>
    <m/>
    <m/>
    <m/>
    <m/>
    <m/>
    <m/>
    <m/>
    <m/>
    <m/>
    <m/>
    <s v="שליפת כתובות (אוגוסט 2020)"/>
    <n v="2014"/>
    <x v="1"/>
    <s v="הריסה + בנייה"/>
    <m/>
    <m/>
    <n v="2"/>
    <m/>
    <m/>
    <m/>
    <n v="2"/>
    <s v="להיתר"/>
    <m/>
    <x v="1"/>
    <m/>
    <m/>
    <m/>
    <m/>
    <m/>
    <m/>
    <m/>
    <m/>
    <m/>
    <m/>
    <m/>
    <m/>
    <m/>
    <n v="122"/>
    <m/>
    <m/>
    <m/>
    <m/>
    <m/>
    <m/>
    <m/>
  </r>
  <r>
    <n v="792"/>
    <m/>
    <m/>
    <m/>
    <m/>
    <m/>
    <m/>
    <m/>
    <m/>
    <m/>
    <m/>
    <n v="34145"/>
    <m/>
    <s v="תל אביב"/>
    <x v="33"/>
    <x v="138"/>
    <m/>
    <s v="רשויות"/>
    <s v="רשויות מקומיות - פינוי-בינוי"/>
    <s v="בביצוע"/>
    <n v="3610801"/>
    <s v="553 20160341"/>
    <n v="553"/>
    <n v="20160341"/>
    <s v="בקשה להיתר"/>
    <s v="בניה חדשה                               "/>
    <n v="5093"/>
    <s v="רמת השרון"/>
    <n v="2650"/>
    <s v="החלוץ"/>
    <n v="101"/>
    <n v="19"/>
    <n v="19"/>
    <m/>
    <d v="2016-05-18T00:00:00"/>
    <n v="0"/>
    <n v="150"/>
    <n v="40"/>
    <n v="114"/>
    <n v="154"/>
    <m/>
    <m/>
    <m/>
    <m/>
    <m/>
    <s v=" היתר בניה מבנה מגורים שני ממבנן הכולל  4 בניינים בהתאם לתוכנית האדריכלית למתחם יוספטל ברמה&quot;ש הכולל: 150 יח&quot;ד ב 26 קומות."/>
    <m/>
    <m/>
    <m/>
    <s v="NULL"/>
    <n v="20160341"/>
    <m/>
    <d v="2017-06-11T00:00:00"/>
    <m/>
    <m/>
    <m/>
    <m/>
    <m/>
    <m/>
    <m/>
    <n v="150"/>
    <m/>
    <m/>
    <s v="היתר בניה מבנה מגורים שני ממבנן הכולל 4 בניינים בהתאם לתוכנית האדריכלית למתחם ‏יוספטל ברמה&quot;ש הכולל: 150 יח&quot;ד ב 26 קומות."/>
    <m/>
    <m/>
    <m/>
    <n v="2016"/>
    <x v="6"/>
    <s v="בנייה"/>
    <s v="בנייה"/>
    <m/>
    <n v="2"/>
    <m/>
    <m/>
    <m/>
    <n v="2"/>
    <s v="להיתר"/>
    <m/>
    <x v="0"/>
    <m/>
    <m/>
    <s v="אתר העירייה"/>
    <n v="3609939"/>
    <m/>
    <m/>
    <m/>
    <m/>
    <m/>
    <m/>
    <m/>
    <m/>
    <m/>
    <n v="122"/>
    <m/>
    <m/>
    <m/>
    <m/>
    <m/>
    <m/>
    <m/>
  </r>
  <r>
    <n v="795"/>
    <m/>
    <m/>
    <m/>
    <m/>
    <m/>
    <m/>
    <m/>
    <m/>
    <m/>
    <m/>
    <n v="34145"/>
    <m/>
    <s v="תל אביב"/>
    <x v="33"/>
    <x v="138"/>
    <m/>
    <s v="רשויות"/>
    <s v="רשויות מקומיות - פינוי-בינוי"/>
    <s v="בביצוע"/>
    <n v="6869537"/>
    <s v="553 20190010"/>
    <n v="553"/>
    <n v="20190010"/>
    <s v="בקשה למידע"/>
    <s v="הקלה או שימוש חורג"/>
    <n v="5093"/>
    <s v="רמת השרון"/>
    <n v="2650"/>
    <s v="החלוץ"/>
    <n v="101"/>
    <n v="19"/>
    <n v="19"/>
    <m/>
    <d v="2019-01-06T00:00:00"/>
    <n v="0"/>
    <n v="0"/>
    <m/>
    <m/>
    <n v="154"/>
    <m/>
    <m/>
    <m/>
    <m/>
    <m/>
    <s v="הערות עורך:  תיק המידע מוגש בשנית רק לצורך הוספת הקלות שלא נרשמו בתיק המידע הראשון שהתקבל לפרוייקט - מספר בקשה - 6608346037-2 הקלה / שימוש חורג:  הקלה סוג ההקלה המבוקשת:  הקלה במספר יחידות דיור תאור ההקלה המבוקשת:  ע&quot;פ היתר השינויים - מבוקש להגיש בניין בן 130 יח&quot;ד + 24 יח&quot;ד (סה&quot;כ 154 יח&quot;ד) בהקלה מתוקף תקנות שבס ( עד 20% הקלה במספר יח&quot;ד ). לחילופין מבוקש להגיש בניין בן 140 יח&quot;ד + 14 יח&quot;ד (סה&quot;כ 154 יח&quot;ד) בהקלה מת"/>
    <m/>
    <m/>
    <m/>
    <s v="NULL"/>
    <m/>
    <m/>
    <m/>
    <m/>
    <m/>
    <m/>
    <m/>
    <m/>
    <m/>
    <m/>
    <m/>
    <m/>
    <m/>
    <m/>
    <m/>
    <m/>
    <m/>
    <n v="2019"/>
    <x v="1"/>
    <s v="בנייה (שינויים)"/>
    <m/>
    <m/>
    <n v="2"/>
    <m/>
    <m/>
    <m/>
    <n v="2"/>
    <s v="למידע"/>
    <m/>
    <x v="1"/>
    <m/>
    <m/>
    <m/>
    <m/>
    <m/>
    <m/>
    <m/>
    <m/>
    <m/>
    <m/>
    <m/>
    <m/>
    <m/>
    <n v="122"/>
    <m/>
    <m/>
    <m/>
    <m/>
    <m/>
    <m/>
    <m/>
  </r>
  <r>
    <n v="796"/>
    <m/>
    <m/>
    <m/>
    <m/>
    <m/>
    <m/>
    <m/>
    <m/>
    <m/>
    <m/>
    <n v="34145"/>
    <m/>
    <s v="תל אביב"/>
    <x v="33"/>
    <x v="138"/>
    <m/>
    <s v="רשויות"/>
    <s v="רשויות מקומיות - פינוי-בינוי"/>
    <s v="בביצוע"/>
    <n v="6869655"/>
    <s v="553 20190130"/>
    <n v="553"/>
    <n v="20190130"/>
    <s v="בקשה להיתר - הקלות ו/או שימוש חורג 90 יום"/>
    <s v="תוכנית שינויים"/>
    <n v="5093"/>
    <s v="רמת השרון"/>
    <n v="2650"/>
    <s v="החלוץ"/>
    <n v="101"/>
    <n v="19"/>
    <n v="19"/>
    <m/>
    <d v="2019-02-17T00:00:00"/>
    <n v="0"/>
    <n v="0"/>
    <m/>
    <m/>
    <n v="154"/>
    <m/>
    <m/>
    <m/>
    <m/>
    <m/>
    <s v="היתר שינויים בגין השינואים הבאים : מוגשות 130 יח&quot;ד לפני הקלה - 145 יח&quot;ד לאחר הקלה ע&quot;פ תקנת שבס (20%) לחילופין מבקש להגיש בניין בן 140 יח&quot;ד בהקלה (סה&quot;כ 154יח&quot;ד) מתוקף תקנות שבס כחלון .הוספת מחסנים בקומת הקרקע ובקומת המרתף.שינוי בגרעין הבניין , הגדלת 11 דירות בשטח של 6 מ&quot;ר כל אחד ,עדכון בחלוקת שיטחי מרתף בין בניין 1 ל 2 ללא שינוי מספר החניות וללא תוספת שטח ליניון הכולל."/>
    <m/>
    <m/>
    <m/>
    <s v="NULL"/>
    <m/>
    <m/>
    <m/>
    <m/>
    <m/>
    <m/>
    <m/>
    <m/>
    <m/>
    <m/>
    <m/>
    <m/>
    <m/>
    <m/>
    <m/>
    <m/>
    <m/>
    <n v="2019"/>
    <x v="1"/>
    <s v="בנייה"/>
    <m/>
    <m/>
    <n v="2"/>
    <m/>
    <m/>
    <m/>
    <n v="2"/>
    <s v="להיתר"/>
    <m/>
    <x v="1"/>
    <m/>
    <m/>
    <m/>
    <m/>
    <m/>
    <m/>
    <m/>
    <m/>
    <m/>
    <m/>
    <m/>
    <m/>
    <m/>
    <n v="122"/>
    <m/>
    <m/>
    <m/>
    <m/>
    <m/>
    <m/>
    <m/>
  </r>
  <r>
    <n v="797"/>
    <m/>
    <m/>
    <m/>
    <m/>
    <m/>
    <m/>
    <m/>
    <m/>
    <m/>
    <m/>
    <n v="34145"/>
    <m/>
    <s v="תל אביב"/>
    <x v="33"/>
    <x v="138"/>
    <m/>
    <s v="רשויות"/>
    <s v="רשויות מקומיות - פינוי-בינוי"/>
    <s v="בביצוע"/>
    <n v="6869816"/>
    <s v="553 20190298"/>
    <n v="553"/>
    <n v="20190298"/>
    <s v="בקשה להיתר"/>
    <s v="תוכנית שינויים"/>
    <n v="5093"/>
    <s v="רמת השרון"/>
    <n v="2650"/>
    <s v="החלוץ"/>
    <n v="101"/>
    <n v="19"/>
    <n v="19"/>
    <m/>
    <d v="2019-04-11T00:00:00"/>
    <n v="150"/>
    <n v="4"/>
    <m/>
    <m/>
    <n v="154"/>
    <m/>
    <m/>
    <m/>
    <m/>
    <m/>
    <s v="היתר שינויים לבניין 2 מתוך 4 ע&quot;פ תכנית מתחם יוספטל. היתר שינויים בגין השינויים הבאים: תוספת 4 יח&quot;ד - 2 יח&quot;ד בקומה 25 ו2 יח&quot;ד בקומה 26 סה&quot;כ 154 יח&quot;ד בבניין. בנוסף מבוקשת תוספת מחסנים בקומת קרקע ובקומת מרתף , שינוי בגרעין הבניין הגדלת 11 דירות בשטח של כ 6 מ&quot;ר כ&quot;א , עדכון בחלוקת שטחי המרתף בין בניין 1 ל  2 ללא שינוי החניות וללא תוספת שטח לחניון כולל"/>
    <m/>
    <m/>
    <m/>
    <s v="NULL"/>
    <m/>
    <m/>
    <m/>
    <m/>
    <m/>
    <m/>
    <m/>
    <m/>
    <m/>
    <m/>
    <m/>
    <m/>
    <m/>
    <m/>
    <m/>
    <m/>
    <m/>
    <n v="2019"/>
    <x v="1"/>
    <s v="בנייה"/>
    <m/>
    <m/>
    <n v="2"/>
    <m/>
    <m/>
    <m/>
    <n v="2"/>
    <s v="להיתר"/>
    <m/>
    <x v="1"/>
    <m/>
    <m/>
    <m/>
    <m/>
    <m/>
    <m/>
    <m/>
    <m/>
    <m/>
    <m/>
    <m/>
    <m/>
    <m/>
    <n v="122"/>
    <m/>
    <m/>
    <m/>
    <m/>
    <m/>
    <m/>
    <m/>
  </r>
  <r>
    <n v="794"/>
    <m/>
    <m/>
    <m/>
    <m/>
    <m/>
    <m/>
    <m/>
    <m/>
    <m/>
    <m/>
    <n v="34145"/>
    <m/>
    <s v="תל אביב"/>
    <x v="33"/>
    <x v="138"/>
    <m/>
    <s v="רשויות"/>
    <s v="רשויות מקומיות - פינוי-בינוי"/>
    <s v="בביצוע"/>
    <n v="6869067"/>
    <s v="553 20180341"/>
    <n v="553"/>
    <n v="20180341"/>
    <s v="בקשה למידע"/>
    <s v="כללי"/>
    <n v="5093"/>
    <s v="רמת השרון"/>
    <n v="2650"/>
    <s v="החלוץ"/>
    <n v="101"/>
    <n v="19"/>
    <n v="19"/>
    <m/>
    <d v="2018-05-27T00:00:00"/>
    <n v="0"/>
    <n v="0"/>
    <m/>
    <m/>
    <n v="154"/>
    <m/>
    <m/>
    <m/>
    <m/>
    <m/>
    <s v="פירוט העבודה המבוקשת: היתר שינויים לבניין הנמצא בבנייה תחת היתר - תוספת 4 יח&quot;ד (154 סה&quot;כ) תוספת שטחים עיקריים - 120 מ&quot;ר שינוי קונטור חניון בין שלב א' - בנין 1 לשלב ב -בנין 2 ללא שינוי שטחי חניה"/>
    <m/>
    <m/>
    <m/>
    <s v="NULL"/>
    <m/>
    <m/>
    <m/>
    <m/>
    <m/>
    <m/>
    <m/>
    <m/>
    <m/>
    <m/>
    <m/>
    <m/>
    <m/>
    <m/>
    <m/>
    <m/>
    <m/>
    <n v="2018"/>
    <x v="1"/>
    <s v="בנייה"/>
    <m/>
    <m/>
    <m/>
    <m/>
    <m/>
    <m/>
    <n v="4"/>
    <s v="למידע"/>
    <m/>
    <x v="1"/>
    <m/>
    <m/>
    <m/>
    <m/>
    <m/>
    <m/>
    <m/>
    <m/>
    <m/>
    <m/>
    <m/>
    <m/>
    <m/>
    <n v="122"/>
    <m/>
    <m/>
    <m/>
    <m/>
    <m/>
    <m/>
    <m/>
  </r>
  <r>
    <n v="798"/>
    <m/>
    <m/>
    <m/>
    <m/>
    <m/>
    <m/>
    <m/>
    <m/>
    <m/>
    <m/>
    <n v="34145"/>
    <m/>
    <s v="תל אביב"/>
    <x v="33"/>
    <x v="138"/>
    <m/>
    <s v="רשויות"/>
    <s v="רשויות מקומיות - פינוי-בינוי"/>
    <s v="בביצוע"/>
    <n v="5396658"/>
    <s v="553 20180066"/>
    <n v="553"/>
    <n v="20180066"/>
    <s v="בקשה למידע"/>
    <s v="בניה חדשה"/>
    <n v="1707"/>
    <s v="רמת השרון"/>
    <n v="2650"/>
    <s v="החלוץ"/>
    <n v="101"/>
    <n v="23"/>
    <n v="23"/>
    <m/>
    <d v="2018-01-22T00:00:00"/>
    <n v="0"/>
    <n v="234"/>
    <m/>
    <m/>
    <n v="234"/>
    <m/>
    <m/>
    <m/>
    <m/>
    <m/>
    <s v="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
    <m/>
    <m/>
    <m/>
    <s v="NULL"/>
    <m/>
    <m/>
    <m/>
    <m/>
    <m/>
    <m/>
    <m/>
    <m/>
    <m/>
    <m/>
    <m/>
    <m/>
    <m/>
    <m/>
    <m/>
    <m/>
    <m/>
    <n v="2018"/>
    <x v="1"/>
    <s v="בנייה"/>
    <m/>
    <m/>
    <n v="3"/>
    <n v="1"/>
    <n v="1"/>
    <m/>
    <n v="1"/>
    <s v="למידע"/>
    <m/>
    <x v="1"/>
    <m/>
    <m/>
    <m/>
    <m/>
    <m/>
    <m/>
    <m/>
    <m/>
    <m/>
    <m/>
    <m/>
    <m/>
    <m/>
    <n v="122"/>
    <m/>
    <m/>
    <m/>
    <m/>
    <m/>
    <m/>
    <m/>
  </r>
  <r>
    <n v="800"/>
    <m/>
    <m/>
    <m/>
    <m/>
    <m/>
    <m/>
    <m/>
    <m/>
    <m/>
    <m/>
    <n v="34145"/>
    <m/>
    <s v="תל אביב"/>
    <x v="33"/>
    <x v="138"/>
    <m/>
    <s v="רשויות"/>
    <s v="רשויות מקומיות - פינוי-בינוי"/>
    <s v="בביצוע"/>
    <n v="7026123"/>
    <s v="553 20200009"/>
    <n v="553"/>
    <n v="20200009"/>
    <s v="בקשה להיתר"/>
    <s v="בניה חדשה"/>
    <n v="1707"/>
    <s v="רמת השרון"/>
    <n v="2650"/>
    <s v="החלוץ"/>
    <n v="101"/>
    <n v="23"/>
    <n v="23"/>
    <m/>
    <d v="2020-01-02T00:00:00"/>
    <n v="0"/>
    <n v="171"/>
    <n v="41"/>
    <n v="130"/>
    <n v="171"/>
    <m/>
    <m/>
    <s v="בקשה המשכית"/>
    <s v="חישוב מתמטי"/>
    <s v="מהות הבקשה"/>
    <s v="היתר למבנה שלישי מתוך ארבע מבנים בהתאם לתכנית אדרכלית למתחם יוספטל ות 137 יחד בתוספת של 25% במספר היחד סהכ 171 יחד בבניין פירוט נוסף מרישוי זמין:  מבנה בן 171 יחד - 26 קומות"/>
    <m/>
    <m/>
    <m/>
    <s v="NULL"/>
    <m/>
    <m/>
    <m/>
    <m/>
    <m/>
    <m/>
    <m/>
    <m/>
    <m/>
    <m/>
    <m/>
    <m/>
    <m/>
    <m/>
    <m/>
    <m/>
    <m/>
    <n v="2020"/>
    <x v="1"/>
    <s v="בנייה"/>
    <m/>
    <m/>
    <n v="3"/>
    <m/>
    <m/>
    <n v="1"/>
    <n v="1"/>
    <s v="להיתר"/>
    <m/>
    <x v="1"/>
    <m/>
    <m/>
    <m/>
    <m/>
    <n v="2134162"/>
    <m/>
    <m/>
    <m/>
    <m/>
    <m/>
    <m/>
    <m/>
    <m/>
    <n v="122"/>
    <m/>
    <m/>
    <m/>
    <m/>
    <s v="אין מידע באתר העירייה. במדלן מופיע היתר בנייה"/>
    <s v="לא היו החלטות בבקשה"/>
    <m/>
  </r>
  <r>
    <n v="799"/>
    <m/>
    <m/>
    <m/>
    <m/>
    <m/>
    <m/>
    <m/>
    <m/>
    <m/>
    <m/>
    <n v="34145"/>
    <m/>
    <s v="תל אביב"/>
    <x v="33"/>
    <x v="138"/>
    <m/>
    <s v="רשויות"/>
    <s v="רשויות מקומיות - פינוי-בינוי"/>
    <s v="בביצוע"/>
    <n v="6868804"/>
    <s v="553 20180066"/>
    <n v="553"/>
    <n v="20180066"/>
    <s v="בקשה למידע"/>
    <s v="בניה חדשה"/>
    <n v="1707"/>
    <s v="רמת השרון"/>
    <n v="2650"/>
    <s v="החלוץ"/>
    <n v="101"/>
    <n v="23"/>
    <n v="23"/>
    <m/>
    <d v="2018-01-22T00:00:00"/>
    <n v="0"/>
    <n v="234"/>
    <m/>
    <m/>
    <n v="234"/>
    <m/>
    <m/>
    <m/>
    <m/>
    <m/>
    <s v="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פטל ברמה&quot;ש"/>
    <m/>
    <m/>
    <m/>
    <s v="NULL"/>
    <m/>
    <m/>
    <m/>
    <m/>
    <m/>
    <m/>
    <m/>
    <m/>
    <m/>
    <m/>
    <m/>
    <m/>
    <m/>
    <m/>
    <m/>
    <m/>
    <m/>
    <n v="2018"/>
    <x v="1"/>
    <s v="בנייה"/>
    <m/>
    <m/>
    <m/>
    <m/>
    <m/>
    <m/>
    <n v="4"/>
    <s v="למידע"/>
    <m/>
    <x v="1"/>
    <m/>
    <m/>
    <m/>
    <m/>
    <m/>
    <m/>
    <m/>
    <m/>
    <m/>
    <m/>
    <m/>
    <m/>
    <m/>
    <n v="122"/>
    <m/>
    <m/>
    <m/>
    <m/>
    <m/>
    <m/>
    <m/>
  </r>
  <r>
    <n v="1508"/>
    <m/>
    <m/>
    <m/>
    <m/>
    <m/>
    <s v="כפול רק מהנתונים החדשים"/>
    <m/>
    <m/>
    <m/>
    <m/>
    <n v="34145"/>
    <m/>
    <s v="תל אביב"/>
    <x v="33"/>
    <x v="138"/>
    <m/>
    <s v="רשויות"/>
    <s v="פינוי-בינוי"/>
    <s v="בביצוע"/>
    <n v="7145312"/>
    <s v="553 20200329"/>
    <n v="553"/>
    <n v="20200329"/>
    <s v="בקשה להיתר - הקלות ו/או שימוש חורג 90 יום                                       "/>
    <s v="חפירה ודיפון                            "/>
    <n v="1707"/>
    <s v="רמת השרון"/>
    <n v="2650"/>
    <s v="החלוץ                                                       "/>
    <n v="101"/>
    <n v="23"/>
    <n v="23"/>
    <m/>
    <d v="2020-06-01T00:00:00"/>
    <n v="0"/>
    <n v="0"/>
    <m/>
    <m/>
    <m/>
    <s v="2020_02"/>
    <d v="2020-11-24T10:27:21"/>
    <m/>
    <m/>
    <m/>
    <s v=" בניין 3 מגרש 1071 - בקשה להריסה חפירה ודיפון הריסה בשני שלבים חפירה בעומק של 18.20 מ' + דיפונים + עוגנים + הריסת מקלטים ההקלה המבוקשת : הקלה מרש/991 סעיף 6.4 (נספח שלביות בניה והריסה) הקלה בסדר הביצוע של שלב A2  כך שהריסת הבניין בחלקה 231 תבוצע לפני השלמת הבניה של הבנין השלישי                                                                                                                                                                                                                                                                                                                                                                                                                                                                                                                                                                                                                                                                                                                                                  "/>
    <n v="2020019"/>
    <d v="2020-09-22T00:00:00"/>
    <s v="  הוועדה מחליטה לקבל חלקית את המלצת מהנדסת העיר ולאשר הבקשה בכפוף  לתיקונים האמורים לעיל בהערות הבדיקה ולמילוי גיליון הדרישות:  1. לא לאשר את ההקלה המבוקשת לעניין שינוי שלביות הריסה (נערכה הצבעה בנפרד).  2. יובהר, אין משום מתן היתר להריסה חפירה ודיפון למרתפי חניה, משום הסכמה  כלשהי, לניוד יחד או תוספת יחד לבניין השלישי,  ונושא זה לא הובא לדיון בפני  הוועדה.  אישור נספח התנועה המבוקש אינו מהווה הסכמה ל - 171 יחד במבנה זה והוועדה תדון  בנושא יחד לעת הגשת הבקשה להיתר למבנה, לפיכך יומצא לוועדה כתב התחייבות  שיפוי וויתור על תביעות מטעם היזם / המבקש כלפי הוועדה.  3. לנושא הניקוז יש להגיש חווד הידרולוג המציגה פתרונות חלחול למתחם כולו, כולל  כל 4 המבנים, ובאופן שמציג את אחוז החלחול בתחום המגרשים גם יחד, וכן נספח  הכולל כל פתרונות הניקוז בסביבת הפרויקט בוואדי ובמורד תוך בחינת יכולת הקיבולת  של המערכות הקיימות והנדרשות וזאת לאור ההקלה המבוקשת באחוזי החלחול  בתחום  המגרשים והמגרש נשוא הדיון, ( מבוקש % 10 במגרש זה עפ חווד המצורפת ).  יש להמציא פיתרון משלים לתשתית הניקוז בדרך של תיעול ברחוב"/>
    <s v="NULL"/>
    <m/>
    <m/>
    <m/>
    <m/>
    <m/>
    <m/>
    <m/>
    <m/>
    <m/>
    <m/>
    <m/>
    <m/>
    <m/>
    <m/>
    <s v="NULL"/>
    <s v="NULL"/>
    <s v="לפי גוש חלקה (מרץ 2021)"/>
    <n v="2020"/>
    <x v="1"/>
    <s v="הריסה + חפירה ודיפון"/>
    <m/>
    <m/>
    <n v="3"/>
    <m/>
    <m/>
    <m/>
    <n v="2"/>
    <s v="להיתר"/>
    <m/>
    <x v="1"/>
    <m/>
    <m/>
    <m/>
    <m/>
    <m/>
    <m/>
    <m/>
    <m/>
    <m/>
    <m/>
    <m/>
    <m/>
    <m/>
    <n v="122"/>
    <m/>
    <m/>
    <m/>
    <m/>
    <m/>
    <s v="אישור"/>
    <s v="  הוועדה מחליטה לקבל חלקית את המלצת מהנדסת העיר ולאשר הבקשה בכפוף  לתיקונים האמורים לעיל בהערות הבדיקה ולמילוי גיליון הדרישות:  1. לא לאשר את ההקלה המבוקשת לעניין שינוי שלביות הריסה (נערכה הצבעה בנפרד).  2. יובהר, אין משום מתן היתר להריסה חפירה ודיפון למרתפי חניה, משום הסכמה  כלשהי, לניוד יחד או תוספת יחד לבניין השלישי,  ונושא זה לא הובא לדיון בפני  הוועדה.  אישור נספח התנועה המבוקש אינו מהווה הסכמה ל - 171 יחד במבנה זה והוועדה תדון  בנושא יחד לעת הגשת הבקשה להיתר למבנה, לפיכך יומצא לוועדה כתב התחייבות  שיפוי וויתור על תביעות מטעם היזם / המבקש כלפי הוועדה.  3. לנושא הניקוז יש להגיש חווד הידרולוג המציגה פתרונות חלחול למתחם כולו, כולל  כל 4 המבנים, ובאופן שמציג את אחוז החלחול בתחום המגרשים גם יחד, וכן נספח  הכולל כל פתרונות הניקוז בסביבת הפרויקט בוואדי ובמורד תוך בחינת יכולת הקיבולת  של המערכות הקיימות והנדרשות וזאת לאור ההקלה המבוקשת באחוזי החלחול  בתחום  המגרשים והמגרש נשוא הדיון, ( מבוקש % 10 במגרש זה עפ חווד המצורפת ).  יש להמציא פיתרון משלים לתשתית הניקוז בדרך של תיעול ברחוב"/>
  </r>
  <r>
    <n v="1513"/>
    <m/>
    <m/>
    <m/>
    <m/>
    <m/>
    <m/>
    <s v="הכתובת במתחם"/>
    <m/>
    <m/>
    <m/>
    <n v="34145"/>
    <m/>
    <s v="תל אביב"/>
    <x v="33"/>
    <x v="138"/>
    <m/>
    <s v="רשויות"/>
    <s v="פינוי-בינוי"/>
    <s v="בביצוע"/>
    <n v="7237830"/>
    <s v="553 20200726"/>
    <n v="553"/>
    <n v="20200726"/>
    <s v="בקשה למידע                                                                      "/>
    <s v="בניה חדשה                               "/>
    <n v="1707"/>
    <s v="רמת השרון"/>
    <n v="2650"/>
    <s v="החלוץ                                                       "/>
    <n v="101"/>
    <n v="23"/>
    <n v="23"/>
    <s v=" "/>
    <d v="2020-12-01T00:00:00"/>
    <n v="0"/>
    <n v="171"/>
    <n v="41"/>
    <n v="130"/>
    <n v="171"/>
    <s v="2020_04"/>
    <d v="2021-01-28T10:47:10"/>
    <s v="בקשה המשכית"/>
    <s v="חישוב מתמטי"/>
    <s v="נתוני העירייה"/>
    <s v=" הערות עורך:  מגרש 1071 - 2695 מ&quot;ר"/>
    <s v="NULL"/>
    <s v="NULL"/>
    <s v="NULL"/>
    <s v="NULL"/>
    <m/>
    <m/>
    <m/>
    <m/>
    <m/>
    <m/>
    <m/>
    <m/>
    <m/>
    <m/>
    <m/>
    <m/>
    <m/>
    <m/>
    <s v="NULL"/>
    <s v="NULL"/>
    <s v="לפי גוש חלקה (מרץ 2021)"/>
    <n v="2020"/>
    <x v="1"/>
    <m/>
    <m/>
    <s v="הבקשה לא נמצאה באתר העירייה"/>
    <n v="3"/>
    <m/>
    <m/>
    <m/>
    <n v="2"/>
    <s v="למידע"/>
    <m/>
    <x v="1"/>
    <m/>
    <m/>
    <m/>
    <m/>
    <m/>
    <m/>
    <m/>
    <m/>
    <m/>
    <m/>
    <m/>
    <m/>
    <m/>
    <n v="122"/>
    <m/>
    <m/>
    <m/>
    <m/>
    <m/>
    <s v="הבקשה לא נמצאה באתר העירייה"/>
    <m/>
  </r>
  <r>
    <n v="2006"/>
    <s v="אוקטובר 2021 - טיוב בקשות ID כפולות"/>
    <s v="כן"/>
    <s v="כן"/>
    <m/>
    <s v="לטייב"/>
    <m/>
    <m/>
    <m/>
    <m/>
    <m/>
    <n v="34145"/>
    <m/>
    <s v="תל אביב"/>
    <x v="33"/>
    <x v="138"/>
    <m/>
    <s v="רשויות"/>
    <s v="פינוי בינוי"/>
    <s v="בביצוע"/>
    <n v="7457436"/>
    <s v="553 20210304"/>
    <n v="553"/>
    <n v="20210304"/>
    <s v="בקשה להיתר                                                                      "/>
    <s v="הריסה                                   "/>
    <n v="1707"/>
    <s v="רמת השרון"/>
    <n v="2650"/>
    <s v="החלוץ                                                       "/>
    <n v="101"/>
    <n v="23"/>
    <n v="23"/>
    <s v="NULL"/>
    <d v="2021-04-28T00:00:00"/>
    <n v="0"/>
    <n v="0"/>
    <n v="41"/>
    <n v="130"/>
    <n v="171"/>
    <s v="2021_03"/>
    <d v="2021-07-15T12:02:09"/>
    <s v="מהות הבקשה"/>
    <s v="חישוב מתמטי"/>
    <s v="בקשה מובילה"/>
    <s v="  בקשה להריסת מבנים בחלקות הבאות :חלקה 231 - 24 יחד | חלקה 232 - 16 יחד | חלקה 245 - 1 יחד | חלקה 233 - מקלט                                                                                                                                                                                                                                                                                                                                                                                                                                                                                                                                                                                                                                                                                                                                                                                                                                                                                                                         "/>
    <n v="2021008"/>
    <d v="2021-06-03T00:00:00"/>
    <s v="  לאשר את הבקשה בתנאי מילוי גיליון הדרישות  ובתנאים כדלקמן:  ניתוק תשתיות והריסת מקלט 304 ו/או כל פעולת אחרת כהכנה להריסתו,  יבוצעו לאחר ביצוע במלואם של פתרונות מיגון חלופיים לדיירים על ידי היזם ועל  חשבונו ובאישור מנהל אגף חירום ובטחון של העירייה, בהתאם להתחיבות היזם  מיום 21.6.2020 במקום שייקבע עי העירייה ובאופן מיידי.                                                                                                                                                                                                                                                                                                                                                                                                                                                                                                                                                                                                                                                                                                     "/>
    <n v="2134162"/>
    <n v="20210304"/>
    <s v="בקשה להיתר                                                                      "/>
    <d v="2021-06-24T00:00:00"/>
    <s v="כללי                                                                                      "/>
    <n v="0"/>
    <n v="0"/>
    <n v="41"/>
    <s v="מהות ההיתר"/>
    <n v="130"/>
    <s v="חישוב מתמטי"/>
    <n v="171"/>
    <s v="בקשה"/>
    <m/>
    <s v="בקשה להריסת מבנים בחלקות : 231 - 24 יח&quot;ד 232 - 16 יח&quot;ד 245 - 1 יח&quot;ד + הריסת מקלטים בחלקה"/>
    <s v="2021_03"/>
    <d v="2021-07-15T12:02:11"/>
    <s v="תוכנית"/>
    <n v="2021"/>
    <x v="0"/>
    <s v="הריסה"/>
    <s v="הריסה"/>
    <m/>
    <n v="3"/>
    <m/>
    <m/>
    <m/>
    <n v="2"/>
    <s v="להיתר"/>
    <m/>
    <x v="0"/>
    <m/>
    <m/>
    <m/>
    <n v="7026123"/>
    <m/>
    <m/>
    <m/>
    <m/>
    <m/>
    <m/>
    <m/>
    <m/>
    <m/>
    <n v="122"/>
    <m/>
    <m/>
    <m/>
    <m/>
    <m/>
    <m/>
    <m/>
  </r>
  <r>
    <n v="803"/>
    <m/>
    <m/>
    <m/>
    <m/>
    <m/>
    <m/>
    <m/>
    <m/>
    <m/>
    <m/>
    <n v="4012"/>
    <m/>
    <s v="מרכז"/>
    <x v="34"/>
    <x v="139"/>
    <m/>
    <s v="מיסוי"/>
    <s v="פינוי-בינוי"/>
    <s v="בביצוע"/>
    <n v="6826198"/>
    <s v="416 20151265"/>
    <n v="416"/>
    <n v="20151265"/>
    <s v="בקשה להיתר"/>
    <s v="בניה חדשה"/>
    <n v="1994"/>
    <s v="רעננה"/>
    <n v="8700"/>
    <s v="ברנדיס"/>
    <n v="214"/>
    <n v="11"/>
    <n v="11"/>
    <s v="א"/>
    <d v="2015-12-22T00:00:00"/>
    <n v="0"/>
    <n v="120"/>
    <n v="54"/>
    <n v="66"/>
    <n v="120"/>
    <m/>
    <m/>
    <m/>
    <m/>
    <m/>
    <s v="הארכת תוקף החלטת רשות רישוי מתאריך 13/09/2016 שפג תוקפה (בתאריך 13/09/2017) בשנה נוספת עד לתאריך 13/09/2018 לבקשה להריסת 4 מבני מגורים שבהם 54 יח&quot;ד ובניית 3 בנייני מגורים בצמוד לשצ&quot;פ, בני 6 קומות וקומת גג (שביעית) נסוגה, עם 120 יח&quot;ד, מעל 2 קומות מרתף חניות."/>
    <m/>
    <m/>
    <m/>
    <n v="1917168"/>
    <n v="20180187"/>
    <m/>
    <d v="2018-10-25T00:00:00"/>
    <m/>
    <n v="0"/>
    <n v="120"/>
    <n v="54"/>
    <m/>
    <n v="66"/>
    <m/>
    <n v="120"/>
    <m/>
    <m/>
    <s v="הריסת ארבעה בנייני מגורים שבהם 54 יחד ובניית שלושה בנייני מגורים בצמוד לשצ&quot;פ, בני שבע קומות עם 120 יח&quot;ד, מעל שתי קומות מרתפי חניה.&quot;"/>
    <m/>
    <m/>
    <s v="שליפת כתובות (אוגוסט 2020)"/>
    <n v="2015"/>
    <x v="3"/>
    <s v="הריסה + בנייה"/>
    <s v="הריסה + בנייה"/>
    <m/>
    <n v="1"/>
    <m/>
    <m/>
    <m/>
    <n v="1"/>
    <s v="להיתר"/>
    <m/>
    <x v="0"/>
    <m/>
    <m/>
    <m/>
    <n v="6826198"/>
    <n v="1917168"/>
    <m/>
    <m/>
    <m/>
    <m/>
    <m/>
    <m/>
    <m/>
    <s v="מיצוי יח&quot;ד בפרויקט"/>
    <n v="0"/>
    <m/>
    <m/>
    <m/>
    <m/>
    <m/>
    <m/>
    <m/>
  </r>
  <r>
    <n v="804"/>
    <m/>
    <m/>
    <m/>
    <m/>
    <m/>
    <m/>
    <m/>
    <m/>
    <m/>
    <m/>
    <n v="4012"/>
    <m/>
    <s v="מרכז"/>
    <x v="34"/>
    <x v="139"/>
    <m/>
    <s v="מיסוי"/>
    <s v="מיסוי - פינוי-בינוי"/>
    <s v="בביצוע"/>
    <n v="552977"/>
    <s v="416 20151265"/>
    <n v="416"/>
    <n v="20151265"/>
    <s v="בקשה להיתר"/>
    <s v="בניה חדשה                               "/>
    <n v="1994"/>
    <s v="רעננה"/>
    <n v="8700"/>
    <s v="ברנדיס"/>
    <n v="214"/>
    <n v="11"/>
    <n v="11"/>
    <m/>
    <d v="2015-12-22T00:00:00"/>
    <n v="0"/>
    <n v="0"/>
    <n v="54"/>
    <n v="66"/>
    <n v="120"/>
    <m/>
    <m/>
    <m/>
    <m/>
    <m/>
    <s v=" הריסת 4 מבני מגורים בני 54 יח&quot;ד ובניית 120 יח&quot;ד ב- 3 מבנים ע&quot;ג 2 מרתפי חניה."/>
    <m/>
    <m/>
    <m/>
    <s v="NULL"/>
    <m/>
    <m/>
    <m/>
    <m/>
    <m/>
    <m/>
    <m/>
    <m/>
    <m/>
    <m/>
    <m/>
    <m/>
    <m/>
    <m/>
    <m/>
    <m/>
    <m/>
    <n v="2015"/>
    <x v="1"/>
    <s v="הריסה + בנייה"/>
    <m/>
    <m/>
    <n v="1"/>
    <m/>
    <m/>
    <m/>
    <n v="2"/>
    <s v="להיתר"/>
    <m/>
    <x v="1"/>
    <m/>
    <m/>
    <m/>
    <m/>
    <m/>
    <m/>
    <m/>
    <m/>
    <m/>
    <m/>
    <m/>
    <m/>
    <s v="מיצוי יח&quot;ד בפרויקט"/>
    <n v="0"/>
    <m/>
    <m/>
    <m/>
    <m/>
    <m/>
    <m/>
    <m/>
  </r>
  <r>
    <n v="802"/>
    <m/>
    <m/>
    <m/>
    <m/>
    <m/>
    <m/>
    <m/>
    <m/>
    <m/>
    <m/>
    <n v="4012"/>
    <m/>
    <s v="מרכז"/>
    <x v="34"/>
    <x v="139"/>
    <m/>
    <s v="מיסוי"/>
    <s v="פינוי-בינוי"/>
    <s v="בביצוע"/>
    <n v="5438643"/>
    <s v="416 20151265"/>
    <n v="416"/>
    <n v="20151265"/>
    <s v="בקשה להיתר"/>
    <s v="בניה חדשה"/>
    <n v="1994"/>
    <s v="רעננה"/>
    <n v="8700"/>
    <s v="ברנדיס"/>
    <n v="214"/>
    <n v="11"/>
    <n v="11"/>
    <s v="א"/>
    <d v="2015-12-22T00:00:00"/>
    <n v="0"/>
    <n v="120"/>
    <n v="54"/>
    <n v="66"/>
    <n v="120"/>
    <m/>
    <m/>
    <m/>
    <m/>
    <m/>
    <s v="הארכת תוקף החלטת רשות רישוי מתאריך 13/09/2016 שפג תוקפה (בתאריך 13/09/2017) בשנה נוספת עד לתאריך 13/09/2018 לבקשה להריסת 4 מבני מגורים שבהם 54 יח&quot;ד ובניית 3 בנייני מגורים בצמוד לשצ&quot;פ, בני 6 קומות וקומת גג (שביעית) נסוגה, עם 120 יח&quot;ד, מעל 2 קומות מרתף חני"/>
    <m/>
    <m/>
    <m/>
    <n v="1565468"/>
    <n v="20180187"/>
    <m/>
    <d v="2018-10-25T00:00:00"/>
    <m/>
    <n v="0"/>
    <n v="120"/>
    <n v="54"/>
    <m/>
    <n v="66"/>
    <m/>
    <n v="120"/>
    <m/>
    <m/>
    <s v="הריסת ארבעה בנייני מגורים שבהם 54 יחד ובניית שלושה בנייני מגורים בצמוד לשצ&quot;פ, בני שבע קומות עם 120 יח&quot;ד, מעל שתי קומות מרתפי חניה.&quot;"/>
    <m/>
    <m/>
    <s v="שליפת כתובות (אוגוסט 2020)"/>
    <n v="2015"/>
    <x v="3"/>
    <s v="הריסה + בנייה"/>
    <s v="הריסה + בנייה"/>
    <m/>
    <m/>
    <m/>
    <m/>
    <m/>
    <n v="4"/>
    <s v="להיתר"/>
    <m/>
    <x v="5"/>
    <m/>
    <m/>
    <m/>
    <m/>
    <m/>
    <m/>
    <m/>
    <m/>
    <m/>
    <m/>
    <m/>
    <m/>
    <s v="מיצוי יח&quot;ד בפרויקט"/>
    <n v="0"/>
    <m/>
    <m/>
    <m/>
    <m/>
    <m/>
    <m/>
    <m/>
  </r>
  <r>
    <n v="805"/>
    <m/>
    <m/>
    <m/>
    <m/>
    <m/>
    <m/>
    <m/>
    <m/>
    <m/>
    <m/>
    <n v="4012"/>
    <m/>
    <s v="מרכז"/>
    <x v="34"/>
    <x v="139"/>
    <m/>
    <s v="מיסוי"/>
    <s v="מיסוי - פינוי-בינוי"/>
    <s v="בביצוע"/>
    <n v="6828208"/>
    <s v="416 20190698"/>
    <n v="416"/>
    <n v="20190698"/>
    <s v="בקשה למידע"/>
    <s v="תוספת למבנה קיים"/>
    <n v="1994"/>
    <s v="רעננה"/>
    <n v="8700"/>
    <s v="ברנדיס"/>
    <n v="214"/>
    <n v="17"/>
    <n v="17"/>
    <m/>
    <d v="2019-06-18T00:00:00"/>
    <n v="120"/>
    <n v="16"/>
    <m/>
    <m/>
    <n v="16"/>
    <m/>
    <m/>
    <m/>
    <m/>
    <m/>
    <s v="תוספת לבנייה רוויה שינויים בהיתר למבנה קיים הכוללים שינויים בקומות (תוספת מעליות+ 16 יח&quot;ד בשתי קומות) הכל עפ&quot;י תכנית מס' רע843 (בהפקדה)"/>
    <m/>
    <m/>
    <m/>
    <s v="NULL"/>
    <m/>
    <m/>
    <m/>
    <m/>
    <m/>
    <m/>
    <m/>
    <m/>
    <m/>
    <m/>
    <m/>
    <m/>
    <m/>
    <m/>
    <m/>
    <m/>
    <m/>
    <n v="2019"/>
    <x v="1"/>
    <s v="בנייה"/>
    <m/>
    <m/>
    <n v="1"/>
    <n v="1"/>
    <n v="1"/>
    <m/>
    <n v="1"/>
    <s v="למידע"/>
    <s v="למידע המשכי. ביקשו עוד 16 יחד. היכן לספור?"/>
    <x v="1"/>
    <m/>
    <m/>
    <m/>
    <m/>
    <m/>
    <m/>
    <m/>
    <m/>
    <m/>
    <m/>
    <m/>
    <m/>
    <s v="מיצוי יח&quot;ד בפרויקט"/>
    <n v="0"/>
    <m/>
    <m/>
    <m/>
    <m/>
    <m/>
    <m/>
    <m/>
  </r>
  <r>
    <n v="1519"/>
    <m/>
    <m/>
    <m/>
    <m/>
    <m/>
    <m/>
    <m/>
    <m/>
    <m/>
    <m/>
    <n v="4012"/>
    <m/>
    <s v="מרכז"/>
    <x v="34"/>
    <x v="139"/>
    <m/>
    <s v="מיסוי"/>
    <s v="פינוי-בינוי"/>
    <s v="בביצוע"/>
    <n v="7143566"/>
    <s v="416 20191326"/>
    <n v="416"/>
    <n v="20191326"/>
    <s v="בקשה להיתר                                                                      "/>
    <s v="בניה חדשה                               "/>
    <n v="1994"/>
    <s v="רעננה"/>
    <n v="8700"/>
    <s v="ברנדיס                                                      "/>
    <n v="214"/>
    <n v="11"/>
    <n v="11"/>
    <s v="א"/>
    <d v="2019-11-11T00:00:00"/>
    <n v="0"/>
    <n v="0"/>
    <m/>
    <m/>
    <n v="16"/>
    <s v="2020_02"/>
    <d v="2020-11-24T10:27:21"/>
    <m/>
    <m/>
    <s v="מהות הבקשה"/>
    <s v=" שינויים במהלך בנייה מכוח תכנית חדשה רע/מק/843, הכוללים: תוספת 2 קומות, כך שמקבלים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2 מעליות.                                                                                                                                                                                                                                                                                                                                                                                                                                                                                                                                                                                                                                                                                  "/>
    <n v="2020003"/>
    <d v="2020-05-07T00:00:00"/>
    <s v="  לאשר שינויים במהלך בנייה מכוח תכנית חדשה רע/מק/843, הכוללים:  תוספת 2 קומות, כך שמקבלים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2 מעליות.  בתנאים הבאים:  - אישור כיבוי אש;  - אישור פיקוד העורף;  - אישור יועץ נגישות;  - תכנית סניטרית;  - אישור מח' תברואה;  - אישור חברת חשמל;  - חישובים סטטיים והצהרת מהנדס;  - הסכם התקשרות עם אתר מורשה לפינוי פסולת בניין;  - הגשת 3 עותקים סופיים וחתומים לצורך הפקת היתר;  - תשלום כל התשלומים כאמור בסעיף 145 (ד) לחוק."/>
    <n v="2054615"/>
    <n v="20200078"/>
    <s v="בקשה להיתר                                                                      "/>
    <d v="2020-07-27T00:00:00"/>
    <s v="בית משותף                                                                                 "/>
    <n v="0"/>
    <n v="0"/>
    <m/>
    <m/>
    <m/>
    <m/>
    <n v="16"/>
    <s v="מהות ההיתר"/>
    <m/>
    <s v="שינויים במהלך בנייה מכוח תכנית חדשה רע/מק/843, הכוללים: תוספת 2 קומות, כך שבבניין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שתי מעליות."/>
    <s v="2020_02"/>
    <d v="2020-11-24T10:27:22"/>
    <s v="לפי גוש חלקה (מרץ 2021)"/>
    <n v="2019"/>
    <x v="2"/>
    <s v="בנייה"/>
    <s v="בנייה"/>
    <m/>
    <n v="1"/>
    <m/>
    <m/>
    <m/>
    <n v="1"/>
    <s v="להיתר"/>
    <s v="המשכית אך מדובר בתוספת יח&quot;ד שיש לספור"/>
    <x v="0"/>
    <s v="המשכי אך יש תוספת יחד"/>
    <m/>
    <m/>
    <n v="7143566"/>
    <n v="2054615"/>
    <m/>
    <m/>
    <m/>
    <m/>
    <m/>
    <m/>
    <m/>
    <s v="מיצוי יח&quot;ד בפרויקט"/>
    <n v="0"/>
    <m/>
    <m/>
    <m/>
    <m/>
    <m/>
    <m/>
    <m/>
  </r>
  <r>
    <n v="807"/>
    <m/>
    <m/>
    <m/>
    <m/>
    <m/>
    <m/>
    <m/>
    <m/>
    <m/>
    <m/>
    <n v="4151"/>
    <m/>
    <s v="מרכז"/>
    <x v="34"/>
    <x v="140"/>
    <m/>
    <s v="מיסוי"/>
    <s v="מיסוי - פינוי-בינוי"/>
    <s v="בביצוע"/>
    <n v="5034206"/>
    <s v="416 20160880"/>
    <n v="416"/>
    <n v="20160880"/>
    <s v="בקשה להיתר"/>
    <s v="בניה חדשה                               "/>
    <n v="3679"/>
    <s v="רעננה"/>
    <n v="8700"/>
    <s v="ויצמן"/>
    <n v="204"/>
    <n v="133"/>
    <n v="133"/>
    <m/>
    <d v="2016-10-26T00:00:00"/>
    <n v="0"/>
    <n v="0"/>
    <n v="48"/>
    <n v="106"/>
    <n v="154"/>
    <m/>
    <m/>
    <m/>
    <m/>
    <m/>
    <s v="פינוי בינוי, הריסת 4 מבני מגורים קיימים והקמת 4 מבנים חדשים בני 9 קומות וקומת גג, עם 154 יח&quot;ד, מעל 2 קומות מרתף."/>
    <m/>
    <m/>
    <m/>
    <n v="1530972"/>
    <n v="20170176"/>
    <m/>
    <d v="2017-09-14T00:00:00"/>
    <m/>
    <n v="0"/>
    <n v="0"/>
    <n v="48"/>
    <m/>
    <n v="106"/>
    <m/>
    <n v="154"/>
    <m/>
    <m/>
    <s v="הקמת 4 מבנים חדשים בני 9 קומות וקומת גג עם 154 יחד, מעל שתי קומות מרתפים, במסגרת פרוייקט פינוי ובינוי.&quot;"/>
    <m/>
    <m/>
    <m/>
    <n v="2016"/>
    <x v="6"/>
    <s v="הריסה + בנייה"/>
    <s v="בנייה"/>
    <m/>
    <n v="1"/>
    <m/>
    <m/>
    <m/>
    <n v="1"/>
    <s v="להיתר"/>
    <m/>
    <x v="0"/>
    <m/>
    <m/>
    <m/>
    <n v="5034206"/>
    <n v="1530972"/>
    <m/>
    <m/>
    <m/>
    <m/>
    <m/>
    <m/>
    <m/>
    <s v="מיצוי יח&quot;ד בפרויקט"/>
    <n v="0"/>
    <m/>
    <m/>
    <m/>
    <m/>
    <m/>
    <m/>
    <m/>
  </r>
  <r>
    <n v="808"/>
    <m/>
    <m/>
    <m/>
    <m/>
    <m/>
    <m/>
    <m/>
    <m/>
    <m/>
    <m/>
    <n v="4151"/>
    <m/>
    <s v="מרכז"/>
    <x v="34"/>
    <x v="140"/>
    <m/>
    <s v="מיסוי"/>
    <s v="פינוי-בינוי"/>
    <s v="בביצוע"/>
    <n v="5267268"/>
    <s v="416 20170673"/>
    <n v="416"/>
    <n v="20170673"/>
    <s v="בקשה להיתר"/>
    <s v="הריסה"/>
    <n v="3679"/>
    <s v="רעננה"/>
    <n v="8700"/>
    <s v="ויצמן"/>
    <n v="204"/>
    <n v="133"/>
    <n v="133"/>
    <m/>
    <d v="2017-06-18T00:00:00"/>
    <n v="0"/>
    <n v="0"/>
    <m/>
    <m/>
    <m/>
    <m/>
    <m/>
    <m/>
    <m/>
    <m/>
    <s v="הריסת 4 מבני מגורים 3 קומות מעל קומת עמודים."/>
    <m/>
    <m/>
    <m/>
    <n v="1513932"/>
    <n v="20170124"/>
    <m/>
    <d v="2017-07-10T00:00:00"/>
    <m/>
    <n v="0"/>
    <n v="0"/>
    <m/>
    <m/>
    <m/>
    <m/>
    <m/>
    <m/>
    <m/>
    <s v="הריסת 4 מבני מגורים."/>
    <m/>
    <m/>
    <s v="שליפת כתובות (אוגוסט 2020)"/>
    <n v="2017"/>
    <x v="6"/>
    <s v="הריסה"/>
    <s v="הריסה"/>
    <m/>
    <n v="1"/>
    <m/>
    <m/>
    <m/>
    <n v="2"/>
    <s v="להיתר"/>
    <m/>
    <x v="7"/>
    <m/>
    <m/>
    <m/>
    <m/>
    <m/>
    <m/>
    <m/>
    <m/>
    <m/>
    <m/>
    <m/>
    <m/>
    <s v="מיצוי יח&quot;ד בפרויקט"/>
    <n v="0"/>
    <m/>
    <m/>
    <m/>
    <m/>
    <m/>
    <m/>
    <m/>
  </r>
  <r>
    <n v="809"/>
    <m/>
    <m/>
    <m/>
    <m/>
    <m/>
    <m/>
    <m/>
    <m/>
    <m/>
    <m/>
    <n v="4151"/>
    <m/>
    <s v="מרכז"/>
    <x v="34"/>
    <x v="140"/>
    <m/>
    <s v="מיסוי"/>
    <s v="מיסוי - פינוי-בינוי"/>
    <s v="בביצוע"/>
    <n v="7017039"/>
    <s v="416 20191335"/>
    <n v="416"/>
    <n v="20191335"/>
    <s v="בקשה להיתר"/>
    <s v="תוכ' שינויים - תוס' שטח"/>
    <n v="3679"/>
    <s v="רעננה"/>
    <n v="8700"/>
    <s v="ויצמן"/>
    <n v="204"/>
    <n v="133"/>
    <n v="133"/>
    <m/>
    <d v="2019-11-12T00:00:00"/>
    <n v="0"/>
    <n v="0"/>
    <m/>
    <m/>
    <m/>
    <m/>
    <m/>
    <m/>
    <m/>
    <m/>
    <s v="שינויים להיתר מס' 20170176 הכולל- שינוי מרפסות, פתחים גובה בניין חזיתות,עדכון מחסנים, עדכון קומת קרקע-לובי כניסה."/>
    <m/>
    <m/>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s v="NULL"/>
    <m/>
    <m/>
    <m/>
    <m/>
    <m/>
    <m/>
    <m/>
    <m/>
    <m/>
    <m/>
    <m/>
    <m/>
    <m/>
    <m/>
    <m/>
    <m/>
    <m/>
    <n v="2019"/>
    <x v="1"/>
    <s v="בנייה (שינויים)"/>
    <m/>
    <m/>
    <n v="1"/>
    <m/>
    <m/>
    <m/>
    <n v="2"/>
    <s v="להיתר"/>
    <m/>
    <x v="1"/>
    <m/>
    <m/>
    <m/>
    <m/>
    <m/>
    <m/>
    <m/>
    <m/>
    <m/>
    <m/>
    <m/>
    <m/>
    <s v="מיצוי יח&quot;ד בפרויקט"/>
    <n v="0"/>
    <m/>
    <m/>
    <m/>
    <m/>
    <m/>
    <m/>
    <m/>
  </r>
  <r>
    <n v="2008"/>
    <s v="אוקטובר 2021 - טיוב בקשה וסמל כפולים"/>
    <s v="כן"/>
    <s v="כן"/>
    <m/>
    <s v="טויב"/>
    <m/>
    <m/>
    <m/>
    <m/>
    <m/>
    <n v="4151"/>
    <m/>
    <s v="מרכז"/>
    <x v="34"/>
    <x v="141"/>
    <m/>
    <s v="מיסוי"/>
    <s v="פינוי-בינוי"/>
    <s v="בביצוע"/>
    <n v="7451676"/>
    <s v="416 20191335"/>
    <n v="416"/>
    <n v="20191335"/>
    <s v="בקשה להיתר                                                                      "/>
    <s v="תוכ' שינויים - תוס' שטח                 "/>
    <n v="3679"/>
    <s v="רעננה"/>
    <n v="8700"/>
    <s v="ויצמן                                                       "/>
    <n v="204"/>
    <n v="133"/>
    <n v="133"/>
    <s v="NULL"/>
    <d v="2019-11-12T00:00:00"/>
    <n v="0"/>
    <n v="0"/>
    <m/>
    <m/>
    <m/>
    <s v="2021_03"/>
    <d v="2021-07-15T12:02:09"/>
    <m/>
    <m/>
    <m/>
    <s v=" 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במרתף, שינויים בלובי כניסה, שינויים בחדרים על הגג, עדכון חישוב שטחים, שינויים בפתחים.                                                                                                                                                                                                                                                                                                                                                                                                                                                                                                                                                                                            "/>
    <n v="2020012"/>
    <d v="2020-11-03T00:00:00"/>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
    <n v="2131437"/>
    <n v="20210093"/>
    <s v="בקשה להיתר                                                                      "/>
    <d v="2021-05-27T00:00:00"/>
    <s v="בית משותף                                                                                 "/>
    <n v="0"/>
    <n v="0"/>
    <m/>
    <m/>
    <m/>
    <m/>
    <m/>
    <m/>
    <s v="מגורים"/>
    <s v="שינויים בבניינים במהלך בנייה, שאושרה מכוח ההיתר מספר 20170176 להקמת ארבעה בנייני מגורים עפי תכנית הריסה ובנייה, הכוללים: הגדלת מרפסות בקומה 9 בכל הבניינים על חשבון שטחי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שינויים בלובי כניסה, שינויים בחדרים על הגג, עדכון חישוב שטחים, שינויים בפתחים."/>
    <s v="2021_03"/>
    <d v="2021-07-15T12:02:11"/>
    <s v="גוש חלקה"/>
    <n v="2019"/>
    <x v="0"/>
    <s v="בנייה (שינויים)"/>
    <s v="בנייה (שינויים)"/>
    <m/>
    <n v="1"/>
    <m/>
    <m/>
    <m/>
    <n v="2"/>
    <s v="להיתר"/>
    <m/>
    <x v="2"/>
    <m/>
    <m/>
    <m/>
    <n v="7451676"/>
    <n v="2131437"/>
    <m/>
    <m/>
    <m/>
    <m/>
    <m/>
    <m/>
    <m/>
    <s v="מיצוי יח&quot;ד בפרויקט"/>
    <n v="0"/>
    <m/>
    <m/>
    <m/>
    <m/>
    <m/>
    <m/>
    <m/>
  </r>
  <r>
    <n v="1521"/>
    <m/>
    <m/>
    <m/>
    <s v="כפול. מלל נוסף במהות הבקשה"/>
    <m/>
    <s v="כפול עם נתוני עבר"/>
    <m/>
    <m/>
    <m/>
    <m/>
    <n v="4151"/>
    <m/>
    <s v="מרכז"/>
    <x v="34"/>
    <x v="141"/>
    <m/>
    <s v="מיסוי"/>
    <s v="פינוי-בינוי"/>
    <s v="בביצוע"/>
    <n v="7232099"/>
    <s v="416 20191335"/>
    <n v="416"/>
    <n v="20191335"/>
    <s v="בקשה להיתר                                                                      "/>
    <s v="תוכ' שינויים - תוס' שטח                 "/>
    <n v="3679"/>
    <s v="רעננה"/>
    <n v="8700"/>
    <s v="ויצמן                                                       "/>
    <n v="204"/>
    <n v="133"/>
    <n v="133"/>
    <s v=" "/>
    <d v="2019-11-12T00:00:00"/>
    <n v="0"/>
    <n v="0"/>
    <m/>
    <m/>
    <m/>
    <s v="2020_04"/>
    <d v="2021-01-28T10:47:10"/>
    <m/>
    <m/>
    <m/>
    <s v=" 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במרתף, שינויים בלובי כניסה, שינויים בחדרים על הגג, עדכון חישוב שטחים, שינויים בפתחים.                                                                                                                                                                                                                                                                                                                                                                                                                                                                                                                                                                                            "/>
    <n v="2020012"/>
    <d v="2020-11-03T00:00:00"/>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s v="NULL"/>
    <m/>
    <m/>
    <m/>
    <m/>
    <m/>
    <m/>
    <m/>
    <m/>
    <m/>
    <m/>
    <m/>
    <m/>
    <m/>
    <s v="NULL"/>
    <s v="NULL"/>
    <s v="NULL"/>
    <s v="לפי גוש חלקה (מרץ 2021)"/>
    <n v="2019"/>
    <x v="1"/>
    <s v="הריסה + בנייה"/>
    <m/>
    <m/>
    <m/>
    <m/>
    <m/>
    <m/>
    <n v="4"/>
    <s v="להיתר"/>
    <m/>
    <x v="1"/>
    <m/>
    <m/>
    <m/>
    <m/>
    <m/>
    <m/>
    <m/>
    <m/>
    <m/>
    <m/>
    <m/>
    <m/>
    <s v="מיצוי יח&quot;ד בפרויקט"/>
    <n v="0"/>
    <m/>
    <m/>
    <m/>
    <m/>
    <m/>
    <s v="אישור בתנאים"/>
    <m/>
  </r>
  <r>
    <n v="811"/>
    <m/>
    <m/>
    <m/>
    <m/>
    <m/>
    <m/>
    <m/>
    <m/>
    <m/>
    <m/>
    <n v="4108"/>
    <m/>
    <s v="מרכז"/>
    <x v="34"/>
    <x v="142"/>
    <m/>
    <s v="מיסוי"/>
    <s v="מיסוי - פינוי-בינוי"/>
    <s v="בביצוע"/>
    <n v="6826544"/>
    <s v="416 20180193"/>
    <n v="416"/>
    <n v="20180193"/>
    <s v="בקשה להיתר"/>
    <s v="בניה חדשה"/>
    <n v="4085"/>
    <s v="רעננה"/>
    <n v="8700"/>
    <s v="בורוכוב"/>
    <n v="139"/>
    <n v="86"/>
    <n v="86"/>
    <m/>
    <d v="2018-02-12T00:00:00"/>
    <n v="0"/>
    <n v="0"/>
    <n v="18"/>
    <n v="46"/>
    <n v="64"/>
    <m/>
    <m/>
    <m/>
    <m/>
    <m/>
    <s v=" שינוי שם בעל היתר בנייה מספר 20190085 מתאריך 20/06/2019, מהשם: א.ש.ל.י, ש. מיכלסון, לי-רן ייזום. יש לשנות את השם ל: א.ש.ל.י חברה לבניין בע&quot;מ לי-רן יזום והשקעות בבנייה בע&quot;מ. היתר להריסת בניין מגורים שמכיל 18 דירות בן 3 קומות מעל עמודים והקמת 2 בנייני מגורים חדשים, 28 דירות בבניין A ו-36 דירות בבניין B , סה&quot;כ 64 דירות, עלפי תכנית התחדשות רע/720 'מתחם כינרת'. המבנים המוצעים הם בני 8 קומות מעל קומת קרקע ועוד קומת גג, מעל 3 קומות מרתף משותף.                                                                                                                                                                                                                                                                                                                                                                                                                                                                                                                                                                               "/>
    <m/>
    <m/>
    <m/>
    <n v="1922496"/>
    <n v="20190085"/>
    <m/>
    <d v="2019-06-19T00:00:00"/>
    <m/>
    <n v="0"/>
    <n v="0"/>
    <n v="18"/>
    <m/>
    <n v="46"/>
    <m/>
    <n v="64"/>
    <m/>
    <m/>
    <s v="הריסת בניין מגורים שמכיל 18 דירות בן 3 קומות מעל עמודים והקמת 2 בנייני מגורים חדשים: 28 דירות בבניין A ו-36 דירות בבניין B , סהכ 64 דירות, עלפי תכנית התחדשות רע/720 'מתחם כינרת', המבנים המוצעים הם בני 8 קומות מעל קומת קרקע ועוד קומת גג, מעל 3 קומות מרתף מ"/>
    <m/>
    <m/>
    <m/>
    <n v="2018"/>
    <x v="5"/>
    <s v="בנייה"/>
    <s v="הריסה + בנייה"/>
    <m/>
    <n v="2"/>
    <m/>
    <m/>
    <m/>
    <n v="1"/>
    <s v="להיתר"/>
    <m/>
    <x v="0"/>
    <m/>
    <m/>
    <m/>
    <n v="6826544"/>
    <n v="1922496"/>
    <m/>
    <m/>
    <m/>
    <m/>
    <m/>
    <m/>
    <m/>
    <m/>
    <n v="90"/>
    <m/>
    <m/>
    <m/>
    <m/>
    <m/>
    <m/>
    <m/>
  </r>
  <r>
    <n v="810"/>
    <m/>
    <m/>
    <m/>
    <m/>
    <m/>
    <m/>
    <m/>
    <m/>
    <m/>
    <m/>
    <n v="4108"/>
    <m/>
    <s v="מרכז"/>
    <x v="34"/>
    <x v="142"/>
    <m/>
    <s v="מיסוי"/>
    <s v="מיסוי - פינוי-בינוי"/>
    <s v="בביצוע"/>
    <n v="5438853"/>
    <s v="416 20180193"/>
    <n v="416"/>
    <n v="20180193"/>
    <s v="בקשה להיתר"/>
    <s v="בניה חדשה"/>
    <n v="4084"/>
    <s v="רעננה"/>
    <n v="8700"/>
    <s v="בורוכוב"/>
    <n v="139"/>
    <n v="86"/>
    <n v="86"/>
    <m/>
    <d v="2018-02-12T00:00:00"/>
    <n v="0"/>
    <n v="0"/>
    <n v="52"/>
    <n v="12"/>
    <n v="64"/>
    <m/>
    <m/>
    <m/>
    <m/>
    <m/>
    <s v="הריסת בניין מגורים שמכיל 52 דירות בן 3 קומות מעל עמודים והקמת 2 בנייני מגורים חדשים: 28 דירות בבניין A ו-36 דירות בבניין B , סה&quot;כ 64 דירות, עלפי תכנית התחדשות רע/720 'מתחם כינרת'. המבנים המוצעים הם בני 8 קומות מעל קומת קרקע ועוד קומת גג, מעל 3 קומות מרתף"/>
    <m/>
    <m/>
    <m/>
    <s v="NULL"/>
    <m/>
    <m/>
    <m/>
    <m/>
    <m/>
    <m/>
    <m/>
    <m/>
    <m/>
    <m/>
    <m/>
    <m/>
    <m/>
    <m/>
    <m/>
    <m/>
    <m/>
    <n v="2018"/>
    <x v="1"/>
    <s v="הריסה + בנייה"/>
    <m/>
    <m/>
    <m/>
    <m/>
    <m/>
    <m/>
    <n v="4"/>
    <s v="להיתר"/>
    <m/>
    <x v="1"/>
    <m/>
    <m/>
    <m/>
    <m/>
    <m/>
    <m/>
    <m/>
    <m/>
    <m/>
    <m/>
    <m/>
    <m/>
    <m/>
    <n v="90"/>
    <m/>
    <m/>
    <m/>
    <m/>
    <m/>
    <m/>
    <m/>
  </r>
  <r>
    <n v="812"/>
    <m/>
    <m/>
    <m/>
    <m/>
    <m/>
    <m/>
    <m/>
    <m/>
    <m/>
    <m/>
    <n v="4108"/>
    <m/>
    <s v="מרכז"/>
    <x v="34"/>
    <x v="142"/>
    <m/>
    <s v="מיסוי"/>
    <s v="מיסוי - פינוי-בינוי"/>
    <s v="בביצוע"/>
    <n v="6827875"/>
    <s v="416 20190321"/>
    <n v="416"/>
    <n v="20190321"/>
    <s v="בקשה למידע"/>
    <s v="בניה חדשה"/>
    <n v="4083"/>
    <s v="רעננה"/>
    <n v="8700"/>
    <s v="כנרת"/>
    <n v="352"/>
    <n v="5"/>
    <n v="5"/>
    <m/>
    <d v="2019-03-20T00:00:00"/>
    <n v="0"/>
    <n v="90"/>
    <m/>
    <m/>
    <n v="90"/>
    <m/>
    <m/>
    <m/>
    <m/>
    <m/>
    <s v="בנייה רוויה חדשה הריסת מבני מגורים קיימים ובניית שלושה בתי מגורים ושלושה קומות מרתף. בניין א': קרקע + 7 +גג. 25 יח&quot;ד. בניין ב': קרקע + 8 + גג. 28 יח&quot;ד. בניין ג': קרקע + 8 + גג. 37 יח&quot;ד."/>
    <m/>
    <m/>
    <m/>
    <s v="NULL"/>
    <m/>
    <m/>
    <m/>
    <m/>
    <m/>
    <m/>
    <m/>
    <m/>
    <m/>
    <m/>
    <m/>
    <m/>
    <m/>
    <m/>
    <m/>
    <m/>
    <m/>
    <n v="2019"/>
    <x v="1"/>
    <s v="הריסה + בנייה"/>
    <m/>
    <m/>
    <n v="1"/>
    <n v="1"/>
    <m/>
    <m/>
    <n v="1"/>
    <s v="למידע"/>
    <m/>
    <x v="1"/>
    <m/>
    <m/>
    <m/>
    <m/>
    <m/>
    <m/>
    <m/>
    <m/>
    <m/>
    <m/>
    <m/>
    <m/>
    <m/>
    <n v="90"/>
    <m/>
    <m/>
    <m/>
    <m/>
    <m/>
    <m/>
    <m/>
  </r>
  <r>
    <n v="1520"/>
    <m/>
    <m/>
    <m/>
    <m/>
    <m/>
    <m/>
    <m/>
    <m/>
    <m/>
    <m/>
    <n v="4108"/>
    <m/>
    <s v="מרכז"/>
    <x v="34"/>
    <x v="142"/>
    <m/>
    <s v="מיסוי"/>
    <s v="פינוי-בינוי"/>
    <s v="בביצוע"/>
    <n v="7177432"/>
    <s v="416 20200530"/>
    <n v="416"/>
    <n v="20200530"/>
    <s v="בקשה להיתר                                                                      "/>
    <s v="בניה חדשה                               "/>
    <n v="4083"/>
    <s v="רעננה"/>
    <n v="8700"/>
    <s v="כנרת                                                        "/>
    <n v="352"/>
    <n v="5"/>
    <n v="5"/>
    <m/>
    <d v="2020-05-07T00:00:00"/>
    <n v="0"/>
    <n v="0"/>
    <m/>
    <m/>
    <n v="90"/>
    <s v="2020_03"/>
    <d v="2020-12-03T17:05:37"/>
    <m/>
    <m/>
    <s v="מהות הבקשה"/>
    <s v=" , 37 יחד. 3 קומות מרתף + קרקע + 8 קומות בבניין 3 - 28 יחד, בבניין 7 - 25 יחד, בבניין 5 - הריסת שני מבני מגורים קיימים ובניית שלושה בתי מגורים. בבניין 3 ובבניינים  5-7 9 קומות                                                                                                                                                                                                                                                                                                                                                                                                                                                                                                                                                                                                                                                                                                                                                                                                                                                      "/>
    <n v="0"/>
    <s v="NULL"/>
    <s v="NULL"/>
    <s v="NULL"/>
    <m/>
    <m/>
    <m/>
    <m/>
    <m/>
    <m/>
    <m/>
    <m/>
    <m/>
    <m/>
    <m/>
    <m/>
    <m/>
    <m/>
    <s v="NULL"/>
    <s v="NULL"/>
    <s v="לפי גוש חלקה (מרץ 2021)"/>
    <n v="2020"/>
    <x v="1"/>
    <s v="הריסה + בנייה"/>
    <m/>
    <m/>
    <n v="1"/>
    <m/>
    <m/>
    <m/>
    <n v="1"/>
    <s v="להיתר"/>
    <m/>
    <x v="1"/>
    <m/>
    <m/>
    <m/>
    <m/>
    <m/>
    <m/>
    <m/>
    <m/>
    <m/>
    <m/>
    <m/>
    <m/>
    <m/>
    <n v="90"/>
    <m/>
    <m/>
    <m/>
    <m/>
    <s v="4.4.21 - לפי מדלן יש היתר"/>
    <s v="לא היו החלטות בבקשה"/>
    <m/>
  </r>
  <r>
    <n v="814"/>
    <m/>
    <m/>
    <m/>
    <m/>
    <m/>
    <m/>
    <m/>
    <m/>
    <m/>
    <m/>
    <n v="4233"/>
    <m/>
    <s v="תל אביב"/>
    <x v="35"/>
    <x v="143"/>
    <m/>
    <s v="מיסוי"/>
    <s v="פינוי-בינוי"/>
    <s v="תכנית מאושרת עם פעילות יזמית"/>
    <n v="5288270"/>
    <s v="507 151979"/>
    <n v="507"/>
    <n v="151979"/>
    <s v="בניה חדשה"/>
    <s v="בניין רב קומות (מעל 29 מ')"/>
    <n v="3374001"/>
    <s v="תל אביב-יפו"/>
    <n v="5000"/>
    <s v="אברבנאל"/>
    <n v="2213"/>
    <n v="1"/>
    <n v="1"/>
    <s v="ב"/>
    <d v="2015-10-13T00:00:00"/>
    <m/>
    <n v="0"/>
    <m/>
    <m/>
    <n v="188"/>
    <m/>
    <m/>
    <m/>
    <m/>
    <m/>
    <s v="הריסת מבנה קיים הכולל 1 קומות מגורים_x000d__x000a_הקמת מבנה חדש הכולל: 10.0 קומות מגורים ,ובהן 188יח&quot;ד ,כולל חדר שנאים וכולל נישה לבזק_x000d__x000a_המרתפים כוללים: מחסן,חדר טרפו_x000d__x000a_קומת קרקע הכוללת: אולם כניסה,חדר אשפה,מסחר שלב ב'_x000d__x000a_על הגג: חדרי יציאה,קולטי שמש,חדר מדרגות כללי,מזגנ"/>
    <m/>
    <m/>
    <m/>
    <s v="NULL"/>
    <m/>
    <m/>
    <m/>
    <m/>
    <m/>
    <m/>
    <m/>
    <m/>
    <m/>
    <m/>
    <m/>
    <m/>
    <m/>
    <m/>
    <m/>
    <m/>
    <s v="שליפת כתובות (אוגוסט 2020)"/>
    <n v="2015"/>
    <x v="1"/>
    <m/>
    <m/>
    <m/>
    <m/>
    <m/>
    <m/>
    <m/>
    <n v="4"/>
    <s v="להיתר"/>
    <m/>
    <x v="1"/>
    <m/>
    <m/>
    <m/>
    <m/>
    <m/>
    <m/>
    <m/>
    <m/>
    <m/>
    <m/>
    <m/>
    <m/>
    <m/>
    <e v="#N/A"/>
    <m/>
    <m/>
    <m/>
    <m/>
    <m/>
    <m/>
    <m/>
  </r>
  <r>
    <n v="813"/>
    <m/>
    <m/>
    <m/>
    <m/>
    <m/>
    <m/>
    <m/>
    <m/>
    <m/>
    <m/>
    <n v="4233"/>
    <m/>
    <s v="תל אביב"/>
    <x v="35"/>
    <x v="143"/>
    <m/>
    <s v="מיסוי"/>
    <s v="פינוי-בינוי"/>
    <s v="תכנית מאושרת עם פעילות יזמית"/>
    <n v="3671416"/>
    <s v="507 151979"/>
    <n v="507"/>
    <n v="151979"/>
    <m/>
    <s v="בניה חדשה - בניין רב קומות (מעל 29 מ')"/>
    <n v="3374001"/>
    <s v="תל אביב-יפו"/>
    <n v="5000"/>
    <s v="אברבנאל"/>
    <n v="2213"/>
    <n v="1"/>
    <n v="1"/>
    <s v="ב"/>
    <d v="2015-10-13T00:00:00"/>
    <m/>
    <m/>
    <m/>
    <m/>
    <n v="188"/>
    <m/>
    <m/>
    <m/>
    <m/>
    <m/>
    <s v="הריסת מבנה קיים הכולל 1 קומות מגורים_x000d__x000a_הקמת מבנה חדש הכולל: 10.0 קומות מגורים ,ובהן 188יח&quot;ד ,כולל חדר שנאים וכולל נישה לבזק_x000d__x000a_המרתפים כוללים: מחסן,חדר טרפו_x000d__x000a_קומת קרקע הכוללת: אולם כניסה,חדר אשפה,מסחר שלב ב'_x000d__x000a_על הגג: חדרי יציאה,קולטי שמש,חדר מדרגות כללי,מזגנ"/>
    <m/>
    <m/>
    <m/>
    <s v="NULL"/>
    <m/>
    <m/>
    <m/>
    <m/>
    <m/>
    <m/>
    <m/>
    <m/>
    <m/>
    <m/>
    <m/>
    <m/>
    <m/>
    <m/>
    <m/>
    <m/>
    <s v="שליפת כתובות (אוגוסט 2020)"/>
    <n v="2015"/>
    <x v="1"/>
    <s v="הריסה + בנייה"/>
    <m/>
    <m/>
    <m/>
    <m/>
    <m/>
    <m/>
    <s v="מתחם גבולות"/>
    <s v="להיתר"/>
    <s v="מובילה"/>
    <x v="1"/>
    <m/>
    <m/>
    <m/>
    <m/>
    <m/>
    <m/>
    <m/>
    <m/>
    <m/>
    <m/>
    <m/>
    <m/>
    <m/>
    <e v="#N/A"/>
    <m/>
    <m/>
    <m/>
    <m/>
    <m/>
    <m/>
    <m/>
  </r>
  <r>
    <n v="815"/>
    <m/>
    <m/>
    <m/>
    <m/>
    <m/>
    <m/>
    <m/>
    <m/>
    <m/>
    <m/>
    <n v="4233"/>
    <m/>
    <s v="תל אביב"/>
    <x v="35"/>
    <x v="143"/>
    <m/>
    <s v="מיסוי"/>
    <s v="פינוי-בינוי"/>
    <s v="תכנית מאושרת עם פעילות יזמית"/>
    <n v="3659274"/>
    <s v="507 91486"/>
    <n v="507"/>
    <n v="91486"/>
    <m/>
    <s v="עבודות עפר  -"/>
    <n v="3362003"/>
    <s v="תל אביב-יפו"/>
    <n v="5000"/>
    <s v="אברבנאל"/>
    <n v="2213"/>
    <n v="5"/>
    <n v="5"/>
    <m/>
    <d v="2009-09-03T00:00:00"/>
    <m/>
    <m/>
    <m/>
    <m/>
    <m/>
    <m/>
    <m/>
    <m/>
    <m/>
    <m/>
    <s v="הארכת תוקף החלטה להריסה, דיפון וחפירה."/>
    <m/>
    <m/>
    <m/>
    <s v="NULL"/>
    <m/>
    <m/>
    <m/>
    <m/>
    <m/>
    <m/>
    <m/>
    <m/>
    <m/>
    <m/>
    <m/>
    <m/>
    <m/>
    <m/>
    <m/>
    <m/>
    <s v="שליפת כתובות (אוגוסט 2020)"/>
    <n v="2009"/>
    <x v="1"/>
    <s v="הריסה + חפירה ודיפון"/>
    <m/>
    <m/>
    <n v="2"/>
    <m/>
    <m/>
    <m/>
    <s v="מתחם גבולות"/>
    <s v="להיתר"/>
    <s v="ספק מתחם גבולות. קדומה"/>
    <x v="1"/>
    <m/>
    <m/>
    <m/>
    <m/>
    <m/>
    <m/>
    <m/>
    <m/>
    <m/>
    <m/>
    <m/>
    <m/>
    <m/>
    <e v="#N/A"/>
    <m/>
    <m/>
    <m/>
    <m/>
    <m/>
    <m/>
    <m/>
  </r>
  <r>
    <n v="1630"/>
    <s v="טיוב בקשות שאינן כפולות"/>
    <m/>
    <m/>
    <m/>
    <m/>
    <m/>
    <m/>
    <m/>
    <m/>
    <m/>
    <n v="4233"/>
    <m/>
    <s v="תל אביב"/>
    <x v="35"/>
    <x v="143"/>
    <m/>
    <s v="מיסוי"/>
    <s v="פינוי-בינוי"/>
    <s v="תכנית מאושרת עם פעילות יזמית"/>
    <n v="7243634"/>
    <s v="507 201616"/>
    <n v="507"/>
    <n v="201616"/>
    <s v="בניה חדשה"/>
    <s v="בניין מגורים גבוה (מעל 13 מ')"/>
    <n v="484002"/>
    <s v="תל אביב-יפו"/>
    <n v="5000"/>
    <s v="גבולות"/>
    <n v="2212"/>
    <n v="2"/>
    <n v="2"/>
    <s v=" "/>
    <d v="2020-12-14T00:00:00"/>
    <m/>
    <m/>
    <m/>
    <m/>
    <m/>
    <s v="2020_04"/>
    <d v="2021-01-28T10:47:24"/>
    <m/>
    <m/>
    <m/>
    <s v="מספר קומות להריסה: 3, שטח הריסה (מ&quot;ר): 474.45,    במרתפים: מספר מרתפים, מחסן, חדרי עזר, אחר: חניה,    בקומת הקרקע: אולם כניסה, חדר אשפה, אחר: מסחר,    על הגג: חדר מכונות ומעלית, קולטי שמש, חדר מדרגות כללי,    העבודות המבוקשות בהיתר כוללות הוספת צובר גז חד"/>
    <s v="NULL"/>
    <s v="NULL"/>
    <s v="NULL"/>
    <s v="NULL"/>
    <m/>
    <m/>
    <m/>
    <m/>
    <m/>
    <m/>
    <m/>
    <m/>
    <m/>
    <m/>
    <m/>
    <m/>
    <m/>
    <m/>
    <s v="NULL"/>
    <s v="NULL"/>
    <s v="לפי גוש חלקה (מרץ 2021)"/>
    <n v="2020"/>
    <x v="1"/>
    <m/>
    <m/>
    <m/>
    <m/>
    <m/>
    <m/>
    <m/>
    <s v="מתחם גבולות"/>
    <s v="להיתר"/>
    <m/>
    <x v="1"/>
    <m/>
    <m/>
    <m/>
    <m/>
    <m/>
    <m/>
    <m/>
    <m/>
    <m/>
    <m/>
    <m/>
    <m/>
    <m/>
    <e v="#N/A"/>
    <m/>
    <m/>
    <m/>
    <m/>
    <m/>
    <m/>
    <m/>
  </r>
  <r>
    <n v="816"/>
    <m/>
    <m/>
    <m/>
    <m/>
    <m/>
    <m/>
    <m/>
    <m/>
    <m/>
    <m/>
    <n v="4233"/>
    <m/>
    <s v="תל אביב"/>
    <x v="35"/>
    <x v="143"/>
    <m/>
    <s v="מיסוי"/>
    <s v="פינוי-בינוי"/>
    <s v="תכנית מאושרת עם פעילות יזמית"/>
    <n v="5326973"/>
    <s v="507 171752"/>
    <n v="507"/>
    <n v="171752"/>
    <s v="בניה חדשה"/>
    <s v="בניין מגורים גבוה (מעל 13 מ')"/>
    <n v="484006"/>
    <s v="תל אביב-יפו"/>
    <n v="5000"/>
    <s v="גבולות"/>
    <n v="2212"/>
    <n v="6"/>
    <n v="6"/>
    <m/>
    <d v="2017-11-05T00:00:00"/>
    <m/>
    <m/>
    <m/>
    <m/>
    <n v="29"/>
    <m/>
    <m/>
    <m/>
    <m/>
    <m/>
    <s v="מספר קומות להריסה: 7 שטח הריסה (מ&quot;ר): 2387.93_x000d__x000a_ במרתפים: מספר מרתפים אחר: חניה_x000d__x000a_ בקומת הקרקע: אולם כניסה חדר אשפה_x000d__x000a_ בקומות: כמות קומות מגורים: 8 כמות יח&quot;ד מבוקשות: 29_x000d__x000a_ על הגג: קולטי שמש_x000d__x000a_ בחצר: גינה שטחים מרוצפים כמות מקומות חניה: 30_x000d__x000a_ פירוט נוסף: הריסת"/>
    <m/>
    <m/>
    <m/>
    <s v="NULL"/>
    <m/>
    <m/>
    <m/>
    <m/>
    <m/>
    <m/>
    <m/>
    <m/>
    <m/>
    <m/>
    <m/>
    <m/>
    <m/>
    <m/>
    <m/>
    <m/>
    <s v="שליפת כתובות (אוגוסט 2020)"/>
    <n v="2017"/>
    <x v="1"/>
    <m/>
    <m/>
    <m/>
    <m/>
    <m/>
    <m/>
    <m/>
    <n v="4"/>
    <s v="להיתר"/>
    <m/>
    <x v="1"/>
    <m/>
    <m/>
    <m/>
    <m/>
    <m/>
    <m/>
    <m/>
    <m/>
    <m/>
    <m/>
    <m/>
    <m/>
    <m/>
    <e v="#N/A"/>
    <m/>
    <m/>
    <m/>
    <m/>
    <m/>
    <m/>
    <m/>
  </r>
  <r>
    <n v="1552"/>
    <m/>
    <m/>
    <m/>
    <m/>
    <m/>
    <s v="כפול עם נתוני עבר"/>
    <m/>
    <m/>
    <m/>
    <m/>
    <n v="4233"/>
    <m/>
    <s v="תל אביב"/>
    <x v="35"/>
    <x v="143"/>
    <m/>
    <s v="מיסוי"/>
    <s v="פינוי-בינוי"/>
    <s v="תכנית מאושרת עם פעילות יזמית"/>
    <n v="7136634"/>
    <s v="507 190866"/>
    <n v="507"/>
    <n v="190866"/>
    <s v="בניה חדשה"/>
    <s v="בניין מגורים גבוה (מעל 13 מ')"/>
    <n v="484006"/>
    <s v="תל אביב-יפו"/>
    <n v="5000"/>
    <s v="גבולות"/>
    <n v="2212"/>
    <n v="6"/>
    <n v="6"/>
    <s v=" "/>
    <d v="2019-07-14T00:00:00"/>
    <m/>
    <m/>
    <m/>
    <m/>
    <m/>
    <s v="2020_01"/>
    <d v="2020-11-01T21:03:32"/>
    <m/>
    <m/>
    <m/>
    <s v="מספר קומות להריסה: 7, שטח הריסה (מ&quot;ר): 2387.93,   במרתפים: מספר מרתפים, אחר: חניה,   בקומת הקרקע: אולם כניסה, חדר אשפה,   בקומות: כמות קומות מגורים: 7, כמות יח&quot;ד מבוקשות: 26,   על הגג: קולטי שמש,   בחצר: גינה, שטחים מרוצפים, כמות מקומות חניה: 27,   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s v="NULL"/>
    <s v="NULL"/>
    <s v="NULL"/>
    <s v="NULL"/>
    <m/>
    <m/>
    <m/>
    <m/>
    <m/>
    <m/>
    <m/>
    <m/>
    <m/>
    <m/>
    <m/>
    <m/>
    <m/>
    <s v="NULL"/>
    <s v="NULL"/>
    <s v="NULL"/>
    <s v="לפי גוש חלקה (מרץ 2021)"/>
    <n v="2019"/>
    <x v="1"/>
    <s v="הריסה + בנייה"/>
    <m/>
    <m/>
    <m/>
    <m/>
    <m/>
    <m/>
    <n v="4"/>
    <s v="להיתר"/>
    <m/>
    <x v="1"/>
    <m/>
    <m/>
    <m/>
    <m/>
    <m/>
    <m/>
    <m/>
    <m/>
    <m/>
    <m/>
    <m/>
    <m/>
    <m/>
    <e v="#N/A"/>
    <m/>
    <m/>
    <m/>
    <m/>
    <m/>
    <s v="אישור בתנאים"/>
    <m/>
  </r>
  <r>
    <n v="817"/>
    <m/>
    <m/>
    <m/>
    <m/>
    <m/>
    <m/>
    <m/>
    <m/>
    <m/>
    <m/>
    <n v="4233"/>
    <m/>
    <s v="תל אביב"/>
    <x v="35"/>
    <x v="143"/>
    <m/>
    <s v="מיסוי"/>
    <s v="מיסוי - פינוי-בינוי"/>
    <s v="תכנית מאושרת עם פעילות יזמית"/>
    <n v="5290524"/>
    <s v="507 171752"/>
    <n v="507"/>
    <n v="171752"/>
    <s v="בניה חדשה"/>
    <s v="בניין מגורים גבוה (מעל 13 מ')"/>
    <n v="484006"/>
    <s v="תל אביב-יפו"/>
    <n v="5000"/>
    <s v="גבולות"/>
    <n v="2212"/>
    <n v="6"/>
    <n v="6"/>
    <m/>
    <d v="2017-11-05T00:00:00"/>
    <m/>
    <m/>
    <m/>
    <m/>
    <n v="29"/>
    <m/>
    <m/>
    <m/>
    <m/>
    <m/>
    <s v="מספר קומות להריסה: 7 שטח הריסה (מ&quot;ר): 2387.93_x000d__x000d__x000a_ במרתפים: מספר מרתפים אחר: חניה_x000d__x000d__x000a_ בקומת הקרקע: אולם כניסה חדר אשפה_x000d__x000d__x000a_ בקומות: כמות קומות מגורים: 8 כמות יח&quot;ד מבוקשות: 29_x000d__x000d__x000a_ על הגג: קולטי שמש_x000d__x000d__x000a_ בחצר: גינה שטחים מרוצפים כמות מקומות חניה: 30_x000d__x000d__x000a_ פירוט נוסף:"/>
    <m/>
    <m/>
    <m/>
    <s v="NULL"/>
    <m/>
    <m/>
    <m/>
    <m/>
    <m/>
    <m/>
    <m/>
    <m/>
    <m/>
    <m/>
    <m/>
    <m/>
    <m/>
    <m/>
    <m/>
    <m/>
    <m/>
    <n v="2017"/>
    <x v="1"/>
    <s v="הריסה"/>
    <m/>
    <m/>
    <m/>
    <m/>
    <m/>
    <m/>
    <s v="מתחם גבולות"/>
    <s v="להיתר"/>
    <s v="מובילה"/>
    <x v="1"/>
    <m/>
    <m/>
    <m/>
    <m/>
    <m/>
    <m/>
    <m/>
    <m/>
    <m/>
    <m/>
    <m/>
    <m/>
    <m/>
    <e v="#N/A"/>
    <m/>
    <m/>
    <m/>
    <m/>
    <s v="לא מופיע באתר העירייה. במדלן מופיע - היתר בתנאים"/>
    <s v="אין מידע באתר העירייה"/>
    <m/>
  </r>
  <r>
    <n v="818"/>
    <m/>
    <m/>
    <m/>
    <m/>
    <m/>
    <m/>
    <m/>
    <m/>
    <m/>
    <m/>
    <n v="4233"/>
    <m/>
    <s v="תל אביב"/>
    <x v="35"/>
    <x v="143"/>
    <m/>
    <s v="מיסוי"/>
    <s v="מיסוי - פינוי-בינוי"/>
    <s v="תכנית מאושרת עם פעילות יזמית"/>
    <n v="6984721"/>
    <s v="507 190866"/>
    <n v="507"/>
    <n v="190866"/>
    <s v="בניה חדשה"/>
    <s v="בניין מגורים גבוה (מעל 13 מ')"/>
    <n v="484006"/>
    <s v="תל אביב-יפו"/>
    <n v="5000"/>
    <s v="גבולות"/>
    <n v="2212"/>
    <n v="6"/>
    <n v="6"/>
    <m/>
    <d v="2019-07-14T00:00:00"/>
    <m/>
    <m/>
    <m/>
    <m/>
    <n v="26"/>
    <m/>
    <m/>
    <m/>
    <m/>
    <m/>
    <s v="מספר קומות להריסה: 7, שטח הריסה (מ&quot;ר): 2387.93, _x000a_במרתפים: מספר מרתפים, אחר: חניה, _x000a_בקומת הקרקע: אולם כניסה, חדר אשפה, _x000a_בקומות: כמות קומות מגורים: 7, כמות יח&quot;ד מבוקשות: 26, _x000a_על הגג: קולטי שמש, _x000a_בחצר: גינה, שטחים מרוצפים, כמות מקומות חניה: 27, _x000a_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m/>
    <m/>
    <m/>
    <s v="NULL"/>
    <m/>
    <m/>
    <m/>
    <m/>
    <m/>
    <m/>
    <m/>
    <m/>
    <m/>
    <m/>
    <m/>
    <m/>
    <m/>
    <m/>
    <m/>
    <m/>
    <m/>
    <n v="2019"/>
    <x v="1"/>
    <s v="הריסה"/>
    <m/>
    <m/>
    <n v="3"/>
    <m/>
    <m/>
    <m/>
    <s v="מתחם גבולות"/>
    <s v="להיתר"/>
    <s v="ספק מתחם גבולות. כנראה המשכית"/>
    <x v="1"/>
    <m/>
    <m/>
    <m/>
    <m/>
    <m/>
    <m/>
    <m/>
    <m/>
    <m/>
    <m/>
    <m/>
    <m/>
    <m/>
    <e v="#N/A"/>
    <m/>
    <m/>
    <m/>
    <m/>
    <m/>
    <m/>
    <m/>
  </r>
  <r>
    <n v="2011"/>
    <s v="אוקטובר 2021 - טיוב בקשה וסמל כפולים"/>
    <s v="מתחם גבולות לא נכלל בפינוי בינוי"/>
    <s v="מתחם גבולות לא נכלל בפינוי בינוי"/>
    <m/>
    <s v="טויב"/>
    <m/>
    <m/>
    <m/>
    <m/>
    <m/>
    <n v="4233"/>
    <m/>
    <s v="תל אביב"/>
    <x v="35"/>
    <x v="143"/>
    <m/>
    <s v="מיסוי"/>
    <s v="פינוי-בינוי"/>
    <s v="תכנית מאושרת עם פעילות יזמית"/>
    <n v="7497679"/>
    <s v="507 190866"/>
    <n v="507"/>
    <n v="190866"/>
    <s v="בניה חדשה"/>
    <s v="בניין מגורים גבוה (מעל 13 מ')"/>
    <n v="484006"/>
    <s v="תל אביב -יפו"/>
    <n v="5000"/>
    <s v="גבולות"/>
    <n v="2212"/>
    <n v="6"/>
    <n v="6"/>
    <s v=" "/>
    <d v="2019-07-14T00:00:00"/>
    <s v="NULL"/>
    <s v="NULL"/>
    <s v="NULL"/>
    <s v="NULL"/>
    <n v="26"/>
    <s v="2021_04"/>
    <d v="2021-09-14T12:11:15"/>
    <s v="NULL"/>
    <s v="NULL"/>
    <s v="מהות הבקשה"/>
    <s v="מספר קומות להריסה: 7, שטח הריסה (מ&quot;ר): 2387.93, _x000d__x000a_במרתפים: מספר מרתפים, אחר: חניה, _x000d__x000a_בקומת הקרקע: אולם כניסה, חדר אשפה, _x000d__x000a_בקומות: כמות קומות מגורים: 7, כמות יח&quot;ד מבוקשות: 26, _x000d__x000a_על הגג: קולטי שמש, _x000d__x000a_בחצר: גינה, שטחים מרוצפים, כמות מקומות חניה: 27, _x000d__x000a_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s v="NULL"/>
    <s v="NULL"/>
    <s v="NULL"/>
    <n v="2139972"/>
    <n v="210178"/>
    <s v="בניה חדשה"/>
    <d v="2021-06-27T00:00:00"/>
    <s v="NULL"/>
    <s v="NULL"/>
    <n v="26"/>
    <s v="NULL"/>
    <s v="NULL"/>
    <s v="NULL"/>
    <s v="NULL"/>
    <n v="26"/>
    <s v="אתר העירייה"/>
    <s v="מגורים"/>
    <s v="NULL"/>
    <s v="2021_04"/>
    <d v="2021-09-14T12:11:15"/>
    <s v="גוש חלקה"/>
    <n v="2019"/>
    <x v="0"/>
    <s v="הריסה + בנייה"/>
    <s v="הריסה + בנייה"/>
    <m/>
    <n v="3"/>
    <m/>
    <m/>
    <m/>
    <s v="מתחם גבולות"/>
    <s v="להיתר"/>
    <s v="ספק מתחם גבולות. המשכית"/>
    <x v="9"/>
    <m/>
    <m/>
    <m/>
    <m/>
    <m/>
    <m/>
    <m/>
    <m/>
    <m/>
    <m/>
    <m/>
    <m/>
    <m/>
    <e v="#N/A"/>
    <m/>
    <m/>
    <m/>
    <m/>
    <m/>
    <m/>
    <m/>
  </r>
  <r>
    <n v="1596"/>
    <s v="טיוב בקשות שאינן כפולות"/>
    <m/>
    <m/>
    <s v="במדלן כתוב פרויקט בנייה חדשה"/>
    <m/>
    <m/>
    <m/>
    <m/>
    <m/>
    <m/>
    <n v="4233"/>
    <m/>
    <s v="תל אביב"/>
    <x v="35"/>
    <x v="143"/>
    <m/>
    <s v="מיסוי"/>
    <s v="פינוי-בינוי"/>
    <s v="תכנית מאושרת עם פעילות יזמית"/>
    <n v="7241137"/>
    <s v="507 191500"/>
    <n v="507"/>
    <n v="191500"/>
    <s v="תוספות בניה"/>
    <s v="הריסה"/>
    <n v="484009"/>
    <s v="תל אביב-יפו"/>
    <n v="5000"/>
    <s v="גבולות"/>
    <n v="2212"/>
    <n v="9"/>
    <n v="9"/>
    <s v=" "/>
    <d v="2019-12-19T00:00:00"/>
    <m/>
    <m/>
    <m/>
    <m/>
    <n v="44"/>
    <s v="2020_04"/>
    <d v="2021-01-28T10:47:24"/>
    <m/>
    <m/>
    <s v="מדלן"/>
    <s v="מספר קומות להריסה: 1, שטח הריסה (מ&quot;ר): 155,    במרתפים: ללא מרתף,    פירוט נוסף: הריסת מבנה וסככות בני קומה אחת, העבודות המבוקשות בהיתר כוללות הוספת צובר גז חדש, או העתקה של צובר קיים: לא"/>
    <s v="NULL"/>
    <s v="NULL"/>
    <s v="NULL"/>
    <n v="2071566"/>
    <n v="200137"/>
    <s v="תוספות בניה"/>
    <d v="2020-03-25T00:00:00"/>
    <m/>
    <m/>
    <n v="0"/>
    <m/>
    <m/>
    <m/>
    <m/>
    <m/>
    <m/>
    <m/>
    <m/>
    <s v="2020_04"/>
    <d v="2021-01-28T10:47:24"/>
    <s v="לפי גוש חלקה (מרץ 2021)"/>
    <n v="2019"/>
    <x v="2"/>
    <s v="הריסה + בנייה"/>
    <s v="הריסה"/>
    <m/>
    <m/>
    <m/>
    <m/>
    <m/>
    <s v="מתחם גבולות"/>
    <s v="להיתר"/>
    <m/>
    <x v="9"/>
    <m/>
    <m/>
    <m/>
    <m/>
    <m/>
    <m/>
    <m/>
    <m/>
    <m/>
    <m/>
    <m/>
    <m/>
    <m/>
    <e v="#N/A"/>
    <m/>
    <m/>
    <m/>
    <m/>
    <m/>
    <m/>
    <m/>
  </r>
  <r>
    <n v="821"/>
    <m/>
    <m/>
    <m/>
    <m/>
    <m/>
    <m/>
    <m/>
    <m/>
    <m/>
    <m/>
    <n v="4233"/>
    <m/>
    <s v="תל אביב"/>
    <x v="35"/>
    <x v="143"/>
    <m/>
    <s v="מיסוי"/>
    <s v="מיסוי - פינוי-בינוי"/>
    <s v="תכנית מאושרת עם פעילות יזמית"/>
    <n v="6904511"/>
    <s v="507 171806"/>
    <n v="507"/>
    <n v="171806"/>
    <s v="בניה חדשה"/>
    <s v="בניין מגורים גבוה (מעל 13 מ')"/>
    <n v="484013"/>
    <s v="תל אביב-יפו"/>
    <n v="5000"/>
    <s v="גבולות"/>
    <n v="2212"/>
    <n v="13"/>
    <n v="13"/>
    <m/>
    <d v="2017-11-12T00:00:00"/>
    <m/>
    <m/>
    <m/>
    <m/>
    <n v="44"/>
    <m/>
    <m/>
    <m/>
    <m/>
    <m/>
    <s v="מספר קומות להריסה: 3 שטח הריסה (מ&quot;ר): 1632.57_x000d__x000a_ במרתפים: מספר מרתפים מקלט חדרי עזר אחר: חניה_x000d__x000a_ בקומת הקרקע: חדר אשפה חדר גז_x000d__x000a_ בקומות: כמות קומות מגורים: 9 כמות יח&quot;ד מבוקשות: 44_x000d__x000a_ על הגג: קולטי שמש_x000d__x000a_ בחצר: גינה שטחים מרוצפים_x000d__x000a_"/>
    <m/>
    <m/>
    <m/>
    <s v="NULL"/>
    <m/>
    <m/>
    <m/>
    <m/>
    <m/>
    <m/>
    <m/>
    <m/>
    <m/>
    <m/>
    <m/>
    <m/>
    <m/>
    <m/>
    <m/>
    <m/>
    <m/>
    <n v="2017"/>
    <x v="1"/>
    <s v="הריסה"/>
    <m/>
    <m/>
    <m/>
    <m/>
    <m/>
    <m/>
    <n v="4"/>
    <s v="להיתר"/>
    <m/>
    <x v="1"/>
    <m/>
    <m/>
    <m/>
    <m/>
    <m/>
    <m/>
    <m/>
    <m/>
    <m/>
    <m/>
    <m/>
    <m/>
    <m/>
    <e v="#N/A"/>
    <m/>
    <m/>
    <m/>
    <m/>
    <m/>
    <m/>
    <m/>
  </r>
  <r>
    <n v="819"/>
    <m/>
    <m/>
    <m/>
    <m/>
    <m/>
    <m/>
    <m/>
    <m/>
    <m/>
    <m/>
    <n v="4233"/>
    <m/>
    <s v="תל אביב"/>
    <x v="35"/>
    <x v="143"/>
    <m/>
    <s v="מיסוי"/>
    <s v="פינוי-בינוי"/>
    <s v="תכנית מאושרת עם פעילות יזמית"/>
    <n v="6983010"/>
    <s v="507 171806"/>
    <n v="507"/>
    <n v="171806"/>
    <s v="בניה חדשה"/>
    <s v="בניין מגורים גבוה (מעל 13 מ')"/>
    <n v="484013"/>
    <s v="תל אביב-יפו"/>
    <n v="5000"/>
    <s v="גבולות"/>
    <n v="2212"/>
    <n v="13"/>
    <n v="13"/>
    <s v=""/>
    <d v="2017-11-12T00:00:00"/>
    <m/>
    <m/>
    <m/>
    <m/>
    <n v="44"/>
    <m/>
    <m/>
    <m/>
    <m/>
    <m/>
    <s v="מספר קומות להריסה: 3 שטח הריסה (מ&quot;ר): 1632.57_x000d__x000a_ במרתפים: מספר מרתפים מקלט חדרי עזר אחר: חניה_x000d__x000a_ בקומת הקרקע: חדר אשפה חדר גז_x000d__x000a_ בקומות: כמות קומות מגורים: 9 כמות יח&quot;ד מבוקשות: 44_x000d__x000a_ על הגג: קולטי שמש_x000d__x000a_ בחצר: גינה שטחים מרוצפים_x000d__x000a_"/>
    <m/>
    <m/>
    <m/>
    <s v="NULL"/>
    <m/>
    <m/>
    <m/>
    <m/>
    <m/>
    <m/>
    <m/>
    <m/>
    <m/>
    <m/>
    <m/>
    <m/>
    <m/>
    <m/>
    <m/>
    <m/>
    <s v="שליפת כתובות (אוגוסט 2020)"/>
    <n v="2017"/>
    <x v="1"/>
    <m/>
    <m/>
    <m/>
    <m/>
    <m/>
    <m/>
    <m/>
    <n v="4"/>
    <s v="להיתר"/>
    <m/>
    <x v="1"/>
    <m/>
    <m/>
    <m/>
    <m/>
    <m/>
    <m/>
    <m/>
    <m/>
    <m/>
    <m/>
    <m/>
    <m/>
    <m/>
    <e v="#N/A"/>
    <m/>
    <m/>
    <m/>
    <m/>
    <m/>
    <m/>
    <m/>
  </r>
  <r>
    <n v="1573"/>
    <s v="טופל"/>
    <m/>
    <m/>
    <m/>
    <m/>
    <s v="טופל. כפול עם נתוני עבר"/>
    <m/>
    <m/>
    <m/>
    <m/>
    <n v="4233"/>
    <m/>
    <s v="תל אביב"/>
    <x v="35"/>
    <x v="143"/>
    <m/>
    <s v="מיסוי"/>
    <s v="פינוי-בינוי"/>
    <s v="תכנית מאושרת עם פעילות יזמית"/>
    <n v="7138054"/>
    <s v="507 171806"/>
    <n v="507"/>
    <n v="171806"/>
    <s v="בניה חדשה"/>
    <s v="בניין מגורים גבוה (מעל 13 מ')"/>
    <n v="484013"/>
    <s v="תל אביב-יפו"/>
    <n v="5000"/>
    <s v="גבולות"/>
    <n v="2212"/>
    <n v="13"/>
    <n v="13"/>
    <s v=" "/>
    <d v="2017-11-12T00:00:00"/>
    <m/>
    <m/>
    <m/>
    <m/>
    <m/>
    <s v="2020_01"/>
    <d v="2020-11-01T21:03:32"/>
    <m/>
    <m/>
    <m/>
    <s v="מספר קומות להריסה: 3 שטח הריסה (מ&quot;ר): 1632.57   במרתפים: מספר מרתפים מקלט חדרי עזר אחר: חניה   בקומת הקרקע: חדר אשפה חדר גז   בקומות: כמות קומות מגורים: 9 כמות יח&quot;ד מבוקשות: 44   על הגג: קולטי שמש   בחצר: גינה שטחים מרוצפים  "/>
    <s v="NULL"/>
    <s v="NULL"/>
    <s v="NULL"/>
    <s v="NULL"/>
    <m/>
    <m/>
    <m/>
    <m/>
    <m/>
    <m/>
    <m/>
    <m/>
    <m/>
    <m/>
    <m/>
    <m/>
    <m/>
    <s v="NULL"/>
    <s v="NULL"/>
    <s v="NULL"/>
    <s v="לפי גוש חלקה (מרץ 2021)"/>
    <n v="2017"/>
    <x v="1"/>
    <m/>
    <m/>
    <m/>
    <m/>
    <m/>
    <m/>
    <m/>
    <n v="4"/>
    <s v="להיתר"/>
    <m/>
    <x v="1"/>
    <m/>
    <m/>
    <m/>
    <m/>
    <m/>
    <m/>
    <m/>
    <m/>
    <m/>
    <m/>
    <m/>
    <m/>
    <m/>
    <e v="#N/A"/>
    <m/>
    <m/>
    <m/>
    <m/>
    <m/>
    <m/>
    <m/>
  </r>
  <r>
    <n v="1631"/>
    <s v="טופל"/>
    <m/>
    <m/>
    <m/>
    <m/>
    <s v="טופל. כפול עם נתוני עבר"/>
    <m/>
    <m/>
    <m/>
    <m/>
    <n v="4233"/>
    <m/>
    <s v="תל אביב"/>
    <x v="35"/>
    <x v="143"/>
    <m/>
    <s v="מיסוי"/>
    <s v="פינוי-בינוי"/>
    <s v="תכנית מאושרת עם פעילות יזמית"/>
    <n v="7243691"/>
    <s v="507 171806"/>
    <n v="507"/>
    <n v="171806"/>
    <s v="בניה חדשה"/>
    <s v="בניין מגורים גבוה (מעל 13 מ')"/>
    <n v="484013"/>
    <s v="תל אביב-יפו"/>
    <n v="5000"/>
    <s v="גבולות"/>
    <n v="2212"/>
    <n v="13"/>
    <n v="13"/>
    <s v=" "/>
    <d v="2017-11-12T00:00:00"/>
    <m/>
    <m/>
    <m/>
    <m/>
    <m/>
    <s v="2020_04"/>
    <d v="2021-01-28T10:47:24"/>
    <m/>
    <m/>
    <m/>
    <s v="הריסת מבנה קיים הכולל 3 קומות מגורים שטח להריסה 1632.57  הקמת מבנה חדש הכולל: מרתפים ,9.00 קומות מגורים ,ובהן 44יח&quot;ד   המרתפים כוללים: מקלט,חדרי עזר,חניה  קומת קרקע הכוללת: חדר גז,חדר אשפה  על הגג: קולטי שמש  בחצר: גינה,שטחים מרוצפים  "/>
    <s v="NULL"/>
    <s v="NULL"/>
    <s v="NULL"/>
    <s v="NULL"/>
    <m/>
    <m/>
    <m/>
    <m/>
    <m/>
    <m/>
    <m/>
    <m/>
    <m/>
    <m/>
    <m/>
    <m/>
    <m/>
    <s v="NULL"/>
    <s v="NULL"/>
    <s v="NULL"/>
    <s v="לפי גוש חלקה (מרץ 2021)"/>
    <n v="2017"/>
    <x v="1"/>
    <m/>
    <m/>
    <m/>
    <m/>
    <m/>
    <m/>
    <m/>
    <n v="4"/>
    <s v="להיתר"/>
    <m/>
    <x v="1"/>
    <m/>
    <m/>
    <m/>
    <m/>
    <m/>
    <m/>
    <m/>
    <m/>
    <m/>
    <m/>
    <m/>
    <m/>
    <m/>
    <e v="#N/A"/>
    <m/>
    <m/>
    <m/>
    <m/>
    <m/>
    <m/>
    <m/>
  </r>
  <r>
    <n v="820"/>
    <m/>
    <m/>
    <m/>
    <m/>
    <m/>
    <m/>
    <m/>
    <m/>
    <m/>
    <m/>
    <n v="4233"/>
    <m/>
    <s v="תל אביב"/>
    <x v="35"/>
    <x v="143"/>
    <m/>
    <s v="מיסוי"/>
    <s v="מיסוי - פינוי-בינוי"/>
    <s v="תכנית מאושרת עם פעילות יזמית"/>
    <n v="5290327"/>
    <s v="507 171806"/>
    <n v="507"/>
    <n v="171806"/>
    <s v="בניה חדשה"/>
    <s v="בניין מגורים גבוה (מעל 13 מ')"/>
    <n v="484013"/>
    <s v="תל אביב-יפו"/>
    <n v="5000"/>
    <s v="גבולות"/>
    <n v="2212"/>
    <n v="13"/>
    <n v="13"/>
    <m/>
    <d v="2017-11-12T00:00:00"/>
    <m/>
    <m/>
    <m/>
    <m/>
    <n v="44"/>
    <m/>
    <m/>
    <m/>
    <m/>
    <m/>
    <s v="מספר קומות להריסה: 3 שטח הריסה (מ&quot;ר): 1632.57_x000d__x000d__x000a_ במרתפים: מספר מרתפים מקלט חדרי עזר אחר: חניה_x000d__x000d__x000a_ בקומת הקרקע: חדר אשפה חדר גז_x000d__x000d__x000a_ בקומות: כמות קומות מגורים: 9 כמות יח&quot;ד מבוקשות: 44_x000d__x000d__x000a_ על הגג: קולטי שמש_x000d__x000d__x000a_ בחצר: גינה שטחים מרוצפים_x000d__x000d__x000a_"/>
    <m/>
    <m/>
    <m/>
    <s v="NULL"/>
    <m/>
    <m/>
    <m/>
    <m/>
    <m/>
    <m/>
    <m/>
    <m/>
    <m/>
    <m/>
    <m/>
    <m/>
    <m/>
    <m/>
    <m/>
    <m/>
    <m/>
    <n v="2017"/>
    <x v="1"/>
    <s v="הריסה"/>
    <m/>
    <m/>
    <m/>
    <m/>
    <m/>
    <m/>
    <s v="מתחם גבולות"/>
    <s v="להיתר"/>
    <s v="מובילה"/>
    <x v="1"/>
    <m/>
    <m/>
    <m/>
    <m/>
    <m/>
    <m/>
    <m/>
    <m/>
    <m/>
    <m/>
    <m/>
    <m/>
    <m/>
    <e v="#N/A"/>
    <m/>
    <m/>
    <m/>
    <m/>
    <s v="לא מופיע באתר העירייה. במדלן מופיע - היתר בתנאים"/>
    <s v="אין מידע באתר העירייה"/>
    <m/>
  </r>
  <r>
    <n v="2012"/>
    <s v="אוקטובר 2021 - טיוב בקשה וסמל כפולים"/>
    <s v="מתחם גבולות לא נכלל בפינוי בינוי"/>
    <s v="מתחם גבולות לא נכלל בפינוי בינוי"/>
    <m/>
    <s v="טויב"/>
    <m/>
    <m/>
    <m/>
    <m/>
    <m/>
    <n v="4233"/>
    <m/>
    <s v="תל אביב"/>
    <x v="35"/>
    <x v="143"/>
    <m/>
    <s v="מיסוי"/>
    <s v="פינוי-בינוי"/>
    <s v="תכנית מאושרת עם פעילות יזמית"/>
    <n v="7462848"/>
    <s v="507 171806"/>
    <n v="507"/>
    <n v="171806"/>
    <s v="בניה חדשה"/>
    <s v="בניין מגורים גבוה (מעל 13 מ')"/>
    <n v="484013"/>
    <s v="תל אביב -יפו"/>
    <n v="5000"/>
    <s v="גבולות"/>
    <n v="2212"/>
    <n v="13"/>
    <n v="13"/>
    <s v=" "/>
    <d v="2017-11-12T00:00:00"/>
    <s v="NULL"/>
    <s v="NULL"/>
    <s v="NULL"/>
    <s v="NULL"/>
    <n v="44"/>
    <s v="2021_03"/>
    <d v="2021-07-15T12:02:15"/>
    <s v="NULL"/>
    <s v="NULL"/>
    <s v="מהות הבקשה"/>
    <s v="הריסת מבנה קיים הכולל 3 קומות מגורים שטח להריסה 1632.57_x000d__x000a_הקמת מבנה חדש הכולל: מרתפים ,9.00 קומות מגורים ,ובהן 44יח&quot;ד _x000d__x000a_המרתפים כוללים: מקלט,חדרי עזר,חניה_x000d__x000a_קומת קרקע הכוללת: חדר גז,חדר אשפה_x000d__x000a_על הגג: קולטי שמש_x000d__x000a_בחצר: גינה,שטחים מרוצפים_x000d__x000a_"/>
    <s v="NULL"/>
    <s v="NULL"/>
    <s v="NULL"/>
    <n v="2134520"/>
    <n v="210172"/>
    <s v="בניה חדשה"/>
    <d v="2021-04-20T00:00:00"/>
    <s v="NULL"/>
    <s v="NULL"/>
    <n v="44"/>
    <s v="NULL"/>
    <s v="NULL"/>
    <s v="NULL"/>
    <s v="NULL"/>
    <n v="44"/>
    <s v="אתר העירייה"/>
    <s v="מגורים"/>
    <s v="NULL"/>
    <s v="2021_03"/>
    <d v="2021-07-15T12:02:15"/>
    <s v="גוש חלקה"/>
    <n v="2017"/>
    <x v="0"/>
    <s v="הריסה + בנייה"/>
    <s v="הריסה + בנייה"/>
    <m/>
    <n v="5"/>
    <m/>
    <m/>
    <m/>
    <s v="מתחם גבולות"/>
    <s v="להיתר"/>
    <s v="ספק מתחם גבולות. המשכית"/>
    <x v="9"/>
    <m/>
    <m/>
    <m/>
    <m/>
    <m/>
    <m/>
    <m/>
    <m/>
    <m/>
    <m/>
    <m/>
    <m/>
    <m/>
    <e v="#N/A"/>
    <m/>
    <m/>
    <m/>
    <m/>
    <m/>
    <m/>
    <m/>
  </r>
  <r>
    <n v="1537"/>
    <s v="טיוב בקשות שאינן כפולות"/>
    <m/>
    <m/>
    <s v="במדלן כתוב פרויקט בנייה חדשה"/>
    <m/>
    <m/>
    <m/>
    <m/>
    <m/>
    <m/>
    <n v="4233"/>
    <m/>
    <s v="תל אביב"/>
    <x v="35"/>
    <x v="143"/>
    <m/>
    <s v="מיסוי"/>
    <s v="פינוי-בינוי"/>
    <s v="תכנית מאושרת עם פעילות יזמית"/>
    <n v="7135345"/>
    <s v="507 181257"/>
    <n v="507"/>
    <n v="181257"/>
    <s v="שינויים"/>
    <s v="הארכת תוקף החלטה"/>
    <n v="3363005"/>
    <s v="תל אביב-יפו"/>
    <n v="5000"/>
    <s v="גנני"/>
    <n v="2219"/>
    <n v="5"/>
    <n v="5"/>
    <s v=" "/>
    <d v="2018-08-06T00:00:00"/>
    <m/>
    <m/>
    <m/>
    <m/>
    <m/>
    <s v="2020_01"/>
    <d v="2020-11-01T21:03:32"/>
    <m/>
    <m/>
    <m/>
    <s v="מספר קומות להריסה: 1 שטח הריסה (מ&quot;ר): 213  "/>
    <s v="NULL"/>
    <s v="NULL"/>
    <s v="NULL"/>
    <n v="2051093"/>
    <n v="190518"/>
    <s v="שינויים"/>
    <d v="2019-09-16T00:00:00"/>
    <m/>
    <m/>
    <n v="8"/>
    <n v="10"/>
    <s v="חישוב מתמטי"/>
    <n v="8"/>
    <s v="נתוני העירייה"/>
    <n v="18"/>
    <s v="אתר העירייה"/>
    <m/>
    <m/>
    <s v="2020_01"/>
    <d v="2020-11-01T21:03:32"/>
    <s v="לפי גוש חלקה (מרץ 2021)"/>
    <n v="2018"/>
    <x v="5"/>
    <s v="הריסה + בנייה"/>
    <s v="הריסה + בנייה"/>
    <m/>
    <m/>
    <m/>
    <m/>
    <m/>
    <s v="מתחם גבולות"/>
    <s v="להיתר"/>
    <m/>
    <x v="9"/>
    <m/>
    <m/>
    <m/>
    <m/>
    <m/>
    <m/>
    <m/>
    <m/>
    <m/>
    <m/>
    <m/>
    <m/>
    <m/>
    <e v="#N/A"/>
    <m/>
    <m/>
    <m/>
    <m/>
    <m/>
    <m/>
    <m/>
  </r>
  <r>
    <n v="1538"/>
    <s v="טיוב בקשות שאינן כפולות"/>
    <m/>
    <m/>
    <s v="במדלן כתוב פרויקט בנייה חדשה"/>
    <m/>
    <m/>
    <m/>
    <m/>
    <m/>
    <m/>
    <n v="4233"/>
    <m/>
    <s v="תל אביב"/>
    <x v="35"/>
    <x v="143"/>
    <m/>
    <s v="מיסוי"/>
    <s v="פינוי-בינוי"/>
    <s v="תכנית מאושרת עם פעילות יזמית"/>
    <n v="7135346"/>
    <s v="507 181258"/>
    <n v="507"/>
    <n v="181258"/>
    <s v="שינויים"/>
    <s v="הארכת תוקף החלטה"/>
    <n v="3363007"/>
    <s v="תל אביב-יפו"/>
    <n v="5000"/>
    <s v="גנני"/>
    <n v="2219"/>
    <n v="7"/>
    <n v="7"/>
    <s v=" "/>
    <d v="2018-08-06T00:00:00"/>
    <m/>
    <m/>
    <m/>
    <m/>
    <m/>
    <s v="2020_01"/>
    <d v="2020-11-01T21:03:32"/>
    <m/>
    <m/>
    <m/>
    <s v="מספר קומות להריסה: 2 שטח הריסה (מ&quot;ר): 362  "/>
    <s v="NULL"/>
    <s v="NULL"/>
    <s v="NULL"/>
    <n v="2051145"/>
    <n v="190517"/>
    <s v="שינויים"/>
    <d v="2019-09-15T00:00:00"/>
    <m/>
    <m/>
    <n v="10"/>
    <n v="8"/>
    <s v="חישוב מתמטי"/>
    <n v="10"/>
    <s v="אתר העירייה"/>
    <n v="18"/>
    <s v="אתר העירייה"/>
    <m/>
    <m/>
    <s v="2020_01"/>
    <d v="2020-11-01T21:03:32"/>
    <s v="לפי גוש חלקה (מרץ 2021)"/>
    <n v="2018"/>
    <x v="5"/>
    <s v="הריסה +בנייה"/>
    <s v="הריסה + בנייה"/>
    <m/>
    <m/>
    <m/>
    <m/>
    <m/>
    <s v="מתחם גבולות"/>
    <s v="להיתר"/>
    <m/>
    <x v="9"/>
    <m/>
    <m/>
    <m/>
    <m/>
    <m/>
    <m/>
    <m/>
    <m/>
    <m/>
    <m/>
    <m/>
    <m/>
    <m/>
    <e v="#N/A"/>
    <m/>
    <m/>
    <m/>
    <m/>
    <m/>
    <m/>
    <m/>
  </r>
  <r>
    <n v="824"/>
    <m/>
    <m/>
    <m/>
    <m/>
    <m/>
    <m/>
    <m/>
    <m/>
    <m/>
    <m/>
    <n v="4233"/>
    <m/>
    <s v="תל אביב"/>
    <x v="35"/>
    <x v="143"/>
    <m/>
    <s v="מיסוי"/>
    <s v="פינוי-בינוי"/>
    <s v="תכנית מאושרת עם פעילות יזמית"/>
    <n v="5281204"/>
    <s v="507 110663"/>
    <n v="507"/>
    <n v="110663"/>
    <s v="בניה חדשה"/>
    <s v="בניין רב קומות"/>
    <n v="35002"/>
    <s v="תל אביב-יפו"/>
    <n v="5000"/>
    <s v="לוינסקי"/>
    <n v="2328"/>
    <n v="2"/>
    <n v="2"/>
    <m/>
    <d v="2011-04-12T00:00:00"/>
    <m/>
    <n v="130"/>
    <m/>
    <m/>
    <n v="130"/>
    <m/>
    <m/>
    <m/>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m/>
    <s v="NULL"/>
    <m/>
    <m/>
    <m/>
    <m/>
    <m/>
    <m/>
    <m/>
    <m/>
    <m/>
    <m/>
    <m/>
    <m/>
    <m/>
    <m/>
    <m/>
    <m/>
    <s v="שליפת כתובות (אוגוסט 2020)"/>
    <n v="2011"/>
    <x v="1"/>
    <m/>
    <m/>
    <m/>
    <m/>
    <m/>
    <m/>
    <m/>
    <n v="4"/>
    <s v="להיתר"/>
    <m/>
    <x v="1"/>
    <m/>
    <m/>
    <m/>
    <m/>
    <m/>
    <m/>
    <m/>
    <m/>
    <m/>
    <m/>
    <m/>
    <m/>
    <m/>
    <e v="#N/A"/>
    <m/>
    <m/>
    <m/>
    <m/>
    <m/>
    <m/>
    <m/>
  </r>
  <r>
    <n v="822"/>
    <m/>
    <m/>
    <m/>
    <m/>
    <m/>
    <m/>
    <m/>
    <m/>
    <m/>
    <m/>
    <n v="4233"/>
    <m/>
    <s v="תל אביב"/>
    <x v="35"/>
    <x v="143"/>
    <m/>
    <s v="מיסוי"/>
    <s v="פינוי-בינוי"/>
    <s v="תכנית מאושרת עם פעילות יזמית"/>
    <n v="3661279"/>
    <s v="507 110108"/>
    <n v="507"/>
    <n v="110108"/>
    <m/>
    <s v="בניה חדשה - בניה בשלבים"/>
    <n v="35002"/>
    <s v="תל אביב-יפו"/>
    <n v="5000"/>
    <s v="לוינסקי"/>
    <n v="2328"/>
    <n v="2"/>
    <n v="2"/>
    <m/>
    <d v="2011-01-17T00:00:00"/>
    <m/>
    <m/>
    <m/>
    <m/>
    <m/>
    <m/>
    <m/>
    <m/>
    <m/>
    <m/>
    <s v="פירוט נוסף: בקשה לביצוע עבודות חפירה, דיפון וביסוס + גידור."/>
    <m/>
    <m/>
    <m/>
    <n v="293353"/>
    <n v="110757"/>
    <m/>
    <d v="2011-09-14T00:00:00"/>
    <m/>
    <m/>
    <n v="0"/>
    <m/>
    <m/>
    <m/>
    <m/>
    <m/>
    <m/>
    <m/>
    <s v="פירוט נוסף: בקשה לביצוע עבודות חפירה, דיפון וביסוס + גידור."/>
    <m/>
    <m/>
    <s v="שליפת כתובות (אוגוסט 2020)"/>
    <n v="2011"/>
    <x v="11"/>
    <s v="חפירה ודיפון"/>
    <m/>
    <m/>
    <n v="1"/>
    <m/>
    <m/>
    <m/>
    <s v="מתחם גבולות"/>
    <s v="להיתר"/>
    <s v="ספק מתחם גבולות. קדומה"/>
    <x v="9"/>
    <s v="ספק מתחם גבולות. קדום"/>
    <m/>
    <m/>
    <m/>
    <m/>
    <m/>
    <m/>
    <m/>
    <m/>
    <m/>
    <m/>
    <m/>
    <m/>
    <e v="#N/A"/>
    <m/>
    <m/>
    <m/>
    <m/>
    <m/>
    <m/>
    <m/>
  </r>
  <r>
    <n v="823"/>
    <m/>
    <m/>
    <m/>
    <m/>
    <m/>
    <m/>
    <m/>
    <m/>
    <m/>
    <m/>
    <n v="4233"/>
    <m/>
    <s v="תל אביב"/>
    <x v="35"/>
    <x v="143"/>
    <m/>
    <s v="מיסוי"/>
    <s v="פינוי-בינוי"/>
    <s v="תכנית מאושרת עם פעילות יזמית"/>
    <n v="3661758"/>
    <s v="507 110663"/>
    <n v="507"/>
    <n v="110663"/>
    <m/>
    <s v="בניה חדשה - בניין רב קומות"/>
    <n v="35002"/>
    <s v="תל אביב-יפו"/>
    <n v="5000"/>
    <s v="לוינסקי"/>
    <n v="2328"/>
    <n v="2"/>
    <n v="2"/>
    <m/>
    <d v="2011-04-12T00:00:00"/>
    <m/>
    <m/>
    <m/>
    <m/>
    <n v="130"/>
    <m/>
    <m/>
    <m/>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m/>
    <n v="293832"/>
    <n v="120311"/>
    <m/>
    <d v="2012-06-26T00:00:00"/>
    <m/>
    <m/>
    <n v="130"/>
    <m/>
    <m/>
    <m/>
    <m/>
    <n v="130"/>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s v="שליפת כתובות (אוגוסט 2020)"/>
    <n v="2011"/>
    <x v="9"/>
    <s v="בנייה"/>
    <s v="בנייה"/>
    <m/>
    <m/>
    <m/>
    <m/>
    <m/>
    <s v="מתחם גבולות"/>
    <s v="להיתר"/>
    <s v="מובילה"/>
    <x v="9"/>
    <s v="מוביל"/>
    <m/>
    <m/>
    <n v="3661758"/>
    <n v="293832"/>
    <m/>
    <m/>
    <m/>
    <m/>
    <m/>
    <m/>
    <m/>
    <m/>
    <e v="#N/A"/>
    <m/>
    <m/>
    <m/>
    <m/>
    <m/>
    <m/>
    <m/>
  </r>
  <r>
    <n v="828"/>
    <m/>
    <m/>
    <m/>
    <m/>
    <m/>
    <m/>
    <m/>
    <m/>
    <m/>
    <m/>
    <n v="4233"/>
    <m/>
    <s v="תל אביב"/>
    <x v="35"/>
    <x v="143"/>
    <m/>
    <s v="מיסוי"/>
    <s v="פינוי-בינוי"/>
    <s v="תכנית מאושרת עם פעילות יזמית"/>
    <n v="5280424"/>
    <s v="507 100200"/>
    <n v="507"/>
    <n v="100200"/>
    <s v="בניה חדשה"/>
    <s v="בניין גבוה"/>
    <n v="171008"/>
    <s v="תל אביב-יפו"/>
    <n v="5000"/>
    <s v="מרכלת"/>
    <n v="2207"/>
    <n v="8"/>
    <n v="8"/>
    <m/>
    <d v="2010-02-02T00:00:00"/>
    <m/>
    <n v="108"/>
    <m/>
    <m/>
    <n v="110"/>
    <m/>
    <m/>
    <m/>
    <m/>
    <m/>
    <s v="הקמת מבנה חדש הכולל: 10 קומות מגורים ,ובהן 110יח&quot;ד _x000d__x000a_המרתפים כוללים: מקלט,מחסן,חדרי עזר_x000d__x000a_קומת קרקע הכוללת: חדר אשפה_x000d__x000a_"/>
    <m/>
    <m/>
    <m/>
    <s v="NULL"/>
    <m/>
    <m/>
    <m/>
    <m/>
    <m/>
    <m/>
    <m/>
    <m/>
    <m/>
    <m/>
    <m/>
    <m/>
    <m/>
    <m/>
    <m/>
    <m/>
    <s v="שליפת כתובות (אוגוסט 2020)"/>
    <n v="2010"/>
    <x v="1"/>
    <m/>
    <m/>
    <m/>
    <m/>
    <m/>
    <m/>
    <m/>
    <n v="4"/>
    <s v="להיתר"/>
    <m/>
    <x v="1"/>
    <m/>
    <m/>
    <m/>
    <m/>
    <m/>
    <m/>
    <m/>
    <m/>
    <m/>
    <m/>
    <m/>
    <m/>
    <m/>
    <e v="#N/A"/>
    <m/>
    <m/>
    <m/>
    <m/>
    <m/>
    <m/>
    <m/>
  </r>
  <r>
    <n v="831"/>
    <m/>
    <m/>
    <m/>
    <m/>
    <m/>
    <m/>
    <m/>
    <m/>
    <m/>
    <m/>
    <n v="4233"/>
    <m/>
    <s v="תל אביב"/>
    <x v="35"/>
    <x v="143"/>
    <m/>
    <s v="מיסוי"/>
    <s v="פינוי-בינוי"/>
    <s v="תכנית מאושרת עם פעילות יזמית"/>
    <n v="5286386"/>
    <s v="507 130560"/>
    <n v="507"/>
    <n v="130560"/>
    <s v="בניה חדשה"/>
    <s v="בניין לא גבוה"/>
    <n v="171008"/>
    <s v="תל אביב-יפו"/>
    <n v="5000"/>
    <s v="מרכלת"/>
    <n v="2207"/>
    <n v="8"/>
    <n v="8"/>
    <m/>
    <d v="2013-03-18T00:00:00"/>
    <m/>
    <n v="0"/>
    <m/>
    <m/>
    <n v="110"/>
    <m/>
    <m/>
    <m/>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m/>
    <s v="NULL"/>
    <m/>
    <m/>
    <m/>
    <m/>
    <m/>
    <m/>
    <m/>
    <m/>
    <m/>
    <m/>
    <m/>
    <m/>
    <m/>
    <m/>
    <m/>
    <m/>
    <s v="שליפת כתובות (אוגוסט 2020)"/>
    <n v="2013"/>
    <x v="1"/>
    <m/>
    <m/>
    <m/>
    <m/>
    <m/>
    <m/>
    <m/>
    <n v="4"/>
    <s v="להיתר"/>
    <m/>
    <x v="1"/>
    <m/>
    <m/>
    <m/>
    <m/>
    <m/>
    <m/>
    <m/>
    <m/>
    <m/>
    <m/>
    <m/>
    <m/>
    <m/>
    <e v="#N/A"/>
    <m/>
    <m/>
    <m/>
    <m/>
    <m/>
    <m/>
    <m/>
  </r>
  <r>
    <n v="825"/>
    <m/>
    <m/>
    <m/>
    <m/>
    <m/>
    <m/>
    <m/>
    <m/>
    <m/>
    <m/>
    <n v="4233"/>
    <m/>
    <s v="תל אביב"/>
    <x v="35"/>
    <x v="143"/>
    <m/>
    <s v="מיסוי"/>
    <s v="פינוי-בינוי"/>
    <s v="תכנית מאושרת עם פעילות יזמית"/>
    <n v="3656417"/>
    <s v="507 71718"/>
    <n v="507"/>
    <n v="71718"/>
    <m/>
    <s v="עבודות עפר  -"/>
    <n v="171008"/>
    <s v="תל אביב-יפו"/>
    <n v="5000"/>
    <s v="מרכלת"/>
    <n v="2207"/>
    <n v="8"/>
    <n v="8"/>
    <m/>
    <d v="2007-11-21T00:00:00"/>
    <m/>
    <m/>
    <m/>
    <m/>
    <m/>
    <m/>
    <m/>
    <m/>
    <m/>
    <m/>
    <s v="בקשה לתוספת בניה: _x000d__x000a_הריסה חפירה ודיפון._x000d__x000a_"/>
    <m/>
    <m/>
    <m/>
    <s v="NULL"/>
    <m/>
    <m/>
    <m/>
    <m/>
    <m/>
    <m/>
    <m/>
    <m/>
    <m/>
    <m/>
    <m/>
    <m/>
    <m/>
    <m/>
    <m/>
    <m/>
    <s v="שליפת כתובות (אוגוסט 2020)"/>
    <n v="2007"/>
    <x v="1"/>
    <s v="הריסה + חפירה ודיפון + בנייה"/>
    <m/>
    <m/>
    <n v="4"/>
    <m/>
    <m/>
    <m/>
    <s v="מתחם גבולות"/>
    <s v="להיתר"/>
    <s v="ספק מתחם גבולות. קדומה"/>
    <x v="1"/>
    <m/>
    <m/>
    <m/>
    <m/>
    <m/>
    <m/>
    <m/>
    <m/>
    <m/>
    <m/>
    <m/>
    <m/>
    <m/>
    <e v="#N/A"/>
    <m/>
    <m/>
    <m/>
    <m/>
    <m/>
    <m/>
    <m/>
  </r>
  <r>
    <n v="826"/>
    <m/>
    <m/>
    <m/>
    <m/>
    <m/>
    <m/>
    <m/>
    <m/>
    <m/>
    <m/>
    <n v="4233"/>
    <m/>
    <s v="תל אביב"/>
    <x v="35"/>
    <x v="143"/>
    <m/>
    <s v="מיסוי"/>
    <s v="פינוי-בינוי"/>
    <s v="תכנית מאושרת עם פעילות יזמית"/>
    <n v="3658253"/>
    <s v="507 90230"/>
    <n v="507"/>
    <n v="90230"/>
    <m/>
    <s v="עבודות עפר  -"/>
    <n v="171008"/>
    <s v="תל אביב-יפו"/>
    <n v="5000"/>
    <s v="מרכלת"/>
    <n v="2207"/>
    <n v="8"/>
    <n v="8"/>
    <m/>
    <d v="2009-02-05T00:00:00"/>
    <m/>
    <m/>
    <m/>
    <m/>
    <m/>
    <m/>
    <m/>
    <m/>
    <m/>
    <m/>
    <s v="הארכת תוקף החלטה לדיפון וחפירה."/>
    <m/>
    <m/>
    <m/>
    <n v="290327"/>
    <n v="90343"/>
    <m/>
    <d v="2009-05-12T00:00:00"/>
    <m/>
    <m/>
    <n v="0"/>
    <m/>
    <m/>
    <m/>
    <m/>
    <m/>
    <m/>
    <m/>
    <m/>
    <m/>
    <m/>
    <s v="שליפת כתובות (אוגוסט 2020)"/>
    <n v="2009"/>
    <x v="12"/>
    <s v="חפירה ודיפון"/>
    <m/>
    <m/>
    <n v="4"/>
    <m/>
    <m/>
    <m/>
    <s v="מתחם גבולות"/>
    <s v="להיתר"/>
    <s v="ספק מתחם גבולות. קדומה"/>
    <x v="9"/>
    <s v="ספק מתחם גבולות. קדום"/>
    <m/>
    <m/>
    <m/>
    <m/>
    <m/>
    <m/>
    <m/>
    <m/>
    <m/>
    <m/>
    <m/>
    <m/>
    <e v="#N/A"/>
    <m/>
    <m/>
    <m/>
    <m/>
    <m/>
    <m/>
    <m/>
  </r>
  <r>
    <n v="827"/>
    <m/>
    <m/>
    <m/>
    <m/>
    <m/>
    <m/>
    <m/>
    <m/>
    <m/>
    <m/>
    <n v="4233"/>
    <m/>
    <s v="תל אביב"/>
    <x v="35"/>
    <x v="143"/>
    <m/>
    <s v="מיסוי"/>
    <s v="פינוי-בינוי"/>
    <s v="תכנית מאושרת עם פעילות יזמית"/>
    <n v="3659760"/>
    <s v="507 100200"/>
    <n v="507"/>
    <n v="100200"/>
    <m/>
    <s v="בניה חדשה - בניין גבוה"/>
    <n v="171008"/>
    <s v="תל אביב-יפו"/>
    <n v="5000"/>
    <s v="מרכלת"/>
    <n v="2207"/>
    <n v="8"/>
    <n v="8"/>
    <m/>
    <d v="2010-02-02T00:00:00"/>
    <m/>
    <m/>
    <m/>
    <m/>
    <n v="110"/>
    <m/>
    <m/>
    <m/>
    <m/>
    <m/>
    <s v="הקמת מבנה חדש הכולל: 10 קומות מגורים ,ובהן 110יח&quot;ד _x000d__x000a_המרתפים כוללים: מקלט,מחסן,חדרי עזר_x000d__x000a_קומת קרקע הכוללת: חדר אשפה_x000d__x000a_"/>
    <m/>
    <m/>
    <m/>
    <n v="291834"/>
    <n v="110657"/>
    <m/>
    <d v="2011-10-02T00:00:00"/>
    <m/>
    <m/>
    <n v="108"/>
    <m/>
    <m/>
    <m/>
    <m/>
    <n v="110"/>
    <m/>
    <m/>
    <s v="הקמת מבנה חדש הכולל: 10 קומות מגורים ,ובהן 110יח&quot;ד _x000d__x000a_המרתפים כוללים: מקלט,מחסן,חדרי עזר_x000d__x000a_קומת קרקע הכוללת: חדר אשפה_x000d__x000a_"/>
    <m/>
    <m/>
    <s v="שליפת כתובות (אוגוסט 2020)"/>
    <n v="2010"/>
    <x v="11"/>
    <s v="בנייה"/>
    <s v="בנייה"/>
    <m/>
    <m/>
    <m/>
    <m/>
    <m/>
    <s v="מתחם גבולות"/>
    <s v="להיתר"/>
    <s v="מובילה"/>
    <x v="9"/>
    <s v="מוביל"/>
    <m/>
    <m/>
    <n v="3659760"/>
    <n v="291834"/>
    <m/>
    <m/>
    <m/>
    <m/>
    <m/>
    <m/>
    <m/>
    <m/>
    <e v="#N/A"/>
    <m/>
    <m/>
    <m/>
    <m/>
    <m/>
    <m/>
    <m/>
  </r>
  <r>
    <n v="829"/>
    <m/>
    <m/>
    <m/>
    <m/>
    <m/>
    <m/>
    <m/>
    <m/>
    <m/>
    <m/>
    <n v="4233"/>
    <m/>
    <s v="תל אביב"/>
    <x v="35"/>
    <x v="143"/>
    <m/>
    <s v="מיסוי"/>
    <s v="פינוי-בינוי"/>
    <s v="תכנית מאושרת עם פעילות יזמית"/>
    <n v="3660057"/>
    <s v="507 100563"/>
    <n v="507"/>
    <n v="100563"/>
    <m/>
    <s v="בניה חדשה - בניה בשלבים"/>
    <n v="171008"/>
    <s v="תל אביב-יפו"/>
    <n v="5000"/>
    <s v="מרכלת"/>
    <n v="2207"/>
    <n v="8"/>
    <n v="8"/>
    <m/>
    <d v="2010-03-28T00:00:00"/>
    <m/>
    <m/>
    <m/>
    <m/>
    <m/>
    <m/>
    <m/>
    <m/>
    <m/>
    <m/>
    <s v="הקמת מבנה חדש הכולל: מרתף _x000d__x000a_המרתפים כוללים: מחסן,חדרי עזר_x000d__x000a_בחצר: שטחים מרוצפים_x000d__x000a_"/>
    <m/>
    <m/>
    <m/>
    <n v="292131"/>
    <n v="101016"/>
    <m/>
    <d v="2011-02-22T00:00:00"/>
    <m/>
    <m/>
    <n v="0"/>
    <m/>
    <m/>
    <m/>
    <m/>
    <m/>
    <m/>
    <m/>
    <s v="הקמת מבנה חדש הכולל: מרתף _x000d__x000a_המרתפים כוללים: מחסן,חדרי עזר_x000d__x000a_בחצר: שטחים מרוצפים_x000d__x000a_"/>
    <m/>
    <m/>
    <s v="שליפת כתובות (אוגוסט 2020)"/>
    <n v="2010"/>
    <x v="11"/>
    <s v="בנייה"/>
    <s v="בנייה"/>
    <m/>
    <n v="4"/>
    <m/>
    <m/>
    <m/>
    <s v="מתחם גבולות"/>
    <s v="להיתר"/>
    <s v="ספק מתחם גבולות. המשכית"/>
    <x v="9"/>
    <s v="ספק מתחם גבולות. המשכי"/>
    <m/>
    <m/>
    <m/>
    <m/>
    <m/>
    <m/>
    <m/>
    <m/>
    <m/>
    <m/>
    <m/>
    <m/>
    <e v="#N/A"/>
    <m/>
    <m/>
    <m/>
    <m/>
    <m/>
    <m/>
    <m/>
  </r>
  <r>
    <n v="830"/>
    <m/>
    <m/>
    <m/>
    <m/>
    <m/>
    <m/>
    <m/>
    <m/>
    <m/>
    <m/>
    <n v="4233"/>
    <m/>
    <s v="תל אביב"/>
    <x v="35"/>
    <x v="143"/>
    <m/>
    <s v="מיסוי"/>
    <s v="פינוי-בינוי"/>
    <s v="תכנית מאושרת עם פעילות יזמית"/>
    <n v="3665046"/>
    <s v="507 130560"/>
    <n v="507"/>
    <n v="130560"/>
    <m/>
    <s v="בניה חדשה - בניין לא גבוה"/>
    <n v="171008"/>
    <s v="תל אביב-יפו"/>
    <n v="5000"/>
    <s v="מרכלת"/>
    <n v="2207"/>
    <n v="8"/>
    <n v="8"/>
    <m/>
    <d v="2013-03-18T00:00:00"/>
    <m/>
    <m/>
    <m/>
    <m/>
    <n v="110"/>
    <m/>
    <m/>
    <m/>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m/>
    <n v="297120"/>
    <n v="130475"/>
    <m/>
    <d v="2013-04-14T00:00:00"/>
    <m/>
    <m/>
    <n v="0"/>
    <m/>
    <m/>
    <m/>
    <m/>
    <n v="110"/>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s v="שליפת כתובות (אוגוסט 2020)"/>
    <n v="2013"/>
    <x v="10"/>
    <s v="בנייה"/>
    <s v="בנייה"/>
    <m/>
    <n v="4"/>
    <m/>
    <m/>
    <m/>
    <s v="מתחם גבולות"/>
    <s v="להיתר"/>
    <s v="ספק מתחם גבולות. המשכית"/>
    <x v="9"/>
    <s v="ספק מתחם גבולות. המשכי"/>
    <m/>
    <m/>
    <m/>
    <m/>
    <m/>
    <m/>
    <m/>
    <m/>
    <m/>
    <m/>
    <m/>
    <m/>
    <e v="#N/A"/>
    <m/>
    <m/>
    <m/>
    <m/>
    <m/>
    <m/>
    <m/>
  </r>
  <r>
    <n v="832"/>
    <m/>
    <m/>
    <m/>
    <m/>
    <m/>
    <m/>
    <m/>
    <m/>
    <m/>
    <m/>
    <n v="33685"/>
    <m/>
    <s v="תל אביב"/>
    <x v="35"/>
    <x v="144"/>
    <m/>
    <s v="רשויות"/>
    <s v="רשויות מקומיות - פינוי-בינוי"/>
    <s v="תכנית מאושרת עם פעילות יזמית"/>
    <n v="6983522"/>
    <s v="507 191088"/>
    <n v="507"/>
    <n v="191088"/>
    <s v="בניה חדשה"/>
    <s v="בניין מגורים מעל X קומות מסחריות"/>
    <n v="757040"/>
    <s v="תל אביב-יפו"/>
    <n v="5000"/>
    <s v="דפנה"/>
    <n v="1016"/>
    <n v="40"/>
    <n v="40"/>
    <m/>
    <d v="2019-09-02T00:00:00"/>
    <m/>
    <m/>
    <m/>
    <m/>
    <n v="89"/>
    <m/>
    <m/>
    <m/>
    <m/>
    <m/>
    <s v="מספר קומות להריסה: 12, שטח הריסה (מ&quot;ר): 6812.4, _x000a_במרתפים: מספר מרתפים, מחסן, חדרי עזר, אחר: 262 מקומות חניה, _x000a_בקומת הקרקע: אולם כניסה, כמות חנויות: 5, _x000a_בקומות: כמות קומות מגורים: 5, כמות יח&quot;ד מבוקשות: 89, _x000a_על הגג: חדרי יציאה, קולטי שמש, חדר מדרגות"/>
    <m/>
    <m/>
    <m/>
    <s v="NULL"/>
    <m/>
    <m/>
    <m/>
    <m/>
    <m/>
    <m/>
    <m/>
    <m/>
    <m/>
    <m/>
    <m/>
    <m/>
    <m/>
    <m/>
    <m/>
    <m/>
    <m/>
    <n v="2019"/>
    <x v="1"/>
    <s v="הריסה"/>
    <m/>
    <m/>
    <n v="1"/>
    <m/>
    <m/>
    <m/>
    <n v="1"/>
    <s v="להיתר"/>
    <s v="מוביל או המשכי"/>
    <x v="1"/>
    <m/>
    <m/>
    <m/>
    <m/>
    <m/>
    <m/>
    <m/>
    <m/>
    <m/>
    <m/>
    <m/>
    <m/>
    <m/>
    <n v="1459"/>
    <m/>
    <m/>
    <m/>
    <m/>
    <s v="לא מופיע באתר העירייה. במדלן מופיע - היתר בתנאים"/>
    <s v="אישור בתנאים"/>
    <m/>
  </r>
  <r>
    <n v="833"/>
    <m/>
    <m/>
    <m/>
    <m/>
    <m/>
    <m/>
    <m/>
    <m/>
    <m/>
    <m/>
    <n v="33685"/>
    <m/>
    <s v="תל אביב"/>
    <x v="35"/>
    <x v="144"/>
    <m/>
    <s v="רשויות"/>
    <s v="רשויות מקומיות - פינוי-בינוי"/>
    <s v="תכנית מאושרת עם פעילות יזמית"/>
    <n v="6982632"/>
    <s v="507 191268"/>
    <n v="507"/>
    <n v="191268"/>
    <s v="בניה חדשה"/>
    <s v="מגדל מגורים מעל 20 קומות"/>
    <n v="757040"/>
    <s v="תל אביב-יפו"/>
    <n v="5000"/>
    <s v="דפנה"/>
    <n v="1016"/>
    <n v="40"/>
    <n v="40"/>
    <m/>
    <d v="2019-10-31T00:00:00"/>
    <m/>
    <m/>
    <m/>
    <m/>
    <n v="112"/>
    <m/>
    <m/>
    <m/>
    <m/>
    <m/>
    <s v="במרתפים: ללא מרתף, _x000a_בקומות: כמות קומות מגורים: 20, כמות יח&quot;ד מבוקשות: 112, _x000a_על הגג: קולטי שמש, חדר מדרגות כללי, אחר: מערכות טכניות, _x000a_פירוט נוסף: בקשה להיתר בניה עבור מגדל המגורים, מקומה 6, בהמשך לבקשה מס' 14497 להקמת המרתפים והבניה המרקמית עד קומה 5"/>
    <m/>
    <m/>
    <m/>
    <s v="NULL"/>
    <m/>
    <m/>
    <m/>
    <m/>
    <m/>
    <m/>
    <m/>
    <m/>
    <m/>
    <m/>
    <m/>
    <m/>
    <m/>
    <m/>
    <m/>
    <m/>
    <m/>
    <n v="2019"/>
    <x v="1"/>
    <s v="בנייה"/>
    <m/>
    <m/>
    <n v="2"/>
    <m/>
    <m/>
    <m/>
    <n v="1"/>
    <s v="להיתר"/>
    <s v="מוביל או המשכי"/>
    <x v="1"/>
    <m/>
    <m/>
    <m/>
    <m/>
    <m/>
    <m/>
    <m/>
    <m/>
    <m/>
    <m/>
    <m/>
    <m/>
    <m/>
    <n v="1459"/>
    <m/>
    <m/>
    <m/>
    <m/>
    <s v="לא מופיע באתר העירייה. במדלן מופיע - היתר בתנאים"/>
    <s v="לא היו החלטות בבקשה"/>
    <m/>
  </r>
  <r>
    <n v="1554"/>
    <m/>
    <m/>
    <m/>
    <m/>
    <m/>
    <s v="כפול רק מהנתונים החדשים"/>
    <m/>
    <m/>
    <m/>
    <m/>
    <n v="33685"/>
    <m/>
    <s v="תל אביב"/>
    <x v="35"/>
    <x v="144"/>
    <m/>
    <s v="רשויות"/>
    <s v="פינוי-בינוי"/>
    <s v="תכנית מאושרת עם פעילות יזמית"/>
    <n v="7136812"/>
    <s v="507 200737"/>
    <n v="507"/>
    <n v="200737"/>
    <s v="בניה חדשה"/>
    <s v="מגדל מגורים מעל 20 קומות"/>
    <n v="757040"/>
    <s v="תל אביב-יפו"/>
    <n v="5000"/>
    <s v="דפנה"/>
    <n v="1016"/>
    <n v="40"/>
    <n v="40"/>
    <s v=" "/>
    <d v="2020-06-07T00:00:00"/>
    <m/>
    <m/>
    <n v="66"/>
    <n v="46"/>
    <n v="112"/>
    <s v="2020_01"/>
    <d v="2020-11-01T21:03:32"/>
    <s v="אתר העירייה"/>
    <s v="חישוב מתמטי"/>
    <s v="אתר העירייה"/>
    <s v="במרתפים: ללא מרתף,    בקומות: כמות קומות מגורים: 20, כמות יח&quot;ד מבוקשות: 112,    על הגג: קולטי שמש, חדר מדרגות כללי, אחר: מערכות טכניות,    פירוט נוסף: בקשה להיתר בניה עבור מגדל המגורים, מקומה 6, בהמשך לבקשה מס' 14497 להקמת המרתפים והבניה המרקמית עד קומה 5 כולל. 20 קומות מגורים הכוללות 112 יח&quot;ד. בקשה זו מחליפה את בקשה מס' 15036 בעקבות מתן תוקף לתא/4885, המייתרת את הצורך בבקשת הקלה לקו בניין לרחוב נמיר., העבודות המבוקשות בהיתר כוללות הוספת צובר גז חדש, או העתקה של צובר קיים: לא"/>
    <s v="NULL"/>
    <s v="NULL"/>
    <s v="NULL"/>
    <s v="NULL"/>
    <m/>
    <m/>
    <m/>
    <m/>
    <m/>
    <m/>
    <m/>
    <m/>
    <m/>
    <m/>
    <m/>
    <m/>
    <m/>
    <m/>
    <s v="NULL"/>
    <s v="NULL"/>
    <s v="לפי גוש חלקה (מרץ 2021)"/>
    <n v="2020"/>
    <x v="1"/>
    <s v="הריסה"/>
    <m/>
    <m/>
    <n v="2"/>
    <m/>
    <m/>
    <m/>
    <n v="2"/>
    <s v="להיתר"/>
    <m/>
    <x v="1"/>
    <m/>
    <m/>
    <m/>
    <m/>
    <m/>
    <m/>
    <m/>
    <m/>
    <m/>
    <m/>
    <m/>
    <m/>
    <m/>
    <n v="1459"/>
    <m/>
    <m/>
    <m/>
    <m/>
    <m/>
    <s v="הבקשה לא נמצאה באתר העירייה"/>
    <m/>
  </r>
  <r>
    <n v="1565"/>
    <m/>
    <m/>
    <m/>
    <s v="מהות הבקשה כוללת פירוט נוסף"/>
    <m/>
    <s v="כפול עם נתוני עבר"/>
    <m/>
    <m/>
    <m/>
    <m/>
    <n v="33685"/>
    <m/>
    <s v="תל אביב"/>
    <x v="35"/>
    <x v="144"/>
    <m/>
    <s v="רשויות"/>
    <s v="פינוי-בינוי"/>
    <s v="תכנית מאושרת עם פעילות יזמית"/>
    <n v="7137546"/>
    <s v="507 191088"/>
    <n v="507"/>
    <n v="191088"/>
    <s v="בניה חדשה"/>
    <s v="בניין מגורים מעל X קומות מסחריות"/>
    <n v="757040"/>
    <s v="תל אביב-יפו"/>
    <n v="5000"/>
    <s v="דפנה"/>
    <n v="1016"/>
    <n v="40"/>
    <n v="40"/>
    <s v=" "/>
    <d v="2019-09-02T00:00:00"/>
    <m/>
    <m/>
    <m/>
    <m/>
    <m/>
    <s v="2020_01"/>
    <d v="2020-11-01T21:03:32"/>
    <m/>
    <m/>
    <m/>
    <s v="מספר קומות להריסה: 12, שטח הריסה (מ&quot;ר): 6812.4,    במרתפים: מספר מרתפים, מחסן, חדרי עזר, אחר: 262 מקומות חניה,    בקומת הקרקע: אולם כניסה, כמות חנויות: 5,    בקומות: כמות קומות מגורים: 5, כמות יח&quot;ד מבוקשות: 89,    על הגג: חדרי יציאה, קולטי שמש, חדר מדרגות כללי, פרגולה,    בחצר: גינה, שטחים מרוצפים, כמות מקומות חניה: 262,    פירוט נוסף: בקשה להקמת שלושה מרתפי חניה, קומת קרקע עם חזית מסחרית לדרך נמיר, שטחי ציבור בנויים - טיפת חלב ומבואות כניסה למגורים, 5 קומות מגורים הכוללות 89 יח&quot;ד., העבודות המבוקשות ב"/>
    <s v="NULL"/>
    <s v="NULL"/>
    <s v="NULL"/>
    <s v="NULL"/>
    <m/>
    <m/>
    <m/>
    <m/>
    <m/>
    <m/>
    <m/>
    <m/>
    <m/>
    <m/>
    <m/>
    <m/>
    <m/>
    <s v="NULL"/>
    <s v="NULL"/>
    <s v="NULL"/>
    <s v="לפי גוש חלקה (מרץ 2021)"/>
    <n v="2019"/>
    <x v="1"/>
    <s v="הריסה + בנייה"/>
    <m/>
    <m/>
    <m/>
    <m/>
    <m/>
    <m/>
    <n v="4"/>
    <s v="להיתר"/>
    <m/>
    <x v="1"/>
    <m/>
    <m/>
    <m/>
    <m/>
    <m/>
    <m/>
    <m/>
    <m/>
    <m/>
    <m/>
    <m/>
    <m/>
    <m/>
    <n v="1459"/>
    <m/>
    <m/>
    <m/>
    <m/>
    <m/>
    <s v="אישור בתנאים"/>
    <m/>
  </r>
  <r>
    <n v="1577"/>
    <m/>
    <m/>
    <m/>
    <s v="מהות הבקשה כוללת פירוט נוסף"/>
    <m/>
    <s v="כפול עם נתוני עבר"/>
    <m/>
    <m/>
    <m/>
    <m/>
    <n v="33685"/>
    <m/>
    <s v="תל אביב"/>
    <x v="35"/>
    <x v="144"/>
    <m/>
    <s v="רשויות"/>
    <s v="פינוי-בינוי"/>
    <s v="תכנית מאושרת עם פעילות יזמית"/>
    <n v="7138506"/>
    <s v="507 191268"/>
    <n v="507"/>
    <n v="191268"/>
    <s v="בניה חדשה"/>
    <s v="מגדל מגורים מעל 20 קומות"/>
    <n v="757040"/>
    <s v="תל אביב-יפו"/>
    <n v="5000"/>
    <s v="דפנה"/>
    <n v="1016"/>
    <n v="40"/>
    <n v="40"/>
    <s v=" "/>
    <d v="2019-10-31T00:00:00"/>
    <m/>
    <m/>
    <m/>
    <m/>
    <m/>
    <s v="2020_01"/>
    <d v="2020-11-01T21:03:32"/>
    <m/>
    <m/>
    <m/>
    <s v="במרתפים: ללא מרתף,   בקומות: כמות קומות מגורים: 20, כמות יח&quot;ד מבוקשות: 112,   על הגג: קולטי שמש, חדר מדרגות כללי, אחר: מערכות טכניות,   פירוט נוסף: בקשה להיתר בניה עבור מגדל המגורים, מקומה 6, בהמשך לבקשה מס' 14497 להקמת המרתפים והבניה המרקמית עד קומה 5 כולל. 20 קומות מגורים הכוללות 112 יח&quot;ד., העבודות המבוקשות בהיתר כוללות הוספת צובר גז חדש, או העתקה של צובר קיים: לא"/>
    <s v="NULL"/>
    <s v="NULL"/>
    <s v="NULL"/>
    <s v="NULL"/>
    <m/>
    <m/>
    <m/>
    <m/>
    <m/>
    <m/>
    <m/>
    <m/>
    <m/>
    <m/>
    <m/>
    <m/>
    <m/>
    <s v="NULL"/>
    <s v="NULL"/>
    <s v="NULL"/>
    <s v="לפי גוש חלקה (מרץ 2021)"/>
    <n v="2019"/>
    <x v="1"/>
    <s v="בנייה"/>
    <m/>
    <m/>
    <m/>
    <m/>
    <m/>
    <m/>
    <n v="4"/>
    <s v="להיתר"/>
    <m/>
    <x v="1"/>
    <m/>
    <m/>
    <m/>
    <m/>
    <m/>
    <m/>
    <m/>
    <m/>
    <m/>
    <m/>
    <m/>
    <m/>
    <m/>
    <n v="1459"/>
    <m/>
    <m/>
    <m/>
    <m/>
    <m/>
    <s v="הבקשה לא נמצאה באתר העירייה"/>
    <m/>
  </r>
  <r>
    <n v="2014"/>
    <s v="אוקטובר 2021 - טיוב בקשות שאינן כפולות"/>
    <s v="כן"/>
    <m/>
    <m/>
    <m/>
    <m/>
    <m/>
    <m/>
    <m/>
    <m/>
    <n v="4212"/>
    <m/>
    <s v="תל אביב"/>
    <x v="35"/>
    <x v="145"/>
    <m/>
    <s v="מיסוי"/>
    <s v="תמא 38/2"/>
    <s v="תכנית מאושרת עם פעילות יזמית"/>
    <n v="7498352"/>
    <s v="507 211131"/>
    <n v="507"/>
    <n v="211131"/>
    <s v="בניה חדשה"/>
    <s v="בניין מגורים גבוה (מעל 13 מ')"/>
    <n v="2018003"/>
    <s v="תל אביב -יפו"/>
    <n v="5000"/>
    <s v="הברון הירש"/>
    <n v="108"/>
    <n v="3"/>
    <n v="3"/>
    <s v=" "/>
    <d v="2021-08-23T00:00:00"/>
    <s v="NULL"/>
    <s v="NULL"/>
    <n v="72"/>
    <n v="62"/>
    <n v="134"/>
    <s v="2021_04"/>
    <d v="2021-09-14T12:11:15"/>
    <s v="אתר העירייה"/>
    <s v="חישוב מתמטי"/>
    <s v="אתר העירייה"/>
    <s v="מספר קומות להריסה (סה&quot;כ הקומות במבנה או מספר מבנים על המגרש): 9, שטח הריסה (מ&quot;ר): 3446.34, _x000d__x000d__x000a_במרתפים: מספר מרתפים, מחסן, חדרי עזר, אחר: שטחים נלווים למגורים(ע1), חניה, חדרים טכניים, _x000d__x000d__x000a_בקומת הקרקע: חדר אשפה, אחר: מגורים, מבואת כניסה,, _x000d__x000d__x000a_בקומות: כמות קומות מגורים: 8, כמות יח&quot;ד מבוקשות: 134, _x000d__x000d__x000a_על הגג: קולטי שמש, אחר:  מפוחים, יחידות עיבוי מיזוג אויר, _x000d__x000d__x000a_בחצר: גינה, אחר: צובר גז,  מתקן לחניית אופניים, _x000d__x000d__x000a_פירוט נוסף: בנייה בהניף אחד של 3 בניינים ע&quot;ג 2 קומות מרתף משותפות, העבודות המבוקשות בהיתר כן כוללות הוספת צובר גז חדש, או העתקה של צובר קיים"/>
    <s v="NULL"/>
    <s v="NULL"/>
    <s v="NULL"/>
    <s v="NULL"/>
    <m/>
    <s v="NULL"/>
    <m/>
    <m/>
    <m/>
    <m/>
    <m/>
    <m/>
    <m/>
    <m/>
    <m/>
    <m/>
    <m/>
    <m/>
    <m/>
    <m/>
    <s v="גוש חלקה"/>
    <n v="2021"/>
    <x v="1"/>
    <s v="הריסה + בנייה"/>
    <m/>
    <m/>
    <n v="1"/>
    <m/>
    <m/>
    <m/>
    <n v="1"/>
    <s v="להיתר"/>
    <m/>
    <x v="1"/>
    <m/>
    <m/>
    <m/>
    <m/>
    <m/>
    <m/>
    <m/>
    <m/>
    <m/>
    <m/>
    <m/>
    <m/>
    <m/>
    <n v="139"/>
    <m/>
    <m/>
    <m/>
    <m/>
    <m/>
    <m/>
    <m/>
  </r>
  <r>
    <n v="836"/>
    <m/>
    <m/>
    <m/>
    <m/>
    <m/>
    <m/>
    <m/>
    <m/>
    <m/>
    <m/>
    <n v="4024"/>
    <m/>
    <s v="תל אביב"/>
    <x v="35"/>
    <x v="146"/>
    <m/>
    <s v="מיסוי"/>
    <s v="מיסוי - פינוי-בינוי"/>
    <s v="בביצוע"/>
    <n v="3672094"/>
    <s v="507 160090"/>
    <n v="507"/>
    <n v="160090"/>
    <m/>
    <s v="בניה חדשה - בניין מגורים גבוה (מעל 13 מ'"/>
    <n v="820044"/>
    <s v="תל אביב-יפו"/>
    <n v="5000"/>
    <s v="קהילת לודג'"/>
    <n v="235"/>
    <n v="44"/>
    <n v="44"/>
    <m/>
    <d v="2016-01-13T00:00:00"/>
    <m/>
    <m/>
    <m/>
    <m/>
    <n v="24"/>
    <m/>
    <m/>
    <m/>
    <m/>
    <m/>
    <s v="הקמת מבנה חדש הכולל: מרתף ,7.5 קומות מגורים ,ובהן 24יח&quot;ד _x000d__x000a_המרתפים כוללים: מחסן,חניות_x000d__x000a_קומת קרקע הכוללת: אולם כניסה,חדר גז,חדר אשפה_x000d__x000a_על הגג: קולטי שמש,חדר מדרגות כללי,פרגולה_x000d__x000a_בחצר: גינה,שטחים מרוצפים,בגבולות המגרש גדר בגובה 1.5 מטר_x000d__x000a_"/>
    <m/>
    <m/>
    <m/>
    <s v="NULL"/>
    <m/>
    <m/>
    <m/>
    <m/>
    <m/>
    <m/>
    <m/>
    <m/>
    <m/>
    <m/>
    <m/>
    <m/>
    <m/>
    <m/>
    <m/>
    <m/>
    <m/>
    <n v="2016"/>
    <x v="1"/>
    <s v="בנייה"/>
    <m/>
    <m/>
    <n v="1"/>
    <m/>
    <m/>
    <m/>
    <n v="1"/>
    <s v="להיתר"/>
    <m/>
    <x v="1"/>
    <m/>
    <m/>
    <m/>
    <m/>
    <m/>
    <m/>
    <m/>
    <m/>
    <m/>
    <m/>
    <m/>
    <m/>
    <m/>
    <n v="172"/>
    <m/>
    <m/>
    <m/>
    <m/>
    <m/>
    <s v="לא היו החלטות בבקשה"/>
    <m/>
  </r>
  <r>
    <n v="834"/>
    <m/>
    <m/>
    <m/>
    <m/>
    <m/>
    <m/>
    <m/>
    <m/>
    <m/>
    <m/>
    <n v="4024"/>
    <m/>
    <s v="תל אביב"/>
    <x v="35"/>
    <x v="146"/>
    <m/>
    <s v="מיסוי"/>
    <s v="מיסוי - פינוי-בינוי"/>
    <s v="בביצוע"/>
    <n v="3672070"/>
    <s v="507 160066"/>
    <n v="507"/>
    <n v="160066"/>
    <m/>
    <s v="בניה חדשה - בניין מגורים גבוה (מעל 13 מ'"/>
    <n v="820044"/>
    <s v="תל אביב-יפו"/>
    <n v="5000"/>
    <s v="קהילת לודג'"/>
    <n v="235"/>
    <n v="44"/>
    <n v="44"/>
    <m/>
    <d v="2016-01-11T00:00:00"/>
    <m/>
    <m/>
    <m/>
    <m/>
    <m/>
    <m/>
    <m/>
    <m/>
    <m/>
    <m/>
    <m/>
    <m/>
    <m/>
    <m/>
    <s v="NULL"/>
    <m/>
    <m/>
    <m/>
    <m/>
    <m/>
    <m/>
    <m/>
    <m/>
    <m/>
    <m/>
    <m/>
    <m/>
    <m/>
    <m/>
    <m/>
    <m/>
    <m/>
    <n v="2016"/>
    <x v="1"/>
    <s v="בנייה"/>
    <m/>
    <m/>
    <n v="1"/>
    <m/>
    <m/>
    <m/>
    <n v="2"/>
    <s v="להיתר"/>
    <m/>
    <x v="1"/>
    <m/>
    <m/>
    <m/>
    <m/>
    <m/>
    <m/>
    <m/>
    <m/>
    <m/>
    <m/>
    <m/>
    <m/>
    <m/>
    <n v="172"/>
    <m/>
    <m/>
    <m/>
    <m/>
    <m/>
    <m/>
    <m/>
  </r>
  <r>
    <n v="835"/>
    <m/>
    <m/>
    <m/>
    <m/>
    <m/>
    <m/>
    <m/>
    <m/>
    <m/>
    <m/>
    <n v="4024"/>
    <m/>
    <s v="תל אביב"/>
    <x v="35"/>
    <x v="146"/>
    <m/>
    <s v="מיסוי"/>
    <s v="פינוי-בינוי"/>
    <s v="בביצוע"/>
    <n v="5282143"/>
    <s v="507 160090"/>
    <n v="507"/>
    <n v="160090"/>
    <s v="בניה חדשה"/>
    <s v="בניין מגורים גבוה (מעל 13 מ')"/>
    <n v="820044"/>
    <s v="תל אביב-יפו"/>
    <n v="5000"/>
    <s v="קהילת לודג'"/>
    <n v="235"/>
    <n v="44"/>
    <n v="44"/>
    <m/>
    <d v="2016-01-13T00:00:00"/>
    <m/>
    <n v="0"/>
    <m/>
    <m/>
    <n v="24"/>
    <m/>
    <m/>
    <m/>
    <m/>
    <m/>
    <s v="הקמת מבנה חדש הכולל: מרתף ,7.5 קומות מגורים ,ובהן 24יח&quot;ד _x000d__x000a_המרתפים כוללים: מחסן,חניות_x000d__x000a_קומת קרקע הכוללת: אולם כניסה,חדר גז,חדר אשפה_x000d__x000a_על הגג: קולטי שמש,חדר מדרגות כללי,פרגולה_x000d__x000a_בחצר: גינה,שטחים מרוצפים,בגבולות המגרש גדר בגובה 1.5 מטר_x000d__x000a_"/>
    <m/>
    <m/>
    <m/>
    <s v="NULL"/>
    <m/>
    <m/>
    <m/>
    <m/>
    <m/>
    <m/>
    <m/>
    <m/>
    <m/>
    <m/>
    <m/>
    <m/>
    <m/>
    <m/>
    <m/>
    <m/>
    <s v="שליפת כתובות (אוגוסט 2020)"/>
    <n v="2016"/>
    <x v="1"/>
    <m/>
    <m/>
    <m/>
    <m/>
    <m/>
    <m/>
    <m/>
    <n v="4"/>
    <s v="להיתר"/>
    <m/>
    <x v="1"/>
    <m/>
    <m/>
    <m/>
    <m/>
    <m/>
    <m/>
    <m/>
    <m/>
    <m/>
    <m/>
    <m/>
    <m/>
    <m/>
    <n v="172"/>
    <m/>
    <m/>
    <m/>
    <m/>
    <m/>
    <m/>
    <m/>
  </r>
  <r>
    <n v="844"/>
    <m/>
    <m/>
    <m/>
    <m/>
    <m/>
    <m/>
    <m/>
    <m/>
    <m/>
    <m/>
    <n v="4024"/>
    <m/>
    <s v="תל אביב"/>
    <x v="35"/>
    <x v="146"/>
    <m/>
    <s v="מיסוי"/>
    <s v="מיסוי - פינוי-בינוי"/>
    <s v="בביצוע"/>
    <n v="5252281"/>
    <s v="507 170060"/>
    <n v="507"/>
    <n v="170060"/>
    <m/>
    <s v="בניין מגורים גבוה (מעל 13 מ')"/>
    <n v="820050"/>
    <s v="תל אביב-יפו"/>
    <n v="5000"/>
    <s v="קהילת לודג'"/>
    <n v="820"/>
    <n v="50"/>
    <n v="50"/>
    <m/>
    <d v="2017-01-09T00:00:00"/>
    <m/>
    <m/>
    <m/>
    <m/>
    <n v="19"/>
    <m/>
    <m/>
    <m/>
    <m/>
    <m/>
    <s v="הקמת מבנה חדש הכולל: 7.00 קומות מגורים ,ובהן 19יח&quot;ד _x000d__x000a_קומת קרקע הכוללת: אולם כניסה,חדר גז,חדר אשפה_x000d__x000a_על הגג: חדרי יציאה,קולטי שמש,חדר מכונות מעלית_x000d__x000a_בחצר: גינה,שטחים מרוצפים_x000d__x000a_"/>
    <m/>
    <m/>
    <m/>
    <n v="1533121"/>
    <n v="180696"/>
    <m/>
    <d v="2018-09-05T00:00:00"/>
    <m/>
    <m/>
    <n v="19"/>
    <m/>
    <m/>
    <m/>
    <m/>
    <n v="19"/>
    <m/>
    <m/>
    <m/>
    <m/>
    <m/>
    <m/>
    <n v="2017"/>
    <x v="3"/>
    <s v="בנייה"/>
    <s v="בנייה"/>
    <m/>
    <n v="2"/>
    <m/>
    <m/>
    <m/>
    <n v="1"/>
    <s v="להיתר"/>
    <m/>
    <x v="0"/>
    <m/>
    <m/>
    <s v="דטה ידנית"/>
    <n v="5252281"/>
    <n v="1533121"/>
    <m/>
    <m/>
    <m/>
    <m/>
    <m/>
    <m/>
    <m/>
    <m/>
    <n v="172"/>
    <m/>
    <m/>
    <m/>
    <m/>
    <m/>
    <m/>
    <m/>
  </r>
  <r>
    <n v="838"/>
    <m/>
    <m/>
    <m/>
    <m/>
    <m/>
    <m/>
    <m/>
    <m/>
    <m/>
    <m/>
    <n v="4024"/>
    <m/>
    <s v="תל אביב"/>
    <x v="35"/>
    <x v="146"/>
    <m/>
    <s v="מיסוי"/>
    <s v="פינוי-בינוי"/>
    <s v="בביצוע"/>
    <n v="5283486"/>
    <s v="507 100511"/>
    <n v="507"/>
    <n v="100511"/>
    <s v="בניה חדשה"/>
    <s v="בניין גבוה"/>
    <n v="820050"/>
    <s v="תל אביב-יפו"/>
    <n v="5000"/>
    <s v="קהילת לודג'"/>
    <n v="235"/>
    <n v="50"/>
    <n v="50"/>
    <m/>
    <d v="2010-03-22T00:00:00"/>
    <m/>
    <n v="0"/>
    <m/>
    <m/>
    <m/>
    <m/>
    <m/>
    <m/>
    <m/>
    <m/>
    <s v="הארכת תוקף החלטה להקמת בניןחדש ._x000d__x000a_"/>
    <m/>
    <m/>
    <m/>
    <s v="NULL"/>
    <m/>
    <m/>
    <m/>
    <m/>
    <m/>
    <m/>
    <m/>
    <m/>
    <m/>
    <m/>
    <m/>
    <m/>
    <m/>
    <m/>
    <m/>
    <m/>
    <s v="שליפת כתובות (אוגוסט 2020)"/>
    <n v="2010"/>
    <x v="1"/>
    <s v="בנייה"/>
    <m/>
    <m/>
    <m/>
    <m/>
    <m/>
    <m/>
    <n v="4"/>
    <s v="להיתר"/>
    <m/>
    <x v="1"/>
    <m/>
    <m/>
    <m/>
    <m/>
    <m/>
    <m/>
    <m/>
    <m/>
    <m/>
    <m/>
    <m/>
    <m/>
    <m/>
    <n v="172"/>
    <m/>
    <m/>
    <m/>
    <m/>
    <m/>
    <m/>
    <m/>
  </r>
  <r>
    <n v="839"/>
    <m/>
    <m/>
    <m/>
    <m/>
    <m/>
    <m/>
    <m/>
    <m/>
    <m/>
    <m/>
    <n v="4024"/>
    <m/>
    <s v="תל אביב"/>
    <x v="35"/>
    <x v="146"/>
    <m/>
    <s v="מיסוי"/>
    <s v="פינוי-בינוי"/>
    <s v="בביצוע"/>
    <n v="5285290"/>
    <s v="507 110579"/>
    <n v="507"/>
    <n v="110579"/>
    <s v="בניה חדשה"/>
    <s v="בניין גבוה"/>
    <n v="820050"/>
    <s v="תל אביב-יפו"/>
    <n v="5000"/>
    <s v="קהילת לודג'"/>
    <n v="235"/>
    <n v="50"/>
    <n v="50"/>
    <m/>
    <d v="2011-03-30T00:00:00"/>
    <m/>
    <n v="17"/>
    <m/>
    <m/>
    <m/>
    <m/>
    <m/>
    <m/>
    <m/>
    <m/>
    <s v="הארכה חריגה לתוקף החלטה להקמת בניןחדש ._x000d__x000a_"/>
    <m/>
    <m/>
    <m/>
    <s v="NULL"/>
    <m/>
    <m/>
    <m/>
    <m/>
    <m/>
    <m/>
    <m/>
    <m/>
    <m/>
    <m/>
    <m/>
    <m/>
    <m/>
    <m/>
    <m/>
    <m/>
    <s v="שליפת כתובות (אוגוסט 2020)"/>
    <n v="2011"/>
    <x v="1"/>
    <s v="בנייה"/>
    <m/>
    <m/>
    <m/>
    <m/>
    <m/>
    <m/>
    <n v="4"/>
    <s v="להיתר"/>
    <m/>
    <x v="1"/>
    <m/>
    <m/>
    <m/>
    <m/>
    <m/>
    <m/>
    <m/>
    <m/>
    <m/>
    <m/>
    <m/>
    <m/>
    <m/>
    <n v="172"/>
    <m/>
    <m/>
    <m/>
    <m/>
    <m/>
    <m/>
    <m/>
  </r>
  <r>
    <n v="842"/>
    <m/>
    <m/>
    <m/>
    <m/>
    <m/>
    <m/>
    <m/>
    <m/>
    <m/>
    <m/>
    <n v="4024"/>
    <m/>
    <s v="תל אביב"/>
    <x v="35"/>
    <x v="146"/>
    <m/>
    <s v="מיסוי"/>
    <s v="פינוי-בינוי"/>
    <s v="בביצוע"/>
    <n v="5288995"/>
    <s v="507 130029"/>
    <n v="507"/>
    <n v="130029"/>
    <s v="בניה חדשה"/>
    <s v="בניין גבוה"/>
    <n v="820050"/>
    <s v="תל אביב-יפו"/>
    <n v="5000"/>
    <s v="קהילת לודג'"/>
    <n v="235"/>
    <n v="50"/>
    <n v="50"/>
    <m/>
    <d v="2013-01-03T00:00:00"/>
    <m/>
    <n v="0"/>
    <m/>
    <m/>
    <m/>
    <m/>
    <m/>
    <m/>
    <m/>
    <m/>
    <s v="הארכת תוקף היתר להקמת בניןחדש ._x000d__x000a_"/>
    <m/>
    <m/>
    <m/>
    <s v="NULL"/>
    <m/>
    <m/>
    <m/>
    <m/>
    <m/>
    <m/>
    <m/>
    <m/>
    <m/>
    <m/>
    <m/>
    <m/>
    <m/>
    <m/>
    <m/>
    <m/>
    <s v="שליפת כתובות (אוגוסט 2020)"/>
    <n v="2013"/>
    <x v="1"/>
    <s v="בנייה"/>
    <m/>
    <m/>
    <m/>
    <m/>
    <m/>
    <m/>
    <n v="4"/>
    <s v="להיתר"/>
    <m/>
    <x v="1"/>
    <m/>
    <m/>
    <m/>
    <m/>
    <m/>
    <m/>
    <m/>
    <m/>
    <m/>
    <m/>
    <m/>
    <m/>
    <m/>
    <n v="172"/>
    <m/>
    <m/>
    <m/>
    <m/>
    <m/>
    <m/>
    <m/>
  </r>
  <r>
    <n v="851"/>
    <m/>
    <m/>
    <m/>
    <m/>
    <m/>
    <m/>
    <m/>
    <m/>
    <m/>
    <m/>
    <n v="4024"/>
    <m/>
    <s v="תל אביב"/>
    <x v="35"/>
    <x v="146"/>
    <m/>
    <s v="מיסוי"/>
    <s v="מיסוי - פינוי-בינוי"/>
    <s v="בביצוע"/>
    <n v="5252284"/>
    <s v="507 170063"/>
    <n v="507"/>
    <n v="170063"/>
    <m/>
    <s v="בניין מגורים גבוה (מעל 13 מ')"/>
    <n v="820052"/>
    <s v="תל אביב-יפו"/>
    <n v="5000"/>
    <s v="קהילת לודג'"/>
    <n v="820"/>
    <n v="52"/>
    <n v="52"/>
    <m/>
    <d v="2017-01-09T00:00:00"/>
    <m/>
    <m/>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י יציאה חדר מכונות ומעלית קולטי שמש_x000d__x000d__x000a_ בחצר: גינה שטחים מרוצפים_x000d__x000d__x000a_"/>
    <m/>
    <m/>
    <m/>
    <n v="1533122"/>
    <n v="180699"/>
    <m/>
    <d v="2018-09-05T00:00:00"/>
    <m/>
    <m/>
    <n v="20"/>
    <m/>
    <m/>
    <m/>
    <m/>
    <n v="20"/>
    <m/>
    <m/>
    <m/>
    <m/>
    <m/>
    <m/>
    <n v="2017"/>
    <x v="3"/>
    <s v="בנייה"/>
    <s v="בנייה"/>
    <m/>
    <n v="3"/>
    <m/>
    <m/>
    <m/>
    <n v="1"/>
    <s v="להיתר"/>
    <m/>
    <x v="0"/>
    <m/>
    <m/>
    <s v="דטה ידנית"/>
    <n v="5252284"/>
    <n v="1533122"/>
    <m/>
    <m/>
    <m/>
    <m/>
    <m/>
    <m/>
    <m/>
    <m/>
    <n v="172"/>
    <m/>
    <m/>
    <m/>
    <m/>
    <m/>
    <m/>
    <m/>
  </r>
  <r>
    <n v="846"/>
    <m/>
    <m/>
    <m/>
    <m/>
    <m/>
    <m/>
    <m/>
    <m/>
    <m/>
    <m/>
    <n v="4024"/>
    <m/>
    <s v="תל אביב"/>
    <x v="35"/>
    <x v="146"/>
    <m/>
    <s v="מיסוי"/>
    <s v="פינוי-בינוי"/>
    <s v="בביצוע"/>
    <n v="5281077"/>
    <s v="507 100509"/>
    <n v="507"/>
    <n v="100509"/>
    <s v="בניה חדשה"/>
    <s v="בניין גבוה"/>
    <n v="820052"/>
    <s v="תל אביב-יפו"/>
    <n v="5000"/>
    <s v="קהילת לודג'"/>
    <n v="235"/>
    <n v="52"/>
    <n v="52"/>
    <m/>
    <d v="2010-03-22T00:00:00"/>
    <m/>
    <n v="0"/>
    <m/>
    <m/>
    <m/>
    <m/>
    <m/>
    <m/>
    <m/>
    <m/>
    <s v="הארכת תוקף החלטה להקמת בנין חדש ."/>
    <m/>
    <m/>
    <m/>
    <s v="NULL"/>
    <m/>
    <m/>
    <m/>
    <m/>
    <m/>
    <m/>
    <m/>
    <m/>
    <m/>
    <m/>
    <m/>
    <m/>
    <m/>
    <m/>
    <m/>
    <m/>
    <s v="שליפת כתובות (אוגוסט 2020)"/>
    <n v="2010"/>
    <x v="1"/>
    <s v="בנייה"/>
    <m/>
    <m/>
    <m/>
    <m/>
    <m/>
    <m/>
    <n v="4"/>
    <s v="להיתר"/>
    <m/>
    <x v="1"/>
    <m/>
    <m/>
    <m/>
    <m/>
    <m/>
    <m/>
    <m/>
    <m/>
    <m/>
    <m/>
    <m/>
    <m/>
    <m/>
    <n v="172"/>
    <m/>
    <m/>
    <m/>
    <m/>
    <m/>
    <m/>
    <m/>
  </r>
  <r>
    <n v="847"/>
    <m/>
    <m/>
    <m/>
    <m/>
    <m/>
    <m/>
    <m/>
    <m/>
    <m/>
    <m/>
    <n v="4024"/>
    <m/>
    <s v="תל אביב"/>
    <x v="35"/>
    <x v="146"/>
    <m/>
    <s v="מיסוי"/>
    <s v="פינוי-בינוי"/>
    <s v="בביצוע"/>
    <n v="5279521"/>
    <s v="507 110578"/>
    <n v="507"/>
    <n v="110578"/>
    <s v="בניה חדשה"/>
    <s v="בניין גבוה"/>
    <n v="820052"/>
    <s v="תל אביב-יפו"/>
    <n v="5000"/>
    <s v="קהילת לודג'"/>
    <n v="235"/>
    <n v="52"/>
    <n v="52"/>
    <m/>
    <d v="2011-03-30T00:00:00"/>
    <m/>
    <n v="18"/>
    <m/>
    <m/>
    <m/>
    <m/>
    <m/>
    <m/>
    <m/>
    <m/>
    <s v="הארכה חריגה לתוקף החלטה להקמת בנין חדש ."/>
    <m/>
    <m/>
    <m/>
    <s v="NULL"/>
    <m/>
    <m/>
    <m/>
    <m/>
    <m/>
    <m/>
    <m/>
    <m/>
    <m/>
    <m/>
    <m/>
    <m/>
    <m/>
    <m/>
    <m/>
    <m/>
    <s v="שליפת כתובות (אוגוסט 2020)"/>
    <n v="2011"/>
    <x v="1"/>
    <s v="בנייה"/>
    <m/>
    <m/>
    <m/>
    <m/>
    <m/>
    <m/>
    <n v="4"/>
    <s v="להיתר"/>
    <m/>
    <x v="1"/>
    <m/>
    <m/>
    <m/>
    <m/>
    <m/>
    <m/>
    <m/>
    <m/>
    <m/>
    <m/>
    <m/>
    <m/>
    <m/>
    <n v="172"/>
    <m/>
    <m/>
    <m/>
    <m/>
    <m/>
    <m/>
    <m/>
  </r>
  <r>
    <n v="850"/>
    <m/>
    <m/>
    <m/>
    <m/>
    <m/>
    <m/>
    <m/>
    <m/>
    <m/>
    <m/>
    <n v="4024"/>
    <m/>
    <s v="תל אביב"/>
    <x v="35"/>
    <x v="146"/>
    <m/>
    <s v="מיסוי"/>
    <s v="פינוי-בינוי"/>
    <s v="בביצוע"/>
    <n v="5287802"/>
    <s v="507 130023"/>
    <n v="507"/>
    <n v="130023"/>
    <s v="בניה חדשה"/>
    <s v="בניין גבוה"/>
    <n v="820052"/>
    <s v="תל אביב-יפו"/>
    <n v="5000"/>
    <s v="קהילת לודג'"/>
    <n v="235"/>
    <n v="52"/>
    <n v="52"/>
    <m/>
    <d v="2013-01-03T00:00:00"/>
    <m/>
    <n v="0"/>
    <m/>
    <m/>
    <m/>
    <m/>
    <m/>
    <m/>
    <m/>
    <m/>
    <s v="הארכת תוקף היתר להקמת בנין חדש ."/>
    <m/>
    <m/>
    <m/>
    <s v="NULL"/>
    <m/>
    <m/>
    <m/>
    <m/>
    <m/>
    <m/>
    <m/>
    <m/>
    <m/>
    <m/>
    <m/>
    <m/>
    <m/>
    <m/>
    <m/>
    <m/>
    <s v="שליפת כתובות (אוגוסט 2020)"/>
    <n v="2013"/>
    <x v="1"/>
    <s v="בנייה"/>
    <m/>
    <m/>
    <m/>
    <m/>
    <m/>
    <m/>
    <n v="4"/>
    <s v="להיתר"/>
    <m/>
    <x v="1"/>
    <m/>
    <m/>
    <m/>
    <m/>
    <m/>
    <m/>
    <m/>
    <m/>
    <m/>
    <m/>
    <m/>
    <m/>
    <m/>
    <n v="172"/>
    <m/>
    <m/>
    <m/>
    <m/>
    <m/>
    <m/>
    <m/>
  </r>
  <r>
    <n v="860"/>
    <m/>
    <m/>
    <m/>
    <m/>
    <m/>
    <m/>
    <m/>
    <m/>
    <m/>
    <m/>
    <n v="4024"/>
    <m/>
    <s v="תל אביב"/>
    <x v="35"/>
    <x v="146"/>
    <m/>
    <s v="מיסוי"/>
    <s v="מיסוי - פינוי-בינוי"/>
    <s v="בביצוע"/>
    <n v="5252315"/>
    <s v="507 170116"/>
    <n v="507"/>
    <n v="170116"/>
    <m/>
    <s v="בניין מגורים גבוה (מעל 13 מ')"/>
    <n v="820054"/>
    <s v="תל אביב-יפו"/>
    <n v="5000"/>
    <s v="קהילת לודג'"/>
    <n v="820"/>
    <n v="54"/>
    <n v="54"/>
    <m/>
    <d v="2017-01-17T00:00:00"/>
    <m/>
    <m/>
    <m/>
    <m/>
    <n v="18"/>
    <m/>
    <m/>
    <m/>
    <m/>
    <m/>
    <s v="במרתפים: ללא מרתף_x000d__x000d__x000a_ בקומת הקרקע: אולם כניסה חדר אשפה חדר גז_x000d__x000d__x000a_ על הגג: חדר מכונות ומעלית קולטי שמש_x000d__x000d__x000a_"/>
    <m/>
    <m/>
    <m/>
    <n v="1533130"/>
    <n v="180663"/>
    <m/>
    <d v="2018-09-05T00:00:00"/>
    <m/>
    <m/>
    <n v="18"/>
    <m/>
    <m/>
    <m/>
    <m/>
    <n v="18"/>
    <m/>
    <m/>
    <m/>
    <m/>
    <m/>
    <m/>
    <n v="2017"/>
    <x v="3"/>
    <s v="בנייה"/>
    <s v="בנייה"/>
    <m/>
    <n v="4"/>
    <m/>
    <m/>
    <m/>
    <n v="1"/>
    <s v="להיתר"/>
    <m/>
    <x v="0"/>
    <m/>
    <m/>
    <s v="דטה ידנית"/>
    <n v="5252315"/>
    <n v="1533130"/>
    <m/>
    <m/>
    <m/>
    <m/>
    <m/>
    <m/>
    <m/>
    <m/>
    <n v="172"/>
    <m/>
    <m/>
    <m/>
    <m/>
    <m/>
    <m/>
    <m/>
  </r>
  <r>
    <n v="1562"/>
    <m/>
    <m/>
    <m/>
    <m/>
    <m/>
    <s v="כפול רק מהנתונים החדשים"/>
    <m/>
    <m/>
    <m/>
    <m/>
    <n v="4024"/>
    <m/>
    <s v="תל אביב"/>
    <x v="35"/>
    <x v="146"/>
    <m/>
    <s v="מיסוי"/>
    <s v="פינוי-בינוי"/>
    <s v="בביצוע"/>
    <n v="7137287"/>
    <s v="507 200383"/>
    <n v="507"/>
    <n v="200383"/>
    <s v="שינויים"/>
    <s v="שינויים במהלך ביצוע (סמכות מהנדס העיר)"/>
    <n v="820054"/>
    <s v="תל אביב-יפו"/>
    <n v="5000"/>
    <s v="קהילת לודג'"/>
    <n v="235"/>
    <n v="54"/>
    <n v="54"/>
    <s v=" "/>
    <d v="2020-03-11T00:00:00"/>
    <m/>
    <m/>
    <m/>
    <m/>
    <m/>
    <s v="2020_01"/>
    <d v="2020-11-01T21:03:32"/>
    <m/>
    <m/>
    <m/>
    <s v="השינויים המבוקשים מההיתר המקורי: שינויים במרתפים תוך כדי תיאומי ביצוע- עדכון סידור מקומות חניה ומחסנים .   ,  "/>
    <s v="NULL"/>
    <s v="NULL"/>
    <s v="NULL"/>
    <n v="2051901"/>
    <n v="200479"/>
    <s v="שינויים"/>
    <d v="2020-06-17T00:00:00"/>
    <m/>
    <m/>
    <n v="0"/>
    <m/>
    <m/>
    <m/>
    <m/>
    <m/>
    <m/>
    <m/>
    <s v="NULL"/>
    <s v="2020_01"/>
    <d v="2020-11-01T21:03:32"/>
    <s v="לפי גוש חלקה (מרץ 2021)"/>
    <n v="2020"/>
    <x v="2"/>
    <s v="בנייה (שינויים)"/>
    <s v="בנייה (שינויים)"/>
    <m/>
    <n v="4"/>
    <m/>
    <m/>
    <m/>
    <n v="2"/>
    <s v="להיתר"/>
    <m/>
    <x v="2"/>
    <m/>
    <m/>
    <m/>
    <n v="7137287"/>
    <n v="2051901"/>
    <m/>
    <m/>
    <m/>
    <m/>
    <m/>
    <m/>
    <m/>
    <m/>
    <n v="172"/>
    <m/>
    <m/>
    <m/>
    <m/>
    <m/>
    <m/>
    <m/>
  </r>
  <r>
    <n v="853"/>
    <m/>
    <m/>
    <m/>
    <m/>
    <m/>
    <m/>
    <m/>
    <m/>
    <m/>
    <m/>
    <n v="4024"/>
    <m/>
    <s v="תל אביב"/>
    <x v="35"/>
    <x v="146"/>
    <m/>
    <s v="מיסוי"/>
    <s v="פינוי-בינוי"/>
    <s v="בביצוע"/>
    <n v="5288583"/>
    <s v="507 100512"/>
    <n v="507"/>
    <n v="100512"/>
    <s v="בניה חדשה"/>
    <s v="בניין לא גבוה"/>
    <n v="820054"/>
    <s v="תל אביב-יפו"/>
    <n v="5000"/>
    <s v="קהילת לודג'"/>
    <n v="235"/>
    <n v="54"/>
    <n v="54"/>
    <m/>
    <d v="2010-03-22T00:00:00"/>
    <m/>
    <n v="0"/>
    <m/>
    <m/>
    <m/>
    <m/>
    <m/>
    <m/>
    <m/>
    <m/>
    <s v="הארכת תוקף החלטה להקמת בנין חדש ._x000d__x000a_"/>
    <m/>
    <m/>
    <m/>
    <s v="NULL"/>
    <m/>
    <m/>
    <m/>
    <m/>
    <m/>
    <m/>
    <m/>
    <m/>
    <m/>
    <m/>
    <m/>
    <m/>
    <m/>
    <m/>
    <m/>
    <m/>
    <s v="שליפת כתובות (אוגוסט 2020)"/>
    <n v="2010"/>
    <x v="1"/>
    <s v="בנייה"/>
    <m/>
    <m/>
    <m/>
    <m/>
    <m/>
    <m/>
    <n v="4"/>
    <s v="להיתר"/>
    <m/>
    <x v="1"/>
    <m/>
    <m/>
    <m/>
    <m/>
    <m/>
    <m/>
    <m/>
    <m/>
    <m/>
    <m/>
    <m/>
    <m/>
    <m/>
    <n v="172"/>
    <m/>
    <m/>
    <m/>
    <m/>
    <m/>
    <m/>
    <m/>
  </r>
  <r>
    <n v="854"/>
    <m/>
    <m/>
    <m/>
    <m/>
    <m/>
    <m/>
    <m/>
    <m/>
    <m/>
    <m/>
    <n v="4024"/>
    <m/>
    <s v="תל אביב"/>
    <x v="35"/>
    <x v="146"/>
    <m/>
    <s v="מיסוי"/>
    <s v="פינוי-בינוי"/>
    <s v="בביצוע"/>
    <n v="5285299"/>
    <s v="507 110583"/>
    <n v="507"/>
    <n v="110583"/>
    <s v="בניה חדשה"/>
    <s v="בניין לא גבוה"/>
    <n v="820054"/>
    <s v="תל אביב-יפו"/>
    <n v="5000"/>
    <s v="קהילת לודג'"/>
    <n v="235"/>
    <n v="54"/>
    <n v="54"/>
    <m/>
    <d v="2011-03-30T00:00:00"/>
    <m/>
    <n v="17"/>
    <m/>
    <m/>
    <m/>
    <m/>
    <m/>
    <m/>
    <m/>
    <m/>
    <s v="הארכה חריגה לתוקף החלטה להקמת בנין חדש ._x000d__x000a_"/>
    <m/>
    <m/>
    <m/>
    <s v="NULL"/>
    <m/>
    <m/>
    <m/>
    <m/>
    <m/>
    <m/>
    <m/>
    <m/>
    <m/>
    <m/>
    <m/>
    <m/>
    <m/>
    <m/>
    <m/>
    <m/>
    <s v="שליפת כתובות (אוגוסט 2020)"/>
    <n v="2011"/>
    <x v="1"/>
    <s v="בנייה"/>
    <m/>
    <m/>
    <m/>
    <m/>
    <m/>
    <m/>
    <n v="4"/>
    <s v="להיתר"/>
    <m/>
    <x v="1"/>
    <m/>
    <m/>
    <m/>
    <m/>
    <m/>
    <m/>
    <m/>
    <m/>
    <m/>
    <m/>
    <m/>
    <m/>
    <m/>
    <n v="172"/>
    <m/>
    <m/>
    <m/>
    <m/>
    <m/>
    <m/>
    <m/>
  </r>
  <r>
    <n v="859"/>
    <m/>
    <m/>
    <m/>
    <m/>
    <m/>
    <m/>
    <m/>
    <m/>
    <m/>
    <m/>
    <n v="4024"/>
    <m/>
    <s v="תל אביב"/>
    <x v="35"/>
    <x v="146"/>
    <m/>
    <s v="מיסוי"/>
    <s v="פינוי-בינוי"/>
    <s v="בביצוע"/>
    <n v="5282675"/>
    <s v="507 130024"/>
    <n v="507"/>
    <n v="130024"/>
    <s v="בניה חדשה"/>
    <s v="בניין לא גבוה"/>
    <n v="820054"/>
    <s v="תל אביב-יפו"/>
    <n v="5000"/>
    <s v="קהילת לודג'"/>
    <n v="235"/>
    <n v="54"/>
    <n v="54"/>
    <m/>
    <d v="2013-01-03T00:00:00"/>
    <m/>
    <n v="0"/>
    <m/>
    <m/>
    <m/>
    <m/>
    <m/>
    <m/>
    <m/>
    <m/>
    <s v="הארכת תוקף היתר להקמת בנין חדש ._x000d__x000a_"/>
    <m/>
    <m/>
    <m/>
    <s v="NULL"/>
    <m/>
    <m/>
    <m/>
    <m/>
    <m/>
    <m/>
    <m/>
    <m/>
    <m/>
    <m/>
    <m/>
    <m/>
    <m/>
    <m/>
    <m/>
    <m/>
    <s v="שליפת כתובות (אוגוסט 2020)"/>
    <n v="2013"/>
    <x v="1"/>
    <s v="בנייה"/>
    <m/>
    <m/>
    <m/>
    <m/>
    <m/>
    <m/>
    <n v="4"/>
    <s v="להיתר"/>
    <m/>
    <x v="1"/>
    <m/>
    <m/>
    <m/>
    <m/>
    <m/>
    <m/>
    <m/>
    <m/>
    <m/>
    <m/>
    <m/>
    <m/>
    <m/>
    <n v="172"/>
    <m/>
    <m/>
    <m/>
    <m/>
    <m/>
    <m/>
    <m/>
  </r>
  <r>
    <n v="867"/>
    <m/>
    <m/>
    <m/>
    <m/>
    <m/>
    <m/>
    <m/>
    <m/>
    <m/>
    <m/>
    <n v="4024"/>
    <m/>
    <s v="תל אביב"/>
    <x v="35"/>
    <x v="146"/>
    <m/>
    <s v="מיסוי"/>
    <s v="מיסוי - פינוי-בינוי"/>
    <s v="בביצוע"/>
    <n v="5288814"/>
    <s v="507 170117"/>
    <n v="507"/>
    <n v="170117"/>
    <s v="בניה חדשה"/>
    <s v="בניין מגורים גבוה (מעל 13 מ')"/>
    <n v="820056"/>
    <s v="תל אביב-יפו"/>
    <n v="5000"/>
    <s v="קהילת לודג'"/>
    <n v="235"/>
    <n v="56"/>
    <n v="56"/>
    <m/>
    <d v="2017-01-17T00:00:00"/>
    <m/>
    <n v="0"/>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 מכונות ומעלית קולטי שמש_x000d__x000d__x000a_ בחצר: גינה שטחים מרוצפים_x000d__x000d__x000a_"/>
    <m/>
    <m/>
    <m/>
    <n v="1533131"/>
    <n v="180664"/>
    <m/>
    <d v="2018-09-05T00:00:00"/>
    <m/>
    <m/>
    <n v="20"/>
    <m/>
    <m/>
    <m/>
    <m/>
    <n v="20"/>
    <m/>
    <m/>
    <m/>
    <m/>
    <m/>
    <m/>
    <n v="2017"/>
    <x v="3"/>
    <s v="בנייה"/>
    <s v="בנייה"/>
    <m/>
    <n v="5"/>
    <m/>
    <m/>
    <m/>
    <n v="1"/>
    <s v="להיתר"/>
    <m/>
    <x v="0"/>
    <m/>
    <m/>
    <s v="דטה ידנית"/>
    <n v="5288814"/>
    <n v="1533131"/>
    <m/>
    <m/>
    <m/>
    <m/>
    <m/>
    <m/>
    <m/>
    <m/>
    <n v="172"/>
    <m/>
    <m/>
    <m/>
    <m/>
    <m/>
    <m/>
    <m/>
  </r>
  <r>
    <n v="1579"/>
    <m/>
    <m/>
    <m/>
    <m/>
    <m/>
    <s v="כפול רק מהנתונים החדשים"/>
    <m/>
    <m/>
    <m/>
    <m/>
    <n v="4024"/>
    <m/>
    <s v="תל אביב"/>
    <x v="35"/>
    <x v="146"/>
    <m/>
    <s v="מיסוי"/>
    <s v="פינוי-בינוי"/>
    <s v="בביצוע"/>
    <n v="7138639"/>
    <s v="507 200081"/>
    <n v="507"/>
    <n v="200081"/>
    <s v="תוספות בניה"/>
    <s v="תוספות בניה שונות (כולל קומת קרקע)"/>
    <n v="820056"/>
    <s v="תל אביב-יפו"/>
    <n v="5000"/>
    <s v="קהילת לודג'"/>
    <n v="235"/>
    <n v="56"/>
    <n v="56"/>
    <s v=" "/>
    <d v="2020-01-14T00:00:00"/>
    <m/>
    <m/>
    <m/>
    <m/>
    <m/>
    <s v="2020_01"/>
    <d v="2020-11-01T21:03:32"/>
    <m/>
    <m/>
    <m/>
    <s v="בקשה לתוספת בניה:   שינויים פנימיים הכוללים: ניוד שטחים בתוך מקבץ בהתאם לתב&quot;ע לטובת הרחבת דירות הגן בכ- 3 מ&quot;ר כל אחת.  המקום משמש כיום ללובי קומתי  שינוי בחומרי גמר בהיתר"/>
    <s v="NULL"/>
    <s v="NULL"/>
    <s v="NULL"/>
    <n v="2052176"/>
    <n v="200421"/>
    <s v="תוספות בניה"/>
    <d v="2020-06-17T00:00:00"/>
    <m/>
    <m/>
    <n v="0"/>
    <m/>
    <m/>
    <m/>
    <m/>
    <m/>
    <m/>
    <m/>
    <s v="NULL"/>
    <s v="2020_01"/>
    <d v="2020-11-01T21:03:32"/>
    <s v="לפי גוש חלקה (מרץ 2021)"/>
    <n v="2020"/>
    <x v="2"/>
    <s v="בנייה (שינויים)"/>
    <s v="בנייה (שינויים)"/>
    <m/>
    <n v="5"/>
    <m/>
    <m/>
    <m/>
    <n v="2"/>
    <s v="להיתר"/>
    <m/>
    <x v="2"/>
    <m/>
    <m/>
    <m/>
    <n v="7138639"/>
    <n v="2052176"/>
    <m/>
    <m/>
    <m/>
    <m/>
    <m/>
    <m/>
    <m/>
    <m/>
    <n v="172"/>
    <m/>
    <m/>
    <m/>
    <m/>
    <m/>
    <m/>
    <m/>
  </r>
  <r>
    <n v="862"/>
    <m/>
    <m/>
    <m/>
    <m/>
    <m/>
    <m/>
    <m/>
    <m/>
    <m/>
    <m/>
    <n v="4024"/>
    <m/>
    <s v="תל אביב"/>
    <x v="35"/>
    <x v="146"/>
    <m/>
    <s v="מיסוי"/>
    <s v="פינוי-בינוי"/>
    <s v="בביצוע"/>
    <n v="5286748"/>
    <s v="507 100508"/>
    <n v="507"/>
    <n v="100508"/>
    <s v="בניה חדשה"/>
    <s v="בניין לא גבוה"/>
    <n v="820056"/>
    <s v="תל אביב-יפו"/>
    <n v="5000"/>
    <s v="קהילת לודג'"/>
    <n v="235"/>
    <n v="56"/>
    <n v="56"/>
    <m/>
    <d v="2010-03-22T00:00:00"/>
    <m/>
    <n v="0"/>
    <m/>
    <m/>
    <m/>
    <m/>
    <m/>
    <m/>
    <m/>
    <m/>
    <s v="הארכת תוקף החלטה להקמת בנין חדש ."/>
    <m/>
    <m/>
    <m/>
    <s v="NULL"/>
    <m/>
    <m/>
    <m/>
    <m/>
    <m/>
    <m/>
    <m/>
    <m/>
    <m/>
    <m/>
    <m/>
    <m/>
    <m/>
    <m/>
    <m/>
    <m/>
    <s v="שליפת כתובות (אוגוסט 2020)"/>
    <n v="2010"/>
    <x v="1"/>
    <s v="בנייה"/>
    <m/>
    <m/>
    <m/>
    <m/>
    <m/>
    <m/>
    <n v="4"/>
    <s v="להיתר"/>
    <m/>
    <x v="1"/>
    <m/>
    <m/>
    <m/>
    <m/>
    <m/>
    <m/>
    <m/>
    <m/>
    <m/>
    <m/>
    <m/>
    <m/>
    <m/>
    <n v="172"/>
    <m/>
    <m/>
    <m/>
    <m/>
    <m/>
    <m/>
    <m/>
  </r>
  <r>
    <n v="863"/>
    <m/>
    <m/>
    <m/>
    <m/>
    <m/>
    <m/>
    <m/>
    <m/>
    <m/>
    <m/>
    <n v="4024"/>
    <m/>
    <s v="תל אביב"/>
    <x v="35"/>
    <x v="146"/>
    <m/>
    <s v="מיסוי"/>
    <s v="פינוי-בינוי"/>
    <s v="בביצוע"/>
    <n v="5288940"/>
    <s v="507 110580"/>
    <n v="507"/>
    <n v="110580"/>
    <s v="בניה חדשה"/>
    <s v="בניין לא גבוה"/>
    <n v="820056"/>
    <s v="תל אביב-יפו"/>
    <n v="5000"/>
    <s v="קהילת לודג'"/>
    <n v="235"/>
    <n v="56"/>
    <n v="56"/>
    <m/>
    <d v="2011-03-30T00:00:00"/>
    <m/>
    <n v="18"/>
    <m/>
    <m/>
    <m/>
    <m/>
    <m/>
    <m/>
    <m/>
    <m/>
    <s v="הארכה חריגה לתוקף החלטה להקמת בנין חדש ."/>
    <m/>
    <m/>
    <m/>
    <s v="NULL"/>
    <m/>
    <m/>
    <m/>
    <m/>
    <m/>
    <m/>
    <m/>
    <m/>
    <m/>
    <m/>
    <m/>
    <m/>
    <m/>
    <m/>
    <m/>
    <m/>
    <s v="שליפת כתובות (אוגוסט 2020)"/>
    <n v="2011"/>
    <x v="1"/>
    <s v="בנייה"/>
    <m/>
    <m/>
    <m/>
    <m/>
    <m/>
    <m/>
    <n v="4"/>
    <s v="להיתר"/>
    <m/>
    <x v="1"/>
    <m/>
    <m/>
    <m/>
    <m/>
    <m/>
    <m/>
    <m/>
    <m/>
    <m/>
    <m/>
    <m/>
    <m/>
    <m/>
    <n v="172"/>
    <m/>
    <m/>
    <m/>
    <m/>
    <m/>
    <m/>
    <m/>
  </r>
  <r>
    <n v="866"/>
    <m/>
    <m/>
    <m/>
    <m/>
    <m/>
    <m/>
    <m/>
    <m/>
    <m/>
    <m/>
    <n v="4024"/>
    <m/>
    <s v="תל אביב"/>
    <x v="35"/>
    <x v="146"/>
    <m/>
    <s v="מיסוי"/>
    <s v="פינוי-בינוי"/>
    <s v="בביצוע"/>
    <n v="5289023"/>
    <s v="507 130025"/>
    <n v="507"/>
    <n v="130025"/>
    <s v="בניה חדשה"/>
    <s v="בניין לא גבוה"/>
    <n v="820056"/>
    <s v="תל אביב-יפו"/>
    <n v="5000"/>
    <s v="קהילת לודג'"/>
    <n v="235"/>
    <n v="56"/>
    <n v="56"/>
    <m/>
    <d v="2013-01-03T00:00:00"/>
    <m/>
    <n v="0"/>
    <m/>
    <m/>
    <m/>
    <m/>
    <m/>
    <m/>
    <m/>
    <m/>
    <s v="הארכת תוקף היתר להקמת בנין חדש ."/>
    <m/>
    <m/>
    <m/>
    <s v="NULL"/>
    <m/>
    <m/>
    <m/>
    <m/>
    <m/>
    <m/>
    <m/>
    <m/>
    <m/>
    <m/>
    <m/>
    <m/>
    <m/>
    <m/>
    <m/>
    <m/>
    <s v="שליפת כתובות (אוגוסט 2020)"/>
    <n v="2013"/>
    <x v="1"/>
    <s v="בנייה"/>
    <m/>
    <m/>
    <m/>
    <m/>
    <m/>
    <m/>
    <n v="4"/>
    <s v="להיתר"/>
    <m/>
    <x v="1"/>
    <m/>
    <m/>
    <m/>
    <m/>
    <m/>
    <m/>
    <m/>
    <m/>
    <m/>
    <m/>
    <m/>
    <m/>
    <m/>
    <n v="172"/>
    <m/>
    <m/>
    <m/>
    <m/>
    <m/>
    <m/>
    <m/>
  </r>
  <r>
    <n v="874"/>
    <m/>
    <m/>
    <m/>
    <m/>
    <m/>
    <m/>
    <m/>
    <m/>
    <m/>
    <m/>
    <n v="4024"/>
    <m/>
    <s v="תל אביב"/>
    <x v="35"/>
    <x v="146"/>
    <m/>
    <s v="מיסוי"/>
    <s v="מיסוי - פינוי-בינוי"/>
    <s v="בביצוע"/>
    <n v="5252317"/>
    <s v="507 170118"/>
    <n v="507"/>
    <n v="170118"/>
    <m/>
    <s v="בניין מגורים גבוה (מעל 13 מ')"/>
    <n v="820058"/>
    <s v="תל אביב-יפו"/>
    <n v="5000"/>
    <s v="קהילת לודג'"/>
    <n v="820"/>
    <n v="58"/>
    <n v="58"/>
    <m/>
    <d v="2017-01-17T00:00:00"/>
    <m/>
    <m/>
    <m/>
    <m/>
    <n v="19"/>
    <m/>
    <m/>
    <m/>
    <m/>
    <m/>
    <s v="במרתפים: ללא מרתף_x000d__x000d__x000a_ בקומת הקרקע: אולם כניסה חדר אשפה חדר גז_x000d__x000d__x000a_ על הגג: חדרי יציאה חדר מכונות ומעלית קולטי שמש_x000d__x000d__x000a_ בחצר: גינה שטחים מרוצפים_x000d__x000d__x000a_"/>
    <m/>
    <m/>
    <m/>
    <n v="1533132"/>
    <n v="180698"/>
    <m/>
    <d v="2018-09-05T00:00:00"/>
    <m/>
    <m/>
    <n v="19"/>
    <m/>
    <m/>
    <m/>
    <m/>
    <n v="19"/>
    <m/>
    <m/>
    <m/>
    <m/>
    <m/>
    <m/>
    <n v="2017"/>
    <x v="3"/>
    <s v="בנייה"/>
    <s v="בנייה"/>
    <m/>
    <n v="6"/>
    <m/>
    <m/>
    <m/>
    <n v="1"/>
    <s v="להיתר"/>
    <m/>
    <x v="0"/>
    <m/>
    <m/>
    <s v="דטה ידנית"/>
    <n v="5252317"/>
    <n v="1533132"/>
    <m/>
    <m/>
    <m/>
    <m/>
    <m/>
    <m/>
    <m/>
    <m/>
    <n v="172"/>
    <m/>
    <m/>
    <m/>
    <m/>
    <m/>
    <m/>
    <m/>
  </r>
  <r>
    <n v="1561"/>
    <m/>
    <m/>
    <m/>
    <m/>
    <m/>
    <s v="כפול רק מהנתונים החדשים"/>
    <m/>
    <m/>
    <m/>
    <m/>
    <n v="4024"/>
    <m/>
    <s v="תל אביב"/>
    <x v="35"/>
    <x v="146"/>
    <m/>
    <s v="מיסוי"/>
    <s v="פינוי-בינוי"/>
    <s v="בביצוע"/>
    <n v="7137241"/>
    <s v="507 200429"/>
    <n v="507"/>
    <n v="200429"/>
    <s v="תוספות בניה"/>
    <s v="תוספת בניה או קומות (לא בק&quot;ק)"/>
    <n v="820058"/>
    <s v="תל אביב-יפו"/>
    <n v="5000"/>
    <s v="קהילת לודג'"/>
    <n v="235"/>
    <n v="58"/>
    <n v="58"/>
    <s v=" "/>
    <d v="2020-03-25T00:00:00"/>
    <m/>
    <m/>
    <m/>
    <m/>
    <m/>
    <s v="2020_01"/>
    <d v="2020-11-01T21:03:32"/>
    <m/>
    <m/>
    <m/>
    <m/>
    <s v="NULL"/>
    <s v="NULL"/>
    <s v="NULL"/>
    <s v="NULL"/>
    <m/>
    <m/>
    <m/>
    <m/>
    <m/>
    <m/>
    <m/>
    <m/>
    <m/>
    <m/>
    <m/>
    <m/>
    <m/>
    <m/>
    <s v="NULL"/>
    <s v="NULL"/>
    <s v="לפי גוש חלקה (מרץ 2021)"/>
    <n v="2020"/>
    <x v="1"/>
    <s v="בנייה"/>
    <m/>
    <s v="במהות הבקשה באתר העירייה כתוב רק שסוג הבקשה היא &quot;תוספת בניה&quot; - לכן קבעתי שהבקשה מסוג בנייה"/>
    <n v="6"/>
    <m/>
    <m/>
    <m/>
    <n v="2"/>
    <s v="להיתר"/>
    <m/>
    <x v="1"/>
    <m/>
    <m/>
    <m/>
    <m/>
    <m/>
    <m/>
    <m/>
    <m/>
    <m/>
    <m/>
    <m/>
    <m/>
    <m/>
    <n v="172"/>
    <m/>
    <m/>
    <m/>
    <m/>
    <m/>
    <s v="לדיון חוזר"/>
    <m/>
  </r>
  <r>
    <n v="869"/>
    <m/>
    <m/>
    <m/>
    <m/>
    <m/>
    <m/>
    <m/>
    <m/>
    <m/>
    <m/>
    <n v="4024"/>
    <m/>
    <s v="תל אביב"/>
    <x v="35"/>
    <x v="146"/>
    <m/>
    <s v="מיסוי"/>
    <s v="פינוי-בינוי"/>
    <s v="בביצוע"/>
    <n v="5286292"/>
    <s v="507 100506"/>
    <n v="507"/>
    <n v="100506"/>
    <s v="בניה חדשה"/>
    <s v="בניין גבוה"/>
    <n v="820058"/>
    <s v="תל אביב-יפו"/>
    <n v="5000"/>
    <s v="קהילת לודג'"/>
    <n v="235"/>
    <n v="58"/>
    <n v="58"/>
    <m/>
    <d v="2010-03-21T00:00:00"/>
    <m/>
    <n v="0"/>
    <m/>
    <m/>
    <m/>
    <m/>
    <m/>
    <m/>
    <m/>
    <m/>
    <s v="הארכת תוקף החלטה להקמת בנין חדש ._x000d__x000a_"/>
    <m/>
    <m/>
    <m/>
    <s v="NULL"/>
    <m/>
    <m/>
    <m/>
    <m/>
    <m/>
    <m/>
    <m/>
    <m/>
    <m/>
    <m/>
    <m/>
    <m/>
    <m/>
    <m/>
    <m/>
    <m/>
    <s v="שליפת כתובות (אוגוסט 2020)"/>
    <n v="2010"/>
    <x v="1"/>
    <s v="בנייה"/>
    <m/>
    <m/>
    <m/>
    <m/>
    <m/>
    <m/>
    <n v="4"/>
    <s v="להיתר"/>
    <m/>
    <x v="1"/>
    <m/>
    <m/>
    <m/>
    <m/>
    <m/>
    <m/>
    <m/>
    <m/>
    <m/>
    <m/>
    <m/>
    <m/>
    <m/>
    <n v="172"/>
    <m/>
    <m/>
    <m/>
    <m/>
    <m/>
    <m/>
    <m/>
  </r>
  <r>
    <n v="870"/>
    <m/>
    <m/>
    <m/>
    <m/>
    <m/>
    <m/>
    <m/>
    <m/>
    <m/>
    <m/>
    <n v="4024"/>
    <m/>
    <s v="תל אביב"/>
    <x v="35"/>
    <x v="146"/>
    <m/>
    <s v="מיסוי"/>
    <s v="פינוי-בינוי"/>
    <s v="בביצוע"/>
    <n v="5286382"/>
    <s v="507 110555"/>
    <n v="507"/>
    <n v="110555"/>
    <s v="בניה חדשה"/>
    <s v="בניין גבוה"/>
    <n v="820058"/>
    <s v="תל אביב-יפו"/>
    <n v="5000"/>
    <s v="קהילת לודג'"/>
    <n v="235"/>
    <n v="58"/>
    <n v="58"/>
    <m/>
    <d v="2011-03-29T00:00:00"/>
    <m/>
    <n v="17"/>
    <m/>
    <m/>
    <m/>
    <m/>
    <m/>
    <m/>
    <m/>
    <m/>
    <s v="הארכה חריגה לתוקף החלטה להקמת בנין חדש ._x000d__x000a_"/>
    <m/>
    <m/>
    <m/>
    <s v="NULL"/>
    <m/>
    <m/>
    <m/>
    <m/>
    <m/>
    <m/>
    <m/>
    <m/>
    <m/>
    <m/>
    <m/>
    <m/>
    <m/>
    <m/>
    <m/>
    <m/>
    <s v="שליפת כתובות (אוגוסט 2020)"/>
    <n v="2011"/>
    <x v="1"/>
    <s v="בנייה"/>
    <m/>
    <m/>
    <m/>
    <m/>
    <m/>
    <m/>
    <n v="4"/>
    <s v="להיתר"/>
    <m/>
    <x v="1"/>
    <m/>
    <m/>
    <m/>
    <m/>
    <m/>
    <m/>
    <m/>
    <m/>
    <m/>
    <m/>
    <m/>
    <m/>
    <m/>
    <n v="172"/>
    <m/>
    <m/>
    <m/>
    <m/>
    <m/>
    <m/>
    <m/>
  </r>
  <r>
    <n v="873"/>
    <m/>
    <m/>
    <m/>
    <m/>
    <m/>
    <m/>
    <m/>
    <m/>
    <m/>
    <m/>
    <n v="4024"/>
    <m/>
    <s v="תל אביב"/>
    <x v="35"/>
    <x v="146"/>
    <m/>
    <s v="מיסוי"/>
    <s v="פינוי-בינוי"/>
    <s v="בביצוע"/>
    <n v="5289065"/>
    <s v="507 130027"/>
    <n v="507"/>
    <n v="130027"/>
    <s v="בניה חדשה"/>
    <s v="בניין גבוה"/>
    <n v="820058"/>
    <s v="תל אביב-יפו"/>
    <n v="5000"/>
    <s v="קהילת לודג'"/>
    <n v="235"/>
    <n v="58"/>
    <n v="58"/>
    <m/>
    <d v="2013-01-03T00:00:00"/>
    <m/>
    <n v="0"/>
    <m/>
    <m/>
    <m/>
    <m/>
    <m/>
    <m/>
    <m/>
    <m/>
    <s v="הארכת תוקף היתר להקמת בנין חדש ._x000d__x000a_"/>
    <m/>
    <m/>
    <m/>
    <s v="NULL"/>
    <m/>
    <m/>
    <m/>
    <m/>
    <m/>
    <m/>
    <m/>
    <m/>
    <m/>
    <m/>
    <m/>
    <m/>
    <m/>
    <m/>
    <m/>
    <m/>
    <s v="שליפת כתובות (אוגוסט 2020)"/>
    <n v="2013"/>
    <x v="1"/>
    <s v="בנייה"/>
    <m/>
    <m/>
    <m/>
    <m/>
    <m/>
    <m/>
    <n v="4"/>
    <s v="להיתר"/>
    <m/>
    <x v="1"/>
    <m/>
    <m/>
    <m/>
    <m/>
    <m/>
    <m/>
    <m/>
    <m/>
    <m/>
    <m/>
    <m/>
    <m/>
    <m/>
    <n v="172"/>
    <m/>
    <m/>
    <m/>
    <m/>
    <m/>
    <m/>
    <m/>
  </r>
  <r>
    <n v="881"/>
    <m/>
    <m/>
    <m/>
    <m/>
    <m/>
    <m/>
    <m/>
    <m/>
    <m/>
    <m/>
    <n v="4024"/>
    <m/>
    <s v="תל אביב"/>
    <x v="35"/>
    <x v="146"/>
    <m/>
    <s v="מיסוי"/>
    <s v="מיסוי - פינוי-בינוי"/>
    <s v="בביצוע"/>
    <n v="5252318"/>
    <s v="507 170120"/>
    <n v="507"/>
    <n v="170120"/>
    <m/>
    <s v="בניין מגורים גבוה (מעל 13 מ')"/>
    <n v="820060"/>
    <s v="תל אביב-יפו"/>
    <n v="5000"/>
    <s v="קהילת לודג'"/>
    <n v="820"/>
    <n v="60"/>
    <n v="60"/>
    <m/>
    <d v="2017-01-17T00:00:00"/>
    <m/>
    <m/>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 מכונות ומעלית קולטי שמש_x000d__x000d__x000a_ בחצר: גינה_x000d__x000d__x000a_"/>
    <m/>
    <m/>
    <m/>
    <n v="1533133"/>
    <n v="180697"/>
    <m/>
    <d v="2018-09-05T00:00:00"/>
    <m/>
    <m/>
    <n v="18"/>
    <m/>
    <m/>
    <m/>
    <m/>
    <n v="20"/>
    <m/>
    <m/>
    <m/>
    <m/>
    <m/>
    <m/>
    <n v="2017"/>
    <x v="3"/>
    <s v="בנייה"/>
    <s v="בנייה"/>
    <m/>
    <n v="7"/>
    <m/>
    <m/>
    <m/>
    <n v="1"/>
    <s v="להיתר"/>
    <m/>
    <x v="0"/>
    <m/>
    <m/>
    <s v="דטה ידנית"/>
    <n v="5252318"/>
    <n v="1533133"/>
    <m/>
    <m/>
    <m/>
    <m/>
    <m/>
    <m/>
    <m/>
    <m/>
    <n v="172"/>
    <m/>
    <m/>
    <m/>
    <m/>
    <m/>
    <m/>
    <m/>
  </r>
  <r>
    <n v="1609"/>
    <m/>
    <m/>
    <m/>
    <m/>
    <m/>
    <m/>
    <s v="הכתובת במתחם"/>
    <m/>
    <m/>
    <m/>
    <n v="4024"/>
    <m/>
    <s v="תל אביב"/>
    <x v="35"/>
    <x v="146"/>
    <m/>
    <s v="מיסוי"/>
    <s v="פינוי-בינוי"/>
    <s v="בביצוע"/>
    <n v="7242087"/>
    <s v="507 200427"/>
    <n v="507"/>
    <n v="200427"/>
    <s v="תוספות בניה"/>
    <s v="תוספות בניה שונות (כולל קומת קרקע)"/>
    <n v="820060"/>
    <s v="תל אביב-יפו"/>
    <n v="5000"/>
    <s v="קהילת לודג'"/>
    <n v="235"/>
    <n v="60"/>
    <n v="60"/>
    <s v=" "/>
    <d v="2020-03-25T00:00:00"/>
    <m/>
    <m/>
    <m/>
    <m/>
    <m/>
    <s v="2020_04"/>
    <d v="2021-01-28T10:47:24"/>
    <m/>
    <m/>
    <m/>
    <s v="מבוקשים שינויים פנימיים: -הרחבת 2 דירות גן בקומת הקרקע, עד 6.69 מ&quot;ר עיקרי, על חשבון צמצום שטחי דירות 4 ח' בקומות 1-3 וצמצום שטח דירת הדופלקס בבניין זה.   -הגבהת גובה קומת דירת הגג עד 3.15 מ' נטו- ביטול תקרת הבטון הכפולה שבהיתר, תוספת אחרת: שינוי בחומרי גמ"/>
    <s v="NULL"/>
    <s v="NULL"/>
    <s v="NULL"/>
    <n v="2072128"/>
    <n v="200733"/>
    <s v="תוספות בניה"/>
    <d v="2020-12-01T00:00:00"/>
    <m/>
    <m/>
    <n v="0"/>
    <m/>
    <m/>
    <m/>
    <m/>
    <m/>
    <m/>
    <m/>
    <s v="NULL"/>
    <s v="2020_04"/>
    <d v="2021-01-28T10:47:24"/>
    <s v="לפי גוש חלקה (מרץ 2021)"/>
    <n v="2020"/>
    <x v="2"/>
    <s v="הריסה + בנייה"/>
    <s v="הריסה + בנייה"/>
    <m/>
    <n v="7"/>
    <m/>
    <m/>
    <m/>
    <n v="2"/>
    <s v="להיתר"/>
    <m/>
    <x v="2"/>
    <m/>
    <m/>
    <m/>
    <n v="7242087"/>
    <n v="2072128"/>
    <m/>
    <m/>
    <m/>
    <m/>
    <m/>
    <m/>
    <m/>
    <m/>
    <n v="172"/>
    <m/>
    <m/>
    <m/>
    <m/>
    <m/>
    <m/>
    <m/>
  </r>
  <r>
    <n v="876"/>
    <m/>
    <m/>
    <m/>
    <m/>
    <m/>
    <m/>
    <m/>
    <m/>
    <m/>
    <m/>
    <n v="4024"/>
    <m/>
    <s v="תל אביב"/>
    <x v="35"/>
    <x v="146"/>
    <m/>
    <s v="מיסוי"/>
    <s v="פינוי-בינוי"/>
    <s v="בביצוע"/>
    <n v="5283251"/>
    <s v="507 100502"/>
    <n v="507"/>
    <n v="100502"/>
    <s v="בניה חדשה"/>
    <s v="בניין לא גבוה"/>
    <n v="820060"/>
    <s v="תל אביב-יפו"/>
    <n v="5000"/>
    <s v="קהילת לודג'"/>
    <n v="235"/>
    <n v="60"/>
    <n v="60"/>
    <m/>
    <d v="2010-03-21T00:00:00"/>
    <m/>
    <n v="0"/>
    <m/>
    <m/>
    <m/>
    <m/>
    <m/>
    <m/>
    <m/>
    <m/>
    <s v="הארכת תוקף החלטה להקמת בנין חדש."/>
    <m/>
    <m/>
    <m/>
    <s v="NULL"/>
    <m/>
    <m/>
    <m/>
    <m/>
    <m/>
    <m/>
    <m/>
    <m/>
    <m/>
    <m/>
    <m/>
    <m/>
    <m/>
    <m/>
    <m/>
    <m/>
    <s v="שליפת כתובות (אוגוסט 2020)"/>
    <n v="2010"/>
    <x v="1"/>
    <s v="בנייה"/>
    <m/>
    <m/>
    <m/>
    <m/>
    <m/>
    <m/>
    <n v="4"/>
    <s v="להיתר"/>
    <m/>
    <x v="1"/>
    <m/>
    <m/>
    <m/>
    <m/>
    <m/>
    <m/>
    <m/>
    <m/>
    <m/>
    <m/>
    <m/>
    <m/>
    <m/>
    <n v="172"/>
    <m/>
    <m/>
    <m/>
    <m/>
    <m/>
    <m/>
    <m/>
  </r>
  <r>
    <n v="877"/>
    <m/>
    <m/>
    <m/>
    <m/>
    <m/>
    <m/>
    <m/>
    <m/>
    <m/>
    <m/>
    <n v="4024"/>
    <m/>
    <s v="תל אביב"/>
    <x v="35"/>
    <x v="146"/>
    <m/>
    <s v="מיסוי"/>
    <s v="פינוי-בינוי"/>
    <s v="בביצוע"/>
    <n v="5279654"/>
    <s v="507 110582"/>
    <n v="507"/>
    <n v="110582"/>
    <s v="בניה חדשה"/>
    <s v="בניין לא גבוה"/>
    <n v="820060"/>
    <s v="תל אביב-יפו"/>
    <n v="5000"/>
    <s v="קהילת לודג'"/>
    <n v="235"/>
    <n v="60"/>
    <n v="60"/>
    <m/>
    <d v="2011-03-30T00:00:00"/>
    <m/>
    <n v="18"/>
    <m/>
    <m/>
    <m/>
    <m/>
    <m/>
    <m/>
    <m/>
    <m/>
    <s v="הארכה חריגה לתוקף החלטה להקמת בנין חדש."/>
    <m/>
    <m/>
    <m/>
    <s v="NULL"/>
    <m/>
    <m/>
    <m/>
    <m/>
    <m/>
    <m/>
    <m/>
    <m/>
    <m/>
    <m/>
    <m/>
    <m/>
    <m/>
    <m/>
    <m/>
    <m/>
    <s v="שליפת כתובות (אוגוסט 2020)"/>
    <n v="2011"/>
    <x v="1"/>
    <s v="בנייה"/>
    <m/>
    <m/>
    <m/>
    <m/>
    <m/>
    <m/>
    <n v="4"/>
    <s v="להיתר"/>
    <m/>
    <x v="1"/>
    <m/>
    <m/>
    <m/>
    <m/>
    <m/>
    <m/>
    <m/>
    <m/>
    <m/>
    <m/>
    <m/>
    <m/>
    <m/>
    <n v="172"/>
    <m/>
    <m/>
    <m/>
    <m/>
    <m/>
    <m/>
    <m/>
  </r>
  <r>
    <n v="880"/>
    <m/>
    <m/>
    <m/>
    <m/>
    <m/>
    <m/>
    <m/>
    <m/>
    <m/>
    <m/>
    <n v="4024"/>
    <m/>
    <s v="תל אביב"/>
    <x v="35"/>
    <x v="146"/>
    <m/>
    <s v="מיסוי"/>
    <s v="פינוי-בינוי"/>
    <s v="בביצוע"/>
    <n v="5282161"/>
    <s v="507 130022"/>
    <n v="507"/>
    <n v="130022"/>
    <s v="בניה חדשה"/>
    <s v="בניין לא גבוה"/>
    <n v="820060"/>
    <s v="תל אביב-יפו"/>
    <n v="5000"/>
    <s v="קהילת לודג'"/>
    <n v="235"/>
    <n v="60"/>
    <n v="60"/>
    <m/>
    <d v="2013-01-03T00:00:00"/>
    <m/>
    <n v="0"/>
    <m/>
    <m/>
    <m/>
    <m/>
    <m/>
    <m/>
    <m/>
    <m/>
    <s v="הארכה תוקף היתר להקמת בנין חדש."/>
    <m/>
    <m/>
    <m/>
    <s v="NULL"/>
    <m/>
    <m/>
    <m/>
    <m/>
    <m/>
    <m/>
    <m/>
    <m/>
    <m/>
    <m/>
    <m/>
    <m/>
    <m/>
    <m/>
    <m/>
    <m/>
    <s v="שליפת כתובות (אוגוסט 2020)"/>
    <n v="2013"/>
    <x v="1"/>
    <s v="בנייה"/>
    <m/>
    <m/>
    <m/>
    <m/>
    <m/>
    <m/>
    <n v="4"/>
    <s v="להיתר"/>
    <m/>
    <x v="1"/>
    <m/>
    <m/>
    <m/>
    <m/>
    <m/>
    <m/>
    <m/>
    <m/>
    <m/>
    <m/>
    <m/>
    <m/>
    <m/>
    <n v="172"/>
    <m/>
    <m/>
    <m/>
    <m/>
    <m/>
    <m/>
    <m/>
  </r>
  <r>
    <n v="1560"/>
    <m/>
    <m/>
    <m/>
    <m/>
    <m/>
    <s v="כפול רק מהנתונים החדשים"/>
    <m/>
    <m/>
    <m/>
    <m/>
    <n v="4024"/>
    <m/>
    <s v="תל אביב"/>
    <x v="35"/>
    <x v="146"/>
    <m/>
    <s v="מיסוי"/>
    <s v="פינוי-בינוי"/>
    <s v="בביצוע"/>
    <n v="7137146"/>
    <s v="507 200653"/>
    <n v="507"/>
    <n v="200653"/>
    <s v="בניה חדשה"/>
    <s v="בניין מגורים גבוה (מעל 13 מ')"/>
    <n v="820062"/>
    <s v="תל אביב-יפו"/>
    <n v="5000"/>
    <s v="קהילת לודג'"/>
    <n v="235"/>
    <n v="62"/>
    <n v="62"/>
    <s v=" "/>
    <d v="2020-05-17T00:00:00"/>
    <m/>
    <m/>
    <m/>
    <m/>
    <n v="22"/>
    <s v="2020_01"/>
    <d v="2020-11-01T21:03:32"/>
    <m/>
    <m/>
    <s v="מהות הבקשה"/>
    <s v="מספר קומות להריסה: 2, שטח הריסה (מ&quot;ר): 398.94,    במרתפים: מספר מרתפים, מחסן, חדרי עזר, אחר: חניה,    בקומת הקרקע: אולם כניסה, חדר אשפה, חדר גז, אחר: מגורים, חדר עגלות,    בקומות: קומה מפולשת, כמות קומות מגורים: 8, כמות יח&quot;ד מבוקשות: 22,    על הגג: קולטי שמש, חדר מדרגות כללי, אחר: גנרטור, מזגנים,    בחצר: גינה, שטחים מרוצפים, גדר בגבולות מגרש בגובה (מטר): 1.5,    העבודות המבוקשות בהיתר כוללות הוספת צובר גז חדש, או העתקה של צובר קיים: לא"/>
    <s v="NULL"/>
    <s v="NULL"/>
    <s v="NULL"/>
    <s v="NULL"/>
    <m/>
    <m/>
    <m/>
    <m/>
    <m/>
    <m/>
    <m/>
    <m/>
    <m/>
    <m/>
    <m/>
    <m/>
    <m/>
    <m/>
    <s v="NULL"/>
    <s v="NULL"/>
    <s v="לפי גוש חלקה (מרץ 2021)"/>
    <n v="2020"/>
    <x v="1"/>
    <s v="הריסה + בנייה"/>
    <m/>
    <m/>
    <n v="8"/>
    <m/>
    <m/>
    <m/>
    <n v="1"/>
    <s v="להיתר"/>
    <m/>
    <x v="1"/>
    <m/>
    <m/>
    <m/>
    <m/>
    <m/>
    <m/>
    <m/>
    <m/>
    <m/>
    <m/>
    <m/>
    <m/>
    <m/>
    <n v="172"/>
    <m/>
    <m/>
    <m/>
    <m/>
    <m/>
    <s v="אישור בתנאים"/>
    <m/>
  </r>
  <r>
    <n v="1540"/>
    <m/>
    <m/>
    <m/>
    <m/>
    <m/>
    <s v="כפול רק מהנתונים החדשים"/>
    <m/>
    <m/>
    <m/>
    <m/>
    <n v="4024"/>
    <m/>
    <s v="תל אביב"/>
    <x v="35"/>
    <x v="146"/>
    <m/>
    <s v="מיסוי"/>
    <s v="פינוי-בינוי"/>
    <s v="בביצוע"/>
    <n v="7135638"/>
    <s v="507 200677"/>
    <n v="507"/>
    <n v="200677"/>
    <s v="בניה חדשה"/>
    <s v="בניין מגורים גבוה (מעל 13 מ')"/>
    <n v="820064"/>
    <s v="תל אביב-יפו"/>
    <n v="5000"/>
    <s v="קהילת לודג'"/>
    <n v="235"/>
    <n v="64"/>
    <n v="64"/>
    <s v=" "/>
    <d v="2020-05-24T00:00:00"/>
    <m/>
    <m/>
    <m/>
    <m/>
    <n v="24"/>
    <s v="2020_01"/>
    <d v="2020-11-01T21:03:32"/>
    <m/>
    <m/>
    <s v="מהות הבקשה"/>
    <s v="מספר קומות להריסה: 2, שטח הריסה (מ&quot;ר): 291.22,    במרתפים: מספר מרתפים, מחסן, חדרי עזר, אחר: חניה,    בקומת הקרקע: אולם כניסה, חדר אשפה, חדר גז, אחר: מגורים, חדר עגלות,    בקומות: קומה מפולשת, כמות קומות מגורים: 8, כמות יח&quot;ד מבוקשות: 24,    על הגג: קולטי שמש, אחר: מזגנים,    בחצר: גינה, שטחים מרוצפים, גדר בגבולות מגרש בגובה (מטר): 1.5,    העבודות המבוקשות בהיתר כוללות הוספת צובר גז חדש, או העתקה של צובר קיים: לא"/>
    <s v="NULL"/>
    <s v="NULL"/>
    <s v="NULL"/>
    <s v="NULL"/>
    <m/>
    <m/>
    <m/>
    <m/>
    <m/>
    <m/>
    <m/>
    <m/>
    <m/>
    <m/>
    <m/>
    <m/>
    <m/>
    <m/>
    <s v="NULL"/>
    <s v="NULL"/>
    <s v="לפי גוש חלקה (מרץ 2021)"/>
    <n v="2020"/>
    <x v="1"/>
    <s v="הריסה + בנייה"/>
    <m/>
    <m/>
    <n v="9"/>
    <m/>
    <m/>
    <m/>
    <n v="1"/>
    <s v="להיתר"/>
    <m/>
    <x v="1"/>
    <m/>
    <m/>
    <m/>
    <m/>
    <m/>
    <m/>
    <m/>
    <m/>
    <m/>
    <m/>
    <m/>
    <m/>
    <m/>
    <n v="172"/>
    <m/>
    <m/>
    <m/>
    <m/>
    <m/>
    <s v="אישור"/>
    <m/>
  </r>
  <r>
    <n v="882"/>
    <m/>
    <m/>
    <m/>
    <m/>
    <m/>
    <m/>
    <m/>
    <m/>
    <m/>
    <m/>
    <n v="4024"/>
    <m/>
    <s v="תל אביב"/>
    <x v="35"/>
    <x v="146"/>
    <m/>
    <s v="מיסוי"/>
    <s v="פינוי-בינוי"/>
    <s v="בביצוע"/>
    <n v="3667508"/>
    <s v="507 140598"/>
    <n v="507"/>
    <n v="140598"/>
    <m/>
    <s v="בניה חדשה - בניין מגורים גבוה (מעל 13 מ'"/>
    <n v="820066"/>
    <s v="תל אביב-יפו"/>
    <n v="5000"/>
    <s v="קהילת לודג'"/>
    <n v="235"/>
    <n v="66"/>
    <n v="66"/>
    <m/>
    <d v="2014-03-13T00:00:00"/>
    <m/>
    <m/>
    <n v="0"/>
    <n v="0"/>
    <n v="28"/>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4"/>
    <x v="1"/>
    <s v="הריסה + בנייה"/>
    <m/>
    <m/>
    <n v="10"/>
    <m/>
    <m/>
    <m/>
    <n v="1"/>
    <s v="להיתר"/>
    <m/>
    <x v="1"/>
    <m/>
    <m/>
    <m/>
    <m/>
    <m/>
    <m/>
    <m/>
    <m/>
    <m/>
    <m/>
    <m/>
    <m/>
    <m/>
    <n v="172"/>
    <m/>
    <m/>
    <m/>
    <m/>
    <m/>
    <s v="לא היו החלטות בבקשה"/>
    <m/>
  </r>
  <r>
    <n v="884"/>
    <m/>
    <m/>
    <m/>
    <m/>
    <m/>
    <m/>
    <m/>
    <m/>
    <m/>
    <m/>
    <n v="4024"/>
    <m/>
    <s v="תל אביב"/>
    <x v="35"/>
    <x v="146"/>
    <m/>
    <s v="מיסוי"/>
    <s v="פינוי-בינוי"/>
    <s v="בביצוע"/>
    <n v="3670775"/>
    <s v="507 151330"/>
    <n v="507"/>
    <n v="151330"/>
    <m/>
    <s v="בניה חדשה - בניין מגורים גבוה (מעל 13 מ'"/>
    <n v="820066"/>
    <s v="תל אביב-יפו"/>
    <n v="5000"/>
    <s v="קהילת לודג'"/>
    <n v="235"/>
    <n v="66"/>
    <n v="66"/>
    <m/>
    <d v="2015-06-30T00:00:00"/>
    <m/>
    <m/>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5"/>
    <x v="1"/>
    <s v="הריסה + בנייה"/>
    <m/>
    <m/>
    <n v="10"/>
    <m/>
    <m/>
    <m/>
    <n v="2"/>
    <s v="להיתר"/>
    <m/>
    <x v="1"/>
    <m/>
    <m/>
    <m/>
    <m/>
    <m/>
    <m/>
    <m/>
    <m/>
    <m/>
    <m/>
    <m/>
    <m/>
    <m/>
    <n v="172"/>
    <m/>
    <m/>
    <m/>
    <m/>
    <m/>
    <m/>
    <m/>
  </r>
  <r>
    <n v="1567"/>
    <m/>
    <m/>
    <m/>
    <m/>
    <m/>
    <m/>
    <m/>
    <m/>
    <m/>
    <m/>
    <n v="4024"/>
    <m/>
    <s v="תל אביב"/>
    <x v="35"/>
    <x v="146"/>
    <m/>
    <s v="מיסוי"/>
    <s v="פינוי-בינוי"/>
    <s v="בביצוע"/>
    <n v="7137699"/>
    <s v="507 190480"/>
    <n v="507"/>
    <n v="190480"/>
    <s v="תוספות בניה"/>
    <s v="תוספות בניה שונות (כולל קומת קרקע)"/>
    <n v="820066"/>
    <s v="תל אביב-יפו"/>
    <n v="5000"/>
    <s v="קהילת לודג'"/>
    <n v="235"/>
    <n v="66"/>
    <n v="66"/>
    <s v=" "/>
    <d v="2019-04-04T00:00:00"/>
    <m/>
    <m/>
    <n v="24"/>
    <n v="4"/>
    <n v="28"/>
    <s v="2020_01"/>
    <d v="2020-11-01T21:03:32"/>
    <s v="מהות הבקשה"/>
    <s v="מהות הבקשה"/>
    <s v="מהות הבקשה"/>
    <s v="כמות קומות לתוספת: 1, כמות יח&quot;ד לתוספת: 4, אחר: תוספת שטחים לפי תקנת כחלון, תוספת אחרת: 1. הגדלת מרפסות צפון מערביות בקומות א'-ה' משטח של 12.0 מ&quot;ר ל-13.0 מ&quot;ר, בהתאם לסך שטח המרפסות המותר.  2. שינוי קונטור המרפסות הדרום מזרחיות ושמירה על שטח זהה לזה שאושר בהיתר.  3. הזזת חלון ממ&quot;ד במגדל הממ&quot;דים המזרחי בקומות א'-ה'., שימוש המקום כיום: בהיתר מגורים.  קיים היתר בניה מס' 17-0088 לבניין בן 6 קומות עם קומת גג חלקית מעל שתי קומות מרתף.  סה&quot;כ 24 יח&quot;ד.  ,   למקום אין כניסה נפרדת, בתחום המגרש לא ניתן להסדיר חניה פיזית,   העבודות המבוקשות בהיתר כוללות הוספת צובר גז חדש, או העתקה של צובר קיים: לא"/>
    <s v="NULL"/>
    <s v="NULL"/>
    <s v="NULL"/>
    <s v="NULL"/>
    <m/>
    <m/>
    <m/>
    <m/>
    <m/>
    <m/>
    <m/>
    <m/>
    <m/>
    <m/>
    <m/>
    <m/>
    <m/>
    <m/>
    <s v="NULL"/>
    <s v="NULL"/>
    <s v="לפי גוש חלקה (מרץ 2021)"/>
    <n v="2019"/>
    <x v="1"/>
    <s v="בנייה"/>
    <m/>
    <m/>
    <n v="10"/>
    <m/>
    <m/>
    <m/>
    <n v="2"/>
    <s v="להיתר"/>
    <s v="המשכית אך תוספת 4 יחד"/>
    <x v="1"/>
    <m/>
    <m/>
    <m/>
    <m/>
    <m/>
    <m/>
    <m/>
    <m/>
    <m/>
    <m/>
    <m/>
    <m/>
    <m/>
    <n v="172"/>
    <m/>
    <m/>
    <m/>
    <m/>
    <m/>
    <s v="לא היו החלטות בבקשה"/>
    <m/>
  </r>
  <r>
    <n v="883"/>
    <m/>
    <m/>
    <m/>
    <m/>
    <m/>
    <m/>
    <m/>
    <m/>
    <m/>
    <m/>
    <n v="4024"/>
    <m/>
    <s v="תל אביב"/>
    <x v="35"/>
    <x v="146"/>
    <m/>
    <s v="מיסוי"/>
    <s v="פינוי-בינוי"/>
    <s v="בביצוע"/>
    <n v="5285441"/>
    <s v="507 140598"/>
    <n v="507"/>
    <n v="140598"/>
    <s v="בניה חדשה"/>
    <s v="בניין מגורים גבוה (מעל 13 מ')"/>
    <n v="820066"/>
    <s v="תל אביב-יפו"/>
    <n v="5000"/>
    <s v="קהילת לודג'"/>
    <n v="235"/>
    <n v="66"/>
    <n v="66"/>
    <m/>
    <d v="2014-03-13T00:00:00"/>
    <m/>
    <n v="0"/>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4"/>
    <x v="1"/>
    <s v="הריסה + בנייה"/>
    <m/>
    <m/>
    <m/>
    <m/>
    <m/>
    <m/>
    <n v="4"/>
    <s v="להיתר"/>
    <m/>
    <x v="1"/>
    <m/>
    <m/>
    <m/>
    <m/>
    <m/>
    <m/>
    <m/>
    <m/>
    <m/>
    <m/>
    <m/>
    <m/>
    <m/>
    <n v="172"/>
    <m/>
    <m/>
    <m/>
    <m/>
    <m/>
    <m/>
    <m/>
  </r>
  <r>
    <n v="885"/>
    <m/>
    <m/>
    <m/>
    <m/>
    <m/>
    <m/>
    <m/>
    <m/>
    <m/>
    <m/>
    <n v="4024"/>
    <m/>
    <s v="תל אביב"/>
    <x v="35"/>
    <x v="146"/>
    <m/>
    <s v="מיסוי"/>
    <s v="פינוי-בינוי"/>
    <s v="בביצוע"/>
    <n v="5281885"/>
    <s v="507 151330"/>
    <n v="507"/>
    <n v="151330"/>
    <s v="בניה חדשה"/>
    <s v="בניין מגורים גבוה (מעל 13 מ')"/>
    <n v="820066"/>
    <s v="תל אביב-יפו"/>
    <n v="5000"/>
    <s v="קהילת לודג'"/>
    <n v="235"/>
    <n v="66"/>
    <n v="66"/>
    <m/>
    <d v="2015-06-30T00:00:00"/>
    <m/>
    <n v="0"/>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5"/>
    <x v="1"/>
    <s v="הריסה + בנייה"/>
    <m/>
    <m/>
    <m/>
    <m/>
    <m/>
    <m/>
    <n v="4"/>
    <s v="להיתר"/>
    <m/>
    <x v="1"/>
    <m/>
    <m/>
    <m/>
    <m/>
    <m/>
    <m/>
    <m/>
    <m/>
    <m/>
    <m/>
    <m/>
    <m/>
    <m/>
    <n v="172"/>
    <m/>
    <m/>
    <m/>
    <m/>
    <m/>
    <m/>
    <m/>
  </r>
  <r>
    <n v="1606"/>
    <m/>
    <m/>
    <m/>
    <m/>
    <m/>
    <m/>
    <m/>
    <m/>
    <m/>
    <m/>
    <n v="31213"/>
    <m/>
    <s v="תל אביב"/>
    <x v="35"/>
    <x v="147"/>
    <m/>
    <s v="רשויות"/>
    <s v="פינוי-בינוי"/>
    <s v="בביצוע"/>
    <n v="7241980"/>
    <s v="507 200928"/>
    <n v="507"/>
    <n v="200928"/>
    <s v="שינויים"/>
    <s v="שינויים במהלך ביצוע (סמכות מהנדס העיר)"/>
    <n v="3306002"/>
    <s v="תל אביב-יפו"/>
    <n v="5000"/>
    <s v="הרבי מבכרך"/>
    <n v="1626"/>
    <n v="2"/>
    <n v="2"/>
    <s v=" "/>
    <d v="2020-07-05T00:00:00"/>
    <m/>
    <m/>
    <m/>
    <m/>
    <n v="37"/>
    <s v="2020_04"/>
    <d v="2021-01-28T10:47:24"/>
    <m/>
    <m/>
    <s v="מדלן"/>
    <s v="השינויים המבוקשים מההיתר המקורי: עידכון התאמה לבניה AS MADE ללא שינויים בשטחים או בגיאומטריה חיצונית כמפורט להלן:   מחיצות פנים במחסנים במרתפים..   מחיצות פנים במסחר ובקומת המשרדים.   מדרגות עליה לקומה עליונה בדופלקס 37.,    העבודות המבוקשות בהיתר כוללות "/>
    <s v="NULL"/>
    <s v="NULL"/>
    <s v="NULL"/>
    <n v="2072123"/>
    <n v="200803"/>
    <s v="שינויים"/>
    <d v="2020-10-14T00:00:00"/>
    <m/>
    <m/>
    <n v="0"/>
    <m/>
    <m/>
    <m/>
    <m/>
    <m/>
    <m/>
    <m/>
    <s v="NULL"/>
    <s v="2020_04"/>
    <d v="2021-01-28T10:47:24"/>
    <s v="לפי גוש חלקה (מרץ 2021)"/>
    <n v="2020"/>
    <x v="2"/>
    <s v="בנייה"/>
    <s v="בנייה (שינויים)"/>
    <m/>
    <n v="1"/>
    <m/>
    <m/>
    <m/>
    <n v="2"/>
    <s v="להיתר"/>
    <m/>
    <x v="2"/>
    <m/>
    <m/>
    <m/>
    <m/>
    <m/>
    <m/>
    <m/>
    <m/>
    <m/>
    <m/>
    <m/>
    <m/>
    <m/>
    <n v="118"/>
    <m/>
    <m/>
    <m/>
    <m/>
    <m/>
    <m/>
    <m/>
  </r>
  <r>
    <n v="886"/>
    <m/>
    <m/>
    <m/>
    <m/>
    <m/>
    <m/>
    <m/>
    <m/>
    <m/>
    <m/>
    <n v="31213"/>
    <m/>
    <s v="תל אביב"/>
    <x v="35"/>
    <x v="147"/>
    <m/>
    <s v="רשויות"/>
    <s v="מיסוי - פינוי-בינוי"/>
    <s v="בביצוע"/>
    <n v="3668179"/>
    <s v="507 141285"/>
    <n v="507"/>
    <n v="141285"/>
    <m/>
    <s v="בניה חדשה - בניין מגורים מעל X קומות מסח"/>
    <n v="3306002"/>
    <s v="תל אביב-יפו"/>
    <n v="5000"/>
    <s v="הרבי מבכרך"/>
    <n v="1626"/>
    <n v="4"/>
    <n v="4"/>
    <m/>
    <d v="2014-06-24T00:00:00"/>
    <m/>
    <m/>
    <n v="1"/>
    <n v="36"/>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n v="1532409"/>
    <n v="9999995"/>
    <m/>
    <d v="2017-12-31T00:00:00"/>
    <m/>
    <m/>
    <m/>
    <m/>
    <m/>
    <m/>
    <m/>
    <n v="37"/>
    <m/>
    <m/>
    <m/>
    <m/>
    <m/>
    <m/>
    <n v="2014"/>
    <x v="6"/>
    <s v="הריסה"/>
    <m/>
    <m/>
    <n v="1"/>
    <m/>
    <m/>
    <n v="1"/>
    <n v="1"/>
    <s v="להיתר"/>
    <m/>
    <x v="2"/>
    <s v="המשכי ידני"/>
    <m/>
    <s v="דטה מהעבר"/>
    <m/>
    <n v="1487606"/>
    <m/>
    <m/>
    <m/>
    <m/>
    <m/>
    <m/>
    <m/>
    <m/>
    <n v="118"/>
    <m/>
    <m/>
    <m/>
    <m/>
    <m/>
    <m/>
    <m/>
  </r>
  <r>
    <n v="888"/>
    <m/>
    <m/>
    <m/>
    <m/>
    <m/>
    <m/>
    <m/>
    <m/>
    <m/>
    <m/>
    <n v="31213"/>
    <m/>
    <s v="תל אביב"/>
    <x v="35"/>
    <x v="147"/>
    <m/>
    <s v="רשויות"/>
    <s v="פינוי-בינוי"/>
    <s v="בביצוע"/>
    <n v="3671809"/>
    <s v="507 152377"/>
    <n v="507"/>
    <n v="152377"/>
    <m/>
    <s v="בניה חדשה - בניין מגורים מעל X קומות מסח"/>
    <n v="3306002"/>
    <s v="תל אביב-יפו"/>
    <n v="5000"/>
    <s v="הרבי מבכרך"/>
    <n v="1626"/>
    <n v="4"/>
    <n v="4"/>
    <m/>
    <d v="2015-12-06T00:00:00"/>
    <m/>
    <m/>
    <n v="1"/>
    <n v="36"/>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n v="1487606"/>
    <n v="160416"/>
    <m/>
    <d v="2016-11-30T00:00:00"/>
    <m/>
    <m/>
    <n v="37"/>
    <m/>
    <m/>
    <m/>
    <m/>
    <n v="37"/>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s v="שליפת כתובות (אוגוסט 2020)"/>
    <n v="2015"/>
    <x v="8"/>
    <s v="הריסה + בנייה"/>
    <s v="הריסה + בנייה"/>
    <m/>
    <n v="1"/>
    <m/>
    <m/>
    <m/>
    <n v="2"/>
    <s v="להיתר"/>
    <m/>
    <x v="0"/>
    <m/>
    <m/>
    <m/>
    <n v="3668179"/>
    <m/>
    <m/>
    <m/>
    <m/>
    <m/>
    <m/>
    <m/>
    <m/>
    <m/>
    <n v="118"/>
    <m/>
    <m/>
    <m/>
    <m/>
    <m/>
    <m/>
    <m/>
  </r>
  <r>
    <n v="1544"/>
    <m/>
    <m/>
    <m/>
    <m/>
    <m/>
    <s v="כפול רק מהנתונים החדשים"/>
    <m/>
    <m/>
    <m/>
    <m/>
    <n v="31213"/>
    <m/>
    <s v="תל אביב"/>
    <x v="35"/>
    <x v="147"/>
    <m/>
    <s v="רשויות"/>
    <s v="פינוי-בינוי"/>
    <s v="בביצוע"/>
    <n v="7135879"/>
    <s v="507 190553"/>
    <n v="507"/>
    <n v="190553"/>
    <s v="שינויים"/>
    <s v="שינוי שם/שינוי תנאי"/>
    <n v="3306002"/>
    <s v="תל אביב-יפו"/>
    <n v="5000"/>
    <s v="הרבי מבכרך"/>
    <n v="1626"/>
    <n v="4"/>
    <n v="4"/>
    <s v=" "/>
    <d v="2019-05-02T00:00:00"/>
    <m/>
    <m/>
    <m/>
    <m/>
    <n v="37"/>
    <s v="2020_01"/>
    <d v="2020-11-01T21:03:32"/>
    <m/>
    <m/>
    <s v="מדלן"/>
    <m/>
    <s v="NULL"/>
    <s v="NULL"/>
    <s v="NULL"/>
    <n v="2051261"/>
    <n v="191079"/>
    <s v="שינויים"/>
    <d v="2020-02-03T00:00:00"/>
    <m/>
    <m/>
    <n v="0"/>
    <m/>
    <m/>
    <m/>
    <m/>
    <n v="37"/>
    <s v="מדלן"/>
    <m/>
    <s v="NULL"/>
    <s v="2020_01"/>
    <d v="2020-11-01T21:03:32"/>
    <s v="לפי גוש חלקה (מרץ 2021)"/>
    <n v="2019"/>
    <x v="2"/>
    <m/>
    <s v="שינויים (הריסה ובנייה מחדש)"/>
    <s v="הקובץ של טופס הבקשה (&quot;טופס 1&quot;) לא נמצא באתר העירייה"/>
    <n v="1"/>
    <m/>
    <m/>
    <m/>
    <n v="2"/>
    <s v="להיתר"/>
    <m/>
    <x v="2"/>
    <m/>
    <m/>
    <m/>
    <m/>
    <m/>
    <m/>
    <m/>
    <m/>
    <m/>
    <m/>
    <m/>
    <m/>
    <m/>
    <n v="118"/>
    <m/>
    <m/>
    <m/>
    <m/>
    <m/>
    <m/>
    <m/>
  </r>
  <r>
    <n v="1563"/>
    <m/>
    <m/>
    <m/>
    <m/>
    <m/>
    <s v="כפול רק מהנתונים החדשים"/>
    <m/>
    <m/>
    <m/>
    <m/>
    <n v="31213"/>
    <m/>
    <s v="תל אביב"/>
    <x v="35"/>
    <x v="147"/>
    <m/>
    <s v="רשויות"/>
    <s v="פינוי-בינוי"/>
    <s v="בביצוע"/>
    <n v="7137365"/>
    <s v="507 200232"/>
    <n v="507"/>
    <n v="200232"/>
    <s v="שינויים"/>
    <s v="חידוש היתר "/>
    <n v="3306002"/>
    <s v="תל אביב-יפו"/>
    <n v="5000"/>
    <s v="הרבי מבכרך"/>
    <n v="1626"/>
    <n v="4"/>
    <n v="4"/>
    <s v=" "/>
    <d v="2020-02-10T00:00:00"/>
    <m/>
    <m/>
    <m/>
    <m/>
    <n v="37"/>
    <s v="2020_01"/>
    <d v="2020-11-01T21:03:32"/>
    <m/>
    <m/>
    <s v="מדלן"/>
    <m/>
    <s v="NULL"/>
    <s v="NULL"/>
    <s v="NULL"/>
    <n v="2051811"/>
    <n v="200228"/>
    <s v="שינויים"/>
    <d v="2020-04-01T00:00:00"/>
    <m/>
    <m/>
    <n v="0"/>
    <m/>
    <m/>
    <m/>
    <m/>
    <n v="37"/>
    <s v="מדלן"/>
    <m/>
    <s v="NULL"/>
    <s v="2020_01"/>
    <d v="2020-11-01T21:03:32"/>
    <s v="לפי גוש חלקה (מרץ 2021)"/>
    <n v="2020"/>
    <x v="2"/>
    <m/>
    <s v="הריסה ובנייה מחדש (הארכת תוקף)"/>
    <s v="הקובץ של טופס הבקשה (&quot;טופס 1&quot;) לא נמצא באתר העירייה"/>
    <n v="1"/>
    <m/>
    <m/>
    <m/>
    <n v="2"/>
    <s v="להיתר"/>
    <m/>
    <x v="2"/>
    <m/>
    <m/>
    <m/>
    <m/>
    <m/>
    <m/>
    <m/>
    <m/>
    <m/>
    <m/>
    <m/>
    <m/>
    <m/>
    <n v="118"/>
    <m/>
    <m/>
    <m/>
    <m/>
    <m/>
    <m/>
    <m/>
  </r>
  <r>
    <n v="887"/>
    <m/>
    <m/>
    <m/>
    <m/>
    <m/>
    <m/>
    <m/>
    <m/>
    <m/>
    <m/>
    <n v="31213"/>
    <m/>
    <s v="תל אביב"/>
    <x v="35"/>
    <x v="147"/>
    <m/>
    <s v="רשויות"/>
    <s v="פינוי-בינוי"/>
    <s v="בביצוע"/>
    <n v="5282036"/>
    <s v="507 141285"/>
    <n v="507"/>
    <n v="141285"/>
    <s v="בניה חדשה"/>
    <s v="בניין מגורים מעל X קומות מסחריות"/>
    <n v="3306002"/>
    <s v="תל אביב-יפו"/>
    <n v="5000"/>
    <s v="הרבי מבכרך"/>
    <n v="1626"/>
    <n v="4"/>
    <n v="4"/>
    <m/>
    <d v="2014-06-24T00:00:00"/>
    <m/>
    <n v="0"/>
    <m/>
    <m/>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s v="NULL"/>
    <m/>
    <m/>
    <m/>
    <m/>
    <m/>
    <m/>
    <m/>
    <m/>
    <m/>
    <m/>
    <m/>
    <m/>
    <m/>
    <m/>
    <m/>
    <m/>
    <s v="שליפת כתובות (אוגוסט 2020)"/>
    <n v="2014"/>
    <x v="1"/>
    <s v="הריסה + בנייה"/>
    <m/>
    <m/>
    <m/>
    <m/>
    <m/>
    <m/>
    <n v="4"/>
    <s v="להיתר"/>
    <m/>
    <x v="1"/>
    <m/>
    <m/>
    <m/>
    <m/>
    <m/>
    <m/>
    <m/>
    <m/>
    <m/>
    <m/>
    <m/>
    <m/>
    <m/>
    <n v="118"/>
    <m/>
    <m/>
    <m/>
    <m/>
    <m/>
    <m/>
    <m/>
  </r>
  <r>
    <n v="889"/>
    <m/>
    <m/>
    <m/>
    <m/>
    <m/>
    <m/>
    <m/>
    <m/>
    <m/>
    <m/>
    <n v="31213"/>
    <m/>
    <s v="תל אביב"/>
    <x v="35"/>
    <x v="147"/>
    <m/>
    <s v="רשויות"/>
    <s v="פינוי-בינוי"/>
    <s v="בביצוע"/>
    <n v="5287622"/>
    <s v="507 152377"/>
    <n v="507"/>
    <n v="152377"/>
    <s v="בניה חדשה"/>
    <s v="בניין מגורים מעל X קומות מסחריות"/>
    <n v="3306002"/>
    <s v="תל אביב-יפו"/>
    <n v="5000"/>
    <s v="הרבי מבכרך"/>
    <n v="1626"/>
    <n v="4"/>
    <n v="4"/>
    <m/>
    <d v="2015-12-06T00:00:00"/>
    <m/>
    <n v="37"/>
    <m/>
    <m/>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s v="NULL"/>
    <m/>
    <m/>
    <m/>
    <m/>
    <m/>
    <m/>
    <m/>
    <m/>
    <m/>
    <m/>
    <m/>
    <m/>
    <m/>
    <m/>
    <m/>
    <m/>
    <s v="שליפת כתובות (אוגוסט 2020)"/>
    <n v="2015"/>
    <x v="1"/>
    <s v="הריסה + בנייה"/>
    <m/>
    <m/>
    <m/>
    <m/>
    <m/>
    <m/>
    <n v="4"/>
    <s v="להיתר"/>
    <m/>
    <x v="1"/>
    <m/>
    <m/>
    <m/>
    <m/>
    <m/>
    <m/>
    <m/>
    <m/>
    <m/>
    <m/>
    <m/>
    <m/>
    <m/>
    <n v="118"/>
    <m/>
    <m/>
    <m/>
    <m/>
    <m/>
    <m/>
    <m/>
  </r>
  <r>
    <n v="890"/>
    <m/>
    <m/>
    <m/>
    <m/>
    <m/>
    <m/>
    <m/>
    <m/>
    <m/>
    <m/>
    <n v="31213"/>
    <m/>
    <s v="תל אביב"/>
    <x v="35"/>
    <x v="147"/>
    <m/>
    <s v="רשויות"/>
    <s v="רשויות מקומיות - פינוי-בינוי"/>
    <s v="בביצוע"/>
    <n v="3671818"/>
    <s v="507 152386"/>
    <n v="507"/>
    <n v="152386"/>
    <m/>
    <s v="בניה חדשה - בניין מגורים גבוה (מעל 13 מ'"/>
    <n v="3306003"/>
    <s v="תל אביב-יפו"/>
    <n v="5000"/>
    <s v="קומפרט"/>
    <n v="1608"/>
    <n v="7"/>
    <n v="7"/>
    <m/>
    <d v="2015-12-07T00:00:00"/>
    <m/>
    <m/>
    <n v="0"/>
    <n v="117"/>
    <n v="117"/>
    <m/>
    <m/>
    <m/>
    <m/>
    <m/>
    <s v="שטח להריסה 2543.00_x000d__x000a_הקמת מבנה חדש הכולל: מרתף ,10.0 קומות מגורים ,ובהן 117יח&quot;ד _x000d__x000a_המרתפים כוללים: מחסן_x000d__x000a_קומת קרקע הכוללת: אולם כניסה,חדר אשפה_x000d__x000a_על הגג: חדרי יציאה,קולטי שמש,חדר מכונות מעלית_x000d__x000a_בחצר: גינה,שטחים מרוצפים_x000d__x000a_"/>
    <m/>
    <m/>
    <m/>
    <n v="1532410"/>
    <n v="9999996"/>
    <m/>
    <d v="2017-12-31T00:00:00"/>
    <m/>
    <m/>
    <m/>
    <m/>
    <m/>
    <m/>
    <m/>
    <n v="117"/>
    <m/>
    <m/>
    <m/>
    <m/>
    <m/>
    <m/>
    <n v="2015"/>
    <x v="6"/>
    <s v="הריסה"/>
    <m/>
    <m/>
    <n v="2"/>
    <m/>
    <m/>
    <m/>
    <n v="1"/>
    <s v="להיתר"/>
    <m/>
    <x v="0"/>
    <m/>
    <m/>
    <m/>
    <n v="3671818"/>
    <n v="1532410"/>
    <m/>
    <m/>
    <m/>
    <m/>
    <m/>
    <m/>
    <m/>
    <m/>
    <n v="118"/>
    <m/>
    <m/>
    <m/>
    <m/>
    <m/>
    <m/>
    <m/>
  </r>
  <r>
    <n v="2015"/>
    <s v="אוקטובר 2021 - טיוב בקשות שאינן כפולות"/>
    <s v="כן"/>
    <m/>
    <m/>
    <m/>
    <m/>
    <m/>
    <s v="6 בניינים 260 דירות"/>
    <m/>
    <m/>
    <n v="4310"/>
    <m/>
    <s v="תל אביב"/>
    <x v="35"/>
    <x v="148"/>
    <m/>
    <s v="מיסוי"/>
    <s v="פינוי-בינוי"/>
    <s v="תכנית מאושרת עם פעילות יזמית"/>
    <n v="7498336"/>
    <s v="507 211122"/>
    <n v="507"/>
    <n v="211122"/>
    <s v="בניה חדשה"/>
    <s v="בניין מגורים גבוה (מעל 13 מ')"/>
    <n v="744006"/>
    <s v="תל אביב -יפו"/>
    <n v="5000"/>
    <s v="ברנפלד שמעון"/>
    <n v="2682"/>
    <n v="14"/>
    <n v="14"/>
    <s v=" "/>
    <d v="2021-08-22T00:00:00"/>
    <s v="NULL"/>
    <s v="NULL"/>
    <n v="72"/>
    <n v="198"/>
    <n v="260"/>
    <s v="2021_04"/>
    <d v="2021-09-14T12:11:15"/>
    <s v="אתר העירייה"/>
    <s v="חישוב מתמטי"/>
    <s v="אתר העירייה"/>
    <s v="מספר קומות להריסה (סה&quot;כ הקומות במבנה או מספר מבנים על המגרש): 9, שטח הריסה (מ&quot;ר): 5086.59, _x000d__x000d__x000a_במרתפים: מרתף אחד בלבד, מחסן, _x000d__x000d__x000a_בקומת הקרקע: חדר אשפה, _x000d__x000d__x000a_על הגג: פרגולה, _x000d__x000d__x000a_בחצר: גינה, שטחים מרוצפים, _x000d__x000d__x000a_העבודות המבוקשות בהיתר כן כוללות הוספת צובר גז חדש, או העתקה של צובר קיים, _x000d__x000d__x000a_גן ילדים: קיים ממ&quot;ד: כן"/>
    <s v="NULL"/>
    <s v="NULL"/>
    <s v="NULL"/>
    <s v="NULL"/>
    <m/>
    <s v="NULL"/>
    <m/>
    <m/>
    <m/>
    <m/>
    <m/>
    <m/>
    <m/>
    <m/>
    <m/>
    <m/>
    <m/>
    <m/>
    <m/>
    <m/>
    <s v="גוש חלקה"/>
    <n v="2021"/>
    <x v="1"/>
    <s v="הריסה + בנייה"/>
    <m/>
    <m/>
    <n v="1"/>
    <m/>
    <m/>
    <m/>
    <n v="1"/>
    <s v="להיתר"/>
    <m/>
    <x v="1"/>
    <m/>
    <m/>
    <m/>
    <m/>
    <m/>
    <m/>
    <m/>
    <m/>
    <m/>
    <m/>
    <m/>
    <m/>
    <m/>
    <n v="260"/>
    <m/>
    <m/>
    <m/>
    <m/>
    <m/>
    <m/>
    <m/>
  </r>
  <r>
    <n v="1564"/>
    <m/>
    <m/>
    <m/>
    <m/>
    <m/>
    <s v="כפול רק מהנתונים החדשים"/>
    <s v="הכתובת במתחם"/>
    <m/>
    <m/>
    <m/>
    <n v="4209"/>
    <m/>
    <s v="תל אביב"/>
    <x v="35"/>
    <x v="149"/>
    <m/>
    <s v="מיסוי"/>
    <s v="פינוי-בינוי"/>
    <s v="תכנית מאושרת עם פעילות יזמית"/>
    <n v="7137380"/>
    <s v="507 200248"/>
    <n v="507"/>
    <n v="200248"/>
    <s v="בניה חדשה"/>
    <s v="מגדל מגורים מעל 20 קומות"/>
    <n v="2029047"/>
    <s v="תל אביב-יפו"/>
    <n v="5000"/>
    <s v="בית אל"/>
    <n v="373"/>
    <n v="47"/>
    <n v="47"/>
    <s v=" "/>
    <d v="2020-02-16T00:00:00"/>
    <m/>
    <m/>
    <n v="128"/>
    <n v="242"/>
    <n v="370"/>
    <s v="2020_01"/>
    <d v="2020-11-01T21:03:32"/>
    <s v="אתר העירייה "/>
    <s v="חישוב מתמטי"/>
    <s v="אתר העירייה"/>
    <s v="מספר קומות להריסה: 40, שטח הריסה (מ&quot;ר): 13798.8,   במרתפים: מספר מרתפים, מחסן, חדרי עזר, אחר: חניה , מגורים לפי תכנית ע-1,   בקומת הקרקע: אולם כניסה, אחר: מסחר 800 מ&quot;ר עיקרי , חללים לשימוש הדיירים , חדרי עזר,   בקומות: קומה מסחרית עבור: 800 מ&quot;ר עיקרי , ללא בתי אוכל, כמות קומות מגורים: 26, כמות יח&quot;ד מבוקשות: 370,   על הגג: חדר מכונות ומעלית, קולטי שמש, חדר מדרגות כללי,   בחצר: גינה, שטחים מרוצפים,   פירוט נוסף: חניות רק במרתפים. גידור רק באזור הרמפה., העבודות המבוקשות בהיתר כוללות הוספת צובר גז חדש, או העתקה של צובר קיים: כן"/>
    <s v="NULL"/>
    <s v="NULL"/>
    <s v="NULL"/>
    <n v="2134674"/>
    <n v="201047"/>
    <m/>
    <d v="2021-06-14T00:00:00"/>
    <m/>
    <n v="128"/>
    <n v="370"/>
    <n v="128"/>
    <s v="אתר העירייה"/>
    <n v="242"/>
    <s v="חישוב מתמטי"/>
    <n v="370"/>
    <s v="אתר העירייה"/>
    <s v="מגורים ומסחר"/>
    <s v="הריסת 8 בניינים קיימים ( סה&quot;כ 128 יח&quot;ד) והקמת 2 מגדלים חדשים למגורים ו 4 בניינים עבור מגורים ומסחר סה&quot;כ 370 יח&quot;ד ב 6 בניינים , הכל בתא שטח מספר 401 המכיל:_x000a_במתחם א ': - 2 מגדלי מגורים כל אחד בני 25 קומות מעל קומת קרקע (מגדל מזרחי הינו מגדל 1 , מגדל מספר 2 הינו המגדל המערבי);_x000a_במתחם ב': - 4 מבני מגורים (מבנים 3 ו 4 מזרחים ו הבנויים בקיר משותף ומבנים 5 ו 6 מערביים הבנויים בקיר משותף) כאשר כל אחד בן 7 קומות וקומת גג חלקית מעל קומת קרקע המשלבת מסחר ומגורים מעל לשלושה מרתפי חנייה משותפים"/>
    <s v="NULL"/>
    <s v="NULL"/>
    <s v="לפי גוש חלקה (מרץ 2021)"/>
    <n v="2020"/>
    <x v="0"/>
    <s v="הריסה + בנייה"/>
    <s v="הריסה + בנייה"/>
    <m/>
    <n v="1"/>
    <m/>
    <m/>
    <m/>
    <n v="1"/>
    <s v="להיתר"/>
    <m/>
    <x v="0"/>
    <m/>
    <m/>
    <m/>
    <n v="7137380"/>
    <n v="2134674"/>
    <m/>
    <m/>
    <m/>
    <m/>
    <m/>
    <m/>
    <m/>
    <s v="מיצוי יח&quot;ד בפרויקט"/>
    <n v="0"/>
    <m/>
    <m/>
    <m/>
    <m/>
    <m/>
    <s v="לא היו החלטות בבקשה"/>
    <m/>
  </r>
  <r>
    <n v="2017"/>
    <s v="אוקטובר 2021 - טיוב בקשה וסמל כפולים"/>
    <s v="כן"/>
    <s v="כן"/>
    <m/>
    <s v="לטייב - יותר מלל במהות הבקשה"/>
    <m/>
    <m/>
    <m/>
    <m/>
    <m/>
    <n v="4209"/>
    <m/>
    <s v="תל אביב"/>
    <x v="35"/>
    <x v="149"/>
    <m/>
    <s v="מיסוי"/>
    <s v="פינוי-בינוי"/>
    <s v="תכנית מאושרת עם פעילות יזמית"/>
    <n v="7499295"/>
    <s v="507 200248"/>
    <n v="507"/>
    <n v="200248"/>
    <s v="בניה חדשה"/>
    <s v="מגדל מגורים מעל 20 קומות"/>
    <n v="2029047"/>
    <s v="תל אביב -יפו"/>
    <n v="5000"/>
    <s v="בית אל"/>
    <n v="373"/>
    <n v="47"/>
    <n v="47"/>
    <s v=" "/>
    <d v="2020-02-16T00:00:00"/>
    <s v="NULL"/>
    <s v="NULL"/>
    <n v="128"/>
    <n v="242"/>
    <n v="370"/>
    <s v="2021_04"/>
    <d v="2021-09-14T12:11:15"/>
    <s v="אתר העירייה"/>
    <s v="חישוב מתמטי"/>
    <s v="אתר העירייה"/>
    <s v="מספר קומות להריסה: 40, שטח הריסה (מ&quot;ר): 13798.8, _x000d__x000a_במרתפים: מספר מרתפים, מחסן, חדרי עזר, אחר: חניה , מגורים לפי תכנית ע-1, _x000d__x000a_בקומת הקרקע: אולם כניסה, אחר: מסחר 800 מ&quot;ר עיקרי , חללים לשימוש הדיירים , חדרי עזר, _x000d__x000a_בקומות: קומה מסחרית עבור: 800 מ&quot;ר עיקרי , ללא בתי אוכל, כמות קומות מגורים: 26, כמות יח&quot;ד מבוקשות: 370, _x000d__x000a_על הגג: חדר מכונות ומעלית, קולטי שמש, חדר מדרגות כללי, _x000d__x000a_בחצר: גינה, שטחים מרוצפים, _x000d__x000a_פירוט נוסף: חניות רק במרתפים. גידור רק באזור הרמפה., העבודות המבוקשות בהיתר כוללות הוספת צובר גז חדש, או העתקה של צובר קיים: כן"/>
    <s v="NULL"/>
    <s v="NULL"/>
    <s v="NULL"/>
    <n v="2140264"/>
    <n v="201047"/>
    <s v="בניה חדשה"/>
    <d v="2021-06-14T00:00:00"/>
    <s v="NULL"/>
    <s v="NULL"/>
    <n v="242"/>
    <n v="128"/>
    <s v="אתר העירייה"/>
    <n v="242"/>
    <s v="חישוב מתמטי"/>
    <n v="370"/>
    <s v="אתר העירייה"/>
    <s v="מגורים ומסחר"/>
    <s v="NULL"/>
    <s v="2021_04"/>
    <d v="2021-09-14T12:11:15"/>
    <s v="גוש חלקה"/>
    <n v="2020"/>
    <x v="0"/>
    <s v="הריסה + בנייה"/>
    <s v="הריסה + בנייה"/>
    <m/>
    <n v="1"/>
    <m/>
    <m/>
    <m/>
    <n v="4"/>
    <s v="להיתר"/>
    <m/>
    <x v="5"/>
    <m/>
    <m/>
    <m/>
    <m/>
    <m/>
    <m/>
    <m/>
    <m/>
    <m/>
    <m/>
    <m/>
    <m/>
    <s v="מיצוי יח&quot;ד בפרויקט"/>
    <n v="0"/>
    <m/>
    <m/>
    <m/>
    <m/>
    <m/>
    <m/>
    <m/>
  </r>
  <r>
    <n v="892"/>
    <m/>
    <m/>
    <m/>
    <m/>
    <m/>
    <m/>
    <m/>
    <m/>
    <m/>
    <m/>
    <n v="30792"/>
    <m/>
    <s v="תל אביב"/>
    <x v="35"/>
    <x v="150"/>
    <m/>
    <s v="רשויות"/>
    <s v="פינוי-בינוי"/>
    <s v="בביצוע"/>
    <n v="3672326"/>
    <s v="507 160322"/>
    <n v="507"/>
    <n v="160322"/>
    <m/>
    <s v="בניה חדשה - חפירה ו/או דיפון"/>
    <n v="475035"/>
    <s v="תל אביב-יפו"/>
    <n v="5000"/>
    <s v="המסגר"/>
    <n v="1554"/>
    <n v="35"/>
    <n v="35"/>
    <m/>
    <d v="2016-02-16T00:00:00"/>
    <m/>
    <m/>
    <m/>
    <m/>
    <m/>
    <m/>
    <m/>
    <m/>
    <m/>
    <m/>
    <s v="פירוט נוסף: בקשה לחפירה ודיפון ועוגנים."/>
    <m/>
    <m/>
    <m/>
    <n v="1487637"/>
    <n v="160874"/>
    <m/>
    <d v="2016-09-21T00:00:00"/>
    <m/>
    <m/>
    <n v="0"/>
    <m/>
    <m/>
    <m/>
    <m/>
    <m/>
    <m/>
    <m/>
    <s v="פירוט נוסף: בקשה לחפירה ודיפון ועוגנים."/>
    <m/>
    <m/>
    <s v="שליפה לפי תבעות (אוגוסט 2020)"/>
    <n v="2016"/>
    <x v="8"/>
    <s v="הריסה + חפירה ודיפון"/>
    <s v="הריסה + חפירה ודיפון"/>
    <m/>
    <n v="2"/>
    <m/>
    <m/>
    <m/>
    <n v="1"/>
    <s v="להיתר"/>
    <m/>
    <x v="0"/>
    <m/>
    <m/>
    <m/>
    <n v="3672326"/>
    <n v="1487637"/>
    <m/>
    <m/>
    <m/>
    <m/>
    <m/>
    <m/>
    <m/>
    <m/>
    <s v="?"/>
    <m/>
    <m/>
    <m/>
    <m/>
    <m/>
    <m/>
    <m/>
  </r>
  <r>
    <n v="893"/>
    <m/>
    <m/>
    <m/>
    <m/>
    <m/>
    <m/>
    <m/>
    <m/>
    <m/>
    <m/>
    <n v="30792"/>
    <m/>
    <s v="תל אביב"/>
    <x v="35"/>
    <x v="150"/>
    <m/>
    <s v="רשויות"/>
    <s v="פינוי-בינוי"/>
    <s v="בביצוע"/>
    <n v="6982835"/>
    <s v="507 191053"/>
    <n v="507"/>
    <n v="191053"/>
    <s v="תוספות בניה"/>
    <s v="תוספת בניה או קומות (לא בק&quot;ק)"/>
    <n v="475035"/>
    <s v="תל אביב-יפו"/>
    <n v="5000"/>
    <s v="המסגר"/>
    <n v="1554"/>
    <n v="35"/>
    <n v="35"/>
    <m/>
    <d v="2019-08-15T00:00:00"/>
    <m/>
    <m/>
    <m/>
    <m/>
    <m/>
    <m/>
    <m/>
    <m/>
    <m/>
    <m/>
    <s v="כמות קומות לתוספת: 9, אחר: תוספת 9 קומות משרדים  טיפוסיות, תוספת אחרת: תוספת 9 קומות משרדים טיפוסיות מעל 23 מאושרות ומעליהן שני גגות טכניים, שימוש המקום כיום: בהיתר נבנה בניין משרדים ע&quot;פ היתר  23 קומות +2 גגות טכניים, _x000d__x000a_העבודות המבוקשות בהיתר כוללות הוספת"/>
    <m/>
    <m/>
    <m/>
    <n v="2051593"/>
    <n v="191154"/>
    <m/>
    <d v="2020-06-15T00:00:00"/>
    <m/>
    <m/>
    <m/>
    <m/>
    <m/>
    <m/>
    <m/>
    <m/>
    <m/>
    <m/>
    <m/>
    <m/>
    <m/>
    <s v="שליפה לפי תבעות (אוגוסט 2020)"/>
    <n v="2019"/>
    <x v="2"/>
    <s v="בנייה"/>
    <s v="בנייה (שינויים)"/>
    <m/>
    <n v="2"/>
    <m/>
    <m/>
    <m/>
    <n v="2"/>
    <s v="להיתר"/>
    <m/>
    <x v="2"/>
    <m/>
    <m/>
    <s v="ידנית מהדטה"/>
    <n v="6982835"/>
    <n v="2051593"/>
    <m/>
    <m/>
    <m/>
    <m/>
    <m/>
    <m/>
    <m/>
    <m/>
    <s v="?"/>
    <m/>
    <m/>
    <m/>
    <m/>
    <m/>
    <m/>
    <m/>
  </r>
  <r>
    <n v="895"/>
    <m/>
    <m/>
    <m/>
    <m/>
    <m/>
    <m/>
    <m/>
    <m/>
    <m/>
    <m/>
    <n v="30792"/>
    <m/>
    <s v="תל אביב"/>
    <x v="35"/>
    <x v="150"/>
    <m/>
    <s v="רשויות"/>
    <s v="פינוי-בינוי"/>
    <s v="בביצוע"/>
    <n v="3666412"/>
    <s v="507 132023"/>
    <n v="507"/>
    <n v="132023"/>
    <m/>
    <s v="בניה חדשה - חפירה ו/או דיפון"/>
    <n v="54066"/>
    <s v="תל אביב-יפו"/>
    <n v="5000"/>
    <s v="יצחק שדה"/>
    <n v="2562"/>
    <n v="4"/>
    <n v="4"/>
    <m/>
    <d v="2013-10-22T00:00:00"/>
    <m/>
    <m/>
    <m/>
    <m/>
    <m/>
    <m/>
    <m/>
    <m/>
    <m/>
    <m/>
    <s v="פירוט נוסף: הריסה חפירה ודיפון"/>
    <m/>
    <m/>
    <m/>
    <n v="298486"/>
    <n v="150013"/>
    <m/>
    <d v="2015-01-15T00:00:00"/>
    <m/>
    <m/>
    <n v="0"/>
    <m/>
    <m/>
    <m/>
    <m/>
    <m/>
    <m/>
    <m/>
    <s v="פירוט נוסף: הריסה חפירה ודיפון"/>
    <m/>
    <m/>
    <s v="שליפה לפי תבעות (אוגוסט 2020)"/>
    <n v="2013"/>
    <x v="4"/>
    <s v="הריסה + חפירה ודיפון"/>
    <s v="הריסה + חפירה ודיפון"/>
    <m/>
    <n v="1"/>
    <m/>
    <m/>
    <m/>
    <n v="1"/>
    <s v="להיתר"/>
    <m/>
    <x v="0"/>
    <m/>
    <m/>
    <m/>
    <n v="3666412"/>
    <n v="298486"/>
    <m/>
    <m/>
    <m/>
    <m/>
    <m/>
    <m/>
    <m/>
    <m/>
    <s v="?"/>
    <m/>
    <m/>
    <m/>
    <m/>
    <m/>
    <m/>
    <m/>
  </r>
  <r>
    <n v="894"/>
    <m/>
    <m/>
    <m/>
    <m/>
    <m/>
    <m/>
    <m/>
    <m/>
    <m/>
    <m/>
    <n v="30792"/>
    <m/>
    <s v="תל אביב"/>
    <x v="35"/>
    <x v="150"/>
    <m/>
    <s v="רשויות"/>
    <s v="פינוי-בינוי"/>
    <s v="בביצוע"/>
    <n v="3665100"/>
    <s v="507 130618"/>
    <n v="507"/>
    <n v="130618"/>
    <m/>
    <s v="בניה חדשה - בניה בשלבים"/>
    <n v="54066"/>
    <s v="תל אביב-יפו"/>
    <n v="5000"/>
    <s v="יצחק שדה"/>
    <n v="2562"/>
    <n v="4"/>
    <n v="4"/>
    <m/>
    <d v="2013-03-24T00:00:00"/>
    <m/>
    <m/>
    <m/>
    <m/>
    <m/>
    <m/>
    <m/>
    <m/>
    <m/>
    <m/>
    <s v="פירוט נוסף: הריסה חפירה ודיפון"/>
    <m/>
    <m/>
    <m/>
    <s v="NULL"/>
    <m/>
    <m/>
    <m/>
    <m/>
    <m/>
    <m/>
    <m/>
    <m/>
    <m/>
    <m/>
    <m/>
    <m/>
    <m/>
    <m/>
    <m/>
    <m/>
    <s v="שליפה לפי תבעות (אוגוסט 2020)"/>
    <n v="2013"/>
    <x v="1"/>
    <s v="הריסה + חפירה ודיפון"/>
    <m/>
    <m/>
    <n v="1"/>
    <m/>
    <m/>
    <m/>
    <n v="3"/>
    <s v="להיתר"/>
    <m/>
    <x v="1"/>
    <m/>
    <m/>
    <m/>
    <m/>
    <m/>
    <m/>
    <m/>
    <m/>
    <m/>
    <m/>
    <m/>
    <m/>
    <m/>
    <s v="?"/>
    <m/>
    <m/>
    <m/>
    <m/>
    <m/>
    <m/>
    <m/>
  </r>
  <r>
    <n v="896"/>
    <m/>
    <m/>
    <m/>
    <m/>
    <m/>
    <m/>
    <m/>
    <m/>
    <m/>
    <m/>
    <n v="30792"/>
    <m/>
    <s v="תל אביב"/>
    <x v="35"/>
    <x v="150"/>
    <m/>
    <s v="רשויות"/>
    <s v="רשויות מקומיות - פינוי-בינוי"/>
    <s v="בביצוע"/>
    <n v="5327899"/>
    <s v="507 181583"/>
    <n v="507"/>
    <n v="181583"/>
    <s v="תוספות בניה"/>
    <s v="תוספת בניה או קומות (לא בק&quot;ק)"/>
    <m/>
    <s v="תל אביב-יפו"/>
    <n v="5000"/>
    <s v="יצחק שדה"/>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s v="NULL"/>
    <m/>
    <m/>
    <m/>
    <m/>
    <m/>
    <m/>
    <m/>
    <m/>
    <m/>
    <m/>
    <m/>
    <m/>
    <m/>
    <m/>
    <m/>
    <m/>
    <m/>
    <n v="2018"/>
    <x v="1"/>
    <s v="בנייה"/>
    <m/>
    <m/>
    <m/>
    <m/>
    <m/>
    <m/>
    <n v="4"/>
    <s v="להיתר"/>
    <m/>
    <x v="1"/>
    <m/>
    <m/>
    <m/>
    <m/>
    <m/>
    <m/>
    <m/>
    <m/>
    <m/>
    <m/>
    <m/>
    <m/>
    <m/>
    <s v="?"/>
    <m/>
    <m/>
    <m/>
    <m/>
    <m/>
    <m/>
    <m/>
  </r>
  <r>
    <n v="900"/>
    <m/>
    <m/>
    <m/>
    <m/>
    <m/>
    <m/>
    <m/>
    <m/>
    <m/>
    <m/>
    <n v="30792"/>
    <m/>
    <s v="תל אביב"/>
    <x v="35"/>
    <x v="150"/>
    <m/>
    <s v="רשויות"/>
    <s v="פינוי-בינוי"/>
    <s v="בביצוע"/>
    <n v="3662638"/>
    <s v="507 111666"/>
    <n v="507"/>
    <n v="111666"/>
    <m/>
    <s v="בניה חדשה - בניה בשלבים"/>
    <n v="533008"/>
    <s v="תל אביב-יפו"/>
    <n v="5000"/>
    <s v="יצחק שדה"/>
    <n v="2562"/>
    <n v="8"/>
    <n v="8"/>
    <m/>
    <d v="2011-10-30T00:00:00"/>
    <m/>
    <m/>
    <m/>
    <m/>
    <m/>
    <m/>
    <m/>
    <m/>
    <m/>
    <m/>
    <s v="הארכה חריגה לתוקף החלטה לדיפון וחפירה_x000d__x000a_"/>
    <m/>
    <m/>
    <m/>
    <n v="294712"/>
    <n v="120158"/>
    <m/>
    <d v="2012-03-07T00:00:00"/>
    <m/>
    <m/>
    <n v="0"/>
    <m/>
    <m/>
    <m/>
    <m/>
    <m/>
    <m/>
    <m/>
    <s v="הארכה חריגה לתוקף החלטה לדיפון וחפירה_x000d__x000a_"/>
    <m/>
    <m/>
    <s v="שליפה לפי תבעות (אוגוסט 2020)"/>
    <n v="2011"/>
    <x v="9"/>
    <s v="חפירה ודיפון"/>
    <s v="חפירה ודיפון"/>
    <m/>
    <n v="3"/>
    <m/>
    <m/>
    <m/>
    <n v="1"/>
    <s v="להיתר"/>
    <m/>
    <x v="0"/>
    <m/>
    <m/>
    <m/>
    <n v="3662638"/>
    <n v="294712"/>
    <m/>
    <m/>
    <m/>
    <m/>
    <m/>
    <m/>
    <m/>
    <m/>
    <s v="?"/>
    <m/>
    <m/>
    <m/>
    <m/>
    <m/>
    <m/>
    <m/>
  </r>
  <r>
    <n v="901"/>
    <m/>
    <m/>
    <m/>
    <m/>
    <m/>
    <m/>
    <m/>
    <m/>
    <m/>
    <m/>
    <n v="30792"/>
    <m/>
    <s v="תל אביב"/>
    <x v="35"/>
    <x v="150"/>
    <m/>
    <s v="רשויות"/>
    <s v="פינוי-בינוי"/>
    <s v="בביצוע"/>
    <n v="3664867"/>
    <s v="507 130366"/>
    <n v="507"/>
    <n v="130366"/>
    <m/>
    <s v="בניה חדשה - בניה בשלבים"/>
    <n v="533008"/>
    <s v="תל אביב-יפו"/>
    <n v="5000"/>
    <s v="יצחק שדה"/>
    <n v="2562"/>
    <n v="8"/>
    <n v="8"/>
    <m/>
    <d v="2013-02-18T00:00:00"/>
    <m/>
    <m/>
    <m/>
    <m/>
    <m/>
    <m/>
    <m/>
    <m/>
    <m/>
    <m/>
    <s v="הארכה חריגה לתוקף החלטה לדיפון וחפירה_x000d__x000a_"/>
    <m/>
    <m/>
    <m/>
    <n v="296941"/>
    <n v="130460"/>
    <m/>
    <d v="2014-12-14T00:00:00"/>
    <m/>
    <m/>
    <n v="0"/>
    <m/>
    <m/>
    <m/>
    <m/>
    <m/>
    <m/>
    <m/>
    <s v="הארכה חריגה לתוקף החלטה לדיפון וחפירה_x000d__x000a_"/>
    <m/>
    <m/>
    <s v="שליפה לפי תבעות (אוגוסט 2020)"/>
    <n v="2013"/>
    <x v="7"/>
    <s v="חפירה ודיפון"/>
    <s v="חפירה ודיפון"/>
    <m/>
    <n v="3"/>
    <m/>
    <m/>
    <m/>
    <n v="2"/>
    <s v="להיתר"/>
    <m/>
    <x v="2"/>
    <m/>
    <m/>
    <m/>
    <m/>
    <m/>
    <m/>
    <m/>
    <m/>
    <m/>
    <m/>
    <m/>
    <m/>
    <m/>
    <s v="?"/>
    <m/>
    <m/>
    <m/>
    <m/>
    <m/>
    <m/>
    <m/>
  </r>
  <r>
    <n v="902"/>
    <m/>
    <m/>
    <m/>
    <m/>
    <m/>
    <m/>
    <m/>
    <m/>
    <m/>
    <m/>
    <n v="30792"/>
    <m/>
    <s v="תל אביב"/>
    <x v="35"/>
    <x v="150"/>
    <m/>
    <s v="רשויות"/>
    <s v="פינוי-בינוי"/>
    <s v="בביצוע"/>
    <n v="3672759"/>
    <s v="507 160756"/>
    <n v="507"/>
    <n v="160756"/>
    <m/>
    <s v="בניה חדשה - חפירה ו/או דיפון"/>
    <n v="533008"/>
    <s v="תל אביב-יפו"/>
    <n v="5000"/>
    <s v="יצחק שדה"/>
    <n v="2562"/>
    <n v="8"/>
    <n v="8"/>
    <m/>
    <d v="2016-04-14T00:00:00"/>
    <m/>
    <m/>
    <m/>
    <m/>
    <m/>
    <m/>
    <m/>
    <m/>
    <m/>
    <m/>
    <s v="פירוט נוסף: הריסה דיפון וחפירה"/>
    <m/>
    <m/>
    <m/>
    <n v="1487658"/>
    <n v="160784"/>
    <m/>
    <d v="2016-08-07T00:00:00"/>
    <m/>
    <m/>
    <n v="0"/>
    <m/>
    <m/>
    <m/>
    <m/>
    <m/>
    <m/>
    <m/>
    <s v="פירוט נוסף: הריסה דיפון וחפירה"/>
    <m/>
    <m/>
    <s v="שליפה לפי תבעות (אוגוסט 2020)"/>
    <n v="2016"/>
    <x v="8"/>
    <s v="הריסה + חפירה ודיפון"/>
    <s v="הריסה + חפירה ודיפון"/>
    <m/>
    <n v="3"/>
    <m/>
    <m/>
    <m/>
    <n v="2"/>
    <s v="להיתר"/>
    <m/>
    <x v="2"/>
    <m/>
    <m/>
    <m/>
    <m/>
    <m/>
    <m/>
    <m/>
    <m/>
    <m/>
    <m/>
    <m/>
    <m/>
    <m/>
    <s v="?"/>
    <m/>
    <m/>
    <m/>
    <m/>
    <m/>
    <m/>
    <m/>
  </r>
  <r>
    <n v="897"/>
    <m/>
    <m/>
    <m/>
    <m/>
    <m/>
    <m/>
    <m/>
    <m/>
    <m/>
    <m/>
    <n v="30792"/>
    <m/>
    <s v="תל אביב"/>
    <x v="35"/>
    <x v="150"/>
    <m/>
    <s v="רשויות"/>
    <s v="פינוי-בינוי"/>
    <s v="בביצוע"/>
    <n v="3658603"/>
    <s v="507 90672"/>
    <n v="507"/>
    <n v="90672"/>
    <m/>
    <s v="בניה חדשה - בניה בשלבים"/>
    <n v="533008"/>
    <s v="תל אביב-יפו"/>
    <n v="5000"/>
    <s v="יצחק שדה"/>
    <n v="2562"/>
    <n v="8"/>
    <n v="8"/>
    <m/>
    <d v="2009-04-26T00:00:00"/>
    <m/>
    <m/>
    <m/>
    <m/>
    <m/>
    <m/>
    <m/>
    <m/>
    <m/>
    <m/>
    <s v="הריסה דיפון וחפירה."/>
    <m/>
    <m/>
    <m/>
    <s v="NULL"/>
    <m/>
    <m/>
    <m/>
    <m/>
    <m/>
    <m/>
    <m/>
    <m/>
    <m/>
    <m/>
    <m/>
    <m/>
    <m/>
    <m/>
    <m/>
    <m/>
    <s v="שליפה לפי תבעות (אוגוסט 2020)"/>
    <n v="2009"/>
    <x v="1"/>
    <s v="הריסה + חפירה ודיפון"/>
    <m/>
    <m/>
    <n v="3"/>
    <m/>
    <m/>
    <m/>
    <n v="3"/>
    <s v="להיתר"/>
    <m/>
    <x v="1"/>
    <m/>
    <m/>
    <m/>
    <m/>
    <m/>
    <m/>
    <m/>
    <m/>
    <m/>
    <m/>
    <m/>
    <m/>
    <m/>
    <s v="?"/>
    <m/>
    <m/>
    <m/>
    <m/>
    <m/>
    <m/>
    <m/>
  </r>
  <r>
    <n v="898"/>
    <m/>
    <m/>
    <m/>
    <m/>
    <m/>
    <m/>
    <m/>
    <m/>
    <m/>
    <m/>
    <n v="30792"/>
    <m/>
    <s v="תל אביב"/>
    <x v="35"/>
    <x v="150"/>
    <m/>
    <s v="רשויות"/>
    <s v="פינוי-בינוי"/>
    <s v="בביצוע"/>
    <n v="3660556"/>
    <s v="507 101155"/>
    <n v="507"/>
    <n v="101155"/>
    <m/>
    <s v="בניה חדשה - בניה בשלבים"/>
    <n v="533008"/>
    <s v="תל אביב-יפו"/>
    <n v="5000"/>
    <s v="יצחק שדה"/>
    <n v="2562"/>
    <n v="8"/>
    <n v="8"/>
    <m/>
    <d v="2010-07-21T00:00:00"/>
    <m/>
    <m/>
    <m/>
    <m/>
    <m/>
    <m/>
    <m/>
    <m/>
    <m/>
    <m/>
    <s v="הארכת תוקף לבניה חדשה-בניה בשלבים-חפירה ודיפון_x000d__x000a_פירוט נוסף: דיפון וחפירה."/>
    <m/>
    <m/>
    <m/>
    <s v="NULL"/>
    <m/>
    <m/>
    <m/>
    <m/>
    <m/>
    <m/>
    <m/>
    <m/>
    <m/>
    <m/>
    <m/>
    <m/>
    <m/>
    <m/>
    <m/>
    <m/>
    <s v="שליפה לפי תבעות (אוגוסט 2020)"/>
    <n v="2010"/>
    <x v="1"/>
    <s v="חפירה ודיפון + בנייה"/>
    <m/>
    <m/>
    <n v="3"/>
    <m/>
    <m/>
    <m/>
    <n v="3"/>
    <s v="להיתר"/>
    <m/>
    <x v="1"/>
    <m/>
    <m/>
    <m/>
    <m/>
    <m/>
    <m/>
    <m/>
    <m/>
    <m/>
    <m/>
    <m/>
    <m/>
    <m/>
    <s v="?"/>
    <m/>
    <m/>
    <m/>
    <m/>
    <m/>
    <m/>
    <m/>
  </r>
  <r>
    <n v="899"/>
    <m/>
    <m/>
    <m/>
    <m/>
    <m/>
    <m/>
    <m/>
    <m/>
    <m/>
    <m/>
    <n v="30792"/>
    <m/>
    <s v="תל אביב"/>
    <x v="35"/>
    <x v="150"/>
    <m/>
    <s v="רשויות"/>
    <s v="פינוי-בינוי"/>
    <s v="בביצוע"/>
    <n v="3662191"/>
    <s v="507 111166"/>
    <n v="507"/>
    <n v="111166"/>
    <m/>
    <s v="בניה חדשה - בניה בשלבים"/>
    <n v="533008"/>
    <s v="תל אביב-יפו"/>
    <n v="5000"/>
    <s v="יצחק שדה"/>
    <n v="2562"/>
    <n v="8"/>
    <n v="8"/>
    <m/>
    <d v="2011-07-19T00:00:00"/>
    <m/>
    <m/>
    <m/>
    <m/>
    <m/>
    <m/>
    <m/>
    <m/>
    <m/>
    <m/>
    <s v="הארכה חריגה לתוקף החלטה לדיפון וחפירה_x000d__x000a_"/>
    <m/>
    <m/>
    <m/>
    <s v="NULL"/>
    <m/>
    <m/>
    <m/>
    <m/>
    <m/>
    <m/>
    <m/>
    <m/>
    <m/>
    <m/>
    <m/>
    <m/>
    <m/>
    <m/>
    <m/>
    <m/>
    <s v="שליפה לפי תבעות (אוגוסט 2020)"/>
    <n v="2011"/>
    <x v="1"/>
    <s v="חפירה ודיפון"/>
    <m/>
    <m/>
    <n v="3"/>
    <m/>
    <m/>
    <m/>
    <n v="3"/>
    <s v="להיתר"/>
    <m/>
    <x v="1"/>
    <m/>
    <m/>
    <m/>
    <m/>
    <m/>
    <m/>
    <m/>
    <m/>
    <m/>
    <m/>
    <m/>
    <m/>
    <m/>
    <s v="?"/>
    <m/>
    <m/>
    <m/>
    <m/>
    <m/>
    <m/>
    <m/>
  </r>
  <r>
    <n v="903"/>
    <m/>
    <m/>
    <m/>
    <m/>
    <m/>
    <m/>
    <m/>
    <m/>
    <m/>
    <m/>
    <n v="30792"/>
    <m/>
    <s v="תל אביב"/>
    <x v="35"/>
    <x v="150"/>
    <m/>
    <s v="רשויות"/>
    <s v="פינוי-בינוי"/>
    <s v="בביצוע"/>
    <n v="3669889"/>
    <s v="507 150421"/>
    <n v="507"/>
    <n v="150421"/>
    <m/>
    <s v="בניה חדשה - מגדל מגורים מעל 20 קומות"/>
    <n v="1185005"/>
    <s v="תל אביב-יפו"/>
    <n v="5000"/>
    <s v="רח 1185"/>
    <n v="4153"/>
    <n v="5"/>
    <n v="5"/>
    <m/>
    <d v="2015-02-19T00:00:00"/>
    <m/>
    <m/>
    <m/>
    <m/>
    <n v="120"/>
    <m/>
    <m/>
    <m/>
    <m/>
    <m/>
    <s v="הריסת מבנה קיים הכולל 1 קומות מגורים_x000d__x000a_הקמת מבנה חדש הכולל: מרתף ,קומה מפולשת,קומה מסחרית ל מלון/משרדים,18.0 קומות מגורים ,ובהן 120יח&quot;ד ,מלון הכולל 12 קומות וכ-170 חד'+ שטחים ציבוריים_x000d__x000a_המרתפים כוללים: מחסן,חדרי עזר,חניות, ח.אשפה,שימושים מלונאיים._x000d__x000a_קומת קרק"/>
    <m/>
    <m/>
    <m/>
    <s v="NULL"/>
    <m/>
    <m/>
    <m/>
    <m/>
    <m/>
    <m/>
    <m/>
    <m/>
    <m/>
    <m/>
    <m/>
    <m/>
    <m/>
    <m/>
    <m/>
    <m/>
    <s v="שליפה לפי תבעות (אוגוסט 2020)"/>
    <n v="2015"/>
    <x v="1"/>
    <s v="הריסה + בנייה"/>
    <m/>
    <m/>
    <n v="4"/>
    <m/>
    <m/>
    <n v="1"/>
    <n v="1"/>
    <s v="להיתר"/>
    <m/>
    <x v="1"/>
    <m/>
    <m/>
    <m/>
    <m/>
    <n v="1487640"/>
    <m/>
    <m/>
    <m/>
    <m/>
    <m/>
    <m/>
    <m/>
    <m/>
    <s v="?"/>
    <m/>
    <m/>
    <m/>
    <m/>
    <m/>
    <m/>
    <m/>
  </r>
  <r>
    <n v="904"/>
    <m/>
    <m/>
    <m/>
    <m/>
    <m/>
    <m/>
    <m/>
    <m/>
    <m/>
    <m/>
    <n v="30792"/>
    <m/>
    <s v="תל אביב"/>
    <x v="35"/>
    <x v="150"/>
    <m/>
    <s v="רשויות"/>
    <s v="פינוי-בינוי"/>
    <s v="בביצוע"/>
    <n v="3672396"/>
    <s v="507 160392"/>
    <n v="507"/>
    <n v="160392"/>
    <s v="בניה חדשה"/>
    <s v="בניה חדשה - חפירה ו/או דיפון"/>
    <n v="1185005"/>
    <s v="תל אביב-יפו"/>
    <n v="5000"/>
    <s v="רח 1185"/>
    <n v="4153"/>
    <n v="5"/>
    <n v="5"/>
    <m/>
    <d v="2016-02-28T00:00:00"/>
    <m/>
    <m/>
    <m/>
    <m/>
    <n v="120"/>
    <m/>
    <m/>
    <m/>
    <m/>
    <m/>
    <s v="פירוט נוסף: חפירה ודיפון"/>
    <m/>
    <m/>
    <m/>
    <n v="1487640"/>
    <n v="160908"/>
    <m/>
    <d v="2016-09-29T00:00:00"/>
    <m/>
    <m/>
    <m/>
    <m/>
    <m/>
    <m/>
    <m/>
    <n v="120"/>
    <m/>
    <m/>
    <s v="פירוט נוסף: חפירה ודיפון"/>
    <m/>
    <m/>
    <m/>
    <n v="2016"/>
    <x v="8"/>
    <s v="חפירה ודיפון"/>
    <s v="חפירה ודיפון"/>
    <m/>
    <n v="4"/>
    <m/>
    <m/>
    <m/>
    <n v="2"/>
    <s v="להיתר"/>
    <m/>
    <x v="0"/>
    <m/>
    <m/>
    <m/>
    <n v="3669889"/>
    <m/>
    <m/>
    <m/>
    <m/>
    <m/>
    <m/>
    <m/>
    <m/>
    <m/>
    <s v="?"/>
    <m/>
    <m/>
    <m/>
    <m/>
    <m/>
    <m/>
    <m/>
  </r>
  <r>
    <n v="905"/>
    <m/>
    <m/>
    <m/>
    <m/>
    <m/>
    <m/>
    <m/>
    <m/>
    <m/>
    <m/>
    <n v="30792"/>
    <m/>
    <s v="תל אביב"/>
    <x v="35"/>
    <x v="150"/>
    <m/>
    <s v="רשויות"/>
    <s v="רשויות מקומיות - פינוי-בינוי"/>
    <s v="בביצוע"/>
    <n v="6982508"/>
    <s v="507 181583"/>
    <n v="507"/>
    <n v="181583"/>
    <s v="תוספות בניה"/>
    <s v="תוספת בניה או קומות (לא בק&quot;ק)"/>
    <n v="54066"/>
    <s v="תל אביב-יפו"/>
    <n v="5000"/>
    <s v="שדה יצחק"/>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n v="1973985"/>
    <n v="190830"/>
    <m/>
    <d v="2019-09-16T00:00:00"/>
    <m/>
    <m/>
    <n v="0"/>
    <m/>
    <m/>
    <m/>
    <m/>
    <m/>
    <m/>
    <m/>
    <m/>
    <m/>
    <m/>
    <m/>
    <n v="2018"/>
    <x v="5"/>
    <s v="בנייה"/>
    <s v="בנייה (שינויים)"/>
    <m/>
    <n v="1"/>
    <m/>
    <m/>
    <m/>
    <n v="2"/>
    <s v="להיתר"/>
    <m/>
    <x v="2"/>
    <m/>
    <m/>
    <m/>
    <m/>
    <m/>
    <m/>
    <m/>
    <m/>
    <m/>
    <m/>
    <m/>
    <m/>
    <m/>
    <s v="?"/>
    <m/>
    <m/>
    <m/>
    <m/>
    <m/>
    <m/>
    <m/>
  </r>
  <r>
    <n v="907"/>
    <m/>
    <m/>
    <m/>
    <m/>
    <m/>
    <m/>
    <m/>
    <m/>
    <m/>
    <m/>
    <n v="30792"/>
    <m/>
    <s v="תל אביב"/>
    <x v="35"/>
    <x v="150"/>
    <m/>
    <s v="רשויות"/>
    <s v="רשויות מקומיות - פינוי-בינוי"/>
    <s v="בביצוע"/>
    <n v="6904796"/>
    <s v="507 190633"/>
    <n v="507"/>
    <n v="190633"/>
    <s v="תוספות בניה"/>
    <s v="תוספת בניה או קומות (לא בק&quot;ק)"/>
    <n v="54066"/>
    <s v="תל אביב-יפו"/>
    <n v="5000"/>
    <s v="שדה יצחק"/>
    <n v="2562"/>
    <n v="4"/>
    <n v="4"/>
    <m/>
    <d v="2019-05-21T00:00:00"/>
    <m/>
    <m/>
    <m/>
    <m/>
    <m/>
    <m/>
    <m/>
    <m/>
    <m/>
    <m/>
    <s v="כמות קומות לתוספת: 6 קומה בה מתבצעת התוספת: תוספת קומות מ-29 עד 34. 6 קומות משרדים_x000d__x000d__x000a_"/>
    <m/>
    <m/>
    <m/>
    <n v="2051117"/>
    <n v="191013"/>
    <m/>
    <d v="2020-05-31T00:00:00"/>
    <m/>
    <m/>
    <m/>
    <m/>
    <m/>
    <m/>
    <m/>
    <m/>
    <m/>
    <m/>
    <m/>
    <m/>
    <m/>
    <m/>
    <n v="2019"/>
    <x v="2"/>
    <s v="בנייה"/>
    <s v="בנייה (שינויים)"/>
    <m/>
    <n v="1"/>
    <m/>
    <m/>
    <m/>
    <n v="2"/>
    <s v="להיתר"/>
    <m/>
    <x v="2"/>
    <m/>
    <m/>
    <s v="ידנית מהדטה"/>
    <n v="6904796"/>
    <n v="2051117"/>
    <m/>
    <m/>
    <m/>
    <m/>
    <m/>
    <m/>
    <m/>
    <m/>
    <s v="?"/>
    <m/>
    <m/>
    <m/>
    <m/>
    <m/>
    <m/>
    <m/>
  </r>
  <r>
    <n v="906"/>
    <m/>
    <m/>
    <m/>
    <m/>
    <m/>
    <m/>
    <m/>
    <m/>
    <m/>
    <m/>
    <n v="30792"/>
    <m/>
    <s v="תל אביב"/>
    <x v="35"/>
    <x v="150"/>
    <m/>
    <s v="רשויות"/>
    <s v="רשויות מקומיות - פינוי-בינוי"/>
    <s v="בביצוע"/>
    <n v="6903868"/>
    <s v="507 181583"/>
    <n v="507"/>
    <n v="181583"/>
    <s v="תוספות בניה"/>
    <s v="תוספת בניה או קומות (לא בק&quot;ק)"/>
    <n v="54066"/>
    <s v="תל אביב-יפו"/>
    <n v="5000"/>
    <s v="שדה יצחק"/>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s v="NULL"/>
    <m/>
    <m/>
    <m/>
    <m/>
    <m/>
    <m/>
    <m/>
    <m/>
    <m/>
    <m/>
    <m/>
    <m/>
    <m/>
    <m/>
    <m/>
    <m/>
    <m/>
    <n v="2018"/>
    <x v="1"/>
    <s v="בנייה (שינויים)"/>
    <m/>
    <m/>
    <m/>
    <m/>
    <m/>
    <m/>
    <n v="4"/>
    <s v="להיתר"/>
    <m/>
    <x v="1"/>
    <m/>
    <m/>
    <m/>
    <m/>
    <m/>
    <m/>
    <m/>
    <m/>
    <m/>
    <m/>
    <m/>
    <m/>
    <m/>
    <s v="?"/>
    <m/>
    <m/>
    <m/>
    <m/>
    <m/>
    <m/>
    <m/>
  </r>
  <r>
    <n v="908"/>
    <m/>
    <m/>
    <m/>
    <m/>
    <m/>
    <m/>
    <m/>
    <m/>
    <m/>
    <m/>
    <n v="30792"/>
    <m/>
    <s v="תל אביב"/>
    <x v="35"/>
    <x v="150"/>
    <m/>
    <s v="רשויות"/>
    <s v="רשויות מקומיות - פינוי-בינוי"/>
    <s v="בביצוע"/>
    <n v="6982438"/>
    <s v="507 190633"/>
    <n v="507"/>
    <n v="190633"/>
    <s v="תוספות בניה"/>
    <s v="תוספת בניה או קומות (לא בק&quot;ק)"/>
    <n v="54066"/>
    <s v="תל אביב-יפו"/>
    <n v="5000"/>
    <s v="שדה יצחק"/>
    <n v="2562"/>
    <n v="4"/>
    <n v="4"/>
    <m/>
    <d v="2019-05-21T00:00:00"/>
    <m/>
    <m/>
    <m/>
    <m/>
    <m/>
    <m/>
    <m/>
    <m/>
    <m/>
    <m/>
    <s v="כמות קומות לתוספת: 6 קומה בה מתבצעת התוספת: תוספת קומות מ-29 עד 34. 6 קומות משרדים_x000d__x000d__x000a_"/>
    <m/>
    <m/>
    <m/>
    <s v="NULL"/>
    <m/>
    <m/>
    <m/>
    <m/>
    <m/>
    <m/>
    <m/>
    <m/>
    <m/>
    <m/>
    <m/>
    <m/>
    <m/>
    <m/>
    <m/>
    <m/>
    <m/>
    <n v="2019"/>
    <x v="1"/>
    <s v="בנייה"/>
    <m/>
    <m/>
    <m/>
    <m/>
    <m/>
    <m/>
    <n v="4"/>
    <s v="להיתר"/>
    <m/>
    <x v="1"/>
    <m/>
    <m/>
    <m/>
    <m/>
    <m/>
    <m/>
    <m/>
    <m/>
    <m/>
    <m/>
    <m/>
    <m/>
    <m/>
    <s v="?"/>
    <m/>
    <m/>
    <m/>
    <m/>
    <m/>
    <m/>
    <m/>
  </r>
  <r>
    <n v="909"/>
    <m/>
    <m/>
    <m/>
    <m/>
    <m/>
    <m/>
    <m/>
    <m/>
    <m/>
    <m/>
    <n v="4018"/>
    <m/>
    <s v="תל אביב"/>
    <x v="35"/>
    <x v="151"/>
    <m/>
    <s v="מיסוי"/>
    <s v="מיסוי - פינוי-בינוי"/>
    <s v="תכנית מאושרת עם פעילות יזמית"/>
    <n v="6983162"/>
    <s v="507 180428"/>
    <n v="507"/>
    <n v="180428"/>
    <s v="בניה חדשה"/>
    <s v="בניין מגורים גבוה (מעל 13 מ')"/>
    <n v="930041"/>
    <s v="תל אביב-יפו"/>
    <n v="5000"/>
    <s v="אינשטיין"/>
    <n v="126"/>
    <n v="41"/>
    <n v="41"/>
    <m/>
    <d v="2018-03-18T00:00:00"/>
    <m/>
    <m/>
    <n v="30"/>
    <n v="41"/>
    <n v="71"/>
    <m/>
    <m/>
    <m/>
    <m/>
    <m/>
    <s v="מספר קומות להריסה: 1 שטח הריסה (מ&quot;ר): 1427.59_x000d__x000a_ במרתפים: ללא מרתף_x000d__x000a_ בקומת הקרקע: אולם כניסה חדר אשפה כמות חדרי שירותים: 8_x000d__x000a_ בקומות: כמות קומות מגורים: 9 כמות יח&quot;ד מבוקשות: 71_x000d__x000a_ על הגג: חדרי יציאה חדר מכונות ומעלית חדר מכונות מיזוג אויר קולטי שמש חדר מדרגו"/>
    <m/>
    <m/>
    <m/>
    <n v="1974060"/>
    <n v="190786"/>
    <m/>
    <d v="2019-11-04T00:00:00"/>
    <m/>
    <m/>
    <n v="71"/>
    <n v="30"/>
    <m/>
    <n v="41"/>
    <m/>
    <n v="71"/>
    <m/>
    <m/>
    <m/>
    <m/>
    <m/>
    <m/>
    <n v="2018"/>
    <x v="5"/>
    <s v="הריסה"/>
    <s v="הריסה + חפירה ודיפון + בנייה"/>
    <m/>
    <n v="1"/>
    <m/>
    <m/>
    <m/>
    <n v="1"/>
    <s v="להיתר"/>
    <m/>
    <x v="0"/>
    <m/>
    <m/>
    <m/>
    <n v="6983162"/>
    <n v="1974060"/>
    <m/>
    <m/>
    <m/>
    <m/>
    <m/>
    <m/>
    <m/>
    <s v="מיצוי יח&quot;ד בפרויקט"/>
    <n v="0"/>
    <m/>
    <m/>
    <m/>
    <m/>
    <m/>
    <m/>
    <m/>
  </r>
  <r>
    <n v="911"/>
    <m/>
    <m/>
    <m/>
    <m/>
    <m/>
    <m/>
    <m/>
    <m/>
    <m/>
    <m/>
    <n v="4018"/>
    <m/>
    <s v="תל אביב"/>
    <x v="35"/>
    <x v="151"/>
    <m/>
    <s v="מיסוי"/>
    <s v="מיסוי - פינוי-בינוי"/>
    <s v="תכנית מאושרת עם פעילות יזמית"/>
    <n v="6985171"/>
    <s v="507 180749"/>
    <n v="507"/>
    <n v="180749"/>
    <s v="בניה חדשה"/>
    <s v="בניין רב קומות (מעל 29 מ')"/>
    <n v="930041"/>
    <s v="תל אביב-יפו"/>
    <n v="5000"/>
    <s v="אינשטיין"/>
    <n v="126"/>
    <n v="41"/>
    <n v="41"/>
    <m/>
    <d v="2018-05-21T00:00:00"/>
    <m/>
    <m/>
    <n v="30"/>
    <n v="43"/>
    <n v="73"/>
    <m/>
    <m/>
    <m/>
    <m/>
    <m/>
    <s v="במרתפים: ללא מרתף_x000d__x000a_ בקומת הקרקע: אולם כניסה חדר אשפה כמות חדרי שירותים: 3_x000d__x000a_ בקומות: כמות קומות מגורים: 18 כמות יח&quot;ד מבוקשות: 73_x000d__x000a_ על הגג: חדרי יציאה חדר מכונות ומעלית קולטי שמש חדר מדרגות כללי_x000d__x000a_ בחצר: גינה שטחים מרוצפים פרגולה גדר בגבולות מגרש בגובה (מטר)"/>
    <m/>
    <m/>
    <m/>
    <n v="1974523"/>
    <n v="190785"/>
    <m/>
    <d v="2019-11-04T00:00:00"/>
    <m/>
    <m/>
    <n v="73"/>
    <n v="30"/>
    <m/>
    <n v="43"/>
    <m/>
    <n v="73"/>
    <m/>
    <m/>
    <m/>
    <m/>
    <m/>
    <m/>
    <n v="2018"/>
    <x v="5"/>
    <s v="בנייה"/>
    <s v="בנייה"/>
    <m/>
    <n v="2"/>
    <m/>
    <m/>
    <m/>
    <n v="1"/>
    <s v="להיתר"/>
    <m/>
    <x v="0"/>
    <m/>
    <m/>
    <m/>
    <n v="6985171"/>
    <n v="1974523"/>
    <m/>
    <m/>
    <m/>
    <m/>
    <m/>
    <m/>
    <m/>
    <s v="מיצוי יח&quot;ד בפרויקט"/>
    <n v="0"/>
    <m/>
    <m/>
    <m/>
    <m/>
    <m/>
    <m/>
    <m/>
  </r>
  <r>
    <n v="1542"/>
    <m/>
    <m/>
    <m/>
    <m/>
    <m/>
    <s v="כפול רק מהנתונים החדשים"/>
    <m/>
    <m/>
    <m/>
    <m/>
    <n v="4018"/>
    <m/>
    <s v="תל אביב"/>
    <x v="35"/>
    <x v="151"/>
    <m/>
    <s v="מיסוי"/>
    <s v="פינוי-בינוי"/>
    <s v="תכנית מאושרת עם פעילות יזמית"/>
    <n v="7135736"/>
    <s v="507 201079"/>
    <n v="507"/>
    <n v="201079"/>
    <s v="תוספות בניה"/>
    <s v="תוספות בניה שונות (כולל קומת קרקע)"/>
    <n v="930041"/>
    <s v="תל אביב-יפו"/>
    <n v="5000"/>
    <s v="אינשטיין"/>
    <n v="126"/>
    <n v="41"/>
    <n v="41"/>
    <s v=" "/>
    <d v="2020-08-04T00:00:00"/>
    <m/>
    <m/>
    <m/>
    <m/>
    <m/>
    <s v="2020_01"/>
    <d v="2020-11-01T21:03:32"/>
    <m/>
    <m/>
    <m/>
    <s v="קומה בה מתבצעת התוספת: כל הקומות - שינינו את עובי הקירות בכל המבנה, מבוקשים שינויים פנימיים: שינויים בחזיתות המבנה - שינוי מקומות חלונות ומידות פתחים בכל החזיתות במבנה.    שינוי בסימון חניות ומחסנים בקומות המרתפים.   שינויים פנימיים בחלוקת קירות הפנים של הדירות., תוספת אחרת: שינוי בעובי קירות בכל המבנה כתוצאה משינוי זה יש שינוי בחישובי שטחים, שימוש המקום כיום: בהיתר בקשת היתר זו  (היתר שינויים)    מתבסס על ההיתר 6443 שאושר,  "/>
    <s v="NULL"/>
    <s v="NULL"/>
    <s v="NULL"/>
    <s v="NULL"/>
    <m/>
    <m/>
    <m/>
    <m/>
    <m/>
    <m/>
    <m/>
    <m/>
    <m/>
    <m/>
    <m/>
    <m/>
    <m/>
    <m/>
    <s v="NULL"/>
    <s v="NULL"/>
    <s v="לפי גוש חלקה (מרץ 2021)"/>
    <n v="2020"/>
    <x v="1"/>
    <s v="בנייה (שינויים)"/>
    <m/>
    <m/>
    <n v="1"/>
    <m/>
    <m/>
    <m/>
    <n v="2"/>
    <s v="להיתר"/>
    <m/>
    <x v="1"/>
    <m/>
    <m/>
    <m/>
    <m/>
    <m/>
    <m/>
    <m/>
    <m/>
    <m/>
    <m/>
    <m/>
    <m/>
    <s v="מיצוי יח&quot;ד בפרויקט"/>
    <n v="0"/>
    <m/>
    <m/>
    <m/>
    <m/>
    <m/>
    <s v="לא היו החלטות בבקשה"/>
    <m/>
  </r>
  <r>
    <n v="910"/>
    <m/>
    <m/>
    <m/>
    <m/>
    <m/>
    <m/>
    <m/>
    <m/>
    <m/>
    <m/>
    <n v="4018"/>
    <m/>
    <s v="תל אביב"/>
    <x v="35"/>
    <x v="151"/>
    <m/>
    <s v="מיסוי"/>
    <s v="מיסוי - פינוי-בינוי"/>
    <s v="תכנית מאושרת עם פעילות יזמית"/>
    <n v="5327289"/>
    <s v="507 180428"/>
    <n v="507"/>
    <n v="180428"/>
    <s v="בניה חדשה"/>
    <s v="בניין מגורים גבוה (מעל 13 מ')"/>
    <n v="930041"/>
    <s v="תל אביב-יפו"/>
    <n v="5000"/>
    <s v="אינשטיין"/>
    <n v="126"/>
    <n v="41"/>
    <n v="41"/>
    <m/>
    <d v="2018-03-18T00:00:00"/>
    <m/>
    <m/>
    <m/>
    <m/>
    <n v="71"/>
    <m/>
    <m/>
    <m/>
    <m/>
    <m/>
    <s v="מספר קומות להריסה: 1 שטח הריסה (מ&quot;ר): 1427.59_x000d__x000a_ במרתפים: ללא מרתף_x000d__x000a_ בקומת הקרקע: אולם כניסה חדר אשפה כמות חדרי שירותים: 8_x000d__x000a_ בקומות: כמות קומות מגורים: 9 כמות יח&quot;ד מבוקשות: 71_x000d__x000a_ על הגג: חדרי יציאה חדר מכונות ומעלית חדר מכונות מיזוג אויר קולטי שמש חדר מדרגו"/>
    <m/>
    <m/>
    <m/>
    <s v="NULL"/>
    <m/>
    <m/>
    <m/>
    <m/>
    <m/>
    <m/>
    <m/>
    <m/>
    <m/>
    <m/>
    <m/>
    <m/>
    <m/>
    <m/>
    <m/>
    <m/>
    <m/>
    <n v="2018"/>
    <x v="1"/>
    <s v="הריסה"/>
    <m/>
    <m/>
    <m/>
    <m/>
    <m/>
    <m/>
    <n v="4"/>
    <s v="להיתר"/>
    <m/>
    <x v="1"/>
    <m/>
    <m/>
    <m/>
    <m/>
    <m/>
    <m/>
    <m/>
    <m/>
    <m/>
    <m/>
    <m/>
    <m/>
    <s v="מיצוי יח&quot;ד בפרויקט"/>
    <n v="0"/>
    <m/>
    <m/>
    <m/>
    <m/>
    <m/>
    <m/>
    <m/>
  </r>
  <r>
    <n v="1570"/>
    <s v="טופל"/>
    <m/>
    <m/>
    <m/>
    <m/>
    <s v="טופל. כפול עם נתוני עבר"/>
    <m/>
    <m/>
    <m/>
    <m/>
    <n v="4018"/>
    <m/>
    <s v="תל אביב"/>
    <x v="35"/>
    <x v="151"/>
    <m/>
    <s v="מיסוי"/>
    <s v="פינוי-בינוי"/>
    <s v="תכנית מאושרת עם פעילות יזמית"/>
    <n v="7137885"/>
    <s v="507 180428"/>
    <n v="507"/>
    <n v="180428"/>
    <s v="בניה חדשה"/>
    <s v="בניין מגורים גבוה (מעל 13 מ')"/>
    <n v="930041"/>
    <s v="תל אביב-יפו"/>
    <n v="5000"/>
    <s v="אינשטיין"/>
    <n v="126"/>
    <n v="41"/>
    <n v="41"/>
    <s v=" "/>
    <d v="2018-03-18T00:00:00"/>
    <m/>
    <m/>
    <m/>
    <m/>
    <m/>
    <s v="2020_01"/>
    <d v="2020-11-01T21:03:32"/>
    <m/>
    <m/>
    <m/>
    <s v="מספר קומות להריסה: 1 שטח הריסה (מ&quot;ר): 1427.59   במרתפים: ללא מרתף   בקומת הקרקע: אולם כניסה חדר אשפה כמות חדרי שירותים: 8   בקומות: כמות קומות מגורים: 9 כמות יח&quot;ד מבוקשות: 71   על הגג: חדרי יציאה חדר מכונות ומעלית חדר מכונות מיזוג אויר קולטי שמש חדר מדרגות כללי   בחצר: גינה שטחים מרוצפים פרגולה גדר בגבולות מגרש בגובה (מטר): 1.1   פירוט נוסף: אין גדר בגבול מגרש"/>
    <s v="NULL"/>
    <s v="NULL"/>
    <s v="NULL"/>
    <n v="2052140"/>
    <n v="190786"/>
    <s v="בניה חדשה"/>
    <d v="2019-11-04T00:00:00"/>
    <m/>
    <m/>
    <n v="71"/>
    <m/>
    <m/>
    <m/>
    <m/>
    <m/>
    <m/>
    <m/>
    <s v="NULL"/>
    <s v="2020_01"/>
    <d v="2020-11-01T21:03:32"/>
    <s v="לפי גוש חלקה (מרץ 2021)"/>
    <n v="2018"/>
    <x v="5"/>
    <m/>
    <m/>
    <m/>
    <m/>
    <m/>
    <m/>
    <m/>
    <n v="4"/>
    <s v="להיתר"/>
    <m/>
    <x v="5"/>
    <m/>
    <m/>
    <m/>
    <m/>
    <m/>
    <m/>
    <m/>
    <m/>
    <m/>
    <m/>
    <m/>
    <m/>
    <s v="מיצוי יח&quot;ד בפרויקט"/>
    <n v="0"/>
    <m/>
    <m/>
    <m/>
    <m/>
    <m/>
    <m/>
    <m/>
  </r>
  <r>
    <n v="912"/>
    <m/>
    <m/>
    <m/>
    <m/>
    <m/>
    <m/>
    <m/>
    <m/>
    <m/>
    <m/>
    <n v="4018"/>
    <m/>
    <s v="תל אביב"/>
    <x v="35"/>
    <x v="151"/>
    <m/>
    <s v="מיסוי"/>
    <s v="מיסוי - פינוי-בינוי"/>
    <s v="תכנית מאושרת עם פעילות יזמית"/>
    <n v="5327452"/>
    <s v="507 180749"/>
    <n v="507"/>
    <n v="180749"/>
    <s v="בניה חדשה"/>
    <s v="בניין רב קומות (מעל 29 מ')"/>
    <n v="930041"/>
    <s v="תל אביב-יפו"/>
    <n v="5000"/>
    <s v="אינשטיין"/>
    <n v="126"/>
    <n v="41"/>
    <n v="41"/>
    <m/>
    <d v="2018-05-21T00:00:00"/>
    <m/>
    <m/>
    <m/>
    <m/>
    <n v="73"/>
    <m/>
    <m/>
    <m/>
    <m/>
    <m/>
    <s v="במרתפים: ללא מרתף_x000d__x000a_ בקומת הקרקע: אולם כניסה חדר אשפה כמות חדרי שירותים: 3_x000d__x000a_ בקומות: כמות קומות מגורים: 18 כמות יח&quot;ד מבוקשות: 73_x000d__x000a_ על הגג: חדרי יציאה חדר מכונות ומעלית קולטי שמש חדר מדרגות כללי_x000d__x000a_ בחצר: גינה שטחים מרוצפים פרגולה גדר בגבולות מגרש בגובה (מטר)"/>
    <m/>
    <m/>
    <m/>
    <s v="NULL"/>
    <m/>
    <m/>
    <m/>
    <m/>
    <m/>
    <m/>
    <m/>
    <m/>
    <m/>
    <m/>
    <m/>
    <m/>
    <m/>
    <m/>
    <m/>
    <m/>
    <m/>
    <n v="2018"/>
    <x v="1"/>
    <s v="בנייה"/>
    <m/>
    <m/>
    <m/>
    <m/>
    <m/>
    <m/>
    <n v="4"/>
    <s v="להיתר"/>
    <m/>
    <x v="1"/>
    <m/>
    <m/>
    <m/>
    <m/>
    <m/>
    <m/>
    <m/>
    <m/>
    <m/>
    <m/>
    <m/>
    <m/>
    <s v="מיצוי יח&quot;ד בפרויקט"/>
    <n v="0"/>
    <m/>
    <m/>
    <m/>
    <m/>
    <m/>
    <m/>
    <m/>
  </r>
  <r>
    <n v="1557"/>
    <m/>
    <m/>
    <m/>
    <s v="אותו בניין של אנישטיין 4"/>
    <m/>
    <s v="כפול רק מהנתונים החדשים"/>
    <m/>
    <m/>
    <m/>
    <m/>
    <n v="4018"/>
    <m/>
    <s v="תל אביב"/>
    <x v="35"/>
    <x v="151"/>
    <m/>
    <s v="מיסוי"/>
    <s v="פינוי-בינוי"/>
    <s v="תכנית מאושרת עם פעילות יזמית"/>
    <n v="7136949"/>
    <s v="507 201165"/>
    <n v="507"/>
    <n v="201165"/>
    <s v="תוספות בניה"/>
    <s v="תוספות בניה שונות (כולל קומת קרקע)"/>
    <n v="930041"/>
    <s v="תל אביב-יפו"/>
    <n v="5000"/>
    <s v="טאגור רבינדרנת"/>
    <n v="174"/>
    <n v="2"/>
    <n v="2"/>
    <s v=" "/>
    <d v="2020-08-20T00:00:00"/>
    <m/>
    <m/>
    <m/>
    <m/>
    <m/>
    <s v="2020_01"/>
    <d v="2020-11-01T21:03:32"/>
    <m/>
    <m/>
    <m/>
    <s v="כיוון התוספת: לחזית, כיוון התוספת: לאחור, כיוון התוספת: לצד, מבוקשים שינויים פנימיים: שינויים בחזיות המבנה - שינוי מקומות חלונות ומידות פתחים בכל החזיתות של המבנה.   שינויים פנימיים בחלוקת קירות הפנים של הדירות.   , תוספת אחרת: שינוי בעובי קירות בכל המבנה כתוצאה משינוי זה יש שינוי בחישובי שטחים,    העבודות המבוקשות בהיתר כוללות הוספת צובר גז חדש, או העתקה של צובר קיים: לא"/>
    <s v="NULL"/>
    <s v="NULL"/>
    <s v="NULL"/>
    <s v="NULL"/>
    <m/>
    <m/>
    <m/>
    <m/>
    <m/>
    <m/>
    <m/>
    <m/>
    <m/>
    <m/>
    <m/>
    <m/>
    <m/>
    <m/>
    <s v="NULL"/>
    <s v="NULL"/>
    <s v="לפי גוש חלקה (מרץ 2021)"/>
    <n v="2020"/>
    <x v="1"/>
    <s v="בנייה (שינויים)"/>
    <m/>
    <m/>
    <n v="2"/>
    <m/>
    <m/>
    <m/>
    <n v="2"/>
    <s v="להיתר"/>
    <m/>
    <x v="1"/>
    <m/>
    <m/>
    <m/>
    <m/>
    <m/>
    <m/>
    <m/>
    <m/>
    <m/>
    <m/>
    <m/>
    <m/>
    <s v="מיצוי יח&quot;ד בפרויקט"/>
    <n v="0"/>
    <m/>
    <m/>
    <m/>
    <m/>
    <m/>
    <s v="לא היו החלטות בבקשה"/>
    <m/>
  </r>
  <r>
    <n v="913"/>
    <m/>
    <m/>
    <m/>
    <m/>
    <m/>
    <m/>
    <m/>
    <m/>
    <m/>
    <m/>
    <n v="4167"/>
    <m/>
    <s v="תל אביב"/>
    <x v="35"/>
    <x v="152"/>
    <m/>
    <s v="מיסוי"/>
    <s v="פינוי-בינוי"/>
    <s v="בביצוע"/>
    <n v="3673067"/>
    <s v="507 161064"/>
    <n v="507"/>
    <n v="161064"/>
    <m/>
    <s v="הריסה - הריסה"/>
    <n v="635064"/>
    <s v="תל אביב-יפו"/>
    <n v="5000"/>
    <s v="לה גארדיה"/>
    <n v="2648"/>
    <n v="64"/>
    <n v="64"/>
    <m/>
    <d v="2016-05-29T00:00:00"/>
    <m/>
    <m/>
    <m/>
    <m/>
    <m/>
    <m/>
    <m/>
    <m/>
    <m/>
    <m/>
    <s v="הריסת מבנה קיים הכולל 3 קומות מגורים_x000d__x000a_"/>
    <m/>
    <m/>
    <m/>
    <s v="NULL"/>
    <m/>
    <m/>
    <m/>
    <m/>
    <m/>
    <m/>
    <m/>
    <m/>
    <m/>
    <m/>
    <m/>
    <m/>
    <m/>
    <m/>
    <m/>
    <m/>
    <s v="שליפה לפי תבעות (אוגוסט 2020)"/>
    <n v="2016"/>
    <x v="1"/>
    <s v="הריסה"/>
    <m/>
    <m/>
    <n v="1"/>
    <m/>
    <m/>
    <m/>
    <n v="2"/>
    <s v="להיתר"/>
    <m/>
    <x v="1"/>
    <m/>
    <m/>
    <m/>
    <m/>
    <m/>
    <m/>
    <m/>
    <m/>
    <m/>
    <m/>
    <m/>
    <m/>
    <s v="מיצוי יח&quot;ד בפרויקט"/>
    <n v="0"/>
    <m/>
    <m/>
    <m/>
    <m/>
    <m/>
    <m/>
    <m/>
  </r>
  <r>
    <n v="914"/>
    <m/>
    <m/>
    <m/>
    <m/>
    <m/>
    <m/>
    <m/>
    <m/>
    <m/>
    <m/>
    <n v="4167"/>
    <m/>
    <s v="תל אביב"/>
    <x v="35"/>
    <x v="152"/>
    <m/>
    <s v="מיסוי"/>
    <s v="מיסוי - פינוי-בינוי"/>
    <s v="בביצוע"/>
    <n v="3672236"/>
    <s v="507 160232"/>
    <n v="507"/>
    <n v="160232"/>
    <m/>
    <s v="בניה חדשה - בניין מגורים גבוה (מעל 13 מ'"/>
    <m/>
    <s v="תל אביב-יפו"/>
    <n v="5000"/>
    <s v="לה גוארדיה"/>
    <n v="2648"/>
    <n v="64"/>
    <n v="64"/>
    <m/>
    <d v="2016-02-02T00:00:00"/>
    <m/>
    <m/>
    <n v="72"/>
    <n v="203"/>
    <n v="275"/>
    <m/>
    <m/>
    <m/>
    <m/>
    <m/>
    <s v="הריסת מבנה קיים הכולל 3 קומות מגורים_x000d__x000a_הקמת מבנה חדש הכולל: מרתף ,קומה מפולשת,9.00 קומות מגורים ,ובהן 275יח&quot;ד _x000d__x000a_המרתפים כוללים: מחסן,חניה, ח. אשפה ומ. טכניות._x000d__x000a_קומת קרקע הכוללת: אולם כניסה,חדר גז,ח. כושר, משרדי ניהול ח. אחזקה_x000d__x000a_על הגג: חדרי יציאה,קולטי שמש,"/>
    <m/>
    <m/>
    <m/>
    <n v="1532411"/>
    <n v="9999997"/>
    <m/>
    <d v="2017-12-31T00:00:00"/>
    <m/>
    <m/>
    <m/>
    <n v="72"/>
    <m/>
    <n v="203"/>
    <m/>
    <n v="275"/>
    <m/>
    <m/>
    <m/>
    <m/>
    <m/>
    <m/>
    <n v="2016"/>
    <x v="6"/>
    <s v="הריסה + בנייה"/>
    <m/>
    <m/>
    <n v="1"/>
    <m/>
    <m/>
    <m/>
    <n v="1"/>
    <s v="להיתר"/>
    <m/>
    <x v="0"/>
    <m/>
    <s v="דטה מהעבר"/>
    <s v="דטה מהעבר"/>
    <n v="3672236"/>
    <n v="1532411"/>
    <m/>
    <m/>
    <m/>
    <m/>
    <m/>
    <m/>
    <m/>
    <s v="מיצוי יח&quot;ד בפרויקט"/>
    <n v="0"/>
    <m/>
    <m/>
    <m/>
    <m/>
    <m/>
    <m/>
    <m/>
  </r>
  <r>
    <n v="916"/>
    <m/>
    <m/>
    <m/>
    <m/>
    <m/>
    <m/>
    <m/>
    <m/>
    <m/>
    <m/>
    <n v="4288"/>
    <m/>
    <s v="תל אביב"/>
    <x v="35"/>
    <x v="153"/>
    <m/>
    <s v="מיסוי"/>
    <s v="פינוי-בינוי"/>
    <s v="תכנית מאושרת עם פעילות יזמית"/>
    <n v="3649978"/>
    <s v="507 51129"/>
    <n v="507"/>
    <n v="51129"/>
    <m/>
    <s v="בניה חדשה - בניין גבוה"/>
    <n v="4145070"/>
    <s v="תל אביב-יפו"/>
    <n v="5000"/>
    <s v="מח&quot;ל"/>
    <n v="2958"/>
    <n v="70"/>
    <n v="70"/>
    <m/>
    <d v="2005-09-15T00:00:00"/>
    <m/>
    <m/>
    <m/>
    <m/>
    <n v="96"/>
    <m/>
    <m/>
    <m/>
    <m/>
    <m/>
    <s v="הריסת מבנה קיים הכולל 1 קומות מגורים_x000d__x000a_הקמת מבנה חדש הכולל: מרתף/ים,קומה מפולשת,12 קומות מגורים ,96 יח&quot;ד_x000d__x000a_המרתפים כוללים: חניה, מתקנים טכניים ומבואות._x000d__x000a_קומת קרקע הכוללת: אולם כניסה,חדר אשפה,מתקנים טכניים, מחסנים_x000d__x000a_על הגג: קולטי שמש,חדר מכונות מעלית,חדר מכונ"/>
    <m/>
    <m/>
    <m/>
    <n v="282052"/>
    <n v="60498"/>
    <m/>
    <d v="2006-07-26T00:00:00"/>
    <m/>
    <m/>
    <n v="96"/>
    <m/>
    <m/>
    <m/>
    <m/>
    <m/>
    <m/>
    <m/>
    <m/>
    <m/>
    <m/>
    <s v="שליפת כתובות (אוגוסט 2020)"/>
    <n v="2005"/>
    <x v="19"/>
    <s v="הריסה + בנייה"/>
    <m/>
    <m/>
    <m/>
    <m/>
    <m/>
    <m/>
    <s v="?"/>
    <s v="להיתר"/>
    <s v="בקשה מ2005, האם פב?"/>
    <x v="6"/>
    <s v="?"/>
    <m/>
    <m/>
    <n v="3649978"/>
    <n v="282052"/>
    <m/>
    <m/>
    <m/>
    <m/>
    <m/>
    <m/>
    <m/>
    <m/>
    <n v="294"/>
    <m/>
    <m/>
    <m/>
    <m/>
    <m/>
    <m/>
    <m/>
  </r>
  <r>
    <n v="922"/>
    <m/>
    <m/>
    <m/>
    <m/>
    <m/>
    <m/>
    <m/>
    <m/>
    <m/>
    <m/>
    <n v="4288"/>
    <m/>
    <s v="תל אביב"/>
    <x v="35"/>
    <x v="153"/>
    <m/>
    <s v="מיסוי"/>
    <s v="פינוי-בינוי"/>
    <s v="תכנית מאושרת עם פעילות יזמית"/>
    <n v="5282502"/>
    <s v="507 141885"/>
    <n v="507"/>
    <n v="141885"/>
    <s v="תוספות בניה"/>
    <s v="תוספת בניה לפי תמ&quot;א 38"/>
    <n v="4176025"/>
    <s v="תל אביב-יפו"/>
    <n v="5000"/>
    <s v="מעפילי אגוז"/>
    <n v="2960"/>
    <n v="25"/>
    <n v="25"/>
    <m/>
    <d v="2014-09-16T00:00:00"/>
    <m/>
    <n v="0"/>
    <m/>
    <m/>
    <n v="40"/>
    <m/>
    <m/>
    <m/>
    <m/>
    <m/>
    <s v="בקשה לתוספת בניה:  תוספת 2.65 קומות לבניין, הכוללות 40 יחידות דיור_x000d__x000a_תוספת בניה בקומה: 1 - 4,לחזית,לצד,בשטח של 226.3 מ&quot;ר_x000d__x000a_שינויים פנימיים הכוללים: שינוי תכנית תנועה וחניה הכל לפי תמ&quot;א 38+ג1 , תוספת 56 מקומות חניה_x000d__x000a_המקום משמש כיום למגורים בהיתר"/>
    <m/>
    <m/>
    <m/>
    <s v="NULL"/>
    <m/>
    <m/>
    <m/>
    <m/>
    <m/>
    <m/>
    <m/>
    <m/>
    <m/>
    <m/>
    <m/>
    <m/>
    <m/>
    <m/>
    <m/>
    <m/>
    <s v="שליפת כתובות (אוגוסט 2020)"/>
    <n v="2014"/>
    <x v="1"/>
    <m/>
    <m/>
    <m/>
    <m/>
    <m/>
    <m/>
    <m/>
    <n v="4"/>
    <s v="להיתר"/>
    <m/>
    <x v="1"/>
    <m/>
    <m/>
    <m/>
    <m/>
    <m/>
    <m/>
    <m/>
    <m/>
    <m/>
    <m/>
    <m/>
    <m/>
    <m/>
    <n v="294"/>
    <m/>
    <m/>
    <m/>
    <m/>
    <m/>
    <m/>
    <m/>
  </r>
  <r>
    <n v="923"/>
    <m/>
    <m/>
    <m/>
    <m/>
    <m/>
    <m/>
    <m/>
    <m/>
    <m/>
    <m/>
    <n v="4288"/>
    <m/>
    <s v="תל אביב"/>
    <x v="35"/>
    <x v="153"/>
    <m/>
    <s v="מיסוי"/>
    <s v="פינוי-בינוי"/>
    <s v="תכנית מאושרת עם פעילות יזמית"/>
    <n v="5325690"/>
    <s v="507 141885"/>
    <n v="507"/>
    <n v="141885"/>
    <s v="תוספות בניה"/>
    <s v="תוספת בניה לפי תמ&quot;א 38"/>
    <n v="4176025"/>
    <s v="תל אביב-יפו"/>
    <n v="5000"/>
    <s v="מעפילי אגוז"/>
    <n v="2960"/>
    <n v="25"/>
    <n v="25"/>
    <m/>
    <d v="2014-09-16T00:00:00"/>
    <m/>
    <m/>
    <m/>
    <m/>
    <n v="40"/>
    <m/>
    <m/>
    <m/>
    <m/>
    <m/>
    <s v="בקשה לתוספת בניה:  תוספת 2.65 קומות לבניין, הכוללות 40 יחידות דיור_x000d__x000a_תוספת בניה בקומה: 1 - 4,לחזית,לצד,בשטח של 226.3 מ&quot;ר_x000d__x000a_שינויים פנימיים הכוללים: שינוי תכנית תנועה וחניה הכל לפי תמ&quot;א 38+ג1 , תוספת 56 מקומות חניה_x000d__x000a_המקום משמש כיום למגורים בהיתר"/>
    <m/>
    <m/>
    <m/>
    <s v="NULL"/>
    <m/>
    <m/>
    <m/>
    <m/>
    <m/>
    <m/>
    <m/>
    <m/>
    <m/>
    <m/>
    <m/>
    <m/>
    <m/>
    <m/>
    <m/>
    <m/>
    <s v="שליפת כתובות (אוגוסט 2020)"/>
    <n v="2014"/>
    <x v="1"/>
    <m/>
    <m/>
    <m/>
    <m/>
    <m/>
    <m/>
    <m/>
    <n v="4"/>
    <s v="להיתר"/>
    <m/>
    <x v="1"/>
    <m/>
    <m/>
    <m/>
    <m/>
    <m/>
    <m/>
    <m/>
    <m/>
    <m/>
    <m/>
    <m/>
    <m/>
    <m/>
    <n v="294"/>
    <m/>
    <m/>
    <m/>
    <m/>
    <m/>
    <m/>
    <m/>
  </r>
  <r>
    <n v="924"/>
    <m/>
    <m/>
    <m/>
    <m/>
    <m/>
    <m/>
    <m/>
    <m/>
    <m/>
    <m/>
    <n v="4288"/>
    <m/>
    <s v="תל אביב"/>
    <x v="35"/>
    <x v="153"/>
    <m/>
    <s v="מיסוי"/>
    <s v="פינוי-בינוי"/>
    <s v="תכנית מאושרת עם פעילות יזמית"/>
    <n v="5283326"/>
    <s v="507 161072"/>
    <n v="507"/>
    <n v="161072"/>
    <s v="תוספות בניה"/>
    <s v="תוספת בניה לפי תמ&quot;א 38"/>
    <n v="4176025"/>
    <s v="תל אביב-יפו"/>
    <n v="5000"/>
    <s v="מעפילי אגוז"/>
    <n v="2960"/>
    <n v="25"/>
    <n v="25"/>
    <m/>
    <d v="2016-05-30T00:00:00"/>
    <m/>
    <n v="0"/>
    <m/>
    <m/>
    <n v="55"/>
    <m/>
    <m/>
    <m/>
    <m/>
    <m/>
    <s v="בקשה לתוספת בניה:  תוספת 2.650 קומות לבניין, הכוללות 55 יחידות דיור_x000d__x000a_תוספת בניה בקומה: 1 - 4,לחזית,לצד_x000d__x000a_שינויים פנימיים הכוללים: שינוי תכנית תנועה וחניה הכל לפי תמ&quot;א 38+ג1 , תוספת 56 מקומות חניה_x000d__x000a_המקום משמש כיום למגורים בהיתר"/>
    <m/>
    <m/>
    <m/>
    <s v="NULL"/>
    <m/>
    <m/>
    <m/>
    <m/>
    <m/>
    <m/>
    <m/>
    <m/>
    <m/>
    <m/>
    <m/>
    <m/>
    <m/>
    <m/>
    <m/>
    <m/>
    <s v="שליפת כתובות (אוגוסט 2020)"/>
    <n v="2016"/>
    <x v="1"/>
    <m/>
    <m/>
    <m/>
    <m/>
    <m/>
    <m/>
    <m/>
    <n v="4"/>
    <s v="להיתר"/>
    <m/>
    <x v="1"/>
    <m/>
    <m/>
    <m/>
    <m/>
    <m/>
    <m/>
    <m/>
    <m/>
    <m/>
    <m/>
    <m/>
    <m/>
    <m/>
    <n v="294"/>
    <m/>
    <m/>
    <m/>
    <m/>
    <m/>
    <m/>
    <m/>
  </r>
  <r>
    <n v="2018"/>
    <s v="אוקטובר 2021 - טיוב בקשות שאינן כפולות"/>
    <s v="ספק"/>
    <m/>
    <m/>
    <m/>
    <m/>
    <m/>
    <m/>
    <m/>
    <m/>
    <n v="4288"/>
    <m/>
    <s v="תל אביב"/>
    <x v="35"/>
    <x v="153"/>
    <m/>
    <s v="מיסוי"/>
    <s v="פינוי-בינוי"/>
    <s v="תכנית מאושרת עם פעילות יזמית"/>
    <n v="7497880"/>
    <s v="507 210963"/>
    <n v="507"/>
    <n v="210963"/>
    <s v="שינויים"/>
    <s v="שינוי ללא תוספת שטח/חזית"/>
    <n v="4176025"/>
    <s v="תל אביב -יפו"/>
    <n v="5000"/>
    <s v="מעפילי אגוז"/>
    <n v="2960"/>
    <n v="25"/>
    <n v="25"/>
    <s v=" "/>
    <d v="2021-07-20T00:00:00"/>
    <s v="NULL"/>
    <s v="NULL"/>
    <m/>
    <m/>
    <m/>
    <s v="2021_04"/>
    <d v="2021-09-14T12:11:15"/>
    <s v="NULL"/>
    <s v="NULL"/>
    <s v="NULL"/>
    <s v="מספר קומות להריסה (סה&quot;כ הקומות במבנה או מספר מבנים על המגרש): 1, שטח הריסה (מ&quot;ר): 298.27, _x000d__x000d__x000a_אחר: אין, מספר תכנית הרחבה: תמ&quot;א 38, קומה בה מתבצעת התוספת: 0, מבוקשים שינויים פנימיים: צימצום שטח חניה תת קרקעית , התאמות תכנוניות קטנות בקומות 0-7 ._x000d__x000d__x000a_ראה דף פירוט שינויים, תוספת אחרת: אין, שימוש המקום כיום: בהיתר מגורים, _x000d__x000d__x000a_בקומת הגג: חומר הפרגולה: 0, הדירה, לרבות הבנייה על הגג קיימת בהיתר משנת: 2019, גובה המבנה הקיים (מטר): 26.31, _x000d__x000d__x000a_שימוש חורג: שימוש נוכחי (דירת מגורים, מחסן וכד' על פי הרשום בהיתר התקף): מגורים, שימוש מבוקש: מגורים, למקום אין כניסה נפרדת, בתחום המגרש לא ניתן להסדיר חניה פיזית, _x000d__x000d__x000a__x000d__x000d__x000a_בריכה: קומה: אין, מיקום: אין, גודל: אין, _x000d__x000d__x000a_נפח חפירה (מ&quot;ק): 4,274.00, העבודות המבוקשות בהיתר אינן כוללות הוספת צובר גז חדש, או העתקה של צובר קיים, _x000d__x000d__x000a_גן ילדים: קיים ממ&quot;ד: לא"/>
    <s v="NULL"/>
    <s v="NULL"/>
    <s v="NULL"/>
    <s v="NULL"/>
    <m/>
    <s v="NULL"/>
    <m/>
    <m/>
    <m/>
    <m/>
    <m/>
    <m/>
    <m/>
    <m/>
    <m/>
    <m/>
    <m/>
    <m/>
    <m/>
    <m/>
    <s v="גוש חלקה"/>
    <n v="2021"/>
    <x v="1"/>
    <s v="הריסה + בנייה"/>
    <m/>
    <m/>
    <m/>
    <m/>
    <m/>
    <m/>
    <s v="?"/>
    <s v="להיתר"/>
    <s v="תמא או פב"/>
    <x v="1"/>
    <m/>
    <m/>
    <m/>
    <m/>
    <m/>
    <m/>
    <m/>
    <m/>
    <m/>
    <m/>
    <m/>
    <m/>
    <m/>
    <n v="294"/>
    <m/>
    <m/>
    <m/>
    <m/>
    <m/>
    <m/>
    <m/>
  </r>
  <r>
    <n v="935"/>
    <m/>
    <m/>
    <m/>
    <m/>
    <m/>
    <m/>
    <m/>
    <m/>
    <m/>
    <m/>
    <n v="4288"/>
    <m/>
    <s v="תל אביב"/>
    <x v="35"/>
    <x v="153"/>
    <m/>
    <s v="מיסוי"/>
    <s v="מיסוי - פינוי-בינוי"/>
    <s v="תכנית מאושרת עם פעילות יזמית"/>
    <n v="6983351"/>
    <s v="507 190287"/>
    <n v="507"/>
    <n v="190287"/>
    <s v="שינויים"/>
    <s v="הארכת תוקף החלטה"/>
    <n v="4176066"/>
    <s v="תל אביב-יפו"/>
    <n v="5000"/>
    <s v="מעפילי אגוז"/>
    <n v="2960"/>
    <n v="66"/>
    <n v="66"/>
    <m/>
    <d v="2019-02-13T00:00:00"/>
    <m/>
    <m/>
    <m/>
    <m/>
    <m/>
    <m/>
    <m/>
    <m/>
    <m/>
    <m/>
    <s v="כמות קומות לתוספת: 2.6 כמות יח&quot;ד לתוספת: 28 אחר:_x000d__x000d__x000a_"/>
    <m/>
    <m/>
    <m/>
    <s v="NULL"/>
    <m/>
    <m/>
    <m/>
    <m/>
    <m/>
    <m/>
    <m/>
    <m/>
    <m/>
    <m/>
    <m/>
    <m/>
    <m/>
    <m/>
    <m/>
    <m/>
    <m/>
    <n v="2019"/>
    <x v="1"/>
    <s v="בנייה"/>
    <m/>
    <m/>
    <m/>
    <m/>
    <m/>
    <m/>
    <n v="4"/>
    <s v="להיתר"/>
    <m/>
    <x v="1"/>
    <m/>
    <m/>
    <m/>
    <m/>
    <m/>
    <m/>
    <m/>
    <m/>
    <m/>
    <m/>
    <m/>
    <m/>
    <m/>
    <n v="294"/>
    <m/>
    <m/>
    <m/>
    <m/>
    <m/>
    <m/>
    <m/>
  </r>
  <r>
    <n v="940"/>
    <m/>
    <m/>
    <m/>
    <m/>
    <m/>
    <m/>
    <m/>
    <m/>
    <m/>
    <m/>
    <n v="4288"/>
    <m/>
    <s v="תל אביב"/>
    <x v="35"/>
    <x v="153"/>
    <m/>
    <s v="מיסוי"/>
    <s v="מיסוי - פינוי-בינוי"/>
    <s v="תכנית מאושרת עם פעילות יזמית"/>
    <n v="6904580"/>
    <s v="507 180257"/>
    <n v="507"/>
    <n v="180257"/>
    <s v="תוספות בניה"/>
    <s v="תוספת בניה לפי תמ&quot;א 38"/>
    <n v="4225006"/>
    <s v="תל אביב-יפו"/>
    <n v="5000"/>
    <s v="קהילת ברזיל"/>
    <n v="2982"/>
    <n v="6"/>
    <n v="6"/>
    <m/>
    <d v="2018-02-14T00:00:00"/>
    <m/>
    <m/>
    <m/>
    <m/>
    <m/>
    <m/>
    <m/>
    <m/>
    <m/>
    <m/>
    <s v="כמות קומות לתוספת: 3 כמות יח&quot;ד לתוספת: 18 אחר: מספר תכנית הרחבה: 2382_x000d__x000a_"/>
    <m/>
    <m/>
    <m/>
    <s v="NULL"/>
    <m/>
    <m/>
    <m/>
    <m/>
    <m/>
    <m/>
    <m/>
    <m/>
    <m/>
    <m/>
    <m/>
    <m/>
    <m/>
    <m/>
    <m/>
    <m/>
    <m/>
    <n v="2018"/>
    <x v="1"/>
    <s v="בנייה"/>
    <m/>
    <m/>
    <m/>
    <m/>
    <m/>
    <m/>
    <n v="4"/>
    <s v="להיתר"/>
    <m/>
    <x v="1"/>
    <m/>
    <m/>
    <m/>
    <m/>
    <m/>
    <m/>
    <m/>
    <m/>
    <m/>
    <m/>
    <m/>
    <m/>
    <m/>
    <n v="294"/>
    <m/>
    <m/>
    <m/>
    <m/>
    <m/>
    <m/>
    <m/>
  </r>
  <r>
    <n v="941"/>
    <m/>
    <m/>
    <m/>
    <m/>
    <m/>
    <m/>
    <m/>
    <m/>
    <m/>
    <m/>
    <n v="4288"/>
    <m/>
    <s v="תל אביב"/>
    <x v="35"/>
    <x v="153"/>
    <m/>
    <s v="מיסוי"/>
    <s v="מיסוי - פינוי-בינוי"/>
    <s v="תכנית מאושרת עם פעילות יזמית"/>
    <n v="6983830"/>
    <s v="507 180257"/>
    <n v="507"/>
    <n v="180257"/>
    <s v="תוספות בניה"/>
    <s v="תוספת בניה לפי תמ&quot;א 38"/>
    <n v="4225006"/>
    <s v="תל אביב-יפו"/>
    <n v="5000"/>
    <s v="קהילת ברזיל"/>
    <n v="2982"/>
    <n v="6"/>
    <n v="6"/>
    <m/>
    <d v="2018-02-14T00:00:00"/>
    <m/>
    <m/>
    <m/>
    <m/>
    <m/>
    <m/>
    <m/>
    <m/>
    <m/>
    <m/>
    <s v="כמות קומות לתוספת: 3 כמות יח&quot;ד לתוספת: 18 אחר: מספר תכנית הרחבה: 2382_x000d__x000a_"/>
    <m/>
    <m/>
    <m/>
    <s v="NULL"/>
    <m/>
    <m/>
    <m/>
    <m/>
    <m/>
    <m/>
    <m/>
    <m/>
    <m/>
    <m/>
    <m/>
    <m/>
    <m/>
    <m/>
    <m/>
    <m/>
    <m/>
    <n v="2018"/>
    <x v="1"/>
    <s v="בנייה"/>
    <m/>
    <m/>
    <m/>
    <m/>
    <m/>
    <m/>
    <n v="4"/>
    <s v="להיתר"/>
    <m/>
    <x v="1"/>
    <m/>
    <m/>
    <m/>
    <m/>
    <m/>
    <m/>
    <m/>
    <m/>
    <m/>
    <m/>
    <m/>
    <m/>
    <m/>
    <n v="294"/>
    <m/>
    <m/>
    <m/>
    <m/>
    <m/>
    <m/>
    <m/>
  </r>
  <r>
    <n v="1588"/>
    <s v="טופל"/>
    <m/>
    <m/>
    <m/>
    <m/>
    <s v="טופל. כפול עם נתוני עבר"/>
    <m/>
    <m/>
    <m/>
    <m/>
    <n v="4288"/>
    <m/>
    <s v="תל אביב"/>
    <x v="35"/>
    <x v="153"/>
    <m/>
    <s v="מיסוי"/>
    <s v="פינוי-בינוי"/>
    <s v="תכנית מאושרת עם פעילות יזמית"/>
    <n v="7138984"/>
    <s v="507 180257"/>
    <n v="507"/>
    <n v="180257"/>
    <s v="תוספות בניה"/>
    <s v="תוספת בניה לפי תמ&quot;א 38"/>
    <n v="4225006"/>
    <s v="תל אביב-יפו"/>
    <n v="5000"/>
    <s v="קהילת ברזיל"/>
    <n v="2982"/>
    <n v="6"/>
    <n v="6"/>
    <s v=" "/>
    <d v="2018-02-14T00:00:00"/>
    <m/>
    <m/>
    <m/>
    <m/>
    <m/>
    <s v="2020_01"/>
    <d v="2020-11-01T21:03:32"/>
    <m/>
    <m/>
    <m/>
    <s v="כמות קומות לתוספת: 3 כמות יח&quot;ד לתוספת: 18 אחר: מספר תכנית הרחבה: 2382  "/>
    <s v="NULL"/>
    <s v="NULL"/>
    <s v="NULL"/>
    <n v="2052376"/>
    <n v="200061"/>
    <s v="תוספות בניה"/>
    <d v="2020-03-09T00:00:00"/>
    <m/>
    <m/>
    <n v="18"/>
    <m/>
    <m/>
    <m/>
    <m/>
    <m/>
    <m/>
    <m/>
    <s v="NULL"/>
    <s v="2020_01"/>
    <d v="2020-11-01T21:03:32"/>
    <s v="לפי גוש חלקה (מרץ 2021)"/>
    <n v="2018"/>
    <x v="2"/>
    <m/>
    <m/>
    <m/>
    <m/>
    <m/>
    <m/>
    <m/>
    <n v="4"/>
    <s v="להיתר"/>
    <m/>
    <x v="1"/>
    <m/>
    <m/>
    <m/>
    <m/>
    <m/>
    <m/>
    <m/>
    <m/>
    <m/>
    <m/>
    <m/>
    <m/>
    <m/>
    <n v="294"/>
    <m/>
    <m/>
    <m/>
    <m/>
    <m/>
    <m/>
    <m/>
  </r>
  <r>
    <n v="1592"/>
    <s v="טופל"/>
    <m/>
    <m/>
    <m/>
    <m/>
    <s v="טופל. כפול עם נתוני עבר"/>
    <m/>
    <m/>
    <m/>
    <m/>
    <n v="4288"/>
    <m/>
    <s v="תל אביב"/>
    <x v="35"/>
    <x v="153"/>
    <m/>
    <s v="מיסוי"/>
    <s v="פינוי-בינוי"/>
    <s v="תכנית מאושרת עם פעילות יזמית"/>
    <n v="7240886"/>
    <s v="507 180257"/>
    <n v="507"/>
    <n v="180257"/>
    <s v="תוספות בניה"/>
    <s v="תוספת בניה לפי תמ&quot;א 38"/>
    <n v="4225006"/>
    <s v="תל אביב-יפו"/>
    <n v="5000"/>
    <s v="קהילת ברזיל"/>
    <n v="2982"/>
    <n v="6"/>
    <n v="6"/>
    <s v=" "/>
    <d v="2018-02-14T00:00:00"/>
    <m/>
    <m/>
    <m/>
    <m/>
    <m/>
    <s v="2020_04"/>
    <d v="2021-01-28T10:47:24"/>
    <m/>
    <m/>
    <m/>
    <s v="כמות קומות לתוספת: 3 כמות יח&quot;ד לתוספת: 18 אחר: מספר תכנית הרחבה: 2382  "/>
    <s v="NULL"/>
    <s v="NULL"/>
    <s v="NULL"/>
    <n v="2071507"/>
    <n v="200061"/>
    <s v="תוספות בניה"/>
    <d v="2020-03-09T00:00:00"/>
    <m/>
    <m/>
    <n v="18"/>
    <m/>
    <m/>
    <m/>
    <m/>
    <m/>
    <m/>
    <m/>
    <s v="NULL"/>
    <s v="2020_04"/>
    <d v="2021-01-28T10:47:24"/>
    <s v="לפי גוש חלקה (מרץ 2021)"/>
    <n v="2018"/>
    <x v="2"/>
    <m/>
    <m/>
    <m/>
    <m/>
    <m/>
    <m/>
    <m/>
    <n v="4"/>
    <s v="להיתר"/>
    <m/>
    <x v="1"/>
    <m/>
    <m/>
    <m/>
    <m/>
    <m/>
    <m/>
    <m/>
    <m/>
    <m/>
    <m/>
    <m/>
    <m/>
    <m/>
    <n v="294"/>
    <m/>
    <m/>
    <m/>
    <m/>
    <m/>
    <m/>
    <m/>
  </r>
  <r>
    <n v="1615"/>
    <m/>
    <m/>
    <m/>
    <m/>
    <m/>
    <m/>
    <m/>
    <m/>
    <m/>
    <m/>
    <n v="4288"/>
    <m/>
    <s v="תל אביב"/>
    <x v="35"/>
    <x v="153"/>
    <m/>
    <s v="מיסוי"/>
    <s v="פינוי-בינוי"/>
    <s v="תכנית מאושרת עם פעילות יזמית"/>
    <n v="7242713"/>
    <s v="507 201240"/>
    <n v="507"/>
    <n v="201240"/>
    <s v="בניה חדשה"/>
    <s v="מרתפים "/>
    <n v="4102041"/>
    <s v="תל אביב-יפו"/>
    <n v="5000"/>
    <s v="ששת הימים"/>
    <n v="2959"/>
    <n v="34"/>
    <n v="34"/>
    <s v=" "/>
    <d v="2020-09-06T00:00:00"/>
    <m/>
    <m/>
    <m/>
    <m/>
    <m/>
    <s v="2020_04"/>
    <d v="2021-01-28T10:47:24"/>
    <m/>
    <m/>
    <m/>
    <s v="מספר קומות להריסה: 9, שטח הריסה (מ&quot;ר): 355.82,    במרתפים: מרתף אחד בלבד, חדרי עזר,  "/>
    <s v="NULL"/>
    <s v="NULL"/>
    <s v="NULL"/>
    <s v="NULL"/>
    <m/>
    <m/>
    <m/>
    <m/>
    <m/>
    <m/>
    <m/>
    <m/>
    <m/>
    <m/>
    <m/>
    <m/>
    <m/>
    <m/>
    <s v="NULL"/>
    <s v="NULL"/>
    <s v="לפי גוש חלקה (מרץ 2021)"/>
    <n v="2020"/>
    <x v="1"/>
    <s v="בנייה"/>
    <m/>
    <m/>
    <n v="1"/>
    <m/>
    <m/>
    <m/>
    <n v="1"/>
    <s v="להיתר"/>
    <m/>
    <x v="1"/>
    <m/>
    <m/>
    <m/>
    <m/>
    <m/>
    <m/>
    <m/>
    <m/>
    <m/>
    <m/>
    <m/>
    <m/>
    <m/>
    <n v="294"/>
    <m/>
    <m/>
    <m/>
    <m/>
    <m/>
    <s v="לא היו החלטות בבקשה"/>
    <m/>
  </r>
  <r>
    <n v="1558"/>
    <m/>
    <m/>
    <m/>
    <m/>
    <m/>
    <s v="כפול רק מהנתונים החדשים"/>
    <m/>
    <m/>
    <m/>
    <m/>
    <n v="4288"/>
    <m/>
    <s v="תל אביב"/>
    <x v="35"/>
    <x v="153"/>
    <m/>
    <s v="מיסוי"/>
    <s v="פינוי-בינוי"/>
    <s v="תכנית מאושרת עם פעילות יזמית"/>
    <n v="7137034"/>
    <s v="507 201239"/>
    <n v="507"/>
    <n v="201239"/>
    <s v="בניה חדשה"/>
    <s v="בניין רב קומות (מעל 29 מ')"/>
    <n v="4146036"/>
    <s v="תל אביב-יפו"/>
    <n v="5000"/>
    <s v="ששת הימים"/>
    <n v="2959"/>
    <n v="36"/>
    <n v="36"/>
    <m/>
    <d v="2020-09-06T00:00:00"/>
    <m/>
    <m/>
    <m/>
    <m/>
    <n v="200"/>
    <s v="2020_01"/>
    <d v="2020-11-01T21:03:32"/>
    <m/>
    <m/>
    <m/>
    <s v="מספר קומות להריסה: 37, שטח הריסה (מ&quot;ר): 6591.7,    במרתפים: מספר מרתפים, אחר: חניון, חדרים טכניים, מחסנים, חדרי אשפה.,    בקומת הקרקע: אולם כניסה, אחר: חדרי עגלות,    בקומות: כמות קומות מגורים: 16, כמות יח&quot;ד מבוקשות: 200,    על הגג: חדרי יציאה,    בחצר: גינה, שטחים מרוצפים,    העבודות המבוקשות בהיתר כוללות הוספת צובר גז חדש, או העתקה של צובר קיים: כן"/>
    <s v="NULL"/>
    <s v="NULL"/>
    <s v="NULL"/>
    <s v="NULL"/>
    <m/>
    <m/>
    <m/>
    <m/>
    <m/>
    <m/>
    <m/>
    <m/>
    <m/>
    <m/>
    <m/>
    <m/>
    <m/>
    <m/>
    <s v="NULL"/>
    <s v="NULL"/>
    <s v="לפי גוש חלקה (מרץ 2021)"/>
    <n v="2020"/>
    <x v="1"/>
    <s v="הריסה + בנייה"/>
    <m/>
    <m/>
    <n v="2"/>
    <m/>
    <m/>
    <m/>
    <n v="1"/>
    <s v="להיתר"/>
    <m/>
    <x v="1"/>
    <m/>
    <m/>
    <m/>
    <m/>
    <m/>
    <m/>
    <m/>
    <m/>
    <m/>
    <m/>
    <m/>
    <m/>
    <m/>
    <n v="294"/>
    <m/>
    <m/>
    <m/>
    <m/>
    <m/>
    <s v="לא היו החלטות בבקשה"/>
    <m/>
  </r>
  <r>
    <n v="944"/>
    <m/>
    <m/>
    <m/>
    <m/>
    <m/>
    <m/>
    <m/>
    <m/>
    <m/>
    <m/>
    <n v="4288"/>
    <m/>
    <s v="תל אביב"/>
    <x v="35"/>
    <x v="153"/>
    <m/>
    <s v="מיסוי"/>
    <s v="פינוי-בינוי"/>
    <s v="תכנית מאושרת עם פעילות יזמית"/>
    <n v="6904998"/>
    <s v="507 171331"/>
    <n v="507"/>
    <n v="171331"/>
    <s v="בניה חדשה"/>
    <s v="בניין רב קומות (מעל 29 מ')"/>
    <n v="4146048"/>
    <s v="תל אביב-יפו"/>
    <n v="5000"/>
    <s v="ששת הימים"/>
    <n v="2959"/>
    <n v="48"/>
    <n v="48"/>
    <m/>
    <d v="2017-08-13T00:00:00"/>
    <m/>
    <m/>
    <m/>
    <m/>
    <n v="58"/>
    <m/>
    <m/>
    <m/>
    <m/>
    <m/>
    <s v="הקמת מבנה חדש הכולל: קומה מפולשת,13.0 קומות מגורים ,ובהן 58יח&quot;ד _x000d__x000a_קומת קרקע הכוללת: חדר אשפה,מועדון דיירים_x000d__x000a_על הגג: קולטי שמש,חדר מדרגות כללי,חדר מכונות מעלית,חדר מכונות מזוג אוויר,פרגולה_x000d__x000a_בחצר: 66 מקומות חניה,גינה,שטחים מרוצפים,פרגולה,מועדון דיירים_x000d__x000a_"/>
    <m/>
    <m/>
    <m/>
    <s v="NULL"/>
    <m/>
    <m/>
    <m/>
    <m/>
    <m/>
    <m/>
    <m/>
    <m/>
    <m/>
    <m/>
    <m/>
    <m/>
    <m/>
    <m/>
    <m/>
    <m/>
    <s v="שליפה לפי תבעות (אוגוסט 2020)"/>
    <n v="2017"/>
    <x v="1"/>
    <s v="בנייה"/>
    <m/>
    <m/>
    <n v="3"/>
    <m/>
    <m/>
    <m/>
    <n v="1"/>
    <s v="להיתר"/>
    <s v="אם שייך לפינוי בינוי"/>
    <x v="1"/>
    <m/>
    <m/>
    <m/>
    <m/>
    <m/>
    <m/>
    <m/>
    <m/>
    <m/>
    <m/>
    <m/>
    <m/>
    <m/>
    <n v="294"/>
    <m/>
    <m/>
    <m/>
    <m/>
    <m/>
    <s v="אישור בתנאים"/>
    <m/>
  </r>
  <r>
    <n v="945"/>
    <m/>
    <m/>
    <m/>
    <m/>
    <m/>
    <m/>
    <m/>
    <m/>
    <m/>
    <m/>
    <n v="4288"/>
    <m/>
    <s v="תל אביב"/>
    <x v="35"/>
    <x v="153"/>
    <m/>
    <s v="מיסוי"/>
    <s v="פינוי-בינוי"/>
    <s v="תכנית מאושרת עם פעילות יזמית"/>
    <n v="6982993"/>
    <s v="507 171331"/>
    <n v="507"/>
    <n v="171331"/>
    <s v="בניה חדשה"/>
    <s v="בניין רב קומות (מעל 29 מ')"/>
    <n v="4146048"/>
    <s v="תל אביב-יפו"/>
    <n v="5000"/>
    <s v="ששת הימים"/>
    <n v="2959"/>
    <n v="48"/>
    <n v="48"/>
    <m/>
    <d v="2017-08-13T00:00:00"/>
    <m/>
    <m/>
    <m/>
    <m/>
    <n v="58"/>
    <m/>
    <m/>
    <m/>
    <m/>
    <m/>
    <s v="הקמת מבנה חדש הכולל: קומה מפולשת,13.0 קומות מגורים ,ובהן 58יח&quot;ד _x000d__x000a_קומת קרקע הכוללת: חדר אשפה,מועדון דיירים_x000d__x000a_על הגג: קולטי שמש,חדר מדרגות כללי,חדר מכונות מעלית,חדר מכונות מזוג אוויר,פרגולה_x000d__x000a_בחצר: 66 מקומות חניה,גינה,שטחים מרוצפים,פרגולה,מועדון דיירים_x000d__x000a_"/>
    <m/>
    <m/>
    <m/>
    <s v="NULL"/>
    <m/>
    <m/>
    <m/>
    <m/>
    <m/>
    <m/>
    <m/>
    <m/>
    <m/>
    <m/>
    <m/>
    <m/>
    <m/>
    <m/>
    <m/>
    <m/>
    <s v="שליפה לפי תבעות (אוגוסט 2020)"/>
    <n v="2017"/>
    <x v="1"/>
    <m/>
    <m/>
    <m/>
    <m/>
    <m/>
    <m/>
    <m/>
    <n v="4"/>
    <s v="להיתר"/>
    <m/>
    <x v="1"/>
    <m/>
    <m/>
    <m/>
    <m/>
    <m/>
    <m/>
    <m/>
    <m/>
    <m/>
    <m/>
    <m/>
    <m/>
    <m/>
    <n v="294"/>
    <m/>
    <m/>
    <m/>
    <m/>
    <m/>
    <m/>
    <m/>
  </r>
  <r>
    <n v="1572"/>
    <s v="טופל"/>
    <m/>
    <m/>
    <m/>
    <m/>
    <s v="טופל. כפול עם נתוני עבר"/>
    <m/>
    <m/>
    <m/>
    <m/>
    <n v="4288"/>
    <m/>
    <s v="תל אביב"/>
    <x v="35"/>
    <x v="153"/>
    <m/>
    <s v="מיסוי"/>
    <s v="פינוי-בינוי"/>
    <s v="תכנית מאושרת עם פעילות יזמית"/>
    <n v="7138029"/>
    <s v="507 171331"/>
    <n v="507"/>
    <n v="171331"/>
    <s v="בניה חדשה"/>
    <s v="בניין רב קומות (מעל 29 מ')"/>
    <n v="4146048"/>
    <s v="תל אביב-יפו"/>
    <n v="5000"/>
    <s v="ששת הימים"/>
    <n v="2959"/>
    <n v="48"/>
    <n v="48"/>
    <s v=" "/>
    <d v="2017-08-13T00:00:00"/>
    <m/>
    <m/>
    <m/>
    <m/>
    <m/>
    <s v="2020_01"/>
    <d v="2020-11-01T21:03:32"/>
    <m/>
    <m/>
    <m/>
    <s v="הקמת מבנה חדש הכולל: קומה מפולשת,13.0 קומות מגורים ,ובהן 58יח&quot;ד   קומת קרקע הכוללת: חדר אשפה,מועדון דיירים  על הגג: קולטי שמש,חדר מדרגות כללי,חדר מכונות מעלית,חדר מכונות מזוג אוויר,פרגולה  בחצר: 66 מקומות חניה,גינה,שטחים מרוצפים,פרגולה,מועדון דיירים  "/>
    <s v="NULL"/>
    <s v="NULL"/>
    <s v="NULL"/>
    <s v="NULL"/>
    <m/>
    <m/>
    <m/>
    <m/>
    <m/>
    <m/>
    <m/>
    <m/>
    <m/>
    <m/>
    <m/>
    <m/>
    <m/>
    <s v="NULL"/>
    <s v="NULL"/>
    <s v="NULL"/>
    <s v="לפי תכנית (מרץ 2021)"/>
    <n v="2017"/>
    <x v="1"/>
    <m/>
    <m/>
    <m/>
    <m/>
    <m/>
    <m/>
    <m/>
    <n v="4"/>
    <s v="להיתר"/>
    <m/>
    <x v="1"/>
    <m/>
    <m/>
    <m/>
    <m/>
    <m/>
    <m/>
    <m/>
    <m/>
    <m/>
    <m/>
    <m/>
    <m/>
    <m/>
    <n v="294"/>
    <m/>
    <m/>
    <m/>
    <m/>
    <m/>
    <m/>
    <m/>
  </r>
  <r>
    <n v="2020"/>
    <s v="אוקטובר 2021 - טיוב בקשה וסמל כפולים"/>
    <s v="?"/>
    <m/>
    <m/>
    <s v="לטייב - יותר מלל במהות הבקשה"/>
    <m/>
    <m/>
    <m/>
    <m/>
    <m/>
    <n v="4206"/>
    <m/>
    <s v="תל אביב"/>
    <x v="35"/>
    <x v="154"/>
    <m/>
    <s v="מיסוי"/>
    <s v="פינוי-בינוי"/>
    <s v="תכנית מאושרת עם פעילות יזמית"/>
    <n v="7498907"/>
    <s v="507 210055"/>
    <n v="507"/>
    <n v="210055"/>
    <s v="בניה חדשה"/>
    <s v="בניין מגורים גבוה (מעל 13 מ')"/>
    <n v="134014"/>
    <s v="תל אביב -יפו"/>
    <n v="5000"/>
    <s v="אלחנן יצחק"/>
    <n v="1319"/>
    <n v="14"/>
    <n v="14"/>
    <s v=" "/>
    <d v="2021-01-11T00:00:00"/>
    <s v="NULL"/>
    <s v="NULL"/>
    <m/>
    <m/>
    <n v="17"/>
    <s v="2021_04"/>
    <d v="2021-09-14T12:11:15"/>
    <s v="NULL"/>
    <s v="NULL"/>
    <s v="מהות הבקשה"/>
    <s v="מספר קומות להריסה (סה&quot;כ הקומות במבנה או מספר מבנים על המגרש): 1, שטח הריסה (מ&quot;ר): 126.33, _x000d__x000a_במרתפים: מספר מרתפים, מקלט, חדרי עזר, _x000d__x000a_בקומת הקרקע: אחר: מסחר ומגורים, כמות חנויות: 2, _x000d__x000a_בקומות: כמות קומות מגורים: 3, כמות יח&quot;ד מבוקשות: 17, _x000d__x000a_על הגג: קולטי שמש, _x000d__x000a_בחצר: גינה, שטחים מרוצפים, גדר בגבולות מגרש בגובה (מטר): 46, _x000d_"/>
    <s v="NULL"/>
    <s v="NULL"/>
    <s v="NULL"/>
    <s v="NULL"/>
    <m/>
    <s v="NULL"/>
    <m/>
    <m/>
    <m/>
    <m/>
    <m/>
    <m/>
    <m/>
    <m/>
    <m/>
    <m/>
    <m/>
    <m/>
    <m/>
    <m/>
    <s v="גוש חלקה"/>
    <n v="2021"/>
    <x v="1"/>
    <s v="הריסה + בנייה"/>
    <m/>
    <m/>
    <n v="1"/>
    <m/>
    <m/>
    <m/>
    <s v="אם פב אז מובילה"/>
    <s v="להיתר"/>
    <s v="האם שייך לפב?"/>
    <x v="1"/>
    <m/>
    <m/>
    <m/>
    <m/>
    <m/>
    <m/>
    <m/>
    <m/>
    <m/>
    <m/>
    <m/>
    <m/>
    <m/>
    <n v="51"/>
    <m/>
    <m/>
    <m/>
    <m/>
    <m/>
    <m/>
    <m/>
  </r>
  <r>
    <n v="951"/>
    <m/>
    <m/>
    <m/>
    <m/>
    <m/>
    <m/>
    <m/>
    <m/>
    <m/>
    <m/>
    <n v="31146"/>
    <m/>
    <s v="תל אביב"/>
    <x v="35"/>
    <x v="155"/>
    <m/>
    <s v="רשויות"/>
    <s v="פינוי-בינוי"/>
    <s v="בביצוע + מבנים מאוכלסים"/>
    <n v="3663685"/>
    <s v="507 120966"/>
    <n v="507"/>
    <n v="120966"/>
    <m/>
    <s v="בניה חדשה - בניה בשלבים"/>
    <n v="2032004"/>
    <s v="תל אביב-יפו"/>
    <n v="5000"/>
    <s v="אח&quot;י דקר"/>
    <n v="380"/>
    <n v="4"/>
    <n v="4"/>
    <m/>
    <d v="2012-05-30T00:00:00"/>
    <m/>
    <m/>
    <n v="12"/>
    <n v="76"/>
    <n v="88"/>
    <m/>
    <m/>
    <m/>
    <m/>
    <m/>
    <s v="הריסת מבנה קיים הכולל 3 קומות מגורים_x000d__x000a_פירוט נוסף: חפירה ודיפון + הריסה+ עוגנים גידור ושילוט האתר."/>
    <m/>
    <m/>
    <m/>
    <n v="295759"/>
    <n v="130530"/>
    <m/>
    <d v="2013-05-12T00:00:00"/>
    <m/>
    <m/>
    <n v="0"/>
    <n v="12"/>
    <m/>
    <n v="76"/>
    <m/>
    <n v="88"/>
    <m/>
    <m/>
    <s v="הריסת מבנה קיים הכולל 3 קומות מגורים_x000d__x000a_פירוט נוסף: חפירה ודיפון + הריסה+ עוגנים גידור ושילוט האתר."/>
    <m/>
    <m/>
    <s v="שליפה לפי תבעות (אוגוסט 2020)"/>
    <n v="2012"/>
    <x v="10"/>
    <s v="הריסה + חפירה ודיפון "/>
    <s v="הריסה + חפירה ודיפון "/>
    <m/>
    <n v="2"/>
    <m/>
    <m/>
    <m/>
    <n v="1"/>
    <s v="להיתר"/>
    <m/>
    <x v="0"/>
    <m/>
    <m/>
    <m/>
    <n v="3663685"/>
    <n v="295759"/>
    <m/>
    <m/>
    <m/>
    <m/>
    <m/>
    <m/>
    <m/>
    <s v="מיצוי יח&quot;ד בפרויקט"/>
    <n v="2"/>
    <m/>
    <m/>
    <m/>
    <m/>
    <m/>
    <m/>
    <m/>
  </r>
  <r>
    <n v="952"/>
    <m/>
    <m/>
    <m/>
    <m/>
    <m/>
    <m/>
    <m/>
    <m/>
    <m/>
    <m/>
    <n v="31146"/>
    <m/>
    <s v="תל אביב"/>
    <x v="35"/>
    <x v="155"/>
    <m/>
    <s v="רשויות"/>
    <s v="רשויות מקומיות - פינוי-בינוי"/>
    <s v="בביצוע + מבנים מאוכלסים"/>
    <n v="3663745"/>
    <s v="507 121031"/>
    <n v="507"/>
    <n v="121031"/>
    <m/>
    <s v="בניה חדשה - בניין רב קומות"/>
    <n v="2032004"/>
    <s v="תל אביב-יפו"/>
    <n v="5000"/>
    <s v="אח&quot;י דקר"/>
    <n v="380"/>
    <n v="4"/>
    <n v="4"/>
    <m/>
    <d v="2012-06-10T00:00:00"/>
    <m/>
    <m/>
    <m/>
    <m/>
    <n v="88"/>
    <m/>
    <m/>
    <m/>
    <m/>
    <m/>
    <s v="הריסת מבנה קיים הכולל 3 קומות מגורים  הקמת מבנה חדש הכולל: מרתף ,קומה מפולשת,24 קומות מגורים ,ובהן 88יח&quot;ד   המרתפים כוללים: מחסן  קומת קרקע הכוללת: אולם כניסה,חדר אשפה  על הגג: חדר מדרגות כללי,חדר מכונות מעלית  בחצר: גינה,שטחים מרוצפים  "/>
    <m/>
    <m/>
    <m/>
    <s v="NULL"/>
    <n v="140177"/>
    <m/>
    <d v="2014-02-12T00:00:00"/>
    <m/>
    <m/>
    <m/>
    <m/>
    <m/>
    <m/>
    <m/>
    <m/>
    <m/>
    <m/>
    <m/>
    <m/>
    <m/>
    <m/>
    <n v="2012"/>
    <x v="7"/>
    <s v="הריסה + בנייה"/>
    <m/>
    <s v="ההיתר לא נמצא באתר העירייה"/>
    <n v="2"/>
    <m/>
    <m/>
    <m/>
    <n v="2"/>
    <s v="להיתר"/>
    <m/>
    <x v="2"/>
    <m/>
    <m/>
    <s v="אתר העירייה"/>
    <m/>
    <m/>
    <m/>
    <m/>
    <m/>
    <m/>
    <m/>
    <m/>
    <m/>
    <s v="מיצוי יח&quot;ד בפרויקט"/>
    <n v="2"/>
    <m/>
    <m/>
    <m/>
    <m/>
    <m/>
    <m/>
    <m/>
  </r>
  <r>
    <n v="953"/>
    <m/>
    <m/>
    <m/>
    <m/>
    <m/>
    <m/>
    <m/>
    <m/>
    <m/>
    <m/>
    <n v="31146"/>
    <m/>
    <s v="תל אביב"/>
    <x v="35"/>
    <x v="155"/>
    <m/>
    <s v="רשויות"/>
    <s v="פינוי-בינוי"/>
    <s v="בביצוע + מבנים מאוכלסים"/>
    <n v="3663742"/>
    <s v="507 121027"/>
    <n v="507"/>
    <n v="121027"/>
    <m/>
    <s v="בניה חדשה - בניין גבוה"/>
    <n v="2029013"/>
    <s v="תל אביב-יפו"/>
    <n v="5000"/>
    <s v="בית אל"/>
    <n v="373"/>
    <n v="13"/>
    <n v="13"/>
    <m/>
    <d v="2012-06-07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s v="NULL"/>
    <m/>
    <m/>
    <m/>
    <m/>
    <m/>
    <m/>
    <m/>
    <m/>
    <m/>
    <m/>
    <m/>
    <m/>
    <m/>
    <m/>
    <m/>
    <m/>
    <s v="שליפה לפי תבעות (אוגוסט 2020)"/>
    <n v="2012"/>
    <x v="1"/>
    <s v="הריסה + בנייה"/>
    <m/>
    <m/>
    <n v="4"/>
    <m/>
    <m/>
    <n v="1"/>
    <n v="1"/>
    <s v="להיתר"/>
    <m/>
    <x v="1"/>
    <m/>
    <m/>
    <m/>
    <m/>
    <n v="1532408"/>
    <m/>
    <m/>
    <m/>
    <m/>
    <m/>
    <m/>
    <m/>
    <s v="מיצוי יח&quot;ד בפרויקט"/>
    <n v="2"/>
    <m/>
    <m/>
    <m/>
    <m/>
    <m/>
    <m/>
    <m/>
  </r>
  <r>
    <n v="954"/>
    <m/>
    <m/>
    <m/>
    <m/>
    <m/>
    <m/>
    <m/>
    <m/>
    <m/>
    <m/>
    <n v="31146"/>
    <m/>
    <s v="תל אביב"/>
    <x v="35"/>
    <x v="155"/>
    <m/>
    <s v="רשויות"/>
    <s v="פינוי-בינוי"/>
    <s v="בביצוע + מבנים מאוכלסים"/>
    <n v="3663748"/>
    <s v="507 121035"/>
    <n v="507"/>
    <n v="121035"/>
    <m/>
    <s v="בניה חדשה - בניה בשלבים"/>
    <n v="2029013"/>
    <s v="תל אביב-יפו"/>
    <n v="5000"/>
    <s v="בית אל"/>
    <n v="373"/>
    <n v="13"/>
    <n v="13"/>
    <m/>
    <d v="2012-06-10T00:00:00"/>
    <m/>
    <m/>
    <m/>
    <m/>
    <m/>
    <m/>
    <m/>
    <m/>
    <m/>
    <m/>
    <s v="הריסת מבנה קיים הכולל 3 קומות מגורים_x000d__x000a_הקמת מבנה חדש הכולל: מרתף _x000d__x000a_המרתפים כוללים: מחסן,חדרי עזר,חניה_x000d__x000a_"/>
    <m/>
    <m/>
    <m/>
    <s v="NULL"/>
    <m/>
    <m/>
    <m/>
    <m/>
    <m/>
    <m/>
    <m/>
    <m/>
    <m/>
    <m/>
    <m/>
    <m/>
    <m/>
    <m/>
    <m/>
    <m/>
    <s v="שליפה לפי תבעות (אוגוסט 2020)"/>
    <n v="2012"/>
    <x v="1"/>
    <s v="הריסה + בנייה"/>
    <m/>
    <m/>
    <n v="4"/>
    <m/>
    <m/>
    <m/>
    <n v="2"/>
    <s v="להיתר"/>
    <m/>
    <x v="1"/>
    <m/>
    <m/>
    <m/>
    <m/>
    <m/>
    <m/>
    <m/>
    <m/>
    <m/>
    <m/>
    <m/>
    <m/>
    <s v="מיצוי יח&quot;ד בפרויקט"/>
    <n v="2"/>
    <m/>
    <m/>
    <m/>
    <m/>
    <m/>
    <m/>
    <m/>
  </r>
  <r>
    <n v="955"/>
    <m/>
    <m/>
    <m/>
    <m/>
    <m/>
    <m/>
    <m/>
    <m/>
    <m/>
    <m/>
    <n v="31146"/>
    <m/>
    <s v="תל אביב"/>
    <x v="35"/>
    <x v="155"/>
    <m/>
    <s v="רשויות"/>
    <s v="פינוי-בינוי"/>
    <s v="בביצוע + מבנים מאוכלסים"/>
    <n v="3667286"/>
    <s v="507 140368"/>
    <n v="507"/>
    <n v="140368"/>
    <m/>
    <s v="בניה חדשה - בניין מגורים לא גבוה (עד 13"/>
    <n v="2029013"/>
    <s v="תל אביב-יפו"/>
    <n v="5000"/>
    <s v="בית אל"/>
    <n v="373"/>
    <n v="13"/>
    <n v="13"/>
    <m/>
    <d v="2014-02-12T00:00:00"/>
    <m/>
    <m/>
    <m/>
    <m/>
    <m/>
    <m/>
    <m/>
    <m/>
    <m/>
    <m/>
    <s v="הריסת מבנה קיים הכולל 3 קומות מגורים_x000d__x000a_הקמת מבנה חדש הכולל: מרתף _x000d__x000a_המרתפים כוללים: מחסן,חדרי עזר,חניה_x000d__x000a_"/>
    <m/>
    <m/>
    <m/>
    <n v="299360"/>
    <n v="140372"/>
    <m/>
    <d v="2014-07-07T00:00:00"/>
    <m/>
    <m/>
    <n v="0"/>
    <m/>
    <m/>
    <m/>
    <m/>
    <m/>
    <m/>
    <m/>
    <s v="הריסת מבנה קיים הכולל 3 קומות מגורים_x000d__x000a_הקמת מבנה חדש הכולל: מרתף _x000d__x000a_המרתפים כוללים: מחסן,חדרי עזר,חניה_x000d__x000a_"/>
    <m/>
    <m/>
    <s v="שליפה לפי תבעות (אוגוסט 2020)"/>
    <n v="2014"/>
    <x v="7"/>
    <s v="הריסה + בנייה"/>
    <s v="הריסה + בנייה"/>
    <m/>
    <n v="4"/>
    <m/>
    <m/>
    <m/>
    <n v="2"/>
    <s v="להיתר"/>
    <m/>
    <x v="2"/>
    <m/>
    <m/>
    <m/>
    <m/>
    <m/>
    <m/>
    <m/>
    <m/>
    <m/>
    <m/>
    <m/>
    <m/>
    <s v="מיצוי יח&quot;ד בפרויקט"/>
    <n v="2"/>
    <m/>
    <m/>
    <m/>
    <m/>
    <m/>
    <m/>
    <m/>
  </r>
  <r>
    <n v="956"/>
    <m/>
    <m/>
    <m/>
    <m/>
    <m/>
    <m/>
    <m/>
    <m/>
    <m/>
    <m/>
    <n v="31146"/>
    <m/>
    <s v="תל אביב"/>
    <x v="35"/>
    <x v="155"/>
    <m/>
    <s v="רשויות"/>
    <s v="פינוי-בינוי"/>
    <s v="בביצוע + מבנים מאוכלסים"/>
    <n v="3667476"/>
    <s v="507 140565"/>
    <n v="507"/>
    <n v="140565"/>
    <m/>
    <s v="בניה חדשה - בניין מגורים גבוה (מעל 13 מ'"/>
    <n v="2029013"/>
    <s v="תל אביב-יפו"/>
    <n v="5000"/>
    <s v="בית אל"/>
    <n v="373"/>
    <n v="13"/>
    <n v="13"/>
    <m/>
    <d v="2014-03-10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s v="NULL"/>
    <m/>
    <m/>
    <m/>
    <m/>
    <m/>
    <m/>
    <m/>
    <m/>
    <m/>
    <m/>
    <m/>
    <m/>
    <m/>
    <m/>
    <m/>
    <m/>
    <s v="שליפה לפי תבעות (אוגוסט 2020)"/>
    <n v="2014"/>
    <x v="1"/>
    <s v="הריסה + בנייה"/>
    <m/>
    <m/>
    <n v="4"/>
    <m/>
    <m/>
    <m/>
    <n v="2"/>
    <s v="להיתר"/>
    <m/>
    <x v="1"/>
    <m/>
    <m/>
    <m/>
    <m/>
    <m/>
    <m/>
    <m/>
    <m/>
    <m/>
    <m/>
    <m/>
    <m/>
    <s v="מיצוי יח&quot;ד בפרויקט"/>
    <n v="2"/>
    <m/>
    <m/>
    <m/>
    <m/>
    <m/>
    <m/>
    <m/>
  </r>
  <r>
    <n v="957"/>
    <m/>
    <m/>
    <m/>
    <m/>
    <m/>
    <m/>
    <m/>
    <m/>
    <m/>
    <m/>
    <n v="31146"/>
    <m/>
    <s v="תל אביב"/>
    <x v="35"/>
    <x v="155"/>
    <m/>
    <s v="רשויות"/>
    <s v="פינוי-בינוי"/>
    <s v="בביצוע + מבנים מאוכלסים"/>
    <n v="3668055"/>
    <s v="507 141160"/>
    <n v="507"/>
    <n v="141160"/>
    <m/>
    <s v="בניה חדשה - בניין מגורים גבוה (מעל 13 מ'"/>
    <n v="2029013"/>
    <s v="תל אביב-יפו"/>
    <n v="5000"/>
    <s v="בית אל"/>
    <n v="373"/>
    <n v="13"/>
    <n v="13"/>
    <m/>
    <d v="2014-06-05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n v="300129"/>
    <n v="140745"/>
    <m/>
    <d v="2015-03-12T00:00:00"/>
    <m/>
    <m/>
    <n v="37"/>
    <m/>
    <m/>
    <m/>
    <m/>
    <n v="37"/>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s v="שליפה לפי תבעות (אוגוסט 2020)"/>
    <n v="2014"/>
    <x v="4"/>
    <s v="הריסה + בנייה"/>
    <s v="הריסה + בנייה"/>
    <m/>
    <n v="4"/>
    <m/>
    <m/>
    <m/>
    <n v="2"/>
    <s v="להיתר"/>
    <m/>
    <x v="7"/>
    <m/>
    <m/>
    <m/>
    <m/>
    <m/>
    <m/>
    <m/>
    <m/>
    <m/>
    <m/>
    <m/>
    <m/>
    <s v="מיצוי יח&quot;ד בפרויקט"/>
    <n v="2"/>
    <m/>
    <m/>
    <m/>
    <m/>
    <m/>
    <m/>
    <m/>
  </r>
  <r>
    <n v="958"/>
    <m/>
    <m/>
    <m/>
    <m/>
    <m/>
    <m/>
    <m/>
    <m/>
    <m/>
    <m/>
    <n v="31146"/>
    <m/>
    <s v="תל אביב"/>
    <x v="35"/>
    <x v="155"/>
    <m/>
    <s v="רשויות"/>
    <s v="רשויות מקומיות - פינוי-בינוי"/>
    <s v="בביצוע + מבנים מאוכלסים"/>
    <n v="3672698"/>
    <s v="507 160694"/>
    <n v="507"/>
    <n v="160694"/>
    <m/>
    <s v="תוספות בניה - תוספת בניה או קומות (לא בק"/>
    <n v="2029013"/>
    <s v="תל אביב-יפו"/>
    <n v="5000"/>
    <s v="בית אל"/>
    <n v="373"/>
    <n v="13"/>
    <n v="13"/>
    <m/>
    <d v="2016-04-04T00:00:00"/>
    <m/>
    <m/>
    <n v="37"/>
    <n v="2"/>
    <n v="39"/>
    <m/>
    <m/>
    <m/>
    <m/>
    <m/>
    <s v="בקשה לתוספת בניה: _x000d__x000a_שינויים פנימיים הכוללים: שינויים פנימיים בדירות ביטול דופלקסים - תוספת 2 יח&quot;ד סה&quot;כ 39 יח&quot;ד._x000d__x000a_הריסת מבנה קיים_x000d__x000a_המקום משמש כיום לאתר בניה בהיתר"/>
    <m/>
    <m/>
    <m/>
    <n v="1532408"/>
    <n v="9999994"/>
    <m/>
    <d v="2017-12-31T00:00:00"/>
    <m/>
    <m/>
    <m/>
    <n v="37"/>
    <m/>
    <n v="2"/>
    <m/>
    <n v="39"/>
    <m/>
    <m/>
    <m/>
    <m/>
    <m/>
    <m/>
    <n v="2016"/>
    <x v="6"/>
    <s v="הריסה + בנייה"/>
    <m/>
    <m/>
    <n v="4"/>
    <m/>
    <m/>
    <m/>
    <n v="2"/>
    <s v="להיתר"/>
    <m/>
    <x v="0"/>
    <m/>
    <m/>
    <m/>
    <n v="3663742"/>
    <m/>
    <m/>
    <m/>
    <m/>
    <m/>
    <m/>
    <m/>
    <m/>
    <s v="מיצוי יח&quot;ד בפרויקט"/>
    <n v="2"/>
    <m/>
    <m/>
    <m/>
    <m/>
    <m/>
    <m/>
    <m/>
  </r>
  <r>
    <n v="959"/>
    <m/>
    <m/>
    <m/>
    <m/>
    <m/>
    <m/>
    <m/>
    <m/>
    <m/>
    <m/>
    <n v="31146"/>
    <m/>
    <s v="תל אביב"/>
    <x v="35"/>
    <x v="155"/>
    <m/>
    <s v="רשויות"/>
    <s v="פינוי-בינוי"/>
    <s v="בביצוע + מבנים מאוכלסים"/>
    <n v="3663763"/>
    <s v="507 121052"/>
    <n v="507"/>
    <n v="121052"/>
    <m/>
    <s v="בניה חדשה - בניין רב קומות"/>
    <n v="2029013"/>
    <s v="תל אביב-יפו"/>
    <n v="5000"/>
    <s v="בית אל"/>
    <n v="373"/>
    <n v="15"/>
    <n v="15"/>
    <m/>
    <d v="2012-06-12T00:00:00"/>
    <m/>
    <m/>
    <m/>
    <m/>
    <n v="37"/>
    <m/>
    <m/>
    <m/>
    <m/>
    <m/>
    <s v="הריסת מבנה קיים הכולל 3 קומות מגורים_x000d__x000a_הקמת מבנה חדש הכולל: מרתף ,10 קומות מגורים ,ובהן 37יח&quot;ד _x000d__x000a_המרתפים כוללים: מחסן,חדרי עזר_x000d__x000a_קומת קרקע הכוללת: אולם כניסה_x000d__x000a_על הגג: חדרי יציאה,קולטי שמש,חדר מדרגות כללי,חדר מכונות מעלית_x000d__x000a_בחצר: גינה,שטחים מרוצפים_x000d__x000a_"/>
    <m/>
    <m/>
    <m/>
    <s v="NULL"/>
    <m/>
    <m/>
    <m/>
    <m/>
    <m/>
    <m/>
    <m/>
    <m/>
    <m/>
    <m/>
    <m/>
    <m/>
    <m/>
    <m/>
    <m/>
    <m/>
    <s v="שליפה לפי תבעות (אוגוסט 2020)"/>
    <n v="2012"/>
    <x v="1"/>
    <s v="הריסה + בנייה"/>
    <m/>
    <m/>
    <n v="5"/>
    <m/>
    <m/>
    <n v="1"/>
    <n v="1"/>
    <s v="להיתר"/>
    <m/>
    <x v="1"/>
    <m/>
    <m/>
    <m/>
    <m/>
    <m/>
    <m/>
    <m/>
    <m/>
    <m/>
    <m/>
    <m/>
    <m/>
    <s v="מיצוי יח&quot;ד בפרויקט"/>
    <n v="2"/>
    <m/>
    <m/>
    <m/>
    <m/>
    <m/>
    <s v="לא היו החלטות בבקשה"/>
    <m/>
  </r>
  <r>
    <n v="961"/>
    <m/>
    <m/>
    <m/>
    <m/>
    <m/>
    <m/>
    <m/>
    <m/>
    <m/>
    <m/>
    <n v="31146"/>
    <m/>
    <s v="תל אביב"/>
    <x v="35"/>
    <x v="155"/>
    <m/>
    <s v="רשויות"/>
    <s v="פינוי-בינוי"/>
    <s v="בביצוע + מבנים מאוכלסים"/>
    <n v="3662047"/>
    <s v="507 111000"/>
    <n v="507"/>
    <n v="111000"/>
    <m/>
    <s v="בניה חדשה - פרוייקט גדול"/>
    <n v="2029016"/>
    <s v="תל אביב-יפו"/>
    <n v="5000"/>
    <s v="בית אל"/>
    <n v="373"/>
    <n v="16"/>
    <n v="16"/>
    <m/>
    <d v="2011-06-15T00:00:00"/>
    <m/>
    <m/>
    <n v="16"/>
    <n v="74"/>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294121"/>
    <n v="111119"/>
    <m/>
    <d v="2012-01-12T00:00:00"/>
    <m/>
    <m/>
    <n v="90"/>
    <n v="16"/>
    <m/>
    <n v="74"/>
    <m/>
    <n v="90"/>
    <m/>
    <m/>
    <m/>
    <m/>
    <m/>
    <s v="שליפה לפי תבעות (אוגוסט 2020)"/>
    <n v="2011"/>
    <x v="9"/>
    <s v="בנייה"/>
    <s v="בנייה"/>
    <m/>
    <n v="6"/>
    <m/>
    <m/>
    <m/>
    <n v="1"/>
    <s v="להיתר"/>
    <m/>
    <x v="0"/>
    <m/>
    <m/>
    <m/>
    <n v="3662047"/>
    <n v="294121"/>
    <m/>
    <m/>
    <m/>
    <m/>
    <m/>
    <m/>
    <m/>
    <s v="מיצוי יח&quot;ד בפרויקט"/>
    <n v="2"/>
    <m/>
    <m/>
    <m/>
    <m/>
    <m/>
    <m/>
    <m/>
  </r>
  <r>
    <n v="962"/>
    <m/>
    <m/>
    <m/>
    <m/>
    <m/>
    <m/>
    <m/>
    <m/>
    <m/>
    <m/>
    <n v="31146"/>
    <m/>
    <s v="תל אביב"/>
    <x v="35"/>
    <x v="155"/>
    <m/>
    <s v="רשויות"/>
    <s v="פינוי-בינוי"/>
    <s v="בביצוע + מבנים מאוכלסים"/>
    <n v="3668407"/>
    <s v="507 141517"/>
    <n v="507"/>
    <n v="141517"/>
    <m/>
    <s v="בניה חדשה - בניין רב קומות (מעל 29 מ')"/>
    <n v="2029016"/>
    <s v="תל אביב-יפו"/>
    <n v="5000"/>
    <s v="בית אל"/>
    <n v="373"/>
    <n v="16"/>
    <n v="16"/>
    <m/>
    <d v="2014-07-22T00:00:00"/>
    <m/>
    <m/>
    <m/>
    <m/>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300481"/>
    <n v="140977"/>
    <m/>
    <d v="2014-10-05T00:00:00"/>
    <m/>
    <m/>
    <n v="0"/>
    <m/>
    <m/>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s v="שליפה לפי תבעות (אוגוסט 2020)"/>
    <n v="2014"/>
    <x v="7"/>
    <s v="בנייה"/>
    <s v="בנייה"/>
    <m/>
    <n v="6"/>
    <m/>
    <m/>
    <m/>
    <n v="2"/>
    <s v="להיתר"/>
    <m/>
    <x v="2"/>
    <m/>
    <m/>
    <m/>
    <m/>
    <m/>
    <m/>
    <m/>
    <m/>
    <m/>
    <m/>
    <m/>
    <m/>
    <s v="מיצוי יח&quot;ד בפרויקט"/>
    <n v="2"/>
    <m/>
    <m/>
    <m/>
    <m/>
    <m/>
    <m/>
    <m/>
  </r>
  <r>
    <n v="963"/>
    <m/>
    <m/>
    <m/>
    <m/>
    <m/>
    <m/>
    <m/>
    <m/>
    <m/>
    <m/>
    <n v="31146"/>
    <m/>
    <s v="תל אביב"/>
    <x v="35"/>
    <x v="155"/>
    <m/>
    <s v="רשויות"/>
    <s v="פינוי-בינוי"/>
    <s v="בביצוע + מבנים מאוכלסים"/>
    <n v="3669488"/>
    <s v="507 150005"/>
    <n v="507"/>
    <n v="150005"/>
    <m/>
    <s v="שינויים - חידוש היתר"/>
    <n v="2029016"/>
    <s v="תל אביב-יפו"/>
    <n v="5000"/>
    <s v="בית אל"/>
    <n v="373"/>
    <n v="16"/>
    <n v="16"/>
    <m/>
    <d v="2015-01-01T00:00:00"/>
    <m/>
    <m/>
    <m/>
    <m/>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301562"/>
    <n v="150138"/>
    <m/>
    <d v="2015-03-12T00:00:00"/>
    <m/>
    <m/>
    <n v="0"/>
    <m/>
    <m/>
    <m/>
    <m/>
    <m/>
    <m/>
    <m/>
    <m/>
    <m/>
    <m/>
    <s v="שליפה לפי תבעות (אוגוסט 2020)"/>
    <n v="2015"/>
    <x v="4"/>
    <s v="בנייה"/>
    <s v="בנייה (הארכת תוקף)"/>
    <m/>
    <n v="6"/>
    <m/>
    <m/>
    <m/>
    <n v="2"/>
    <s v="להיתר"/>
    <m/>
    <x v="2"/>
    <m/>
    <m/>
    <m/>
    <m/>
    <m/>
    <m/>
    <m/>
    <m/>
    <m/>
    <m/>
    <m/>
    <m/>
    <s v="מיצוי יח&quot;ד בפרויקט"/>
    <n v="2"/>
    <m/>
    <m/>
    <m/>
    <m/>
    <m/>
    <m/>
    <m/>
  </r>
  <r>
    <n v="960"/>
    <m/>
    <m/>
    <m/>
    <m/>
    <m/>
    <m/>
    <m/>
    <m/>
    <m/>
    <m/>
    <n v="31146"/>
    <m/>
    <s v="תל אביב"/>
    <x v="35"/>
    <x v="155"/>
    <m/>
    <s v="רשויות"/>
    <s v="פינוי-בינוי"/>
    <s v="בביצוע + מבנים מאוכלסים"/>
    <n v="3661613"/>
    <s v="507 110486"/>
    <n v="507"/>
    <n v="110486"/>
    <m/>
    <s v="בניה חדשה - בניה בשלבים"/>
    <n v="2029016"/>
    <s v="תל אביב-יפו"/>
    <n v="5000"/>
    <s v="בית אל"/>
    <n v="373"/>
    <n v="16"/>
    <n v="16"/>
    <m/>
    <d v="2011-03-17T00:00:00"/>
    <m/>
    <m/>
    <m/>
    <m/>
    <m/>
    <m/>
    <m/>
    <m/>
    <m/>
    <m/>
    <s v="הריסת 2 מבנים קיימים + חפירה ודיפון."/>
    <m/>
    <m/>
    <m/>
    <n v="293687"/>
    <n v="110491"/>
    <m/>
    <d v="2011-06-23T00:00:00"/>
    <m/>
    <m/>
    <n v="0"/>
    <m/>
    <m/>
    <m/>
    <m/>
    <m/>
    <m/>
    <m/>
    <s v="הריסת 2 מבנים קיימים + חפירה ודיפון."/>
    <m/>
    <m/>
    <s v="שליפה לפי תבעות (אוגוסט 2020)"/>
    <n v="2011"/>
    <x v="11"/>
    <s v="הריסה"/>
    <s v="הריסה"/>
    <m/>
    <n v="6"/>
    <m/>
    <m/>
    <m/>
    <n v="3"/>
    <s v="להיתר"/>
    <m/>
    <x v="7"/>
    <s v="קדום - היתר הריסה"/>
    <m/>
    <m/>
    <m/>
    <m/>
    <m/>
    <m/>
    <m/>
    <m/>
    <m/>
    <m/>
    <m/>
    <s v="מיצוי יח&quot;ד בפרויקט"/>
    <n v="2"/>
    <m/>
    <m/>
    <m/>
    <m/>
    <m/>
    <m/>
    <m/>
  </r>
  <r>
    <n v="964"/>
    <m/>
    <m/>
    <m/>
    <m/>
    <m/>
    <m/>
    <m/>
    <m/>
    <m/>
    <m/>
    <n v="31146"/>
    <m/>
    <s v="תל אביב"/>
    <x v="35"/>
    <x v="155"/>
    <m/>
    <s v="רשויות"/>
    <s v="פינוי-בינוי"/>
    <s v="בביצוע + מבנים מאוכלסים"/>
    <n v="3663755"/>
    <s v="507 121043"/>
    <n v="507"/>
    <n v="121043"/>
    <m/>
    <s v="בניה חדשה - בניין רב קומות"/>
    <n v="2029013"/>
    <s v="תל אביב-יפו"/>
    <n v="5000"/>
    <s v="בית אל"/>
    <n v="373"/>
    <n v="17"/>
    <n v="17"/>
    <m/>
    <d v="2012-06-12T00:00:00"/>
    <m/>
    <m/>
    <n v="30"/>
    <n v="58"/>
    <n v="88"/>
    <m/>
    <m/>
    <m/>
    <m/>
    <m/>
    <s v="הריסת מבנה קיים הכולל 3 קומות מגורים_x000d__x000a_הקמת מבנה חדש הכולל: קומה מפולשת,24 קומות מגורים ,ובהן 88יח&quot;ד _x000d__x000a_המרתפים כוללים: מחסן,חדרי עזר_x000d__x000a_קומת קרקע הכוללת: אולם כניסה,חדר אשפה_x000d__x000a_על הגג: חדרי יציאה,קולטי שמש_x000d__x000a_בחצר: גינה,שטחים מרוצפים_x000d__x000a_"/>
    <m/>
    <m/>
    <m/>
    <s v="NULL"/>
    <m/>
    <m/>
    <m/>
    <m/>
    <m/>
    <m/>
    <m/>
    <m/>
    <m/>
    <m/>
    <m/>
    <m/>
    <m/>
    <m/>
    <m/>
    <m/>
    <s v="שליפה לפי תבעות (אוגוסט 2020)"/>
    <n v="2012"/>
    <x v="1"/>
    <s v="הריסה + בנייה"/>
    <m/>
    <m/>
    <n v="7"/>
    <m/>
    <m/>
    <n v="1"/>
    <n v="1"/>
    <s v="להיתר"/>
    <m/>
    <x v="1"/>
    <m/>
    <m/>
    <m/>
    <m/>
    <n v="302188"/>
    <m/>
    <m/>
    <m/>
    <m/>
    <m/>
    <m/>
    <m/>
    <s v="מיצוי יח&quot;ד בפרויקט"/>
    <n v="2"/>
    <m/>
    <m/>
    <m/>
    <m/>
    <m/>
    <m/>
    <m/>
  </r>
  <r>
    <n v="965"/>
    <m/>
    <m/>
    <m/>
    <m/>
    <m/>
    <m/>
    <m/>
    <m/>
    <m/>
    <m/>
    <n v="31146"/>
    <m/>
    <s v="תל אביב"/>
    <x v="35"/>
    <x v="155"/>
    <m/>
    <s v="רשויות"/>
    <s v="רשויות מקומיות - פינוי-בינוי"/>
    <s v="בביצוע + מבנים מאוכלסים"/>
    <n v="3670114"/>
    <s v="507 150658"/>
    <n v="507"/>
    <n v="150658"/>
    <m/>
    <s v="בניה חדשה - בניין מגורים גבוה (מעל 13 מ'"/>
    <n v="2029013"/>
    <s v="תל אביב-יפו"/>
    <n v="5000"/>
    <s v="בית אל"/>
    <n v="373"/>
    <n v="17"/>
    <n v="17"/>
    <m/>
    <d v="2015-03-23T00:00:00"/>
    <m/>
    <m/>
    <n v="30"/>
    <n v="58"/>
    <n v="88"/>
    <m/>
    <m/>
    <m/>
    <m/>
    <m/>
    <s v="הריסת מבנה קיים הכולל 3 קומות מגורים  הקמת מבנה חדש הכולל: קומה מפולשת,24 קומות מגורים ,ובהן 88יח&quot;ד   המרתפים כוללים: מחסן,חדרי עזר  קומת קרקע הכוללת: אולם כניסה,חדר אשפה  על הגג: חדרי יציאה,קולטי שמש  בחצר: גינה,שטחים מרוצפים  "/>
    <m/>
    <m/>
    <m/>
    <n v="302188"/>
    <n v="150770"/>
    <m/>
    <d v="2015-11-11T00:00:00"/>
    <m/>
    <m/>
    <n v="88"/>
    <n v="30"/>
    <m/>
    <n v="58"/>
    <m/>
    <n v="88"/>
    <m/>
    <m/>
    <m/>
    <m/>
    <m/>
    <m/>
    <n v="2015"/>
    <x v="4"/>
    <s v="הריסה + בנייה"/>
    <s v="בנייה"/>
    <m/>
    <n v="7"/>
    <m/>
    <m/>
    <m/>
    <n v="2"/>
    <s v="להיתר"/>
    <m/>
    <x v="0"/>
    <m/>
    <m/>
    <m/>
    <n v="3663755"/>
    <m/>
    <m/>
    <m/>
    <m/>
    <m/>
    <m/>
    <m/>
    <m/>
    <s v="מיצוי יח&quot;ד בפרויקט"/>
    <n v="2"/>
    <m/>
    <m/>
    <m/>
    <m/>
    <m/>
    <m/>
    <m/>
  </r>
  <r>
    <n v="966"/>
    <m/>
    <m/>
    <m/>
    <m/>
    <m/>
    <m/>
    <m/>
    <m/>
    <m/>
    <m/>
    <n v="31146"/>
    <m/>
    <s v="תל אביב"/>
    <x v="35"/>
    <x v="155"/>
    <m/>
    <s v="רשויות"/>
    <s v="פינוי-בינוי"/>
    <s v="בביצוע + מבנים מאוכלסים"/>
    <n v="3663753"/>
    <s v="507 121041"/>
    <n v="507"/>
    <n v="121041"/>
    <m/>
    <s v="בניה חדשה - בניין גבוה"/>
    <n v="2029013"/>
    <s v="תל אביב-יפו"/>
    <n v="5000"/>
    <s v="בית אל"/>
    <n v="373"/>
    <n v="19"/>
    <n v="19"/>
    <m/>
    <d v="2012-06-11T00:00:00"/>
    <m/>
    <m/>
    <n v="12"/>
    <n v="27"/>
    <n v="39"/>
    <m/>
    <m/>
    <m/>
    <m/>
    <m/>
    <s v="הקמת מבנה חדש בן 10 קומות מגורים מעל קומת קרקע ומרתפי חניה ,ובהן 37 יח&quot;ד _x000d__x000a_בקומת קרקע 2 יח&quot;ד, אולם כניסה, חדר עגלות, מחסן פרטי, חדר אשפה וחדר חשמל._x000d__x000a_על הגג המשך חדר מדרגות כללי, מאגר מים, חדר משאבות וקולטי שמש_x000d__x000a_בחצר גינות פרטיות, גינה משותפת ושטחים מרוצפי"/>
    <m/>
    <m/>
    <m/>
    <s v="NULL"/>
    <m/>
    <m/>
    <m/>
    <m/>
    <m/>
    <m/>
    <m/>
    <m/>
    <m/>
    <m/>
    <m/>
    <m/>
    <m/>
    <m/>
    <m/>
    <m/>
    <s v="שליפה לפי תבעות (אוגוסט 2020)"/>
    <n v="2012"/>
    <x v="1"/>
    <s v="בנייה"/>
    <m/>
    <m/>
    <n v="8"/>
    <m/>
    <m/>
    <n v="1"/>
    <n v="1"/>
    <s v="להיתר"/>
    <m/>
    <x v="1"/>
    <m/>
    <m/>
    <m/>
    <m/>
    <n v="1532407"/>
    <m/>
    <m/>
    <m/>
    <m/>
    <m/>
    <m/>
    <m/>
    <s v="מיצוי יח&quot;ד בפרויקט"/>
    <n v="2"/>
    <m/>
    <m/>
    <m/>
    <m/>
    <m/>
    <m/>
    <m/>
  </r>
  <r>
    <n v="967"/>
    <m/>
    <m/>
    <m/>
    <m/>
    <m/>
    <m/>
    <m/>
    <m/>
    <m/>
    <m/>
    <n v="31146"/>
    <m/>
    <s v="תל אביב"/>
    <x v="35"/>
    <x v="155"/>
    <m/>
    <s v="רשויות"/>
    <s v="רשויות מקומיות - פינוי-בינוי"/>
    <s v="בביצוע + מבנים מאוכלסים"/>
    <n v="3670108"/>
    <s v="507 150652"/>
    <n v="507"/>
    <n v="150652"/>
    <m/>
    <s v="בניה חדשה - בניין מגורים גבוה (מעל 13 מ'"/>
    <n v="2029013"/>
    <s v="תל אביב-יפו"/>
    <n v="5000"/>
    <s v="בית אל"/>
    <n v="373"/>
    <n v="19"/>
    <n v="19"/>
    <m/>
    <d v="2015-03-22T00:00:00"/>
    <m/>
    <m/>
    <n v="30"/>
    <n v="7"/>
    <n v="37"/>
    <m/>
    <m/>
    <m/>
    <m/>
    <m/>
    <s v="הקמת מבנה חדש בן 10 קומות מגורים מעל קומת קרקע ומרתפי חניה ,ובהן 37 יח&quot;ד   בקומת קרקע 2 יח&quot;ד, אולם כניסה, חדר עגלות, מחסן פרטי, חדר אשפה וחדר חשמל.  על הגג המשך חדר מדרגות כללי, מאגר מים, חדר משאבות וקולטי שמש  בחצר גינות פרטיות, גינה משותפת ושטחים מרוצפי"/>
    <m/>
    <m/>
    <m/>
    <n v="302182"/>
    <n v="150772"/>
    <m/>
    <d v="2015-10-06T00:00:00"/>
    <m/>
    <m/>
    <n v="37"/>
    <n v="30"/>
    <m/>
    <n v="7"/>
    <m/>
    <n v="37"/>
    <m/>
    <m/>
    <m/>
    <m/>
    <m/>
    <m/>
    <n v="2015"/>
    <x v="4"/>
    <s v="בנייה"/>
    <s v="בנייה"/>
    <m/>
    <n v="8"/>
    <m/>
    <m/>
    <m/>
    <n v="2"/>
    <s v="להיתר"/>
    <m/>
    <x v="7"/>
    <s v="קדום - נספר ההיתר שאחריו"/>
    <m/>
    <m/>
    <m/>
    <m/>
    <m/>
    <m/>
    <m/>
    <m/>
    <m/>
    <m/>
    <m/>
    <s v="מיצוי יח&quot;ד בפרויקט"/>
    <n v="2"/>
    <m/>
    <m/>
    <m/>
    <m/>
    <m/>
    <m/>
    <m/>
  </r>
  <r>
    <n v="968"/>
    <m/>
    <m/>
    <m/>
    <m/>
    <m/>
    <m/>
    <m/>
    <m/>
    <m/>
    <m/>
    <n v="31146"/>
    <m/>
    <s v="תל אביב"/>
    <x v="35"/>
    <x v="155"/>
    <m/>
    <s v="רשויות"/>
    <s v="רשויות מקומיות - פינוי-בינוי"/>
    <s v="בביצוע + מבנים מאוכלסים"/>
    <n v="3670113"/>
    <s v="507 150657"/>
    <n v="507"/>
    <n v="150657"/>
    <m/>
    <s v="בניה חדשה - בניין מגורים גבוה (מעל 13 מ'"/>
    <n v="2029013"/>
    <s v="תל אביב-יפו"/>
    <n v="5000"/>
    <s v="בית אל"/>
    <n v="373"/>
    <n v="19"/>
    <n v="19"/>
    <m/>
    <d v="2015-03-23T00:00:00"/>
    <m/>
    <m/>
    <n v="37"/>
    <n v="2"/>
    <n v="39"/>
    <m/>
    <m/>
    <m/>
    <m/>
    <m/>
    <s v="הקמת מבנה חדש בן 10 קומות מגורים מעל קומת קרקע ומרתפי חניה ,ובהן 37 יח&quot;ד _x000d__x000a_בקומת קרקע 2 יח&quot;ד, אולם כניסה, חדר עגלות, מחסן פרטי, חדר אשפה וחדר חשמל._x000d__x000a_על הגג המשך חדר מדרגות כללי, מאגר מים, חדר משאבות וקולטי שמש_x000d__x000a_בחצר גינות פרטיות, גינה משותפת ושטחים מרוצפי"/>
    <m/>
    <m/>
    <m/>
    <n v="1532407"/>
    <n v="9999993"/>
    <m/>
    <d v="2017-12-31T00:00:00"/>
    <m/>
    <m/>
    <m/>
    <n v="12"/>
    <m/>
    <n v="27"/>
    <m/>
    <n v="39"/>
    <m/>
    <m/>
    <m/>
    <m/>
    <m/>
    <m/>
    <n v="2015"/>
    <x v="6"/>
    <s v="בנייה"/>
    <m/>
    <m/>
    <n v="8"/>
    <m/>
    <m/>
    <m/>
    <n v="2"/>
    <s v="להיתר"/>
    <m/>
    <x v="0"/>
    <m/>
    <m/>
    <m/>
    <n v="3663753"/>
    <m/>
    <m/>
    <m/>
    <m/>
    <m/>
    <m/>
    <m/>
    <m/>
    <s v="מיצוי יח&quot;ד בפרויקט"/>
    <n v="2"/>
    <m/>
    <m/>
    <m/>
    <m/>
    <m/>
    <m/>
    <m/>
  </r>
  <r>
    <n v="970"/>
    <m/>
    <m/>
    <m/>
    <m/>
    <m/>
    <m/>
    <m/>
    <m/>
    <m/>
    <m/>
    <n v="31146"/>
    <m/>
    <s v="תל אביב"/>
    <x v="35"/>
    <x v="155"/>
    <m/>
    <s v="רשויות"/>
    <s v="פינוי-בינוי"/>
    <s v="בביצוע + מבנים מאוכלסים"/>
    <n v="3662018"/>
    <s v="507 110969"/>
    <n v="507"/>
    <n v="110969"/>
    <m/>
    <s v="בניה חדשה - בניין רב קומות"/>
    <n v="2029020"/>
    <s v="תל אביב-יפו"/>
    <n v="5000"/>
    <s v="בית אל"/>
    <n v="373"/>
    <n v="20"/>
    <n v="20"/>
    <m/>
    <d v="2011-06-12T00:00:00"/>
    <m/>
    <m/>
    <n v="12"/>
    <n v="78"/>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294092"/>
    <n v="111130"/>
    <m/>
    <d v="2012-01-12T00:00:00"/>
    <m/>
    <m/>
    <n v="90"/>
    <n v="12"/>
    <m/>
    <n v="78"/>
    <m/>
    <n v="90"/>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s v="שליפה לפי תבעות (אוגוסט 2020)"/>
    <n v="2011"/>
    <x v="9"/>
    <s v="בנייה"/>
    <s v="בנייה"/>
    <m/>
    <n v="9"/>
    <m/>
    <m/>
    <m/>
    <n v="1"/>
    <s v="להיתר"/>
    <m/>
    <x v="0"/>
    <m/>
    <m/>
    <m/>
    <n v="3662018"/>
    <n v="294092"/>
    <m/>
    <m/>
    <m/>
    <m/>
    <m/>
    <m/>
    <m/>
    <s v="מיצוי יח&quot;ד בפרויקט"/>
    <n v="2"/>
    <m/>
    <m/>
    <m/>
    <m/>
    <m/>
    <m/>
    <m/>
  </r>
  <r>
    <n v="971"/>
    <m/>
    <m/>
    <m/>
    <m/>
    <m/>
    <m/>
    <m/>
    <m/>
    <m/>
    <m/>
    <n v="31146"/>
    <m/>
    <s v="תל אביב"/>
    <x v="35"/>
    <x v="155"/>
    <m/>
    <s v="רשויות"/>
    <s v="פינוי-בינוי"/>
    <s v="בביצוע + מבנים מאוכלסים"/>
    <n v="3668405"/>
    <s v="507 141515"/>
    <n v="507"/>
    <n v="141515"/>
    <m/>
    <s v="בניה חדשה - בניין רב קומות (מעל 29 מ')"/>
    <n v="2029020"/>
    <s v="תל אביב-יפו"/>
    <n v="5000"/>
    <s v="בית אל"/>
    <n v="373"/>
    <n v="20"/>
    <n v="20"/>
    <m/>
    <d v="2014-07-22T00:00:00"/>
    <m/>
    <m/>
    <n v="63"/>
    <n v="27"/>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300479"/>
    <n v="140976"/>
    <m/>
    <d v="2014-10-05T00:00:00"/>
    <m/>
    <m/>
    <n v="0"/>
    <n v="63"/>
    <m/>
    <n v="27"/>
    <m/>
    <n v="90"/>
    <m/>
    <m/>
    <m/>
    <m/>
    <m/>
    <s v="שליפה לפי תבעות (אוגוסט 2020)"/>
    <n v="2014"/>
    <x v="7"/>
    <s v="בנייה"/>
    <s v="שינויים (בנייה)"/>
    <m/>
    <n v="9"/>
    <m/>
    <m/>
    <m/>
    <n v="2"/>
    <s v="להיתר"/>
    <m/>
    <x v="2"/>
    <m/>
    <m/>
    <m/>
    <m/>
    <m/>
    <m/>
    <m/>
    <m/>
    <m/>
    <m/>
    <m/>
    <m/>
    <s v="מיצוי יח&quot;ד בפרויקט"/>
    <n v="2"/>
    <m/>
    <m/>
    <m/>
    <m/>
    <m/>
    <m/>
    <m/>
  </r>
  <r>
    <n v="972"/>
    <m/>
    <m/>
    <m/>
    <m/>
    <m/>
    <m/>
    <m/>
    <m/>
    <m/>
    <m/>
    <n v="31146"/>
    <m/>
    <s v="תל אביב"/>
    <x v="35"/>
    <x v="155"/>
    <m/>
    <s v="רשויות"/>
    <s v="פינוי-בינוי"/>
    <s v="בביצוע + מבנים מאוכלסים"/>
    <n v="3669487"/>
    <s v="507 150004"/>
    <n v="507"/>
    <n v="150004"/>
    <m/>
    <s v="שינויים - חידוש היתר"/>
    <n v="2029020"/>
    <s v="תל אביב-יפו"/>
    <n v="5000"/>
    <s v="בית אל"/>
    <n v="373"/>
    <n v="20"/>
    <n v="20"/>
    <m/>
    <d v="2015-01-01T00:00:00"/>
    <m/>
    <m/>
    <m/>
    <m/>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301561"/>
    <n v="150170"/>
    <m/>
    <d v="2015-03-08T00:00:00"/>
    <m/>
    <m/>
    <n v="0"/>
    <m/>
    <m/>
    <m/>
    <m/>
    <m/>
    <m/>
    <m/>
    <m/>
    <m/>
    <m/>
    <s v="שליפה לפי תבעות (אוגוסט 2020)"/>
    <n v="2015"/>
    <x v="4"/>
    <s v="בנייה"/>
    <m/>
    <s v="ההיתר לא נמצא באתר העירייה"/>
    <n v="9"/>
    <m/>
    <m/>
    <m/>
    <n v="2"/>
    <s v="להיתר"/>
    <m/>
    <x v="2"/>
    <m/>
    <m/>
    <m/>
    <m/>
    <m/>
    <m/>
    <m/>
    <m/>
    <m/>
    <m/>
    <m/>
    <m/>
    <s v="מיצוי יח&quot;ד בפרויקט"/>
    <n v="2"/>
    <m/>
    <m/>
    <m/>
    <m/>
    <m/>
    <m/>
    <m/>
  </r>
  <r>
    <n v="969"/>
    <m/>
    <m/>
    <m/>
    <m/>
    <m/>
    <m/>
    <m/>
    <m/>
    <m/>
    <m/>
    <n v="31146"/>
    <m/>
    <s v="תל אביב"/>
    <x v="35"/>
    <x v="155"/>
    <m/>
    <s v="רשויות"/>
    <s v="פינוי-בינוי"/>
    <s v="בביצוע + מבנים מאוכלסים"/>
    <n v="3661601"/>
    <s v="507 110472"/>
    <n v="507"/>
    <n v="110472"/>
    <m/>
    <s v="בניה חדשה - פרוייקט גדול"/>
    <n v="2029020"/>
    <s v="תל אביב-יפו"/>
    <n v="5000"/>
    <s v="בית אל"/>
    <n v="373"/>
    <n v="20"/>
    <n v="20"/>
    <m/>
    <d v="2011-03-15T00:00:00"/>
    <m/>
    <m/>
    <m/>
    <m/>
    <m/>
    <m/>
    <m/>
    <m/>
    <m/>
    <m/>
    <s v="הריסת 4 מבנים קיימים + חפירה ודיפון."/>
    <m/>
    <m/>
    <m/>
    <n v="293675"/>
    <n v="110492"/>
    <m/>
    <d v="2011-06-23T00:00:00"/>
    <m/>
    <m/>
    <n v="0"/>
    <m/>
    <m/>
    <m/>
    <m/>
    <m/>
    <m/>
    <m/>
    <s v="הריסת 4 מבנים קיימים + חפירה ודיפון."/>
    <m/>
    <m/>
    <s v="שליפה לפי תבעות (אוגוסט 2020)"/>
    <n v="2011"/>
    <x v="11"/>
    <s v="הריסה"/>
    <s v="הריסה"/>
    <m/>
    <n v="9"/>
    <m/>
    <m/>
    <m/>
    <n v="3"/>
    <s v="להיתר"/>
    <m/>
    <x v="7"/>
    <s v="קדום - היתר הריסה"/>
    <m/>
    <m/>
    <m/>
    <m/>
    <m/>
    <m/>
    <m/>
    <m/>
    <m/>
    <m/>
    <m/>
    <s v="מיצוי יח&quot;ד בפרויקט"/>
    <n v="2"/>
    <m/>
    <m/>
    <m/>
    <m/>
    <m/>
    <m/>
    <m/>
  </r>
  <r>
    <n v="974"/>
    <m/>
    <m/>
    <m/>
    <m/>
    <m/>
    <m/>
    <m/>
    <m/>
    <m/>
    <m/>
    <n v="31146"/>
    <m/>
    <s v="תל אביב"/>
    <x v="35"/>
    <x v="155"/>
    <m/>
    <s v="רשויות"/>
    <s v="פינוי-בינוי"/>
    <s v="בביצוע + מבנים מאוכלסים"/>
    <n v="3662029"/>
    <s v="507 110980"/>
    <n v="507"/>
    <n v="110980"/>
    <m/>
    <s v="בניה חדשה - פרוייקט גדול"/>
    <n v="2029024"/>
    <s v="תל אביב-יפו"/>
    <n v="5000"/>
    <s v="בית אל"/>
    <n v="373"/>
    <n v="24"/>
    <n v="24"/>
    <m/>
    <d v="2011-06-12T00:00:00"/>
    <m/>
    <m/>
    <n v="12"/>
    <n v="78"/>
    <n v="90"/>
    <m/>
    <m/>
    <m/>
    <m/>
    <m/>
    <s v="הקמת מבנה חדש הכולל: מרתף ,20 קומות מגורים ,ובהן 90יח&quot;ד _x000d__x000a_המרתפים כוללים: מחסן,חדרי עזר,חניה, טרפו_x000d__x000a_קומת קרקע הכוללת: אולם כניסה,חדר אשפה_x000d__x000a_על הגג: קולטי שמש,חדר מדרגות כללי_x000d__x000a_בחצר: גינה,שטחים מרוצפים,פרגולה,בגבולות המגרש גדר בגובה 1.8 מטר_x000d__x000a_"/>
    <m/>
    <m/>
    <m/>
    <n v="294103"/>
    <n v="111128"/>
    <m/>
    <d v="2012-01-12T00:00:00"/>
    <m/>
    <m/>
    <n v="90"/>
    <n v="12"/>
    <m/>
    <n v="78"/>
    <m/>
    <n v="90"/>
    <m/>
    <m/>
    <m/>
    <m/>
    <m/>
    <s v="שליפה לפי תבעות (אוגוסט 2020)"/>
    <n v="2011"/>
    <x v="9"/>
    <s v="בנייה"/>
    <s v="בנייה"/>
    <m/>
    <n v="10"/>
    <m/>
    <m/>
    <m/>
    <n v="1"/>
    <s v="להיתר"/>
    <m/>
    <x v="0"/>
    <m/>
    <m/>
    <m/>
    <n v="3662029"/>
    <n v="294103"/>
    <m/>
    <m/>
    <m/>
    <m/>
    <m/>
    <m/>
    <m/>
    <s v="מיצוי יח&quot;ד בפרויקט"/>
    <n v="2"/>
    <m/>
    <m/>
    <m/>
    <m/>
    <m/>
    <m/>
    <m/>
  </r>
  <r>
    <n v="975"/>
    <m/>
    <m/>
    <m/>
    <m/>
    <m/>
    <m/>
    <m/>
    <m/>
    <m/>
    <m/>
    <n v="31146"/>
    <m/>
    <s v="תל אביב"/>
    <x v="35"/>
    <x v="155"/>
    <m/>
    <s v="רשויות"/>
    <s v="פינוי-בינוי"/>
    <s v="בביצוע + מבנים מאוכלסים"/>
    <n v="3669485"/>
    <s v="507 150002"/>
    <n v="507"/>
    <n v="150002"/>
    <m/>
    <s v="שינויים - חידוש היתר"/>
    <n v="2029024"/>
    <s v="תל אביב-יפו"/>
    <n v="5000"/>
    <s v="בית אל"/>
    <n v="373"/>
    <n v="24"/>
    <n v="24"/>
    <m/>
    <d v="2015-01-01T00:00:00"/>
    <m/>
    <m/>
    <m/>
    <m/>
    <n v="90"/>
    <m/>
    <m/>
    <m/>
    <m/>
    <m/>
    <s v="הקמת מבנה חדש הכולל: מרתף ,20 קומות מגורים ,ובהן 90יח&quot;ד _x000d__x000a_המרתפים כוללים: מחסן,חדרי עזר,חניה, טרפו_x000d__x000a_קומת קרקע הכוללת: אולם כניסה,חדר אשפה_x000d__x000a_על הגג: קולטי שמש,חדר מדרגות כללי_x000d__x000a_בחצר: גינה,שטחים מרוצפים,פרגולה,בגבולות המגרש גדר בגובה 1.8 מטר_x000d__x000a_"/>
    <m/>
    <m/>
    <m/>
    <n v="301559"/>
    <n v="150137"/>
    <m/>
    <d v="2015-03-12T00:00:00"/>
    <m/>
    <m/>
    <n v="0"/>
    <m/>
    <m/>
    <m/>
    <m/>
    <m/>
    <m/>
    <m/>
    <m/>
    <m/>
    <m/>
    <s v="שליפה לפי תבעות (אוגוסט 2020)"/>
    <n v="2015"/>
    <x v="4"/>
    <s v="בנייה"/>
    <s v="בנייה (הארכת תוקף)"/>
    <m/>
    <n v="10"/>
    <m/>
    <m/>
    <m/>
    <n v="2"/>
    <s v="להיתר"/>
    <m/>
    <x v="2"/>
    <m/>
    <m/>
    <m/>
    <m/>
    <m/>
    <m/>
    <m/>
    <m/>
    <m/>
    <m/>
    <m/>
    <m/>
    <s v="מיצוי יח&quot;ד בפרויקט"/>
    <n v="2"/>
    <m/>
    <m/>
    <m/>
    <m/>
    <m/>
    <m/>
    <m/>
  </r>
  <r>
    <n v="973"/>
    <m/>
    <m/>
    <m/>
    <m/>
    <m/>
    <m/>
    <m/>
    <m/>
    <m/>
    <m/>
    <n v="31146"/>
    <m/>
    <s v="תל אביב"/>
    <x v="35"/>
    <x v="155"/>
    <m/>
    <s v="רשויות"/>
    <s v="רשויות מקומיות - פינוי-בינוי"/>
    <s v="בביצוע + מבנים מאוכלסים"/>
    <n v="5252426"/>
    <s v="507 170339"/>
    <n v="507"/>
    <n v="170339"/>
    <s v="תוספות בניה"/>
    <s v="תוספת בניה או קומות (לא בק&quot;ק)"/>
    <n v="2029023"/>
    <s v="תל אביב-יפו"/>
    <n v="5000"/>
    <s v="בית אל"/>
    <n v="2029"/>
    <n v="31"/>
    <n v="31"/>
    <m/>
    <d v="2017-02-21T00:00:00"/>
    <m/>
    <m/>
    <n v="37"/>
    <n v="2"/>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d__x000a_"/>
    <m/>
    <m/>
    <m/>
    <n v="1532406"/>
    <n v="9999992"/>
    <m/>
    <d v="2017-12-31T00:00:00"/>
    <m/>
    <m/>
    <m/>
    <n v="37"/>
    <m/>
    <n v="2"/>
    <m/>
    <n v="39"/>
    <m/>
    <m/>
    <m/>
    <m/>
    <m/>
    <m/>
    <n v="2017"/>
    <x v="6"/>
    <s v="בנייה"/>
    <m/>
    <m/>
    <n v="11"/>
    <m/>
    <m/>
    <m/>
    <n v="1"/>
    <s v="להיתר"/>
    <m/>
    <x v="0"/>
    <m/>
    <m/>
    <m/>
    <n v="5252426"/>
    <n v="1532406"/>
    <m/>
    <m/>
    <m/>
    <m/>
    <m/>
    <m/>
    <m/>
    <s v="מיצוי יח&quot;ד בפרויקט"/>
    <n v="2"/>
    <m/>
    <m/>
    <m/>
    <m/>
    <m/>
    <m/>
    <m/>
  </r>
  <r>
    <n v="1522"/>
    <m/>
    <m/>
    <m/>
    <m/>
    <m/>
    <m/>
    <m/>
    <m/>
    <m/>
    <m/>
    <n v="31146"/>
    <m/>
    <s v="תל אביב"/>
    <x v="35"/>
    <x v="155"/>
    <m/>
    <s v="רשויות"/>
    <s v="פינוי-בינוי"/>
    <s v="בביצוע + מבנים מאוכלסים"/>
    <n v="6903927"/>
    <s v="507 170339"/>
    <n v="507"/>
    <n v="170339"/>
    <s v="תוספות בניה"/>
    <s v="תוספת בניה או קומות (לא בק&quot;ק)"/>
    <n v="2029023"/>
    <s v="תל אביב-יפו"/>
    <n v="5000"/>
    <s v="בית אל"/>
    <n v="373"/>
    <n v="31"/>
    <n v="31"/>
    <s v=" "/>
    <d v="2017-02-21T00:00:00"/>
    <m/>
    <m/>
    <m/>
    <m/>
    <m/>
    <s v="2019_02"/>
    <d v="2019-08-19T15:20:04"/>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  "/>
    <s v="NULL"/>
    <s v="NULL"/>
    <s v="NULL"/>
    <n v="1931943"/>
    <n v="181014"/>
    <s v="תוספות בניה"/>
    <d v="2019-02-14T00:00:00"/>
    <m/>
    <m/>
    <n v="4"/>
    <m/>
    <m/>
    <m/>
    <m/>
    <m/>
    <m/>
    <m/>
    <s v="NULL"/>
    <s v="2019_02"/>
    <d v="2019-08-19T15:20:04"/>
    <s v="לפי גוש חלקה (מרץ 2021)"/>
    <n v="2017"/>
    <x v="5"/>
    <s v="בנייה"/>
    <s v="בנייה (שינויים)"/>
    <m/>
    <n v="11"/>
    <m/>
    <m/>
    <m/>
    <n v="2"/>
    <s v="להיתר"/>
    <s v="בקשה כפולה שקיבלה היתר (המשכי) נוסף"/>
    <x v="2"/>
    <m/>
    <m/>
    <m/>
    <m/>
    <m/>
    <m/>
    <m/>
    <m/>
    <m/>
    <s v="כן"/>
    <m/>
    <s v="מתחם רלוונטי לפי אלון"/>
    <s v="מיצוי יח&quot;ד בפרויקט"/>
    <n v="2"/>
    <m/>
    <m/>
    <m/>
    <m/>
    <m/>
    <m/>
    <m/>
  </r>
  <r>
    <n v="976"/>
    <m/>
    <m/>
    <m/>
    <m/>
    <m/>
    <m/>
    <m/>
    <m/>
    <m/>
    <m/>
    <n v="31146"/>
    <m/>
    <s v="תל אביב"/>
    <x v="35"/>
    <x v="155"/>
    <m/>
    <s v="רשויות"/>
    <s v="פינוי-בינוי"/>
    <s v="בביצוע + מבנים מאוכלסים"/>
    <n v="3664075"/>
    <s v="507 121401"/>
    <n v="507"/>
    <n v="121401"/>
    <m/>
    <s v="בניה חדשה - בניין רב קומות"/>
    <n v="2029033"/>
    <s v="תל אביב-יפו"/>
    <n v="5000"/>
    <s v="בית אל"/>
    <n v="373"/>
    <n v="33"/>
    <n v="33"/>
    <m/>
    <d v="2012-08-01T00:00:00"/>
    <m/>
    <m/>
    <n v="176"/>
    <n v="142"/>
    <n v="318"/>
    <m/>
    <m/>
    <m/>
    <m/>
    <m/>
    <s v="הריסת מבנה קיים הכולל 3 קומות מגורים_x000d__x000a_הקמת מבנה חדש הכולל: מרתף ,27 קומות מגורים ,ובהן 318יח&quot;ד _x000d__x000a_המרתפים כוללים: חדרי עזר_x000d__x000a_קומת קרקע הכוללת: אולם כניסה_x000d__x000a_על הגג: חדרי יציאה,חדר מדרגות כללי_x000d__x000a_פירוט נוסף: הריסת מבנים ובנית בנינים חדשים."/>
    <m/>
    <m/>
    <m/>
    <s v="NULL"/>
    <m/>
    <m/>
    <m/>
    <m/>
    <m/>
    <m/>
    <m/>
    <m/>
    <m/>
    <m/>
    <m/>
    <m/>
    <m/>
    <m/>
    <m/>
    <m/>
    <s v="שליפה לפי תבעות (אוגוסט 2020)"/>
    <n v="2012"/>
    <x v="1"/>
    <s v="הריסה + בנייה"/>
    <m/>
    <m/>
    <n v="12"/>
    <m/>
    <m/>
    <n v="1"/>
    <n v="1"/>
    <s v="להיתר"/>
    <m/>
    <x v="1"/>
    <m/>
    <m/>
    <m/>
    <m/>
    <n v="298995"/>
    <m/>
    <m/>
    <m/>
    <m/>
    <m/>
    <m/>
    <m/>
    <s v="מיצוי יח&quot;ד בפרויקט"/>
    <n v="2"/>
    <m/>
    <m/>
    <m/>
    <m/>
    <m/>
    <m/>
    <m/>
  </r>
  <r>
    <n v="977"/>
    <m/>
    <m/>
    <m/>
    <m/>
    <m/>
    <m/>
    <m/>
    <m/>
    <m/>
    <m/>
    <n v="31146"/>
    <m/>
    <s v="תל אביב"/>
    <x v="35"/>
    <x v="155"/>
    <m/>
    <s v="רשויות"/>
    <s v="רשויות מקומיות - פינוי-בינוי"/>
    <s v="בביצוע + מבנים מאוכלסים"/>
    <n v="3666921"/>
    <s v="507 132553"/>
    <n v="507"/>
    <n v="132553"/>
    <m/>
    <s v="בניה חדשה - בניין מגורים לא גבוה (עד 13 "/>
    <n v="2029033"/>
    <s v="תל אביב-יפו"/>
    <n v="5000"/>
    <s v="בית אל"/>
    <n v="373"/>
    <n v="33"/>
    <n v="33"/>
    <m/>
    <d v="2013-12-31T00:00:00"/>
    <m/>
    <m/>
    <n v="100"/>
    <n v="218"/>
    <n v="318"/>
    <m/>
    <m/>
    <m/>
    <m/>
    <m/>
    <s v="הריסת מבנה קיים הכולל 3 קומות מגורים  הקמת מבנה חדש הכולל: מרתף ,27 קומות מגורים ,ובהן 318יח&quot;ד   המרתפים כוללים: חדרי עזר  קומת קרקע הכוללת: אולם כניסה  על הגג: חדרי יציאה,חדר מדרגות כללי  פירוט נוסף: הריסת מבנים ובנית בנינים חדשים."/>
    <m/>
    <m/>
    <m/>
    <n v="298995"/>
    <n v="140669"/>
    <m/>
    <d v="2014-07-09T00:00:00"/>
    <m/>
    <m/>
    <n v="318"/>
    <n v="176"/>
    <m/>
    <n v="142"/>
    <m/>
    <n v="318"/>
    <m/>
    <m/>
    <m/>
    <m/>
    <m/>
    <m/>
    <n v="2013"/>
    <x v="7"/>
    <s v="הריסה + בנייה"/>
    <m/>
    <s v="ההיתר לא נמצא באתר העירייה, נמצא רק מסמך בשם &quot;היתר - תוכנית חתומה&quot; (ולא &quot;היתר מילולי&quot;) אבל לא הצלחתי בכלל להוריד אותו מאתר העירייה"/>
    <n v="12"/>
    <m/>
    <m/>
    <m/>
    <n v="2"/>
    <s v="להיתר"/>
    <m/>
    <x v="0"/>
    <m/>
    <m/>
    <m/>
    <n v="3664075"/>
    <m/>
    <m/>
    <m/>
    <m/>
    <m/>
    <m/>
    <m/>
    <m/>
    <s v="מיצוי יח&quot;ד בפרויקט"/>
    <n v="2"/>
    <m/>
    <m/>
    <m/>
    <m/>
    <m/>
    <m/>
    <m/>
  </r>
  <r>
    <n v="978"/>
    <m/>
    <m/>
    <m/>
    <m/>
    <m/>
    <m/>
    <m/>
    <m/>
    <m/>
    <m/>
    <n v="31146"/>
    <m/>
    <s v="תל אביב"/>
    <x v="35"/>
    <x v="155"/>
    <m/>
    <s v="רשויות"/>
    <s v="פינוי-בינוי"/>
    <s v="בביצוע + מבנים מאוכלסים"/>
    <n v="3669987"/>
    <s v="507 150524"/>
    <n v="507"/>
    <n v="150524"/>
    <m/>
    <s v="שינויים - הארכת תוקף החלטה"/>
    <n v="2029033"/>
    <s v="תל אביב-יפו"/>
    <n v="5000"/>
    <s v="בית אל"/>
    <n v="373"/>
    <n v="33"/>
    <n v="33"/>
    <m/>
    <d v="2015-03-08T00:00:00"/>
    <m/>
    <m/>
    <m/>
    <m/>
    <n v="318"/>
    <m/>
    <m/>
    <m/>
    <m/>
    <m/>
    <s v="הריסת מבנה קיים הכולל 3 קומות מגורים_x000d__x000a_הקמת מבנה חדש הכולל: מרתף ,27 קומות מגורים ,ובהן 318יח&quot;ד _x000d__x000a_המרתפים כוללים: חדרי עזר_x000d__x000a_קומת קרקע הכוללת: אולם כניסה_x000d__x000a_על הגג: חדרי יציאה,חדר מדרגות כללי_x000d__x000a_פירוט נוסף: הריסת מבנים ובנית בנינים חדשים."/>
    <m/>
    <m/>
    <m/>
    <n v="302061"/>
    <n v="150899"/>
    <m/>
    <d v="2015-10-21T00:00:00"/>
    <m/>
    <m/>
    <n v="3"/>
    <m/>
    <m/>
    <m/>
    <m/>
    <m/>
    <m/>
    <m/>
    <m/>
    <m/>
    <m/>
    <s v="שליפה לפי תבעות (אוגוסט 2020)"/>
    <n v="2015"/>
    <x v="4"/>
    <s v="הריסה + בנייה"/>
    <s v="בנייה"/>
    <m/>
    <n v="12"/>
    <m/>
    <m/>
    <m/>
    <n v="2"/>
    <s v="להיתר"/>
    <m/>
    <x v="2"/>
    <m/>
    <m/>
    <m/>
    <m/>
    <m/>
    <m/>
    <m/>
    <m/>
    <m/>
    <m/>
    <m/>
    <m/>
    <s v="מיצוי יח&quot;ד בפרויקט"/>
    <n v="2"/>
    <m/>
    <m/>
    <m/>
    <m/>
    <m/>
    <m/>
    <m/>
  </r>
  <r>
    <n v="979"/>
    <m/>
    <m/>
    <m/>
    <m/>
    <m/>
    <m/>
    <m/>
    <m/>
    <m/>
    <m/>
    <n v="31146"/>
    <m/>
    <s v="תל אביב"/>
    <x v="35"/>
    <x v="155"/>
    <m/>
    <s v="רשויות"/>
    <s v="פינוי-בינוי"/>
    <s v="בביצוע + מבנים מאוכלסים"/>
    <n v="5283880"/>
    <s v="507 121040"/>
    <n v="507"/>
    <n v="121040"/>
    <s v="בניה חדשה"/>
    <s v="בניין רב קומות"/>
    <n v="2033003"/>
    <s v="תל אביב-יפו"/>
    <n v="5000"/>
    <s v="רמה"/>
    <n v="374"/>
    <n v="3"/>
    <n v="3"/>
    <m/>
    <d v="2012-06-11T00:00:00"/>
    <m/>
    <n v="0"/>
    <n v="12"/>
    <n v="25"/>
    <n v="37"/>
    <m/>
    <m/>
    <m/>
    <m/>
    <m/>
    <s v="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בחצר: גינה,שטחים מרוצפים_x000d__x000a_"/>
    <m/>
    <m/>
    <m/>
    <s v="NULL"/>
    <m/>
    <m/>
    <m/>
    <m/>
    <m/>
    <m/>
    <m/>
    <m/>
    <m/>
    <m/>
    <m/>
    <m/>
    <m/>
    <m/>
    <m/>
    <m/>
    <s v="שליפת כתובות (אוגוסט 2020)"/>
    <n v="2012"/>
    <x v="1"/>
    <s v="הריסה + בנייה"/>
    <m/>
    <m/>
    <n v="1"/>
    <m/>
    <m/>
    <n v="1"/>
    <n v="1"/>
    <s v="להיתר"/>
    <m/>
    <x v="1"/>
    <m/>
    <m/>
    <m/>
    <m/>
    <n v="302183"/>
    <m/>
    <m/>
    <m/>
    <m/>
    <m/>
    <m/>
    <m/>
    <s v="מיצוי יח&quot;ד בפרויקט"/>
    <n v="2"/>
    <m/>
    <m/>
    <m/>
    <m/>
    <m/>
    <m/>
    <m/>
  </r>
  <r>
    <n v="980"/>
    <m/>
    <m/>
    <m/>
    <m/>
    <m/>
    <m/>
    <m/>
    <m/>
    <m/>
    <m/>
    <n v="31146"/>
    <m/>
    <s v="תל אביב"/>
    <x v="35"/>
    <x v="155"/>
    <m/>
    <s v="רשויות"/>
    <s v="פינוי-בינוי"/>
    <s v="בביצוע + מבנים מאוכלסים"/>
    <n v="5283955"/>
    <s v="507 140553"/>
    <n v="507"/>
    <n v="140553"/>
    <s v="בניה חדשה"/>
    <s v="בניין מגורים גבוה (מעל 13 מ')"/>
    <n v="2033003"/>
    <s v="תל אביב-יפו"/>
    <n v="5000"/>
    <s v="רמה"/>
    <n v="374"/>
    <n v="3"/>
    <n v="3"/>
    <m/>
    <d v="2014-03-10T00:00:00"/>
    <m/>
    <n v="0"/>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s v="NULL"/>
    <m/>
    <m/>
    <m/>
    <m/>
    <m/>
    <m/>
    <m/>
    <m/>
    <m/>
    <m/>
    <m/>
    <m/>
    <m/>
    <m/>
    <m/>
    <m/>
    <s v="שליפת כתובות (אוגוסט 2020)"/>
    <n v="2014"/>
    <x v="1"/>
    <s v="הריסה + בנייה"/>
    <m/>
    <m/>
    <n v="1"/>
    <m/>
    <m/>
    <m/>
    <n v="2"/>
    <s v="להיתר"/>
    <m/>
    <x v="1"/>
    <m/>
    <m/>
    <m/>
    <m/>
    <m/>
    <m/>
    <m/>
    <m/>
    <m/>
    <m/>
    <m/>
    <m/>
    <s v="מיצוי יח&quot;ד בפרויקט"/>
    <n v="2"/>
    <m/>
    <m/>
    <m/>
    <m/>
    <m/>
    <m/>
    <m/>
  </r>
  <r>
    <n v="981"/>
    <m/>
    <m/>
    <m/>
    <m/>
    <m/>
    <m/>
    <m/>
    <m/>
    <m/>
    <m/>
    <n v="31146"/>
    <m/>
    <s v="תל אביב"/>
    <x v="35"/>
    <x v="155"/>
    <m/>
    <s v="רשויות"/>
    <s v="פינוי-בינוי"/>
    <s v="בביצוע + מבנים מאוכלסים"/>
    <n v="3670109"/>
    <s v="507 150653"/>
    <n v="507"/>
    <n v="150653"/>
    <m/>
    <s v="בניה חדשה - בניין מגורים גבוה (מעל 13 מ'"/>
    <n v="2033003"/>
    <s v="תל אביב-יפו"/>
    <n v="5000"/>
    <s v="רמה"/>
    <n v="374"/>
    <n v="3"/>
    <n v="3"/>
    <m/>
    <d v="2015-03-22T00:00:00"/>
    <m/>
    <m/>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n v="302183"/>
    <n v="150769"/>
    <m/>
    <d v="2015-10-06T00:00:00"/>
    <m/>
    <m/>
    <n v="37"/>
    <n v="12"/>
    <m/>
    <n v="25"/>
    <m/>
    <n v="37"/>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s v="שליפת כתובות (אוגוסט 2020)"/>
    <n v="2015"/>
    <x v="4"/>
    <s v="הריסה + בנייה"/>
    <s v="הריסה + בנייה"/>
    <m/>
    <n v="1"/>
    <m/>
    <m/>
    <m/>
    <n v="2"/>
    <s v="להיתר"/>
    <m/>
    <x v="0"/>
    <m/>
    <m/>
    <m/>
    <n v="5283880"/>
    <m/>
    <m/>
    <m/>
    <m/>
    <m/>
    <m/>
    <m/>
    <m/>
    <s v="מיצוי יח&quot;ד בפרויקט"/>
    <n v="2"/>
    <m/>
    <m/>
    <m/>
    <m/>
    <m/>
    <m/>
    <m/>
  </r>
  <r>
    <n v="985"/>
    <m/>
    <m/>
    <m/>
    <m/>
    <m/>
    <m/>
    <m/>
    <m/>
    <m/>
    <m/>
    <n v="31146"/>
    <m/>
    <s v="תל אביב"/>
    <x v="35"/>
    <x v="155"/>
    <m/>
    <s v="רשויות"/>
    <s v="פינוי-בינוי"/>
    <s v="בביצוע + מבנים מאוכלסים"/>
    <n v="6903928"/>
    <s v="507 170397"/>
    <n v="507"/>
    <n v="170397"/>
    <s v="תוספות בניה"/>
    <s v="תוספת בניה או קומות (לא בק&quot;ק)"/>
    <n v="2033003"/>
    <s v="תל אביב-יפו"/>
    <n v="5000"/>
    <s v="רמה"/>
    <n v="374"/>
    <n v="3"/>
    <n v="3"/>
    <s v=""/>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n v="1932069"/>
    <n v="181015"/>
    <m/>
    <d v="2019-03-11T00:00:00"/>
    <m/>
    <m/>
    <n v="4"/>
    <m/>
    <m/>
    <m/>
    <m/>
    <m/>
    <m/>
    <m/>
    <m/>
    <m/>
    <m/>
    <s v="שליפת כתובות (אוגוסט 2020)"/>
    <n v="2017"/>
    <x v="5"/>
    <s v="בנייה"/>
    <s v="בנייה (שינויים)"/>
    <m/>
    <n v="1"/>
    <m/>
    <m/>
    <m/>
    <n v="2"/>
    <s v="להיתר"/>
    <m/>
    <x v="2"/>
    <m/>
    <m/>
    <m/>
    <m/>
    <m/>
    <m/>
    <m/>
    <m/>
    <m/>
    <m/>
    <m/>
    <m/>
    <s v="מיצוי יח&quot;ד בפרויקט"/>
    <n v="2"/>
    <m/>
    <m/>
    <m/>
    <m/>
    <m/>
    <m/>
    <m/>
  </r>
  <r>
    <n v="982"/>
    <m/>
    <m/>
    <m/>
    <m/>
    <m/>
    <m/>
    <m/>
    <m/>
    <m/>
    <m/>
    <n v="31146"/>
    <m/>
    <s v="תל אביב"/>
    <x v="35"/>
    <x v="155"/>
    <m/>
    <s v="רשויות"/>
    <s v="פינוי-בינוי"/>
    <s v="בביצוע + מבנים מאוכלסים"/>
    <n v="5285124"/>
    <s v="507 150653"/>
    <n v="507"/>
    <n v="150653"/>
    <s v="בניה חדשה"/>
    <s v="בניין מגורים גבוה (מעל 13 מ')"/>
    <n v="2033003"/>
    <s v="תל אביב-יפו"/>
    <n v="5000"/>
    <s v="רמה"/>
    <n v="374"/>
    <n v="3"/>
    <n v="3"/>
    <m/>
    <d v="2015-03-22T00:00:00"/>
    <m/>
    <n v="37"/>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s v="NULL"/>
    <m/>
    <m/>
    <m/>
    <m/>
    <m/>
    <m/>
    <m/>
    <m/>
    <m/>
    <m/>
    <m/>
    <m/>
    <m/>
    <m/>
    <m/>
    <m/>
    <s v="שליפת כתובות (אוגוסט 2020)"/>
    <n v="2015"/>
    <x v="1"/>
    <s v="הריסה + בנייה"/>
    <m/>
    <m/>
    <m/>
    <m/>
    <m/>
    <m/>
    <n v="4"/>
    <s v="להיתר"/>
    <m/>
    <x v="1"/>
    <m/>
    <m/>
    <m/>
    <m/>
    <m/>
    <m/>
    <m/>
    <m/>
    <m/>
    <m/>
    <m/>
    <m/>
    <s v="מיצוי יח&quot;ד בפרויקט"/>
    <n v="2"/>
    <m/>
    <m/>
    <m/>
    <m/>
    <m/>
    <m/>
    <m/>
  </r>
  <r>
    <n v="983"/>
    <m/>
    <m/>
    <m/>
    <m/>
    <m/>
    <m/>
    <m/>
    <m/>
    <m/>
    <m/>
    <n v="31146"/>
    <m/>
    <s v="תל אביב"/>
    <x v="35"/>
    <x v="155"/>
    <m/>
    <s v="רשויות"/>
    <s v="פינוי-בינוי"/>
    <s v="בביצוע + מבנים מאוכלסים"/>
    <n v="5286639"/>
    <s v="507 170397"/>
    <n v="507"/>
    <n v="170397"/>
    <s v="תוספות בניה"/>
    <s v="תוספת בניה או קומות (לא בק&quot;ק)"/>
    <n v="2033003"/>
    <s v="תל אביב-יפו"/>
    <n v="5000"/>
    <s v="רמה"/>
    <n v="374"/>
    <n v="3"/>
    <n v="3"/>
    <m/>
    <d v="2017-03-02T00:00:00"/>
    <m/>
    <n v="0"/>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d__x000a_"/>
    <m/>
    <m/>
    <m/>
    <s v="NULL"/>
    <m/>
    <m/>
    <m/>
    <m/>
    <m/>
    <m/>
    <m/>
    <m/>
    <m/>
    <m/>
    <m/>
    <m/>
    <m/>
    <m/>
    <m/>
    <m/>
    <s v="שליפת כתובות (אוגוסט 2020)"/>
    <n v="2017"/>
    <x v="1"/>
    <s v="בנייה"/>
    <m/>
    <m/>
    <m/>
    <m/>
    <m/>
    <m/>
    <n v="4"/>
    <s v="להיתר"/>
    <m/>
    <x v="1"/>
    <m/>
    <m/>
    <m/>
    <m/>
    <m/>
    <m/>
    <m/>
    <m/>
    <m/>
    <m/>
    <m/>
    <m/>
    <s v="מיצוי יח&quot;ד בפרויקט"/>
    <n v="2"/>
    <m/>
    <m/>
    <m/>
    <m/>
    <m/>
    <m/>
    <m/>
  </r>
  <r>
    <n v="984"/>
    <m/>
    <m/>
    <m/>
    <m/>
    <m/>
    <m/>
    <m/>
    <m/>
    <m/>
    <m/>
    <n v="31146"/>
    <m/>
    <s v="תל אביב"/>
    <x v="35"/>
    <x v="155"/>
    <m/>
    <s v="רשויות"/>
    <s v="פינוי-בינוי"/>
    <s v="בביצוע + מבנים מאוכלסים"/>
    <n v="5326541"/>
    <s v="507 170397"/>
    <n v="507"/>
    <n v="170397"/>
    <s v="תוספות בניה"/>
    <s v="תוספת בניה או קומות (לא בק&quot;ק)"/>
    <n v="2033003"/>
    <s v="תל אביב-יפו"/>
    <n v="5000"/>
    <s v="רמה"/>
    <n v="374"/>
    <n v="3"/>
    <n v="3"/>
    <m/>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s v="NULL"/>
    <m/>
    <m/>
    <m/>
    <m/>
    <m/>
    <m/>
    <m/>
    <m/>
    <m/>
    <m/>
    <m/>
    <m/>
    <m/>
    <m/>
    <m/>
    <m/>
    <s v="שליפת כתובות (אוגוסט 2020)"/>
    <n v="2017"/>
    <x v="1"/>
    <s v="בנייה"/>
    <m/>
    <m/>
    <m/>
    <m/>
    <m/>
    <m/>
    <n v="4"/>
    <s v="להיתר"/>
    <m/>
    <x v="1"/>
    <m/>
    <m/>
    <m/>
    <m/>
    <m/>
    <m/>
    <m/>
    <m/>
    <m/>
    <m/>
    <m/>
    <m/>
    <s v="מיצוי יח&quot;ד בפרויקט"/>
    <n v="2"/>
    <m/>
    <m/>
    <m/>
    <m/>
    <m/>
    <m/>
    <m/>
  </r>
  <r>
    <n v="986"/>
    <m/>
    <m/>
    <m/>
    <m/>
    <m/>
    <m/>
    <m/>
    <m/>
    <m/>
    <m/>
    <n v="31146"/>
    <m/>
    <s v="תל אביב"/>
    <x v="35"/>
    <x v="155"/>
    <m/>
    <s v="רשויות"/>
    <s v="פינוי-בינוי"/>
    <s v="בביצוע + מבנים מאוכלסים"/>
    <n v="6984819"/>
    <s v="507 170397"/>
    <n v="507"/>
    <n v="170397"/>
    <s v="תוספות בניה"/>
    <s v="תוספת בניה או קומות (לא בק&quot;ק)"/>
    <n v="2033003"/>
    <s v="תל אביב-יפו"/>
    <n v="5000"/>
    <s v="רמה"/>
    <n v="374"/>
    <n v="3"/>
    <n v="3"/>
    <s v=""/>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n v="1974786"/>
    <n v="181015"/>
    <m/>
    <d v="2019-03-11T00:00:00"/>
    <m/>
    <m/>
    <n v="4"/>
    <m/>
    <m/>
    <m/>
    <m/>
    <m/>
    <m/>
    <m/>
    <m/>
    <m/>
    <m/>
    <s v="שליפת כתובות (אוגוסט 2020)"/>
    <n v="2017"/>
    <x v="5"/>
    <s v="בנייה"/>
    <m/>
    <m/>
    <m/>
    <m/>
    <m/>
    <m/>
    <n v="4"/>
    <s v="להיתר"/>
    <m/>
    <x v="1"/>
    <m/>
    <m/>
    <m/>
    <m/>
    <m/>
    <m/>
    <m/>
    <m/>
    <m/>
    <m/>
    <m/>
    <m/>
    <s v="מיצוי יח&quot;ד בפרויקט"/>
    <n v="2"/>
    <m/>
    <m/>
    <m/>
    <m/>
    <m/>
    <m/>
    <m/>
  </r>
  <r>
    <n v="987"/>
    <m/>
    <m/>
    <m/>
    <m/>
    <m/>
    <m/>
    <m/>
    <m/>
    <m/>
    <m/>
    <n v="31146"/>
    <m/>
    <s v="תל אביב"/>
    <x v="35"/>
    <x v="155"/>
    <m/>
    <s v="רשויות"/>
    <s v="רשויות מקומיות - פינוי-בינוי"/>
    <s v="בביצוע + מבנים מאוכלסים"/>
    <n v="3664062"/>
    <s v="507 121387"/>
    <n v="507"/>
    <n v="121387"/>
    <m/>
    <s v="בניה חדשה - בניין רב קומות"/>
    <n v="2033004"/>
    <s v="תל אביב-יפו"/>
    <n v="5000"/>
    <s v="רמה"/>
    <n v="374"/>
    <n v="4"/>
    <n v="4"/>
    <m/>
    <d v="2012-07-31T00:00:00"/>
    <m/>
    <m/>
    <n v="12"/>
    <n v="117"/>
    <n v="129"/>
    <m/>
    <m/>
    <m/>
    <m/>
    <m/>
    <s v="הריסת מבנה קיים הכולל 3 קומות מגורים_x000d__x000a_הקמת מבנה חדש הכולל: מרתף ,10 קומות מגורים ,ובהן 129יח&quot;ד _x000d__x000a_המרתפים כוללים: חדרי עזר_x000d__x000a_קומת קרקע הכוללת: אולם כניסה,חדר אשפה_x000d__x000a_על הגג: חדרי יציאה,קולטי שמש,חדר מכונות מעלית_x000d__x000a_פירוט נוסף: הריסת מבנים ובנית בנינים חדשים."/>
    <m/>
    <m/>
    <m/>
    <n v="1532405"/>
    <n v="9999991"/>
    <m/>
    <d v="2014-12-31T00:00:00"/>
    <m/>
    <m/>
    <m/>
    <m/>
    <m/>
    <m/>
    <m/>
    <n v="129"/>
    <m/>
    <m/>
    <m/>
    <m/>
    <m/>
    <m/>
    <n v="2012"/>
    <x v="7"/>
    <s v="הריסה + בנייה"/>
    <m/>
    <m/>
    <n v="3"/>
    <m/>
    <m/>
    <n v="1"/>
    <n v="1"/>
    <s v="להיתר"/>
    <m/>
    <x v="2"/>
    <m/>
    <m/>
    <m/>
    <m/>
    <n v="298997"/>
    <m/>
    <m/>
    <m/>
    <m/>
    <m/>
    <m/>
    <m/>
    <s v="מיצוי יח&quot;ד בפרויקט"/>
    <n v="2"/>
    <m/>
    <m/>
    <m/>
    <m/>
    <m/>
    <m/>
    <m/>
  </r>
  <r>
    <n v="988"/>
    <m/>
    <m/>
    <m/>
    <m/>
    <m/>
    <m/>
    <m/>
    <m/>
    <m/>
    <m/>
    <n v="31146"/>
    <m/>
    <s v="תל אביב"/>
    <x v="35"/>
    <x v="155"/>
    <m/>
    <s v="רשויות"/>
    <s v="פינוי-בינוי"/>
    <s v="בביצוע + מבנים מאוכלסים"/>
    <n v="3651730"/>
    <s v="507 121996"/>
    <n v="507"/>
    <n v="121996"/>
    <m/>
    <s v="בניה חדשה - בניה בשלבים"/>
    <n v="2033004"/>
    <s v="תל אביב-יפו"/>
    <n v="5000"/>
    <s v="רמה"/>
    <n v="374"/>
    <n v="4"/>
    <n v="4"/>
    <m/>
    <d v="2012-11-20T00:00:00"/>
    <m/>
    <m/>
    <m/>
    <m/>
    <m/>
    <m/>
    <m/>
    <m/>
    <m/>
    <m/>
    <s v="הריסת מספר מבנים וחפירה ודיפון כולל עוגנים שזמניים בחלקות שכנות."/>
    <m/>
    <m/>
    <m/>
    <n v="283804"/>
    <n v="131076"/>
    <m/>
    <d v="2013-08-11T00:00:00"/>
    <m/>
    <m/>
    <n v="0"/>
    <m/>
    <m/>
    <m/>
    <m/>
    <m/>
    <m/>
    <m/>
    <s v="הריסת מספר מבנים וחפירה ודיפון כולל עוגנים שזמניים בחלקות שכנות."/>
    <m/>
    <m/>
    <s v="שליפה לפי תבעות (אוגוסט 2020)"/>
    <n v="2012"/>
    <x v="10"/>
    <s v="הריסה + חפירה ודיפון"/>
    <s v="הריסה + חפירה ודיפון"/>
    <m/>
    <n v="3"/>
    <m/>
    <m/>
    <m/>
    <n v="2"/>
    <s v="להיתר"/>
    <m/>
    <x v="2"/>
    <m/>
    <m/>
    <m/>
    <m/>
    <m/>
    <m/>
    <m/>
    <m/>
    <m/>
    <m/>
    <m/>
    <m/>
    <s v="מיצוי יח&quot;ד בפרויקט"/>
    <n v="2"/>
    <m/>
    <m/>
    <m/>
    <m/>
    <m/>
    <m/>
    <m/>
  </r>
  <r>
    <n v="989"/>
    <m/>
    <m/>
    <m/>
    <m/>
    <m/>
    <m/>
    <m/>
    <m/>
    <m/>
    <m/>
    <n v="31146"/>
    <m/>
    <s v="תל אביב"/>
    <x v="35"/>
    <x v="155"/>
    <m/>
    <s v="רשויות"/>
    <s v="רשויות מקומיות - פינוי-בינוי"/>
    <s v="בביצוע + מבנים מאוכלסים"/>
    <n v="3666923"/>
    <s v="507 132555"/>
    <n v="507"/>
    <n v="132555"/>
    <m/>
    <s v="בניה חדשה - בניין מגורים גבוה (מעל 13 מ'"/>
    <n v="2033004"/>
    <s v="תל אביב-יפו"/>
    <n v="5000"/>
    <s v="רמה"/>
    <n v="374"/>
    <n v="4"/>
    <n v="4"/>
    <m/>
    <d v="2013-12-31T00:00:00"/>
    <m/>
    <m/>
    <n v="12"/>
    <n v="117"/>
    <n v="129"/>
    <m/>
    <m/>
    <m/>
    <m/>
    <m/>
    <s v="הריסת מבנה קיים הכולל 3 קומות מגורים  הקמת מבנה חדש הכולל: מרתף ,10 קומות מגורים ,ובהן 129יח&quot;ד   המרתפים כוללים: חדרי עזר  קומת קרקע הכוללת: אולם כניסה,חדר אשפה  על הגג: חדרי יציאה,קולטי שמש,חדר מכונות מעלית  פירוט נוסף: הריסת מבנים ובנית בנינים חדשים."/>
    <m/>
    <m/>
    <m/>
    <n v="298997"/>
    <n v="140635"/>
    <m/>
    <d v="2014-07-09T00:00:00"/>
    <m/>
    <m/>
    <n v="129"/>
    <n v="12"/>
    <m/>
    <n v="117"/>
    <m/>
    <n v="129"/>
    <m/>
    <m/>
    <m/>
    <m/>
    <m/>
    <m/>
    <n v="2013"/>
    <x v="7"/>
    <s v="הריסה + בנייה"/>
    <s v="בנייה"/>
    <m/>
    <n v="3"/>
    <m/>
    <m/>
    <m/>
    <n v="2"/>
    <s v="להיתר"/>
    <m/>
    <x v="0"/>
    <m/>
    <m/>
    <m/>
    <n v="3664062"/>
    <m/>
    <m/>
    <m/>
    <m/>
    <m/>
    <m/>
    <m/>
    <m/>
    <s v="מיצוי יח&quot;ד בפרויקט"/>
    <n v="2"/>
    <m/>
    <m/>
    <m/>
    <m/>
    <m/>
    <m/>
    <m/>
  </r>
  <r>
    <n v="2021"/>
    <s v="אוקטובר 2021 - טיוב בקשות שאינן כפולות"/>
    <s v="להעביר לעיריית תל אביב לבדיקה האם פב"/>
    <s v="להעביר לעיריית תל אביב לבדיקה האם פב"/>
    <m/>
    <m/>
    <m/>
    <m/>
    <s v="הריסת כל הבנייה הקיימת על גבי המגרש, לרבות: סככות, מחסנים, ומרפסות."/>
    <m/>
    <m/>
    <n v="33103"/>
    <m/>
    <s v="תל אביב"/>
    <x v="35"/>
    <x v="156"/>
    <m/>
    <s v="רשויות"/>
    <s v="פינוי-בינוי"/>
    <s v="תכנית מאושרת עם פעילות יזמית"/>
    <n v="7464442"/>
    <s v="507 210046"/>
    <n v="507"/>
    <n v="210046"/>
    <s v="תוספות בניה"/>
    <s v="הריסה"/>
    <n v="644136"/>
    <s v="תל אביב -יפו"/>
    <n v="5000"/>
    <s v="אלון יגאל"/>
    <n v="2524"/>
    <n v="136"/>
    <n v="136"/>
    <s v=" "/>
    <d v="2021-01-07T00:00:00"/>
    <s v="NULL"/>
    <s v="NULL"/>
    <m/>
    <m/>
    <m/>
    <s v="2021_03"/>
    <d v="2021-07-15T12:02:15"/>
    <s v="NULL"/>
    <s v="NULL"/>
    <s v="NULL"/>
    <s v="מספר קומות להריסה (סה&quot;כ הקומות במבנה או מספר מבנים על המגרש): 3, שטח הריסה (מ&quot;ר): 430.11, _x000d__x000a_במרתפים: ללא מרתף, _x000d__x000a_פירוט נוסף: היתר הריסה למבנה בן 2 קומות בפינת הרחובות יגאל אלון ונחלת יצחק, העבודות המבוקשות בהיתר אינן כוללות הוספת צובר גז חדש, או העתקה של "/>
    <s v="NULL"/>
    <s v="NULL"/>
    <s v="NULL"/>
    <n v="2134726"/>
    <n v="210136"/>
    <s v="תוספות בניה"/>
    <d v="2021-02-10T00:00:00"/>
    <s v="NULL"/>
    <s v="NULL"/>
    <n v="0"/>
    <m/>
    <m/>
    <m/>
    <m/>
    <m/>
    <m/>
    <s v="NULL"/>
    <s v="NULL"/>
    <s v="2021_03"/>
    <d v="2021-07-15T12:02:15"/>
    <s v="גוש חלקה"/>
    <n v="2021"/>
    <x v="0"/>
    <s v="הריסה"/>
    <m/>
    <m/>
    <n v="1"/>
    <m/>
    <m/>
    <m/>
    <s v="1?"/>
    <s v="להיתר"/>
    <s v="האם פינוי בינוי? נמצא בתוך המתחם"/>
    <x v="3"/>
    <s v="האם פינוי בינוי? נמצא בתוך המתחם"/>
    <m/>
    <m/>
    <m/>
    <m/>
    <m/>
    <m/>
    <m/>
    <m/>
    <m/>
    <m/>
    <m/>
    <m/>
    <n v="70"/>
    <m/>
    <m/>
    <m/>
    <m/>
    <m/>
    <m/>
    <m/>
  </r>
  <r>
    <n v="2022"/>
    <s v="אוקטובר 2021 - טיוב בקשה וסמל כפולים"/>
    <s v="כן"/>
    <s v="כן"/>
    <m/>
    <s v="טויב"/>
    <m/>
    <m/>
    <m/>
    <m/>
    <m/>
    <n v="4318"/>
    <m/>
    <s v="תל אביב"/>
    <x v="35"/>
    <x v="157"/>
    <m/>
    <s v="מיסוי"/>
    <s v="פינוי-בינוי"/>
    <s v="תכנית מאושרת עם פעילות יזמית"/>
    <n v="7463712"/>
    <s v="507 201474"/>
    <n v="507"/>
    <n v="201474"/>
    <s v="בניה חדשה"/>
    <s v="חפירה ו/או דיפון"/>
    <n v="700009"/>
    <s v="תל אביב -יפו"/>
    <n v="5000"/>
    <s v="פרי מגדים"/>
    <n v="2510"/>
    <n v="2"/>
    <n v="2"/>
    <s v=" "/>
    <d v="2020-11-08T00:00:00"/>
    <s v="NULL"/>
    <m/>
    <m/>
    <m/>
    <n v="161"/>
    <s v="2021_03"/>
    <d v="2021-07-15T12:02:15"/>
    <m/>
    <m/>
    <s v="מדלן"/>
    <s v="הריסת מבנה קיים הכולל 10 קומות מגורים שטח להריסה 3724.02_x000d__x000a_הקמת מבנה חדש הכולל: הריסה דיפון חפירה וביסוס_x000d__x000a_"/>
    <s v="NULL"/>
    <s v="NULL"/>
    <s v="NULL"/>
    <n v="2134352"/>
    <n v="210335"/>
    <s v="בניה חדשה"/>
    <d v="2021-05-04T00:00:00"/>
    <s v="NULL"/>
    <s v="NULL"/>
    <n v="0"/>
    <m/>
    <m/>
    <m/>
    <m/>
    <n v="161"/>
    <m/>
    <s v="מדלן"/>
    <s v="1. פינוי והריסה של 5 בנייני מגורים בחלקה )פרי מגדים 2 , 4 , 6 ו- 8 , נחלת יצחק 9 11 ( לפי הוראות תכנית 4050_x000a_ותכנית עיצוב מאושרת._x000a_.2 חפירה ודיפון )כולל ביסוס( עד גבולות המגרש ולעומק של עד 4 קומות המרתף._x000a_.3 עקירת והעברת עצים קיימים בתחום החפירה לפי נספח הפיתוח._x000a_.4 שימוש בעוגנים זמניים בגבולות המגרש."/>
    <s v="2021_03"/>
    <d v="2021-07-15T12:02:15"/>
    <s v="גוש חלקה"/>
    <n v="2020"/>
    <x v="0"/>
    <s v="הריסה + חפירה ודיפון"/>
    <s v="הריסה + חפירה ודיפון"/>
    <m/>
    <n v="1"/>
    <m/>
    <m/>
    <m/>
    <n v="1"/>
    <s v="להיתר"/>
    <m/>
    <x v="0"/>
    <m/>
    <m/>
    <m/>
    <n v="7463712"/>
    <n v="2134352"/>
    <m/>
    <m/>
    <m/>
    <m/>
    <m/>
    <m/>
    <m/>
    <s v="מיצוי יח&quot;ד בפרויקט"/>
    <n v="0"/>
    <m/>
    <m/>
    <m/>
    <m/>
    <m/>
    <m/>
    <m/>
  </r>
  <r>
    <n v="1603"/>
    <m/>
    <m/>
    <m/>
    <m/>
    <m/>
    <m/>
    <m/>
    <m/>
    <m/>
    <m/>
    <n v="4318"/>
    <m/>
    <s v="תל אביב"/>
    <x v="35"/>
    <x v="157"/>
    <m/>
    <s v="מיסוי"/>
    <s v="פינוי-בינוי"/>
    <s v="תכנית מאושרת עם פעילות יזמית"/>
    <n v="7241810"/>
    <s v="507 201685"/>
    <n v="507"/>
    <n v="201685"/>
    <s v="בניה חדשה"/>
    <s v="מגדל מגורים מעל 20 קומות"/>
    <n v="700009"/>
    <s v="תל אביב-יפו"/>
    <n v="5000"/>
    <s v="פרי מגדים"/>
    <n v="2510"/>
    <n v="2"/>
    <n v="2"/>
    <s v=" "/>
    <d v="2020-12-28T00:00:00"/>
    <m/>
    <m/>
    <m/>
    <m/>
    <n v="161"/>
    <s v="2020_04"/>
    <d v="2021-01-28T10:47:24"/>
    <m/>
    <m/>
    <s v="אתר העירייה"/>
    <s v="במרתפים: מספר מרתפים, מחסן, חדרי עזר, אחר: חניה,    בקומת הקרקע: אולם כניסה, חדר אשפה, אחר: מסחר,    בקומות: כמות קומות מגורים: 25, כמות יח&quot;ד מבוקשות: 161,    על הגג: חדר מכונות ומעלית, קולטי שמש, חדר מדרגות כללי, פרגולה, אחר: מאגרי מים וחדר משאבות,    בח"/>
    <s v="NULL"/>
    <s v="NULL"/>
    <s v="NULL"/>
    <s v="NULL"/>
    <m/>
    <m/>
    <m/>
    <m/>
    <m/>
    <m/>
    <m/>
    <m/>
    <m/>
    <m/>
    <m/>
    <m/>
    <m/>
    <m/>
    <s v="NULL"/>
    <s v="NULL"/>
    <s v="לפי גוש חלקה (מרץ 2021)"/>
    <n v="2020"/>
    <x v="1"/>
    <s v="בנייה"/>
    <m/>
    <m/>
    <n v="1"/>
    <m/>
    <m/>
    <m/>
    <n v="2"/>
    <s v="להיתר"/>
    <m/>
    <x v="1"/>
    <m/>
    <m/>
    <m/>
    <m/>
    <m/>
    <m/>
    <m/>
    <m/>
    <m/>
    <m/>
    <m/>
    <m/>
    <s v="מיצוי יח&quot;ד בפרויקט"/>
    <n v="0"/>
    <m/>
    <m/>
    <m/>
    <m/>
    <m/>
    <s v="לא היו החלטות בבקשה"/>
    <m/>
  </r>
  <r>
    <n v="2025"/>
    <s v="אוקטובר 2021 - טיוב בקשה וסמל כפולים"/>
    <s v="כן"/>
    <m/>
    <m/>
    <s v="לטייב - יותר מלל במהות הבקשה"/>
    <m/>
    <m/>
    <m/>
    <m/>
    <m/>
    <n v="4318"/>
    <m/>
    <s v="תל אביב"/>
    <x v="35"/>
    <x v="157"/>
    <m/>
    <s v="מיסוי"/>
    <s v="פינוי-בינוי"/>
    <s v="תכנית מאושרת עם פעילות יזמית"/>
    <n v="7497764"/>
    <s v="507 210335"/>
    <n v="507"/>
    <n v="210335"/>
    <s v="בניה חדשה"/>
    <s v="מגדל מגורים מעל 20 קומות"/>
    <n v="700009"/>
    <s v="תל אביב -יפו"/>
    <n v="5000"/>
    <s v="פרי מגדים"/>
    <n v="2510"/>
    <n v="2"/>
    <n v="2"/>
    <s v=" "/>
    <d v="2021-03-03T00:00:00"/>
    <s v="NULL"/>
    <s v="NULL"/>
    <s v="NULL"/>
    <s v="NULL"/>
    <n v="161"/>
    <s v="2021_04"/>
    <d v="2021-09-14T12:11:15"/>
    <s v="NULL"/>
    <s v="NULL"/>
    <s v="מהות הבקשה"/>
    <s v="הקמת מבנה חדש הכולל: מרתפים ,25.0 קומות מגורים ,ובהן 161יח&quot;ד _x000d__x000a_המרתפים כוללים: מחסן,חדרי עזר,חניה_x000d__x000a_קומת קרקע הכוללת: אולם כניסה,חדר אשפה,מסחר_x000d__x000a_על הגג: קולטי שמש,חדר מדרגות כללי,חדר מכונות מעלית,פרגולה,מאגרי מים וחדר משאבות_x000d__x000a_בחצר: 202 מקומות חניה,שטחים מרוצפים,פרגולה,בגבולות המגרש גדר בגובה 2.7 מטר,מסחר_x000d__x000a_"/>
    <s v="NULL"/>
    <s v="NULL"/>
    <s v="NULL"/>
    <s v="NULL"/>
    <m/>
    <s v="NULL"/>
    <m/>
    <m/>
    <m/>
    <m/>
    <m/>
    <m/>
    <m/>
    <m/>
    <m/>
    <m/>
    <m/>
    <m/>
    <m/>
    <m/>
    <s v="גוש חלקה"/>
    <n v="2021"/>
    <x v="1"/>
    <s v="בנייה"/>
    <m/>
    <m/>
    <n v="1"/>
    <m/>
    <m/>
    <m/>
    <n v="2"/>
    <s v="להיתר"/>
    <m/>
    <x v="1"/>
    <m/>
    <m/>
    <m/>
    <m/>
    <m/>
    <m/>
    <m/>
    <m/>
    <m/>
    <m/>
    <m/>
    <m/>
    <s v="מיצוי יח&quot;ד בפרויקט"/>
    <n v="0"/>
    <m/>
    <m/>
    <m/>
    <m/>
    <m/>
    <m/>
    <m/>
  </r>
  <r>
    <n v="1611"/>
    <m/>
    <m/>
    <m/>
    <m/>
    <m/>
    <m/>
    <m/>
    <m/>
    <m/>
    <m/>
    <n v="4318"/>
    <m/>
    <s v="תל אביב"/>
    <x v="35"/>
    <x v="157"/>
    <m/>
    <s v="מיסוי"/>
    <s v="פינוי-בינוי"/>
    <s v="תכנית מאושרת עם פעילות יזמית"/>
    <n v="7242169"/>
    <s v="507 201474"/>
    <n v="507"/>
    <n v="201474"/>
    <s v="בניה חדשה"/>
    <s v="חפירה ו/או דיפון"/>
    <n v="700009"/>
    <s v="תל אביב-יפו"/>
    <n v="5000"/>
    <s v="פרי מגדים"/>
    <n v="2510"/>
    <n v="2"/>
    <n v="2"/>
    <s v=" "/>
    <d v="2020-11-08T00:00:00"/>
    <m/>
    <m/>
    <m/>
    <m/>
    <n v="161"/>
    <s v="2020_04"/>
    <d v="2021-01-28T10:47:24"/>
    <m/>
    <m/>
    <s v="מדלן"/>
    <s v="מספר קומות להריסה: 10, שטח הריסה (מ&quot;ר): 3724.02,    במרתפים: ללא מרתף,    פירוט נוסף: הריסה דיפון חפירה וביסוס,    נפח חפירה (מ&quot;ק): 45,100.00, העבודות המבוקשות בהיתר כוללות הוספת צובר גז חדש, או העתקה של צובר קיים: לא,    גן ילדים: קיים ממ&quot;ד: לא"/>
    <s v="NULL"/>
    <s v="NULL"/>
    <s v="NULL"/>
    <s v="NULL"/>
    <m/>
    <m/>
    <m/>
    <m/>
    <m/>
    <m/>
    <m/>
    <m/>
    <m/>
    <m/>
    <m/>
    <m/>
    <m/>
    <m/>
    <s v="NULL"/>
    <s v="NULL"/>
    <s v="לפי גוש חלקה (מרץ 2021)"/>
    <n v="2020"/>
    <x v="1"/>
    <s v="הריסה + חפירה ודיפון"/>
    <m/>
    <m/>
    <m/>
    <m/>
    <m/>
    <m/>
    <n v="4"/>
    <s v="להיתר"/>
    <m/>
    <x v="1"/>
    <m/>
    <m/>
    <s v="ידני מאתר העירייה"/>
    <m/>
    <m/>
    <m/>
    <m/>
    <m/>
    <m/>
    <m/>
    <m/>
    <m/>
    <s v="מיצוי יח&quot;ד בפרויקט"/>
    <n v="0"/>
    <m/>
    <m/>
    <m/>
    <m/>
    <m/>
    <s v="לא היו החלטות בבקשה"/>
    <m/>
  </r>
  <r>
    <n v="2027"/>
    <s v="אוקטובר 2021 - טיוב בקשות ID כפולות"/>
    <s v="כן"/>
    <m/>
    <m/>
    <s v="לטייב"/>
    <m/>
    <m/>
    <m/>
    <m/>
    <m/>
    <n v="4132"/>
    <m/>
    <s v="תל אביב"/>
    <x v="35"/>
    <x v="158"/>
    <m/>
    <s v="מיסוי"/>
    <s v="פינוי-בינוי"/>
    <s v="תכנית מאושרת עם פעילות יזמית"/>
    <n v="7498935"/>
    <s v="507 210296"/>
    <n v="507"/>
    <n v="210296"/>
    <s v="בניה חדשה"/>
    <s v="בניין מגורים גבוה (מעל 13 מ')"/>
    <n v="821055"/>
    <s v="תל אביב -יפו"/>
    <n v="5000"/>
    <s v="קהילת ורשה"/>
    <n v="230"/>
    <n v="55"/>
    <n v="55"/>
    <s v=" "/>
    <d v="2021-02-24T00:00:00"/>
    <s v="NULL"/>
    <s v="NULL"/>
    <n v="32"/>
    <n v="80"/>
    <n v="112"/>
    <s v="2021_04"/>
    <d v="2021-09-14T12:11:15"/>
    <s v="אתר העירייה"/>
    <s v="חישוב מתמטי"/>
    <s v="אתר העירייה"/>
    <s v="מספר קומות להריסה (סה&quot;כ הקומות במבנה או מספר מבנים על המגרש): 8, _x000d__x000d__x000a_במרתפים: מספר מרתפים, מחסן, חדרי עזר, אחר: חניה , חדרים טכנים, _x000d__x000d__x000a_בקומת הקרקע: אולם כניסה, חדר אשפה, אחר: חדרים טכנים, חדרי אופניים, חדר דיירים, _x000d__x000d__x000a_בקומות: כמות קומות מגורים: 16, כמות יח&quot;ד מבוקשות: 111, _x000d__x000d__x000a_על הגג: קולטי שמש, חדר מדרגות כללי, פרגולה, אחר: מאגרי מים וחדר משאבות, _x000d__x000d__x000a_בחצר: גינה, שטחים מרוצפים, _x000d__x000d__x000a_העבודות המבוקשות בהיתר כן כוללות הוספת צובר גז חדש, או העתקה של צובר קיים"/>
    <s v="NULL"/>
    <s v="NULL"/>
    <s v="NULL"/>
    <s v="NULL"/>
    <m/>
    <s v="NULL"/>
    <m/>
    <m/>
    <m/>
    <m/>
    <m/>
    <m/>
    <m/>
    <m/>
    <m/>
    <m/>
    <m/>
    <m/>
    <m/>
    <m/>
    <s v="גוש חלקה"/>
    <n v="2021"/>
    <x v="1"/>
    <s v="הריסה + בנייה"/>
    <m/>
    <m/>
    <n v="4"/>
    <m/>
    <m/>
    <m/>
    <n v="1"/>
    <s v="להיתר"/>
    <s v="יחד מוצע גדול מיחד מוצע של המתחם ולכן ספק פב. אך לפי מדלן אכן מדובר בפינוי בינוי"/>
    <x v="1"/>
    <m/>
    <m/>
    <m/>
    <m/>
    <m/>
    <m/>
    <m/>
    <m/>
    <m/>
    <m/>
    <m/>
    <m/>
    <m/>
    <n v="49"/>
    <m/>
    <m/>
    <m/>
    <m/>
    <m/>
    <m/>
    <m/>
  </r>
  <r>
    <n v="991"/>
    <m/>
    <m/>
    <m/>
    <m/>
    <m/>
    <m/>
    <m/>
    <m/>
    <m/>
    <m/>
    <n v="4132"/>
    <m/>
    <s v="תל אביב"/>
    <x v="35"/>
    <x v="158"/>
    <m/>
    <s v="מיסוי"/>
    <s v="פינוי-בינוי"/>
    <s v="תכנית מאושרת עם פעילות יזמית"/>
    <n v="3650500"/>
    <s v="507 90133"/>
    <n v="507"/>
    <n v="90133"/>
    <m/>
    <s v="בניה חדשה - בניין גבוה"/>
    <n v="821063"/>
    <s v="תל אביב-יפו"/>
    <n v="5000"/>
    <s v="קהילת ורשה"/>
    <n v="230"/>
    <n v="63"/>
    <n v="63"/>
    <m/>
    <d v="2009-01-22T00:00:00"/>
    <m/>
    <m/>
    <m/>
    <m/>
    <n v="23"/>
    <m/>
    <m/>
    <m/>
    <m/>
    <m/>
    <s v="הארכת תוקף לבניה חדשה-בניין גבוה ,הריסה_x000d__x000a_הקמת מבנה חדש הכולל: קומה מפולשת,6 קומות מגורים ,ובהן 23יח&quot;ד _x000d__x000a_המרתפים כוללים: מחסן,חדרי עזר,חניון תת קרקעי_x000d__x000a_קומת קרקע הכוללת: אולם כניסה,חדר גז,חדר אשפה_x000d__x000a_על הגג: קולטי שמש,חדר מדרגות כללי,חדר מכונות מעלית_x000d__x000a_בחצר: ג"/>
    <m/>
    <m/>
    <m/>
    <n v="282574"/>
    <n v="90442"/>
    <m/>
    <d v="2009-08-12T00:00:00"/>
    <m/>
    <m/>
    <n v="23"/>
    <m/>
    <m/>
    <m/>
    <m/>
    <n v="23"/>
    <m/>
    <m/>
    <m/>
    <m/>
    <m/>
    <s v="שליפת כתובות (אוגוסט 2020)"/>
    <n v="2009"/>
    <x v="12"/>
    <s v="בנייה"/>
    <s v="הריסה ובנייה מחדש"/>
    <m/>
    <n v="1"/>
    <m/>
    <m/>
    <m/>
    <n v="1"/>
    <s v="להיתר"/>
    <m/>
    <x v="0"/>
    <m/>
    <m/>
    <m/>
    <n v="3650500"/>
    <n v="282574"/>
    <m/>
    <m/>
    <m/>
    <m/>
    <m/>
    <m/>
    <m/>
    <m/>
    <n v="49"/>
    <m/>
    <m/>
    <m/>
    <m/>
    <m/>
    <m/>
    <m/>
  </r>
  <r>
    <n v="992"/>
    <m/>
    <m/>
    <m/>
    <m/>
    <m/>
    <m/>
    <m/>
    <m/>
    <m/>
    <m/>
    <n v="4132"/>
    <m/>
    <s v="תל אביב"/>
    <x v="35"/>
    <x v="158"/>
    <m/>
    <s v="מיסוי"/>
    <s v="פינוי-בינוי"/>
    <s v="תכנית מאושרת עם פעילות יזמית"/>
    <n v="3665716"/>
    <s v="507 131272"/>
    <n v="507"/>
    <n v="131272"/>
    <m/>
    <s v="בניה חדשה - בניין מגורים גבוה (מעל 13 מ'"/>
    <n v="821065"/>
    <s v="תל אביב-יפו"/>
    <n v="5000"/>
    <s v="קהילת ורשה"/>
    <n v="230"/>
    <n v="65"/>
    <n v="65"/>
    <m/>
    <d v="2013-07-01T00:00:00"/>
    <m/>
    <m/>
    <m/>
    <m/>
    <n v="31"/>
    <m/>
    <m/>
    <m/>
    <m/>
    <m/>
    <s v="הריסת מבנה קיים הכולל 2 קומות מגורים_x000d__x000a_הקמת מבנה חדש הכולל: מרתף ,9 קומות מגורים ,ובהן 31יח&quot;ד _x000d__x000a_המרתפים כוללים: מחסן,חדרי עזר,חניון_x000d__x000a_קומת קרקע הכוללת: אולם כניסה,חדר אשפה,דירות_x000d__x000a_על הגג: קולטי שמש,חדר מדרגות כללי_x000d__x000a_בחצר: גינה,שטחים מרוצפים,בגבולות המגרש גדר"/>
    <m/>
    <m/>
    <m/>
    <s v="NULL"/>
    <m/>
    <m/>
    <m/>
    <m/>
    <m/>
    <m/>
    <m/>
    <m/>
    <m/>
    <m/>
    <m/>
    <m/>
    <m/>
    <m/>
    <m/>
    <m/>
    <s v="שליפת כתובות (אוגוסט 2020)"/>
    <n v="2013"/>
    <x v="1"/>
    <s v="הריסה + בנייה"/>
    <m/>
    <m/>
    <n v="2"/>
    <m/>
    <m/>
    <m/>
    <n v="1"/>
    <s v="להיתר"/>
    <m/>
    <x v="1"/>
    <m/>
    <m/>
    <m/>
    <m/>
    <m/>
    <m/>
    <m/>
    <m/>
    <m/>
    <m/>
    <m/>
    <m/>
    <m/>
    <n v="49"/>
    <m/>
    <m/>
    <m/>
    <m/>
    <m/>
    <s v="לא היו החלטות בבקשה"/>
    <m/>
  </r>
  <r>
    <n v="994"/>
    <m/>
    <m/>
    <m/>
    <m/>
    <m/>
    <m/>
    <m/>
    <m/>
    <m/>
    <m/>
    <n v="4132"/>
    <m/>
    <s v="תל אביב"/>
    <x v="35"/>
    <x v="158"/>
    <m/>
    <s v="מיסוי"/>
    <s v="פינוי-בינוי"/>
    <s v="תכנית מאושרת עם פעילות יזמית"/>
    <n v="3669594"/>
    <s v="507 150113"/>
    <n v="507"/>
    <n v="150113"/>
    <m/>
    <s v="שינויים - הארכת תוקף החלטה"/>
    <n v="821065"/>
    <s v="תל אביב-יפו"/>
    <n v="5000"/>
    <s v="קהילת ורשה"/>
    <n v="230"/>
    <n v="65"/>
    <n v="65"/>
    <m/>
    <d v="2015-01-18T00:00:00"/>
    <m/>
    <m/>
    <m/>
    <m/>
    <n v="31"/>
    <m/>
    <m/>
    <m/>
    <m/>
    <m/>
    <s v="הארכת תוקף לבניה חדשה-בניין מגורים גבוה (מעל 13 מ')_x000d__x000a_הריסת מבנה קיים הכולל 2 קומות מגורים_x000d__x000a_הקמת מבנה חדש הכולל: מרתף , קומות מגורים ,ובהן 31יח&quot;ד _x000d__x000a_המרתפים כוללים: מחסן,חדרי עזר,חניון_x000d__x000a_קומת קרקע הכוללת: אולם כניסה,חדר אשפה,דירות_x000d__x000a_על הגג: קולטי שמש,חדר מדרג"/>
    <m/>
    <m/>
    <m/>
    <s v="NULL"/>
    <m/>
    <m/>
    <m/>
    <m/>
    <m/>
    <m/>
    <m/>
    <m/>
    <m/>
    <m/>
    <m/>
    <m/>
    <m/>
    <m/>
    <m/>
    <m/>
    <s v="שליפת כתובות (אוגוסט 2020)"/>
    <n v="2015"/>
    <x v="1"/>
    <s v="הריסה + בנייה"/>
    <m/>
    <m/>
    <n v="2"/>
    <m/>
    <m/>
    <m/>
    <n v="2"/>
    <s v="להיתר"/>
    <m/>
    <x v="1"/>
    <m/>
    <m/>
    <m/>
    <m/>
    <m/>
    <m/>
    <m/>
    <m/>
    <m/>
    <m/>
    <m/>
    <m/>
    <m/>
    <n v="49"/>
    <m/>
    <m/>
    <m/>
    <m/>
    <m/>
    <m/>
    <m/>
  </r>
  <r>
    <n v="995"/>
    <m/>
    <m/>
    <m/>
    <m/>
    <m/>
    <m/>
    <m/>
    <m/>
    <m/>
    <m/>
    <n v="4132"/>
    <m/>
    <s v="תל אביב"/>
    <x v="35"/>
    <x v="158"/>
    <m/>
    <s v="מיסוי"/>
    <s v="פינוי-בינוי"/>
    <s v="תכנית מאושרת עם פעילות יזמית"/>
    <n v="3671908"/>
    <s v="507 152476"/>
    <n v="507"/>
    <n v="152476"/>
    <m/>
    <s v="שינויים - הארכת תוקף החלטה"/>
    <n v="821065"/>
    <s v="תל אביב-יפו"/>
    <n v="5000"/>
    <s v="קהילת ורשה"/>
    <n v="230"/>
    <n v="65"/>
    <n v="65"/>
    <m/>
    <d v="2015-12-17T00:00:00"/>
    <m/>
    <m/>
    <m/>
    <m/>
    <n v="31"/>
    <m/>
    <m/>
    <m/>
    <m/>
    <m/>
    <s v="הארכת תוקף לבניה חדשה-בניין מגורים גבוה (מעל 13 מ')_x000d__x000a_הריסת מבנה קיים הכולל 2 קומות מגורים_x000d__x000a_הקמת מבנה חדש הכולל: מרתף , קומות מגורים ,ובהן 31יח&quot;ד _x000d__x000a_המרתפים כוללים: מחסן,חדרי עזר,חניון_x000d__x000a_קומת קרקע הכוללת: אולם כניסה,חדר אשפה,דירות_x000d__x000a_על הגג: קולטי שמש,חדר מדרג"/>
    <m/>
    <m/>
    <m/>
    <s v="NULL"/>
    <m/>
    <m/>
    <m/>
    <m/>
    <m/>
    <m/>
    <m/>
    <m/>
    <m/>
    <m/>
    <m/>
    <m/>
    <m/>
    <m/>
    <m/>
    <m/>
    <s v="שליפת כתובות (אוגוסט 2020)"/>
    <n v="2015"/>
    <x v="1"/>
    <s v="הריסה + בנייה"/>
    <m/>
    <m/>
    <n v="2"/>
    <m/>
    <m/>
    <m/>
    <n v="2"/>
    <s v="להיתר"/>
    <m/>
    <x v="1"/>
    <m/>
    <m/>
    <m/>
    <m/>
    <m/>
    <m/>
    <m/>
    <m/>
    <m/>
    <m/>
    <m/>
    <m/>
    <m/>
    <n v="49"/>
    <m/>
    <m/>
    <m/>
    <m/>
    <m/>
    <m/>
    <m/>
  </r>
  <r>
    <n v="996"/>
    <m/>
    <m/>
    <m/>
    <m/>
    <m/>
    <m/>
    <m/>
    <m/>
    <m/>
    <m/>
    <n v="4132"/>
    <m/>
    <s v="תל אביב"/>
    <x v="35"/>
    <x v="158"/>
    <m/>
    <s v="מיסוי"/>
    <s v="מיסוי - פינוי-בינוי"/>
    <s v="תכנית מאושרת עם פעילות יזמית"/>
    <n v="3672845"/>
    <s v="507 160842"/>
    <n v="507"/>
    <n v="160842"/>
    <m/>
    <s v="שינויים - הארכת תוקף החלטה"/>
    <n v="821065"/>
    <s v="תל אביב-יפו"/>
    <n v="5000"/>
    <s v="קהילת ורשה"/>
    <n v="230"/>
    <n v="65"/>
    <n v="65"/>
    <m/>
    <d v="2016-05-03T00:00:00"/>
    <m/>
    <m/>
    <m/>
    <m/>
    <n v="31"/>
    <m/>
    <m/>
    <m/>
    <m/>
    <m/>
    <s v="הארכת תוקף לבניה חדשה-בניין מגורים גבוה (מעל 13 מ')_x000a_הריסת מבנה קיים הכולל 2 קומות מגורים_x000a_הקמת מבנה חדש הכולל: מרתף , קומות מגורים ,ובהן 31יח&quot;ד _x000a_המרתפים כוללים: מחסן,חדרי עזר,חניון_x000a_קומת קרקע הכוללת: אולם כניסה,חדר אשפה,דירות_x000a_על הגג: קולטי שמש,חדר מדרג"/>
    <m/>
    <m/>
    <m/>
    <s v="NULL"/>
    <m/>
    <m/>
    <m/>
    <m/>
    <m/>
    <m/>
    <m/>
    <m/>
    <m/>
    <m/>
    <m/>
    <m/>
    <m/>
    <m/>
    <m/>
    <m/>
    <m/>
    <n v="2016"/>
    <x v="1"/>
    <s v="הריסה + בנייה"/>
    <m/>
    <m/>
    <n v="2"/>
    <m/>
    <m/>
    <m/>
    <n v="2"/>
    <s v="להיתר"/>
    <m/>
    <x v="1"/>
    <m/>
    <m/>
    <m/>
    <m/>
    <m/>
    <m/>
    <m/>
    <m/>
    <m/>
    <m/>
    <m/>
    <m/>
    <m/>
    <n v="49"/>
    <m/>
    <m/>
    <m/>
    <m/>
    <m/>
    <m/>
    <m/>
  </r>
  <r>
    <n v="993"/>
    <m/>
    <m/>
    <m/>
    <m/>
    <m/>
    <m/>
    <m/>
    <m/>
    <m/>
    <m/>
    <n v="4132"/>
    <m/>
    <s v="תל אביב"/>
    <x v="35"/>
    <x v="158"/>
    <m/>
    <s v="מיסוי"/>
    <s v="פינוי-בינוי"/>
    <s v="תכנית מאושרת עם פעילות יזמית"/>
    <n v="5280862"/>
    <s v="507 131272"/>
    <n v="507"/>
    <n v="131272"/>
    <s v="בניה חדשה"/>
    <s v="בניין מגורים גבוה (מעל 13 מ')"/>
    <n v="821065"/>
    <s v="תל אביב-יפו"/>
    <n v="5000"/>
    <s v="קהילת ורשה"/>
    <n v="230"/>
    <n v="65"/>
    <n v="65"/>
    <m/>
    <d v="2013-07-01T00:00:00"/>
    <m/>
    <n v="0"/>
    <m/>
    <m/>
    <n v="31"/>
    <m/>
    <m/>
    <m/>
    <m/>
    <m/>
    <s v="הריסת מבנה קיים הכולל 2 קומות מגורים_x000d__x000a_הקמת מבנה חדש הכולל: מרתף ,9 קומות מגורים ,ובהן 31יח&quot;ד _x000d__x000a_המרתפים כוללים: מחסן,חדרי עזר,חניון_x000d__x000a_קומת קרקע הכוללת: אולם כניסה,חדר אשפה,דירות_x000d__x000a_על הגג: קולטי שמש,חדר מדרגות כללי_x000d__x000a_בחצר: גינה,שטחים מרוצפים,בגבולות המגרש גדר"/>
    <m/>
    <m/>
    <m/>
    <s v="NULL"/>
    <m/>
    <m/>
    <m/>
    <m/>
    <m/>
    <m/>
    <m/>
    <m/>
    <m/>
    <m/>
    <m/>
    <m/>
    <m/>
    <m/>
    <m/>
    <m/>
    <s v="שליפת כתובות (אוגוסט 2020)"/>
    <n v="2013"/>
    <x v="1"/>
    <m/>
    <m/>
    <m/>
    <m/>
    <m/>
    <m/>
    <m/>
    <n v="4"/>
    <s v="להיתר"/>
    <m/>
    <x v="1"/>
    <m/>
    <m/>
    <m/>
    <m/>
    <m/>
    <m/>
    <m/>
    <m/>
    <m/>
    <m/>
    <m/>
    <m/>
    <m/>
    <n v="49"/>
    <m/>
    <m/>
    <m/>
    <m/>
    <m/>
    <m/>
    <m/>
  </r>
  <r>
    <n v="998"/>
    <m/>
    <m/>
    <m/>
    <m/>
    <m/>
    <m/>
    <m/>
    <m/>
    <m/>
    <m/>
    <n v="4132"/>
    <m/>
    <s v="תל אביב"/>
    <x v="35"/>
    <x v="158"/>
    <m/>
    <s v="מיסוי"/>
    <s v="פינוי-בינוי"/>
    <s v="תכנית מאושרת עם פעילות יזמית"/>
    <n v="3664032"/>
    <s v="507 121353"/>
    <n v="507"/>
    <n v="121353"/>
    <m/>
    <s v="בניה חדשה - בניין גבוה"/>
    <n v="821069"/>
    <s v="תל אביב-יפו"/>
    <n v="5000"/>
    <s v="קהילת ורשה"/>
    <n v="230"/>
    <n v="69"/>
    <n v="69"/>
    <m/>
    <d v="2012-07-23T00:00:00"/>
    <m/>
    <m/>
    <m/>
    <m/>
    <n v="24"/>
    <m/>
    <m/>
    <m/>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m/>
    <n v="296106"/>
    <n v="131542"/>
    <m/>
    <d v="2014-03-09T00:00:00"/>
    <m/>
    <m/>
    <n v="24"/>
    <m/>
    <m/>
    <m/>
    <m/>
    <n v="24"/>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s v="שליפת כתובות (אוגוסט 2020)"/>
    <n v="2012"/>
    <x v="7"/>
    <s v="הריסה + בנייה"/>
    <s v="הריסה + בנייה"/>
    <m/>
    <n v="3"/>
    <m/>
    <m/>
    <m/>
    <n v="1"/>
    <s v="להיתר"/>
    <m/>
    <x v="0"/>
    <m/>
    <m/>
    <m/>
    <n v="3664032"/>
    <n v="296106"/>
    <m/>
    <m/>
    <m/>
    <m/>
    <m/>
    <m/>
    <m/>
    <m/>
    <n v="49"/>
    <m/>
    <m/>
    <m/>
    <m/>
    <m/>
    <m/>
    <m/>
  </r>
  <r>
    <n v="999"/>
    <m/>
    <m/>
    <m/>
    <m/>
    <m/>
    <m/>
    <m/>
    <m/>
    <m/>
    <m/>
    <n v="4132"/>
    <m/>
    <s v="תל אביב"/>
    <x v="35"/>
    <x v="158"/>
    <m/>
    <s v="מיסוי"/>
    <s v="פינוי-בינוי"/>
    <s v="תכנית מאושרת עם פעילות יזמית"/>
    <n v="5285732"/>
    <s v="507 121353"/>
    <n v="507"/>
    <n v="121353"/>
    <s v="בניה חדשה"/>
    <s v="בניין גבוה"/>
    <n v="821069"/>
    <s v="תל אביב-יפו"/>
    <n v="5000"/>
    <s v="קהילת ורשה"/>
    <n v="230"/>
    <n v="69"/>
    <n v="69"/>
    <m/>
    <d v="2012-07-23T00:00:00"/>
    <m/>
    <n v="24"/>
    <m/>
    <m/>
    <n v="24"/>
    <m/>
    <m/>
    <m/>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m/>
    <s v="NULL"/>
    <m/>
    <m/>
    <m/>
    <m/>
    <m/>
    <m/>
    <m/>
    <m/>
    <m/>
    <m/>
    <m/>
    <m/>
    <m/>
    <m/>
    <m/>
    <m/>
    <s v="שליפת כתובות (אוגוסט 2020)"/>
    <n v="2012"/>
    <x v="1"/>
    <m/>
    <m/>
    <m/>
    <m/>
    <m/>
    <m/>
    <m/>
    <n v="4"/>
    <s v="להיתר"/>
    <m/>
    <x v="1"/>
    <m/>
    <m/>
    <m/>
    <m/>
    <m/>
    <m/>
    <m/>
    <m/>
    <m/>
    <m/>
    <m/>
    <m/>
    <m/>
    <n v="49"/>
    <m/>
    <m/>
    <m/>
    <m/>
    <m/>
    <m/>
    <m/>
  </r>
  <r>
    <n v="1000"/>
    <m/>
    <m/>
    <m/>
    <m/>
    <m/>
    <m/>
    <m/>
    <m/>
    <m/>
    <m/>
    <n v="4040"/>
    <m/>
    <s v="תל אביב"/>
    <x v="35"/>
    <x v="159"/>
    <m/>
    <s v="מיסוי"/>
    <s v="מיסוי - פינוי-בינוי"/>
    <s v="בביצוע"/>
    <n v="5252410"/>
    <s v="507 170313"/>
    <n v="507"/>
    <n v="170313"/>
    <m/>
    <s v="בניין מגורים גבוה (מעל 13 מ')"/>
    <n v="821041"/>
    <s v="תל אביב-יפו"/>
    <n v="5000"/>
    <n v="0"/>
    <n v="821"/>
    <n v="41"/>
    <n v="41"/>
    <m/>
    <d v="2017-02-19T00:00:00"/>
    <m/>
    <m/>
    <n v="8"/>
    <n v="11"/>
    <n v="19"/>
    <m/>
    <m/>
    <m/>
    <m/>
    <m/>
    <s v="במרתפים: מספר מרתפים מחסן חדרי עזר אחר: חניות_x000d__x000d__x000a_ בקומת הקרקע: אולם כניסה חדר אשפה חדר גז אחר: דירת גן, חדרי אופניים, מחסן כללי_x000d__x000d__x000a_ בקומות: כמות קומות מגורים: 6 כמות יח&quot;ד מבוקשות: 19_x000d__x000d__x000a_ על הגג: קולטי שמש חדר מדרגות כללי פרגולה_x000d__x000d__x000a_ בחצר: גינה שטחים מרוצפים אח"/>
    <m/>
    <m/>
    <m/>
    <n v="1532412"/>
    <n v="9999998"/>
    <m/>
    <d v="2017-12-31T00:00:00"/>
    <m/>
    <m/>
    <m/>
    <m/>
    <m/>
    <m/>
    <m/>
    <n v="19"/>
    <m/>
    <m/>
    <m/>
    <m/>
    <m/>
    <m/>
    <n v="2017"/>
    <x v="6"/>
    <s v="בנייה"/>
    <m/>
    <m/>
    <n v="3"/>
    <m/>
    <m/>
    <m/>
    <n v="1"/>
    <s v="להיתר"/>
    <m/>
    <x v="0"/>
    <m/>
    <m/>
    <m/>
    <n v="5252410"/>
    <n v="1532412"/>
    <m/>
    <m/>
    <m/>
    <m/>
    <m/>
    <m/>
    <m/>
    <m/>
    <n v="103"/>
    <m/>
    <m/>
    <m/>
    <m/>
    <m/>
    <m/>
    <m/>
  </r>
  <r>
    <n v="2029"/>
    <s v="אוקטובר 2021 - טיוב בקשה וסמל כפולים"/>
    <s v="כן"/>
    <m/>
    <m/>
    <s v="לטייב - יותר מלל במהות הבקשה"/>
    <m/>
    <m/>
    <m/>
    <m/>
    <m/>
    <n v="4040"/>
    <m/>
    <s v="תל אביב"/>
    <x v="35"/>
    <x v="159"/>
    <m/>
    <s v="מיסוי"/>
    <s v="פינוי-בינוי"/>
    <s v="בביצוע"/>
    <n v="7498490"/>
    <s v="507 210532"/>
    <n v="507"/>
    <n v="210532"/>
    <s v="בניה חדשה"/>
    <s v="בניין מגורים גבוה (מעל 13 מ')"/>
    <n v="821021"/>
    <s v="תל אביב -יפו"/>
    <n v="5000"/>
    <s v="קהילת ורשה"/>
    <n v="230"/>
    <n v="21"/>
    <n v="21"/>
    <s v=" "/>
    <d v="2021-04-19T00:00:00"/>
    <s v="NULL"/>
    <m/>
    <m/>
    <m/>
    <n v="23"/>
    <s v="2021_04"/>
    <d v="2021-09-14T12:11:15"/>
    <m/>
    <m/>
    <s v="מדלן"/>
    <s v="מספר קומות להריסה (סה&quot;כ הקומות במבנה או מספר מבנים על המגרש): 2, שטח הריסה (מ&quot;ר): 283.1, _x000d__x000d__x000a_במרתפים: מספר מרתפים, מחסן, אחר: חניה, _x000d__x000d__x000a_בקומת הקרקע: חדר אשפה, חדר גז, אחר: מגורים, _x000d__x000d__x000a_על הגג: אחר: מגורים, _x000d__x000d__x000a_בחצר: גדר בגבולות מגרש בגובה (מטר): 1.5, _x000d__x000d__x000a_פירוט נוסף: בניית בניין חדש הכולל קומת קרקע , 6 קומות וקומת גג + 2 קומות מרתפי חניה הקלה 30% בצפיפות (שבס ) תוספת 20% שטחי בניה( כחלון ) תוספת קומה, העבודות המבוקשות בהיתר אינן כוללות הוספת צובר גז חדש, או העתקה של צובר קיים"/>
    <s v="NULL"/>
    <s v="NULL"/>
    <s v="NULL"/>
    <s v="NULL"/>
    <m/>
    <s v="NULL"/>
    <m/>
    <m/>
    <m/>
    <m/>
    <m/>
    <m/>
    <m/>
    <m/>
    <m/>
    <m/>
    <m/>
    <m/>
    <m/>
    <m/>
    <s v="גוש חלקה"/>
    <n v="2021"/>
    <x v="1"/>
    <s v="הריסה + בנייה"/>
    <m/>
    <m/>
    <n v="4"/>
    <m/>
    <m/>
    <m/>
    <n v="1"/>
    <s v="להיתר"/>
    <m/>
    <x v="1"/>
    <m/>
    <m/>
    <m/>
    <m/>
    <m/>
    <m/>
    <m/>
    <m/>
    <m/>
    <m/>
    <m/>
    <m/>
    <m/>
    <n v="103"/>
    <m/>
    <m/>
    <m/>
    <m/>
    <m/>
    <m/>
    <m/>
  </r>
  <r>
    <n v="1589"/>
    <m/>
    <m/>
    <m/>
    <m/>
    <m/>
    <m/>
    <s v="הכתובת במתחם"/>
    <m/>
    <m/>
    <m/>
    <n v="4040"/>
    <m/>
    <s v="תל אביב"/>
    <x v="35"/>
    <x v="159"/>
    <m/>
    <s v="מיסוי"/>
    <s v="פינוי-בינוי"/>
    <s v="בביצוע"/>
    <n v="7139025"/>
    <s v="507 180711"/>
    <n v="507"/>
    <n v="180711"/>
    <s v="בניה חדשה"/>
    <s v="בניין מגורים גבוה (מעל 13 מ')"/>
    <n v="821023"/>
    <s v="תל אביב-יפו"/>
    <n v="5000"/>
    <s v="קהילת ורשה"/>
    <n v="230"/>
    <n v="23"/>
    <n v="23"/>
    <s v=" "/>
    <d v="2018-05-13T00:00:00"/>
    <m/>
    <m/>
    <m/>
    <m/>
    <n v="19"/>
    <s v="2020_01"/>
    <d v="2020-11-01T21:03:32"/>
    <m/>
    <m/>
    <s v="אתר העירייה"/>
    <s v="במרתפים: מספר מרתפים אחר: מרתפי חניה   בקומת הקרקע: אולם כניסה חדר אשפה אחר: חדר עגלות, חדר אופניים, 2 יח&quot;ד   בקומות: כמות קומות מגורים: 7 כמות יח&quot;ד מבוקשות: 17   על הגג: קולטי שמש   בחצר: גינה שטחים מרוצפים כמות מקומות חניה: 29 גדר בגבולות מגרש בגובה (מטר): 100  "/>
    <s v="NULL"/>
    <s v="NULL"/>
    <s v="NULL"/>
    <s v="NULL"/>
    <m/>
    <m/>
    <m/>
    <m/>
    <m/>
    <m/>
    <m/>
    <m/>
    <m/>
    <m/>
    <m/>
    <m/>
    <m/>
    <m/>
    <s v="NULL"/>
    <s v="NULL"/>
    <s v="לפי גוש חלקה (מרץ 2021)"/>
    <n v="2018"/>
    <x v="1"/>
    <s v="בנייה"/>
    <m/>
    <m/>
    <n v="1"/>
    <m/>
    <m/>
    <m/>
    <n v="1"/>
    <s v="להיתר"/>
    <m/>
    <x v="1"/>
    <m/>
    <m/>
    <m/>
    <m/>
    <m/>
    <m/>
    <m/>
    <m/>
    <m/>
    <m/>
    <m/>
    <m/>
    <m/>
    <n v="103"/>
    <m/>
    <m/>
    <m/>
    <m/>
    <m/>
    <s v="דחייה"/>
    <m/>
  </r>
  <r>
    <n v="1007"/>
    <m/>
    <m/>
    <m/>
    <m/>
    <m/>
    <m/>
    <m/>
    <m/>
    <m/>
    <m/>
    <n v="4040"/>
    <m/>
    <s v="תל אביב"/>
    <x v="35"/>
    <x v="159"/>
    <m/>
    <s v="מיסוי"/>
    <s v="פינוי-בינוי"/>
    <s v="בביצוע"/>
    <n v="5326681"/>
    <s v="507 170911"/>
    <n v="507"/>
    <n v="170911"/>
    <s v="בניה חדשה"/>
    <s v="בניין מגורים גבוה (מעל 13 מ')"/>
    <n v="821039"/>
    <s v="תל אביב-יפו"/>
    <n v="5000"/>
    <s v="קהילת ורשה"/>
    <n v="230"/>
    <n v="39"/>
    <n v="39"/>
    <m/>
    <d v="2017-06-06T00:00:00"/>
    <m/>
    <m/>
    <m/>
    <m/>
    <n v="30"/>
    <m/>
    <m/>
    <m/>
    <m/>
    <m/>
    <s v="מספר קומות להריסה: 2 שטח הריסה (מ&quot;ר): 348.22_x000d__x000a_ במרתפים: מספר מרתפים אחר: חניה_x000d__x000a_ בקומת הקרקע: אולם כניסה חדר אשפה חדר גז אחר: 2 דירות קרקע_x000d__x000a_ בקומות: כמות קומות מגורים: 8 כמות יח&quot;ד מבוקשות: 30_x000d__x000a_ על הגג: קולטי שמש חדר מדרגות כללי פרגולה_x000d__x000a_ בחצר: גינה שטחים מר"/>
    <m/>
    <m/>
    <m/>
    <s v="NULL"/>
    <m/>
    <m/>
    <m/>
    <m/>
    <m/>
    <m/>
    <m/>
    <m/>
    <m/>
    <m/>
    <m/>
    <m/>
    <m/>
    <m/>
    <m/>
    <m/>
    <s v="שליפת כתובות (אוגוסט 2020)"/>
    <n v="2017"/>
    <x v="1"/>
    <s v="הריסה"/>
    <m/>
    <m/>
    <n v="2"/>
    <m/>
    <m/>
    <n v="1"/>
    <n v="1"/>
    <s v="להיתר"/>
    <m/>
    <x v="1"/>
    <m/>
    <m/>
    <m/>
    <m/>
    <n v="2071426"/>
    <m/>
    <m/>
    <m/>
    <m/>
    <m/>
    <m/>
    <m/>
    <m/>
    <n v="103"/>
    <m/>
    <m/>
    <m/>
    <m/>
    <s v="אין מידע באתר העירייה. במדלן מופיע היתר בנייה"/>
    <s v="לא היו החלטות בבקשה"/>
    <m/>
  </r>
  <r>
    <n v="1006"/>
    <m/>
    <m/>
    <m/>
    <m/>
    <m/>
    <m/>
    <m/>
    <m/>
    <m/>
    <m/>
    <n v="4040"/>
    <m/>
    <s v="תל אביב"/>
    <x v="35"/>
    <x v="159"/>
    <m/>
    <s v="מיסוי"/>
    <s v="פינוי-בינוי"/>
    <s v="בביצוע"/>
    <n v="5290301"/>
    <s v="507 170911"/>
    <n v="507"/>
    <n v="170911"/>
    <s v="בניה חדשה"/>
    <s v="בניין מגורים גבוה (מעל 13 מ')"/>
    <n v="821039"/>
    <s v="תל אביב-יפו"/>
    <n v="5000"/>
    <s v="קהילת ורשה"/>
    <n v="230"/>
    <n v="39"/>
    <n v="39"/>
    <m/>
    <d v="2017-06-06T00:00:00"/>
    <m/>
    <m/>
    <m/>
    <m/>
    <n v="32"/>
    <m/>
    <m/>
    <m/>
    <m/>
    <m/>
    <s v="הריסת מבנה קיים הכולל 2 קומות מגורים שטח להריסה 348.22_x000d__x000a_הקמת מבנה חדש הכולל: מרתפים ,8.00 קומות מגורים ,ובהן 32יח&quot;ד ,2 קומות מרתף_x000a_קומת קרקע עם 2 דירות גן + 7 קומות טיפוסיות + קומת גג_x000d__x000a_המרתפים כוללים: חניה_x000d__x000a_קומת קרקע הכוללת: אולם כניסה,חדר גז,חדר אשפה,2 די"/>
    <m/>
    <m/>
    <m/>
    <s v="NULL"/>
    <m/>
    <m/>
    <m/>
    <m/>
    <m/>
    <m/>
    <m/>
    <m/>
    <m/>
    <m/>
    <m/>
    <m/>
    <m/>
    <m/>
    <m/>
    <m/>
    <s v="שליפת כתובות (אוגוסט 2020)"/>
    <n v="2017"/>
    <x v="1"/>
    <s v="הריסה + בנייה"/>
    <m/>
    <m/>
    <n v="2"/>
    <m/>
    <m/>
    <m/>
    <n v="2"/>
    <s v="להיתר"/>
    <m/>
    <x v="1"/>
    <m/>
    <m/>
    <m/>
    <m/>
    <m/>
    <m/>
    <m/>
    <m/>
    <m/>
    <m/>
    <m/>
    <m/>
    <m/>
    <n v="103"/>
    <m/>
    <m/>
    <m/>
    <m/>
    <m/>
    <m/>
    <m/>
  </r>
  <r>
    <n v="1008"/>
    <m/>
    <m/>
    <m/>
    <m/>
    <m/>
    <m/>
    <m/>
    <m/>
    <m/>
    <m/>
    <n v="4040"/>
    <m/>
    <s v="תל אביב"/>
    <x v="35"/>
    <x v="159"/>
    <m/>
    <s v="מיסוי"/>
    <s v="מיסוי - פינוי-בינוי"/>
    <s v="בביצוע"/>
    <n v="6904919"/>
    <s v="507 190546"/>
    <n v="507"/>
    <n v="190546"/>
    <s v="שינויים"/>
    <s v="הארכת תוקף החלטה"/>
    <n v="821039"/>
    <s v="תל אביב-יפו"/>
    <n v="5000"/>
    <s v="קהילת ורשה"/>
    <n v="230"/>
    <n v="39"/>
    <n v="39"/>
    <m/>
    <d v="2019-04-30T00:00:00"/>
    <m/>
    <m/>
    <m/>
    <m/>
    <n v="30"/>
    <m/>
    <m/>
    <m/>
    <m/>
    <m/>
    <s v="מספר קומות להריסה: 2 שטח הריסה (מ&quot;ר): 348.22_x000a_ במרתפים: מספר מרתפים אחר: חניה_x000a_ בקומת הקרקע: אולם כניסה חדר אשפה חדר גז אחר: 2 דירות קרקע_x000a_ בקומות: כמות קומות מגורים: 8 כמות יח&quot;ד מבוקשות: 30_x000a_ על הגג: קולטי שמש חדר מדרגות כללי פרגולה_x000a_ בחצר: גינה שטחים מר"/>
    <m/>
    <m/>
    <m/>
    <s v="NULL"/>
    <m/>
    <m/>
    <m/>
    <m/>
    <m/>
    <m/>
    <m/>
    <m/>
    <m/>
    <m/>
    <m/>
    <m/>
    <m/>
    <m/>
    <m/>
    <m/>
    <m/>
    <n v="2019"/>
    <x v="1"/>
    <s v="הריסה + בנייה"/>
    <m/>
    <m/>
    <n v="2"/>
    <m/>
    <m/>
    <m/>
    <n v="2"/>
    <s v="להיתר"/>
    <m/>
    <x v="1"/>
    <m/>
    <m/>
    <m/>
    <m/>
    <m/>
    <m/>
    <m/>
    <m/>
    <m/>
    <m/>
    <m/>
    <m/>
    <m/>
    <n v="103"/>
    <m/>
    <m/>
    <m/>
    <m/>
    <m/>
    <s v="אין מידע באתר"/>
    <m/>
  </r>
  <r>
    <n v="1543"/>
    <m/>
    <m/>
    <m/>
    <m/>
    <m/>
    <s v="כפול עם נתוני עבר"/>
    <m/>
    <m/>
    <m/>
    <m/>
    <n v="4040"/>
    <m/>
    <s v="תל אביב"/>
    <x v="35"/>
    <x v="159"/>
    <m/>
    <s v="מיסוי"/>
    <s v="פינוי-בינוי"/>
    <s v="בביצוע"/>
    <n v="7135873"/>
    <s v="507 190546"/>
    <n v="507"/>
    <n v="190546"/>
    <s v="שינויים"/>
    <s v="הארכת תוקף החלטה"/>
    <n v="821039"/>
    <s v="תל אביב-יפו"/>
    <n v="5000"/>
    <s v="קהילת ורשה"/>
    <n v="230"/>
    <n v="39"/>
    <n v="39"/>
    <s v=" "/>
    <d v="2019-04-30T00:00:00"/>
    <m/>
    <m/>
    <m/>
    <m/>
    <m/>
    <s v="2020_01"/>
    <d v="2020-11-01T21:03:32"/>
    <m/>
    <m/>
    <m/>
    <s v="הארכת תוקף ל  הריסת מבנה קיים הכולל 2 קומות מגורים שטח להריסה 348.22  הקמת מבנה חדש הכולל: מרתפים ,8.00 קומות מגורים ,ובהן 30יח&quot;ד ,2 קומות מרתף קומת קרקע עם 2 דירות גן + 7 קומות טיפוסיות  המרתפים כוללים: חניה  קומת קרקע הכוללת: אולם כניסה,חדר גז,חדר אשפה,2 דירות קרקע  על הגג: קולטי שמש,חדר מדרגות כללי,פרגולה  בחצר: גינה,שטחים מרוצפים,2 דירות קרקע  "/>
    <s v="NULL"/>
    <s v="NULL"/>
    <s v="NULL"/>
    <s v="NULL"/>
    <m/>
    <m/>
    <m/>
    <m/>
    <m/>
    <m/>
    <m/>
    <m/>
    <m/>
    <m/>
    <m/>
    <m/>
    <m/>
    <m/>
    <s v="NULL"/>
    <s v="NULL"/>
    <s v="לפי גוש חלקה (מרץ 2021)"/>
    <n v="2019"/>
    <x v="1"/>
    <s v="הריסה "/>
    <m/>
    <m/>
    <n v="2"/>
    <m/>
    <m/>
    <m/>
    <n v="2"/>
    <s v="להיתר"/>
    <m/>
    <x v="1"/>
    <m/>
    <m/>
    <m/>
    <m/>
    <m/>
    <m/>
    <m/>
    <m/>
    <m/>
    <m/>
    <m/>
    <m/>
    <m/>
    <n v="103"/>
    <m/>
    <m/>
    <m/>
    <m/>
    <m/>
    <s v="אישור"/>
    <m/>
  </r>
  <r>
    <n v="1595"/>
    <s v="טיוב בקשות שאינן כפולות"/>
    <m/>
    <m/>
    <s v="במדלן כתוב פרויקט בנייה חדשה. האם היתר מוביל?"/>
    <m/>
    <m/>
    <s v="הכתובת במתחם"/>
    <s v="האם היתר פב?"/>
    <s v="בנייה חדשה"/>
    <m/>
    <n v="4040"/>
    <m/>
    <s v="תל אביב"/>
    <x v="35"/>
    <x v="159"/>
    <m/>
    <s v="מיסוי"/>
    <s v="פינוי-בינוי"/>
    <s v="בביצוע"/>
    <n v="7241103"/>
    <s v="507 200756"/>
    <n v="507"/>
    <n v="200756"/>
    <s v="שינויים"/>
    <s v="הארכת תוקף החלטה"/>
    <n v="821039"/>
    <s v="תל אביב-יפו"/>
    <n v="5000"/>
    <s v="קהילת ורשה"/>
    <n v="230"/>
    <n v="39"/>
    <n v="39"/>
    <s v=" "/>
    <d v="2020-06-08T00:00:00"/>
    <m/>
    <m/>
    <m/>
    <m/>
    <n v="30"/>
    <s v="2020_04"/>
    <d v="2021-01-28T10:47:24"/>
    <m/>
    <m/>
    <s v="אתר העירייה"/>
    <s v="הארכת תוקף ל  הריסת מבנה קיים הכולל 2 קומות מגורים שטח להריסה 348.22  הקמת מבנה חדש הכולל: מרתפים ,8.00 קומות מגורים ,ובהן 30יח&quot;ד ,2 קומות מרתף קומת קרקע עם 2 דירות גן + 7 קומות טיפוסיות  המרתפים כוללים: חניה  קומת קרקע הכוללת: אולם כניסה,חדר גז,חדר אשפה,"/>
    <s v="NULL"/>
    <s v="NULL"/>
    <s v="NULL"/>
    <n v="2071426"/>
    <n v="200648"/>
    <s v="שינויים"/>
    <d v="2020-10-21T00:00:00"/>
    <m/>
    <m/>
    <n v="30"/>
    <m/>
    <m/>
    <m/>
    <m/>
    <n v="30"/>
    <s v="אתר העירייה"/>
    <m/>
    <m/>
    <s v="2020_04"/>
    <d v="2021-01-28T10:47:24"/>
    <s v="לפי גוש חלקה (מרץ 2021)"/>
    <n v="2020"/>
    <x v="2"/>
    <s v="הריסה + בנייה"/>
    <s v="הריסה + בנייה"/>
    <m/>
    <n v="2"/>
    <m/>
    <m/>
    <m/>
    <n v="2"/>
    <s v="להיתר"/>
    <m/>
    <x v="0"/>
    <m/>
    <s v="האם פב?"/>
    <m/>
    <n v="5326681"/>
    <m/>
    <m/>
    <m/>
    <m/>
    <m/>
    <m/>
    <m/>
    <m/>
    <m/>
    <n v="103"/>
    <m/>
    <m/>
    <m/>
    <m/>
    <m/>
    <m/>
    <m/>
  </r>
  <r>
    <n v="1002"/>
    <m/>
    <m/>
    <m/>
    <m/>
    <m/>
    <m/>
    <m/>
    <m/>
    <m/>
    <m/>
    <n v="4040"/>
    <m/>
    <s v="תל אביב"/>
    <x v="35"/>
    <x v="159"/>
    <m/>
    <s v="מיסוי"/>
    <s v="פינוי-בינוי"/>
    <s v="בביצוע"/>
    <n v="3668709"/>
    <s v="507 141834"/>
    <n v="507"/>
    <n v="141834"/>
    <m/>
    <s v="בניה חדשה - בניין מגורים גבוה (מעל 13 מ'"/>
    <n v="821039"/>
    <s v="תל אביב-יפו"/>
    <n v="5000"/>
    <s v="קהילת ורשה"/>
    <n v="230"/>
    <n v="39"/>
    <n v="39"/>
    <m/>
    <d v="2014-09-04T00:00:00"/>
    <m/>
    <m/>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4"/>
    <x v="1"/>
    <s v="הריסה + בנייה"/>
    <m/>
    <m/>
    <n v="2"/>
    <m/>
    <m/>
    <m/>
    <n v="3"/>
    <s v="להיתר"/>
    <m/>
    <x v="1"/>
    <m/>
    <m/>
    <m/>
    <m/>
    <m/>
    <m/>
    <m/>
    <m/>
    <m/>
    <m/>
    <m/>
    <m/>
    <m/>
    <n v="103"/>
    <m/>
    <m/>
    <m/>
    <m/>
    <m/>
    <m/>
    <m/>
  </r>
  <r>
    <n v="1004"/>
    <m/>
    <m/>
    <m/>
    <m/>
    <m/>
    <m/>
    <m/>
    <m/>
    <m/>
    <m/>
    <n v="4040"/>
    <m/>
    <s v="תל אביב"/>
    <x v="35"/>
    <x v="159"/>
    <m/>
    <s v="מיסוי"/>
    <s v="פינוי-בינוי"/>
    <s v="בביצוע"/>
    <n v="3669981"/>
    <s v="507 150518"/>
    <n v="507"/>
    <n v="150518"/>
    <m/>
    <s v="בניה חדשה - בניין מגורים גבוה (מעל 13 מ'"/>
    <n v="821039"/>
    <s v="תל אביב-יפו"/>
    <n v="5000"/>
    <s v="קהילת ורשה"/>
    <n v="230"/>
    <n v="39"/>
    <n v="39"/>
    <m/>
    <d v="2015-03-04T00:00:00"/>
    <m/>
    <m/>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5"/>
    <x v="1"/>
    <s v="הריסה + בנייה"/>
    <m/>
    <m/>
    <n v="2"/>
    <m/>
    <m/>
    <m/>
    <n v="3"/>
    <s v="להיתר"/>
    <m/>
    <x v="1"/>
    <m/>
    <m/>
    <m/>
    <m/>
    <m/>
    <m/>
    <m/>
    <m/>
    <m/>
    <m/>
    <m/>
    <m/>
    <m/>
    <n v="103"/>
    <m/>
    <m/>
    <m/>
    <m/>
    <m/>
    <m/>
    <m/>
  </r>
  <r>
    <n v="1003"/>
    <m/>
    <m/>
    <m/>
    <m/>
    <m/>
    <m/>
    <m/>
    <m/>
    <m/>
    <m/>
    <n v="4040"/>
    <m/>
    <s v="תל אביב"/>
    <x v="35"/>
    <x v="159"/>
    <m/>
    <s v="מיסוי"/>
    <s v="פינוי-בינוי"/>
    <s v="בביצוע"/>
    <n v="5289624"/>
    <s v="507 141834"/>
    <n v="507"/>
    <n v="141834"/>
    <s v="בניה חדשה"/>
    <s v="בניין מגורים גבוה (מעל 13 מ')"/>
    <n v="821039"/>
    <s v="תל אביב-יפו"/>
    <n v="5000"/>
    <s v="קהילת ורשה"/>
    <n v="230"/>
    <n v="39"/>
    <n v="39"/>
    <m/>
    <d v="2014-09-04T00:00:00"/>
    <m/>
    <n v="0"/>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4"/>
    <x v="1"/>
    <m/>
    <m/>
    <m/>
    <m/>
    <m/>
    <m/>
    <m/>
    <n v="4"/>
    <s v="להיתר"/>
    <m/>
    <x v="1"/>
    <m/>
    <m/>
    <m/>
    <m/>
    <m/>
    <m/>
    <m/>
    <m/>
    <m/>
    <m/>
    <m/>
    <m/>
    <m/>
    <n v="103"/>
    <m/>
    <m/>
    <m/>
    <m/>
    <m/>
    <m/>
    <m/>
  </r>
  <r>
    <n v="1005"/>
    <m/>
    <m/>
    <m/>
    <m/>
    <m/>
    <m/>
    <m/>
    <m/>
    <m/>
    <m/>
    <n v="4040"/>
    <m/>
    <s v="תל אביב"/>
    <x v="35"/>
    <x v="159"/>
    <m/>
    <s v="מיסוי"/>
    <s v="פינוי-בינוי"/>
    <s v="בביצוע"/>
    <n v="5285610"/>
    <s v="507 150518"/>
    <n v="507"/>
    <n v="150518"/>
    <s v="בניה חדשה"/>
    <s v="בניין מגורים גבוה (מעל 13 מ')"/>
    <n v="821039"/>
    <s v="תל אביב-יפו"/>
    <n v="5000"/>
    <s v="קהילת ורשה"/>
    <n v="230"/>
    <n v="39"/>
    <n v="39"/>
    <m/>
    <d v="2015-03-04T00:00:00"/>
    <m/>
    <n v="0"/>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5"/>
    <x v="1"/>
    <m/>
    <m/>
    <m/>
    <m/>
    <m/>
    <m/>
    <m/>
    <n v="4"/>
    <s v="להיתר"/>
    <m/>
    <x v="1"/>
    <m/>
    <m/>
    <m/>
    <m/>
    <m/>
    <m/>
    <m/>
    <m/>
    <m/>
    <m/>
    <m/>
    <m/>
    <m/>
    <n v="103"/>
    <m/>
    <m/>
    <m/>
    <m/>
    <m/>
    <m/>
    <m/>
  </r>
  <r>
    <n v="1009"/>
    <m/>
    <m/>
    <m/>
    <m/>
    <m/>
    <m/>
    <m/>
    <m/>
    <m/>
    <m/>
    <n v="4040"/>
    <m/>
    <s v="תל אביב"/>
    <x v="35"/>
    <x v="159"/>
    <m/>
    <s v="מיסוי"/>
    <s v="מיסוי - פינוי-בינוי"/>
    <s v="בביצוע"/>
    <n v="6984879"/>
    <s v="507 190546"/>
    <n v="507"/>
    <n v="190546"/>
    <s v="שינויים"/>
    <s v="הארכת תוקף החלטה"/>
    <n v="821039"/>
    <s v="תל אביב-יפו"/>
    <n v="5000"/>
    <s v="קהילת ורשה"/>
    <n v="230"/>
    <n v="39"/>
    <n v="39"/>
    <m/>
    <d v="2019-04-30T00:00:00"/>
    <m/>
    <m/>
    <m/>
    <m/>
    <n v="30"/>
    <m/>
    <m/>
    <m/>
    <m/>
    <m/>
    <s v="מספר קומות להריסה: 2 שטח הריסה (מ&quot;ר): 348.22_x000d__x000a_ במרתפים: מספר מרתפים אחר: חניה_x000d__x000a_ בקומת הקרקע: אולם כניסה חדר אשפה חדר גז אחר: 2 דירות קרקע_x000d__x000a_ בקומות: כמות קומות מגורים: 8 כמות יח&quot;ד מבוקשות: 30_x000d__x000a_ על הגג: קולטי שמש חדר מדרגות כללי פרגולה_x000d__x000a_ בחצר: גינה שטחים מר"/>
    <m/>
    <m/>
    <m/>
    <s v="NULL"/>
    <m/>
    <m/>
    <m/>
    <m/>
    <m/>
    <m/>
    <m/>
    <m/>
    <m/>
    <m/>
    <m/>
    <m/>
    <m/>
    <m/>
    <m/>
    <m/>
    <m/>
    <n v="2019"/>
    <x v="1"/>
    <s v="הריסה + בנייה"/>
    <m/>
    <m/>
    <m/>
    <m/>
    <m/>
    <m/>
    <n v="4"/>
    <s v="להיתר"/>
    <m/>
    <x v="1"/>
    <m/>
    <m/>
    <m/>
    <m/>
    <m/>
    <m/>
    <m/>
    <m/>
    <m/>
    <m/>
    <m/>
    <m/>
    <m/>
    <n v="103"/>
    <m/>
    <m/>
    <m/>
    <m/>
    <m/>
    <m/>
    <m/>
  </r>
  <r>
    <n v="1010"/>
    <m/>
    <m/>
    <m/>
    <m/>
    <m/>
    <m/>
    <m/>
    <m/>
    <m/>
    <m/>
    <n v="4040"/>
    <m/>
    <s v="תל אביב"/>
    <x v="35"/>
    <x v="159"/>
    <m/>
    <s v="מיסוי"/>
    <s v="מיסוי - פינוי-בינוי"/>
    <s v="בביצוע"/>
    <n v="6982849"/>
    <s v="507 190781"/>
    <n v="507"/>
    <n v="190781"/>
    <s v="שינויים"/>
    <s v="הארכת תוקף החלטה"/>
    <n v="821041"/>
    <s v="תל אביב-יפו"/>
    <n v="5000"/>
    <s v="קהילת ורשה"/>
    <n v="230"/>
    <n v="41"/>
    <n v="41"/>
    <m/>
    <d v="2019-06-25T00:00:00"/>
    <m/>
    <m/>
    <m/>
    <m/>
    <n v="19"/>
    <m/>
    <m/>
    <m/>
    <m/>
    <m/>
    <s v="מספר קומות להריסה: 2 שטח הריסה (מ&quot;ר): 298_x000d__x000a_ במרתפים: מספר מרתפים מחסן חדרי עזר אחר: חניות_x000d__x000a_ בקומת הקרקע: אולם כניסה חדר אשפה חדר גז אחר: דירת גן, חדרי אופניים, מחסן כללי_x000d__x000a_ בקומות: כמות קומות מגורים: 6 כמות יח&quot;ד מבוקשות: 19_x000d__x000a_ על הגג: קולטי שמש חדר מדרגות כ"/>
    <m/>
    <m/>
    <m/>
    <s v="NULL"/>
    <m/>
    <m/>
    <m/>
    <m/>
    <m/>
    <m/>
    <m/>
    <m/>
    <m/>
    <m/>
    <m/>
    <m/>
    <m/>
    <m/>
    <m/>
    <m/>
    <m/>
    <n v="2019"/>
    <x v="1"/>
    <s v="הריסה + בנייה"/>
    <m/>
    <m/>
    <n v="3"/>
    <m/>
    <m/>
    <m/>
    <n v="2"/>
    <s v="להיתר"/>
    <m/>
    <x v="1"/>
    <m/>
    <m/>
    <m/>
    <m/>
    <m/>
    <m/>
    <m/>
    <m/>
    <m/>
    <m/>
    <m/>
    <m/>
    <m/>
    <n v="103"/>
    <m/>
    <m/>
    <m/>
    <m/>
    <m/>
    <m/>
    <m/>
  </r>
  <r>
    <n v="1011"/>
    <m/>
    <m/>
    <m/>
    <m/>
    <m/>
    <m/>
    <m/>
    <m/>
    <m/>
    <m/>
    <n v="4367"/>
    <m/>
    <s v="תל אביב"/>
    <x v="35"/>
    <x v="160"/>
    <m/>
    <s v="מיסוי"/>
    <s v="מיסוי - פינוי-בינוי"/>
    <s v="תכנית מאושרת עם פעילות יזמית"/>
    <n v="6984937"/>
    <s v="507 191028"/>
    <n v="507"/>
    <n v="191028"/>
    <s v="בניה חדשה"/>
    <s v="בניין מגורים גבוה (מעל 13 מ')"/>
    <n v="821073"/>
    <s v="תל אביב-יפו"/>
    <n v="5000"/>
    <s v="קהילת ורשה"/>
    <n v="230"/>
    <n v="73"/>
    <n v="73"/>
    <m/>
    <d v="2019-08-12T00:00:00"/>
    <m/>
    <m/>
    <m/>
    <m/>
    <n v="24"/>
    <m/>
    <m/>
    <m/>
    <m/>
    <m/>
    <s v="מספר קומות להריסה: 1, שטח הריסה (מ&quot;ר): 101.38, _x000d__x000a_במרתפים: מספר מרתפים, מחסן, _x000d__x000a_בקומת הקרקע: חדר אשפה, _x000d__x000a_בקומות: כמות קומות מגורים: 9, כמות יח&quot;ד מבוקשות: 24, _x000d__x000a_על הגג: חדר מכונות ומעלית, קולטי שמש, _x000d__x000a_בחצר: גינה, _x000d__x000a_העבודות המבוקשות בהיתר כוללות הוספת צובר ג"/>
    <m/>
    <m/>
    <m/>
    <s v="NULL"/>
    <m/>
    <m/>
    <m/>
    <m/>
    <m/>
    <m/>
    <m/>
    <m/>
    <m/>
    <m/>
    <m/>
    <m/>
    <m/>
    <m/>
    <m/>
    <m/>
    <m/>
    <n v="2019"/>
    <x v="1"/>
    <s v="הריסה + בנייה"/>
    <m/>
    <m/>
    <n v="1"/>
    <m/>
    <m/>
    <m/>
    <n v="1"/>
    <s v="להיתר"/>
    <m/>
    <x v="1"/>
    <m/>
    <m/>
    <m/>
    <m/>
    <m/>
    <m/>
    <m/>
    <m/>
    <m/>
    <m/>
    <m/>
    <m/>
    <m/>
    <n v="72"/>
    <m/>
    <m/>
    <m/>
    <m/>
    <m/>
    <s v="אישור בתנאים"/>
    <m/>
  </r>
  <r>
    <n v="1584"/>
    <m/>
    <m/>
    <m/>
    <m/>
    <m/>
    <m/>
    <m/>
    <m/>
    <m/>
    <m/>
    <n v="4367"/>
    <m/>
    <s v="תל אביב"/>
    <x v="35"/>
    <x v="160"/>
    <m/>
    <s v="מיסוי"/>
    <s v="פינוי-בינוי"/>
    <s v="תכנית מאושרת עם פעילות יזמית"/>
    <n v="7138736"/>
    <s v="507 191028"/>
    <n v="507"/>
    <n v="191028"/>
    <s v="בניה חדשה"/>
    <s v="בניין מגורים גבוה (מעל 13 מ')"/>
    <n v="821073"/>
    <s v="תל אביב-יפו"/>
    <n v="5000"/>
    <s v="קהילת ורשה"/>
    <n v="230"/>
    <n v="73"/>
    <n v="73"/>
    <s v=" "/>
    <d v="2019-08-12T00:00:00"/>
    <m/>
    <m/>
    <m/>
    <m/>
    <m/>
    <s v="2020_01"/>
    <d v="2020-11-01T21:03:32"/>
    <m/>
    <m/>
    <m/>
    <s v="מספר קומות להריסה: 1, שטח הריסה (מ&quot;ר): 101.38,   במרתפים: מספר מרתפים, מחסן,   בקומת הקרקע: חדר אשפה,   בקומות: כמות קומות מגורים: 9, כמות יח&quot;ד מבוקשות: 24,   על הגג: חדר מכונות ומעלית, קולטי שמש,   בחצר: גינה,   העבודות המבוקשות בהיתר כוללות הוספת צובר גז חדש, או העתקה של צובר קיים: כן"/>
    <s v="NULL"/>
    <s v="NULL"/>
    <s v="NULL"/>
    <s v="NULL"/>
    <m/>
    <m/>
    <m/>
    <m/>
    <m/>
    <m/>
    <m/>
    <m/>
    <m/>
    <m/>
    <m/>
    <m/>
    <m/>
    <s v="NULL"/>
    <s v="NULL"/>
    <s v="NULL"/>
    <s v="לפי גוש חלקה (מרץ 2021)"/>
    <n v="2019"/>
    <x v="1"/>
    <s v="הריסה + בנייה"/>
    <m/>
    <m/>
    <m/>
    <m/>
    <m/>
    <m/>
    <n v="4"/>
    <s v="להיתר"/>
    <m/>
    <x v="1"/>
    <m/>
    <m/>
    <m/>
    <m/>
    <m/>
    <m/>
    <m/>
    <m/>
    <s v="כן"/>
    <m/>
    <m/>
    <s v="מתחם רלוונטי לפי אלון"/>
    <m/>
    <n v="72"/>
    <m/>
    <m/>
    <m/>
    <m/>
    <m/>
    <s v="לדיון חוזר"/>
    <m/>
  </r>
  <r>
    <n v="1627"/>
    <m/>
    <m/>
    <m/>
    <m/>
    <m/>
    <m/>
    <m/>
    <m/>
    <m/>
    <m/>
    <n v="4367"/>
    <m/>
    <s v="תל אביב"/>
    <x v="35"/>
    <x v="160"/>
    <m/>
    <s v="מיסוי"/>
    <s v="פינוי-בינוי"/>
    <s v="תכנית מאושרת עם פעילות יזמית"/>
    <n v="7243440"/>
    <s v="507 191028"/>
    <n v="507"/>
    <n v="191028"/>
    <s v="בניה חדשה"/>
    <s v="בניין מגורים גבוה (מעל 13 מ')"/>
    <n v="821073"/>
    <s v="תל אביב-יפו"/>
    <n v="5000"/>
    <s v="קהילת ורשה"/>
    <n v="230"/>
    <n v="73"/>
    <n v="73"/>
    <s v=" "/>
    <d v="2019-08-12T00:00:00"/>
    <m/>
    <m/>
    <m/>
    <m/>
    <m/>
    <s v="2020_04"/>
    <d v="2021-01-28T10:47:24"/>
    <m/>
    <m/>
    <m/>
    <s v="מספר קומות להריסה: 1, שטח הריסה (מ&quot;ר): 101.38,   במרתפים: מספר מרתפים, מחסן,   בקומת הקרקע: חדר אשפה,   בקומות: כמות קומות מגורים: 9, כמות יח&quot;ד מבוקשות: 24,   על הגג: חדר מכונות ומעלית, קולטי שמש,   בחצר: גינה,   העבודות המבוקשות בהיתר כוללות הוספת צובר ג"/>
    <s v="NULL"/>
    <s v="NULL"/>
    <s v="NULL"/>
    <s v="NULL"/>
    <m/>
    <m/>
    <m/>
    <m/>
    <m/>
    <m/>
    <m/>
    <m/>
    <m/>
    <m/>
    <m/>
    <m/>
    <m/>
    <s v="NULL"/>
    <s v="NULL"/>
    <s v="NULL"/>
    <s v="לפי גוש חלקה (מרץ 2021)"/>
    <n v="2019"/>
    <x v="1"/>
    <s v="הריסה + בנייה"/>
    <m/>
    <m/>
    <m/>
    <m/>
    <m/>
    <m/>
    <n v="4"/>
    <s v="להיתר"/>
    <m/>
    <x v="1"/>
    <m/>
    <m/>
    <m/>
    <m/>
    <m/>
    <m/>
    <m/>
    <m/>
    <s v="כן"/>
    <m/>
    <m/>
    <s v="מתחם רלוונטי לפי כתובת"/>
    <m/>
    <n v="72"/>
    <m/>
    <m/>
    <m/>
    <m/>
    <m/>
    <s v="לדיון חוזר"/>
    <m/>
  </r>
  <r>
    <n v="1012"/>
    <m/>
    <m/>
    <m/>
    <m/>
    <m/>
    <m/>
    <m/>
    <m/>
    <m/>
    <m/>
    <n v="4367"/>
    <m/>
    <s v="תל אביב"/>
    <x v="35"/>
    <x v="160"/>
    <m/>
    <s v="מיסוי"/>
    <s v="מיסוי - פינוי-בינוי"/>
    <s v="תכנית מאושרת עם פעילות יזמית"/>
    <n v="6983753"/>
    <s v="507 191029"/>
    <n v="507"/>
    <n v="191029"/>
    <s v="בניה חדשה"/>
    <s v="בניין מגורים גבוה (מעל 13 מ')"/>
    <n v="821077"/>
    <s v="תל אביב-יפו"/>
    <n v="5000"/>
    <s v="קהילת ורשה"/>
    <n v="230"/>
    <n v="77"/>
    <n v="77"/>
    <m/>
    <d v="2019-08-12T00:00:00"/>
    <m/>
    <m/>
    <m/>
    <m/>
    <n v="25"/>
    <m/>
    <m/>
    <m/>
    <m/>
    <m/>
    <s v="מספר קומות להריסה: 2, שטח הריסה (מ&quot;ר): 275.79, _x000d__x000a_במרתפים: מספר מרתפים, מחסן, _x000d__x000a_בקומת הקרקע: חדר אשפה, _x000d__x000a_בקומות: כמות קומות מגורים: 9, כמות יח&quot;ד מבוקשות: 25, _x000d__x000a_על הגג: חדר מכונות ומעלית, קולטי שמש, חדר מדרגות כללי, _x000d__x000a_בחצר: גינה, שטחים מרוצפים, _x000d__x000a_העבודות המ"/>
    <m/>
    <m/>
    <m/>
    <s v="NULL"/>
    <m/>
    <m/>
    <m/>
    <m/>
    <m/>
    <m/>
    <m/>
    <m/>
    <m/>
    <m/>
    <m/>
    <m/>
    <m/>
    <m/>
    <m/>
    <m/>
    <m/>
    <n v="2019"/>
    <x v="1"/>
    <s v="הריסה + בנייה"/>
    <m/>
    <m/>
    <n v="2"/>
    <m/>
    <m/>
    <m/>
    <n v="1"/>
    <s v="להיתר"/>
    <m/>
    <x v="1"/>
    <m/>
    <m/>
    <m/>
    <m/>
    <m/>
    <m/>
    <m/>
    <m/>
    <m/>
    <m/>
    <m/>
    <m/>
    <m/>
    <n v="72"/>
    <m/>
    <m/>
    <m/>
    <m/>
    <m/>
    <s v="אישור בתנאים"/>
    <m/>
  </r>
  <r>
    <n v="1586"/>
    <m/>
    <m/>
    <m/>
    <m/>
    <m/>
    <m/>
    <m/>
    <m/>
    <m/>
    <m/>
    <n v="4367"/>
    <m/>
    <s v="תל אביב"/>
    <x v="35"/>
    <x v="160"/>
    <m/>
    <s v="מיסוי"/>
    <s v="פינוי-בינוי"/>
    <s v="תכנית מאושרת עם פעילות יזמית"/>
    <n v="7138737"/>
    <s v="507 191029"/>
    <n v="507"/>
    <n v="191029"/>
    <s v="בניה חדשה"/>
    <s v="בניין מגורים גבוה (מעל 13 מ')"/>
    <n v="821077"/>
    <s v="תל אביב-יפו"/>
    <n v="5000"/>
    <s v="קהילת ורשה"/>
    <n v="230"/>
    <n v="77"/>
    <n v="77"/>
    <s v=" "/>
    <d v="2019-08-12T00:00:00"/>
    <m/>
    <m/>
    <m/>
    <m/>
    <m/>
    <s v="2020_01"/>
    <d v="2020-11-01T21:03:32"/>
    <m/>
    <m/>
    <m/>
    <s v="מספר קומות להריסה: 2, שטח הריסה (מ&quot;ר): 275.79,   במרתפים: מספר מרתפים, מחסן,   בקומת הקרקע: חדר אשפה,   בקומות: כמות קומות מגורים: 9, כמות יח&quot;ד מבוקשות: 25,   על הגג: חדר מכונות ומעלית, קולטי שמש, חדר מדרגות כללי,   בחצר: גינה, שטחים מרוצפים,   העבודות המבוקשות בהיתר כוללות הוספת צובר גז חדש, או העתקה של צובר קיים: כן"/>
    <s v="NULL"/>
    <s v="NULL"/>
    <s v="NULL"/>
    <s v="NULL"/>
    <m/>
    <m/>
    <m/>
    <m/>
    <m/>
    <m/>
    <m/>
    <m/>
    <m/>
    <m/>
    <m/>
    <m/>
    <m/>
    <s v="NULL"/>
    <s v="NULL"/>
    <s v="NULL"/>
    <s v="לפי גוש חלקה (מרץ 2021)"/>
    <n v="2019"/>
    <x v="1"/>
    <s v="הריסה + בנייה"/>
    <m/>
    <m/>
    <m/>
    <m/>
    <m/>
    <m/>
    <n v="4"/>
    <s v="להיתר"/>
    <m/>
    <x v="1"/>
    <m/>
    <m/>
    <m/>
    <m/>
    <m/>
    <m/>
    <m/>
    <m/>
    <s v="כן"/>
    <m/>
    <m/>
    <s v="מתחם רלוונטי לפי אלון"/>
    <m/>
    <n v="72"/>
    <m/>
    <m/>
    <m/>
    <m/>
    <m/>
    <s v="לדיון חוזר"/>
    <m/>
  </r>
  <r>
    <n v="1602"/>
    <m/>
    <m/>
    <m/>
    <m/>
    <m/>
    <m/>
    <m/>
    <m/>
    <m/>
    <m/>
    <n v="4367"/>
    <m/>
    <s v="תל אביב"/>
    <x v="35"/>
    <x v="160"/>
    <m/>
    <s v="מיסוי"/>
    <s v="פינוי-בינוי"/>
    <s v="תכנית מאושרת עם פעילות יזמית"/>
    <n v="7241802"/>
    <s v="507 191029"/>
    <n v="507"/>
    <n v="191029"/>
    <s v="בניה חדשה"/>
    <s v="בניין מגורים גבוה (מעל 13 מ')"/>
    <n v="821077"/>
    <s v="תל אביב-יפו"/>
    <n v="5000"/>
    <s v="קהילת ורשה"/>
    <n v="230"/>
    <n v="77"/>
    <n v="77"/>
    <s v=" "/>
    <d v="2019-08-12T00:00:00"/>
    <m/>
    <m/>
    <m/>
    <m/>
    <m/>
    <s v="2020_04"/>
    <d v="2021-01-28T10:47:24"/>
    <m/>
    <m/>
    <m/>
    <s v="מספר קומות להריסה: 2, שטח הריסה (מ&quot;ר): 275.79,   במרתפים: מספר מרתפים, מחסן,   בקומת הקרקע: חדר אשפה,   בקומות: כמות קומות מגורים: 9, כמות יח&quot;ד מבוקשות: 25,   על הגג: חדר מכונות ומעלית, קולטי שמש, חדר מדרגות כללי,   בחצר: גינה, שטחים מרוצפים,   העבודות המ"/>
    <s v="NULL"/>
    <s v="NULL"/>
    <s v="NULL"/>
    <s v="NULL"/>
    <m/>
    <m/>
    <m/>
    <m/>
    <m/>
    <m/>
    <m/>
    <m/>
    <m/>
    <m/>
    <m/>
    <m/>
    <m/>
    <s v="NULL"/>
    <s v="NULL"/>
    <s v="NULL"/>
    <s v="לפי גוש חלקה (מרץ 2021)"/>
    <n v="2019"/>
    <x v="1"/>
    <s v="הריסה + בנייה"/>
    <m/>
    <m/>
    <m/>
    <m/>
    <m/>
    <m/>
    <n v="4"/>
    <s v="להיתר"/>
    <m/>
    <x v="1"/>
    <m/>
    <m/>
    <m/>
    <m/>
    <m/>
    <m/>
    <m/>
    <m/>
    <s v="כן"/>
    <m/>
    <m/>
    <s v="מתחם רלוונטי לפי כתובת"/>
    <m/>
    <n v="72"/>
    <m/>
    <m/>
    <m/>
    <m/>
    <m/>
    <s v="לדיון חוזר"/>
    <m/>
  </r>
  <r>
    <n v="1581"/>
    <s v="טיוב בקשותID כפולות"/>
    <m/>
    <m/>
    <s v="ספק תמא?"/>
    <m/>
    <m/>
    <m/>
    <m/>
    <m/>
    <m/>
    <n v="4367"/>
    <m/>
    <s v="תל אביב"/>
    <x v="35"/>
    <x v="160"/>
    <m/>
    <s v="מיסוי"/>
    <s v="פינוי-בינוי"/>
    <s v="תכנית מאושרת עם פעילות יזמית"/>
    <n v="7138643"/>
    <s v="507 200086"/>
    <n v="507"/>
    <n v="200086"/>
    <s v="בניה חדשה"/>
    <s v="בניין מגורים גבוה (מעל 13 מ')"/>
    <n v="821079"/>
    <s v="תל אביב-יפו"/>
    <n v="5000"/>
    <s v="קהילת ורשה"/>
    <n v="230"/>
    <n v="79"/>
    <n v="79"/>
    <s v=" "/>
    <d v="2020-01-14T00:00:00"/>
    <m/>
    <m/>
    <m/>
    <m/>
    <n v="25"/>
    <s v="2020_01"/>
    <d v="2020-11-01T21:03:32"/>
    <m/>
    <s v="מהות הבקשה"/>
    <m/>
    <s v="מספר קומות להריסה: 2, שטח הריסה (מ&quot;ר): 320.39,   במרתפים: מספר מרתפים, מחסן,   בקומת הקרקע: חדר אשפה,   בקומות: כמות קומות מגורים: 9, כמות יח&quot;ד מבוקשות: 25,   על הגג: חדר מכונות ומעלית, קולטי שמש,   בחצר: גינה, שטחים מרוצפים,   העבודות המבוקשות בהיתר כוללות הוספת צובר גז חדש, או העתקה של צובר קיים: כן"/>
    <s v="NULL"/>
    <s v="NULL"/>
    <s v="NULL"/>
    <s v="NULL"/>
    <m/>
    <m/>
    <m/>
    <m/>
    <m/>
    <m/>
    <m/>
    <m/>
    <m/>
    <m/>
    <m/>
    <m/>
    <m/>
    <m/>
    <s v="NULL"/>
    <s v="NULL"/>
    <s v="לפי גוש חלקה (מרץ 2021)"/>
    <n v="2020"/>
    <x v="1"/>
    <s v="הריסה"/>
    <m/>
    <m/>
    <n v="3"/>
    <m/>
    <m/>
    <m/>
    <n v="1"/>
    <s v="להיתר"/>
    <m/>
    <x v="1"/>
    <m/>
    <m/>
    <m/>
    <m/>
    <m/>
    <m/>
    <m/>
    <m/>
    <s v="כן"/>
    <m/>
    <m/>
    <s v="מתחם רלוונטי לפי אלון"/>
    <m/>
    <n v="72"/>
    <m/>
    <m/>
    <m/>
    <m/>
    <m/>
    <s v="לדיון חוזר"/>
    <m/>
  </r>
  <r>
    <n v="1015"/>
    <m/>
    <m/>
    <m/>
    <m/>
    <m/>
    <m/>
    <m/>
    <m/>
    <m/>
    <m/>
    <n v="4367"/>
    <m/>
    <s v="תל אביב"/>
    <x v="35"/>
    <x v="160"/>
    <m/>
    <s v="מיסוי"/>
    <s v="פינוי-בינוי"/>
    <s v="תכנית מאושרת עם פעילות יזמית"/>
    <n v="5285622"/>
    <s v="507 141844"/>
    <n v="507"/>
    <n v="141844"/>
    <s v="בניה חדשה"/>
    <s v="בניין מגורים גבוה (מעל 13 מ')"/>
    <n v="821079"/>
    <s v="תל אביב-יפו"/>
    <n v="5000"/>
    <s v="קהילת ורשה"/>
    <n v="230"/>
    <n v="79"/>
    <n v="79"/>
    <s v="א"/>
    <d v="2014-09-11T00:00:00"/>
    <m/>
    <n v="31"/>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s v="NULL"/>
    <m/>
    <m/>
    <m/>
    <m/>
    <m/>
    <m/>
    <m/>
    <m/>
    <m/>
    <m/>
    <m/>
    <m/>
    <m/>
    <m/>
    <m/>
    <m/>
    <s v="שליפת כתובות (אוגוסט 2020)"/>
    <n v="2014"/>
    <x v="1"/>
    <m/>
    <m/>
    <m/>
    <m/>
    <m/>
    <m/>
    <m/>
    <n v="4"/>
    <s v="להיתר"/>
    <m/>
    <x v="1"/>
    <m/>
    <m/>
    <m/>
    <m/>
    <m/>
    <m/>
    <m/>
    <m/>
    <m/>
    <m/>
    <m/>
    <m/>
    <m/>
    <n v="72"/>
    <m/>
    <m/>
    <m/>
    <m/>
    <m/>
    <m/>
    <m/>
  </r>
  <r>
    <n v="1608"/>
    <m/>
    <m/>
    <m/>
    <m/>
    <m/>
    <m/>
    <m/>
    <m/>
    <m/>
    <m/>
    <n v="4367"/>
    <m/>
    <s v="תל אביב"/>
    <x v="35"/>
    <x v="160"/>
    <m/>
    <s v="מיסוי"/>
    <s v="פינוי-בינוי"/>
    <s v="תכנית מאושרת עם פעילות יזמית"/>
    <n v="7241982"/>
    <s v="507 200086"/>
    <n v="507"/>
    <n v="200086"/>
    <s v="בניה חדשה"/>
    <s v="בניין מגורים גבוה (מעל 13 מ')"/>
    <n v="821079"/>
    <s v="תל אביב-יפו"/>
    <n v="5000"/>
    <s v="קהילת ורשה"/>
    <n v="230"/>
    <n v="79"/>
    <n v="79"/>
    <s v=" "/>
    <d v="2020-01-14T00:00:00"/>
    <m/>
    <m/>
    <m/>
    <m/>
    <m/>
    <s v="2020_04"/>
    <d v="2021-01-28T10:47:24"/>
    <m/>
    <m/>
    <m/>
    <s v="מספר קומות להריסה: 2, שטח הריסה (מ&quot;ר): 320.39,   במרתפים: מספר מרתפים, מחסן,   בקומת הקרקע: חדר אשפה,   בקומות: כמות קומות מגורים: 9, כמות יח&quot;ד מבוקשות: 25,   על הגג: חדר מכונות ומעלית, קולטי שמש,   בחצר: גינה, שטחים מרוצפים,   העבודות המבוקשות בהיתר כולל"/>
    <s v="NULL"/>
    <s v="NULL"/>
    <s v="NULL"/>
    <s v="NULL"/>
    <m/>
    <m/>
    <m/>
    <m/>
    <m/>
    <m/>
    <m/>
    <m/>
    <m/>
    <m/>
    <m/>
    <m/>
    <m/>
    <s v="NULL"/>
    <s v="NULL"/>
    <s v="NULL"/>
    <s v="לפי גוש חלקה (מרץ 2021)"/>
    <n v="2020"/>
    <x v="1"/>
    <s v="הריסה + בנייה"/>
    <m/>
    <m/>
    <m/>
    <m/>
    <m/>
    <m/>
    <n v="4"/>
    <s v="להיתר"/>
    <m/>
    <x v="1"/>
    <m/>
    <m/>
    <m/>
    <m/>
    <m/>
    <m/>
    <m/>
    <m/>
    <s v="כן"/>
    <m/>
    <m/>
    <s v="מתחם רלוונטי לפי כתובת"/>
    <m/>
    <n v="72"/>
    <m/>
    <m/>
    <m/>
    <m/>
    <m/>
    <s v="לדיון חוזר"/>
    <m/>
  </r>
  <r>
    <n v="1016"/>
    <m/>
    <m/>
    <m/>
    <m/>
    <m/>
    <m/>
    <m/>
    <m/>
    <m/>
    <m/>
    <n v="4367"/>
    <m/>
    <s v="תל אביב"/>
    <x v="35"/>
    <x v="160"/>
    <m/>
    <s v="מיסוי"/>
    <s v="פינוי-בינוי"/>
    <s v="תכנית מאושרת עם פעילות יזמית"/>
    <n v="5325684"/>
    <s v="507 141844"/>
    <n v="507"/>
    <n v="141844"/>
    <s v="בניה חדשה"/>
    <s v="בניין מגורים גבוה (מעל 13 מ')"/>
    <m/>
    <s v="תל אביב-יפו"/>
    <n v="5000"/>
    <s v="קהילת ורשה"/>
    <n v="230"/>
    <n v="79"/>
    <n v="79"/>
    <m/>
    <d v="2014-09-11T00:00:00"/>
    <m/>
    <m/>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n v="1532887"/>
    <n v="141066"/>
    <m/>
    <d v="2014-12-28T00:00:00"/>
    <m/>
    <m/>
    <n v="31"/>
    <m/>
    <m/>
    <m/>
    <m/>
    <m/>
    <m/>
    <m/>
    <m/>
    <m/>
    <m/>
    <s v="שליפת כתובות (אוגוסט 2020)"/>
    <n v="2014"/>
    <x v="7"/>
    <m/>
    <m/>
    <m/>
    <m/>
    <m/>
    <m/>
    <m/>
    <n v="4"/>
    <s v="להיתר"/>
    <m/>
    <x v="1"/>
    <m/>
    <m/>
    <m/>
    <m/>
    <m/>
    <m/>
    <m/>
    <m/>
    <m/>
    <m/>
    <m/>
    <m/>
    <m/>
    <n v="72"/>
    <m/>
    <m/>
    <m/>
    <m/>
    <m/>
    <m/>
    <m/>
  </r>
  <r>
    <n v="1013"/>
    <m/>
    <m/>
    <m/>
    <m/>
    <m/>
    <m/>
    <m/>
    <m/>
    <s v="פרויקט פינוי בינוי "/>
    <s v="היתר בתנאים"/>
    <n v="4367"/>
    <m/>
    <s v="תל אביב"/>
    <x v="35"/>
    <x v="160"/>
    <m/>
    <s v="מיסוי"/>
    <s v="פינוי-בינוי"/>
    <s v="תכנית מאושרת עם פעילות יזמית"/>
    <n v="5288571"/>
    <s v="507 130375"/>
    <n v="507"/>
    <n v="130375"/>
    <s v="בניה חדשה"/>
    <s v="בניין גבוה"/>
    <n v="821079"/>
    <s v="תל אביב-יפו"/>
    <n v="5000"/>
    <s v="קהילת ורשה"/>
    <n v="230"/>
    <n v="79"/>
    <n v="79"/>
    <s v="א"/>
    <d v="2013-02-20T00:00:00"/>
    <m/>
    <n v="0"/>
    <m/>
    <m/>
    <n v="25"/>
    <m/>
    <m/>
    <m/>
    <m/>
    <m/>
    <s v="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ים , ח. חשמל ותקשורת_x000d__x000a_פירוט נוסף: + 2 קומות מרתף._x000d__x000a_חנ"/>
    <m/>
    <m/>
    <m/>
    <s v="NULL"/>
    <m/>
    <m/>
    <m/>
    <m/>
    <m/>
    <m/>
    <m/>
    <m/>
    <m/>
    <m/>
    <m/>
    <m/>
    <m/>
    <m/>
    <m/>
    <m/>
    <s v="שליפת כתובות (אוגוסט 2020)"/>
    <n v="2013"/>
    <x v="1"/>
    <s v="הריסה"/>
    <m/>
    <m/>
    <m/>
    <m/>
    <m/>
    <m/>
    <s v="?"/>
    <s v="להיתר"/>
    <s v="תמא או פב"/>
    <x v="1"/>
    <m/>
    <m/>
    <m/>
    <m/>
    <m/>
    <m/>
    <m/>
    <m/>
    <m/>
    <m/>
    <m/>
    <m/>
    <m/>
    <n v="72"/>
    <m/>
    <m/>
    <m/>
    <m/>
    <m/>
    <m/>
    <m/>
  </r>
  <r>
    <n v="1014"/>
    <m/>
    <m/>
    <m/>
    <m/>
    <m/>
    <m/>
    <m/>
    <m/>
    <s v="פרויקט פינוי בינוי "/>
    <s v="היתר בתנאים"/>
    <n v="4367"/>
    <m/>
    <s v="תל אביב"/>
    <x v="35"/>
    <x v="160"/>
    <m/>
    <s v="מיסוי"/>
    <s v="פינוי-בינוי"/>
    <s v="תכנית מאושרת עם פעילות יזמית"/>
    <n v="3668719"/>
    <s v="507 141844"/>
    <n v="507"/>
    <n v="141844"/>
    <m/>
    <s v="בניה חדשה - בניין מגורים גבוה (מעל 13 מ'"/>
    <n v="821079"/>
    <s v="תל אביב-יפו"/>
    <n v="5000"/>
    <s v="קהילת ורשה"/>
    <n v="230"/>
    <n v="79"/>
    <n v="79"/>
    <s v="א"/>
    <d v="2014-09-11T00:00:00"/>
    <m/>
    <m/>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n v="300793"/>
    <n v="141066"/>
    <m/>
    <d v="2014-12-28T00:00:00"/>
    <m/>
    <m/>
    <n v="31"/>
    <m/>
    <m/>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s v="שליפת כתובות (אוגוסט 2020)"/>
    <n v="2014"/>
    <x v="7"/>
    <s v="הריסה + בנייה"/>
    <s v="הריסה + בנייה"/>
    <m/>
    <m/>
    <m/>
    <m/>
    <m/>
    <s v="?"/>
    <s v="להיתר"/>
    <s v="תמא או פב"/>
    <x v="6"/>
    <s v="?"/>
    <m/>
    <m/>
    <m/>
    <m/>
    <m/>
    <m/>
    <m/>
    <m/>
    <m/>
    <m/>
    <m/>
    <m/>
    <n v="72"/>
    <m/>
    <m/>
    <m/>
    <m/>
    <m/>
    <m/>
    <m/>
  </r>
  <r>
    <n v="1553"/>
    <m/>
    <m/>
    <m/>
    <s v="תמ&quot;א אך הכתובת נמצאת בתוך המתחם ולכן פ&quot;ב"/>
    <m/>
    <s v="כפול רק מהנתונים החדשים"/>
    <s v="תמ&quot;א אך הכתובת נמצאת בתוך המתחם ולכן פ&quot;ב"/>
    <m/>
    <s v="תמ&quot;א 38"/>
    <s v="בקשה להיתר"/>
    <n v="4041"/>
    <m/>
    <s v="תל אביב"/>
    <x v="35"/>
    <x v="161"/>
    <m/>
    <s v="מיסוי"/>
    <s v="פינוי-בינוי"/>
    <s v="תכנית מאושרת עם פעילות יזמית"/>
    <n v="7136716"/>
    <s v="507 200049"/>
    <n v="507"/>
    <n v="200049"/>
    <s v="בניה חדשה"/>
    <s v="בניין מגורים גבוה (מעל 13 מ')"/>
    <n v="819017"/>
    <s v="תל אביב-יפו"/>
    <n v="5000"/>
    <s v="הדר יוסף"/>
    <n v="236"/>
    <n v="17"/>
    <n v="17"/>
    <s v=" "/>
    <d v="2020-01-08T00:00:00"/>
    <m/>
    <m/>
    <n v="8"/>
    <n v="13"/>
    <n v="21"/>
    <s v="2020_01"/>
    <d v="2020-11-01T21:03:32"/>
    <s v="אתר העירייה"/>
    <s v="חישוב מתמטי"/>
    <s v="מהות הבקשה"/>
    <s v="מספר קומות להריסה: 2, שטח הריסה (מ&quot;ר): 317.69,   במרתפים: מספר מרתפים, מחסן, חדרי עזר, אחר: חנייה,   בקומת הקרקע: אולם כניסה, חדר אשפה, חדר גז, אחר: חדר אופניים, מחסן משותף, 2 יח&quot;ד,   בקומות: כמות קומות מגורים: 8, כמות יח&quot;ד מבוקשות: 21,   על הגג: חדר מכונות ומעלית, קולטי שמש, חדר מדרגות כללי, פרגולה,   בחצר: גינה, שטחים מרוצפים, כמות מקומות חניה: 24, גדר בגבולות מגרש בגובה (מטר): 1.5,     נפח חפירה (מ&quot;ק): 5,575.00, העבודות המבוקשות בהיתר כוללות הוספת צובר גז חדש, או העתקה של צובר קיים: לא"/>
    <s v="NULL"/>
    <s v="NULL"/>
    <s v="NULL"/>
    <s v="NULL"/>
    <m/>
    <m/>
    <m/>
    <m/>
    <m/>
    <m/>
    <m/>
    <m/>
    <m/>
    <m/>
    <m/>
    <m/>
    <m/>
    <m/>
    <s v="NULL"/>
    <s v="NULL"/>
    <s v="לפי גוש חלקה (מרץ 2021)"/>
    <n v="2020"/>
    <x v="1"/>
    <s v="הריסה + בנייה"/>
    <m/>
    <m/>
    <m/>
    <m/>
    <m/>
    <m/>
    <s v="אם פב אז מובילה"/>
    <s v="להיתר"/>
    <s v="תמא לפי מדלן"/>
    <x v="1"/>
    <m/>
    <m/>
    <m/>
    <m/>
    <m/>
    <m/>
    <m/>
    <m/>
    <m/>
    <m/>
    <m/>
    <m/>
    <m/>
    <n v="64"/>
    <m/>
    <m/>
    <m/>
    <m/>
    <m/>
    <s v="דחייה"/>
    <m/>
  </r>
  <r>
    <n v="1018"/>
    <m/>
    <m/>
    <m/>
    <m/>
    <m/>
    <m/>
    <m/>
    <m/>
    <m/>
    <m/>
    <n v="4017"/>
    <m/>
    <s v="תל אביב"/>
    <x v="35"/>
    <x v="162"/>
    <m/>
    <s v="מיסוי"/>
    <s v="מיסוי - פינוי-בינוי"/>
    <s v="בביצוע"/>
    <n v="3672210"/>
    <s v="507 160206"/>
    <n v="507"/>
    <n v="160206"/>
    <m/>
    <s v="בניה חדשה - מגדל מגורים מעל 20 קומות"/>
    <n v="944005"/>
    <s v="תל אביב-יפו"/>
    <n v="5000"/>
    <s v="רקנאטי"/>
    <n v="275"/>
    <n v="5"/>
    <n v="5"/>
    <m/>
    <d v="2016-01-31T00:00:00"/>
    <m/>
    <m/>
    <n v="96"/>
    <n v="102"/>
    <n v="198"/>
    <m/>
    <m/>
    <m/>
    <m/>
    <m/>
    <s v="הריסת מבנה קיים הכולל 4 קומות מגורים_x000a_הקמת מבנה חדש הכולל: מרתף ,16.0 קומות מגורים ,ובהן 198יח&quot;ד ,3 בנינים +ק.ק + 3 מפלסי מרתפים_x000a_המרתפים כוללים: מחסן,חדרי עזר,חניות_x000a_קומת קרקע הכוללת: אולם כניסה,חדר אשפה,מחסנים, חלל לרווחת הדיירים_x000a_על הגג: קולטי שמש,חדר"/>
    <m/>
    <m/>
    <m/>
    <s v="NULL"/>
    <n v="171061"/>
    <m/>
    <d v="2018-05-21T00:00:00"/>
    <m/>
    <m/>
    <m/>
    <n v="96"/>
    <m/>
    <n v="102"/>
    <m/>
    <n v="198"/>
    <m/>
    <m/>
    <s v="הריסת 3 בניינים קיימים בצורת H, בכל מבנה 2 בניינים צמודים, סה&quot;כ 6 בניינים, 16 יח&quot;ד בבניין, 96 יח&quot;ד במתחם כולו המיועד להריסה , והקמת 3 בניינים חדשים זהים (A,B,C)  בני 17 קומות כולל קומת קרקע וקומת גג טכני, מעל 3 מרתפי חניה משותפים. בכל בניין 66 יח&quot;ד , סה&quot;כ 198 יח&quot;ד במתחם ."/>
    <m/>
    <m/>
    <m/>
    <n v="2016"/>
    <x v="3"/>
    <s v="הריסה + בנייה"/>
    <s v="הריסה + בנייה"/>
    <m/>
    <n v="1"/>
    <m/>
    <m/>
    <m/>
    <n v="1"/>
    <s v="להיתר"/>
    <m/>
    <x v="0"/>
    <m/>
    <m/>
    <s v="אתר העירייה"/>
    <n v="3672210"/>
    <m/>
    <s v="היתר מאתר העירייה, לכן אין היתר ID"/>
    <m/>
    <m/>
    <m/>
    <m/>
    <m/>
    <m/>
    <s v="מיצוי יח&quot;ד בפרויקט"/>
    <n v="0"/>
    <m/>
    <m/>
    <m/>
    <m/>
    <m/>
    <m/>
    <m/>
  </r>
  <r>
    <n v="1017"/>
    <m/>
    <m/>
    <m/>
    <m/>
    <m/>
    <m/>
    <m/>
    <m/>
    <m/>
    <m/>
    <n v="4017"/>
    <m/>
    <s v="תל אביב"/>
    <x v="35"/>
    <x v="162"/>
    <m/>
    <s v="מיסוי"/>
    <s v="פינוי-בינוי"/>
    <s v="בביצוע"/>
    <n v="5283637"/>
    <s v="507 160206"/>
    <n v="507"/>
    <n v="160206"/>
    <s v="בניה חדשה"/>
    <s v="מגדל מגורים מעל 20 קומות"/>
    <n v="944005"/>
    <s v="תל אביב-יפו"/>
    <n v="5000"/>
    <s v="רקנאטי"/>
    <n v="275"/>
    <n v="5"/>
    <n v="5"/>
    <m/>
    <d v="2016-01-31T00:00:00"/>
    <m/>
    <n v="0"/>
    <m/>
    <m/>
    <n v="198"/>
    <m/>
    <m/>
    <m/>
    <m/>
    <m/>
    <s v="הריסת מבנה קיים הכולל 4 קומות מגורים_x000d__x000a_הקמת מבנה חדש הכולל: מרתף ,16.0 קומות מגורים ,ובהן 198יח&quot;ד ,3 בנינים +ק.ק + 3 מפלסי מרתפים_x000d__x000a_המרתפים כוללים: מחסן,חדרי עזר,חניות_x000d__x000a_קומת קרקע הכוללת: אולם כניסה,חדר אשפה,מחסנים, חלל לרווחת הדיירים_x000d__x000a_על הגג: קולטי שמש,חדר"/>
    <m/>
    <m/>
    <m/>
    <s v="NULL"/>
    <m/>
    <m/>
    <m/>
    <m/>
    <m/>
    <m/>
    <m/>
    <m/>
    <m/>
    <m/>
    <m/>
    <m/>
    <m/>
    <m/>
    <m/>
    <m/>
    <s v="שליפת כתובות (אוגוסט 2020)"/>
    <n v="2016"/>
    <x v="1"/>
    <s v="הריסה + בנייה"/>
    <m/>
    <m/>
    <m/>
    <m/>
    <m/>
    <m/>
    <n v="4"/>
    <s v="להיתר"/>
    <m/>
    <x v="1"/>
    <m/>
    <m/>
    <m/>
    <m/>
    <m/>
    <m/>
    <m/>
    <m/>
    <m/>
    <m/>
    <m/>
    <m/>
    <s v="מיצוי יח&quot;ד בפרויקט"/>
    <n v="0"/>
    <m/>
    <m/>
    <m/>
    <m/>
    <m/>
    <m/>
    <m/>
  </r>
</pivotCacheRecords>
</file>

<file path=xl/pivotCache/pivotCacheRecords5.xml><?xml version="1.0" encoding="utf-8"?>
<pivotCacheRecords xmlns="http://schemas.openxmlformats.org/spreadsheetml/2006/main" xmlns:r="http://schemas.openxmlformats.org/officeDocument/2006/relationships" count="1408">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n v="4333"/>
  </r>
  <r>
    <n v="4333"/>
  </r>
  <r>
    <n v="4333"/>
  </r>
  <r>
    <n v="4333"/>
  </r>
  <r>
    <n v="4333"/>
  </r>
  <r>
    <n v="4333"/>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n v="4279"/>
  </r>
  <r>
    <n v="4279"/>
  </r>
  <r>
    <n v="4279"/>
  </r>
  <r>
    <n v="4279"/>
  </r>
  <r>
    <n v="4279"/>
  </r>
  <r>
    <n v="4279"/>
  </r>
  <r>
    <n v="4279"/>
  </r>
  <r>
    <n v="4279"/>
  </r>
  <r>
    <n v="4279"/>
  </r>
  <r>
    <m/>
  </r>
  <r>
    <m/>
  </r>
  <r>
    <m/>
  </r>
  <r>
    <m/>
  </r>
  <r>
    <m/>
  </r>
  <r>
    <m/>
  </r>
  <r>
    <m/>
  </r>
  <r>
    <m/>
  </r>
  <r>
    <m/>
  </r>
  <r>
    <m/>
  </r>
  <r>
    <m/>
  </r>
  <r>
    <m/>
  </r>
  <r>
    <m/>
  </r>
  <r>
    <m/>
  </r>
  <r>
    <m/>
  </r>
  <r>
    <m/>
  </r>
  <r>
    <m/>
  </r>
  <r>
    <m/>
  </r>
  <r>
    <m/>
  </r>
  <r>
    <n v="4003"/>
  </r>
  <r>
    <m/>
  </r>
  <r>
    <m/>
  </r>
  <r>
    <m/>
  </r>
  <r>
    <m/>
  </r>
  <r>
    <m/>
  </r>
  <r>
    <m/>
  </r>
  <r>
    <m/>
  </r>
  <r>
    <m/>
  </r>
  <r>
    <m/>
  </r>
  <r>
    <m/>
  </r>
  <r>
    <m/>
  </r>
  <r>
    <m/>
  </r>
  <r>
    <m/>
  </r>
  <r>
    <m/>
  </r>
  <r>
    <m/>
  </r>
  <r>
    <m/>
  </r>
  <r>
    <m/>
  </r>
  <r>
    <m/>
  </r>
  <r>
    <m/>
  </r>
  <r>
    <m/>
  </r>
  <r>
    <m/>
  </r>
  <r>
    <m/>
  </r>
  <r>
    <m/>
  </r>
  <r>
    <m/>
  </r>
  <r>
    <m/>
  </r>
  <r>
    <m/>
  </r>
  <r>
    <m/>
  </r>
  <r>
    <m/>
  </r>
  <r>
    <m/>
  </r>
  <r>
    <m/>
  </r>
  <r>
    <m/>
  </r>
  <r>
    <m/>
  </r>
  <r>
    <m/>
  </r>
  <r>
    <n v="1003"/>
  </r>
  <r>
    <m/>
  </r>
  <r>
    <m/>
  </r>
  <r>
    <m/>
  </r>
  <r>
    <m/>
  </r>
  <r>
    <m/>
  </r>
  <r>
    <m/>
  </r>
  <r>
    <m/>
  </r>
  <r>
    <m/>
  </r>
  <r>
    <n v="1003"/>
  </r>
  <r>
    <n v="1003"/>
  </r>
  <r>
    <n v="1003"/>
  </r>
  <r>
    <n v="1003"/>
  </r>
  <r>
    <m/>
  </r>
  <r>
    <m/>
  </r>
  <r>
    <m/>
  </r>
  <r>
    <m/>
  </r>
  <r>
    <m/>
  </r>
  <r>
    <m/>
  </r>
  <r>
    <m/>
  </r>
  <r>
    <m/>
  </r>
  <r>
    <m/>
  </r>
  <r>
    <m/>
  </r>
  <r>
    <m/>
  </r>
  <r>
    <m/>
  </r>
  <r>
    <m/>
  </r>
  <r>
    <m/>
  </r>
  <r>
    <m/>
  </r>
  <r>
    <m/>
  </r>
  <r>
    <m/>
  </r>
  <r>
    <m/>
  </r>
  <r>
    <m/>
  </r>
  <r>
    <m/>
  </r>
  <r>
    <n v="1003"/>
  </r>
  <r>
    <n v="1003"/>
  </r>
  <r>
    <n v="1003"/>
  </r>
  <r>
    <m/>
  </r>
  <r>
    <m/>
  </r>
  <r>
    <m/>
  </r>
  <r>
    <m/>
  </r>
  <r>
    <m/>
  </r>
  <r>
    <m/>
  </r>
  <r>
    <m/>
  </r>
  <r>
    <m/>
  </r>
  <r>
    <m/>
  </r>
  <r>
    <m/>
  </r>
  <r>
    <m/>
  </r>
  <r>
    <m/>
  </r>
  <r>
    <m/>
  </r>
  <r>
    <m/>
  </r>
  <r>
    <m/>
  </r>
  <r>
    <m/>
  </r>
  <r>
    <m/>
  </r>
  <r>
    <m/>
  </r>
  <r>
    <m/>
  </r>
  <r>
    <m/>
  </r>
  <r>
    <n v="1003"/>
  </r>
  <r>
    <n v="1003"/>
  </r>
  <r>
    <n v="1003"/>
  </r>
  <r>
    <m/>
  </r>
  <r>
    <m/>
  </r>
  <r>
    <n v="1003"/>
  </r>
  <r>
    <n v="1003"/>
  </r>
  <r>
    <m/>
  </r>
  <r>
    <n v="1003"/>
  </r>
  <r>
    <n v="1003"/>
  </r>
  <r>
    <m/>
  </r>
  <r>
    <m/>
  </r>
  <r>
    <m/>
  </r>
  <r>
    <m/>
  </r>
  <r>
    <m/>
  </r>
  <r>
    <m/>
  </r>
  <r>
    <n v="1003"/>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n v="4426"/>
  </r>
  <r>
    <n v="4426"/>
  </r>
  <r>
    <n v="4316"/>
  </r>
  <r>
    <n v="4316"/>
  </r>
  <r>
    <n v="4316"/>
  </r>
  <r>
    <n v="4316"/>
  </r>
  <r>
    <n v="4316"/>
  </r>
  <r>
    <n v="4072"/>
  </r>
  <r>
    <n v="4072"/>
  </r>
  <r>
    <m/>
  </r>
  <r>
    <m/>
  </r>
  <r>
    <m/>
  </r>
  <r>
    <m/>
  </r>
  <r>
    <n v="4330"/>
  </r>
  <r>
    <n v="4330"/>
  </r>
  <r>
    <n v="4330"/>
  </r>
  <r>
    <n v="4330"/>
  </r>
  <r>
    <n v="4330"/>
  </r>
  <r>
    <n v="4330"/>
  </r>
  <r>
    <n v="4330"/>
  </r>
  <r>
    <n v="4330"/>
  </r>
  <r>
    <n v="4330"/>
  </r>
  <r>
    <n v="4330"/>
  </r>
  <r>
    <n v="4330"/>
  </r>
  <r>
    <n v="4330"/>
  </r>
  <r>
    <n v="4330"/>
  </r>
  <r>
    <n v="4275"/>
  </r>
  <r>
    <n v="4275"/>
  </r>
  <r>
    <n v="4275"/>
  </r>
  <r>
    <n v="4275"/>
  </r>
  <r>
    <n v="4275"/>
  </r>
  <r>
    <n v="4275"/>
  </r>
  <r>
    <m/>
  </r>
  <r>
    <m/>
  </r>
  <r>
    <m/>
  </r>
  <r>
    <m/>
  </r>
  <r>
    <m/>
  </r>
  <r>
    <m/>
  </r>
  <r>
    <m/>
  </r>
  <r>
    <m/>
  </r>
  <r>
    <m/>
  </r>
  <r>
    <m/>
  </r>
  <r>
    <m/>
  </r>
  <r>
    <m/>
  </r>
  <r>
    <m/>
  </r>
  <r>
    <m/>
  </r>
  <r>
    <m/>
  </r>
  <r>
    <m/>
  </r>
  <r>
    <m/>
  </r>
  <r>
    <m/>
  </r>
  <r>
    <m/>
  </r>
  <r>
    <m/>
  </r>
  <r>
    <m/>
  </r>
  <r>
    <m/>
  </r>
  <r>
    <m/>
  </r>
  <r>
    <m/>
  </r>
  <r>
    <m/>
  </r>
  <r>
    <m/>
  </r>
  <r>
    <m/>
  </r>
  <r>
    <m/>
  </r>
  <r>
    <m/>
  </r>
  <r>
    <m/>
  </r>
  <r>
    <m/>
  </r>
  <r>
    <m/>
  </r>
  <r>
    <m/>
  </r>
  <r>
    <m/>
  </r>
  <r>
    <m/>
  </r>
  <r>
    <m/>
  </r>
  <r>
    <m/>
  </r>
  <r>
    <m/>
  </r>
  <r>
    <m/>
  </r>
  <r>
    <m/>
  </r>
  <r>
    <m/>
  </r>
  <r>
    <m/>
  </r>
  <r>
    <n v="4238"/>
  </r>
  <r>
    <n v="4238"/>
  </r>
  <r>
    <n v="4238"/>
  </r>
  <r>
    <n v="4238"/>
  </r>
  <r>
    <n v="4238"/>
  </r>
  <r>
    <n v="4238"/>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r>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1">
  <r>
    <n v="1020"/>
    <m/>
    <m/>
    <m/>
    <m/>
    <m/>
    <m/>
    <m/>
    <m/>
    <m/>
    <m/>
    <n v="4329"/>
    <m/>
    <s v="תל אביב"/>
    <x v="0"/>
    <x v="0"/>
    <m/>
    <m/>
    <m/>
    <s v="מיסוי"/>
    <s v="פינוי-בינוי"/>
    <s v="תכנית מאושרת עם פעילות יזמית"/>
    <n v="7184417"/>
    <s v="510 20200031"/>
    <n v="510"/>
    <n v="20200031"/>
    <s v="בקשה למידע                                                                      "/>
    <s v="הקמת מבנה חדש                           "/>
    <n v="721801"/>
    <s v="אור יהודה"/>
    <n v="2400"/>
    <s v="הכלנית                                                      "/>
    <n v="111"/>
    <n v="0"/>
    <n v="0"/>
    <m/>
    <d v="2020-02-19T00:00:00"/>
    <n v="0"/>
    <n v="328"/>
    <m/>
    <m/>
    <n v="328"/>
    <s v="2020_03"/>
    <d v="2020-12-03T17:05:37"/>
    <m/>
    <m/>
    <s v="אתר העירייה"/>
    <s v=" סוג המבנה המבוקש בניין בגובה 29 מ' ומעלה פירוט לגבי הבניה המבוקשת  הריסת ארבעה בניינים קיימים, הקמת משרד מכירות, ביצוע דיפון וחפירה, ארבעה מרתפי חניה בתחומי המגרשים, קומת קרקע, 17 קומות מגורים וקומת גג טכנית. הקלה / שימוש חורג:  הקלה סוג ההקלה המבוקשת:  הקלה בגובה המבנה / גובה הקומה, אחר תאור ההקלה המבוקשת:  הקלת בנייה לגובה 96.5 מ' מעל פני הים (במקום 92 מ' מעל פני הים) הכל במסגרת המותר בתבע. הבקשה כוללת את אחת או יותר מהעבודות להלן:  חפירה                                                                                                                                                                                                                                                                                                                                                                                                                                                                                                                                                                          "/>
    <n v="0"/>
    <s v="NULL"/>
    <s v="NULL"/>
    <s v="NULL"/>
    <m/>
    <m/>
    <m/>
    <m/>
    <m/>
    <m/>
    <m/>
    <m/>
    <m/>
    <m/>
    <m/>
    <m/>
    <m/>
    <m/>
    <s v="NULL"/>
    <s v="NULL"/>
    <s v="לפי גוש חלקה (מרץ 2021)"/>
    <n v="2020"/>
    <x v="0"/>
    <s v="הריסה + חפירה ודיפון + בנייה"/>
    <m/>
    <m/>
    <n v="1"/>
    <m/>
    <m/>
    <m/>
    <n v="2"/>
    <s v="למידע"/>
    <m/>
    <x v="0"/>
    <m/>
    <m/>
    <m/>
    <m/>
    <m/>
    <m/>
    <m/>
    <m/>
    <m/>
    <m/>
    <m/>
    <m/>
    <m/>
    <n v="328"/>
    <n v="328"/>
    <b v="1"/>
    <m/>
    <m/>
    <m/>
    <m/>
    <m/>
    <m/>
    <m/>
    <s v="לא היו החלטות בבקשה"/>
    <m/>
    <m/>
    <m/>
    <m/>
    <m/>
    <m/>
    <m/>
    <m/>
    <m/>
    <m/>
  </r>
  <r>
    <n v="1022"/>
    <m/>
    <m/>
    <m/>
    <m/>
    <m/>
    <m/>
    <m/>
    <m/>
    <m/>
    <m/>
    <n v="4329"/>
    <m/>
    <s v="תל אביב"/>
    <x v="0"/>
    <x v="0"/>
    <m/>
    <m/>
    <m/>
    <s v="מיסוי"/>
    <s v="פינוי-בינוי"/>
    <s v="תכנית מאושרת עם פעילות יזמית"/>
    <n v="7184539"/>
    <s v="510 20200030"/>
    <n v="510"/>
    <n v="20200030"/>
    <s v="בקשה למידע                                                                      "/>
    <s v="הריסה                                   "/>
    <n v="7218011"/>
    <s v="אור יהודה"/>
    <n v="2400"/>
    <s v="הכלנית                                                      "/>
    <n v="111"/>
    <n v="0"/>
    <n v="0"/>
    <m/>
    <d v="2020-02-19T00:00:00"/>
    <n v="0"/>
    <n v="0"/>
    <m/>
    <m/>
    <m/>
    <s v="2020_03"/>
    <d v="2020-12-03T17:05:37"/>
    <m/>
    <m/>
    <m/>
    <s v=" הריסה חפירה ודיפון למגרשים 101, 103, 104, 31, 41, 1, 2, 11.                                                                                                                                                                                                                                                                                                                                                                                                                                                                                                                                                                                                                                                                                                                                                                                                                                                                                                                                                                            "/>
    <n v="0"/>
    <s v="NULL"/>
    <s v="NULL"/>
    <s v="NULL"/>
    <m/>
    <m/>
    <m/>
    <m/>
    <m/>
    <m/>
    <m/>
    <m/>
    <m/>
    <m/>
    <m/>
    <m/>
    <m/>
    <m/>
    <s v="NULL"/>
    <s v="NULL"/>
    <s v="לפי גוש חלקה (מרץ 2021)"/>
    <n v="2020"/>
    <x v="0"/>
    <s v="הריסה + חפירה ודיפון"/>
    <m/>
    <m/>
    <n v="1"/>
    <m/>
    <m/>
    <m/>
    <n v="2"/>
    <s v="למידע"/>
    <m/>
    <x v="0"/>
    <m/>
    <m/>
    <m/>
    <m/>
    <m/>
    <m/>
    <m/>
    <m/>
    <m/>
    <m/>
    <m/>
    <m/>
    <m/>
    <n v="328"/>
    <n v="328"/>
    <b v="1"/>
    <m/>
    <m/>
    <m/>
    <m/>
    <m/>
    <m/>
    <m/>
    <s v="לא היו החלטות בבקשה"/>
    <m/>
    <m/>
    <m/>
    <m/>
    <m/>
    <m/>
    <m/>
    <m/>
    <m/>
    <m/>
  </r>
  <r>
    <n v="1023"/>
    <m/>
    <m/>
    <m/>
    <m/>
    <m/>
    <m/>
    <m/>
    <m/>
    <m/>
    <m/>
    <n v="4329"/>
    <m/>
    <s v="תל אביב"/>
    <x v="0"/>
    <x v="0"/>
    <m/>
    <m/>
    <m/>
    <s v="מיסוי"/>
    <s v="פינוי-בינוי"/>
    <s v="תכנית מאושרת עם פעילות יזמית"/>
    <n v="7193913"/>
    <s v="510 20200163"/>
    <n v="510"/>
    <n v="20200163"/>
    <s v="בקשה להיתר                                                                      "/>
    <s v="עבודות עפר                              "/>
    <n v="7218011"/>
    <s v="אור יהודה"/>
    <n v="2400"/>
    <s v="הכלנית                                                      "/>
    <n v="111"/>
    <n v="0"/>
    <n v="0"/>
    <m/>
    <d v="2020-07-05T00:00:00"/>
    <n v="0"/>
    <n v="0"/>
    <m/>
    <m/>
    <m/>
    <s v="2020_03"/>
    <d v="2020-12-03T17:05:37"/>
    <m/>
    <m/>
    <m/>
    <s v=" הריסה עבור מגרשים 101+103+104+31+41+2+11 חפירה ודיפון עבור מגרשים 2+11.                                                                                                                                                                                                                                                                                                                                                                                                                                                                                                                                                                                                                                                                                                                                                                                                                                                                                                                                                                "/>
    <n v="0"/>
    <d v="2021-02-23T00:00:00"/>
    <s v="  לאשר את הבקשה                                                                                                                                                                                                                                                                                                                                                                                                                                                                                                                                                                                                                                                                                                                                                                                                                                                                                                                                                                                                                         "/>
    <n v="2131614"/>
    <n v="20200163"/>
    <m/>
    <d v="2021-05-06T00:00:00"/>
    <s v="מגורים                                                                                    "/>
    <m/>
    <m/>
    <m/>
    <m/>
    <m/>
    <m/>
    <n v="328"/>
    <m/>
    <m/>
    <s v="הריסה עבור מגרשים 101+103+104+31+2+11 וחפירה ודיפון עבור מגרשים 2+11."/>
    <s v="NULL"/>
    <s v="NULL"/>
    <s v="לפי גוש חלקה (מרץ 2021)"/>
    <n v="2020"/>
    <x v="1"/>
    <s v="הריסה + חפירה ודיפון"/>
    <s v="הריסה + חפירה ודיפון"/>
    <m/>
    <n v="1"/>
    <m/>
    <m/>
    <m/>
    <n v="1"/>
    <s v="להיתר"/>
    <m/>
    <x v="1"/>
    <m/>
    <m/>
    <m/>
    <n v="7193913"/>
    <n v="2131614"/>
    <m/>
    <m/>
    <m/>
    <m/>
    <m/>
    <m/>
    <m/>
    <m/>
    <n v="328"/>
    <n v="328"/>
    <b v="1"/>
    <m/>
    <m/>
    <m/>
    <m/>
    <m/>
    <m/>
    <m/>
    <s v="לא היו החלטות בבקשה"/>
    <m/>
    <m/>
    <m/>
    <m/>
    <m/>
    <m/>
    <m/>
    <m/>
    <m/>
    <m/>
  </r>
  <r>
    <n v="1650"/>
    <m/>
    <m/>
    <m/>
    <m/>
    <m/>
    <m/>
    <m/>
    <m/>
    <m/>
    <m/>
    <n v="4329"/>
    <m/>
    <s v="תל אביב"/>
    <x v="0"/>
    <x v="0"/>
    <m/>
    <m/>
    <m/>
    <s v="מיסוי"/>
    <s v="פינוי-בינוי"/>
    <s v="תכנית מאושרת עם פעילות יזמית"/>
    <n v="7369619"/>
    <s v="510 20210062"/>
    <n v="510"/>
    <n v="20210062"/>
    <s v="בקשה להיתר                                                                      "/>
    <s v="בניה חדשה                               "/>
    <n v="721801"/>
    <s v="אור יהודה"/>
    <n v="2400"/>
    <s v="הכלנית                                                      "/>
    <n v="111"/>
    <n v="0"/>
    <n v="0"/>
    <s v=" "/>
    <d v="2021-03-04T00:00:00"/>
    <n v="0"/>
    <n v="0"/>
    <s v="NULL"/>
    <s v="NULL"/>
    <s v="NULL"/>
    <s v="2021_02"/>
    <d v="2021-06-23T10:48:05"/>
    <s v="NULL"/>
    <s v="NULL"/>
    <s v="NULL"/>
    <s v=" הקמת מבנה עבור פרויקט פינוי בינוי מתחם הכלנית לתקופה שלא תעלה על 3 שנים.                                                                                                                                                                                                                                                                                                                                                                                                                                                                                                                                                                                                                                                                                                                                                                                                                                                                                                                                                               "/>
    <n v="20210007"/>
    <d v="2021-03-07T00:00:00"/>
    <s v="  לאשר את הבקשה"/>
    <s v="NULL"/>
    <m/>
    <s v="NULL"/>
    <m/>
    <m/>
    <m/>
    <m/>
    <m/>
    <m/>
    <m/>
    <m/>
    <m/>
    <m/>
    <m/>
    <m/>
    <m/>
    <m/>
    <s v="גוש חלקה"/>
    <n v="2021"/>
    <x v="0"/>
    <s v="בנייה"/>
    <m/>
    <m/>
    <n v="1"/>
    <m/>
    <m/>
    <m/>
    <n v="2"/>
    <s v="להיתר"/>
    <m/>
    <x v="0"/>
    <m/>
    <m/>
    <m/>
    <m/>
    <m/>
    <m/>
    <m/>
    <m/>
    <m/>
    <m/>
    <m/>
    <m/>
    <m/>
    <n v="328"/>
    <n v="328"/>
    <b v="1"/>
    <m/>
    <m/>
    <m/>
    <m/>
    <m/>
    <m/>
    <m/>
    <m/>
    <m/>
    <m/>
    <m/>
    <m/>
    <m/>
    <m/>
    <m/>
    <m/>
    <m/>
    <m/>
  </r>
  <r>
    <n v="1021"/>
    <m/>
    <m/>
    <m/>
    <m/>
    <m/>
    <m/>
    <m/>
    <m/>
    <m/>
    <m/>
    <n v="4329"/>
    <m/>
    <s v="תל אביב"/>
    <x v="0"/>
    <x v="0"/>
    <m/>
    <m/>
    <m/>
    <s v="מיסוי"/>
    <s v="פינוי-בינוי"/>
    <s v="תכנית מאושרת עם פעילות יזמית"/>
    <n v="7184469"/>
    <s v="510 20200029"/>
    <n v="510"/>
    <n v="20200029"/>
    <s v="בקשה למידע                                                                      "/>
    <s v="הקמת מבנה חדש                           "/>
    <n v="721802"/>
    <s v="אור יהודה"/>
    <n v="2400"/>
    <s v="הכלנית                                                      "/>
    <n v="111"/>
    <n v="1"/>
    <n v="1"/>
    <m/>
    <d v="2020-02-19T00:00:00"/>
    <n v="0"/>
    <n v="328"/>
    <m/>
    <m/>
    <n v="328"/>
    <s v="2020_03"/>
    <d v="2020-12-03T17:05:37"/>
    <m/>
    <m/>
    <s v="מדלן"/>
    <s v=" סוג המבנה המבוקש בניין בגובה 29 מ' ומעלה פירוט לגבי הבניה המבוקשת  הריסת ארבעה בניינים קיימים, ביצוע דיפון וחפירה, ארבעה מרתפי חניה בתחומי המגרש, קומת קרקע+ מסחר, 17 קומות מגורים וקומת גג טכני. הבקשה כוללת את אחת או יותר מהעבודות להלן:  חפירה                                                                                                                                                                                                                                                                                                                                                                                                                                                                                                                                                                                                                                                                                                                                                                                     "/>
    <n v="0"/>
    <s v="NULL"/>
    <s v="NULL"/>
    <s v="NULL"/>
    <m/>
    <m/>
    <m/>
    <m/>
    <m/>
    <m/>
    <m/>
    <m/>
    <m/>
    <m/>
    <m/>
    <m/>
    <m/>
    <m/>
    <s v="NULL"/>
    <s v="NULL"/>
    <s v="לפי גוש חלקה (מרץ 2021)"/>
    <n v="2020"/>
    <x v="0"/>
    <s v="הריסה + חפירה ודיפון + בנייה"/>
    <m/>
    <m/>
    <n v="1"/>
    <n v="1"/>
    <n v="1"/>
    <m/>
    <n v="1"/>
    <s v="למידע"/>
    <m/>
    <x v="0"/>
    <m/>
    <m/>
    <m/>
    <m/>
    <m/>
    <m/>
    <m/>
    <m/>
    <m/>
    <m/>
    <m/>
    <m/>
    <m/>
    <n v="328"/>
    <n v="328"/>
    <b v="1"/>
    <m/>
    <m/>
    <m/>
    <m/>
    <m/>
    <m/>
    <m/>
    <s v="לא היו החלטות בבקשה"/>
    <m/>
    <m/>
    <m/>
    <m/>
    <m/>
    <m/>
    <m/>
    <m/>
    <m/>
    <m/>
  </r>
  <r>
    <n v="1654"/>
    <m/>
    <m/>
    <m/>
    <s v="המשכי. מדובר בהקמת מבנה מכירות של פרויקט פינוי בינוי"/>
    <m/>
    <m/>
    <m/>
    <m/>
    <m/>
    <m/>
    <n v="4329"/>
    <m/>
    <s v="תל אביב"/>
    <x v="0"/>
    <x v="0"/>
    <m/>
    <m/>
    <m/>
    <s v="מיסוי"/>
    <s v="פינוי בינוי"/>
    <s v="תכנית מאושרת עם פעילות יזמית"/>
    <n v="7457197"/>
    <s v="510 20210125"/>
    <n v="510"/>
    <n v="20210125"/>
    <s v="בקשה להיתר                                                                      "/>
    <s v="בניה חדשה                               "/>
    <n v="7218031"/>
    <s v="אור יהודה"/>
    <n v="2400"/>
    <s v="הכלנית                                                      "/>
    <n v="111"/>
    <n v="13"/>
    <n v="13"/>
    <m/>
    <d v="2021-04-20T00:00:00"/>
    <n v="0"/>
    <n v="0"/>
    <s v="NULL"/>
    <s v="NULL"/>
    <s v="NULL"/>
    <s v="2021_03"/>
    <d v="2021-07-15T12:02:09"/>
    <s v="NULL"/>
    <s v="NULL"/>
    <s v="NULL"/>
    <s v=" הקמת מבנה למרכז מכירות עבור פרויקט פינוי בינוי מתחם הכלנית                                                                                                                                                                                                                                                                                                                                                                                                                                                                                                                                                                                                                                                                                                                                                                                                                                                                                                                                                                             "/>
    <n v="20210015"/>
    <d v="2021-06-08T00:00:00"/>
    <s v="  לאשר את הבקשה                                                                                                                                                                                                                                                                                                                                                                                                                                                                                                                                                                                                                                                                                                                                                                                                                                                                                                                                                                                                                         "/>
    <s v="NULL"/>
    <m/>
    <s v="NULL"/>
    <m/>
    <m/>
    <m/>
    <m/>
    <m/>
    <m/>
    <m/>
    <m/>
    <m/>
    <m/>
    <m/>
    <m/>
    <m/>
    <m/>
    <s v="תוכנית"/>
    <n v="2021"/>
    <x v="0"/>
    <s v="בנייה"/>
    <m/>
    <m/>
    <n v="1"/>
    <m/>
    <m/>
    <m/>
    <n v="2"/>
    <s v="להיתר"/>
    <m/>
    <x v="0"/>
    <m/>
    <m/>
    <m/>
    <m/>
    <m/>
    <m/>
    <m/>
    <m/>
    <m/>
    <m/>
    <m/>
    <m/>
    <m/>
    <n v="328"/>
    <n v="328"/>
    <b v="1"/>
    <m/>
    <m/>
    <m/>
    <m/>
    <m/>
    <m/>
    <m/>
    <m/>
    <m/>
    <m/>
    <m/>
    <m/>
    <m/>
    <m/>
    <m/>
    <m/>
    <m/>
    <m/>
  </r>
  <r>
    <n v="1656"/>
    <m/>
    <m/>
    <m/>
    <m/>
    <m/>
    <m/>
    <m/>
    <m/>
    <m/>
    <m/>
    <n v="4368"/>
    <m/>
    <s v="מרכז"/>
    <x v="0"/>
    <x v="1"/>
    <m/>
    <m/>
    <m/>
    <s v="מיסוי"/>
    <s v="פינוי-בינוי"/>
    <s v="תכנית מאושרת עם פעילות יזמית"/>
    <n v="7494647"/>
    <s v="510 20210288"/>
    <n v="510"/>
    <n v="20210288"/>
    <s v="בקשה להיתר                                                                      "/>
    <s v="בניה חדשה                               "/>
    <n v="65010102"/>
    <s v="אור יהודה"/>
    <n v="2400"/>
    <s v="הסביון                                                      "/>
    <n v="118"/>
    <n v="0"/>
    <n v="0"/>
    <m/>
    <d v="2021-08-26T00:00:00"/>
    <n v="0"/>
    <n v="0"/>
    <s v="NULL"/>
    <s v="NULL"/>
    <s v="342 "/>
    <s v="2021_04"/>
    <d v="2021-09-14T12:11:11"/>
    <s v="NULL"/>
    <s v="NULL"/>
    <s v="אתר העירייה"/>
    <s v=" הריסת מבנים קיימים ובניית 3 מבני מגורים בני 20  מעל קומת הקרקע + 3 קומות מרתף+ 2 מבני ציבור בקומת הרקרקע. סהכ 342 יחד.                                                                                                                                                                                                                                                                                                                                                                                                                                                                                                                                                                                                                                                                                                                                                                                                                                                                                                               "/>
    <n v="0"/>
    <s v="NULL"/>
    <s v="NULL"/>
    <s v="NULL"/>
    <m/>
    <s v="NULL"/>
    <m/>
    <m/>
    <m/>
    <m/>
    <m/>
    <m/>
    <m/>
    <m/>
    <m/>
    <m/>
    <m/>
    <m/>
    <m/>
    <m/>
    <s v="מגרש"/>
    <n v="2021"/>
    <x v="0"/>
    <s v="הריסה + בנייה"/>
    <m/>
    <m/>
    <n v="1"/>
    <m/>
    <m/>
    <m/>
    <n v="1"/>
    <s v="להיתר"/>
    <m/>
    <x v="0"/>
    <m/>
    <m/>
    <m/>
    <m/>
    <m/>
    <m/>
    <m/>
    <m/>
    <m/>
    <m/>
    <m/>
    <m/>
    <m/>
    <n v="808"/>
    <n v="808"/>
    <b v="1"/>
    <m/>
    <m/>
    <m/>
    <m/>
    <m/>
    <m/>
    <m/>
    <m/>
    <m/>
    <m/>
    <m/>
    <m/>
    <m/>
    <s v="פיש"/>
    <m/>
    <m/>
    <m/>
    <m/>
  </r>
  <r>
    <n v="1657"/>
    <m/>
    <m/>
    <m/>
    <m/>
    <m/>
    <m/>
    <m/>
    <m/>
    <m/>
    <m/>
    <n v="4368"/>
    <m/>
    <s v="מרכז"/>
    <x v="0"/>
    <x v="1"/>
    <m/>
    <m/>
    <m/>
    <s v="מיסוי"/>
    <s v="פינוי-בינוי"/>
    <s v="תכנית מאושרת עם פעילות יזמית"/>
    <n v="7457188"/>
    <s v="510 20210102"/>
    <n v="510"/>
    <n v="20210102"/>
    <s v="בקשה למידע                                                                      "/>
    <s v="הקמת מבנה חדש                           "/>
    <n v="65010102"/>
    <s v="אור יהודה"/>
    <n v="2400"/>
    <s v="הסביון                                                      "/>
    <n v="118"/>
    <n v="3"/>
    <n v="3"/>
    <m/>
    <d v="2021-04-04T00:00:00"/>
    <n v="0"/>
    <n v="808"/>
    <n v="184"/>
    <n v="624"/>
    <s v="808 "/>
    <s v="2021_03"/>
    <d v="2021-07-15T12:02:09"/>
    <s v="טבלת המתחמים"/>
    <s v="חישוב מתמטי"/>
    <s v="אתר העירייה"/>
    <s v=" פירוט לגבי הבניה המבוקשת:  בניית מבני מגורים חדשים הבקשה כוללת את אחת או יותר מהעבודות להלן:  חפירה, חניה מקורה. בניית 808 יחד הכוללות 20 קומות כולל 2 קומות מרתף. הבקשה כוללת מבני מגורים + מבני ציבור. בניית קומת מסחר בחזית הפונה לרחוב העצמאות.                                                                                                                                                                                                                                                                                                                                                                                                                                                                                                                                                                                                                                                                                                                                                                                   "/>
    <n v="0"/>
    <s v="NULL"/>
    <s v="NULL"/>
    <s v="NULL"/>
    <m/>
    <s v="NULL"/>
    <m/>
    <m/>
    <m/>
    <m/>
    <m/>
    <m/>
    <m/>
    <m/>
    <m/>
    <m/>
    <m/>
    <m/>
    <m/>
    <m/>
    <s v="מגרש"/>
    <n v="2021"/>
    <x v="0"/>
    <s v="חפירה + בנייה"/>
    <m/>
    <m/>
    <n v="1"/>
    <n v="1"/>
    <m/>
    <m/>
    <n v="1"/>
    <s v="למידע"/>
    <m/>
    <x v="0"/>
    <m/>
    <m/>
    <m/>
    <m/>
    <m/>
    <m/>
    <m/>
    <m/>
    <m/>
    <m/>
    <m/>
    <m/>
    <m/>
    <n v="808"/>
    <n v="808"/>
    <b v="1"/>
    <m/>
    <m/>
    <m/>
    <m/>
    <m/>
    <m/>
    <m/>
    <m/>
    <m/>
    <m/>
    <m/>
    <m/>
    <s v="פיש"/>
    <m/>
    <m/>
    <m/>
    <m/>
    <m/>
  </r>
  <r>
    <n v="1"/>
    <m/>
    <m/>
    <m/>
    <m/>
    <m/>
    <m/>
    <m/>
    <m/>
    <m/>
    <m/>
    <n v="4046"/>
    <m/>
    <s v="מרכז"/>
    <x v="1"/>
    <x v="2"/>
    <m/>
    <m/>
    <m/>
    <s v="מיסוי"/>
    <m/>
    <m/>
    <n v="88888895"/>
    <s v="509 2018035"/>
    <n v="509"/>
    <n v="2018035"/>
    <s v="בניה חדשה"/>
    <m/>
    <n v="511"/>
    <s v="אזור"/>
    <n v="565"/>
    <s v="קפלן"/>
    <m/>
    <n v="3"/>
    <n v="3"/>
    <m/>
    <d v="2018-05-08T00:00:00"/>
    <m/>
    <n v="280"/>
    <m/>
    <m/>
    <n v="280"/>
    <m/>
    <m/>
    <m/>
    <m/>
    <m/>
    <s v="2 בנינים מגורים ק+22+קומה טכנית סה&quot;כ 280 יח&quot;ד, ‏2 קומות מרתף, חניה משותפת ל- 2 הבניינים"/>
    <m/>
    <m/>
    <m/>
    <s v="NULL"/>
    <n v="2020002"/>
    <m/>
    <d v="2020-01-12T00:00:00"/>
    <m/>
    <m/>
    <n v="280"/>
    <m/>
    <m/>
    <m/>
    <m/>
    <n v="280"/>
    <m/>
    <m/>
    <m/>
    <m/>
    <m/>
    <m/>
    <n v="2018"/>
    <x v="2"/>
    <s v="בנייה"/>
    <s v="בנייה"/>
    <m/>
    <n v="1"/>
    <m/>
    <m/>
    <m/>
    <n v="1"/>
    <s v="להיתר"/>
    <m/>
    <x v="1"/>
    <m/>
    <s v="אתר העירייה"/>
    <s v="אתר העירייה"/>
    <n v="88888895"/>
    <m/>
    <s v="בקשה והיתר מאתר העירייה, לכן אין ID"/>
    <m/>
    <m/>
    <m/>
    <m/>
    <m/>
    <m/>
    <m/>
    <n v="80"/>
    <n v="80"/>
    <b v="1"/>
    <m/>
    <m/>
    <m/>
    <m/>
    <m/>
    <m/>
    <m/>
    <m/>
    <m/>
    <m/>
    <m/>
    <m/>
    <m/>
    <m/>
    <m/>
    <m/>
    <m/>
    <m/>
  </r>
  <r>
    <n v="2087"/>
    <s v="פברואר 2022 - טיוב בקשה וסמל כפולים"/>
    <s v="כן"/>
    <m/>
    <m/>
    <s v="לטייב - תאריך הבקשה שונה"/>
    <s v="כפול עם נתוני עבר"/>
    <m/>
    <m/>
    <s v="פינוי בינוי"/>
    <s v="ניתן היתר בניה"/>
    <n v="4046"/>
    <m/>
    <s v="מרכז"/>
    <x v="1"/>
    <x v="3"/>
    <m/>
    <m/>
    <m/>
    <s v="מיסוי"/>
    <s v="פינוי-בינוי"/>
    <m/>
    <n v="7521058"/>
    <s v="509 2018035"/>
    <n v="509"/>
    <n v="2018035"/>
    <s v="בקשה להיתר                                                                      "/>
    <s v="בניה חדשה                               "/>
    <n v="511"/>
    <s v="אזור"/>
    <n v="565"/>
    <s v="קפלן                                                        "/>
    <n v="112"/>
    <n v="3"/>
    <n v="3"/>
    <n v="5"/>
    <d v="2018-05-08T00:00:00"/>
    <n v="0"/>
    <n v="280"/>
    <s v="NULL"/>
    <s v="NULL"/>
    <n v="280"/>
    <s v="2021_06"/>
    <d v="2021-10-26T13:57:33"/>
    <s v="NULL"/>
    <s v="NULL"/>
    <s v="מהות הבקשה"/>
    <s v=" 2 בנינים מגורים ק+22+קומה טכנית סהכ 280 יחד, 2 קומות מרתף, חניה משותפת ל- 2 הבניינים.                                                                                                                                                                                                                                                                                                                                                                                                                                                                                                                                                                                                                                                                                                                                                                                                                                                                                                                                                "/>
    <n v="20180004"/>
    <d v="2018-05-13T00:00:00"/>
    <s v="  לאשר את הבקשה בתנאי מילוי כל דרישות הוועדה.                                                                                                                                                                                                                                                                                                                                                                                                                                                                                                                                                                                                                                                                                                                                                                                                                                                                                                                                                                                           "/>
    <n v="2147010"/>
    <n v="2020002"/>
    <s v="בקשה להיתר                                                                      "/>
    <d v="2021-08-01T00:00:00"/>
    <s v="בית מגורים משותף                                                                          "/>
    <n v="0"/>
    <n v="280"/>
    <m/>
    <m/>
    <m/>
    <m/>
    <n v="280"/>
    <s v="אתר העירייה"/>
    <s v="NULL"/>
    <s v="הארכת היתר מס' 2020002 עבור 2 בנינים מגורים ק+22+קומה טכנית סהכ 280 יחד, 2 קומות מרתף, חניה משותפת ל- 2 הבניינים."/>
    <s v="2021_06"/>
    <d v="2021-10-26T13:57:33"/>
    <s v="גוש חלקה"/>
    <n v="2018"/>
    <x v="1"/>
    <s v="הריסה + בנייה"/>
    <s v="הריסה + בנייה"/>
    <m/>
    <n v="1"/>
    <m/>
    <m/>
    <m/>
    <n v="4"/>
    <s v="להיתר"/>
    <m/>
    <x v="2"/>
    <m/>
    <m/>
    <m/>
    <m/>
    <m/>
    <m/>
    <m/>
    <m/>
    <m/>
    <m/>
    <m/>
    <m/>
    <m/>
    <n v="80"/>
    <n v="80"/>
    <b v="1"/>
    <m/>
    <m/>
    <m/>
    <m/>
    <m/>
    <m/>
    <m/>
    <m/>
    <m/>
    <s v="פיש"/>
    <s v="שחר"/>
    <m/>
    <m/>
    <m/>
    <m/>
    <m/>
    <m/>
    <m/>
  </r>
  <r>
    <n v="2"/>
    <m/>
    <m/>
    <m/>
    <m/>
    <m/>
    <m/>
    <m/>
    <m/>
    <m/>
    <m/>
    <n v="4221"/>
    <m/>
    <s v="דרום"/>
    <x v="2"/>
    <x v="4"/>
    <m/>
    <m/>
    <m/>
    <s v="מיסוי"/>
    <s v="מיסוי - פינוי-בינוי"/>
    <s v="תכנית מאושרת עם פעילות יזמית"/>
    <n v="5400034"/>
    <s v="603 20180415"/>
    <n v="603"/>
    <n v="20180415"/>
    <s v="בקשה למידע"/>
    <s v="פינוי בינוי"/>
    <n v="1619"/>
    <s v="אשדוד"/>
    <n v="70"/>
    <s v="אבן עזרא"/>
    <n v="240"/>
    <n v="33"/>
    <n v="33"/>
    <m/>
    <d v="2018-03-28T00:00:00"/>
    <n v="0"/>
    <n v="0"/>
    <m/>
    <m/>
    <n v="216"/>
    <m/>
    <m/>
    <m/>
    <m/>
    <m/>
    <s v="הקמת מבנן בתא שטח 1 , מעל חניון בן 4 קומות תת&quot;ק א. 4 קומות מסד, מעל ק. קרקע מלווה רחוב, בן - 16 יח&quot;ד . ב. מגדל בן 40 הכולל 200 יח&quot;ד מעל ק. קרקע ו - 2 כיתות גן. סה&quot;כ 216 יח&quot;ד מתוכן לפחות45 יח&quot;ד הריסת 3 מבני מגורים קיימים )ביאליק 43 בתא שטח 1 ובתא שטח 300"/>
    <m/>
    <m/>
    <m/>
    <s v="NULL"/>
    <m/>
    <m/>
    <m/>
    <m/>
    <m/>
    <m/>
    <m/>
    <m/>
    <m/>
    <m/>
    <m/>
    <m/>
    <m/>
    <m/>
    <m/>
    <m/>
    <m/>
    <n v="2018"/>
    <x v="0"/>
    <s v="הריסה + בנייה"/>
    <m/>
    <m/>
    <m/>
    <m/>
    <m/>
    <m/>
    <n v="4"/>
    <s v="למידע"/>
    <m/>
    <x v="0"/>
    <m/>
    <m/>
    <m/>
    <m/>
    <m/>
    <m/>
    <m/>
    <m/>
    <m/>
    <m/>
    <m/>
    <m/>
    <m/>
    <n v="648"/>
    <n v="648"/>
    <b v="1"/>
    <m/>
    <m/>
    <m/>
    <m/>
    <m/>
    <m/>
    <m/>
    <m/>
    <m/>
    <m/>
    <m/>
    <m/>
    <m/>
    <m/>
    <m/>
    <m/>
    <m/>
    <m/>
  </r>
  <r>
    <n v="3"/>
    <m/>
    <m/>
    <m/>
    <m/>
    <m/>
    <m/>
    <m/>
    <m/>
    <m/>
    <m/>
    <n v="4221"/>
    <m/>
    <s v="דרום"/>
    <x v="2"/>
    <x v="4"/>
    <m/>
    <m/>
    <m/>
    <s v="מיסוי"/>
    <s v="מיסוי - פינוי-בינוי"/>
    <s v="תכנית מאושרת עם פעילות יזמית"/>
    <n v="6875398"/>
    <s v="603 20180415"/>
    <n v="603"/>
    <n v="20180415"/>
    <s v="בקשה למידע"/>
    <s v="פינוי בינוי"/>
    <n v="1619"/>
    <s v="אשדוד"/>
    <n v="70"/>
    <s v="אבן עזרא"/>
    <n v="240"/>
    <n v="33"/>
    <n v="33"/>
    <m/>
    <d v="2018-03-28T00:00:00"/>
    <n v="0"/>
    <n v="0"/>
    <m/>
    <m/>
    <n v="216"/>
    <m/>
    <m/>
    <m/>
    <m/>
    <m/>
    <s v="הקמת מבנן בתא שטח 1 , מעל חניון בן 4 קומות תת&quot;ק א. 4 קומות מסד, מעל ק. קרקע מלווה רחוב, בן - 16 יח&quot;ד . ב. מגדל בן 40 הכולל 200 יח&quot;ד מעל ק. קרקע ו - 2 כיתות גן. סה&quot;כ 216 יח&quot;ד מתוכן לפחות45 יח&quot;ד הריסת 3 מבני מגורים קיימים )ביאליק 43 בתא שטח 1 ובתא שטח 300 אבן עזרא 33 בתא שטח 1 ובתא שטח 2 , אבן עזרה 35 תא שטח 1 ובתא שטח 302 .) ד. קביעת שלביות לביצוע : שלב א' מגדל בן - - 40 קומות מעל ק. קרקע ו - 200 יח&quot;ד ו - 2 כיתות גן. מעל 4 קומות חניון חלק - שלב ב' הריסת - 3 מבנים קיימים ( ביאליק 43 , אבן עזרא 33,35 .) שלב ג' הקמת – - 4 קומות מסד, מעל קומת קרקע מלווה רחוב, בן 16 יח&quot;ד, כולל יתרת מרתפים ."/>
    <m/>
    <m/>
    <m/>
    <s v="NULL"/>
    <m/>
    <m/>
    <m/>
    <m/>
    <m/>
    <m/>
    <m/>
    <m/>
    <m/>
    <m/>
    <m/>
    <m/>
    <m/>
    <m/>
    <m/>
    <m/>
    <m/>
    <n v="2018"/>
    <x v="0"/>
    <s v="הריסה + בנייה"/>
    <m/>
    <m/>
    <n v="1"/>
    <n v="1"/>
    <n v="1"/>
    <m/>
    <n v="1"/>
    <s v="למידע"/>
    <m/>
    <x v="0"/>
    <m/>
    <m/>
    <m/>
    <m/>
    <m/>
    <m/>
    <m/>
    <m/>
    <m/>
    <m/>
    <m/>
    <m/>
    <m/>
    <n v="648"/>
    <n v="648"/>
    <b v="1"/>
    <m/>
    <m/>
    <m/>
    <m/>
    <m/>
    <m/>
    <m/>
    <m/>
    <m/>
    <m/>
    <m/>
    <m/>
    <s v="פיש"/>
    <m/>
    <m/>
    <m/>
    <m/>
    <m/>
  </r>
  <r>
    <n v="1028"/>
    <m/>
    <m/>
    <m/>
    <m/>
    <m/>
    <m/>
    <m/>
    <m/>
    <m/>
    <m/>
    <n v="4221"/>
    <m/>
    <s v="דרום"/>
    <x v="2"/>
    <x v="4"/>
    <m/>
    <m/>
    <m/>
    <s v="מיסוי"/>
    <s v="פינוי-בינוי"/>
    <s v="תכנית מאושרת עם פעילות יזמית"/>
    <n v="7186358"/>
    <s v="603 20200462"/>
    <n v="603"/>
    <n v="20200462"/>
    <s v="בקשה להיתר                                                                      "/>
    <s v="פינוי בינוי                             "/>
    <n v="1619"/>
    <s v="אשדוד"/>
    <n v="70"/>
    <s v="אבן עזרא                                                    "/>
    <n v="240"/>
    <n v="33"/>
    <n v="33"/>
    <m/>
    <d v="2020-05-06T00:00:00"/>
    <n v="0"/>
    <n v="216"/>
    <m/>
    <m/>
    <n v="237"/>
    <s v="2020_03"/>
    <d v="2020-12-03T17:05:37"/>
    <m/>
    <m/>
    <s v="אתר העירייה"/>
    <s v=" בקשה להריסה ובניית שני מבני מגורים במסגרת פינוי בינוי - בניין בן קומת קרקע הכוללת 2 גני ילדים + 38 קומות מגורים , הבניין כולל 200 יחד מעל 4 קומות חניון ובניין בן 4 קומות מעל קומת קרקע הכולל : 16 יחד בגוש הנמוך על רחוב אבן עזרא.                                                                                                                                                                                                                                                                                                                                                                                                                                                                                                                                                                                                                                                                                                                                                                                                  "/>
    <n v="0"/>
    <s v="NULL"/>
    <s v="NULL"/>
    <s v="NULL"/>
    <n v="20200462"/>
    <m/>
    <d v="2022-04-05T00:00:00"/>
    <s v="מגורים"/>
    <m/>
    <n v="237"/>
    <m/>
    <m/>
    <m/>
    <m/>
    <n v="237"/>
    <s v="אתר העירייה"/>
    <m/>
    <s v="בקשה לפינוי בינוי במתחם אבן עזרא: ‏הריסת 3 מבנים ובניית מגדל, בן 40 קומות מעל מפלס כניסה קובעת הכולל 2 כיתות גן ילדים, ‏ובניין נמוך בן 4 קומות מעל קומת מסד, הכוללים 237 יח&quot;ד, ‏מעל 5 קומות מרתף לחניה המשותף למס' מגרשים - תא שטח 1 ו-302."/>
    <s v="NULL"/>
    <s v="NULL"/>
    <s v="לפי גוש חלקה (מרץ 2021)"/>
    <n v="2020"/>
    <x v="3"/>
    <s v="הריסה + בנייה"/>
    <m/>
    <m/>
    <n v="1"/>
    <m/>
    <m/>
    <m/>
    <n v="1"/>
    <s v="להיתר"/>
    <m/>
    <x v="1"/>
    <m/>
    <m/>
    <s v="אתר העירייה ומנהלת"/>
    <n v="7186358"/>
    <m/>
    <s v="היתר ידני ולכן אין היתרID"/>
    <m/>
    <m/>
    <m/>
    <m/>
    <m/>
    <m/>
    <m/>
    <n v="648"/>
    <n v="648"/>
    <b v="1"/>
    <m/>
    <m/>
    <m/>
    <m/>
    <m/>
    <m/>
    <m/>
    <s v="אישור בכפוף להשלמת שלב תוכן"/>
    <m/>
    <m/>
    <m/>
    <m/>
    <m/>
    <s v="פיש"/>
    <m/>
    <m/>
    <m/>
    <m/>
  </r>
  <r>
    <n v="6"/>
    <m/>
    <m/>
    <m/>
    <m/>
    <m/>
    <m/>
    <m/>
    <m/>
    <m/>
    <m/>
    <n v="4084"/>
    <m/>
    <s v="דרום"/>
    <x v="2"/>
    <x v="5"/>
    <m/>
    <m/>
    <m/>
    <s v="מיסוי"/>
    <s v="מיסוי - פינוי-בינוי"/>
    <s v="בביצוע"/>
    <n v="7027425"/>
    <s v="603 20191503"/>
    <n v="603"/>
    <n v="20191503"/>
    <s v="בקשה להיתר"/>
    <s v="עבודות עפר"/>
    <n v="3566"/>
    <s v="אשדוד"/>
    <n v="70"/>
    <s v="הדקל"/>
    <n v="138"/>
    <n v="7"/>
    <n v="7"/>
    <m/>
    <d v="2019-10-10T00:00:00"/>
    <n v="0"/>
    <n v="0"/>
    <m/>
    <m/>
    <n v="162"/>
    <m/>
    <m/>
    <m/>
    <m/>
    <m/>
    <s v="בקשה להקמת בניין בן 29 קומות מגורים מעל קומת קרקע כפולה במתחם פינוי בינוי ו-5 קומות חניה תת-קרקעיות.סהכ 162 יחד .גידור,הצהבת מבנים עבור ניהול האתר,כלונסאות כלל  עוגנים, דיפון,חפירה וביסוס המגדל האמור להיבנות במגרש."/>
    <m/>
    <m/>
    <m/>
    <s v="NULL"/>
    <m/>
    <m/>
    <m/>
    <m/>
    <m/>
    <m/>
    <m/>
    <m/>
    <m/>
    <m/>
    <m/>
    <m/>
    <m/>
    <m/>
    <m/>
    <m/>
    <m/>
    <n v="2019"/>
    <x v="0"/>
    <s v="חפירה ודיפון + בנייה"/>
    <m/>
    <m/>
    <n v="1"/>
    <m/>
    <m/>
    <n v="1"/>
    <n v="1"/>
    <s v="להיתר"/>
    <m/>
    <x v="0"/>
    <m/>
    <m/>
    <m/>
    <m/>
    <n v="2069705"/>
    <m/>
    <m/>
    <m/>
    <m/>
    <m/>
    <m/>
    <m/>
    <m/>
    <n v="359"/>
    <n v="359"/>
    <b v="1"/>
    <m/>
    <m/>
    <m/>
    <m/>
    <m/>
    <m/>
    <m/>
    <s v="אישור בכפוף לבקרת תוכן"/>
    <m/>
    <m/>
    <m/>
    <m/>
    <m/>
    <m/>
    <m/>
    <m/>
    <m/>
    <m/>
  </r>
  <r>
    <n v="1032"/>
    <m/>
    <m/>
    <m/>
    <s v="שוני מתיאור הבקשה והגיע היתר"/>
    <m/>
    <m/>
    <m/>
    <m/>
    <m/>
    <m/>
    <n v="4084"/>
    <m/>
    <s v="דרום"/>
    <x v="2"/>
    <x v="5"/>
    <m/>
    <m/>
    <m/>
    <s v="מיסוי"/>
    <s v="פינוי-בינוי"/>
    <s v="בביצוע"/>
    <n v="7219400"/>
    <s v="603 20191503"/>
    <n v="603"/>
    <n v="20191503"/>
    <s v="בקשה להיתר                                                                      "/>
    <s v="בניה חדשה                               "/>
    <n v="3566"/>
    <s v="אשדוד"/>
    <n v="70"/>
    <s v="הדקל"/>
    <n v="138"/>
    <n v="7"/>
    <n v="7"/>
    <s v=" "/>
    <d v="2019-10-10T00:00:00"/>
    <n v="0"/>
    <n v="162"/>
    <m/>
    <m/>
    <n v="162"/>
    <s v="2020_04"/>
    <d v="2021-01-28T10:47:10"/>
    <m/>
    <m/>
    <s v="מהות הבקשה"/>
    <s v=" הקמת בניין בן 29 קומות מגורים מעל קומת קרקע  וקומת ביניים (סה&quot;כ 31 קומות ) + 5 קומות חניה תת-קרקעיות במתחם פינוי בינוי. סה&quot;כ 162 יח&quot;ד .                                                                                                                                                                                                                                                                                                                                                                                                                                                                                                                                                                                                                                                                                                                                                                                                                                                                                                "/>
    <n v="202006"/>
    <d v="2020-03-24T00:00:00"/>
    <s v="NULL"/>
    <n v="2069705"/>
    <n v="20191503"/>
    <s v="בקשה להיתר                                                                      "/>
    <d v="2020-12-10T00:00:00"/>
    <s v="מגורים                                                                                    "/>
    <n v="0"/>
    <n v="162"/>
    <m/>
    <m/>
    <m/>
    <m/>
    <n v="162"/>
    <s v="מהות ההיתר"/>
    <m/>
    <s v="הקמת בניין בן 29 קומות מגורים מעל קומת קרקע  וקומת ביניים (סהכ 31 קומות ) + 5 קומות חניה תת-קרקעיות במתחם פינוי בינוי. סהכ 162 יחד ."/>
    <s v="2020_04"/>
    <d v="2021-01-28T10:47:13"/>
    <s v="לפי גוש חלקה (מרץ 2021)"/>
    <n v="2019"/>
    <x v="2"/>
    <s v="בנייה"/>
    <s v="בנייה"/>
    <m/>
    <n v="1"/>
    <m/>
    <m/>
    <m/>
    <n v="2"/>
    <s v="להיתר"/>
    <m/>
    <x v="1"/>
    <m/>
    <m/>
    <m/>
    <n v="7027425"/>
    <m/>
    <m/>
    <m/>
    <m/>
    <m/>
    <m/>
    <m/>
    <m/>
    <m/>
    <n v="359"/>
    <n v="359"/>
    <b v="1"/>
    <m/>
    <m/>
    <m/>
    <m/>
    <m/>
    <m/>
    <m/>
    <m/>
    <m/>
    <m/>
    <m/>
    <m/>
    <m/>
    <m/>
    <m/>
    <m/>
    <m/>
    <m/>
  </r>
  <r>
    <n v="7"/>
    <m/>
    <m/>
    <m/>
    <m/>
    <m/>
    <m/>
    <m/>
    <m/>
    <m/>
    <m/>
    <n v="4084"/>
    <m/>
    <s v="דרום"/>
    <x v="2"/>
    <x v="5"/>
    <m/>
    <m/>
    <m/>
    <s v="מיסוי"/>
    <s v="מיסוי - פינוי-בינוי"/>
    <s v="בביצוע"/>
    <n v="4977351"/>
    <s v="603 20160771"/>
    <n v="603"/>
    <n v="20160771"/>
    <s v="בקשה למידע"/>
    <s v="הריסה"/>
    <n v="6097"/>
    <s v="אשדוד"/>
    <n v="70"/>
    <s v="הדקל"/>
    <n v="138"/>
    <n v="9"/>
    <n v="9"/>
    <m/>
    <d v="2016-08-25T00:00:00"/>
    <n v="0"/>
    <n v="135"/>
    <m/>
    <m/>
    <n v="162"/>
    <m/>
    <m/>
    <m/>
    <m/>
    <m/>
    <s v="ביצוע הריסת מבנים ישנים במתחם פינוי בינוי רחוב ההדקל בטרם התחלת הביצוע"/>
    <m/>
    <m/>
    <m/>
    <s v="NULL"/>
    <m/>
    <m/>
    <m/>
    <m/>
    <m/>
    <m/>
    <m/>
    <m/>
    <m/>
    <m/>
    <m/>
    <m/>
    <m/>
    <m/>
    <m/>
    <m/>
    <m/>
    <n v="2016"/>
    <x v="0"/>
    <s v="הריסה"/>
    <m/>
    <m/>
    <n v="5"/>
    <m/>
    <m/>
    <m/>
    <n v="1"/>
    <s v="למידע"/>
    <s v="למידע מוביל (הריסה)"/>
    <x v="0"/>
    <m/>
    <m/>
    <m/>
    <m/>
    <m/>
    <m/>
    <m/>
    <m/>
    <m/>
    <m/>
    <m/>
    <m/>
    <m/>
    <n v="359"/>
    <n v="359"/>
    <b v="1"/>
    <m/>
    <m/>
    <m/>
    <m/>
    <m/>
    <m/>
    <m/>
    <s v="אין מידע באתר"/>
    <m/>
    <m/>
    <m/>
    <m/>
    <s v="פיש"/>
    <m/>
    <m/>
    <m/>
    <m/>
    <m/>
  </r>
  <r>
    <n v="8"/>
    <m/>
    <m/>
    <m/>
    <m/>
    <m/>
    <m/>
    <m/>
    <m/>
    <m/>
    <m/>
    <n v="4084"/>
    <m/>
    <s v="דרום"/>
    <x v="2"/>
    <x v="5"/>
    <m/>
    <m/>
    <m/>
    <s v="מיסוי"/>
    <s v="מיסוי - פינוי-בינוי"/>
    <s v="בביצוע"/>
    <n v="6876850"/>
    <s v="603 20190182"/>
    <n v="603"/>
    <n v="20190182"/>
    <s v="בקשה למידע"/>
    <s v="בניה חדשה"/>
    <n v="6097"/>
    <s v="אשדוד"/>
    <n v="70"/>
    <s v="הדקל"/>
    <n v="138"/>
    <n v="9"/>
    <n v="9"/>
    <m/>
    <d v="2019-02-03T00:00:00"/>
    <n v="0"/>
    <n v="162"/>
    <m/>
    <m/>
    <n v="162"/>
    <m/>
    <m/>
    <m/>
    <m/>
    <m/>
    <s v="בקשה להקמת בניין בן 29 קומות מגורים מעל קרקע כפולה בתחום פינוי בינוי ו 5- קומות חניה תת-קרקע. סה&quot;כ 162 יח' דיור. גידור, הצהבת מבנים מבלים עבור ניהול האתר, כלונסאות כלל עוגנים, דיפון, חפירה, וביסוס המגדל קע. סה&quot;כ 162 יח' דיור. האמור להיבנות במגרש"/>
    <m/>
    <m/>
    <m/>
    <s v="NULL"/>
    <m/>
    <m/>
    <m/>
    <m/>
    <m/>
    <m/>
    <m/>
    <m/>
    <m/>
    <m/>
    <m/>
    <m/>
    <m/>
    <m/>
    <m/>
    <m/>
    <m/>
    <n v="2019"/>
    <x v="0"/>
    <s v="חפירה ודיפון + בנייה"/>
    <m/>
    <m/>
    <n v="5"/>
    <m/>
    <m/>
    <m/>
    <n v="2"/>
    <s v="למידע"/>
    <s v="למידע המשכי (בנייה)"/>
    <x v="0"/>
    <m/>
    <m/>
    <m/>
    <m/>
    <m/>
    <m/>
    <m/>
    <m/>
    <m/>
    <m/>
    <m/>
    <m/>
    <m/>
    <n v="359"/>
    <n v="359"/>
    <b v="1"/>
    <m/>
    <m/>
    <m/>
    <m/>
    <m/>
    <m/>
    <m/>
    <m/>
    <m/>
    <m/>
    <m/>
    <m/>
    <m/>
    <m/>
    <m/>
    <m/>
    <m/>
    <m/>
  </r>
  <r>
    <n v="9"/>
    <m/>
    <m/>
    <m/>
    <m/>
    <m/>
    <m/>
    <m/>
    <m/>
    <m/>
    <m/>
    <n v="4084"/>
    <m/>
    <s v="דרום"/>
    <x v="2"/>
    <x v="5"/>
    <m/>
    <m/>
    <m/>
    <s v="מיסוי"/>
    <s v="פינוי-בינוי"/>
    <s v="בביצוע"/>
    <n v="6874804"/>
    <s v="603 20150713"/>
    <n v="603"/>
    <n v="20150713"/>
    <s v="בקשה להיתר"/>
    <s v="פינוי בינוי"/>
    <n v="3503"/>
    <s v="אשדוד"/>
    <n v="70"/>
    <s v="הדקל"/>
    <n v="138"/>
    <n v="11"/>
    <n v="11"/>
    <s v=""/>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תר 20130616 שלב ב' הקמת מבנה שני במתחם פינוי בינוי, בנין בן 26 קומות מעל קומת קרקע כפולה ו - 4 קומות מרתפי חנייה. שלב ג' הריסת מבנים מס' 9 , 17 , 7 תוך שלושה חודשים מיום מיום קבלת טופס 4 לבניין השני."/>
    <m/>
    <m/>
    <m/>
    <n v="1917155"/>
    <n v="20150713"/>
    <m/>
    <d v="2018-05-10T00:00:00"/>
    <m/>
    <n v="0"/>
    <n v="135"/>
    <m/>
    <m/>
    <m/>
    <m/>
    <n v="135"/>
    <m/>
    <m/>
    <s v="הקמת מבנה שני במתחם פינוי בינוי, בנין בן 26 קומות מעל קומת קרקע כפולה ו-4 קומות של מרתפי חנייה סהכ 135 יח&quot;ד ביטול שלביות של הריסת מבנים מס' 11, 13 ,15 אשר נקבעו קבעת שלביות: שלב א' הריסת מבנים מס' 15, 13 , 11 אשר נקבע לטופס 4 של בניין ראשון בייתר 20130616"/>
    <m/>
    <m/>
    <s v="שליפת כתובות (אוגוסט 2020)"/>
    <n v="2015"/>
    <x v="4"/>
    <s v="הריסה + בנייה"/>
    <s v="הריסה + בנייה"/>
    <m/>
    <n v="6"/>
    <m/>
    <m/>
    <m/>
    <n v="1"/>
    <s v="להיתר"/>
    <m/>
    <x v="1"/>
    <m/>
    <m/>
    <m/>
    <n v="6874804"/>
    <n v="1917155"/>
    <m/>
    <m/>
    <m/>
    <m/>
    <m/>
    <m/>
    <m/>
    <m/>
    <n v="359"/>
    <n v="359"/>
    <b v="1"/>
    <m/>
    <m/>
    <m/>
    <m/>
    <m/>
    <m/>
    <m/>
    <m/>
    <m/>
    <m/>
    <m/>
    <m/>
    <m/>
    <m/>
    <m/>
    <m/>
    <m/>
    <m/>
  </r>
  <r>
    <n v="10"/>
    <m/>
    <m/>
    <m/>
    <m/>
    <m/>
    <m/>
    <m/>
    <m/>
    <m/>
    <m/>
    <n v="4084"/>
    <m/>
    <s v="דרום"/>
    <x v="2"/>
    <x v="5"/>
    <m/>
    <m/>
    <m/>
    <s v="מיסוי"/>
    <s v="פינוי-בינוי"/>
    <s v="בביצוע"/>
    <n v="182209"/>
    <s v="603 20150713"/>
    <n v="603"/>
    <n v="20150713"/>
    <s v="בקשה להיתר"/>
    <s v="בניה חדשה"/>
    <n v="3503"/>
    <s v="אשדוד"/>
    <n v="70"/>
    <s v="הדקל"/>
    <n v="138"/>
    <n v="11"/>
    <n v="11"/>
    <m/>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
    <m/>
    <m/>
    <m/>
    <s v="NULL"/>
    <m/>
    <m/>
    <m/>
    <m/>
    <m/>
    <m/>
    <m/>
    <m/>
    <m/>
    <m/>
    <m/>
    <m/>
    <m/>
    <m/>
    <m/>
    <m/>
    <s v="שליפת כתובות (אוגוסט 2020)"/>
    <n v="2015"/>
    <x v="0"/>
    <s v="הריסה + בנייה"/>
    <m/>
    <m/>
    <m/>
    <m/>
    <m/>
    <m/>
    <n v="4"/>
    <s v="להיתר"/>
    <m/>
    <x v="0"/>
    <m/>
    <m/>
    <m/>
    <m/>
    <m/>
    <m/>
    <m/>
    <m/>
    <m/>
    <m/>
    <m/>
    <m/>
    <m/>
    <n v="359"/>
    <n v="359"/>
    <b v="1"/>
    <m/>
    <m/>
    <m/>
    <m/>
    <m/>
    <m/>
    <m/>
    <m/>
    <m/>
    <m/>
    <m/>
    <m/>
    <m/>
    <m/>
    <m/>
    <m/>
    <m/>
    <m/>
  </r>
  <r>
    <n v="11"/>
    <m/>
    <m/>
    <m/>
    <m/>
    <m/>
    <m/>
    <m/>
    <m/>
    <m/>
    <m/>
    <n v="4084"/>
    <m/>
    <s v="דרום"/>
    <x v="2"/>
    <x v="5"/>
    <m/>
    <m/>
    <m/>
    <s v="מיסוי"/>
    <s v="פינוי-בינוי"/>
    <s v="בביצוע"/>
    <n v="5399423"/>
    <s v="603 20150713"/>
    <n v="603"/>
    <n v="20150713"/>
    <s v="בקשה להיתר"/>
    <s v="פינוי בינוי"/>
    <n v="3503"/>
    <s v="אשדוד"/>
    <n v="70"/>
    <s v="הדקל"/>
    <n v="138"/>
    <n v="11"/>
    <n v="11"/>
    <m/>
    <d v="2015-11-08T00:00:00"/>
    <n v="0"/>
    <n v="135"/>
    <m/>
    <m/>
    <n v="135"/>
    <m/>
    <m/>
    <m/>
    <m/>
    <m/>
    <s v="הקמת מבנה שני במתחם פינוי בינוי, בנין בן 26 קומות מעל קומת קרקע כפולה ו-4 קומות של מרתפי ביטול שלביות של הריסת מבנים מס' 11, 13 ,15 אשר נקבעו לשלב טופס 4 בהיתר 20130616 . קבעת שלביות: שלב א' הריסת מבנים מס' 15, 13 , 11 אשר נקבע לטופס 4 של בניין ראשון ביי"/>
    <m/>
    <m/>
    <m/>
    <n v="1569216"/>
    <n v="20150713"/>
    <m/>
    <d v="2018-05-10T00:00:00"/>
    <m/>
    <n v="0"/>
    <n v="135"/>
    <m/>
    <m/>
    <m/>
    <m/>
    <n v="135"/>
    <m/>
    <m/>
    <s v="הקמת מבנה שני במתחם פינוי בינוי, בנין בן 26 קומות מעל קומת קרקע כפולה ו-4 קומות של מרתפי חנייה סהכ 135 יח&quot;ד ביטול שלביות של הריסת מבנים מס' 11, 13 ,15 אשר נקבעו קבעת שלביות: שלב א' הריסת מבנים מס' 15, 13 , 11 אשר נקבע לטופס 4 של בניין ראשון בייתר 20130616"/>
    <m/>
    <m/>
    <s v="שליפת כתובות (אוגוסט 2020)"/>
    <n v="2015"/>
    <x v="4"/>
    <s v="הריסה + בנייה"/>
    <s v="הריסה + בנייה"/>
    <m/>
    <m/>
    <m/>
    <m/>
    <m/>
    <n v="4"/>
    <s v="להיתר"/>
    <m/>
    <x v="0"/>
    <m/>
    <m/>
    <m/>
    <m/>
    <m/>
    <m/>
    <m/>
    <m/>
    <m/>
    <m/>
    <m/>
    <m/>
    <m/>
    <n v="359"/>
    <n v="359"/>
    <b v="1"/>
    <m/>
    <m/>
    <m/>
    <m/>
    <m/>
    <m/>
    <m/>
    <m/>
    <m/>
    <m/>
    <m/>
    <m/>
    <m/>
    <m/>
    <m/>
    <m/>
    <m/>
    <m/>
  </r>
  <r>
    <n v="12"/>
    <m/>
    <m/>
    <m/>
    <m/>
    <m/>
    <m/>
    <m/>
    <m/>
    <m/>
    <m/>
    <n v="4084"/>
    <m/>
    <s v="דרום"/>
    <x v="2"/>
    <x v="5"/>
    <m/>
    <m/>
    <m/>
    <s v="מיסוי"/>
    <s v="פינוי-בינוי"/>
    <s v="בביצוע"/>
    <n v="182811"/>
    <s v="603 20150838"/>
    <n v="603"/>
    <n v="20150838"/>
    <s v="בקשה למידע"/>
    <s v=""/>
    <n v="3503"/>
    <s v="אשדוד"/>
    <n v="70"/>
    <s v="הדקל"/>
    <n v="138"/>
    <n v="11"/>
    <n v="11"/>
    <m/>
    <d v="2015-11-23T00:00:00"/>
    <n v="0"/>
    <n v="135"/>
    <m/>
    <m/>
    <n v="135"/>
    <m/>
    <m/>
    <m/>
    <m/>
    <m/>
    <s v="הקמת מבנה במתחם פינוי בינוי, 135 יח&quot;ד, 110 מ' גובה מבנה, 33 קומות מעל הקרקע ו4 קומות מתחת כמו כן ביצוע הריסת 3 המבנים בהדקל 11, 13, ו-15 בטרם התחלת הביצוע"/>
    <m/>
    <m/>
    <m/>
    <s v="NULL"/>
    <m/>
    <m/>
    <m/>
    <m/>
    <m/>
    <m/>
    <m/>
    <m/>
    <m/>
    <m/>
    <m/>
    <m/>
    <m/>
    <m/>
    <m/>
    <m/>
    <s v="שליפת כתובות (אוגוסט 2020)"/>
    <n v="2015"/>
    <x v="0"/>
    <s v="הריסה + בנייה"/>
    <m/>
    <m/>
    <n v="6"/>
    <n v="1"/>
    <n v="1"/>
    <m/>
    <n v="1"/>
    <s v="למידע"/>
    <m/>
    <x v="0"/>
    <m/>
    <m/>
    <m/>
    <m/>
    <m/>
    <m/>
    <m/>
    <m/>
    <m/>
    <m/>
    <m/>
    <m/>
    <m/>
    <n v="359"/>
    <n v="359"/>
    <b v="1"/>
    <m/>
    <m/>
    <m/>
    <m/>
    <m/>
    <m/>
    <m/>
    <m/>
    <m/>
    <m/>
    <m/>
    <m/>
    <m/>
    <m/>
    <m/>
    <m/>
    <m/>
    <m/>
  </r>
  <r>
    <n v="13"/>
    <m/>
    <m/>
    <m/>
    <m/>
    <m/>
    <m/>
    <m/>
    <m/>
    <m/>
    <m/>
    <n v="4084"/>
    <m/>
    <s v="דרום"/>
    <x v="2"/>
    <x v="5"/>
    <m/>
    <m/>
    <m/>
    <s v="מיסוי"/>
    <s v="מיסוי - פינוי-בינוי"/>
    <s v="בביצוע"/>
    <n v="7027640"/>
    <s v="603 20191730"/>
    <n v="603"/>
    <n v="20191730"/>
    <s v="בקשה להיתר"/>
    <s v="תוספת בניה"/>
    <n v="3503"/>
    <s v="אשדוד"/>
    <n v="70"/>
    <s v="הדקל"/>
    <n v="138"/>
    <n v="11"/>
    <n v="11"/>
    <m/>
    <d v="2019-11-26T00:00:00"/>
    <n v="135"/>
    <n v="27"/>
    <m/>
    <m/>
    <n v="27"/>
    <m/>
    <m/>
    <m/>
    <m/>
    <m/>
    <s v="תוספת חלק קומת מרתף חניה - 5 , תוספת קומות עליונות מס': 27,28,29 מעל קומה 26 בנין קיים. תוספת של 3 קומות מעל 26 בנין קיים ידרש ממק בכל קומה. שינויים פנימיים בחלוקת דירות כולל אינסטלציה בבניין קיים לפי בקשה מס': 20150713 קיימות על פי היתר 135 יחד מתוספת 27 יחד . להגיע ל-162 יחד על פי תבע חדשה מס': 603-0335513."/>
    <m/>
    <m/>
    <m/>
    <n v="2049164"/>
    <n v="20191730"/>
    <m/>
    <d v="2020-04-26T00:00:00"/>
    <m/>
    <n v="135"/>
    <n v="27"/>
    <m/>
    <m/>
    <m/>
    <m/>
    <n v="27"/>
    <m/>
    <m/>
    <s v="לבניין הנמצא בשלבי בניה עפי היתר מס' 20150713 מוצע: תוספת קומת מרתף חלקית במפלס 5-, תוספת של 3  קומות עליונות,שינויים פנימיים,תוספת של 27  יחד. סהכ  בניין  יהיה  בן  29 קומות + קומת קרקע + קומת ביניים + 5 קומות של מרתפי חניה,סהכ 162 יחד."/>
    <m/>
    <m/>
    <m/>
    <n v="2019"/>
    <x v="2"/>
    <s v="בנייה (שינויים)"/>
    <s v="בנייה"/>
    <m/>
    <n v="6"/>
    <m/>
    <m/>
    <m/>
    <n v="1"/>
    <s v="להיתר"/>
    <s v="המשכי - תוספת 27 יחד"/>
    <x v="1"/>
    <s v="המשכי - תוספת 27 יחד"/>
    <m/>
    <m/>
    <n v="7027640"/>
    <n v="2049164"/>
    <m/>
    <m/>
    <m/>
    <m/>
    <m/>
    <m/>
    <m/>
    <m/>
    <n v="359"/>
    <n v="359"/>
    <b v="1"/>
    <m/>
    <m/>
    <m/>
    <m/>
    <m/>
    <m/>
    <m/>
    <s v="לאשר את הבקשה בכפוף לבקרת תכן."/>
    <m/>
    <m/>
    <m/>
    <m/>
    <m/>
    <m/>
    <m/>
    <m/>
    <m/>
    <m/>
  </r>
  <r>
    <n v="1029"/>
    <m/>
    <m/>
    <m/>
    <m/>
    <m/>
    <m/>
    <m/>
    <m/>
    <m/>
    <m/>
    <n v="4084"/>
    <m/>
    <s v="דרום"/>
    <x v="2"/>
    <x v="5"/>
    <m/>
    <m/>
    <m/>
    <s v="מיסוי"/>
    <s v="פינוי-בינוי"/>
    <s v="בביצוע"/>
    <n v="7194532"/>
    <s v="603 20200953"/>
    <n v="603"/>
    <n v="20200953"/>
    <s v="בקשה למידע                                                                      "/>
    <s v="תוכנית שינויים                          "/>
    <n v="3503"/>
    <s v="אשדוד"/>
    <n v="70"/>
    <s v="הדקל"/>
    <n v="138"/>
    <n v="11"/>
    <n v="11"/>
    <m/>
    <d v="2020-08-27T00:00:00"/>
    <n v="0"/>
    <n v="0"/>
    <m/>
    <m/>
    <m/>
    <s v="2020_03"/>
    <d v="2020-12-03T17:05:37"/>
    <m/>
    <m/>
    <m/>
    <s v=" בנין 2 שינוים פנימיים בדירות הבאות: בקומות 23-24 5 דירות במקום 6, הפחתה שטח מלובי שרות למגורים עיקרי, בקומה מס' 27 - 4 דירות במקום 3 והגדלת ממק, בקומה מס' 29 -2 דירות במקום 1, הגדלת ממק וביטול בריכה . שינוים בכלים סניטריים . עקב הפחתות ועדכונים יש תוספת שטח לפי חישוב שטחים, אין תוספת יחד דיור בבקשה הזו. אין שינוים מחוץ לקונטור המבנה כלומר בחצר, ואין עצים בוגרים בתחום 4מר מהבניה המבוקשת. 5 קומות מרתפים בוצעו בגבולות המגרש.                                                                                                                                                                                                                                                                                                                                                                                                                                                                                                                                                                                           "/>
    <n v="0"/>
    <s v="NULL"/>
    <s v="NULL"/>
    <s v="NULL"/>
    <m/>
    <m/>
    <m/>
    <m/>
    <m/>
    <m/>
    <m/>
    <m/>
    <m/>
    <m/>
    <m/>
    <m/>
    <m/>
    <m/>
    <s v="NULL"/>
    <s v="NULL"/>
    <s v="לפי גוש חלקה (מרץ 2021)"/>
    <n v="2020"/>
    <x v="0"/>
    <s v="בנייה (שינויים)"/>
    <m/>
    <m/>
    <n v="6"/>
    <m/>
    <m/>
    <m/>
    <n v="2"/>
    <s v="למידע"/>
    <m/>
    <x v="0"/>
    <m/>
    <m/>
    <m/>
    <m/>
    <m/>
    <m/>
    <m/>
    <m/>
    <m/>
    <m/>
    <m/>
    <m/>
    <m/>
    <n v="359"/>
    <n v="359"/>
    <b v="1"/>
    <m/>
    <m/>
    <m/>
    <m/>
    <m/>
    <m/>
    <m/>
    <s v="לא היו החלטות בבקשה"/>
    <m/>
    <m/>
    <m/>
    <m/>
    <m/>
    <m/>
    <m/>
    <m/>
    <m/>
    <m/>
  </r>
  <r>
    <n v="1660"/>
    <m/>
    <m/>
    <m/>
    <m/>
    <m/>
    <m/>
    <m/>
    <m/>
    <m/>
    <m/>
    <n v="4084"/>
    <m/>
    <s v="דרום"/>
    <x v="2"/>
    <x v="5"/>
    <m/>
    <m/>
    <m/>
    <s v="מיסוי"/>
    <s v="פינוי בינוי"/>
    <s v="בביצוע"/>
    <n v="7490724"/>
    <s v="603 20201348"/>
    <n v="603"/>
    <n v="20201348"/>
    <s v="בקשה להיתר                                                                      "/>
    <s v="תוכנית שינויים                          "/>
    <n v="3503"/>
    <s v="אשדוד"/>
    <n v="70"/>
    <s v="הדקל"/>
    <n v="138"/>
    <n v="11"/>
    <n v="11"/>
    <m/>
    <d v="2020-11-12T00:00:00"/>
    <n v="0"/>
    <n v="0"/>
    <m/>
    <m/>
    <m/>
    <s v="2021_04"/>
    <d v="2021-09-14T12:11:11"/>
    <m/>
    <m/>
    <m/>
    <s v=" תכנית שינויים להיתר מס' 20191730 לבניין 2 בפרויקט בינוי פינוי . תכנית כוללת : שינוים בדירות הבאות: בקומות23-24 : 5 דירות  במקום 6,הפחתה שטח מלובי  שירות למגורים עיקרי,  בקומה מס': 4-27 דירות במקום 3 והגדלת ממק , בקומה מס' 29 - 2 דירות במקום 1 , הגדל ממקים  וביטול בריכה , שינוים בכלים סניטריים.                                                                                                                                                                                                                                                                                                                                                                                                                                                                                                                                                                                                                                                                                                                               "/>
    <n v="202104"/>
    <d v="2021-02-15T00:00:00"/>
    <s v="  לאשר את הבקשה בכפוף לבקרת תכן.                                                                                                                                                                                                                                                                                                                                                                                                                                                                                                                                                                                                                                                                                                                                                                                                                                                                                                                                                                                                        "/>
    <n v="2138776"/>
    <n v="20201348"/>
    <s v="בקשה להיתר                                                                      "/>
    <d v="2021-08-26T00:00:00"/>
    <s v="מגורים                                                                                    "/>
    <n v="0"/>
    <n v="0"/>
    <m/>
    <m/>
    <m/>
    <m/>
    <m/>
    <m/>
    <m/>
    <s v="תכנית שינויים להיתר מס' 20191730 לבניין 2 בפרויקט בינוי פינוי . תכנית כוללת : שינוים בדירות הבאות: בקומות23-24 : 5 דירות  במקום 6,הפחתה שטח מלובי  שירות למגורים עיקרי,  בקומה מס': 4-27 דירות במקום 3 והגדלת ממק , בקומה מס' 29 - 2 דירות במקום 1 , הגדל ממקים  וביטול בריכה , שינוים בכלים סניטריים."/>
    <s v="2021_04"/>
    <d v="2021-09-14T12:11:12"/>
    <s v="תוכנית"/>
    <n v="2020"/>
    <x v="1"/>
    <s v="בנייה"/>
    <s v="בנייה"/>
    <m/>
    <n v="6"/>
    <m/>
    <m/>
    <m/>
    <n v="2"/>
    <s v="להיתר"/>
    <m/>
    <x v="2"/>
    <m/>
    <m/>
    <m/>
    <n v="7490724"/>
    <n v="2138776"/>
    <m/>
    <m/>
    <m/>
    <m/>
    <m/>
    <m/>
    <m/>
    <m/>
    <n v="359"/>
    <n v="359"/>
    <b v="1"/>
    <m/>
    <m/>
    <m/>
    <m/>
    <m/>
    <m/>
    <m/>
    <m/>
    <m/>
    <m/>
    <m/>
    <m/>
    <m/>
    <m/>
    <m/>
    <m/>
    <m/>
    <m/>
  </r>
  <r>
    <n v="14"/>
    <m/>
    <m/>
    <m/>
    <m/>
    <m/>
    <m/>
    <m/>
    <m/>
    <m/>
    <m/>
    <n v="4084"/>
    <m/>
    <s v="דרום"/>
    <x v="2"/>
    <x v="5"/>
    <m/>
    <m/>
    <m/>
    <s v="מיסוי"/>
    <s v="מיסוי - פינוי-בינוי"/>
    <s v="בביצוע"/>
    <n v="179437"/>
    <s v="603 20130616"/>
    <n v="603"/>
    <n v="20130616"/>
    <s v="בקשה להיתר"/>
    <s v="בניה חדשה"/>
    <n v="4964"/>
    <s v="אשדוד"/>
    <n v="70"/>
    <s v="הדקל"/>
    <n v="138"/>
    <n v="17"/>
    <n v="17"/>
    <m/>
    <d v="2013-08-22T00:00:00"/>
    <n v="0"/>
    <n v="135"/>
    <n v="0"/>
    <n v="135"/>
    <n v="135"/>
    <m/>
    <m/>
    <m/>
    <m/>
    <m/>
    <s v="הקמת מבנה ראשון במתחם פינוי בינוי בן 26 קומות מעל קומת הקרקע כפולה ו-4 מרתפי חניה .כולל סימון להריסת 3 מבנים לאחר אכלוס בניין זה. סה&quot;כ 135 יח&quot;ד."/>
    <m/>
    <m/>
    <m/>
    <n v="20473"/>
    <n v="20130616"/>
    <m/>
    <d v="2015-08-02T00:00:00"/>
    <m/>
    <n v="0"/>
    <n v="135"/>
    <m/>
    <m/>
    <m/>
    <m/>
    <n v="135"/>
    <m/>
    <m/>
    <s v="הקמת מבנה ראשון במתחם פינוי בינוי בן 26 קומות מעל קומת הקרקע כפולה ו-4 מרתפי חניה .כולל סימון להריסת 3 מבנים לאחר אכלוס, למעט כניסה שלישית שבחלקה 35 להריסה מידית לצורך הקמת המרתף, בניין זה סהכ 135 יח&quot;ד.&quot;"/>
    <m/>
    <m/>
    <m/>
    <n v="2013"/>
    <x v="5"/>
    <s v="הריסה + בנייה"/>
    <s v="הריסה + בנייה"/>
    <m/>
    <n v="2"/>
    <m/>
    <m/>
    <m/>
    <n v="1"/>
    <s v="להיתר"/>
    <m/>
    <x v="1"/>
    <m/>
    <m/>
    <m/>
    <n v="179437"/>
    <n v="20473"/>
    <m/>
    <m/>
    <m/>
    <m/>
    <m/>
    <m/>
    <m/>
    <m/>
    <n v="359"/>
    <n v="359"/>
    <b v="1"/>
    <m/>
    <m/>
    <m/>
    <m/>
    <m/>
    <m/>
    <m/>
    <m/>
    <m/>
    <m/>
    <m/>
    <m/>
    <m/>
    <m/>
    <m/>
    <m/>
    <m/>
    <m/>
  </r>
  <r>
    <n v="15"/>
    <m/>
    <m/>
    <m/>
    <m/>
    <m/>
    <m/>
    <m/>
    <m/>
    <m/>
    <m/>
    <n v="4084"/>
    <m/>
    <s v="דרום"/>
    <x v="2"/>
    <x v="5"/>
    <m/>
    <m/>
    <m/>
    <s v="מיסוי"/>
    <s v="מיסוי - פינוי-בינוי"/>
    <s v="בביצוע"/>
    <n v="5307417"/>
    <s v="603 20171233"/>
    <n v="603"/>
    <n v="20171233"/>
    <s v="בקשה להיתר"/>
    <s v="תוספת בניה"/>
    <n v="4964"/>
    <s v="אשדוד"/>
    <n v="70"/>
    <s v="הדקל"/>
    <n v="138"/>
    <n v="17"/>
    <n v="17"/>
    <m/>
    <d v="2017-09-28T00:00:00"/>
    <n v="135"/>
    <n v="0"/>
    <m/>
    <m/>
    <n v="135"/>
    <m/>
    <m/>
    <m/>
    <m/>
    <m/>
    <s v="עדכונים במרתפי הבניין כולל התאמה לקונסטרוקציה,הוספת חצי קומת חניה נוספת בניצול גובה בין הרפסודה לרצפת החניה התחתונה עבור תוספת מקומות חניה.מימוש 3 קומות עליונות עפ&quot;י הזכויות המותרות.חלוקת מספר יח&quot;ד בקומות העליונות עבור דירות מיוחדות במסגרת המותר סה&quot;כ 135"/>
    <m/>
    <m/>
    <m/>
    <n v="1531432"/>
    <n v="20171233"/>
    <m/>
    <d v="2018-01-04T00:00:00"/>
    <m/>
    <n v="135"/>
    <n v="0"/>
    <m/>
    <m/>
    <m/>
    <m/>
    <n v="135"/>
    <m/>
    <m/>
    <s v="עדכונים במרתפי הבניין כולל התאמה לקונסטרוקציה,הוספת חצי קומת חניה נוספת בניצול גובה בין הרפסודה לרצפת החניה התחתונה עבור תוספת מקומות חניה.מימוש 3 קומות עליונות עפי הזכויות המותרות.חלוקת מספר יח&quot;ד בקומות העליונות עבור דירות מיוחדות במסגרת המותר סה&quot;כ 135 י"/>
    <m/>
    <m/>
    <m/>
    <n v="2017"/>
    <x v="4"/>
    <s v="בנייה (שינויים)"/>
    <s v="בנייה (שינויים)"/>
    <m/>
    <n v="2"/>
    <m/>
    <m/>
    <m/>
    <n v="2"/>
    <s v="להיתר"/>
    <m/>
    <x v="2"/>
    <m/>
    <m/>
    <m/>
    <m/>
    <m/>
    <m/>
    <m/>
    <m/>
    <m/>
    <m/>
    <m/>
    <m/>
    <m/>
    <n v="359"/>
    <n v="359"/>
    <b v="1"/>
    <m/>
    <m/>
    <m/>
    <m/>
    <m/>
    <m/>
    <m/>
    <m/>
    <m/>
    <m/>
    <m/>
    <m/>
    <m/>
    <m/>
    <m/>
    <m/>
    <m/>
    <m/>
  </r>
  <r>
    <n v="16"/>
    <m/>
    <m/>
    <m/>
    <m/>
    <m/>
    <m/>
    <m/>
    <m/>
    <m/>
    <m/>
    <n v="4084"/>
    <m/>
    <s v="דרום"/>
    <x v="2"/>
    <x v="5"/>
    <m/>
    <m/>
    <m/>
    <s v="מיסוי"/>
    <s v="מיסוי - פינוי-בינוי"/>
    <s v="בביצוע"/>
    <n v="6876821"/>
    <s v="603 20190153"/>
    <n v="603"/>
    <n v="20190153"/>
    <s v="בקשה למידע"/>
    <s v="תוכנית שינויים"/>
    <n v="4964"/>
    <s v="אשדוד"/>
    <n v="70"/>
    <s v="הדקל"/>
    <n v="138"/>
    <n v="17"/>
    <n v="17"/>
    <m/>
    <d v="2019-01-28T00:00:00"/>
    <n v="135"/>
    <n v="27"/>
    <m/>
    <m/>
    <n v="162"/>
    <m/>
    <m/>
    <m/>
    <m/>
    <m/>
    <s v="שינוים פנימיים בדירות קומות עליונות בניין קיים ,תוספת שטחים עיקריים בקומות עליונות בניין קיים ,לאחר התוספת דירות מעל 140.00 מ&quot;ר. תכנית שינוים להיתר מס' 201171233 . אין שינוים בשטחים משותפים (תוספת 27 יח' ל 135- קיימות). סה&quot;כ 162 יח' (מתוכם 4 יח'ד קטנות)."/>
    <m/>
    <m/>
    <m/>
    <s v="NULL"/>
    <m/>
    <m/>
    <m/>
    <m/>
    <m/>
    <m/>
    <m/>
    <m/>
    <m/>
    <m/>
    <m/>
    <m/>
    <m/>
    <m/>
    <m/>
    <m/>
    <m/>
    <n v="2019"/>
    <x v="0"/>
    <s v="בנייה (שינויים)"/>
    <m/>
    <m/>
    <n v="2"/>
    <n v="1"/>
    <n v="1"/>
    <m/>
    <n v="1"/>
    <s v="למידע"/>
    <m/>
    <x v="0"/>
    <m/>
    <m/>
    <m/>
    <m/>
    <m/>
    <m/>
    <m/>
    <m/>
    <m/>
    <m/>
    <m/>
    <m/>
    <m/>
    <n v="359"/>
    <n v="359"/>
    <b v="1"/>
    <m/>
    <m/>
    <m/>
    <m/>
    <m/>
    <m/>
    <m/>
    <s v="אין מידע באתר"/>
    <m/>
    <m/>
    <m/>
    <m/>
    <m/>
    <m/>
    <m/>
    <m/>
    <m/>
    <m/>
  </r>
  <r>
    <n v="17"/>
    <m/>
    <m/>
    <m/>
    <m/>
    <m/>
    <m/>
    <m/>
    <m/>
    <m/>
    <m/>
    <n v="4084"/>
    <m/>
    <s v="דרום"/>
    <x v="2"/>
    <x v="5"/>
    <m/>
    <m/>
    <m/>
    <s v="מיסוי"/>
    <s v="מיסוי - פינוי-בינוי"/>
    <s v="בביצוע"/>
    <n v="6877762"/>
    <s v="603 20191113"/>
    <n v="603"/>
    <n v="20191113"/>
    <s v="בקשה להיתר"/>
    <s v="תוכנית שינויים"/>
    <n v="4964"/>
    <s v="אשדוד"/>
    <n v="70"/>
    <s v="הדקל"/>
    <n v="138"/>
    <n v="17"/>
    <n v="17"/>
    <m/>
    <d v="2019-07-21T00:00:00"/>
    <n v="135"/>
    <n v="27"/>
    <m/>
    <m/>
    <n v="27"/>
    <m/>
    <m/>
    <m/>
    <m/>
    <m/>
    <s v="שינויים פנימיים בדירות בקומות העליונות + תוספת שטחים עיקריים . תכנית שינויים להיתר מס': 20171233 , אין שינויים בשטחים המשותפים - תוספת 27 יח&quot;ד ל-135 קיימות / סה&quot;כ 162 יח' מתוכם 4 יח' קטנות."/>
    <m/>
    <m/>
    <m/>
    <n v="2048736"/>
    <n v="20191113"/>
    <m/>
    <d v="2020-02-03T00:00:00"/>
    <m/>
    <n v="135"/>
    <n v="27"/>
    <m/>
    <m/>
    <m/>
    <m/>
    <n v="27"/>
    <m/>
    <m/>
    <s v="שינויים פנימיים בדירות בקומות העליונות + תוספת 27 יחד  ל 135 דירות  שאושרו לבניה בבניין מס'1  בהיתר 20171233 .(סהכ 162 יחד מתוכם 4 יחד קטנות)."/>
    <m/>
    <m/>
    <m/>
    <n v="2019"/>
    <x v="2"/>
    <s v="בנייה (שינויים)"/>
    <s v="בנייה (שינויים)"/>
    <m/>
    <n v="2"/>
    <m/>
    <m/>
    <m/>
    <n v="1"/>
    <s v="להיתר"/>
    <s v="המשכי - תוספת 27 יחד"/>
    <x v="1"/>
    <s v="המשכי תוספת 27 יח&quot;ד"/>
    <m/>
    <m/>
    <n v="6877762"/>
    <n v="2048736"/>
    <m/>
    <m/>
    <m/>
    <m/>
    <m/>
    <m/>
    <m/>
    <m/>
    <n v="359"/>
    <n v="359"/>
    <b v="1"/>
    <m/>
    <m/>
    <m/>
    <m/>
    <m/>
    <m/>
    <m/>
    <s v="לאשר את הבקשה בכפוף לבקרת תכן"/>
    <m/>
    <m/>
    <m/>
    <m/>
    <m/>
    <m/>
    <m/>
    <m/>
    <m/>
    <m/>
  </r>
  <r>
    <n v="18"/>
    <m/>
    <m/>
    <m/>
    <m/>
    <m/>
    <m/>
    <m/>
    <m/>
    <m/>
    <m/>
    <n v="4084"/>
    <m/>
    <s v="דרום"/>
    <x v="2"/>
    <x v="5"/>
    <m/>
    <m/>
    <m/>
    <s v="מיסוי"/>
    <s v="מיסוי - פינוי-בינוי"/>
    <s v="בביצוע"/>
    <n v="7027064"/>
    <s v="603 20191113"/>
    <n v="603"/>
    <n v="20191113"/>
    <s v="בקשה להיתר"/>
    <s v="תוכנית שינויים"/>
    <n v="4964"/>
    <s v="אשדוד"/>
    <n v="70"/>
    <s v="הדקל"/>
    <n v="138"/>
    <n v="17"/>
    <n v="17"/>
    <m/>
    <d v="2019-07-21T00:00:00"/>
    <n v="135"/>
    <n v="27"/>
    <n v="135"/>
    <n v="27"/>
    <n v="162"/>
    <m/>
    <m/>
    <m/>
    <m/>
    <m/>
    <s v="שינויים פנימיים בדירות בקומות העליונות + תוספת 27 יחד  ל 135 דירות  שאושרו לבניה בבניין מס'1  בהיתר 20171233 .(סהכ 162 יחד מתוכם 4 יחד קטנות)."/>
    <m/>
    <m/>
    <m/>
    <s v="NULL"/>
    <m/>
    <m/>
    <m/>
    <m/>
    <m/>
    <m/>
    <m/>
    <m/>
    <m/>
    <m/>
    <m/>
    <m/>
    <m/>
    <m/>
    <m/>
    <m/>
    <m/>
    <n v="2019"/>
    <x v="0"/>
    <s v="בנייה (שינויים)"/>
    <m/>
    <m/>
    <m/>
    <m/>
    <m/>
    <m/>
    <n v="4"/>
    <s v="להיתר"/>
    <m/>
    <x v="0"/>
    <m/>
    <m/>
    <m/>
    <m/>
    <m/>
    <m/>
    <m/>
    <m/>
    <m/>
    <m/>
    <m/>
    <m/>
    <m/>
    <n v="359"/>
    <n v="359"/>
    <b v="1"/>
    <m/>
    <m/>
    <m/>
    <m/>
    <m/>
    <m/>
    <m/>
    <s v="לאשר את הבקשה בכפוף לבקרת תכן"/>
    <m/>
    <m/>
    <m/>
    <m/>
    <m/>
    <m/>
    <m/>
    <m/>
    <m/>
    <m/>
  </r>
  <r>
    <n v="1030"/>
    <m/>
    <m/>
    <m/>
    <s v="למידע מוביל או המשכי?"/>
    <m/>
    <m/>
    <m/>
    <m/>
    <m/>
    <m/>
    <n v="4084"/>
    <m/>
    <s v="דרום"/>
    <x v="2"/>
    <x v="5"/>
    <m/>
    <m/>
    <m/>
    <s v="מיסוי"/>
    <s v="פינוי-בינוי"/>
    <s v="בביצוע"/>
    <n v="7194715"/>
    <s v="603 20201166"/>
    <n v="603"/>
    <n v="20201166"/>
    <s v="בקשה למידע                                                                      "/>
    <s v="פינוי בינוי                             "/>
    <n v="4964"/>
    <s v="אשדוד"/>
    <n v="70"/>
    <s v="הדקל"/>
    <n v="138"/>
    <n v="17"/>
    <n v="17"/>
    <m/>
    <d v="2020-10-18T00:00:00"/>
    <n v="0"/>
    <n v="180"/>
    <m/>
    <m/>
    <n v="180"/>
    <s v="2020_03"/>
    <d v="2020-12-03T17:05:37"/>
    <m/>
    <m/>
    <s v="מהות הבקשה"/>
    <s v=" פינוי בינוי. חפירה. חניה לא מקורה. בניית בריכה פרטית הקמת בניין בן- 29 קומות מגורים כלל ק' קרקע כפולה במתחם פינוי בינוי , 2 גני ילדים ובית הכנסת ב ק' קרקע, 5 קומות מרתפים תת-קרקע. סהכ 180 יחד מתוחם 54 יחד קטנות.הריסת מבנה מקלט ומבנה ק 2- במגרש. הריסה מקלט ומבנה ק 2- בשטח 130.0 מר מבנה ציבור ודת - בית כנסת, מוסדות חינוך - 2 גני ילדים                                                                                                                                                                                                                                                                                                                                                                                                                                                                                                                                                                                                                                                                                     "/>
    <n v="0"/>
    <s v="NULL"/>
    <s v="NULL"/>
    <s v="NULL"/>
    <m/>
    <m/>
    <m/>
    <m/>
    <m/>
    <m/>
    <m/>
    <m/>
    <m/>
    <m/>
    <m/>
    <m/>
    <m/>
    <m/>
    <s v="NULL"/>
    <s v="NULL"/>
    <s v="לפי גוש חלקה (מרץ 2021)"/>
    <n v="2020"/>
    <x v="0"/>
    <s v="הריסה + חפירה ודיפון + בנייה"/>
    <m/>
    <m/>
    <n v="2"/>
    <n v="1"/>
    <n v="1"/>
    <m/>
    <n v="1"/>
    <s v="למידע"/>
    <s v="מוביל או המשכי"/>
    <x v="0"/>
    <m/>
    <m/>
    <m/>
    <m/>
    <m/>
    <m/>
    <m/>
    <m/>
    <m/>
    <m/>
    <m/>
    <m/>
    <m/>
    <n v="359"/>
    <n v="359"/>
    <b v="1"/>
    <m/>
    <m/>
    <m/>
    <m/>
    <m/>
    <m/>
    <m/>
    <s v="לא היו החלטות בבקשה"/>
    <m/>
    <m/>
    <m/>
    <m/>
    <m/>
    <m/>
    <m/>
    <m/>
    <m/>
    <m/>
  </r>
  <r>
    <n v="2435"/>
    <s v="פברואר 2022 - טיוב בקשות שאינן כפולות"/>
    <s v="כן"/>
    <m/>
    <m/>
    <m/>
    <m/>
    <m/>
    <m/>
    <s v="פינוי בינוי"/>
    <s v="ניתן היתר בניה"/>
    <n v="4084"/>
    <m/>
    <s v="דרום"/>
    <x v="2"/>
    <x v="5"/>
    <m/>
    <m/>
    <m/>
    <s v="מיסוי"/>
    <s v="פינוי בינוי"/>
    <m/>
    <n v="7593165"/>
    <s v="603 20211662"/>
    <n v="603"/>
    <n v="20211662"/>
    <s v="בקשה למידע                                                                      "/>
    <s v="הריסה                                   "/>
    <n v="5438"/>
    <s v="אשדוד"/>
    <n v="70"/>
    <s v="הדקל                                                        "/>
    <n v="138"/>
    <n v="1"/>
    <n v="1"/>
    <m/>
    <d v="2021-12-01T00:00:00"/>
    <n v="0"/>
    <n v="0"/>
    <s v="NULL"/>
    <s v="NULL"/>
    <n v="675"/>
    <s v="2022_01"/>
    <d v="2022-01-11T16:30:30"/>
    <s v="NULL"/>
    <s v="NULL"/>
    <s v="מדלן"/>
    <s v=" הריסה מבנה ברחוב רוגוזין 44 -השטח 120.0 מר, מבנה ברחוב דקל -1 שטח 1260 מר מבנה ברחוב דקל -3 שטח 915.0 מר ,מקלט ציבורי בשטח 180.0 מר                                                                                                                                                                                                                                                                                                                                                                                                                                                                                                                                                                                                                                                                                                                                                                                                                                                                                                "/>
    <n v="0"/>
    <s v="NULL"/>
    <s v="NULL"/>
    <s v="NULL"/>
    <m/>
    <s v="NULL"/>
    <m/>
    <s v="NULL"/>
    <s v="NULL"/>
    <s v="NULL"/>
    <m/>
    <m/>
    <m/>
    <m/>
    <m/>
    <m/>
    <s v="NULL"/>
    <m/>
    <s v="NULL"/>
    <s v="NULL"/>
    <s v="גוש חלקה"/>
    <n v="2021"/>
    <x v="0"/>
    <s v="הריסה"/>
    <m/>
    <m/>
    <n v="3"/>
    <m/>
    <m/>
    <m/>
    <n v="2"/>
    <s v="למידע"/>
    <m/>
    <x v="0"/>
    <m/>
    <m/>
    <m/>
    <m/>
    <m/>
    <m/>
    <m/>
    <m/>
    <m/>
    <m/>
    <m/>
    <m/>
    <m/>
    <n v="359"/>
    <n v="359"/>
    <b v="1"/>
    <m/>
    <m/>
    <m/>
    <m/>
    <m/>
    <m/>
    <m/>
    <m/>
    <m/>
    <s v="פיש"/>
    <s v="שחר"/>
    <m/>
    <m/>
    <m/>
    <m/>
    <m/>
    <m/>
    <m/>
  </r>
  <r>
    <n v="1031"/>
    <m/>
    <m/>
    <m/>
    <m/>
    <m/>
    <m/>
    <m/>
    <m/>
    <m/>
    <m/>
    <n v="4084"/>
    <m/>
    <s v="דרום"/>
    <x v="2"/>
    <x v="5"/>
    <m/>
    <m/>
    <m/>
    <s v="מיסוי"/>
    <s v="פינוי-בינוי"/>
    <s v="בביצוע"/>
    <n v="7194724"/>
    <s v="603 20201176"/>
    <n v="603"/>
    <n v="20201176"/>
    <s v="בקשה למידע                                                                      "/>
    <s v="בניה חדשה                               "/>
    <n v="5438"/>
    <s v="אשדוד"/>
    <n v="70"/>
    <s v="הדקל                                                        "/>
    <n v="138"/>
    <n v="3"/>
    <n v="3"/>
    <m/>
    <d v="2020-10-19T00:00:00"/>
    <n v="0"/>
    <n v="180"/>
    <m/>
    <m/>
    <n v="180"/>
    <s v="2020_03"/>
    <d v="2020-12-03T17:05:37"/>
    <m/>
    <m/>
    <s v="מהות הבקשה"/>
    <s v=" בקשה להקמת בניין בן 29 קומות מגורים מעל ק' קרקע כפולה במתחם פינוי בינוי. גן ילדים ב-ק' קרקע, ו 5- קומות חניה תת-קרקע סהכ 180 יחד מתוכן 54 יחד קטנות עפי הגדרתן בתכנית זה.  הריסה מבנה מס' 1 ו-מס' 3 ברחוב הדקל. הבקשה כוללת: חפירה, חניה לא מקורה, בניית בריכה פרטית.                                                                                                                                                                                                                                                                                                                                                                                                                                                                                                                                                                                                                                                                                                                                                              "/>
    <n v="0"/>
    <s v="NULL"/>
    <s v="NULL"/>
    <s v="NULL"/>
    <m/>
    <m/>
    <m/>
    <m/>
    <m/>
    <m/>
    <m/>
    <m/>
    <m/>
    <m/>
    <m/>
    <m/>
    <m/>
    <m/>
    <s v="NULL"/>
    <s v="NULL"/>
    <s v="לפי גוש חלקה (מרץ 2021)"/>
    <n v="2020"/>
    <x v="0"/>
    <s v="הריסה + חפירה + בנייה"/>
    <m/>
    <m/>
    <n v="3"/>
    <m/>
    <m/>
    <m/>
    <n v="1"/>
    <s v="למידע"/>
    <m/>
    <x v="0"/>
    <m/>
    <m/>
    <m/>
    <m/>
    <m/>
    <m/>
    <m/>
    <m/>
    <m/>
    <m/>
    <m/>
    <m/>
    <m/>
    <n v="359"/>
    <n v="359"/>
    <b v="1"/>
    <m/>
    <m/>
    <m/>
    <m/>
    <m/>
    <m/>
    <m/>
    <s v="לא היו החלטות בבקשה"/>
    <m/>
    <m/>
    <m/>
    <m/>
    <s v="פיש"/>
    <m/>
    <m/>
    <m/>
    <m/>
    <m/>
  </r>
  <r>
    <n v="1033"/>
    <m/>
    <m/>
    <m/>
    <m/>
    <m/>
    <m/>
    <m/>
    <m/>
    <m/>
    <m/>
    <n v="4084"/>
    <m/>
    <s v="דרום"/>
    <x v="2"/>
    <x v="5"/>
    <m/>
    <m/>
    <m/>
    <s v="מיסוי"/>
    <s v="פינוי-בינוי"/>
    <s v="בביצוע"/>
    <n v="7238261"/>
    <s v="603 20201505"/>
    <n v="603"/>
    <n v="20201505"/>
    <s v="בקשה למידע                                                                      "/>
    <s v="הריסה                                   "/>
    <n v="5439"/>
    <s v="אשדוד"/>
    <n v="70"/>
    <s v="הדקל                                                        "/>
    <n v="138"/>
    <n v="5"/>
    <n v="5"/>
    <s v=" "/>
    <d v="2020-12-13T00:00:00"/>
    <n v="0"/>
    <n v="0"/>
    <m/>
    <m/>
    <m/>
    <s v="2020_04"/>
    <d v="2021-01-28T10:47:10"/>
    <m/>
    <m/>
    <m/>
    <s v=" בקשה להריסת מבנה קיים בן 4 קומות על עמודים פנוי מדיירים, הנמצא במצב פיזי רעוע שטח להריסה במ&quot;ר: 915.8                                                                                                                                                                                                                                                                                                                                                                                                                                                                                                                                                                                                                                                                                                                                                                                                                                                                                                                                   "/>
    <n v="0"/>
    <s v="NULL"/>
    <s v="NULL"/>
    <s v="NULL"/>
    <m/>
    <m/>
    <m/>
    <m/>
    <m/>
    <m/>
    <m/>
    <m/>
    <m/>
    <m/>
    <m/>
    <m/>
    <m/>
    <m/>
    <s v="NULL"/>
    <s v="NULL"/>
    <s v="לפי גוש חלקה (מרץ 2021)"/>
    <n v="2020"/>
    <x v="0"/>
    <s v="הריסה"/>
    <m/>
    <m/>
    <n v="4"/>
    <m/>
    <m/>
    <m/>
    <n v="3"/>
    <s v="למידע"/>
    <m/>
    <x v="0"/>
    <m/>
    <m/>
    <m/>
    <m/>
    <m/>
    <m/>
    <m/>
    <m/>
    <m/>
    <m/>
    <m/>
    <m/>
    <m/>
    <n v="359"/>
    <n v="359"/>
    <b v="1"/>
    <m/>
    <m/>
    <m/>
    <m/>
    <m/>
    <m/>
    <m/>
    <s v="לא היו החלטות בבקשה"/>
    <m/>
    <m/>
    <m/>
    <m/>
    <m/>
    <m/>
    <m/>
    <m/>
    <m/>
    <m/>
  </r>
  <r>
    <n v="1659"/>
    <m/>
    <m/>
    <m/>
    <m/>
    <m/>
    <m/>
    <m/>
    <m/>
    <m/>
    <m/>
    <n v="4084"/>
    <m/>
    <s v="דרום"/>
    <x v="2"/>
    <x v="5"/>
    <m/>
    <m/>
    <m/>
    <s v="מיסוי"/>
    <s v="פינוי-בינוי"/>
    <s v="בביצוע"/>
    <n v="7367155"/>
    <s v="603 20210125"/>
    <n v="603"/>
    <n v="20210125"/>
    <s v="בקשה להיתר                                                                      "/>
    <s v="הריסה                                   "/>
    <n v="5439"/>
    <s v="אשדוד"/>
    <n v="70"/>
    <s v="הדקל                                                        "/>
    <n v="138"/>
    <n v="5"/>
    <n v="5"/>
    <s v=" "/>
    <d v="2021-01-27T00:00:00"/>
    <n v="0"/>
    <n v="0"/>
    <m/>
    <m/>
    <m/>
    <s v="2021_02"/>
    <d v="2021-06-23T10:48:05"/>
    <m/>
    <m/>
    <m/>
    <s v=" הריסת בית קיים בן 4 קומות על עמודים ,פנוי מדיירים, הנמצא במצב פיזי רעוע, ברחי הדקל 5                                                                                                                                                                                                                                                                                                                                                                                                                                                                                                                                                                                                                                                                                                                                                                                                                                                                                                                                                   "/>
    <n v="202104"/>
    <d v="2021-02-15T00:00:00"/>
    <s v="  לאשר את הבקשה בכפוף לבקרת תכן."/>
    <n v="2111294"/>
    <n v="20210125"/>
    <s v="בקשה להיתר                                                                      "/>
    <d v="2021-03-03T00:00:00"/>
    <s v="מגורים                                                                                    "/>
    <n v="0"/>
    <n v="0"/>
    <m/>
    <m/>
    <m/>
    <m/>
    <m/>
    <m/>
    <s v="NULL"/>
    <s v="הריסת בית קיים בן 4 קומות על עמודים ,פנוי מדיירים, הנמצא במצב פיזי רעוע, ברחי הדקל 5"/>
    <s v="2021_02"/>
    <d v="2021-06-23T10:48:09"/>
    <s v="גוש חלקה"/>
    <n v="2021"/>
    <x v="1"/>
    <s v="הריסה"/>
    <s v="הריסה"/>
    <m/>
    <n v="4"/>
    <m/>
    <m/>
    <m/>
    <n v="3"/>
    <s v="להיתר"/>
    <m/>
    <x v="3"/>
    <s v="היתר הריסה שנכלל יחד עם 3 הבניינים שקיבלו היתר."/>
    <m/>
    <m/>
    <n v="7367155"/>
    <n v="2111294"/>
    <m/>
    <m/>
    <m/>
    <m/>
    <m/>
    <m/>
    <m/>
    <m/>
    <n v="359"/>
    <n v="359"/>
    <b v="1"/>
    <m/>
    <m/>
    <m/>
    <m/>
    <m/>
    <m/>
    <m/>
    <m/>
    <m/>
    <m/>
    <m/>
    <m/>
    <m/>
    <m/>
    <m/>
    <m/>
    <m/>
    <m/>
  </r>
  <r>
    <n v="19"/>
    <m/>
    <m/>
    <m/>
    <m/>
    <m/>
    <m/>
    <m/>
    <m/>
    <m/>
    <m/>
    <n v="4086"/>
    <m/>
    <s v="דרום"/>
    <x v="2"/>
    <x v="6"/>
    <m/>
    <m/>
    <m/>
    <s v="מיסוי"/>
    <s v="מיסוי - פינוי-בינוי"/>
    <s v="תכנית מאושרת עם פעילות יזמית"/>
    <n v="5317395"/>
    <s v="603 20171200"/>
    <n v="603"/>
    <n v="20171200"/>
    <s v="בקשה למידע"/>
    <s v="פינוי בינוי"/>
    <n v="1336"/>
    <s v="אשדוד"/>
    <n v="70"/>
    <s v="הרב שאולי"/>
    <n v="259"/>
    <n v="21"/>
    <n v="21"/>
    <m/>
    <d v="2017-09-18T00:00:00"/>
    <n v="0"/>
    <n v="0"/>
    <m/>
    <m/>
    <m/>
    <m/>
    <m/>
    <m/>
    <m/>
    <m/>
    <s v="ראה בארכיב מסמכים מסמך מלא ומפורט. לגבי מהות הבקשה, ושלביות הבקשה. הקמת מבנה משולב הכולל מגדל מגורים אחד מעל 5 קומות מסד למגורים וגן ילדים אחד, מסחר וקולונדה ו- 4 קומות תת-קרקעיות לחניה הריסת מבנים קיימים במסגרת הפינוי-בינוי: חלקות 12,13,14 (מגורים),וחלק"/>
    <m/>
    <m/>
    <m/>
    <s v="NULL"/>
    <m/>
    <m/>
    <m/>
    <m/>
    <m/>
    <m/>
    <m/>
    <m/>
    <m/>
    <m/>
    <m/>
    <m/>
    <m/>
    <m/>
    <m/>
    <m/>
    <m/>
    <n v="2017"/>
    <x v="0"/>
    <s v="הריסה + בנייה"/>
    <m/>
    <m/>
    <n v="1"/>
    <n v="1"/>
    <n v="1"/>
    <m/>
    <n v="1"/>
    <s v="למידע"/>
    <m/>
    <x v="0"/>
    <m/>
    <m/>
    <m/>
    <m/>
    <m/>
    <m/>
    <m/>
    <m/>
    <m/>
    <m/>
    <m/>
    <m/>
    <m/>
    <n v="513"/>
    <n v="513"/>
    <b v="1"/>
    <m/>
    <m/>
    <m/>
    <m/>
    <m/>
    <m/>
    <m/>
    <m/>
    <m/>
    <m/>
    <m/>
    <m/>
    <m/>
    <m/>
    <m/>
    <m/>
    <m/>
    <m/>
  </r>
  <r>
    <n v="20"/>
    <m/>
    <m/>
    <m/>
    <m/>
    <m/>
    <m/>
    <m/>
    <m/>
    <m/>
    <m/>
    <n v="4086"/>
    <m/>
    <s v="דרום"/>
    <x v="2"/>
    <x v="6"/>
    <m/>
    <m/>
    <m/>
    <s v="מיסוי"/>
    <s v="פינוי-בינוי"/>
    <s v="תכנית מאושרת עם פעילות יזמית"/>
    <n v="5399914"/>
    <s v="603 20180049"/>
    <n v="603"/>
    <n v="20180049"/>
    <s v="בקשה למידע"/>
    <s v="פינוי בינוי"/>
    <n v="1336"/>
    <s v="אשדוד"/>
    <n v="70"/>
    <s v="הרב שאולי"/>
    <n v="259"/>
    <n v="21"/>
    <n v="21"/>
    <m/>
    <d v="2018-01-15T00:00:00"/>
    <n v="0"/>
    <n v="0"/>
    <m/>
    <m/>
    <m/>
    <m/>
    <m/>
    <m/>
    <m/>
    <m/>
    <s v="בקשות B ו-C בפרויקט פינוי בינוי לפי המתווה המצורף הריסת מבנים קיימים במסגרת הפינוי בינוי: חלקות 12,13,14 (מגורים) וחלקה 29 (גני יחדים) הקלה לתוספת קומה תת קרקעית לפתרון חניה למגורים ע&quot;מ לא לשלב פתרון חניה למגורים בתא שטח 3 (למבנה ציבור) כפי שהתב&quot;ע מאשרת."/>
    <m/>
    <m/>
    <m/>
    <s v="NULL"/>
    <m/>
    <m/>
    <m/>
    <m/>
    <m/>
    <m/>
    <m/>
    <m/>
    <m/>
    <m/>
    <m/>
    <m/>
    <m/>
    <m/>
    <m/>
    <m/>
    <s v="שליפת כתובות (אוגוסט 2020)"/>
    <n v="2018"/>
    <x v="0"/>
    <s v="הריסה"/>
    <m/>
    <m/>
    <n v="1"/>
    <m/>
    <m/>
    <m/>
    <n v="2"/>
    <s v="למידע"/>
    <m/>
    <x v="0"/>
    <m/>
    <m/>
    <m/>
    <m/>
    <m/>
    <m/>
    <m/>
    <m/>
    <m/>
    <m/>
    <m/>
    <m/>
    <m/>
    <n v="513"/>
    <n v="513"/>
    <b v="1"/>
    <m/>
    <m/>
    <m/>
    <m/>
    <m/>
    <m/>
    <m/>
    <m/>
    <m/>
    <m/>
    <m/>
    <m/>
    <m/>
    <m/>
    <m/>
    <m/>
    <m/>
    <m/>
  </r>
  <r>
    <n v="21"/>
    <m/>
    <m/>
    <m/>
    <m/>
    <m/>
    <m/>
    <m/>
    <m/>
    <m/>
    <m/>
    <n v="4086"/>
    <m/>
    <s v="דרום"/>
    <x v="2"/>
    <x v="6"/>
    <m/>
    <m/>
    <m/>
    <s v="מיסוי"/>
    <s v="פינוי-בינוי"/>
    <s v="תכנית מאושרת עם פעילות יזמית"/>
    <n v="6875038"/>
    <s v="603 20180049"/>
    <n v="603"/>
    <n v="20180049"/>
    <s v="בקשה למידע"/>
    <s v="פינוי בינוי"/>
    <n v="1336"/>
    <s v="אשדוד"/>
    <n v="70"/>
    <s v="הרב שאולי"/>
    <n v="259"/>
    <n v="21"/>
    <n v="21"/>
    <s v=""/>
    <d v="2018-01-15T00:00:00"/>
    <n v="0"/>
    <n v="0"/>
    <m/>
    <m/>
    <m/>
    <m/>
    <m/>
    <m/>
    <m/>
    <m/>
    <s v="בקשות B ו-C בפרויקט פינוי בינוי לפי המתווה המצורף הריסת מבנים קיימים במסגרת הפינוי בינוי: חלקות 12,13,14 (מגורים) וחלקה 29 (גני יחדים) הקלה לתוספת קומה תת קרקעית לפתרון חניה למגורים ע&quot;מ לא לשלב פתרון חניה למגורים בתא שטח 3 (למבנה ציבור) כפי שהתב&quot;ע מאשרת."/>
    <m/>
    <m/>
    <m/>
    <s v="NULL"/>
    <m/>
    <m/>
    <m/>
    <m/>
    <m/>
    <m/>
    <m/>
    <m/>
    <m/>
    <m/>
    <m/>
    <m/>
    <m/>
    <m/>
    <m/>
    <m/>
    <s v="שליפת כתובות (אוגוסט 2020)"/>
    <n v="2018"/>
    <x v="0"/>
    <s v="הריסה"/>
    <m/>
    <m/>
    <m/>
    <m/>
    <m/>
    <m/>
    <n v="4"/>
    <s v="למידע"/>
    <m/>
    <x v="0"/>
    <m/>
    <m/>
    <m/>
    <m/>
    <m/>
    <m/>
    <m/>
    <m/>
    <m/>
    <m/>
    <m/>
    <m/>
    <m/>
    <n v="513"/>
    <n v="513"/>
    <b v="1"/>
    <m/>
    <m/>
    <m/>
    <m/>
    <m/>
    <m/>
    <m/>
    <m/>
    <m/>
    <m/>
    <m/>
    <m/>
    <m/>
    <m/>
    <m/>
    <m/>
    <m/>
    <m/>
  </r>
  <r>
    <n v="22"/>
    <m/>
    <m/>
    <m/>
    <m/>
    <m/>
    <m/>
    <m/>
    <m/>
    <m/>
    <m/>
    <n v="4086"/>
    <m/>
    <s v="דרום"/>
    <x v="2"/>
    <x v="6"/>
    <m/>
    <m/>
    <m/>
    <s v="מיסוי"/>
    <s v="פינוי-בינוי"/>
    <s v="תכנית מאושרת עם פעילות יזמית"/>
    <n v="5399068"/>
    <s v="603 20180436"/>
    <n v="603"/>
    <n v="20180436"/>
    <s v="בקשה להיתר - מסלול מלא עם הקלו"/>
    <s v="פינוי בינוי"/>
    <n v="1336"/>
    <s v="אשדוד"/>
    <n v="70"/>
    <s v="הרב שאולי"/>
    <n v="259"/>
    <n v="21"/>
    <n v="21"/>
    <m/>
    <d v="2018-04-10T00:00:00"/>
    <n v="0"/>
    <n v="171"/>
    <m/>
    <m/>
    <n v="171"/>
    <m/>
    <m/>
    <m/>
    <m/>
    <m/>
    <s v="הקמת מבנה משולב בתא שטח 1 הכולל מגדל מגורים אחד מעל קומת מסד(בניין מס' 1) קומות תת קרקעיות לחניה, בניהן קומה 1- משולבת עם מסחר לכיוון שד' הרצל (קומות תת קרקעיות משותפות לבניין מס' 2+2 א' באותו מגרש.) קומה 4- במסגרת הקלה."/>
    <m/>
    <m/>
    <m/>
    <s v="NULL"/>
    <m/>
    <m/>
    <m/>
    <m/>
    <m/>
    <m/>
    <m/>
    <m/>
    <m/>
    <m/>
    <m/>
    <m/>
    <m/>
    <m/>
    <m/>
    <m/>
    <s v="שליפת כתובות (אוגוסט 2020)"/>
    <n v="2018"/>
    <x v="0"/>
    <s v="בנייה"/>
    <m/>
    <m/>
    <n v="1"/>
    <m/>
    <m/>
    <m/>
    <n v="3"/>
    <s v="להיתר"/>
    <m/>
    <x v="0"/>
    <m/>
    <m/>
    <m/>
    <m/>
    <m/>
    <m/>
    <m/>
    <m/>
    <m/>
    <m/>
    <m/>
    <m/>
    <m/>
    <n v="513"/>
    <n v="513"/>
    <b v="1"/>
    <m/>
    <m/>
    <m/>
    <m/>
    <m/>
    <m/>
    <m/>
    <m/>
    <m/>
    <m/>
    <m/>
    <m/>
    <m/>
    <m/>
    <m/>
    <m/>
    <m/>
    <m/>
  </r>
  <r>
    <n v="23"/>
    <m/>
    <m/>
    <m/>
    <m/>
    <m/>
    <m/>
    <m/>
    <m/>
    <m/>
    <m/>
    <n v="4086"/>
    <m/>
    <s v="דרום"/>
    <x v="2"/>
    <x v="6"/>
    <m/>
    <m/>
    <m/>
    <s v="מיסוי"/>
    <s v="פינוי-בינוי"/>
    <s v="תכנית מאושרת עם פעילות יזמית"/>
    <n v="6875419"/>
    <s v="603 20180436"/>
    <n v="603"/>
    <n v="20180436"/>
    <s v="בקשה להיתר - מסלול מלא עם הקלות ושימוש חורגים"/>
    <s v="פינוי בינוי"/>
    <n v="1336"/>
    <s v="אשדוד"/>
    <n v="70"/>
    <s v="הרב שאולי"/>
    <n v="259"/>
    <n v="21"/>
    <n v="21"/>
    <s v=""/>
    <d v="2018-04-10T00:00:00"/>
    <n v="0"/>
    <n v="171"/>
    <m/>
    <m/>
    <n v="171"/>
    <m/>
    <m/>
    <m/>
    <m/>
    <m/>
    <s v="הקמת מבנה משולב בתא שטח 1 הכולל מגדל מגורים אחד מעל קומת מסד(בניין מס' 1) קומות תת קרקעיות לחניה, בניהן קומה 1- משולבת עם מסחר לכיוון שד' הרצל (קומות תת קרקעיות משותפות לבניין מס' 2+2 א' באותו מגרש.) קומה 4- במסגרת הקלה."/>
    <m/>
    <m/>
    <m/>
    <s v="NULL"/>
    <m/>
    <m/>
    <m/>
    <m/>
    <m/>
    <m/>
    <m/>
    <m/>
    <m/>
    <m/>
    <m/>
    <m/>
    <m/>
    <m/>
    <m/>
    <m/>
    <s v="שליפת כתובות (אוגוסט 2020)"/>
    <n v="2018"/>
    <x v="0"/>
    <s v="בנייה"/>
    <m/>
    <m/>
    <m/>
    <m/>
    <m/>
    <m/>
    <n v="4"/>
    <s v="להיתר"/>
    <m/>
    <x v="0"/>
    <m/>
    <m/>
    <m/>
    <m/>
    <m/>
    <m/>
    <m/>
    <m/>
    <m/>
    <m/>
    <m/>
    <m/>
    <m/>
    <n v="513"/>
    <n v="513"/>
    <b v="1"/>
    <m/>
    <m/>
    <m/>
    <m/>
    <m/>
    <m/>
    <m/>
    <m/>
    <m/>
    <m/>
    <m/>
    <m/>
    <m/>
    <m/>
    <m/>
    <m/>
    <m/>
    <m/>
  </r>
  <r>
    <n v="25"/>
    <m/>
    <m/>
    <m/>
    <m/>
    <m/>
    <m/>
    <m/>
    <m/>
    <m/>
    <m/>
    <n v="4086"/>
    <m/>
    <s v="דרום"/>
    <x v="2"/>
    <x v="6"/>
    <m/>
    <m/>
    <m/>
    <s v="מיסוי"/>
    <s v="מיסוי - פינוי-בינוי"/>
    <s v="תכנית מאושרת עם פעילות יזמית"/>
    <n v="6875879"/>
    <s v="603 20180905"/>
    <n v="603"/>
    <n v="20180905"/>
    <s v="בקשה להיתר"/>
    <s v="פינוי בינוי"/>
    <n v="1336"/>
    <s v="אשדוד"/>
    <n v="70"/>
    <s v="הרב שאולי"/>
    <n v="259"/>
    <n v="21"/>
    <n v="21"/>
    <m/>
    <d v="2018-07-16T00:00:00"/>
    <n v="0"/>
    <n v="0"/>
    <m/>
    <m/>
    <m/>
    <m/>
    <m/>
    <m/>
    <m/>
    <m/>
    <s v="הקמת מחנה קבלן בחלקות 16 (תא שטח 2), כל משרד מכירות וניהול פרויקט - לתקופת הבניה."/>
    <m/>
    <m/>
    <m/>
    <s v="NULL"/>
    <m/>
    <m/>
    <m/>
    <m/>
    <m/>
    <m/>
    <m/>
    <m/>
    <m/>
    <m/>
    <m/>
    <m/>
    <m/>
    <m/>
    <m/>
    <m/>
    <m/>
    <n v="2018"/>
    <x v="0"/>
    <s v="בנייה"/>
    <m/>
    <m/>
    <m/>
    <m/>
    <m/>
    <m/>
    <n v="4"/>
    <s v="להיתר"/>
    <m/>
    <x v="0"/>
    <m/>
    <m/>
    <m/>
    <m/>
    <m/>
    <m/>
    <m/>
    <m/>
    <m/>
    <m/>
    <m/>
    <m/>
    <m/>
    <n v="513"/>
    <n v="513"/>
    <b v="1"/>
    <m/>
    <m/>
    <m/>
    <m/>
    <m/>
    <m/>
    <m/>
    <m/>
    <m/>
    <m/>
    <m/>
    <m/>
    <m/>
    <m/>
    <m/>
    <m/>
    <m/>
    <m/>
  </r>
  <r>
    <n v="26"/>
    <m/>
    <m/>
    <m/>
    <m/>
    <m/>
    <m/>
    <m/>
    <m/>
    <m/>
    <m/>
    <n v="4086"/>
    <m/>
    <s v="דרום"/>
    <x v="2"/>
    <x v="6"/>
    <m/>
    <m/>
    <m/>
    <s v="מיסוי"/>
    <s v="מיסוי - פינוי-בינוי"/>
    <s v="תכנית מאושרת עם פעילות יזמית"/>
    <n v="5399279"/>
    <s v="603 20181654"/>
    <n v="603"/>
    <n v="20181654"/>
    <s v="בקשה להיתר - מסלול מלא עם הקלו"/>
    <s v="פינוי בינוי"/>
    <n v="1336"/>
    <s v="אשדוד"/>
    <n v="70"/>
    <s v="הרב שאולי"/>
    <n v="259"/>
    <n v="21"/>
    <n v="21"/>
    <m/>
    <d v="2018-12-11T00:00:00"/>
    <n v="0"/>
    <n v="0"/>
    <m/>
    <m/>
    <n v="56"/>
    <m/>
    <m/>
    <m/>
    <m/>
    <m/>
    <s v="הקמת מבנה משולב בתא שטח  הכולל מגדל מגורים אחד מעל קומת מסד ( בניינים 1 + 1א) + הקמת 4 קומות תת קרקעיות עבור חניות ( קומה 4- במסגרת הקלה). והריסת מבנה מגורים בחלקה 12 ומבנה מגורים בחלקה 13 סה&quot;כ 56 יח&quot;ד +הריסת 2 גני ילדים בחלקה 29. ביצוע החניונים מתוכנן ב"/>
    <m/>
    <m/>
    <m/>
    <s v="NULL"/>
    <m/>
    <m/>
    <m/>
    <m/>
    <m/>
    <m/>
    <m/>
    <m/>
    <m/>
    <m/>
    <m/>
    <m/>
    <m/>
    <m/>
    <m/>
    <m/>
    <m/>
    <n v="2018"/>
    <x v="0"/>
    <s v="הריסה + בנייה"/>
    <m/>
    <m/>
    <m/>
    <m/>
    <m/>
    <m/>
    <n v="4"/>
    <s v="להיתר"/>
    <m/>
    <x v="0"/>
    <m/>
    <m/>
    <m/>
    <m/>
    <m/>
    <m/>
    <m/>
    <m/>
    <m/>
    <m/>
    <m/>
    <m/>
    <m/>
    <n v="513"/>
    <n v="513"/>
    <b v="1"/>
    <m/>
    <m/>
    <m/>
    <m/>
    <m/>
    <m/>
    <m/>
    <m/>
    <m/>
    <m/>
    <m/>
    <m/>
    <m/>
    <m/>
    <m/>
    <m/>
    <m/>
    <m/>
  </r>
  <r>
    <n v="28"/>
    <m/>
    <m/>
    <m/>
    <m/>
    <m/>
    <m/>
    <m/>
    <m/>
    <m/>
    <m/>
    <n v="4086"/>
    <m/>
    <s v="דרום"/>
    <x v="2"/>
    <x v="6"/>
    <m/>
    <m/>
    <m/>
    <s v="מיסוי"/>
    <s v="מיסוי - פינוי-בינוי"/>
    <s v="תכנית מאושרת עם פעילות יזמית"/>
    <n v="6876578"/>
    <s v="603 20181654"/>
    <n v="603"/>
    <n v="20181654"/>
    <s v="בקשה להיתר - מסלול מלא עם הקלות ושימוש חורגים"/>
    <s v="פינוי בינוי"/>
    <n v="1336"/>
    <s v="אשדוד"/>
    <n v="70"/>
    <s v="הרב שאולי"/>
    <n v="259"/>
    <n v="21"/>
    <n v="21"/>
    <m/>
    <d v="2018-12-11T00:00:00"/>
    <n v="0"/>
    <n v="0"/>
    <m/>
    <m/>
    <n v="56"/>
    <m/>
    <m/>
    <m/>
    <m/>
    <m/>
    <s v="הקמת מבנה משולב בתא שטח  הכולל מגדל מגורים אחד מעל קומת מסד ( בניינים 1 + 1א) + הקמת 4 קומות תת קרקעיות עבור חניות ( קומה 4- במסגרת הקלה). והריסת מבנה מגורים בחלקה 12 ומבנה מגורים בחלקה 13 סה&quot;כ 56 יח&quot;ד +הריסת 2 גני ילדים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s v="NULL"/>
    <m/>
    <m/>
    <m/>
    <m/>
    <m/>
    <m/>
    <m/>
    <m/>
    <m/>
    <m/>
    <m/>
    <m/>
    <m/>
    <m/>
    <m/>
    <m/>
    <m/>
    <n v="2018"/>
    <x v="0"/>
    <s v="הריסה + בנייה"/>
    <m/>
    <m/>
    <m/>
    <m/>
    <m/>
    <m/>
    <n v="4"/>
    <s v="להיתר"/>
    <m/>
    <x v="0"/>
    <m/>
    <m/>
    <m/>
    <m/>
    <m/>
    <m/>
    <m/>
    <m/>
    <m/>
    <m/>
    <m/>
    <m/>
    <m/>
    <n v="513"/>
    <n v="513"/>
    <b v="1"/>
    <m/>
    <m/>
    <m/>
    <m/>
    <m/>
    <m/>
    <m/>
    <m/>
    <m/>
    <m/>
    <m/>
    <m/>
    <m/>
    <m/>
    <m/>
    <m/>
    <m/>
    <m/>
  </r>
  <r>
    <n v="27"/>
    <m/>
    <m/>
    <m/>
    <m/>
    <m/>
    <m/>
    <m/>
    <m/>
    <m/>
    <m/>
    <n v="4086"/>
    <m/>
    <s v="דרום"/>
    <x v="2"/>
    <x v="6"/>
    <m/>
    <m/>
    <m/>
    <s v="מיסוי"/>
    <s v="מיסוי - פינוי-בינוי"/>
    <s v="תכנית מאושרת עם פעילות יזמית"/>
    <n v="7026883"/>
    <s v="603 20181654"/>
    <n v="603"/>
    <n v="20181654"/>
    <s v="בקשה להיתר - מסלול מלא עם הקלות ושימוש חורגים"/>
    <s v="פינוי בינוי"/>
    <n v="1336"/>
    <s v="אשדוד"/>
    <n v="70"/>
    <s v="הרב שאולי"/>
    <n v="259"/>
    <n v="21"/>
    <n v="21"/>
    <m/>
    <d v="2018-12-11T00:00:00"/>
    <n v="0"/>
    <n v="171"/>
    <m/>
    <m/>
    <n v="171"/>
    <m/>
    <m/>
    <m/>
    <m/>
    <m/>
    <s v="הקמת מבנה משולב בתא שטח  הכולל מגדל מגורים אחד בן 171 יחד מעל קומת מסד ( בניינים 1 +1א) הקמת 4 קומות תת קרקעיות עבור חניות ( קומה 4- במסגרת הקלה). והריסת מבנה מגורים בחלקה 12 ומבנה מגורים בחלקה 13 סהכ 56 יחד +הריסת 2 גני ילדים +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n v="1987800"/>
    <n v="20181654"/>
    <m/>
    <d v="2019-11-20T00:00:00"/>
    <m/>
    <n v="0"/>
    <n v="171"/>
    <m/>
    <m/>
    <m/>
    <m/>
    <n v="171"/>
    <m/>
    <m/>
    <s v="הקמת מבנה משולב בתא שטח  הכולל מגדל מגורים אחד בן 171 יחד מעל קומת מסד ( בניינים 1 +1א) הקמת 4 קומות תת קרקעיות עבור חניות ( קומה 4- במסגרת הקלה). והריסת מבנה מגורים בחלקה 12 ומבנה מגורים בחלקה 13 סהכ 56 יחד +הריסת 2 גני ילדים בחלקה 29. ביצוע החניונים מתוכנן בשתי פעימות: פעימה ראשונה לביצוע - בניית כל המרתפים המתוכננים מתחת למבנים 1+1א ו-2א (עתידי) הכוללים חניות, בית כנסת, מסחר וגן ילדים. פעימה שניה לביצוע - המשך בניית המרתפים לאחר קבלת היתר לבניינים 2+2א. ביצוע הפעימות הינו לביצוע הבניה בלבד כחלק מתכנית ארגון אתר ואינו נוגע לקבלת טופס 4."/>
    <m/>
    <m/>
    <m/>
    <n v="2018"/>
    <x v="6"/>
    <s v="הריסה + בנייה"/>
    <s v="הריסה + בנייה"/>
    <m/>
    <n v="1"/>
    <m/>
    <m/>
    <m/>
    <n v="1"/>
    <s v="להיתר"/>
    <m/>
    <x v="1"/>
    <m/>
    <m/>
    <m/>
    <n v="7026883"/>
    <n v="1987800"/>
    <m/>
    <m/>
    <m/>
    <m/>
    <m/>
    <m/>
    <m/>
    <m/>
    <n v="513"/>
    <n v="513"/>
    <b v="1"/>
    <m/>
    <m/>
    <m/>
    <m/>
    <m/>
    <m/>
    <m/>
    <m/>
    <m/>
    <m/>
    <m/>
    <m/>
    <m/>
    <m/>
    <m/>
    <m/>
    <m/>
    <m/>
  </r>
  <r>
    <n v="29"/>
    <m/>
    <m/>
    <m/>
    <m/>
    <m/>
    <m/>
    <m/>
    <m/>
    <m/>
    <m/>
    <n v="4086"/>
    <m/>
    <s v="דרום"/>
    <x v="2"/>
    <x v="6"/>
    <m/>
    <m/>
    <m/>
    <s v="מיסוי"/>
    <s v="מיסוי - פינוי-בינוי"/>
    <s v="תכנית מאושרת עם פעילות יזמית"/>
    <n v="7027724"/>
    <s v="603 20191831"/>
    <n v="603"/>
    <n v="20191831"/>
    <s v="בקשה למידע"/>
    <s v="תוספת בניה"/>
    <n v="1336"/>
    <s v="אשדוד"/>
    <n v="70"/>
    <s v="הרב שאולי"/>
    <n v="259"/>
    <n v="21"/>
    <n v="21"/>
    <m/>
    <d v="2019-12-12T00:00:00"/>
    <n v="171"/>
    <n v="171"/>
    <m/>
    <m/>
    <n v="185"/>
    <m/>
    <m/>
    <m/>
    <m/>
    <s v="בקשה המשכית"/>
    <s v="הקמת מבנן שני הכולל מגדל מגורים אחד מעל מבנה מסד בן 5 קומות למגורים. (מעל 4 קומות מרתפים קיימים בהיתר מס' 20181654 בפרויקט קיים מבנן 1 בן 39 קומות הכוללים 4 מרתפים. הבקשה היא עבור תוספת מבנן 2 בן 35 קומות מעל המרתפים הקיימים. (לא מדובר על תוספת 35 קומות ל 39- הקיימות). גובה מבנים 120 מ'."/>
    <m/>
    <m/>
    <m/>
    <s v="NULL"/>
    <m/>
    <m/>
    <m/>
    <m/>
    <m/>
    <m/>
    <m/>
    <m/>
    <m/>
    <m/>
    <m/>
    <m/>
    <m/>
    <m/>
    <m/>
    <m/>
    <m/>
    <n v="2019"/>
    <x v="0"/>
    <s v="בנייה"/>
    <m/>
    <m/>
    <n v="2"/>
    <n v="1"/>
    <n v="1"/>
    <m/>
    <n v="1"/>
    <s v="למידע"/>
    <m/>
    <x v="0"/>
    <m/>
    <m/>
    <m/>
    <m/>
    <m/>
    <m/>
    <m/>
    <m/>
    <m/>
    <m/>
    <m/>
    <m/>
    <m/>
    <n v="513"/>
    <n v="513"/>
    <b v="1"/>
    <m/>
    <m/>
    <m/>
    <m/>
    <m/>
    <m/>
    <m/>
    <s v="אין מידע באתר"/>
    <m/>
    <m/>
    <m/>
    <m/>
    <s v="פיש"/>
    <m/>
    <m/>
    <m/>
    <m/>
    <m/>
  </r>
  <r>
    <n v="1662"/>
    <m/>
    <m/>
    <m/>
    <m/>
    <m/>
    <m/>
    <m/>
    <m/>
    <m/>
    <m/>
    <n v="4086"/>
    <m/>
    <s v="דרום"/>
    <x v="2"/>
    <x v="6"/>
    <m/>
    <m/>
    <m/>
    <s v="מיסוי"/>
    <s v="פינוי-בינוי"/>
    <s v="תכנית מאושרת עם פעילות יזמית"/>
    <n v="7367191"/>
    <s v="603 20210134"/>
    <n v="603"/>
    <n v="20210134"/>
    <s v="בקשה להיתר                                                                      "/>
    <s v="פינוי בינוי                             "/>
    <n v="1336"/>
    <s v="אשדוד"/>
    <n v="70"/>
    <s v="הרב שאולי                                                   "/>
    <n v="259"/>
    <n v="21"/>
    <n v="21"/>
    <s v=" "/>
    <d v="2021-01-28T00:00:00"/>
    <n v="0"/>
    <n v="171"/>
    <m/>
    <m/>
    <n v="185"/>
    <s v="2021_02"/>
    <d v="2021-06-23T10:48:05"/>
    <m/>
    <m/>
    <s v="בקשה המשכית"/>
    <s v=" א. הריסה של הבניינים הקיימים בחלקות 14 ו 15 ב. הקמת מבנן שני בתא שטח 1 הכולל מגדל מגורים אחד מכל מבנה מסד ( 5 קומות מגורים), סה&quot;כ 35 קומות ו- 171 יח&quot;ד, מעל 4 קומות מרתפים קיימים בהיתר מס': 20181654 - גובה המבנן 120 מ' . ג. עדכונים במבנן 1 - הקטנת מרפסות בקומות : 19,20 . ד. שינוי במפלסים של המרתפים הקיימים. ה. הקלה - ניוד 30 יח&quot;ד מתא שטח 2 לתא שטח 1.                                                                                                                                                                                                                                                                                                                                                                                                                                                                                                                                                                                                                                                                        "/>
    <n v="0"/>
    <s v="NULL"/>
    <s v="NULL"/>
    <s v="NULL"/>
    <m/>
    <s v="NULL"/>
    <m/>
    <m/>
    <m/>
    <m/>
    <m/>
    <m/>
    <m/>
    <m/>
    <m/>
    <m/>
    <m/>
    <m/>
    <m/>
    <m/>
    <s v="גוש חלקה"/>
    <n v="2021"/>
    <x v="0"/>
    <s v="הריסה + בנייה"/>
    <m/>
    <m/>
    <n v="2"/>
    <m/>
    <m/>
    <n v="1"/>
    <n v="1"/>
    <s v="להיתר"/>
    <m/>
    <x v="0"/>
    <m/>
    <m/>
    <m/>
    <m/>
    <m/>
    <m/>
    <m/>
    <m/>
    <m/>
    <m/>
    <m/>
    <m/>
    <m/>
    <n v="513"/>
    <n v="513"/>
    <b v="1"/>
    <m/>
    <m/>
    <m/>
    <m/>
    <m/>
    <m/>
    <m/>
    <m/>
    <m/>
    <m/>
    <m/>
    <m/>
    <m/>
    <s v="פיש"/>
    <m/>
    <m/>
    <m/>
    <m/>
  </r>
  <r>
    <n v="1663"/>
    <m/>
    <m/>
    <m/>
    <m/>
    <m/>
    <m/>
    <m/>
    <m/>
    <m/>
    <m/>
    <n v="4086"/>
    <m/>
    <s v="דרום"/>
    <x v="2"/>
    <x v="6"/>
    <m/>
    <m/>
    <m/>
    <s v="מיסוי"/>
    <s v="פינוי-בינוי"/>
    <s v="תכנית מאושרת עם פעילות יזמית"/>
    <n v="7492796"/>
    <s v="603 20210866"/>
    <n v="603"/>
    <n v="20210866"/>
    <s v="בקשה למידע                                                                      "/>
    <s v="תוספת בניה                              "/>
    <n v="1336"/>
    <s v="אשדוד"/>
    <n v="70"/>
    <s v="הרב שאולי                                                   "/>
    <n v="259"/>
    <n v="21"/>
    <n v="21"/>
    <m/>
    <d v="2021-07-04T00:00:00"/>
    <n v="171"/>
    <n v="14"/>
    <m/>
    <m/>
    <n v="185"/>
    <s v="2021_04"/>
    <d v="2021-09-14T12:11:11"/>
    <m/>
    <m/>
    <s v="מהות הבקשה"/>
    <s v=" תוספת 14 יחד ב 3- קומות. סהכ 185 יחד במקום 171 יחד קיימות בהיתר על חשבון מבנה 2 בתוך הזכויות הקיימות במגרש  לתא שטח 1. הקטנת מרפסות בקומות 19-20 ושינוי במפלסים של המרתפים הקיימים בהיתר מס' 20181654. הריסת בניין  בן 4 קומות בחלקה 14. סהכ 1768 מר להריסה.                                                                                                                                                                                                                                                                                                                                                                                                                                                                                                                                                                                                                                                                                                                                                                     "/>
    <n v="0"/>
    <s v="NULL"/>
    <s v="NULL"/>
    <s v="NULL"/>
    <m/>
    <s v="NULL"/>
    <m/>
    <m/>
    <m/>
    <m/>
    <m/>
    <m/>
    <m/>
    <m/>
    <m/>
    <m/>
    <m/>
    <m/>
    <m/>
    <m/>
    <s v="גוש חלקה"/>
    <n v="2021"/>
    <x v="0"/>
    <s v="הריסה + בנייה"/>
    <m/>
    <m/>
    <n v="2"/>
    <m/>
    <m/>
    <m/>
    <n v="2"/>
    <s v="למידע"/>
    <m/>
    <x v="0"/>
    <m/>
    <m/>
    <m/>
    <m/>
    <m/>
    <m/>
    <m/>
    <m/>
    <m/>
    <m/>
    <m/>
    <m/>
    <m/>
    <n v="513"/>
    <n v="513"/>
    <b v="1"/>
    <m/>
    <m/>
    <m/>
    <m/>
    <m/>
    <m/>
    <m/>
    <m/>
    <m/>
    <m/>
    <m/>
    <m/>
    <m/>
    <m/>
    <m/>
    <m/>
    <m/>
    <m/>
  </r>
  <r>
    <n v="2437"/>
    <s v="פברואר 2022 - טיוב בקשות שאינן כפולות"/>
    <s v="כן"/>
    <m/>
    <m/>
    <m/>
    <m/>
    <m/>
    <m/>
    <s v="פינוי בינוי"/>
    <s v="ניתן היתר בניה"/>
    <n v="4086"/>
    <m/>
    <s v="דרום"/>
    <x v="2"/>
    <x v="6"/>
    <m/>
    <m/>
    <m/>
    <s v="מיסוי"/>
    <s v="פינוי בינוי"/>
    <m/>
    <n v="7593208"/>
    <s v="603 20211708"/>
    <n v="603"/>
    <n v="20211708"/>
    <s v="בקשה להיתר                                                                      "/>
    <s v="הריסה                                   "/>
    <n v="1336"/>
    <s v="אשדוד"/>
    <n v="70"/>
    <s v="הרב שאולי                                                   "/>
    <n v="259"/>
    <n v="21"/>
    <n v="21"/>
    <m/>
    <d v="2021-12-09T00:00:00"/>
    <n v="0"/>
    <n v="0"/>
    <n v="24"/>
    <m/>
    <m/>
    <s v="2022_01"/>
    <d v="2022-01-11T16:30:30"/>
    <s v="מהות ההיתר"/>
    <s v="חישוב מתמטי"/>
    <s v="בקשה המשכית"/>
    <s v=" הריסת בניין בן 4 קומות על עמודים.                                                                                                                                                                                                                                                                                                                                                                                                                                                                                                                                                                                                                                                                                                                                                                                                                                                                                                                                                                                                      "/>
    <n v="0"/>
    <s v="NULL"/>
    <s v="NULL"/>
    <s v="NULL"/>
    <n v="20211708"/>
    <s v="NULL"/>
    <d v="2022-03-10T00:00:00"/>
    <s v="NULL"/>
    <s v="NULL"/>
    <s v="NULL"/>
    <n v="24"/>
    <s v="מהות ההיתר"/>
    <n v="161"/>
    <s v="חישוב מתמטי"/>
    <n v="185"/>
    <s v="מהות הבקשה"/>
    <m/>
    <s v="הריסת בניין בן 4 קומות על עמודים, 24 יח&quot;ד . ( פרויקט פינוי בינוי , חלק משלב ב')."/>
    <s v="NULL"/>
    <s v="NULL"/>
    <s v="גוש חלקה"/>
    <n v="2021"/>
    <x v="3"/>
    <s v="הריסה "/>
    <s v="הריסה"/>
    <m/>
    <n v="2"/>
    <m/>
    <m/>
    <m/>
    <n v="2"/>
    <s v="להיתר"/>
    <m/>
    <x v="4"/>
    <s v="המשכי? פה רשום 185 יחד ובהיתר המוביל 157. לבדיקה"/>
    <m/>
    <m/>
    <m/>
    <m/>
    <m/>
    <m/>
    <m/>
    <m/>
    <m/>
    <m/>
    <m/>
    <m/>
    <n v="513"/>
    <n v="513"/>
    <b v="1"/>
    <m/>
    <m/>
    <m/>
    <m/>
    <m/>
    <m/>
    <m/>
    <m/>
    <m/>
    <s v="פיש"/>
    <s v="שחר"/>
    <m/>
    <m/>
    <m/>
    <m/>
    <m/>
    <m/>
    <m/>
  </r>
  <r>
    <n v="2128"/>
    <s v="פברואר 2022 - טיוב בקשות שאינן כפולות"/>
    <s v="כן"/>
    <s v="מסמך ההיתר לא נפתח באתר העירייה לכן לא ניתן לדעת"/>
    <m/>
    <m/>
    <m/>
    <m/>
    <m/>
    <s v="לא נמצא"/>
    <m/>
    <n v="4086"/>
    <m/>
    <s v="דרום"/>
    <x v="2"/>
    <x v="6"/>
    <m/>
    <m/>
    <m/>
    <s v="מיסוי"/>
    <s v="פינוי בינוי"/>
    <m/>
    <n v="7592979"/>
    <s v="603 20211318"/>
    <n v="603"/>
    <n v="20211318"/>
    <s v="בקשה להיתר                                                                      "/>
    <s v="הריסה                                   "/>
    <n v="1336"/>
    <s v="אשדוד"/>
    <n v="70"/>
    <s v="הרב שאולי                                                   "/>
    <n v="259"/>
    <n v="23"/>
    <n v="23"/>
    <m/>
    <d v="2021-10-10T00:00:00"/>
    <n v="0"/>
    <n v="0"/>
    <m/>
    <m/>
    <n v="157"/>
    <s v="2022_01"/>
    <d v="2022-01-11T16:30:30"/>
    <m/>
    <m/>
    <s v="אתר העירייה"/>
    <s v=" הריסת בניין בן 4 קומות על עמודים , בכתובת הרב שאולי 23 , גוש 2190 , חלקה 14.                                                                                                                                                                                                                                                                                                                                                                                                                                                                                                                                                                                                                                                                                                                                                                                                                                                                                                                                                           "/>
    <n v="202120"/>
    <d v="2021-11-24T00:00:00"/>
    <s v="  לאשר את הבקשה בכפוף לבקרת תכן.                                                                                                                                                                                                                                                                                                                                                                                                                                                                                                                                                                                                                                                                                                                                                                                                                                                                                                                                                                                                        "/>
    <n v="2163498"/>
    <n v="20211318"/>
    <s v="בקשה להיתר                                                                      "/>
    <d v="2022-01-06T00:00:00"/>
    <s v="מגורים                                                                                    "/>
    <n v="0"/>
    <n v="0"/>
    <m/>
    <m/>
    <m/>
    <m/>
    <n v="157"/>
    <s v="אתר העירייה"/>
    <m/>
    <s v="הריסת בניין בן 4 קומות על עמודים , בכתובת הרב שאולי 23 , גוש 2190 , חלקה 14."/>
    <s v="2022_01"/>
    <d v="2022-01-11T16:30:32"/>
    <s v="גוש חלקה"/>
    <n v="2021"/>
    <x v="3"/>
    <s v="הריסה "/>
    <s v="הריסה"/>
    <m/>
    <s v="2 או משפחה חדשה"/>
    <m/>
    <m/>
    <m/>
    <s v="2? או 1?"/>
    <s v="להיתר"/>
    <s v="האם שייך למשפחה 2 או משפחה חדשה? כי מדובר בשתי הבקשות בהריסה בחלקה 14. למרות שבניין 21 ו23 לא באותו גג."/>
    <x v="1"/>
    <s v="תאריך היתר השתנה (היה 15/12/21). האם 157 או 185 יחד?"/>
    <m/>
    <m/>
    <n v="7592979"/>
    <n v="2163498"/>
    <m/>
    <m/>
    <m/>
    <m/>
    <m/>
    <m/>
    <m/>
    <m/>
    <n v="513"/>
    <n v="513"/>
    <b v="1"/>
    <m/>
    <m/>
    <m/>
    <m/>
    <m/>
    <m/>
    <m/>
    <m/>
    <m/>
    <s v="פיש"/>
    <s v="ענבל"/>
    <m/>
    <m/>
    <m/>
    <m/>
    <m/>
    <m/>
    <m/>
  </r>
  <r>
    <n v="1664"/>
    <m/>
    <m/>
    <m/>
    <s v="בקשה להתייחסות מחלקת תכנון כבישים_x0009_הושלם_x0009_13/09/2021_x0009_אושלם במסגרת פרוייקט פינוי בינוי._x000a_ב-GIS נופל בתוך מתחם פינוי בינוי, לכן קבעתי שזה פינוי בינוי (פיש)"/>
    <m/>
    <m/>
    <m/>
    <m/>
    <m/>
    <m/>
    <n v="4086"/>
    <m/>
    <s v="דרום"/>
    <x v="2"/>
    <x v="6"/>
    <m/>
    <m/>
    <m/>
    <s v="מיסוי"/>
    <s v="פינוי-בינוי"/>
    <s v="תכנית מאושרת עם פעילות יזמית"/>
    <n v="7490770"/>
    <s v="603 20211135"/>
    <n v="603"/>
    <n v="20211135"/>
    <s v="בקשה למידע                                                                      "/>
    <s v="הריסה                                   "/>
    <n v="1336"/>
    <s v="אשדוד"/>
    <n v="70"/>
    <s v="הרב שאולי                                                   "/>
    <n v="259"/>
    <n v="25"/>
    <n v="25"/>
    <m/>
    <d v="2021-08-18T00:00:00"/>
    <n v="0"/>
    <n v="0"/>
    <s v="NULL"/>
    <s v="NULL"/>
    <m/>
    <s v="2021_04"/>
    <d v="2021-09-14T12:11:11"/>
    <m/>
    <m/>
    <m/>
    <s v=" הריסת מבנה מגורים בן 4 קומות על עמודים.  שטח להריסה במר: 1915.0 הבקשה היא להריסה - אין שימוש מוצע.                                                                                                                                                                                                                                                                                                                                                                                                                                                                                                                                                                                                                                                                                                                                                                                                                                                                                                                                    "/>
    <n v="0"/>
    <s v="NULL"/>
    <s v="NULL"/>
    <s v="NULL"/>
    <m/>
    <s v="NULL"/>
    <m/>
    <m/>
    <m/>
    <m/>
    <m/>
    <m/>
    <m/>
    <m/>
    <m/>
    <m/>
    <m/>
    <m/>
    <m/>
    <m/>
    <s v="גוש חלקה"/>
    <n v="2021"/>
    <x v="0"/>
    <s v="הריסה "/>
    <m/>
    <m/>
    <n v="3"/>
    <m/>
    <m/>
    <m/>
    <n v="1"/>
    <s v="למידע"/>
    <m/>
    <x v="0"/>
    <m/>
    <m/>
    <m/>
    <m/>
    <m/>
    <m/>
    <m/>
    <m/>
    <m/>
    <m/>
    <m/>
    <m/>
    <m/>
    <n v="513"/>
    <n v="513"/>
    <b v="1"/>
    <m/>
    <m/>
    <m/>
    <m/>
    <m/>
    <m/>
    <m/>
    <m/>
    <m/>
    <m/>
    <m/>
    <m/>
    <s v="פיש"/>
    <m/>
    <m/>
    <m/>
    <m/>
    <m/>
  </r>
  <r>
    <n v="30"/>
    <m/>
    <m/>
    <m/>
    <m/>
    <m/>
    <m/>
    <m/>
    <m/>
    <m/>
    <m/>
    <n v="4134"/>
    <m/>
    <s v="דרום"/>
    <x v="2"/>
    <x v="7"/>
    <m/>
    <m/>
    <m/>
    <s v="מיסוי"/>
    <s v="מיסוי - פינוי-בינוי"/>
    <s v="תכנית מאושרת עם פעילות יזמית"/>
    <n v="4977982"/>
    <s v="603 20161106"/>
    <n v="603"/>
    <n v="20161106"/>
    <s v="בקשה למידע"/>
    <s v="הריסת הקיים ובניה חדשה"/>
    <n v="1520"/>
    <s v="אשדוד"/>
    <n v="70"/>
    <s v="שפירא משה חיים"/>
    <n v="257"/>
    <n v="4"/>
    <n v="4"/>
    <m/>
    <d v="2016-11-06T00:00:00"/>
    <n v="0"/>
    <n v="0"/>
    <n v="72"/>
    <n v="119"/>
    <n v="191"/>
    <m/>
    <m/>
    <m/>
    <m/>
    <m/>
    <s v="בניית 2 מגדלים מגורים בני 34 קומות מעל קומת קרקע מסחרית מלווה רחוב.ובניית מבנה ציבור. הריסת 3 מבנים קיימים מאחר וקיים תנאי בתכנית המאושרת 66/104/03/3, הקובע שתנאי מוקדם למתן היתר בניה יהיה הריסת הריסת המבנים המסומנים. בקשה למידע זו מתייחסת למהות הבקשה המצ"/>
    <m/>
    <m/>
    <m/>
    <s v="NULL"/>
    <m/>
    <m/>
    <m/>
    <m/>
    <m/>
    <m/>
    <m/>
    <m/>
    <m/>
    <m/>
    <m/>
    <m/>
    <m/>
    <m/>
    <m/>
    <m/>
    <m/>
    <n v="2016"/>
    <x v="0"/>
    <s v="הריסה + בנייה"/>
    <m/>
    <m/>
    <s v="1,2"/>
    <n v="1"/>
    <n v="1"/>
    <m/>
    <n v="1"/>
    <s v="למידע"/>
    <m/>
    <x v="0"/>
    <m/>
    <m/>
    <m/>
    <m/>
    <m/>
    <m/>
    <m/>
    <m/>
    <m/>
    <m/>
    <m/>
    <m/>
    <m/>
    <n v="134"/>
    <n v="134"/>
    <b v="1"/>
    <m/>
    <m/>
    <m/>
    <m/>
    <m/>
    <m/>
    <m/>
    <m/>
    <m/>
    <m/>
    <m/>
    <m/>
    <m/>
    <m/>
    <m/>
    <m/>
    <m/>
    <m/>
  </r>
  <r>
    <n v="31"/>
    <m/>
    <m/>
    <m/>
    <m/>
    <m/>
    <m/>
    <m/>
    <m/>
    <m/>
    <m/>
    <n v="4134"/>
    <m/>
    <s v="דרום"/>
    <x v="2"/>
    <x v="7"/>
    <m/>
    <m/>
    <m/>
    <s v="מיסוי"/>
    <s v="מיסוי - פינוי-בינוי"/>
    <s v="תכנית מאושרת עם פעילות יזמית"/>
    <n v="5234125"/>
    <s v="603 20170358"/>
    <n v="603"/>
    <n v="20170358"/>
    <s v="בקשה למידע"/>
    <s v="הריסה"/>
    <n v="1520"/>
    <s v="אשדוד"/>
    <n v="70"/>
    <s v="שפירא משה חיים"/>
    <n v="257"/>
    <n v="4"/>
    <n v="4"/>
    <m/>
    <d v="2017-03-21T00:00:00"/>
    <n v="0"/>
    <n v="0"/>
    <n v="72"/>
    <n v="119"/>
    <n v="191"/>
    <m/>
    <m/>
    <m/>
    <m/>
    <m/>
    <s v="בבקשה מבקשים הריסת שלושה בניינים קיימים בני 4 קומות.   הבקשה קשורה לבקשה6830284376 תיק בניין 1520 לבניית 2 מגדלים מגורים בני 34 קומות מעל קומת קרקע מסחרית מלווה רחוב.ובניית מבנה ציבור."/>
    <m/>
    <m/>
    <m/>
    <s v="NULL"/>
    <m/>
    <m/>
    <m/>
    <m/>
    <m/>
    <m/>
    <m/>
    <m/>
    <m/>
    <m/>
    <m/>
    <m/>
    <m/>
    <m/>
    <m/>
    <m/>
    <m/>
    <n v="2017"/>
    <x v="0"/>
    <s v="הריסה + בנייה"/>
    <m/>
    <m/>
    <s v="1,2"/>
    <m/>
    <m/>
    <m/>
    <n v="2"/>
    <s v="למידע"/>
    <m/>
    <x v="0"/>
    <m/>
    <m/>
    <m/>
    <m/>
    <m/>
    <m/>
    <m/>
    <m/>
    <m/>
    <m/>
    <m/>
    <m/>
    <m/>
    <n v="134"/>
    <n v="134"/>
    <b v="1"/>
    <m/>
    <m/>
    <m/>
    <m/>
    <m/>
    <m/>
    <m/>
    <m/>
    <m/>
    <m/>
    <m/>
    <m/>
    <m/>
    <m/>
    <m/>
    <m/>
    <m/>
    <m/>
  </r>
  <r>
    <n v="32"/>
    <m/>
    <m/>
    <m/>
    <m/>
    <m/>
    <m/>
    <m/>
    <m/>
    <m/>
    <m/>
    <n v="4134"/>
    <m/>
    <s v="דרום"/>
    <x v="2"/>
    <x v="7"/>
    <m/>
    <m/>
    <m/>
    <s v="מיסוי"/>
    <s v="מיסוי - פינוי-בינוי"/>
    <s v="תכנית מאושרת עם פעילות יזמית"/>
    <n v="5323440"/>
    <s v="603 20171195"/>
    <n v="603"/>
    <n v="20171195"/>
    <s v="בקשה למידע"/>
    <s v="פינוי בינוי"/>
    <n v="1520"/>
    <s v="אשדוד"/>
    <n v="70"/>
    <s v="שפירא משה חיים"/>
    <n v="257"/>
    <n v="4"/>
    <n v="4"/>
    <m/>
    <d v="2017-09-18T00:00:00"/>
    <n v="0"/>
    <n v="0"/>
    <n v="72"/>
    <n v="119"/>
    <n v="191"/>
    <m/>
    <m/>
    <m/>
    <m/>
    <m/>
    <s v="היתר שלב א' : הריסת שלושה מבנים קיימים במגרש בני 24 יח&quot;ד כל אחת, ובסה&quot;כ 72 יח&quot;ד. הקמת מבנן ראשון, מתוך שניים במגרש, הכולל: א.הקמת מגדל אחד, מתוך שניים במגרש, הכולל 190 יח&quot;ד (מתוכן 54 יחידות קטנות), ב-36 קומות מגורים וקומה טכנית ומעל קומת כניסה (חלל כפול)"/>
    <m/>
    <m/>
    <m/>
    <s v="NULL"/>
    <m/>
    <m/>
    <m/>
    <m/>
    <m/>
    <m/>
    <m/>
    <m/>
    <m/>
    <m/>
    <m/>
    <m/>
    <m/>
    <m/>
    <m/>
    <m/>
    <m/>
    <n v="2017"/>
    <x v="0"/>
    <s v="הריסה + בנייה"/>
    <m/>
    <m/>
    <n v="1"/>
    <m/>
    <m/>
    <m/>
    <n v="2"/>
    <s v="למידע"/>
    <m/>
    <x v="0"/>
    <m/>
    <m/>
    <m/>
    <m/>
    <m/>
    <m/>
    <m/>
    <m/>
    <m/>
    <m/>
    <m/>
    <m/>
    <m/>
    <n v="134"/>
    <n v="134"/>
    <b v="1"/>
    <m/>
    <m/>
    <m/>
    <m/>
    <m/>
    <m/>
    <m/>
    <m/>
    <m/>
    <m/>
    <m/>
    <m/>
    <m/>
    <m/>
    <m/>
    <m/>
    <m/>
    <m/>
  </r>
  <r>
    <n v="33"/>
    <m/>
    <m/>
    <m/>
    <m/>
    <m/>
    <m/>
    <m/>
    <m/>
    <m/>
    <m/>
    <n v="4134"/>
    <m/>
    <s v="דרום"/>
    <x v="2"/>
    <x v="7"/>
    <m/>
    <m/>
    <m/>
    <s v="מיסוי"/>
    <s v="מיסוי - פינוי-בינוי"/>
    <s v="תכנית מאושרת עם פעילות יזמית"/>
    <n v="6877749"/>
    <s v="603 20191098"/>
    <n v="603"/>
    <n v="20191098"/>
    <s v="בקשה להיתר - מסלול מלא עם הקלות ושימוש חורגים"/>
    <s v="פינוי בינוי"/>
    <n v="1520"/>
    <s v="אשדוד"/>
    <n v="70"/>
    <s v="שפירא משה חיים"/>
    <n v="257"/>
    <n v="4"/>
    <n v="4"/>
    <m/>
    <d v="2019-07-17T00:00:00"/>
    <n v="0"/>
    <n v="191"/>
    <n v="72"/>
    <n v="119"/>
    <n v="191"/>
    <m/>
    <m/>
    <s v="מהות הבקשה"/>
    <s v="חישוב מתמטי"/>
    <s v="מהות הבקשה"/>
    <s v="הריסת שלושה מבנים קיימים במגרש בסה&quot;כ 72 יח&quot;ד (24יח&quot;ד בכל בנין). הקמת מבנן ראשון מתוך שניים הכולל: 191 יח&quot;ד (מתוכן 54 יח&quot;ד קטנות), ב-36 קומות מגורים מעל קומת כניסה ועל גבי 4 קומות חניונים תת קרקעיים בשטח כל המגרש + חזית מסחרית הפונה לרחוב ח.מ.שפירא + הקמת 3 גני ילדים בבנין נפרד + בית כנסת בלובי הבניין."/>
    <m/>
    <m/>
    <s v="  לאשר את הבקשה למעט הקלה במניין קומות למגורים ובכפוף לבקרת תכן. סך כל הקומות  בבניין יהיה עפ מאושר בתבע. לא ניתן לאשר מס' קומות חורג ממדיניות העירונית."/>
    <n v="2162164"/>
    <n v="20191098"/>
    <s v="בקשה להיתר - מסלול מלא עם הקלות ושימוש חורגים                                   "/>
    <d v="2021-12-26T00:00:00"/>
    <s v="מגורים                                                                                    "/>
    <n v="0"/>
    <n v="190"/>
    <n v="72"/>
    <s v="אתר העירייה"/>
    <n v="118"/>
    <s v="חישוב מתמטי"/>
    <n v="190"/>
    <s v="אתר העירייה"/>
    <m/>
    <s v="1. הריסת שלושה מבנים קיימים בני 24 יח&quot;ד כל אחד, סה&quot;כ 72 יח&quot;ד._x000a_2. הקמת מגדל אחד מתוך 2 במגרש, הכולל 190 יח&quot;ד (מתוכם 54 יח&quot;ד קטנות), ב-36 קומות_x000a_מגורים וקומה טכנית ומעל קומת כניסה (חלל כפול) ע&quot;ג 4 קומות חניונים תת קרקעיים._x000a_חניות 1- כולל קומת גלריה חלקית._x000a_3. הקמת חזית מסחרית צמודה דופן למגדל 1 והפונה לרחוב ח.מ. שפירא._x000a_4. הקמת מבנה ציבור בן 2 קומות מעל הקרקע הכולל 3 גני ילדים._x000a_5. בנית בית כנסת בקומת קרקע במגדל ה-1."/>
    <m/>
    <m/>
    <m/>
    <n v="2019"/>
    <x v="1"/>
    <s v="הריסה + בנייה"/>
    <s v="הריסה + בנייה"/>
    <m/>
    <n v="1"/>
    <m/>
    <m/>
    <m/>
    <n v="1"/>
    <s v="להיתר"/>
    <m/>
    <x v="1"/>
    <m/>
    <m/>
    <m/>
    <n v="6877749"/>
    <n v="2162164"/>
    <m/>
    <m/>
    <m/>
    <m/>
    <m/>
    <m/>
    <m/>
    <m/>
    <n v="134"/>
    <n v="134"/>
    <b v="1"/>
    <m/>
    <m/>
    <m/>
    <m/>
    <m/>
    <m/>
    <m/>
    <s v="אושר בכפוף לבקרת תכן"/>
    <m/>
    <m/>
    <m/>
    <m/>
    <m/>
    <m/>
    <m/>
    <m/>
    <m/>
    <m/>
  </r>
  <r>
    <n v="1027"/>
    <m/>
    <m/>
    <m/>
    <s v="כפול. מלל נוסף במהות הבקשה"/>
    <m/>
    <m/>
    <m/>
    <m/>
    <m/>
    <m/>
    <n v="4134"/>
    <m/>
    <s v="דרום"/>
    <x v="2"/>
    <x v="7"/>
    <m/>
    <m/>
    <m/>
    <s v="מיסוי"/>
    <s v="פינוי-בינוי"/>
    <s v="תכנית מאושרת עם פעילות יזמית"/>
    <n v="7145619"/>
    <s v="603 20191098"/>
    <n v="603"/>
    <n v="20191098"/>
    <s v="בקשה להיתר - מסלול מלא עם הקלות ושימוש חורגים                                   "/>
    <s v="פינוי בינוי                             "/>
    <n v="1520"/>
    <s v="אשדוד"/>
    <n v="70"/>
    <s v="שפירא משה חיים                                              "/>
    <n v="257"/>
    <n v="4"/>
    <n v="4"/>
    <m/>
    <d v="2019-07-17T00:00:00"/>
    <n v="0"/>
    <n v="191"/>
    <m/>
    <m/>
    <m/>
    <s v="2020_02"/>
    <d v="2020-11-24T10:27:21"/>
    <m/>
    <m/>
    <m/>
    <s v=" 1. הריסת שלושה מבנים קיימים בני 24 יחד כל אחד, סהכ 72 יחד. 2. הקמת מגדל אחד מתוך 2 במגרש, הכולל 190 יחד (מתוכם 54 יחד קטנות), ב-34 קומות מגורים וקומה טכנית ומעל קומת כניסה (חלל כפול) עג 4 קומות חניונים תת קרקעיים.  חניות 1- כולל קומת גלריה חלקית. 3. הקמת חזית מסחרית צמודה דופן למגדל 1 והפונה לרחוב ח.מ. שפירא. 4. הקמת מבנה ציבור בן 2 קומות מעל הקרקע הכולל 3 גני ילדים. 5. בנית בית כנסת בקומת קרקע במגדל ה-1. בתאריך 8.03.2020 בוצע פרסום כחוק. מהות ההקלה: 1.הקלה במניין קומות: תוספת 2 קומות מגורים מעבר למותר- מ-34 קומות מגורים ל-36 קומות מגורים, במסגרת גובה מבנה המותר – 129 מ'. 2.הקלה לתוספת 54 יח״ד קטנות המהווה 18% מסה״כ היח״ד המותרות בתבע 66/104/03/3  (מ- 162 ל-191) על פי שבס. 3.תוספת קומה 1 עבור גן ילדים שלישי: במקום 2 כיתות גן ילדים במבנה בן קומה 1 מעל הקרקע ל-3 כיתות גני ילדים במבנה בן 2 קומות מעל הקרקע, במסגרת שטחים מותרים לצרכי ציבור. 4.הגדלת תכסית תת קרקעית מ-85% המותרים ל-93% במסגרת שטחים מותרים לבניה מתחת לקרקע. התקבלו אישורי מסירה. לא התקבלו התנגדויות.                     "/>
    <n v="202013"/>
    <d v="2020-08-11T00:00:00"/>
    <s v="  לאשר את הבקשה למעט הקלה במניין קומות למגורים ובכפוף לבקרת תכן. סך כל הקומות  בבניין יהיה עפ מאושר בתבע. לא ניתן לאשר מס' קומות חורג ממדיניות העירונית."/>
    <s v="NULL"/>
    <m/>
    <m/>
    <m/>
    <m/>
    <m/>
    <m/>
    <m/>
    <m/>
    <m/>
    <m/>
    <m/>
    <m/>
    <m/>
    <m/>
    <s v="NULL"/>
    <s v="NULL"/>
    <s v="לפי גוש חלקה (מרץ 2021)"/>
    <n v="2019"/>
    <x v="0"/>
    <s v="הריסה + בנייה"/>
    <m/>
    <m/>
    <m/>
    <m/>
    <m/>
    <m/>
    <n v="4"/>
    <s v="להיתר"/>
    <m/>
    <x v="0"/>
    <m/>
    <m/>
    <m/>
    <m/>
    <m/>
    <m/>
    <m/>
    <m/>
    <m/>
    <m/>
    <m/>
    <m/>
    <m/>
    <n v="134"/>
    <n v="134"/>
    <b v="1"/>
    <m/>
    <m/>
    <m/>
    <m/>
    <m/>
    <m/>
    <m/>
    <s v="אישור בכפוף לבקרת תכן"/>
    <m/>
    <m/>
    <m/>
    <m/>
    <m/>
    <m/>
    <m/>
    <m/>
    <m/>
    <m/>
  </r>
  <r>
    <n v="2436"/>
    <s v="פברואר 2022 - טיוב בקשות שאינן כפולות"/>
    <s v="כן"/>
    <m/>
    <m/>
    <m/>
    <m/>
    <m/>
    <m/>
    <s v="פינוי בינוי"/>
    <s v="ניתן היתר בניה"/>
    <n v="4134"/>
    <m/>
    <s v="דרום"/>
    <x v="2"/>
    <x v="7"/>
    <m/>
    <m/>
    <m/>
    <s v="מיסוי"/>
    <s v="פינוי בינוי"/>
    <m/>
    <n v="7593178"/>
    <s v="603 20211677"/>
    <n v="603"/>
    <n v="20211677"/>
    <s v="בקשה למידע                                                                      "/>
    <s v="הריסה                                   "/>
    <n v="1520"/>
    <s v="אשדוד"/>
    <n v="70"/>
    <s v="שפירא משה חיים                                              "/>
    <n v="257"/>
    <n v="4"/>
    <n v="4"/>
    <m/>
    <d v="2021-12-02T00:00:00"/>
    <n v="0"/>
    <n v="0"/>
    <m/>
    <m/>
    <n v="134"/>
    <s v="2022_01"/>
    <d v="2022-01-11T16:30:30"/>
    <s v="72 קיים אך נספרו במשפחה 1"/>
    <m/>
    <s v="חישוב מתמטי נתוני מתחם"/>
    <s v=" פרויקט פינוי בינוי. הכולל 2 שלבים להיתר הריסת שלושה בניינים קיימים והקמת 2 מבנים. אנו מגישים את הבקשה עבור בניין 2, הכולל 38  קומות מגורים בשטחהמגרש יש מסחר מבני ציבור הכוללים שני גני ילדים ובית כנסת וכן 4 מרתפי חניה. הבקשה לתיק המידע הוגשה בעבר עבור בניין 1 ובגלל שפג התוקף נשלחת לבקשה מחודשת, ניתן לראות את הקבצים שהועלו בתיק המידע הקודם שמספרו 4220369549-4 שטח להריסה במר: 10192 3  מבני מגורים , בני 4 קומות על קומת עמודים. בכל אחד מהמבנים 24 יחד. סהכ 72 יחד. נעשה שיחה טלפונית עם עורך הבקשה עודכן בגיליון דרישות מהות הבקשה.ראה מצב                                                                                                                                                                                                                                                                                                                                                                                                                                                                            "/>
    <n v="0"/>
    <s v="NULL"/>
    <s v="NULL"/>
    <s v="NULL"/>
    <m/>
    <m/>
    <m/>
    <s v="NULL"/>
    <s v="NULL"/>
    <s v="NULL"/>
    <m/>
    <m/>
    <m/>
    <m/>
    <m/>
    <m/>
    <s v="NULL"/>
    <m/>
    <s v="NULL"/>
    <s v="NULL"/>
    <s v="גוש חלקה"/>
    <n v="2021"/>
    <x v="0"/>
    <s v="הריסה"/>
    <m/>
    <m/>
    <n v="2"/>
    <m/>
    <m/>
    <m/>
    <n v="1"/>
    <s v="למידע"/>
    <m/>
    <x v="0"/>
    <m/>
    <m/>
    <m/>
    <m/>
    <m/>
    <m/>
    <m/>
    <m/>
    <m/>
    <m/>
    <m/>
    <m/>
    <m/>
    <n v="134"/>
    <n v="134"/>
    <b v="1"/>
    <m/>
    <m/>
    <m/>
    <m/>
    <m/>
    <m/>
    <m/>
    <m/>
    <m/>
    <s v="פיש"/>
    <s v="שחר"/>
    <m/>
    <s v="פיש"/>
    <m/>
    <m/>
    <m/>
    <m/>
    <m/>
  </r>
  <r>
    <n v="1039"/>
    <m/>
    <m/>
    <m/>
    <s v="היתרים שניתנו ונבנו"/>
    <m/>
    <m/>
    <s v="הכתובת במתחם"/>
    <m/>
    <m/>
    <m/>
    <n v="4204"/>
    <m/>
    <s v="דרום"/>
    <x v="3"/>
    <x v="8"/>
    <m/>
    <m/>
    <m/>
    <s v="מיסוי"/>
    <s v="פינוי-בינוי"/>
    <s v="בביצוע"/>
    <n v="5318594"/>
    <s v="605 20171978"/>
    <n v="605"/>
    <n v="20171978"/>
    <s v="בקשה להיתר-רישוי זמין         "/>
    <s v="בניה חדשה                               "/>
    <n v="5040370"/>
    <s v="באר שבע"/>
    <n v="9000"/>
    <s v="גולומב"/>
    <n v="504"/>
    <n v="37"/>
    <n v="37"/>
    <m/>
    <d v="2017-12-25T00:00:00"/>
    <n v="0"/>
    <n v="0"/>
    <m/>
    <m/>
    <n v="166"/>
    <s v=" DELTA  01/2018 "/>
    <d v="2018-02-20T20:33:02"/>
    <m/>
    <m/>
    <s v="מדלן"/>
    <s v=" הקמת שני בניינים בני 15 קומות ותוספת קומות לבניין הקיים                                                                                                                                                                                                       "/>
    <s v="NULL"/>
    <s v="NULL"/>
    <s v="NULL"/>
    <s v="NULL"/>
    <n v="20171978"/>
    <m/>
    <d v="2018-11-05T00:00:00"/>
    <m/>
    <m/>
    <m/>
    <m/>
    <m/>
    <m/>
    <m/>
    <n v="111"/>
    <s v="אתר העירייה"/>
    <m/>
    <m/>
    <s v="NULL"/>
    <s v="NULL"/>
    <s v="לפי גוש חלקה (מרץ 2021)"/>
    <n v="2017"/>
    <x v="4"/>
    <s v="בנייה"/>
    <s v="בנייה"/>
    <m/>
    <n v="1"/>
    <m/>
    <m/>
    <m/>
    <n v="2"/>
    <s v="להיתר"/>
    <m/>
    <x v="2"/>
    <m/>
    <m/>
    <s v="אתר העירייה"/>
    <m/>
    <m/>
    <m/>
    <m/>
    <m/>
    <m/>
    <m/>
    <m/>
    <m/>
    <m/>
    <n v="92"/>
    <n v="92"/>
    <b v="1"/>
    <m/>
    <m/>
    <m/>
    <m/>
    <m/>
    <m/>
    <m/>
    <s v="אישור בתנאים"/>
    <m/>
    <m/>
    <m/>
    <m/>
    <m/>
    <m/>
    <m/>
    <m/>
    <m/>
    <m/>
  </r>
  <r>
    <n v="1037"/>
    <m/>
    <m/>
    <m/>
    <s v="היתרים שניתנו ונבנו"/>
    <m/>
    <m/>
    <s v="הכתובת במתחם"/>
    <m/>
    <m/>
    <m/>
    <n v="4204"/>
    <m/>
    <s v="דרום"/>
    <x v="3"/>
    <x v="8"/>
    <m/>
    <m/>
    <m/>
    <s v="מיסוי"/>
    <s v="פינוי-בינוי"/>
    <s v="בביצוע"/>
    <n v="5304887"/>
    <s v="605 20171979"/>
    <n v="605"/>
    <n v="20171979"/>
    <s v="בקשה למידע                    "/>
    <s v="מידע להיתר                              "/>
    <n v="5040370"/>
    <s v="באר שבע"/>
    <n v="9000"/>
    <s v="גולומב"/>
    <n v="504"/>
    <n v="37"/>
    <n v="37"/>
    <m/>
    <d v="2017-12-25T00:00:00"/>
    <n v="0"/>
    <n v="0"/>
    <m/>
    <m/>
    <n v="166"/>
    <s v=" DELTA  01/2018 "/>
    <d v="2018-02-20T20:33:02"/>
    <m/>
    <m/>
    <s v="מדלן"/>
    <s v="                                                                                                                                                                                                                                                               "/>
    <s v="NULL"/>
    <s v="NULL"/>
    <s v="NULL"/>
    <s v="NULL"/>
    <m/>
    <m/>
    <m/>
    <m/>
    <m/>
    <m/>
    <m/>
    <m/>
    <m/>
    <m/>
    <m/>
    <m/>
    <m/>
    <m/>
    <s v="NULL"/>
    <s v="NULL"/>
    <s v="לפי גוש חלקה (מרץ 2021)"/>
    <n v="2017"/>
    <x v="0"/>
    <m/>
    <m/>
    <s v="הבקשה לא נמצאה באתר העירייה"/>
    <n v="1"/>
    <n v="1"/>
    <n v="1"/>
    <m/>
    <n v="1"/>
    <s v="למידע"/>
    <m/>
    <x v="0"/>
    <m/>
    <m/>
    <m/>
    <m/>
    <m/>
    <m/>
    <m/>
    <m/>
    <m/>
    <m/>
    <m/>
    <m/>
    <m/>
    <n v="92"/>
    <n v="92"/>
    <b v="1"/>
    <m/>
    <m/>
    <m/>
    <m/>
    <m/>
    <m/>
    <m/>
    <s v="הבקשה לא נמצאה באתר העירייה"/>
    <m/>
    <m/>
    <m/>
    <m/>
    <m/>
    <m/>
    <m/>
    <m/>
    <m/>
    <m/>
  </r>
  <r>
    <n v="34"/>
    <m/>
    <m/>
    <m/>
    <m/>
    <m/>
    <m/>
    <m/>
    <m/>
    <m/>
    <m/>
    <n v="4204"/>
    <m/>
    <s v="דרום"/>
    <x v="3"/>
    <x v="8"/>
    <m/>
    <m/>
    <m/>
    <s v="מיסוי"/>
    <s v="מיסוי - פינוי-בינוי"/>
    <s v="בביצוע"/>
    <n v="88888884"/>
    <s v="605"/>
    <n v="605"/>
    <s v=""/>
    <m/>
    <m/>
    <m/>
    <s v="באר שבע"/>
    <n v="9000"/>
    <m/>
    <m/>
    <m/>
    <m/>
    <m/>
    <d v="2012-12-31T00:00:00"/>
    <m/>
    <m/>
    <m/>
    <m/>
    <n v="207"/>
    <m/>
    <m/>
    <m/>
    <m/>
    <m/>
    <m/>
    <m/>
    <m/>
    <m/>
    <s v="NULL"/>
    <m/>
    <m/>
    <d v="2015-12-31T00:00:00"/>
    <m/>
    <m/>
    <m/>
    <m/>
    <m/>
    <m/>
    <m/>
    <n v="207"/>
    <m/>
    <m/>
    <m/>
    <m/>
    <m/>
    <m/>
    <n v="2012"/>
    <x v="5"/>
    <m/>
    <m/>
    <m/>
    <n v="1"/>
    <m/>
    <m/>
    <m/>
    <n v="1"/>
    <s v="להיתר"/>
    <s v="ידנית - יש למצוא את הבקשה"/>
    <x v="1"/>
    <s v="ידנית - יש למצוא את ההיתר"/>
    <m/>
    <s v="מודיעין אנושי - מבוסס נתוני אלון"/>
    <n v="88888884"/>
    <m/>
    <s v="בקשה איי די  ידנית -- יש לבצע בדיקה האם קיים בדטה, במידה ולא - יש להכניס את הבקשה וההיתר לדטה "/>
    <m/>
    <m/>
    <m/>
    <m/>
    <m/>
    <m/>
    <m/>
    <n v="92"/>
    <n v="92"/>
    <b v="1"/>
    <m/>
    <m/>
    <m/>
    <m/>
    <m/>
    <m/>
    <m/>
    <s v="לא היו החלטות בבקשה"/>
    <m/>
    <m/>
    <m/>
    <m/>
    <m/>
    <m/>
    <m/>
    <m/>
    <m/>
    <m/>
  </r>
  <r>
    <n v="35"/>
    <m/>
    <m/>
    <m/>
    <m/>
    <m/>
    <m/>
    <m/>
    <m/>
    <m/>
    <m/>
    <n v="4204"/>
    <m/>
    <s v="דרום"/>
    <x v="3"/>
    <x v="8"/>
    <m/>
    <m/>
    <m/>
    <s v="מיסוי"/>
    <s v="מיסוי - פינוי-בינוי"/>
    <s v="בביצוע"/>
    <n v="88888885"/>
    <s v="605"/>
    <n v="605"/>
    <s v=""/>
    <m/>
    <m/>
    <m/>
    <s v="באר שבע"/>
    <n v="9000"/>
    <m/>
    <m/>
    <m/>
    <m/>
    <m/>
    <d v="2014-12-31T00:00:00"/>
    <m/>
    <m/>
    <m/>
    <m/>
    <n v="35"/>
    <m/>
    <m/>
    <m/>
    <m/>
    <m/>
    <m/>
    <m/>
    <m/>
    <m/>
    <s v="NULL"/>
    <m/>
    <m/>
    <d v="2017-12-31T00:00:00"/>
    <m/>
    <m/>
    <m/>
    <m/>
    <m/>
    <m/>
    <m/>
    <n v="35"/>
    <m/>
    <m/>
    <m/>
    <m/>
    <m/>
    <m/>
    <n v="2014"/>
    <x v="7"/>
    <m/>
    <m/>
    <m/>
    <n v="1"/>
    <m/>
    <m/>
    <m/>
    <n v="1"/>
    <s v="להיתר"/>
    <s v="ידנית - יש למצוא את הבקשה"/>
    <x v="1"/>
    <s v="ידנית - יש למצוא את ההיתר"/>
    <m/>
    <s v="מודיעין אנושי - מבוסס נתוני אלון"/>
    <n v="88888885"/>
    <m/>
    <s v="בקשה איי די  ידנית -- יש לבצע בדיקה האם קיים בדטה, במידה ולא - יש להכניס את הבקשה וההיתר לדטה "/>
    <m/>
    <m/>
    <m/>
    <m/>
    <m/>
    <m/>
    <m/>
    <n v="92"/>
    <n v="92"/>
    <b v="1"/>
    <m/>
    <m/>
    <m/>
    <m/>
    <m/>
    <m/>
    <m/>
    <s v="לא היו החלטות בבקשה"/>
    <m/>
    <m/>
    <m/>
    <m/>
    <m/>
    <m/>
    <m/>
    <m/>
    <m/>
    <m/>
  </r>
  <r>
    <n v="1051"/>
    <m/>
    <m/>
    <m/>
    <m/>
    <m/>
    <m/>
    <m/>
    <m/>
    <m/>
    <m/>
    <n v="4305"/>
    <m/>
    <s v="ירושלים"/>
    <x v="4"/>
    <x v="1"/>
    <m/>
    <m/>
    <m/>
    <s v="מיסוי"/>
    <s v="פינוי-בינוי"/>
    <s v="תכנית מאושרת עם פעילות יזמית"/>
    <n v="7179716"/>
    <s v="102 20200253"/>
    <n v="102"/>
    <n v="20200253"/>
    <s v="בקשה להיתר                                                                      "/>
    <s v="הריסת מבנה ובניה מחדש                   "/>
    <n v="16800011"/>
    <s v="בית שמש"/>
    <n v="2610"/>
    <s v="הסביון                                                      "/>
    <n v="168"/>
    <n v="1"/>
    <n v="1"/>
    <m/>
    <d v="2020-08-23T00:00:00"/>
    <n v="0"/>
    <n v="110"/>
    <m/>
    <m/>
    <n v="110"/>
    <s v="2020_03"/>
    <d v="2020-12-03T17:05:37"/>
    <m/>
    <m/>
    <s v="מהות הבקשה"/>
    <s v=" בניין מגורים חדש עג קומה מסחרית - 110 יחד (מגרש 4) 24 קומות מעל הכניסה הקובעת - קומת קרקע (מסחר) + 21 קומות מגורים+ 2 קומות פנטהאוז. ו- 7 קומות מתחת לכניסה הקובעת - חנייה תת קרקעית. (כניסה משותפת לחניון ממגרש 5) הקלות מבוקשות: 1. תוספת יחידות דיור עפ תקנות סטייה ניכרת בשיעור של כ 10% - 110 יחד במקום 100 יחד. 2. שינוי מהוראות התכנית בדבר סעיף 4.1 ג 1.6.4 - יותר שימוש בקטע חזית 8 מ' במקום  6מ'  בשל צורת המגרש. 3. שינוי מהוראות התכנית בדבר נסיגה לצורך קומות פנטהאוז. 4. שינוי מהוראות התכנית בדבר קומות מרתף, בניית 7 קומות מרתף במקום 5 קומות המותרות. 5. שינוי מהוראות התכנית  בדבר שטחי שירות. ניוד כ- 1600 מר שטחי שירות לתת הקרקע. 6. שינוי מהוראות התכנית בדבר סעיף 6.3.1.6 - 100% קולטי שמש בגג המבנה, התכנון יבוצע בהתאם לתקן. 7. שינוי מהוראות התכנית  בדבר סעיף 6.3.1.1 - אחוז החילון לכל חדר, התכנון יבוצע בהתאם לתקן. 8. שינוי מהוראות התכנית בדבר סעיף 6.3.2.4 - פתחי אוורור לחניון, אוורור החניון יבוצע עפ תקן                                                                                     "/>
    <n v="0"/>
    <s v="NULL"/>
    <s v="NULL"/>
    <s v="NULL"/>
    <m/>
    <m/>
    <m/>
    <m/>
    <m/>
    <m/>
    <m/>
    <m/>
    <m/>
    <m/>
    <m/>
    <m/>
    <m/>
    <m/>
    <s v="NULL"/>
    <s v="NULL"/>
    <s v="לפי גוש חלקה (מרץ 2021)"/>
    <n v="2020"/>
    <x v="0"/>
    <s v="בנייה"/>
    <m/>
    <m/>
    <n v="1"/>
    <m/>
    <m/>
    <m/>
    <n v="1"/>
    <s v="להיתר"/>
    <m/>
    <x v="0"/>
    <m/>
    <m/>
    <m/>
    <m/>
    <m/>
    <m/>
    <m/>
    <m/>
    <m/>
    <m/>
    <m/>
    <m/>
    <m/>
    <n v="456"/>
    <n v="456"/>
    <b v="1"/>
    <m/>
    <m/>
    <m/>
    <m/>
    <m/>
    <m/>
    <m/>
    <s v="לא היו החלטות בבקשה"/>
    <m/>
    <m/>
    <m/>
    <m/>
    <m/>
    <s v="פיש"/>
    <m/>
    <m/>
    <m/>
    <m/>
  </r>
  <r>
    <n v="1050"/>
    <m/>
    <m/>
    <m/>
    <m/>
    <m/>
    <m/>
    <m/>
    <m/>
    <m/>
    <m/>
    <n v="4305"/>
    <m/>
    <s v="ירושלים"/>
    <x v="4"/>
    <x v="1"/>
    <m/>
    <m/>
    <m/>
    <s v="מיסוי"/>
    <s v="פינוי-בינוי"/>
    <s v="תכנית מאושרת עם פעילות יזמית"/>
    <n v="7160348"/>
    <s v="102 20200256"/>
    <n v="102"/>
    <n v="20200256"/>
    <s v="בקשה להיתר                                                                      "/>
    <s v="הריסת מבנה ובניה מחדש                   "/>
    <n v="16800011"/>
    <s v="בית שמש"/>
    <n v="2610"/>
    <s v="הסביון                                                      "/>
    <n v="168"/>
    <n v="1"/>
    <n v="1"/>
    <m/>
    <d v="2020-08-24T00:00:00"/>
    <n v="0"/>
    <n v="109"/>
    <m/>
    <m/>
    <n v="109"/>
    <s v="2020_03"/>
    <d v="2020-12-03T17:05:37"/>
    <m/>
    <m/>
    <s v="מהות הבקשה"/>
    <s v=" בניין מגורים חדש - 109 יחד 24 קומות מעל הכניסה הקובעת - קומת קרקע כפולה + 21 קומות מגורים + 2 קומות פנטהאוז. ו- 5 קומות מתחת לכניסה הקובעת - חנייה תת קרקעית. (כניסה משותפת ממגרש 7) הקלות מבוקשות: 1. תוספת יחידות דיור עפ תקנות סטייה ניכרת בשיעור של כ 10% - 109 יחד במקום 100 יחד. 2. שינוי מהוראות התכנית בדבר נסיגה לצורך קומות פנטהאוז, נסיגה בקומות 23-24 בלבד במקום בקומות 20-24. 3. ניוד יתרת שטחי שירות תת קרקעיים ממגרש 6 למגרש 7 כ 334 מר לצורך יצירת חניון משותף לשני המגרשים. 4. ניוד יתרת שטחי שירות מעל הקרקע ממגרש 6 למגרש 7 כ 154 מר. 5. שינוי מהוראות התכנית בדבר סעיף 100% 6.3.1.6 קולטי שמש בגג המבנה, התכנון יבוצע בהתאם לתקן. 6. שינוי מהוראות התכנית בדבר סעיף 6.3.1.1 - אחוז החילון לכל חדר, התכנון יבוצע בהתאם לתקן. 7. שינוי מהוראות התכנית בדבר סעיף 6.3.2.4 - פתחי אוורור לחניון, אוורור החניון יבוצע עפ תקן. 8. שינוי מהוראות התכנית בדבר סעיף 4.1.3.3.2 - יחד בקומת הכניסה מהשצפ, מבוקש  4 יחד במקום 5 יחד .                                                                                "/>
    <n v="0"/>
    <s v="NULL"/>
    <s v="NULL"/>
    <s v="NULL"/>
    <m/>
    <m/>
    <m/>
    <m/>
    <m/>
    <m/>
    <m/>
    <m/>
    <m/>
    <m/>
    <m/>
    <m/>
    <m/>
    <m/>
    <s v="NULL"/>
    <s v="NULL"/>
    <s v="לפי גוש חלקה (מרץ 2021)"/>
    <n v="2020"/>
    <x v="0"/>
    <s v="בנייה"/>
    <m/>
    <m/>
    <n v="3"/>
    <m/>
    <m/>
    <m/>
    <n v="1"/>
    <s v="להיתר"/>
    <m/>
    <x v="0"/>
    <m/>
    <m/>
    <m/>
    <m/>
    <m/>
    <m/>
    <m/>
    <m/>
    <m/>
    <m/>
    <m/>
    <m/>
    <m/>
    <n v="456"/>
    <n v="456"/>
    <b v="1"/>
    <m/>
    <m/>
    <m/>
    <m/>
    <m/>
    <m/>
    <m/>
    <s v="לא היו החלטות בבקשה"/>
    <m/>
    <m/>
    <m/>
    <m/>
    <m/>
    <s v="פיש"/>
    <m/>
    <m/>
    <m/>
    <m/>
  </r>
  <r>
    <n v="1049"/>
    <m/>
    <m/>
    <m/>
    <m/>
    <m/>
    <m/>
    <m/>
    <m/>
    <m/>
    <m/>
    <n v="4305"/>
    <m/>
    <s v="ירושלים"/>
    <x v="4"/>
    <x v="1"/>
    <m/>
    <m/>
    <m/>
    <s v="מיסוי"/>
    <s v="פינוי-בינוי"/>
    <s v="תכנית מאושרת עם פעילות יזמית"/>
    <n v="7156972"/>
    <s v="102 20200257"/>
    <n v="102"/>
    <n v="20200257"/>
    <s v="בקשה להיתר                                                                      "/>
    <s v="הריסת מבנה ובניה מחדש                   "/>
    <n v="16800011"/>
    <s v="בית שמש"/>
    <n v="2610"/>
    <s v="הסביון                                                      "/>
    <n v="168"/>
    <n v="1"/>
    <n v="1"/>
    <m/>
    <d v="2020-08-24T00:00:00"/>
    <n v="0"/>
    <n v="106"/>
    <m/>
    <m/>
    <n v="106"/>
    <s v="2020_03"/>
    <d v="2020-12-03T17:05:37"/>
    <m/>
    <m/>
    <s v="מהות הבקשה"/>
    <s v=" בניין מגורים חדש - 106 יחד 24 קומות מעל הכניסה הקובעת - קומת קרקע כפולה + 21 קומות מגורים + 2 קומות פנטהאוז. ו- 5 קומות מתחת לכניסה הקובעת - חנייה תת קרקעית. (כניסה משותפת עם מגרש 6) הקלות מבוקשות: 1. תוספת יחידות דיור עפ תקנות סטייה ניכרת בשיעור של כ 10% - 109 יחד במקום 99 יחד. 2. שינוי מהוראות התכנית בדבר נסיגה בקומות הפנטהאוז, נסיגה בקומות 23-24 בלבד במקום בקומות 20-24. 3. ניוד יתרת שטחי שירות תת קרקעיים ממגרש 6 למגרש 7 , כ 334 מר לצורך יצירת חניון משותף לשני המגרשים. 4. ניוד יתרת שטחי שירות מעל הקרקע ממגרש 6 למגרש 7 כ 154 מר. 5. ניוד שטחי שירות מהקומות העליונות לתת הקרקע כ 70 מר. 6. שינוי מהוראות התכנית בדבר סעיף 100% 6.3.1.6 - קולטי שמש בגג המבנה, התכנון יבוצע בהתאם לתקן. 7. שינוי מהוראות התכנית בדבר סעיף 6.3.1.1 - אחוז החילון לכל חדר, התכנון יבוצע בהתאם לתקן. 8. שינוי מהוראות התכנית בדבר סעיף 6.3.2.4 - פתחי אוורור לחניון, אוורור החניון יבוצע עפ תקן. 9. שינוי מהוראות התכנית בדבר סעיף 4.1.3.3.2 - יחד בקומת הכניסה מהשצפ, מבוקש  4 יחד במקום 5 יחד .                       "/>
    <n v="0"/>
    <s v="NULL"/>
    <s v="NULL"/>
    <s v="NULL"/>
    <m/>
    <m/>
    <m/>
    <m/>
    <m/>
    <m/>
    <m/>
    <m/>
    <m/>
    <m/>
    <m/>
    <m/>
    <m/>
    <m/>
    <s v="NULL"/>
    <s v="NULL"/>
    <s v="לפי גוש חלקה (מרץ 2021)"/>
    <n v="2020"/>
    <x v="0"/>
    <s v="בנייה"/>
    <m/>
    <m/>
    <n v="2"/>
    <m/>
    <m/>
    <m/>
    <n v="1"/>
    <s v="להיתר"/>
    <m/>
    <x v="0"/>
    <m/>
    <m/>
    <m/>
    <m/>
    <m/>
    <m/>
    <m/>
    <m/>
    <m/>
    <m/>
    <m/>
    <m/>
    <m/>
    <n v="456"/>
    <n v="456"/>
    <b v="1"/>
    <m/>
    <m/>
    <m/>
    <m/>
    <m/>
    <m/>
    <m/>
    <s v="לא היו החלטות בבקשה"/>
    <m/>
    <m/>
    <m/>
    <m/>
    <m/>
    <s v="פיש"/>
    <m/>
    <m/>
    <m/>
    <m/>
  </r>
  <r>
    <n v="2229"/>
    <s v="פברואר 2022 - טיוב בקשה וסמל כפולים"/>
    <s v="ספק"/>
    <m/>
    <m/>
    <s v="לטייב"/>
    <s v="כפול רק מהנתונים החדשים"/>
    <s v="לא במתחם"/>
    <s v="לא נמצאה הבקשה באתר העירייה. החיפוש נעשה לפי הכתובת וגם לפי מספר הבקשה. הכתובת לא נופלת במתחם לפי ה-GIS"/>
    <s v="אין פרויקט במדלן"/>
    <m/>
    <n v="4380"/>
    <m/>
    <s v="תל אביב"/>
    <x v="5"/>
    <x v="9"/>
    <m/>
    <m/>
    <m/>
    <s v="מיסוי"/>
    <s v="פינוי-בינוי"/>
    <m/>
    <n v="7454634"/>
    <s v="501 202100766"/>
    <n v="501"/>
    <n v="202100766"/>
    <s v="בקשה למידע                                                                      "/>
    <s v="NULL"/>
    <n v="61962215"/>
    <s v="בני ברק"/>
    <n v="6100"/>
    <s v="גרונר                                                       "/>
    <n v="305"/>
    <n v="33"/>
    <n v="33"/>
    <m/>
    <d v="2021-07-01T00:00:00"/>
    <n v="0"/>
    <n v="0"/>
    <s v="NULL"/>
    <s v="NULL"/>
    <s v="NULL"/>
    <s v="2021_03"/>
    <d v="2021-07-15T12:02:09"/>
    <s v="NULL"/>
    <s v="NULL"/>
    <s v="NULL"/>
    <s v="NULL"/>
    <n v="0"/>
    <s v="NULL"/>
    <s v="NULL"/>
    <s v="NULL"/>
    <m/>
    <s v="NULL"/>
    <m/>
    <s v="NULL"/>
    <s v="NULL"/>
    <s v="NULL"/>
    <m/>
    <m/>
    <m/>
    <m/>
    <m/>
    <m/>
    <s v="NULL"/>
    <m/>
    <s v="NULL"/>
    <s v="NULL"/>
    <s v="חלקה 0"/>
    <n v="2021"/>
    <x v="0"/>
    <m/>
    <m/>
    <m/>
    <m/>
    <m/>
    <m/>
    <m/>
    <s v="?"/>
    <s v="למידע"/>
    <m/>
    <x v="0"/>
    <m/>
    <m/>
    <m/>
    <m/>
    <m/>
    <m/>
    <m/>
    <m/>
    <m/>
    <m/>
    <m/>
    <m/>
    <m/>
    <n v="153"/>
    <n v="153"/>
    <b v="1"/>
    <m/>
    <m/>
    <m/>
    <m/>
    <m/>
    <m/>
    <m/>
    <m/>
    <m/>
    <s v="מור"/>
    <m/>
    <m/>
    <s v="טרם טויב"/>
    <m/>
    <m/>
    <m/>
    <m/>
    <m/>
  </r>
  <r>
    <n v="1671"/>
    <m/>
    <m/>
    <m/>
    <m/>
    <m/>
    <m/>
    <m/>
    <m/>
    <m/>
    <m/>
    <n v="4403"/>
    <m/>
    <s v="תל אביב"/>
    <x v="5"/>
    <x v="10"/>
    <m/>
    <m/>
    <m/>
    <s v="מיסוי"/>
    <s v="פינוי-בינוי"/>
    <s v="תכנית מאושרת עם פעילות יזמית"/>
    <n v="7491169"/>
    <s v="501 201800685"/>
    <n v="501"/>
    <n v="201800685"/>
    <s v="בקשה להיתר                                                                      "/>
    <s v="בניה חדשה                               "/>
    <n v="73610076"/>
    <s v="בני ברק"/>
    <n v="6100"/>
    <s v="ברוט, הרב                                                   "/>
    <n v="324"/>
    <n v="2"/>
    <n v="2"/>
    <m/>
    <d v="2018-06-12T00:00:00"/>
    <n v="0"/>
    <n v="0"/>
    <n v="34"/>
    <n v="67"/>
    <n v="101"/>
    <s v="2021_04"/>
    <d v="2021-09-14T12:11:11"/>
    <s v="נתוני מתחמים"/>
    <s v="חישוב מתמטי"/>
    <s v="מדלן"/>
    <s v=" ***רישוי זמין. הריסת מבנים קיים ובניית ארבע בנייני מגורים בני שש קומות + קומת גג מעל קומת קרקע ומעל קומת מרתף חניה עפי תבע 501-0392803 בתוקף ועפי תמא 38 על תיקוניה (כולל שטח עתידי לשימוש ציבורי בהתאם להלטחת הועדה המקומית מיום 04/06/2012  ועפי המדיניות העירונית), ועפי הפרסום שעל פי סעיף 77 ו - 78 לחוק התכנון והבניה מפברואר 2017. שטחים : השטחים הינם שטחים לכול ארבעת הבניינים. קומת מרתף : אחסנה 69.35 מר + חניה 2013.02 מר + מדרגות 115.18 מר. קומת קרקע : מתקנים 77.0 מר + אחסנה 20.68 מר + מדרגות 245.54 מר +                         שטח מפולש 1137.76 מר. קומה א' : עיקרי 881.68 מר + שטחי תמא 38, 195.0 מר + ממד 180.0 מר +                   מדרגות 159.99 מר + גזוזטרה 128.39 מר + סוכות 112.89 מר.                   15 יחד. קומה ב' : עיקרי 886.62 מר + שטחי תמא 38, 195.0 מר + ממד 180.0 מר +                   מדרגות 156.78 מר + גזוזטרה 128.36 מר + סוכות 102.71 מר.                   15 יחד. קומה ג' : עיקרי 860.8 מר + שטחי תמא 38, 195.0 מר + ממד 180.0 מר +           "/>
    <n v="20190007"/>
    <d v="2019-02-04T00:00:00"/>
    <s v="  לאשרר החלטת הועדה מיום 15.10.18.                                                                                                                                                                                                                                                                                                                                                                                                                                                                                                                                                                                                                                                                                                                                                                                                                                                                                                                                                                                                      "/>
    <n v="2139061"/>
    <n v="21045"/>
    <s v="בקשה להיתר                                                                      "/>
    <d v="2021-08-12T00:00:00"/>
    <s v="מגורים                                                                                    "/>
    <n v="0"/>
    <n v="0"/>
    <n v="34"/>
    <s v="נתוני מתחמים"/>
    <n v="67"/>
    <s v="חישוב מתמטי"/>
    <n v="101"/>
    <s v="מהות ההיתר"/>
    <s v="מגורים"/>
    <s v="לבצע הריסת מבנים קיים ובניית ארבע בנייני מגורים בני שש קומות + קומת גג מעל קומת קרקע ומעל קומת מרתף חניה עפי תבע 501-0392803 בתוקף ועפי תמא 38 , על המבקש לבנות על חשבונו מעטפת והכנת תשתיות ל- 2 גנים. שטחים : השטחים הינם שטחים לכול ארבעת הבניינים. קומת מרתף : אחסנה - 69.35 מר + חניה - 2013.02 מר + מדרגות - 115.18 מר. קומת קרקע : מתקנים - 77.0 מר + אחסנה - 20.68 מר + מדרגות - 245.54 מר +                         שטח מפולש - 887.76 מר + שטח לתמורה הציבורית - 250.0 מר, בבנינים                         C ו- D מעטפת + הכנת תשתיות ל- 2 גנים. קומה א' : 15 יחד בשטח של - 881.68 מר + שטחי תמא 38, 195.0 מר + ממד -                   180.0 מר + מדרגות - 159.99 מר + גזוזטרה - 128.39 מר + סוכות -                   112.89 מר. קומה ב' : 15 יחד בשטח של - 886.62 מר + שטחי תמא 38, 195.0 מר + ממד  -                  180.0 מר +  מדרגות - 156.78 מר + גזוזטרה - 8.36 מר + סוכות - 102.71                  מר. קומה ג' : 15 יחד בשטח של - 860.8 מר + שטחי תמא 38, 195.0 מר + ממד - 180.0                  מר + מדרגות - 168.34 מר + גזוזטרה - 128.32 מר + סוכות - 97.76 מר. קומה ד' : 14 יחד בשטח של - 895.30 מר + שטחי תמא 38, 182.0 מר + ממד -                  168.0 מר + מדרגות  - 158.76 מר + גזוזטרה -  125.54 מר + סוכות -                  75.94 מר. קומה ה' : 15 יחד בשטח של - שטחי תמא 38, 1066.1 מר + ממד - 180.0 מר +                   מדרגות - 158.01 מר + גזוזטרה - 74.88 מר + סוכות - 73.05 מר. קומה ו' : 15 יחד בשטח של - שטחי תמא 38, 1061.61 מר + ממד - 180.0 מר +                  מדרגות - 159.51 מר + גזוזטרה - 9.17 מר + סוכות - 76.52 מר. קומת גג : 12 יחד בשטח של (שטח חדרי גג 525.0 מר) + שטחי תמא 38, 156.0 מר +                  ממד - 144.0 מר + מדרגות - 155.98 מר + סוכות - 24.02 מר + מרפסות גג                   - 326.65 מר. גג עליון : מדרגות - 52.71 מר.   סהכ 89 יחד + 12 דירות גג + מעטפת והכנת תשתיות עבור 2 גני ילדים בקומת הקרקע בבנינים Cו-D ."/>
    <s v="2021_04"/>
    <d v="2021-09-14T12:11:12"/>
    <s v="גוש חלקה"/>
    <n v="2018"/>
    <x v="1"/>
    <s v="הריסה + בנייה"/>
    <s v="הריסה + בנייה"/>
    <m/>
    <n v="1"/>
    <m/>
    <m/>
    <m/>
    <n v="1"/>
    <s v="להיתר"/>
    <m/>
    <x v="1"/>
    <m/>
    <m/>
    <m/>
    <n v="7491169"/>
    <n v="2139061"/>
    <m/>
    <m/>
    <m/>
    <m/>
    <m/>
    <m/>
    <m/>
    <s v="מיצוי יח&quot;ד בפרויקט"/>
    <n v="6"/>
    <n v="6"/>
    <b v="1"/>
    <m/>
    <m/>
    <m/>
    <m/>
    <m/>
    <m/>
    <m/>
    <m/>
    <m/>
    <m/>
    <m/>
    <m/>
    <m/>
    <m/>
    <m/>
    <m/>
    <m/>
    <m/>
  </r>
  <r>
    <n v="2266"/>
    <s v="פברואר 2022 - טיוב בקשות ID כפולות"/>
    <s v="ספק"/>
    <m/>
    <m/>
    <s v="מתחם אב"/>
    <m/>
    <s v="לא קיים במפה"/>
    <m/>
    <m/>
    <m/>
    <n v="30808"/>
    <m/>
    <s v="תל אביב"/>
    <x v="5"/>
    <x v="11"/>
    <m/>
    <s v="אב"/>
    <m/>
    <s v="רשויות"/>
    <s v="פינוי-בינוי"/>
    <m/>
    <n v="7493324"/>
    <s v="501 202101002"/>
    <n v="501"/>
    <n v="202101002"/>
    <s v="בקשה למידע                                                                      "/>
    <s v="NULL"/>
    <n v="73613001"/>
    <s v="בני ברק"/>
    <n v="6100"/>
    <s v="הירקון                                                      "/>
    <n v="203"/>
    <n v="46"/>
    <n v="46"/>
    <m/>
    <d v="2021-08-08T00:00:00"/>
    <n v="0"/>
    <n v="0"/>
    <s v="NULL"/>
    <s v="NULL"/>
    <s v="NULL"/>
    <s v="2021_04"/>
    <d v="2021-09-14T12:11:11"/>
    <s v="NULL"/>
    <s v="NULL"/>
    <s v="NULL"/>
    <s v="NULL"/>
    <n v="0"/>
    <s v="NULL"/>
    <s v="NULL"/>
    <s v="NULL"/>
    <m/>
    <s v="NULL"/>
    <m/>
    <s v="NULL"/>
    <s v="NULL"/>
    <s v="NULL"/>
    <m/>
    <m/>
    <m/>
    <m/>
    <m/>
    <m/>
    <s v="NULL"/>
    <m/>
    <s v="NULL"/>
    <s v="NULL"/>
    <s v="חלקה 0"/>
    <n v="2021"/>
    <x v="0"/>
    <m/>
    <m/>
    <m/>
    <m/>
    <m/>
    <m/>
    <m/>
    <s v="?"/>
    <s v="למידע"/>
    <m/>
    <x v="0"/>
    <m/>
    <m/>
    <m/>
    <m/>
    <m/>
    <m/>
    <m/>
    <m/>
    <m/>
    <m/>
    <m/>
    <m/>
    <m/>
    <n v="292"/>
    <n v="292"/>
    <b v="1"/>
    <m/>
    <m/>
    <m/>
    <m/>
    <m/>
    <m/>
    <m/>
    <m/>
    <m/>
    <m/>
    <m/>
    <m/>
    <s v="טרם טויב"/>
    <m/>
    <m/>
    <m/>
    <m/>
    <m/>
  </r>
  <r>
    <n v="37"/>
    <m/>
    <m/>
    <m/>
    <m/>
    <m/>
    <m/>
    <m/>
    <m/>
    <m/>
    <m/>
    <n v="4213"/>
    <m/>
    <s v="תל אביב"/>
    <x v="6"/>
    <x v="12"/>
    <m/>
    <m/>
    <m/>
    <s v="מיסוי"/>
    <s v="מיסוי - פינוי-בינוי"/>
    <s v="תכנית מאושרת עם פעילות יזמית"/>
    <n v="7022001"/>
    <s v="502 20191909"/>
    <n v="502"/>
    <n v="20191909"/>
    <s v="בקשה להיתר - רישוי מלא"/>
    <s v="תוספת/שינוי למבנה קיים"/>
    <n v="12399"/>
    <s v="בת ים"/>
    <n v="6200"/>
    <s v="שד' יוספטל"/>
    <n v="310"/>
    <n v="115"/>
    <n v="115"/>
    <m/>
    <d v="2019-11-17T00:00:00"/>
    <n v="0"/>
    <n v="0"/>
    <m/>
    <m/>
    <m/>
    <m/>
    <m/>
    <m/>
    <m/>
    <m/>
    <s v="תוכנית הריסה ותוספת שיפור מיגון"/>
    <m/>
    <m/>
    <m/>
    <s v="NULL"/>
    <m/>
    <m/>
    <m/>
    <m/>
    <m/>
    <m/>
    <m/>
    <m/>
    <m/>
    <m/>
    <m/>
    <m/>
    <m/>
    <m/>
    <m/>
    <m/>
    <m/>
    <n v="2019"/>
    <x v="0"/>
    <s v="הריסה"/>
    <m/>
    <m/>
    <n v="1"/>
    <m/>
    <m/>
    <m/>
    <n v="1"/>
    <s v="להיתר"/>
    <m/>
    <x v="0"/>
    <m/>
    <m/>
    <m/>
    <m/>
    <m/>
    <m/>
    <m/>
    <m/>
    <m/>
    <m/>
    <m/>
    <m/>
    <m/>
    <n v="300"/>
    <n v="300"/>
    <b v="1"/>
    <m/>
    <m/>
    <m/>
    <m/>
    <m/>
    <m/>
    <m/>
    <s v="אישור"/>
    <m/>
    <m/>
    <m/>
    <m/>
    <m/>
    <s v="פיש"/>
    <m/>
    <m/>
    <m/>
    <m/>
  </r>
  <r>
    <n v="38"/>
    <m/>
    <m/>
    <m/>
    <m/>
    <m/>
    <m/>
    <m/>
    <m/>
    <m/>
    <m/>
    <n v="4083"/>
    <m/>
    <s v="תל אביב"/>
    <x v="6"/>
    <x v="13"/>
    <m/>
    <m/>
    <m/>
    <s v="מיסוי"/>
    <s v="מיסוי - פינוי-בינוי"/>
    <s v="תכנית מאושרת עם פעילות יזמית"/>
    <n v="5390610"/>
    <s v="502 20180442"/>
    <n v="502"/>
    <n v="20180442"/>
    <s v="בקשה למידע"/>
    <s v="בניה חדשה"/>
    <n v="902"/>
    <s v="בת ים"/>
    <n v="6200"/>
    <s v="יצחק שדה"/>
    <n v="312"/>
    <n v="25"/>
    <n v="25"/>
    <m/>
    <d v="2018-04-11T00:00:00"/>
    <n v="0"/>
    <n v="120"/>
    <n v="24"/>
    <n v="96"/>
    <n v="120"/>
    <m/>
    <m/>
    <s v="נתוני מתחם"/>
    <s v="נתוני מתחם"/>
    <m/>
    <s v="120 יח&quot;ד קומת מסחר ומרתפים פירוט לגבי הבניה המבוקשת  120 יח&quot;ד קומת מסחר ומרתפים פירוט לגבי הבניה המבוקשת  120 יח&quot;ד קומת מסחר ומרתפים"/>
    <m/>
    <m/>
    <m/>
    <s v="NULL"/>
    <m/>
    <m/>
    <m/>
    <m/>
    <m/>
    <m/>
    <m/>
    <m/>
    <m/>
    <m/>
    <m/>
    <m/>
    <m/>
    <m/>
    <m/>
    <m/>
    <m/>
    <n v="2018"/>
    <x v="0"/>
    <s v="בנייה"/>
    <m/>
    <m/>
    <n v="1"/>
    <n v="1"/>
    <m/>
    <m/>
    <n v="1"/>
    <s v="למידע"/>
    <m/>
    <x v="0"/>
    <m/>
    <m/>
    <m/>
    <m/>
    <m/>
    <m/>
    <m/>
    <m/>
    <m/>
    <m/>
    <m/>
    <m/>
    <m/>
    <n v="120"/>
    <n v="120"/>
    <b v="1"/>
    <m/>
    <m/>
    <m/>
    <m/>
    <m/>
    <m/>
    <m/>
    <m/>
    <m/>
    <m/>
    <m/>
    <m/>
    <s v="פיש"/>
    <m/>
    <s v="שחר"/>
    <m/>
    <m/>
    <m/>
  </r>
  <r>
    <n v="39"/>
    <m/>
    <m/>
    <m/>
    <m/>
    <m/>
    <m/>
    <m/>
    <m/>
    <m/>
    <m/>
    <n v="4083"/>
    <m/>
    <s v="תל אביב"/>
    <x v="6"/>
    <x v="13"/>
    <m/>
    <m/>
    <m/>
    <s v="מיסוי"/>
    <s v="מיסוי - פינוי-בינוי"/>
    <s v="תכנית מאושרת עם פעילות יזמית"/>
    <n v="6859053"/>
    <s v="502 20180442"/>
    <n v="502"/>
    <n v="20180442"/>
    <s v="בקשה למידע"/>
    <s v="בניה חדשה"/>
    <n v="902"/>
    <s v="בת ים"/>
    <n v="6200"/>
    <s v="שדה יצחק"/>
    <n v="312"/>
    <n v="25"/>
    <n v="25"/>
    <m/>
    <d v="2018-04-11T00:00:00"/>
    <n v="0"/>
    <n v="120"/>
    <n v="24"/>
    <n v="96"/>
    <n v="120"/>
    <m/>
    <m/>
    <s v="נתוני מתחם"/>
    <s v="נתוני מתחם"/>
    <m/>
    <s v="120 יח&quot;ד קומת מסחר ומרתפים פירוט לגבי הבניה המבוקשת  120 יח&quot;ד קומת מסחר ומרתפים פירוט לגבי הבניה המבוקשת  120 יח&quot;ד קומת מסחר ומרתפים"/>
    <m/>
    <m/>
    <m/>
    <s v="NULL"/>
    <m/>
    <m/>
    <m/>
    <m/>
    <m/>
    <m/>
    <m/>
    <m/>
    <m/>
    <m/>
    <m/>
    <m/>
    <m/>
    <m/>
    <m/>
    <m/>
    <m/>
    <n v="2018"/>
    <x v="0"/>
    <s v="בנייה"/>
    <m/>
    <m/>
    <m/>
    <m/>
    <m/>
    <m/>
    <n v="4"/>
    <s v="למידע"/>
    <m/>
    <x v="0"/>
    <m/>
    <m/>
    <m/>
    <m/>
    <m/>
    <m/>
    <m/>
    <m/>
    <m/>
    <m/>
    <m/>
    <m/>
    <m/>
    <n v="120"/>
    <n v="120"/>
    <b v="1"/>
    <m/>
    <m/>
    <m/>
    <m/>
    <m/>
    <m/>
    <m/>
    <m/>
    <m/>
    <m/>
    <m/>
    <m/>
    <m/>
    <m/>
    <s v="שחר"/>
    <m/>
    <m/>
    <m/>
  </r>
  <r>
    <n v="40"/>
    <m/>
    <m/>
    <m/>
    <m/>
    <m/>
    <m/>
    <m/>
    <m/>
    <m/>
    <m/>
    <n v="4083"/>
    <m/>
    <s v="תל אביב"/>
    <x v="6"/>
    <x v="13"/>
    <m/>
    <m/>
    <m/>
    <s v="מיסוי"/>
    <s v="מיסוי - פינוי-בינוי"/>
    <s v="תכנית מאושרת עם פעילות יזמית"/>
    <n v="6861304"/>
    <s v="502 20190916"/>
    <n v="502"/>
    <n v="20190916"/>
    <s v="בקשה להיתר - רישוי מלא"/>
    <s v="מגדלים"/>
    <n v="902"/>
    <s v="בת ים"/>
    <n v="6200"/>
    <s v="שדה יצחק"/>
    <n v="312"/>
    <n v="25"/>
    <n v="25"/>
    <m/>
    <d v="2019-05-27T00:00:00"/>
    <n v="0"/>
    <n v="0"/>
    <n v="24"/>
    <n v="96"/>
    <n v="120"/>
    <m/>
    <m/>
    <s v="נתוני מתחם"/>
    <s v="נתוני מתחם"/>
    <m/>
    <s v="הריסת מבנה מגורים קיים, ארגון אתר, חפירה, ובניית מגדל מגורים 34 קומות מגורים מעל קומת כניסה ומסחר, ובניית 5.5 קומות חניונים תת קרקעיים סה&quot;כ 120 יח&quot;ד"/>
    <m/>
    <m/>
    <m/>
    <s v="NULL"/>
    <m/>
    <m/>
    <m/>
    <m/>
    <m/>
    <m/>
    <m/>
    <m/>
    <m/>
    <m/>
    <m/>
    <m/>
    <m/>
    <m/>
    <m/>
    <m/>
    <m/>
    <n v="2019"/>
    <x v="0"/>
    <s v="הריסה + חפירה + בנייה"/>
    <m/>
    <m/>
    <n v="1"/>
    <m/>
    <m/>
    <m/>
    <n v="1"/>
    <s v="להיתר"/>
    <m/>
    <x v="0"/>
    <m/>
    <m/>
    <m/>
    <m/>
    <m/>
    <m/>
    <m/>
    <m/>
    <m/>
    <m/>
    <m/>
    <m/>
    <m/>
    <n v="120"/>
    <n v="120"/>
    <b v="1"/>
    <m/>
    <m/>
    <m/>
    <m/>
    <m/>
    <m/>
    <m/>
    <s v="לא היו החלטות בבקשה"/>
    <m/>
    <m/>
    <m/>
    <m/>
    <m/>
    <s v="פיש"/>
    <s v="שחר"/>
    <m/>
    <m/>
    <m/>
  </r>
  <r>
    <n v="41"/>
    <m/>
    <m/>
    <m/>
    <m/>
    <m/>
    <m/>
    <m/>
    <m/>
    <m/>
    <m/>
    <n v="30756"/>
    <m/>
    <s v="תל אביב"/>
    <x v="6"/>
    <x v="14"/>
    <m/>
    <m/>
    <m/>
    <s v="רשויות"/>
    <s v="רשויות מקומיות - פינוי-בינוי"/>
    <s v="תכנית מאושרת עם פעילות יזמית"/>
    <n v="5390672"/>
    <s v="502 20180787"/>
    <n v="502"/>
    <n v="20180787"/>
    <s v="בקשה למידע"/>
    <s v="בניה חדשה"/>
    <n v="2115"/>
    <s v="בת ים"/>
    <n v="6200"/>
    <s v="החשמונאים"/>
    <n v="403"/>
    <n v="74"/>
    <n v="74"/>
    <m/>
    <d v="2018-06-26T00:00:00"/>
    <n v="0"/>
    <n v="0"/>
    <m/>
    <m/>
    <n v="98"/>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x v="0"/>
    <s v="הריסה + בנייה"/>
    <m/>
    <m/>
    <n v="2"/>
    <m/>
    <m/>
    <m/>
    <n v="1"/>
    <s v="למידע"/>
    <m/>
    <x v="0"/>
    <m/>
    <m/>
    <m/>
    <m/>
    <m/>
    <m/>
    <m/>
    <m/>
    <m/>
    <m/>
    <m/>
    <m/>
    <m/>
    <n v="546"/>
    <n v="546"/>
    <b v="1"/>
    <m/>
    <m/>
    <m/>
    <m/>
    <m/>
    <m/>
    <m/>
    <s v="אושר"/>
    <m/>
    <m/>
    <m/>
    <m/>
    <s v="פיש"/>
    <m/>
    <m/>
    <m/>
    <m/>
    <m/>
  </r>
  <r>
    <n v="42"/>
    <m/>
    <m/>
    <m/>
    <m/>
    <m/>
    <m/>
    <m/>
    <m/>
    <m/>
    <m/>
    <n v="30756"/>
    <m/>
    <s v="תל אביב"/>
    <x v="6"/>
    <x v="14"/>
    <m/>
    <m/>
    <m/>
    <s v="רשויות"/>
    <s v="רשויות מקומיות - פינוי-בינוי"/>
    <s v="תכנית מאושרת עם פעילות יזמית"/>
    <n v="6859394"/>
    <s v="502 20180787"/>
    <n v="502"/>
    <n v="20180787"/>
    <s v="בקשה למידע"/>
    <s v="בניה חדשה"/>
    <n v="2115"/>
    <s v="בת ים"/>
    <n v="6200"/>
    <s v="החשמונאים"/>
    <n v="403"/>
    <n v="74"/>
    <n v="74"/>
    <m/>
    <d v="2018-06-26T00:00:00"/>
    <n v="0"/>
    <n v="0"/>
    <m/>
    <m/>
    <m/>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x v="0"/>
    <s v="הריסה + בנייה"/>
    <m/>
    <m/>
    <m/>
    <m/>
    <m/>
    <m/>
    <n v="4"/>
    <s v="למידע"/>
    <m/>
    <x v="0"/>
    <m/>
    <m/>
    <m/>
    <m/>
    <m/>
    <m/>
    <m/>
    <m/>
    <m/>
    <m/>
    <m/>
    <m/>
    <m/>
    <n v="546"/>
    <n v="546"/>
    <b v="1"/>
    <m/>
    <m/>
    <m/>
    <m/>
    <m/>
    <m/>
    <m/>
    <m/>
    <m/>
    <m/>
    <m/>
    <m/>
    <m/>
    <m/>
    <m/>
    <m/>
    <m/>
    <m/>
  </r>
  <r>
    <n v="43"/>
    <m/>
    <m/>
    <m/>
    <m/>
    <m/>
    <m/>
    <m/>
    <m/>
    <m/>
    <m/>
    <n v="30756"/>
    <m/>
    <s v="תל אביב"/>
    <x v="6"/>
    <x v="14"/>
    <m/>
    <m/>
    <m/>
    <s v="רשויות"/>
    <s v="רשויות מקומיות - פינוי-בינוי"/>
    <s v="תכנית מאושרת עם פעילות יזמית"/>
    <n v="5390673"/>
    <s v="502 20180788"/>
    <n v="502"/>
    <n v="20180788"/>
    <s v="בקשה למידע"/>
    <s v="בניה חדשה"/>
    <n v="2111"/>
    <s v="בת ים"/>
    <n v="6200"/>
    <s v="החשמונאים"/>
    <n v="403"/>
    <n v="84"/>
    <n v="84"/>
    <m/>
    <d v="2018-06-26T00:00:00"/>
    <n v="0"/>
    <n v="0"/>
    <m/>
    <m/>
    <n v="108"/>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x v="0"/>
    <s v="הריסה + בנייה"/>
    <m/>
    <m/>
    <n v="1"/>
    <m/>
    <m/>
    <m/>
    <n v="1"/>
    <s v="למידע"/>
    <m/>
    <x v="0"/>
    <m/>
    <m/>
    <m/>
    <m/>
    <m/>
    <m/>
    <m/>
    <m/>
    <m/>
    <m/>
    <m/>
    <m/>
    <m/>
    <n v="546"/>
    <n v="546"/>
    <b v="1"/>
    <m/>
    <m/>
    <m/>
    <m/>
    <m/>
    <m/>
    <m/>
    <s v="אושר"/>
    <m/>
    <m/>
    <m/>
    <m/>
    <s v="פיש"/>
    <m/>
    <m/>
    <m/>
    <m/>
    <m/>
  </r>
  <r>
    <n v="44"/>
    <m/>
    <m/>
    <m/>
    <m/>
    <m/>
    <m/>
    <m/>
    <m/>
    <m/>
    <m/>
    <n v="30756"/>
    <m/>
    <s v="תל אביב"/>
    <x v="6"/>
    <x v="14"/>
    <m/>
    <m/>
    <m/>
    <s v="רשויות"/>
    <s v="רשויות מקומיות - פינוי-בינוי"/>
    <s v="תכנית מאושרת עם פעילות יזמית"/>
    <n v="6859395"/>
    <s v="502 20180788"/>
    <n v="502"/>
    <n v="20180788"/>
    <s v="בקשה למידע"/>
    <s v="בניה חדשה"/>
    <n v="2111"/>
    <s v="בת ים"/>
    <n v="6200"/>
    <s v="החשמונאים"/>
    <n v="403"/>
    <n v="84"/>
    <n v="84"/>
    <m/>
    <d v="2018-06-26T00:00:00"/>
    <n v="0"/>
    <n v="0"/>
    <m/>
    <m/>
    <m/>
    <m/>
    <m/>
    <m/>
    <m/>
    <m/>
    <s v="הריסת מבני מגורים קימים ובניית בנין חדש לפי תב&quot;ע בי/427 מגרש 4, כולל חניונים תת קרקעיים תחנת טרנספורמציה וצובר גז. מגורים + מסחר"/>
    <m/>
    <m/>
    <m/>
    <s v="NULL"/>
    <m/>
    <m/>
    <m/>
    <m/>
    <m/>
    <m/>
    <m/>
    <m/>
    <m/>
    <m/>
    <m/>
    <m/>
    <m/>
    <m/>
    <m/>
    <m/>
    <m/>
    <n v="2018"/>
    <x v="0"/>
    <s v="הריסה + בנייה"/>
    <m/>
    <m/>
    <m/>
    <m/>
    <m/>
    <m/>
    <n v="4"/>
    <s v="למידע"/>
    <m/>
    <x v="0"/>
    <m/>
    <m/>
    <m/>
    <m/>
    <m/>
    <m/>
    <m/>
    <m/>
    <m/>
    <m/>
    <m/>
    <m/>
    <m/>
    <n v="546"/>
    <n v="546"/>
    <b v="1"/>
    <m/>
    <m/>
    <m/>
    <m/>
    <m/>
    <m/>
    <m/>
    <m/>
    <m/>
    <m/>
    <m/>
    <m/>
    <m/>
    <m/>
    <m/>
    <m/>
    <m/>
    <m/>
  </r>
  <r>
    <n v="45"/>
    <m/>
    <m/>
    <m/>
    <m/>
    <m/>
    <m/>
    <m/>
    <m/>
    <m/>
    <m/>
    <n v="34408"/>
    <m/>
    <s v="תל אביב"/>
    <x v="6"/>
    <x v="15"/>
    <m/>
    <m/>
    <m/>
    <s v="רשויות"/>
    <s v="עיבוי"/>
    <s v="בביצוע + מבנים מאוכלסים"/>
    <n v="3543204"/>
    <s v="502 20120144"/>
    <n v="502"/>
    <n v="20120144"/>
    <s v="בקשה להיתר"/>
    <s v="עיבוי ובינוי"/>
    <n v="1064"/>
    <s v="בת ים"/>
    <n v="6200"/>
    <s v="ד&quot;ר ניר נחום"/>
    <n v="313"/>
    <n v="22"/>
    <n v="22"/>
    <m/>
    <d v="2012-03-05T00:00:00"/>
    <n v="0"/>
    <n v="0"/>
    <n v="16"/>
    <n v="10"/>
    <n v="26"/>
    <m/>
    <m/>
    <m/>
    <m/>
    <m/>
    <s v="עיבוי בינוי : 4 קומות קיימות שמעליו 3 קומות חדשות וחדרים על הגג 16 יח&quot;ד קיימות ו- 10 יח&quot;ד חדשות סה&quot;כ 26 יחידות דיור. תוספת שלוש קומות ע&quot;פ בי/456, חיזוק המבנה, הוספת מעלית ממ&quot;דים ומרפסות ושיפוץ המבנה הקיים."/>
    <m/>
    <m/>
    <m/>
    <s v="NULL"/>
    <m/>
    <m/>
    <m/>
    <m/>
    <m/>
    <m/>
    <m/>
    <m/>
    <m/>
    <m/>
    <m/>
    <m/>
    <m/>
    <m/>
    <m/>
    <m/>
    <s v="שליפת כתובות (אוגוסט 2020)"/>
    <n v="2012"/>
    <x v="0"/>
    <s v="בנייה"/>
    <m/>
    <m/>
    <n v="6"/>
    <m/>
    <m/>
    <m/>
    <n v="1"/>
    <s v="להיתר"/>
    <m/>
    <x v="0"/>
    <m/>
    <m/>
    <m/>
    <m/>
    <m/>
    <m/>
    <m/>
    <m/>
    <m/>
    <m/>
    <m/>
    <m/>
    <m/>
    <n v="249"/>
    <n v="249"/>
    <b v="1"/>
    <m/>
    <m/>
    <m/>
    <m/>
    <m/>
    <m/>
    <m/>
    <s v="אישור"/>
    <m/>
    <m/>
    <m/>
    <m/>
    <m/>
    <s v="פיש"/>
    <m/>
    <m/>
    <m/>
    <m/>
  </r>
  <r>
    <n v="46"/>
    <m/>
    <m/>
    <m/>
    <m/>
    <m/>
    <m/>
    <m/>
    <m/>
    <m/>
    <m/>
    <n v="34408"/>
    <m/>
    <s v="תל אביב"/>
    <x v="6"/>
    <x v="15"/>
    <m/>
    <m/>
    <m/>
    <s v="רשויות"/>
    <s v="עיבוי"/>
    <s v="בביצוע + מבנים מאוכלסים"/>
    <n v="3546959"/>
    <s v="502 20141420"/>
    <n v="502"/>
    <n v="20141420"/>
    <s v="בקשה להיתר"/>
    <s v="עיבוי ובינוי"/>
    <n v="1064"/>
    <s v="בת ים"/>
    <n v="6200"/>
    <s v="ד&quot;ר ניר נחום"/>
    <n v="313"/>
    <n v="22"/>
    <n v="22"/>
    <m/>
    <d v="2014-12-10T00:00:00"/>
    <n v="0"/>
    <n v="0"/>
    <n v="16"/>
    <n v="10"/>
    <n v="26"/>
    <m/>
    <m/>
    <m/>
    <m/>
    <m/>
    <s v="עיבוי בינוי  4 קומות קיימות שמעליהן 3 ומות חדשות וחדרים על הגג 16 יח&quot;ד קיימות ו-10 יח&quot;ד חדשות סה&quot;כ 26 יח&quot;ד."/>
    <m/>
    <m/>
    <m/>
    <s v="NULL"/>
    <m/>
    <m/>
    <m/>
    <m/>
    <m/>
    <m/>
    <m/>
    <m/>
    <m/>
    <m/>
    <m/>
    <m/>
    <m/>
    <m/>
    <m/>
    <m/>
    <s v="שליפת כתובות (אוגוסט 2020)"/>
    <n v="2014"/>
    <x v="0"/>
    <s v="בנייה"/>
    <m/>
    <m/>
    <n v="6"/>
    <m/>
    <m/>
    <m/>
    <n v="2"/>
    <s v="להיתר"/>
    <m/>
    <x v="0"/>
    <m/>
    <m/>
    <m/>
    <m/>
    <m/>
    <m/>
    <m/>
    <m/>
    <m/>
    <m/>
    <m/>
    <m/>
    <m/>
    <n v="249"/>
    <n v="249"/>
    <b v="1"/>
    <m/>
    <m/>
    <m/>
    <m/>
    <m/>
    <m/>
    <m/>
    <m/>
    <m/>
    <m/>
    <m/>
    <m/>
    <m/>
    <m/>
    <m/>
    <m/>
    <m/>
    <m/>
  </r>
  <r>
    <n v="49"/>
    <m/>
    <m/>
    <m/>
    <m/>
    <m/>
    <m/>
    <m/>
    <m/>
    <m/>
    <m/>
    <n v="34408"/>
    <m/>
    <s v="תל אביב"/>
    <x v="6"/>
    <x v="15"/>
    <m/>
    <m/>
    <m/>
    <s v="רשויות"/>
    <s v="עיבוי"/>
    <s v="בביצוע + מבנים מאוכלסים"/>
    <n v="3543202"/>
    <s v="502 20120142"/>
    <n v="502"/>
    <n v="20120142"/>
    <s v="בקשה להיתר"/>
    <s v="בניה חדשה"/>
    <n v="1065"/>
    <s v="בת ים"/>
    <n v="6200"/>
    <s v="ד&quot;ר ניר נחום"/>
    <n v="313"/>
    <n v="24"/>
    <n v="24"/>
    <m/>
    <d v="2012-03-05T00:00:00"/>
    <n v="0"/>
    <n v="0"/>
    <n v="16"/>
    <n v="10"/>
    <n v="26"/>
    <m/>
    <m/>
    <m/>
    <m/>
    <m/>
    <s v="עיבוי בינוי : 4 קומות מגורים קיימות + תוספת של 3 קומות חדשות על פי תוכנית בי/456 + חדרים על הגג 16 יחידות דיור קיימות + 10 יחידות דיור חדשות (סה&quot;כ  26 יחידות דיור).  חיזוק המבנה, הוספת מעלית ממ&quot;דים ומרפסות ושיפוץ המבנה הקיים."/>
    <m/>
    <m/>
    <m/>
    <s v="NULL"/>
    <m/>
    <m/>
    <m/>
    <m/>
    <m/>
    <m/>
    <m/>
    <m/>
    <m/>
    <m/>
    <m/>
    <m/>
    <m/>
    <m/>
    <m/>
    <m/>
    <s v="שליפת כתובות (אוגוסט 2020)"/>
    <n v="2012"/>
    <x v="0"/>
    <s v="בנייה"/>
    <m/>
    <m/>
    <n v="7"/>
    <m/>
    <m/>
    <m/>
    <n v="1"/>
    <s v="להיתר"/>
    <m/>
    <x v="0"/>
    <m/>
    <m/>
    <m/>
    <m/>
    <m/>
    <m/>
    <m/>
    <m/>
    <m/>
    <m/>
    <m/>
    <m/>
    <m/>
    <n v="249"/>
    <n v="249"/>
    <b v="1"/>
    <m/>
    <m/>
    <m/>
    <m/>
    <m/>
    <m/>
    <m/>
    <s v="אישור"/>
    <m/>
    <m/>
    <m/>
    <m/>
    <m/>
    <s v="פיש"/>
    <m/>
    <m/>
    <m/>
    <m/>
  </r>
  <r>
    <n v="50"/>
    <m/>
    <m/>
    <m/>
    <m/>
    <m/>
    <m/>
    <m/>
    <m/>
    <m/>
    <m/>
    <n v="34408"/>
    <m/>
    <s v="תל אביב"/>
    <x v="6"/>
    <x v="15"/>
    <m/>
    <m/>
    <m/>
    <s v="רשויות"/>
    <s v="עיבוי"/>
    <s v="בביצוע + מבנים מאוכלסים"/>
    <n v="3546946"/>
    <s v="502 20141405"/>
    <n v="502"/>
    <n v="20141405"/>
    <s v="בקשה להיתר"/>
    <s v="עיבוי ובינוי"/>
    <n v="1065"/>
    <s v="בת ים"/>
    <n v="6200"/>
    <s v="ד&quot;ר ניר נחום"/>
    <n v="313"/>
    <n v="24"/>
    <n v="24"/>
    <m/>
    <d v="2014-12-10T00:00:00"/>
    <n v="0"/>
    <n v="0"/>
    <n v="16"/>
    <n v="10"/>
    <n v="26"/>
    <m/>
    <m/>
    <m/>
    <m/>
    <m/>
    <s v="עיבוי  בינוי +4 קומות קיימות שמעליו 3 קומות חדשות וחדרים על הגג 16 יחדות קיימות ו- 10 יח&quot;ד חדשות סה&quot;כ יח&quot;ד 26."/>
    <m/>
    <m/>
    <m/>
    <s v="NULL"/>
    <m/>
    <m/>
    <m/>
    <m/>
    <m/>
    <m/>
    <m/>
    <m/>
    <m/>
    <m/>
    <m/>
    <m/>
    <m/>
    <m/>
    <m/>
    <m/>
    <s v="שליפת כתובות (אוגוסט 2020)"/>
    <n v="2014"/>
    <x v="0"/>
    <s v="בנייה"/>
    <m/>
    <m/>
    <n v="7"/>
    <m/>
    <m/>
    <m/>
    <n v="2"/>
    <s v="להיתר"/>
    <m/>
    <x v="0"/>
    <m/>
    <m/>
    <m/>
    <m/>
    <m/>
    <m/>
    <m/>
    <m/>
    <m/>
    <m/>
    <m/>
    <m/>
    <m/>
    <n v="249"/>
    <n v="249"/>
    <b v="1"/>
    <m/>
    <m/>
    <m/>
    <m/>
    <m/>
    <m/>
    <m/>
    <m/>
    <m/>
    <m/>
    <m/>
    <m/>
    <m/>
    <m/>
    <m/>
    <m/>
    <m/>
    <m/>
  </r>
  <r>
    <n v="51"/>
    <m/>
    <m/>
    <m/>
    <m/>
    <m/>
    <m/>
    <m/>
    <m/>
    <m/>
    <m/>
    <n v="34408"/>
    <m/>
    <s v="תל אביב"/>
    <x v="6"/>
    <x v="15"/>
    <m/>
    <m/>
    <m/>
    <s v="רשויות"/>
    <s v="עיבוי"/>
    <s v="בביצוע + מבנים מאוכלסים"/>
    <n v="3547223"/>
    <s v="502 20150195"/>
    <n v="502"/>
    <n v="20150195"/>
    <s v="בקשה להיתר"/>
    <s v="עיבוי ובינוי"/>
    <n v="1065"/>
    <s v="בת ים"/>
    <n v="6200"/>
    <s v="ד&quot;ר ניר נחום"/>
    <n v="313"/>
    <n v="24"/>
    <n v="24"/>
    <m/>
    <d v="2015-02-23T00:00:00"/>
    <n v="0"/>
    <n v="0"/>
    <n v="16"/>
    <n v="10"/>
    <n v="26"/>
    <m/>
    <m/>
    <m/>
    <m/>
    <m/>
    <s v="עיבוי בינוי 4 קומות קיימות שמעליהן 3 קומות חדשות וחדרים על הגג  16 יח&quot;ד קיימות ו-10 יח&quot;דחדשות סה&quot;כ יח&quot;ד 26."/>
    <m/>
    <m/>
    <m/>
    <s v="NULL"/>
    <m/>
    <m/>
    <m/>
    <m/>
    <m/>
    <m/>
    <m/>
    <m/>
    <m/>
    <m/>
    <m/>
    <m/>
    <m/>
    <m/>
    <m/>
    <m/>
    <s v="שליפת כתובות (אוגוסט 2020)"/>
    <n v="2015"/>
    <x v="0"/>
    <s v="בנייה"/>
    <m/>
    <m/>
    <n v="7"/>
    <m/>
    <m/>
    <m/>
    <n v="2"/>
    <s v="להיתר"/>
    <m/>
    <x v="0"/>
    <m/>
    <m/>
    <m/>
    <m/>
    <m/>
    <m/>
    <m/>
    <m/>
    <m/>
    <m/>
    <m/>
    <m/>
    <m/>
    <n v="249"/>
    <n v="249"/>
    <b v="1"/>
    <m/>
    <m/>
    <m/>
    <m/>
    <m/>
    <m/>
    <m/>
    <m/>
    <m/>
    <m/>
    <m/>
    <m/>
    <m/>
    <m/>
    <m/>
    <m/>
    <m/>
    <m/>
  </r>
  <r>
    <n v="53"/>
    <m/>
    <m/>
    <m/>
    <m/>
    <m/>
    <m/>
    <m/>
    <m/>
    <m/>
    <m/>
    <n v="34408"/>
    <m/>
    <s v="תל אביב"/>
    <x v="6"/>
    <x v="15"/>
    <m/>
    <m/>
    <m/>
    <s v="רשויות"/>
    <s v="רשויות מקומיות - עיבוי"/>
    <s v="בביצוע + מבנים מאוכלסים"/>
    <n v="5231600"/>
    <s v="502 20170597"/>
    <n v="502"/>
    <n v="20170597"/>
    <s v="בקשה למידע"/>
    <s v="תמא 38 - חיזוק&quot;"/>
    <n v="936"/>
    <s v="בת ים"/>
    <n v="6200"/>
    <s v="ד&quot;ר ניר נחום"/>
    <n v="313"/>
    <n v="27"/>
    <n v="27"/>
    <m/>
    <d v="2017-04-09T00:00:00"/>
    <n v="0"/>
    <n v="0"/>
    <n v="16"/>
    <n v="14"/>
    <n v="30"/>
    <m/>
    <m/>
    <m/>
    <m/>
    <m/>
    <s v="תוספת 14 יח&quot;ד על 16 יח&quot;ד קיימות ותוספת ממ&quot;ד + מרפסת לדירות קיימות"/>
    <m/>
    <m/>
    <m/>
    <s v="NULL"/>
    <m/>
    <m/>
    <m/>
    <m/>
    <m/>
    <m/>
    <m/>
    <m/>
    <m/>
    <m/>
    <m/>
    <m/>
    <m/>
    <m/>
    <m/>
    <m/>
    <m/>
    <n v="2017"/>
    <x v="0"/>
    <s v="בנייה"/>
    <m/>
    <m/>
    <n v="8"/>
    <n v="1"/>
    <m/>
    <m/>
    <n v="1"/>
    <s v="למידע"/>
    <m/>
    <x v="0"/>
    <m/>
    <m/>
    <m/>
    <m/>
    <m/>
    <m/>
    <m/>
    <m/>
    <m/>
    <m/>
    <m/>
    <m/>
    <m/>
    <n v="249"/>
    <n v="249"/>
    <b v="1"/>
    <m/>
    <m/>
    <m/>
    <m/>
    <m/>
    <m/>
    <m/>
    <s v="אין מידע באתר העירייה"/>
    <m/>
    <m/>
    <m/>
    <m/>
    <s v="פיש"/>
    <m/>
    <m/>
    <m/>
    <m/>
    <m/>
  </r>
  <r>
    <n v="1682"/>
    <m/>
    <m/>
    <m/>
    <m/>
    <m/>
    <m/>
    <m/>
    <m/>
    <m/>
    <m/>
    <n v="34408"/>
    <m/>
    <s v="תל אביב"/>
    <x v="6"/>
    <x v="15"/>
    <m/>
    <m/>
    <m/>
    <s v="רשויות"/>
    <s v="עיבוי"/>
    <s v="בביצוע + מבנים מאוכלסים"/>
    <n v="7490521"/>
    <s v="502 20211363"/>
    <n v="502"/>
    <n v="20211363"/>
    <s v="בקשה למידע                                                                      "/>
    <s v="תמא 38- הריסה ובנייה                    "/>
    <n v="926"/>
    <s v="בת ים"/>
    <n v="6200"/>
    <s v="דר ניר נחום                                                "/>
    <n v="313"/>
    <n v="7"/>
    <n v="7"/>
    <m/>
    <d v="2021-08-30T00:00:00"/>
    <n v="0"/>
    <n v="51"/>
    <n v="16"/>
    <n v="35"/>
    <n v="51"/>
    <s v="2021_04"/>
    <d v="2021-09-14T12:11:11"/>
    <s v="מהות הבקשה"/>
    <s v="חישוב מתמטי"/>
    <s v="אתר העירייה"/>
    <s v=" הריסת בניין מגורים בן 4 קומות מעל קומת עמודים מפולשת ובו 16 יחידות דיור ובניית מבנה חדש תחתיו בן 15 קומות מעל הקרקע ( 9 קומות מתוקף תבע, 3.5 קומות מתוקף תמא 38 ותכנית הקלה / שימוש חורג:  הקלה סוג ההקלה המבוקשת:  הקלה בזכויות בנייה, הקלה במספר קומות תאור ההקלה המבוקשת:  הקלה כמותית של 16% - 5% לתוספת מעלית, 6% לשיפורים בתכנון, 5% לתוספת 2 קומות הבקשה כוללת את אחת או יותר מהעבודות להלן:  חפירה, חניה מקורה                                                                                                                                                                                                                                                                                                                                                                                                                                                                                                                                                                                                               "/>
    <n v="0"/>
    <s v="NULL"/>
    <s v="NULL"/>
    <s v="NULL"/>
    <m/>
    <s v="NULL"/>
    <m/>
    <m/>
    <m/>
    <m/>
    <m/>
    <m/>
    <m/>
    <m/>
    <m/>
    <m/>
    <m/>
    <m/>
    <m/>
    <m/>
    <s v="גוש חלקה"/>
    <n v="2021"/>
    <x v="0"/>
    <s v="הריסה +בנייה"/>
    <m/>
    <m/>
    <n v="19"/>
    <m/>
    <m/>
    <m/>
    <n v="1"/>
    <s v="למידע"/>
    <m/>
    <x v="0"/>
    <m/>
    <m/>
    <m/>
    <m/>
    <m/>
    <m/>
    <m/>
    <m/>
    <m/>
    <m/>
    <m/>
    <m/>
    <m/>
    <n v="249"/>
    <n v="249"/>
    <b v="1"/>
    <m/>
    <m/>
    <m/>
    <m/>
    <m/>
    <m/>
    <m/>
    <m/>
    <m/>
    <m/>
    <m/>
    <m/>
    <s v="פיש"/>
    <m/>
    <m/>
    <m/>
    <m/>
    <m/>
  </r>
  <r>
    <n v="1072"/>
    <m/>
    <m/>
    <m/>
    <s v="תמ&quot;א אך הכתובת נמצאת בתוך המתחם ולכן פ&quot;ב"/>
    <m/>
    <m/>
    <m/>
    <m/>
    <m/>
    <m/>
    <n v="34408"/>
    <m/>
    <s v="תל אביב"/>
    <x v="6"/>
    <x v="15"/>
    <m/>
    <m/>
    <m/>
    <s v="רשויות"/>
    <s v="עיבוי"/>
    <s v="בביצוע + מבנים מאוכלסים"/>
    <n v="7131445"/>
    <s v="502 20181087"/>
    <n v="502"/>
    <n v="20181087"/>
    <s v="בקשה לתמא 38 - הריסה ובנייה                                                    "/>
    <s v="תמא 38- הריסה ובנייה                    "/>
    <n v="929"/>
    <s v="בת ים"/>
    <n v="6200"/>
    <s v="דר ניר נחום                                                "/>
    <n v="313"/>
    <n v="9"/>
    <n v="9"/>
    <m/>
    <d v="2018-07-23T00:00:00"/>
    <n v="32"/>
    <n v="90"/>
    <n v="32"/>
    <n v="58"/>
    <n v="90"/>
    <s v="2020_01"/>
    <d v="2020-11-01T21:02:44"/>
    <s v="מהות הבקשה"/>
    <s v="חישוב מתמטי"/>
    <s v="מהות הבקשה"/>
    <s v=" הריסת בניין קיים בן 4 קומות מעל קומת קרקע ובו 32 יחד. הקמת מבנה חדש בן 10 מעל קומת קרקע סהכ 90 יחד + 96 חניות ב 3 קומות מרתף , כולל מתקני חניה.                                                                                                                                                                                                                                                                                                                                                                                                                                                                                                                                                                                                                                                                                                                                                                                                                                                                                     "/>
    <n v="20200005"/>
    <d v="2020-05-06T00:00:00"/>
    <s v="  לעניין ההתנגדויות:  התנגדות של גיטה כרמי רחוב נחום ניר 19  לקבל את ההתנגדות בחלקה - לעניין הצפיפות באזור  אכן קיימת צפיפות באזור, אך הפרויקט כולל פתרונות חניה לכל יחד המוצעות, כמו כן  במסגרת המלצת הצוות המקצועי לועדה על עורך הבקשה לכניס את רחבת כיבוי האש  והתפעול לתוך המגרש כך שלא יישען על אזור החניה הקיים היום     התנגדות של דיירי האורגים 24  לדחות את ההתנגדות - לעניין תוקפה של התכנית בי/538  התכנית אכן פגה בתאריך: 2.9.19, אך הוארכה עי הוועדה המחוזית ל-5 שנים נוספות,  כך שבשלב זה ניתן להגיש בקשות בכח תכנית זו     התנגדות איציק רוזיליו האורגים 22 (שותף בנכס)  לקבל את ההתנגדות - לעניין המחלוקות בין היזם לבעלי הזכויות במקרקעין  כחלק מתנאי הוועדה להוצאת ההיתר נדרשת הסכמה של 100% בעלי הזכויות במקרקעין     בנוסף, בהתאם לקריטריונים שנקבעו בהוראות סעיף 22 לתמא 38, נעשתה בחינה של  הסביבה  הקרובה ובהתאם לכך נבחנו:     א. שיקולים תכנוניים, צפיפות, מצאי חניה ברחוב  ב. שיקולים אדריכליים, השפעה על חתך הרחוב וחזית הרחוב  ג. היבטים נופיים – נפח בנייה והתאמה למרקם הבנוי, כושר נשיאה של תשתיות, מצא"/>
    <s v="NULL"/>
    <m/>
    <m/>
    <m/>
    <m/>
    <m/>
    <m/>
    <m/>
    <m/>
    <m/>
    <m/>
    <m/>
    <m/>
    <m/>
    <m/>
    <s v="NULL"/>
    <s v="NULL"/>
    <s v="לפי גוש חלקה (מרץ 2021)"/>
    <n v="2018"/>
    <x v="0"/>
    <s v="הריסה + בנייה"/>
    <m/>
    <m/>
    <n v="3"/>
    <m/>
    <m/>
    <m/>
    <n v="1"/>
    <s v="להיתר"/>
    <m/>
    <x v="0"/>
    <m/>
    <m/>
    <m/>
    <m/>
    <m/>
    <m/>
    <m/>
    <m/>
    <m/>
    <m/>
    <m/>
    <m/>
    <m/>
    <n v="249"/>
    <n v="249"/>
    <b v="1"/>
    <m/>
    <m/>
    <m/>
    <m/>
    <m/>
    <m/>
    <m/>
    <s v="לדיון חוזר"/>
    <m/>
    <m/>
    <m/>
    <m/>
    <m/>
    <s v="פיש"/>
    <m/>
    <m/>
    <m/>
    <m/>
  </r>
  <r>
    <n v="55"/>
    <m/>
    <m/>
    <m/>
    <m/>
    <m/>
    <m/>
    <m/>
    <m/>
    <m/>
    <m/>
    <n v="34408"/>
    <m/>
    <s v="תל אביב"/>
    <x v="6"/>
    <x v="15"/>
    <m/>
    <m/>
    <m/>
    <s v="רשויות"/>
    <s v="רשויות מקומיות - עיבוי"/>
    <s v="בביצוע + מבנים מאוכלסים"/>
    <n v="6858685"/>
    <s v="502 20180070"/>
    <n v="502"/>
    <n v="20180070"/>
    <s v="בקשה להיתר - רישוי מלא"/>
    <s v="עיבוי ובינוי"/>
    <n v="936"/>
    <s v="בת ים"/>
    <n v="6200"/>
    <s v="דר ניר נחום&quot;"/>
    <n v="313"/>
    <n v="27"/>
    <n v="27"/>
    <m/>
    <d v="2018-01-18T00:00:00"/>
    <n v="0"/>
    <n v="0"/>
    <n v="16"/>
    <n v="14"/>
    <n v="30"/>
    <m/>
    <m/>
    <m/>
    <m/>
    <m/>
    <s v="עיבוי ובינוי : הרחבת 16 יח&quot;ד במבנה קיים בן 4 קומות מעל ק. קרקע + תוספת בניה של 3 קומות מלאות וקומה חלקית הכוללת 14 יח&quot;ד חדשות , (סה&quot;כ 30 יח&quot;ד +ממ&quot;דים), מעלית, מרפסות לדירות קיימות+ חניה+מכפלי חניה בק. קרקע, מחסנים משותפים, חדרים טכנים וגידור זמני."/>
    <m/>
    <m/>
    <m/>
    <s v="NULL"/>
    <m/>
    <m/>
    <m/>
    <m/>
    <m/>
    <m/>
    <m/>
    <m/>
    <m/>
    <m/>
    <m/>
    <m/>
    <m/>
    <m/>
    <m/>
    <m/>
    <m/>
    <n v="2018"/>
    <x v="0"/>
    <s v="בנייה"/>
    <m/>
    <m/>
    <n v="8"/>
    <m/>
    <m/>
    <m/>
    <n v="1"/>
    <s v="להיתר"/>
    <m/>
    <x v="0"/>
    <m/>
    <m/>
    <m/>
    <m/>
    <m/>
    <m/>
    <m/>
    <m/>
    <m/>
    <m/>
    <m/>
    <m/>
    <m/>
    <n v="249"/>
    <n v="249"/>
    <b v="1"/>
    <m/>
    <m/>
    <m/>
    <m/>
    <m/>
    <m/>
    <m/>
    <m/>
    <m/>
    <m/>
    <m/>
    <m/>
    <m/>
    <s v="פיש"/>
    <m/>
    <m/>
    <m/>
    <m/>
  </r>
  <r>
    <n v="57"/>
    <m/>
    <m/>
    <m/>
    <m/>
    <m/>
    <m/>
    <m/>
    <m/>
    <s v="פרויקט עיבוי בינוי"/>
    <s v="היתר בנייה"/>
    <n v="34408"/>
    <m/>
    <s v="תל אביב"/>
    <x v="6"/>
    <x v="15"/>
    <m/>
    <m/>
    <m/>
    <s v="רשויות"/>
    <s v="עיבוי"/>
    <s v="בביצוע + מבנים מאוכלסים"/>
    <n v="3545546"/>
    <s v="502 20131413"/>
    <n v="502"/>
    <n v="20131413"/>
    <s v="בקשה להיתר"/>
    <s v="תמא 38&quot;"/>
    <n v="1414"/>
    <s v="בת ים"/>
    <n v="6200"/>
    <s v="האורגים"/>
    <n v="606"/>
    <n v="8"/>
    <n v="8"/>
    <m/>
    <d v="2013-12-03T00:00:00"/>
    <n v="0"/>
    <n v="0"/>
    <n v="14"/>
    <n v="11"/>
    <n v="28"/>
    <m/>
    <m/>
    <m/>
    <m/>
    <m/>
    <s v="עיבוי בינוי: ק קרקע + 3 קומות קיימות שמעלהם 3 קומות חדשות ודירה על הגג סה&quot;כ 14 יחידות קיימות ו - 11 יחידות חדשות + תוספת 12 מרפסות חדשות ליחידות הקיימות ו - 23 מרפסות ליחידות חדשות סה&quot;כ 25 יחידות"/>
    <m/>
    <m/>
    <m/>
    <s v="NULL"/>
    <m/>
    <m/>
    <m/>
    <m/>
    <m/>
    <m/>
    <m/>
    <m/>
    <m/>
    <m/>
    <m/>
    <m/>
    <m/>
    <m/>
    <m/>
    <m/>
    <s v="שליפת כתובות (אוגוסט 2020)"/>
    <n v="2013"/>
    <x v="0"/>
    <s v="בנייה"/>
    <m/>
    <m/>
    <n v="2"/>
    <m/>
    <m/>
    <n v="1"/>
    <n v="1"/>
    <s v="להיתר"/>
    <m/>
    <x v="0"/>
    <m/>
    <m/>
    <m/>
    <m/>
    <n v="2045464"/>
    <m/>
    <m/>
    <m/>
    <m/>
    <m/>
    <m/>
    <m/>
    <m/>
    <n v="249"/>
    <n v="249"/>
    <b v="1"/>
    <m/>
    <m/>
    <m/>
    <m/>
    <m/>
    <m/>
    <m/>
    <s v="לא היו החלטות בבקשה"/>
    <m/>
    <m/>
    <m/>
    <m/>
    <m/>
    <m/>
    <m/>
    <m/>
    <m/>
    <m/>
  </r>
  <r>
    <n v="1068"/>
    <m/>
    <m/>
    <m/>
    <s v="הגיע היתר ומהות הבקשה לא זהה"/>
    <m/>
    <m/>
    <m/>
    <m/>
    <s v="פרויקט עיבוי בינוי"/>
    <s v="היתר בנייה"/>
    <n v="34408"/>
    <m/>
    <s v="תל אביב"/>
    <x v="6"/>
    <x v="15"/>
    <m/>
    <m/>
    <m/>
    <s v="רשויות"/>
    <s v="עיבוי"/>
    <s v="בביצוע + מבנים מאוכלסים"/>
    <n v="7131378"/>
    <s v="502 20150803"/>
    <n v="502"/>
    <n v="20150803"/>
    <s v="בקשה להיתר - רישוי מלא                                                          "/>
    <s v="עיבוי ובינוי                            "/>
    <n v="1414"/>
    <s v="בת ים"/>
    <n v="6200"/>
    <s v="האורגים"/>
    <n v="606"/>
    <n v="8"/>
    <n v="8"/>
    <m/>
    <d v="2015-08-27T00:00:00"/>
    <n v="14"/>
    <n v="14"/>
    <n v="14"/>
    <n v="14"/>
    <n v="28"/>
    <s v="2020_01"/>
    <d v="2020-11-01T21:02:44"/>
    <m/>
    <m/>
    <s v="מדלן"/>
    <s v=" הארכת תוקף החלטה לבקשה מתוקנת לעיבוי בינוי, לרבות  נספח חניה מתוקן בהתאם להחלטת וועדת ערר מיום 22.05.2017.                                                                                                                                                                                                                                                                                                                                                                                                                                                                                                                                                                                                                                                                                                                                                                                                                                                                                                                             "/>
    <n v="20180007"/>
    <d v="2018-04-25T00:00:00"/>
    <s v="  הוחלט לאשר את הבקשה.  ההיתר יוצא לאחר תיקון כל ההערות,  המצאת כל האישורים והחתימות הדרושים  ותשלום כופר חניה עבור 8 מקומות חניה.     פה אחד - 4 (הרב אסקפה וכהן סבן עזבו)     החלטה מפורטת תישלח בהמשך.  להלן ההחלטה המפורטת:  לאשר את הבקשה.  ההיתר יוצא לאחר המצאת כל האישורים והחתימות הדרושים, תשלום כופר חניה עבור 8  מקומות חניה, תיקון הבקשה בהתאם להערות הבאות:  2.     הערות מחלקת הרישוי:          א.    לעניין  מספר יחד , המותרות בחלקה: שטח החלקה  הינו 963 מר. צפיפות -                  יחד לדונם  מותרת לפי טבלה 5 בתכנית בי/456 – הינה :33.6  ומהווה 32.3                  יחד לחלקה . 28 יחד המבוקשות בסהכ מהווה צפיפות 29.10 יחד /דונם.          ב.     בתאריך  29.01.2018 אושר נספח תנועה מתוקן , כולל מתקן חניה בחלק  הצפון                  מערבי של החלקה ובכפוף לתשלום כופר עבור 6 מקומות חניה. על הנספח                  התקבלה הסכמה של העוררים.                  החניות מס' 3 ו-9 מתוכננות בנסיגה מינימלית מהחלון ובהתאם החלטת וועדת                  ערר המוזכרת לעיל יש לבטל אותן. לפי כך נדרש כופ"/>
    <n v="2045464"/>
    <n v="20150803"/>
    <s v="בקשה להיתר - רישוי מלא                                                          "/>
    <d v="2020-03-11T00:00:00"/>
    <s v="מגורים                                                                                    "/>
    <n v="14"/>
    <n v="14"/>
    <n v="14"/>
    <s v="מהות ההיתר"/>
    <n v="14"/>
    <s v="מהות ההיתר"/>
    <n v="28"/>
    <s v="מהות ההיתר"/>
    <m/>
    <s v="עיבוי בינוי: חיזוק והרחבה 14 יחד במבנה קיים בן 3 קומות מעל קומת קרקע.     תוספת בניה 2  קומות חדשות מלאות ,ו-2 קומות חלקיות הכוללות 14 דירות חדשות     (סהכ 28 יחד) . תוספת ממדים, מעלית ומרפסות ליחד קיימות, חניה בקומת קרקע,     גידור זמני במהלך הבניה.     אישור בקשה מתוקנת לעיבוי בינוי , לרבות אישור נספח חניה מתוקן בהתאם     להחלטת וועדת ערר מיום 22.05.2017"/>
    <s v="2020_01"/>
    <d v="2020-11-01T21:02:45"/>
    <s v="לפי גוש חלקה (מרץ 2021)"/>
    <n v="2015"/>
    <x v="2"/>
    <s v="בנייה"/>
    <s v="בנייה"/>
    <s v="במהות הבקשה באתר העירייה לא היה מובן שמדובר בבנייה, אבל בהחלטת וועדה מהתאריך 25/04/2018 מציינים שמדובר בתוספת בנייה"/>
    <n v="2"/>
    <m/>
    <m/>
    <m/>
    <n v="2"/>
    <s v="להיתר"/>
    <m/>
    <x v="1"/>
    <m/>
    <m/>
    <m/>
    <n v="3545546"/>
    <m/>
    <m/>
    <m/>
    <m/>
    <m/>
    <m/>
    <m/>
    <m/>
    <m/>
    <n v="249"/>
    <n v="249"/>
    <b v="1"/>
    <m/>
    <m/>
    <m/>
    <m/>
    <m/>
    <m/>
    <m/>
    <m/>
    <m/>
    <m/>
    <m/>
    <m/>
    <m/>
    <m/>
    <m/>
    <m/>
    <m/>
    <m/>
  </r>
  <r>
    <n v="59"/>
    <m/>
    <m/>
    <m/>
    <m/>
    <m/>
    <m/>
    <m/>
    <m/>
    <m/>
    <m/>
    <n v="34408"/>
    <m/>
    <s v="תל אביב"/>
    <x v="6"/>
    <x v="15"/>
    <m/>
    <m/>
    <m/>
    <s v="רשויות"/>
    <s v="עיבוי"/>
    <s v="בביצוע + מבנים מאוכלסים"/>
    <n v="3545545"/>
    <s v="502 20131412"/>
    <n v="502"/>
    <n v="20131412"/>
    <s v="בקשה להיתר"/>
    <s v="תמא 38&quot;"/>
    <n v="1415"/>
    <s v="בת ים"/>
    <n v="6200"/>
    <s v="האורגים"/>
    <n v="606"/>
    <n v="10"/>
    <n v="10"/>
    <m/>
    <d v="2013-12-03T00:00:00"/>
    <n v="0"/>
    <n v="0"/>
    <n v="14"/>
    <n v="14"/>
    <n v="28"/>
    <m/>
    <m/>
    <m/>
    <m/>
    <m/>
    <s v="עיבוי בינוי: ק. קרקע + 3 קומות קיימות שמעלהן 3 קומות חדשות ודירה על הגג סה&quot;כ 14 יחידות קיימות ו - 11 יחידות חדשות + 12 מרפסות חדשות ליחידה קיימות ו 23 יחידות מרפסות חדשות סה&quot;כ 25 יחידות"/>
    <m/>
    <m/>
    <m/>
    <s v="NULL"/>
    <m/>
    <m/>
    <m/>
    <m/>
    <m/>
    <m/>
    <m/>
    <m/>
    <m/>
    <m/>
    <m/>
    <m/>
    <m/>
    <m/>
    <m/>
    <m/>
    <s v="שליפת כתובות (אוגוסט 2020)"/>
    <n v="2013"/>
    <x v="0"/>
    <s v="בנייה"/>
    <m/>
    <m/>
    <n v="4"/>
    <m/>
    <m/>
    <n v="1"/>
    <n v="1"/>
    <s v="להיתר"/>
    <m/>
    <x v="0"/>
    <m/>
    <m/>
    <m/>
    <m/>
    <n v="2131203"/>
    <m/>
    <m/>
    <m/>
    <m/>
    <m/>
    <m/>
    <m/>
    <m/>
    <n v="249"/>
    <n v="249"/>
    <b v="1"/>
    <m/>
    <m/>
    <m/>
    <m/>
    <m/>
    <m/>
    <m/>
    <s v="לא היו החלטות בבקשה"/>
    <m/>
    <m/>
    <m/>
    <m/>
    <m/>
    <m/>
    <m/>
    <m/>
    <m/>
    <m/>
  </r>
  <r>
    <n v="60"/>
    <m/>
    <m/>
    <m/>
    <m/>
    <m/>
    <m/>
    <m/>
    <m/>
    <m/>
    <m/>
    <n v="34408"/>
    <m/>
    <s v="תל אביב"/>
    <x v="6"/>
    <x v="15"/>
    <m/>
    <m/>
    <m/>
    <s v="רשויות"/>
    <s v="עיבוי"/>
    <s v="בביצוע + מבנים מאוכלסים"/>
    <n v="3547812"/>
    <s v="502 20150804"/>
    <n v="502"/>
    <n v="20150804"/>
    <s v="בקשה להיתר"/>
    <s v="עיבוי ובינוי"/>
    <n v="1415"/>
    <s v="בת ים"/>
    <n v="6200"/>
    <s v="האורגים"/>
    <n v="606"/>
    <n v="10"/>
    <n v="10"/>
    <m/>
    <d v="2015-08-27T00:00:00"/>
    <n v="14"/>
    <n v="14"/>
    <n v="14"/>
    <n v="14"/>
    <n v="28"/>
    <m/>
    <m/>
    <m/>
    <m/>
    <m/>
    <s v="עיבוי בינוי:ק. קרקע + 3 קומות קיימות שמעליהן 2 קומות חדשות מלאות ,קומה חלקית חדשה ודירות גג - 14 יח&quot;ד קיימות ו-14 יח&quot;ד חדשות (סה&quot;כ 28 יח&quot;ד) + תוספת ממ&quot;דים מרפסות ליח&quot;ד קיימות, שינוי ותוספת למחסנים משותפים, חדרים טכניים וחניה בלתי תלויה+ גדר זמני."/>
    <m/>
    <m/>
    <m/>
    <s v="NULL"/>
    <m/>
    <m/>
    <m/>
    <m/>
    <m/>
    <m/>
    <m/>
    <m/>
    <m/>
    <m/>
    <m/>
    <m/>
    <m/>
    <m/>
    <m/>
    <m/>
    <s v="שליפת כתובות (אוגוסט 2020)"/>
    <n v="2015"/>
    <x v="0"/>
    <s v="בנייה"/>
    <m/>
    <m/>
    <n v="4"/>
    <m/>
    <m/>
    <m/>
    <n v="2"/>
    <s v="להיתר"/>
    <m/>
    <x v="0"/>
    <m/>
    <m/>
    <m/>
    <m/>
    <m/>
    <m/>
    <m/>
    <m/>
    <m/>
    <m/>
    <m/>
    <m/>
    <m/>
    <n v="249"/>
    <n v="249"/>
    <b v="1"/>
    <m/>
    <m/>
    <m/>
    <m/>
    <m/>
    <m/>
    <m/>
    <m/>
    <m/>
    <m/>
    <m/>
    <m/>
    <m/>
    <m/>
    <m/>
    <m/>
    <m/>
    <m/>
  </r>
  <r>
    <n v="1649"/>
    <m/>
    <m/>
    <m/>
    <s v="לטייב"/>
    <m/>
    <m/>
    <m/>
    <m/>
    <m/>
    <m/>
    <n v="34408"/>
    <m/>
    <s v="תל אביב"/>
    <x v="6"/>
    <x v="15"/>
    <m/>
    <m/>
    <m/>
    <s v="רשויות"/>
    <s v="עיבוי"/>
    <s v="בביצוע + מבנים מאוכלסים"/>
    <n v="7454722"/>
    <s v="502 20191577"/>
    <n v="502"/>
    <n v="20191577"/>
    <s v="בקשה להיתר-מסלול הקלות ושימוש חורג- 90 יום                                      "/>
    <s v="עיבוי ובינוי                            "/>
    <n v="1415"/>
    <s v="בת ים"/>
    <n v="6200"/>
    <s v="האורגים"/>
    <n v="606"/>
    <n v="10"/>
    <n v="10"/>
    <m/>
    <d v="2019-09-04T00:00:00"/>
    <n v="14"/>
    <n v="14"/>
    <n v="14"/>
    <n v="14"/>
    <n v="28"/>
    <m/>
    <m/>
    <m/>
    <m/>
    <m/>
    <s v=" אישור בקשה חדשה במקום בקשה מס' 20150804 לעיבוי בינוי: 1.  ק. קרקע +3 קומות קיימות שמעליהן 2 קומות חדשות מלאות, קומה חלקית      חדשה ודירות גג- 14 יחד קיימות ו14 יחד חדשות, סהכ 28 יחד+ תוספת ממדים,      מרפסות ליחד קיימות , שינוי ותוספת למחסנים משותפים, חדרים טכניים וחניה      בלתי תלויה+ גדר זמנית. 2.  אישור תשלום כופר חניה.                                                                                                                                                                                                                                                                                                                                                                                                                                                                                                                                                                                                                                                                                         "/>
    <n v="20190011"/>
    <d v="2019-09-25T00:00:00"/>
    <s v="  לאשר את הבקשה.  ההיתר יוצא לאחר מילוי הדרישות שבגליון הבדיקה.     פה אחד - 6(יהודה הרוש לא השתתף)     החלטה מפורטת תישלח בהמשך.  להלן ההחלטה המפורטת:  את הבקשה.  ההיתר יוצא לאחר תיקון הבקשה בהתאם להחלטות הוועדות הבאות:  1.  ישיבה מס' 20160013 מיום  15.11.16.  2.  ישיבות מס' 20160016 מיום 12.01.17, מס' 20160017 מיום 29.01.17, מס' 20170001       מיום 14.03.17.  3.  ישיבה מס' 20170003 מיום 04.05.17.  4.  ישיבה  מס' 20180010 מיום 4.7.18.  5.  ישיבה מס' 20180011 מיום 25.07.18.                                                                                                                                                                                                                                                                                                                                                                                                                                                                                                                                          "/>
    <n v="2131203"/>
    <n v="20191577"/>
    <m/>
    <d v="2021-04-28T00:00:00"/>
    <s v="בית משותף                                                                                 "/>
    <n v="14"/>
    <n v="14"/>
    <n v="14"/>
    <m/>
    <n v="14"/>
    <m/>
    <n v="28"/>
    <m/>
    <m/>
    <s v="1.   עיבוי בינוי  :ק. קרקע +3 קומות קיימות שמעליהן 2 קומות חדשות מלאות,       קומה חלקית חדשה ודירות גג- 14 יחד קיימות ו14 יחד חדשות, סהכ 28      יחד+ תוספת ממדים, מרפסות ליחד קיימות , שינוי ותוספת למחסנים      משותפים, חדרים טכניים וחניה בלתי תלויה+ גדר זמנית. 2.  כופר חניה."/>
    <m/>
    <m/>
    <m/>
    <n v="2019"/>
    <x v="1"/>
    <s v="בנייה"/>
    <s v="בנייה"/>
    <m/>
    <n v="4"/>
    <m/>
    <m/>
    <m/>
    <n v="2"/>
    <s v="להיתר"/>
    <m/>
    <x v="1"/>
    <m/>
    <m/>
    <m/>
    <n v="3545545"/>
    <m/>
    <m/>
    <m/>
    <m/>
    <m/>
    <m/>
    <m/>
    <m/>
    <m/>
    <n v="249"/>
    <n v="249"/>
    <b v="1"/>
    <m/>
    <m/>
    <m/>
    <m/>
    <m/>
    <m/>
    <m/>
    <m/>
    <m/>
    <m/>
    <m/>
    <m/>
    <m/>
    <m/>
    <m/>
    <m/>
    <m/>
    <m/>
  </r>
  <r>
    <n v="62"/>
    <m/>
    <m/>
    <m/>
    <s v="לטייב - היתר המשכי"/>
    <m/>
    <m/>
    <m/>
    <m/>
    <m/>
    <m/>
    <n v="34408"/>
    <m/>
    <s v="תל אביב"/>
    <x v="6"/>
    <x v="15"/>
    <m/>
    <m/>
    <m/>
    <s v="רשויות"/>
    <s v="עיבוי"/>
    <s v="בביצוע + מבנים מאוכלסים"/>
    <n v="3543203"/>
    <s v="502 20120143"/>
    <n v="502"/>
    <n v="20120143"/>
    <s v="בקשה להיתר"/>
    <s v="בניה חדשה"/>
    <n v="1412"/>
    <s v="בת ים"/>
    <n v="6200"/>
    <s v="האורגים"/>
    <n v="606"/>
    <n v="16"/>
    <n v="16"/>
    <m/>
    <d v="2012-03-05T00:00:00"/>
    <n v="0"/>
    <n v="0"/>
    <n v="14"/>
    <n v="10"/>
    <n v="24"/>
    <m/>
    <m/>
    <m/>
    <m/>
    <m/>
    <s v="עיבוי בינוי : קומת קרקע + 3 קומות קיימות שמעליהן 3 קומות חדשות וחדרים על הגג סה&quot;כ 14 יחידות דיור קיימות ו- 10 יחידות דיור חדשות + 12 מרפסות חדשות ליחידות הקיימות ( סה&quot;כ קיים + מוצע 24 יח&quot;ד."/>
    <m/>
    <m/>
    <m/>
    <n v="250024"/>
    <n v="20120143"/>
    <m/>
    <d v="2014-07-02T00:00:00"/>
    <m/>
    <n v="0"/>
    <n v="0"/>
    <n v="14"/>
    <m/>
    <n v="12"/>
    <m/>
    <n v="26"/>
    <m/>
    <m/>
    <s v="א.עיבוי בינוי- בניית 12 יחידות דיור ב-3 קומות חדשות + חדרים על הגג מעל לבניין מגורים קיים     בן 3 קומות על עמודים על פי תכנית בי/456. ב. חיזוק ושיפוץ המבנה הקיים, הוספת מעלית, מרפסות חדשות וממדים ליחידות הדיור הקיימות. ג. בניית גדר זמנית + שילוט לתקופת ה"/>
    <m/>
    <m/>
    <s v="שליפת כתובות (אוגוסט 2020)"/>
    <n v="2012"/>
    <x v="8"/>
    <s v="בנייה"/>
    <s v="בנייה"/>
    <m/>
    <n v="5"/>
    <m/>
    <m/>
    <m/>
    <n v="1"/>
    <s v="להיתר"/>
    <m/>
    <x v="1"/>
    <m/>
    <m/>
    <m/>
    <n v="3543203"/>
    <n v="250024"/>
    <m/>
    <m/>
    <m/>
    <m/>
    <m/>
    <m/>
    <m/>
    <m/>
    <n v="249"/>
    <n v="249"/>
    <b v="1"/>
    <m/>
    <m/>
    <m/>
    <m/>
    <m/>
    <m/>
    <m/>
    <m/>
    <m/>
    <m/>
    <m/>
    <m/>
    <m/>
    <m/>
    <m/>
    <m/>
    <m/>
    <m/>
  </r>
  <r>
    <n v="61"/>
    <m/>
    <m/>
    <m/>
    <s v="לטייב - היתר המשכי"/>
    <m/>
    <m/>
    <m/>
    <m/>
    <m/>
    <m/>
    <n v="34408"/>
    <m/>
    <s v="תל אביב"/>
    <x v="6"/>
    <x v="15"/>
    <m/>
    <m/>
    <m/>
    <s v="רשויות"/>
    <s v="עיבוי"/>
    <s v="בביצוע + מבנים מאוכלסים"/>
    <n v="88888908"/>
    <s v="502 20120143"/>
    <n v="502"/>
    <n v="20120143"/>
    <s v="בקשה להיתר"/>
    <s v="בניה חדשה"/>
    <n v="1412"/>
    <s v="בת ים"/>
    <n v="6200"/>
    <s v="האורגים"/>
    <n v="606"/>
    <n v="16"/>
    <n v="16"/>
    <m/>
    <d v="2012-03-05T00:00:00"/>
    <n v="0"/>
    <n v="0"/>
    <n v="14"/>
    <n v="10"/>
    <n v="24"/>
    <m/>
    <m/>
    <m/>
    <m/>
    <m/>
    <s v="עיבוי בינוי : קומת קרקע + 3 קומות קיימות שמעליהן 3 קומות חדשות וחדרים על הגג סה&quot;כ 14 יחידות דיור קיימות ו- 10 יחידות דיור חדשות + 12 מרפסות חדשות ליחידות הקיימות ( סה&quot;כ קיים + מוצע 24 יח&quot;ד."/>
    <m/>
    <m/>
    <m/>
    <n v="250025"/>
    <n v="20120143"/>
    <m/>
    <d v="2014-09-18T00:00:00"/>
    <m/>
    <n v="0"/>
    <n v="0"/>
    <m/>
    <m/>
    <m/>
    <m/>
    <m/>
    <m/>
    <m/>
    <s v="1.  תיקון טעות סופר, באופן שיירשם 26 יחד במקום 24 שנרשמו. 2.  הארכת תוקף החלטה לעיבוי בינוי : קומת קרקע + 3 קומות קיימות שמעליהן 3 קומות      חדשות וחדרים על הגג סה&quot;כ 14 יחידות דיור קיימות ו- 10 יחידות דיור חדשות + 12      מרפסות חדשות ליחידות הקיימות (סה"/>
    <m/>
    <m/>
    <s v="שליפת כתובות (אוגוסט 2020)"/>
    <n v="2012"/>
    <x v="8"/>
    <s v="בנייה"/>
    <s v="בנייה"/>
    <m/>
    <n v="5"/>
    <m/>
    <m/>
    <m/>
    <n v="4"/>
    <s v="להיתר"/>
    <m/>
    <x v="2"/>
    <m/>
    <m/>
    <m/>
    <m/>
    <m/>
    <m/>
    <m/>
    <m/>
    <m/>
    <m/>
    <m/>
    <m/>
    <m/>
    <n v="249"/>
    <n v="249"/>
    <b v="1"/>
    <m/>
    <m/>
    <m/>
    <m/>
    <m/>
    <m/>
    <m/>
    <m/>
    <m/>
    <m/>
    <m/>
    <m/>
    <m/>
    <m/>
    <m/>
    <m/>
    <m/>
    <m/>
  </r>
  <r>
    <n v="63"/>
    <m/>
    <m/>
    <m/>
    <m/>
    <m/>
    <m/>
    <m/>
    <m/>
    <m/>
    <m/>
    <n v="34408"/>
    <m/>
    <s v="תל אביב"/>
    <x v="6"/>
    <x v="15"/>
    <m/>
    <m/>
    <m/>
    <s v="רשויות"/>
    <s v="עיבוי"/>
    <s v="בביצוע + מבנים מאוכלסים"/>
    <n v="3547142"/>
    <s v="502 20150109"/>
    <n v="502"/>
    <n v="20150109"/>
    <s v="בקשה להיתר"/>
    <s v="עיבוי ובינוי"/>
    <n v="1412"/>
    <s v="בת ים"/>
    <n v="6200"/>
    <s v="האורגים"/>
    <n v="606"/>
    <n v="16"/>
    <n v="16"/>
    <m/>
    <d v="2015-02-02T00:00:00"/>
    <n v="26"/>
    <n v="2"/>
    <m/>
    <m/>
    <m/>
    <m/>
    <m/>
    <m/>
    <m/>
    <m/>
    <s v="שינויים להיתר למבנה בבניה, על ידי השלמת קומה שישית חלקית לקומה מלאה עם תוספת 2 יח&quot;ד, וקומה שביעית חלקית ובה 2 יח&quot;ד, שינויים במרפסות."/>
    <m/>
    <m/>
    <m/>
    <n v="250301"/>
    <n v="20150109"/>
    <m/>
    <d v="2016-04-21T00:00:00"/>
    <m/>
    <n v="26"/>
    <n v="2"/>
    <m/>
    <m/>
    <m/>
    <m/>
    <m/>
    <m/>
    <m/>
    <s v="שינויים להיתר למבנה בבניה (עיבו בינוי, על ידי השלמת קומה שישית חלקית לקומה מלאה עם תוספת 2 יחד, וקומה שביעית חלקית ובה 2 יח&quot;ד, סה&quot;כ  28 יח&quot;ד  תוספת שטח 150.37 מ&quot;ר,&quot;"/>
    <m/>
    <m/>
    <s v="שליפת כתובות (אוגוסט 2020)"/>
    <n v="2015"/>
    <x v="9"/>
    <s v="בנייה"/>
    <s v="בנייה"/>
    <m/>
    <n v="5"/>
    <m/>
    <m/>
    <m/>
    <n v="2"/>
    <s v="להיתר"/>
    <m/>
    <x v="2"/>
    <m/>
    <m/>
    <m/>
    <m/>
    <m/>
    <m/>
    <m/>
    <m/>
    <m/>
    <m/>
    <m/>
    <m/>
    <m/>
    <n v="249"/>
    <n v="249"/>
    <b v="1"/>
    <m/>
    <m/>
    <m/>
    <m/>
    <m/>
    <m/>
    <m/>
    <m/>
    <m/>
    <m/>
    <m/>
    <m/>
    <m/>
    <m/>
    <m/>
    <m/>
    <m/>
    <m/>
  </r>
  <r>
    <n v="67"/>
    <m/>
    <m/>
    <m/>
    <m/>
    <m/>
    <m/>
    <m/>
    <m/>
    <m/>
    <m/>
    <n v="34408"/>
    <m/>
    <s v="תל אביב"/>
    <x v="6"/>
    <x v="15"/>
    <m/>
    <m/>
    <m/>
    <s v="רשויות"/>
    <s v="עיבוי"/>
    <s v="בביצוע + מבנים מאוכלסים"/>
    <n v="5388769"/>
    <s v="502 20171158"/>
    <n v="502"/>
    <n v="20171158"/>
    <s v="בקשה להיתר - רישוי מלא"/>
    <s v="עיבוי ובינוי"/>
    <n v="930"/>
    <s v="בת ים"/>
    <n v="6200"/>
    <s v="האורגים"/>
    <n v="606"/>
    <n v="24"/>
    <n v="24"/>
    <m/>
    <d v="2017-03-29T00:00:00"/>
    <n v="0"/>
    <n v="0"/>
    <n v="32"/>
    <n v="24"/>
    <n v="56"/>
    <m/>
    <m/>
    <m/>
    <m/>
    <m/>
    <s v="עיבוי בינוי: הרחבת 32 יח&quot;ד בבניין קיים בן 4 קומות קיימות מעל קומת קרקע, הכוללת תוספת 24 יח&quot;ד חדשות (סה&quot;כ 56 יח&quot;ד )+ תוספת ממ&quot;דים ומרפסות בדירות קיימות+ מעלית +חניה+ גידור זמני במהלך הבניה."/>
    <m/>
    <m/>
    <m/>
    <s v="NULL"/>
    <m/>
    <m/>
    <m/>
    <m/>
    <m/>
    <m/>
    <m/>
    <m/>
    <m/>
    <m/>
    <m/>
    <m/>
    <m/>
    <m/>
    <m/>
    <m/>
    <s v="שליפת כתובות (אוגוסט 2020)"/>
    <n v="2017"/>
    <x v="0"/>
    <s v="בנייה"/>
    <m/>
    <m/>
    <m/>
    <m/>
    <m/>
    <m/>
    <n v="4"/>
    <s v="להיתר"/>
    <m/>
    <x v="0"/>
    <m/>
    <m/>
    <m/>
    <m/>
    <m/>
    <m/>
    <m/>
    <m/>
    <m/>
    <m/>
    <m/>
    <m/>
    <m/>
    <n v="249"/>
    <n v="249"/>
    <b v="1"/>
    <m/>
    <m/>
    <m/>
    <m/>
    <m/>
    <m/>
    <m/>
    <m/>
    <m/>
    <m/>
    <m/>
    <m/>
    <m/>
    <m/>
    <m/>
    <m/>
    <m/>
    <m/>
  </r>
  <r>
    <n v="66"/>
    <m/>
    <m/>
    <m/>
    <m/>
    <m/>
    <m/>
    <m/>
    <m/>
    <m/>
    <m/>
    <n v="34408"/>
    <m/>
    <s v="תל אביב"/>
    <x v="6"/>
    <x v="15"/>
    <m/>
    <m/>
    <m/>
    <s v="רשויות"/>
    <s v="רשויות מקומיות - עיבוי"/>
    <s v="בביצוע + מבנים מאוכלסים"/>
    <n v="6858391"/>
    <s v="502 20171158"/>
    <n v="502"/>
    <n v="20171158"/>
    <s v="בקשה להיתר - רישוי מלא"/>
    <s v="עיבוי ובינוי"/>
    <n v="930"/>
    <s v="בת ים"/>
    <n v="6200"/>
    <s v="האורגים"/>
    <n v="606"/>
    <n v="24"/>
    <n v="24"/>
    <m/>
    <d v="2017-03-29T00:00:00"/>
    <n v="0"/>
    <n v="0"/>
    <n v="32"/>
    <n v="24"/>
    <n v="56"/>
    <m/>
    <m/>
    <m/>
    <m/>
    <m/>
    <s v="עיבוי בינוי: הרחבת 32 יח&quot;ד בבניין קיים בן 4 קומות קיימות מעל קומת קרקע, הכוללת תוספת 24 יח&quot;ד חדשות (סה&quot;כ 56 יח&quot;ד )+ תוספת ממ&quot;דים ומרפסות בדירות קיימות+ מעלית +חניה+ גידור זמני במהלך הבניה."/>
    <m/>
    <m/>
    <m/>
    <s v="NULL"/>
    <m/>
    <m/>
    <m/>
    <m/>
    <m/>
    <m/>
    <m/>
    <m/>
    <m/>
    <m/>
    <m/>
    <m/>
    <m/>
    <m/>
    <m/>
    <m/>
    <m/>
    <n v="2017"/>
    <x v="0"/>
    <s v="בנייה"/>
    <m/>
    <m/>
    <m/>
    <m/>
    <m/>
    <m/>
    <n v="4"/>
    <s v="להיתר"/>
    <m/>
    <x v="0"/>
    <m/>
    <m/>
    <m/>
    <m/>
    <m/>
    <m/>
    <m/>
    <m/>
    <m/>
    <m/>
    <m/>
    <m/>
    <m/>
    <n v="249"/>
    <n v="249"/>
    <b v="1"/>
    <m/>
    <m/>
    <m/>
    <m/>
    <m/>
    <m/>
    <m/>
    <m/>
    <m/>
    <m/>
    <m/>
    <m/>
    <m/>
    <m/>
    <m/>
    <m/>
    <m/>
    <m/>
  </r>
  <r>
    <n v="1089"/>
    <m/>
    <m/>
    <m/>
    <s v="תמ&quot;א אך הכתובת נמצאת בתוך המתחם ולכן פ&quot;ב"/>
    <m/>
    <m/>
    <s v="תמ&quot;א אך הכתובת נמצאת בתוך המתחם ולכן פ&quot;ב"/>
    <m/>
    <s v="תמ&quot;א 38"/>
    <s v="בקשה להיתר"/>
    <n v="34408"/>
    <m/>
    <s v="תל אביב"/>
    <x v="6"/>
    <x v="15"/>
    <m/>
    <m/>
    <m/>
    <s v="רשויות"/>
    <s v="עיבוי"/>
    <s v="בביצוע + מבנים מאוכלסים"/>
    <n v="7192668"/>
    <s v="502 20201152"/>
    <n v="502"/>
    <n v="20201152"/>
    <s v="בקשה למידע                                                                      "/>
    <s v="תמא 38 - חיזוק                          "/>
    <n v="943"/>
    <s v="בת ים"/>
    <n v="6200"/>
    <s v="האורגים                                                     "/>
    <n v="606"/>
    <n v="18"/>
    <n v="18"/>
    <m/>
    <d v="2020-09-06T00:00:00"/>
    <n v="14"/>
    <n v="19"/>
    <n v="14"/>
    <n v="5"/>
    <n v="19"/>
    <s v="2020_03"/>
    <d v="2020-12-03T17:05:37"/>
    <s v="נתוני העירייה"/>
    <s v="חישוב מתמטי"/>
    <s v="אתר העירייה"/>
    <s v=" תוספת בניה בקומות עפ תמא 38                                                                                                                                                                                                                                                                                                                                                                                                                                                                                                                                                                                                                                                                                                                                                                                                                                                                                                                                                                                                          "/>
    <n v="0"/>
    <s v="NULL"/>
    <s v="NULL"/>
    <s v="NULL"/>
    <m/>
    <m/>
    <m/>
    <m/>
    <m/>
    <m/>
    <m/>
    <m/>
    <m/>
    <m/>
    <m/>
    <m/>
    <m/>
    <m/>
    <s v="NULL"/>
    <s v="NULL"/>
    <s v="לפי גוש חלקה (מרץ 2021)"/>
    <n v="2020"/>
    <x v="0"/>
    <s v="בנייה"/>
    <m/>
    <m/>
    <n v="18"/>
    <n v="1"/>
    <m/>
    <m/>
    <n v="1"/>
    <s v="למידע"/>
    <m/>
    <x v="0"/>
    <m/>
    <m/>
    <m/>
    <m/>
    <m/>
    <m/>
    <m/>
    <m/>
    <m/>
    <m/>
    <m/>
    <m/>
    <m/>
    <n v="249"/>
    <n v="249"/>
    <b v="1"/>
    <m/>
    <m/>
    <m/>
    <m/>
    <m/>
    <m/>
    <m/>
    <s v="לא היו החלטות בבקשה"/>
    <m/>
    <m/>
    <m/>
    <m/>
    <s v="פיש"/>
    <m/>
    <m/>
    <m/>
    <m/>
    <m/>
  </r>
  <r>
    <n v="1096"/>
    <m/>
    <m/>
    <m/>
    <s v="תמ&quot;א אך הכתובת נמצאת בתוך המתחם ולכן פ&quot;ב"/>
    <m/>
    <m/>
    <s v="תמ&quot;א אך הכתובת נמצאת בתוך המתחם ולכן פ&quot;ב"/>
    <m/>
    <s v="תמ&quot;א 38"/>
    <s v="בקשה להיתר"/>
    <n v="34408"/>
    <m/>
    <s v="תל אביב"/>
    <x v="6"/>
    <x v="15"/>
    <m/>
    <m/>
    <m/>
    <s v="רשויות"/>
    <s v="עיבוי"/>
    <s v="בביצוע + מבנים מאוכלסים"/>
    <n v="7235048"/>
    <s v="502 20201793"/>
    <n v="502"/>
    <n v="20201793"/>
    <s v="בקשה לתמא 38- חיזוק מבנים&quot;                                                      "/>
    <s v="תוספת למבנה קיים                        "/>
    <n v="943"/>
    <s v="בת ים"/>
    <n v="6200"/>
    <s v="האורגים                                                     "/>
    <n v="606"/>
    <n v="18"/>
    <n v="18"/>
    <s v=" "/>
    <d v="2020-12-29T00:00:00"/>
    <n v="14"/>
    <n v="17"/>
    <n v="14"/>
    <n v="3"/>
    <n v="17"/>
    <s v="2020_04"/>
    <d v="2021-01-28T10:47:10"/>
    <s v="נתוני העירייה"/>
    <s v="חישוב מתמטי"/>
    <s v="אתר העירייה"/>
    <s v="  חיזוק בניין מגורים  קיים בן 4 קומות מעל קומת עמודים ע''פ תמ''א 38 ,תוספת ממ''דים ומרפסות לכל יח''ד ,תוספת מעלית, תוספת קומות מעל בניין קיים , חניה תת-קרקעית ,גידור זמני תיאור הבניה הקיימת:  בניין מגורים קיים בן 4 קומות מעל קומת עמודים תיאור התוספת המבוקשת:  חיזוק בניין מגורים קיים בן 4 קומות מעל קומת עמודים ע''פ תמ''א 38 ,תוספת ממ''דים ומרפסות לכל יח''ד ,תוספת מעלית, תוספת קומות מעל בניין קיים , חניה תת-קרקעית ,גידור זמני מיקום התוספת:  אחר היקף הבניה:  מרתף ,כל הקומות ,קומת גג                                                                                                                                                                                                                                                                                                                                                                                                                                                                                                                                    "/>
    <n v="0"/>
    <s v="NULL"/>
    <s v="NULL"/>
    <s v="NULL"/>
    <m/>
    <m/>
    <m/>
    <m/>
    <m/>
    <m/>
    <m/>
    <m/>
    <m/>
    <m/>
    <m/>
    <m/>
    <m/>
    <m/>
    <s v="NULL"/>
    <s v="NULL"/>
    <s v="לפי גוש חלקה (מרץ 2021)"/>
    <n v="2020"/>
    <x v="0"/>
    <s v="בנייה"/>
    <m/>
    <m/>
    <n v="18"/>
    <m/>
    <m/>
    <m/>
    <n v="1"/>
    <s v="להיתר"/>
    <m/>
    <x v="0"/>
    <m/>
    <m/>
    <m/>
    <m/>
    <m/>
    <m/>
    <m/>
    <m/>
    <m/>
    <m/>
    <m/>
    <m/>
    <m/>
    <n v="249"/>
    <n v="249"/>
    <b v="1"/>
    <m/>
    <m/>
    <m/>
    <m/>
    <m/>
    <m/>
    <m/>
    <s v="לא היו החלטות בבקשה"/>
    <m/>
    <m/>
    <m/>
    <m/>
    <m/>
    <s v="פיש"/>
    <m/>
    <m/>
    <m/>
    <m/>
  </r>
  <r>
    <n v="68"/>
    <m/>
    <m/>
    <m/>
    <m/>
    <m/>
    <m/>
    <m/>
    <m/>
    <m/>
    <m/>
    <n v="34408"/>
    <m/>
    <s v="תל אביב"/>
    <x v="6"/>
    <x v="15"/>
    <m/>
    <m/>
    <m/>
    <s v="רשויות"/>
    <s v="רשויות מקומיות - עיבוי"/>
    <s v="בביצוע + מבנים מאוכלסים"/>
    <n v="5390687"/>
    <s v="502 20180859"/>
    <n v="502"/>
    <n v="20180859"/>
    <s v="בקשה למידע"/>
    <s v="עיבוי ובינוי"/>
    <n v="1409"/>
    <s v="בת ים"/>
    <n v="6200"/>
    <s v="הנביאים"/>
    <n v="304"/>
    <n v="0"/>
    <n v="0"/>
    <m/>
    <d v="2018-07-09T00:00:00"/>
    <n v="0"/>
    <n v="0"/>
    <n v="32"/>
    <n v="22"/>
    <n v="54"/>
    <m/>
    <m/>
    <m/>
    <m/>
    <m/>
    <s v="תוספת 4 קומות. סה&quot;כ 54 יח&quot;ד מעל בניין הכולל 32 יח&quot;ד וקומת מסחר"/>
    <m/>
    <m/>
    <m/>
    <s v="NULL"/>
    <m/>
    <m/>
    <m/>
    <m/>
    <m/>
    <m/>
    <m/>
    <m/>
    <m/>
    <m/>
    <m/>
    <m/>
    <m/>
    <m/>
    <m/>
    <m/>
    <m/>
    <n v="2018"/>
    <x v="0"/>
    <s v="בנייה"/>
    <m/>
    <m/>
    <n v="1"/>
    <m/>
    <m/>
    <m/>
    <n v="1"/>
    <s v="למידע"/>
    <m/>
    <x v="0"/>
    <m/>
    <m/>
    <m/>
    <m/>
    <m/>
    <m/>
    <m/>
    <m/>
    <m/>
    <m/>
    <m/>
    <m/>
    <m/>
    <n v="249"/>
    <n v="249"/>
    <b v="1"/>
    <m/>
    <m/>
    <m/>
    <m/>
    <m/>
    <m/>
    <m/>
    <s v="דחייה"/>
    <m/>
    <m/>
    <m/>
    <m/>
    <s v="פיש"/>
    <m/>
    <m/>
    <m/>
    <m/>
    <m/>
  </r>
  <r>
    <n v="69"/>
    <m/>
    <m/>
    <m/>
    <m/>
    <m/>
    <m/>
    <m/>
    <m/>
    <m/>
    <m/>
    <n v="34408"/>
    <m/>
    <s v="תל אביב"/>
    <x v="6"/>
    <x v="15"/>
    <m/>
    <m/>
    <m/>
    <s v="רשויות"/>
    <s v="רשויות מקומיות - עיבוי"/>
    <s v="בביצוע + מבנים מאוכלסים"/>
    <n v="6859462"/>
    <s v="502 20180859"/>
    <n v="502"/>
    <n v="20180859"/>
    <s v="בקשה למידע"/>
    <s v="עיבוי ובינוי"/>
    <n v="1409"/>
    <s v="בת ים"/>
    <n v="6200"/>
    <s v="הנביאים"/>
    <n v="304"/>
    <n v="0"/>
    <n v="0"/>
    <m/>
    <d v="2018-07-09T00:00:00"/>
    <n v="0"/>
    <n v="0"/>
    <n v="32"/>
    <n v="22"/>
    <n v="54"/>
    <m/>
    <m/>
    <m/>
    <m/>
    <m/>
    <s v="תוספת 4 קומות. סה&quot;כ 54 יח&quot;ד מעל בניין הכולל 32 יח&quot;ד וקומת מסחר"/>
    <m/>
    <m/>
    <m/>
    <s v="NULL"/>
    <m/>
    <m/>
    <m/>
    <m/>
    <m/>
    <m/>
    <m/>
    <m/>
    <m/>
    <m/>
    <m/>
    <m/>
    <m/>
    <m/>
    <m/>
    <m/>
    <m/>
    <n v="2018"/>
    <x v="0"/>
    <s v="בנייה"/>
    <m/>
    <m/>
    <m/>
    <m/>
    <m/>
    <m/>
    <n v="4"/>
    <s v="למידע"/>
    <m/>
    <x v="0"/>
    <m/>
    <m/>
    <m/>
    <m/>
    <m/>
    <m/>
    <m/>
    <m/>
    <m/>
    <m/>
    <m/>
    <m/>
    <m/>
    <n v="249"/>
    <n v="249"/>
    <b v="1"/>
    <m/>
    <m/>
    <m/>
    <m/>
    <m/>
    <m/>
    <m/>
    <m/>
    <m/>
    <m/>
    <m/>
    <m/>
    <m/>
    <m/>
    <m/>
    <m/>
    <m/>
    <m/>
  </r>
  <r>
    <n v="70"/>
    <m/>
    <m/>
    <m/>
    <m/>
    <m/>
    <m/>
    <m/>
    <m/>
    <m/>
    <m/>
    <n v="34408"/>
    <m/>
    <s v="תל אביב"/>
    <x v="6"/>
    <x v="15"/>
    <m/>
    <m/>
    <m/>
    <s v="רשויות"/>
    <s v="רשויות מקומיות - עיבוי"/>
    <s v="בביצוע + מבנים מאוכלסים"/>
    <n v="3544388"/>
    <s v="502 20130198"/>
    <n v="502"/>
    <n v="20130198"/>
    <s v="בקשה להיתר"/>
    <s v="עיבוי ובינוי                            "/>
    <n v="1410"/>
    <s v="בת ים"/>
    <n v="6200"/>
    <s v="הנביאים"/>
    <n v="304"/>
    <n v="47"/>
    <n v="47"/>
    <m/>
    <d v="2013-01-23T00:00:00"/>
    <n v="32"/>
    <n v="22"/>
    <n v="32"/>
    <n v="22"/>
    <n v="54"/>
    <m/>
    <m/>
    <m/>
    <m/>
    <m/>
    <s v=" תוספת 3 קומות חדשות +חדרים על הגג מעל לבניין קיים בן 4 קומות +חיזוק המבנה לרעידות אדמה במסגרת תמ&quot;א 38 . מבוקשות 22 יחידות דיור חדשות ."/>
    <m/>
    <m/>
    <m/>
    <n v="250122"/>
    <n v="20130198"/>
    <m/>
    <d v="2015-11-08T00:00:00"/>
    <m/>
    <n v="32"/>
    <n v="22"/>
    <n v="32"/>
    <m/>
    <n v="22"/>
    <m/>
    <n v="54"/>
    <m/>
    <m/>
    <s v="חדשה:2 קומות מלאות +2 קומות חלקיות -22 יחד (סה&quot;כ 54 יח&quot;ד )+ גידור זמני . שיפוץ והרחבת דירות קיימות במבנה קיים בן 4 קומות מעל קומת קרקע הכולל 32 יח&quot;ד+תוספת בנייה&quot;"/>
    <m/>
    <m/>
    <m/>
    <n v="2013"/>
    <x v="5"/>
    <s v="בנייה"/>
    <s v="בנייה"/>
    <m/>
    <n v="9"/>
    <m/>
    <m/>
    <m/>
    <n v="1"/>
    <s v="להיתר"/>
    <m/>
    <x v="1"/>
    <m/>
    <m/>
    <m/>
    <n v="3544388"/>
    <n v="250122"/>
    <m/>
    <m/>
    <m/>
    <m/>
    <m/>
    <m/>
    <m/>
    <m/>
    <n v="249"/>
    <n v="249"/>
    <b v="1"/>
    <m/>
    <m/>
    <m/>
    <m/>
    <m/>
    <m/>
    <m/>
    <m/>
    <m/>
    <m/>
    <m/>
    <m/>
    <m/>
    <m/>
    <m/>
    <m/>
    <m/>
    <m/>
  </r>
  <r>
    <n v="72"/>
    <m/>
    <m/>
    <m/>
    <m/>
    <m/>
    <m/>
    <m/>
    <m/>
    <m/>
    <m/>
    <n v="34408"/>
    <m/>
    <s v="תל אביב"/>
    <x v="6"/>
    <x v="15"/>
    <m/>
    <m/>
    <m/>
    <s v="רשויות"/>
    <s v="רשויות מקומיות - עיבוי"/>
    <s v="בביצוע + מבנים מאוכלסים"/>
    <n v="3543780"/>
    <s v="502 20120857"/>
    <n v="502"/>
    <n v="20120857"/>
    <s v="בקשה להיתר"/>
    <s v="עיבוי ובינוי                            "/>
    <n v="915"/>
    <s v="בת ים"/>
    <n v="6200"/>
    <s v="הנביאים"/>
    <n v="304"/>
    <n v="55"/>
    <n v="55"/>
    <m/>
    <d v="2012-09-19T00:00:00"/>
    <n v="6"/>
    <n v="10"/>
    <n v="16"/>
    <n v="10"/>
    <n v="26"/>
    <m/>
    <m/>
    <m/>
    <m/>
    <m/>
    <s v=" תוספת בניה חדשה + שיפוץ וחיזוק המבנה הקיים במסגרת תמ&quot;א 38."/>
    <m/>
    <m/>
    <m/>
    <n v="250089"/>
    <n v="20120857"/>
    <m/>
    <d v="2014-08-12T00:00:00"/>
    <m/>
    <n v="6"/>
    <n v="10"/>
    <n v="16"/>
    <m/>
    <n v="10"/>
    <m/>
    <n v="26"/>
    <m/>
    <m/>
    <s v="עיבוי בינוי : קומת קרקע + 4 קומות קיימות שמעליהן 3 קומות חדשות וחדרים על הגג סהכ 16 יחידות דיור קיימות ו- 10 יחידות דיור חדשות + 16 מרפסות חדשות ליחידות הקיימות (סה&quot;כ קיים + מוצע 26 יח&quot;ד).&quot;"/>
    <m/>
    <m/>
    <m/>
    <n v="2012"/>
    <x v="8"/>
    <s v="בנייה"/>
    <s v="בנייה"/>
    <m/>
    <n v="10"/>
    <m/>
    <m/>
    <m/>
    <n v="1"/>
    <s v="להיתר"/>
    <m/>
    <x v="1"/>
    <m/>
    <m/>
    <m/>
    <n v="3543780"/>
    <n v="250089"/>
    <m/>
    <m/>
    <m/>
    <m/>
    <m/>
    <m/>
    <m/>
    <m/>
    <n v="249"/>
    <n v="249"/>
    <b v="1"/>
    <m/>
    <m/>
    <m/>
    <m/>
    <m/>
    <m/>
    <m/>
    <m/>
    <m/>
    <m/>
    <m/>
    <m/>
    <m/>
    <m/>
    <m/>
    <m/>
    <m/>
    <m/>
  </r>
  <r>
    <n v="74"/>
    <m/>
    <m/>
    <m/>
    <m/>
    <m/>
    <m/>
    <m/>
    <m/>
    <m/>
    <m/>
    <n v="34408"/>
    <m/>
    <s v="תל אביב"/>
    <x v="6"/>
    <x v="15"/>
    <m/>
    <m/>
    <m/>
    <s v="רשויות"/>
    <s v="רשויות מקומיות - עיבוי"/>
    <s v="בביצוע + מבנים מאוכלסים"/>
    <n v="3548075"/>
    <s v="502 20151072"/>
    <n v="502"/>
    <n v="20151072"/>
    <s v="בקשה להיתר"/>
    <s v="עיבוי ובינוי                            "/>
    <n v="915"/>
    <s v="בת ים"/>
    <n v="6200"/>
    <s v="הנביאים"/>
    <n v="304"/>
    <n v="55"/>
    <n v="55"/>
    <m/>
    <d v="2015-11-25T00:00:00"/>
    <n v="26"/>
    <n v="3"/>
    <m/>
    <m/>
    <n v="3"/>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חדר מדרגותביח&quot;ד אחת מעל שניה, תוספת 2 יח&quot;ד אחת בכל קומה.                     תוספת מגדל ממ&quot;דים בתוך קווי בנין. סה&quot;כ 5 יח&quot;ד בקומה. קומה 7:      שינוי בחדר מדרגות, תוספת יח&quot;ד אחת. סה&quot;כ 3 יח&quot;ד בקומה. קומה 8:      שינויים בחדר מדרגות ושינויים בחדרי היציאה לגג של 2 יח&quot;ד בקומה 7."/>
    <m/>
    <m/>
    <m/>
    <n v="1513573"/>
    <n v="20151072"/>
    <m/>
    <d v="2017-06-12T00:00:00"/>
    <m/>
    <n v="26"/>
    <n v="3"/>
    <m/>
    <m/>
    <m/>
    <m/>
    <n v="3"/>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m/>
    <n v="2015"/>
    <x v="7"/>
    <s v="בנייה"/>
    <s v="בנייה"/>
    <m/>
    <n v="10"/>
    <m/>
    <m/>
    <m/>
    <n v="1"/>
    <s v="להיתר"/>
    <s v="המשכי תוספת 3 יחד"/>
    <x v="1"/>
    <m/>
    <m/>
    <m/>
    <n v="3548075"/>
    <n v="1513573"/>
    <m/>
    <m/>
    <m/>
    <m/>
    <m/>
    <m/>
    <m/>
    <m/>
    <n v="249"/>
    <n v="249"/>
    <b v="1"/>
    <m/>
    <m/>
    <m/>
    <m/>
    <m/>
    <m/>
    <m/>
    <m/>
    <m/>
    <m/>
    <m/>
    <m/>
    <m/>
    <m/>
    <m/>
    <m/>
    <m/>
    <m/>
  </r>
  <r>
    <n v="75"/>
    <m/>
    <m/>
    <m/>
    <m/>
    <m/>
    <m/>
    <m/>
    <m/>
    <m/>
    <m/>
    <n v="34408"/>
    <m/>
    <s v="תל אביב"/>
    <x v="6"/>
    <x v="15"/>
    <m/>
    <m/>
    <m/>
    <s v="רשויות"/>
    <s v="עיבוי"/>
    <s v="בביצוע + מבנים מאוכלסים"/>
    <n v="5388699"/>
    <s v="502 20151072"/>
    <n v="502"/>
    <n v="20151072"/>
    <s v="בקשה להיתר - רישוי מלא"/>
    <s v="עיבוי ובינוי"/>
    <n v="915"/>
    <s v="בת ים"/>
    <n v="6200"/>
    <s v="הנביאים"/>
    <n v="304"/>
    <n v="55"/>
    <n v="55"/>
    <m/>
    <d v="2015-11-25T00:00:00"/>
    <n v="26"/>
    <n v="3"/>
    <m/>
    <m/>
    <m/>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
    <m/>
    <m/>
    <m/>
    <n v="1567069"/>
    <n v="20151072"/>
    <m/>
    <d v="2017-06-12T00:00:00"/>
    <m/>
    <n v="26"/>
    <n v="3"/>
    <m/>
    <m/>
    <m/>
    <m/>
    <m/>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s v="שליפת כתובות (אוגוסט 2020)"/>
    <n v="2015"/>
    <x v="7"/>
    <s v="בנייה"/>
    <s v="בנייה"/>
    <m/>
    <m/>
    <m/>
    <m/>
    <m/>
    <n v="4"/>
    <s v="להיתר"/>
    <m/>
    <x v="0"/>
    <m/>
    <m/>
    <m/>
    <m/>
    <m/>
    <m/>
    <m/>
    <m/>
    <m/>
    <m/>
    <m/>
    <m/>
    <m/>
    <n v="249"/>
    <n v="249"/>
    <b v="1"/>
    <m/>
    <m/>
    <m/>
    <m/>
    <m/>
    <m/>
    <m/>
    <m/>
    <m/>
    <m/>
    <m/>
    <m/>
    <m/>
    <m/>
    <m/>
    <m/>
    <m/>
    <m/>
  </r>
  <r>
    <n v="76"/>
    <m/>
    <m/>
    <m/>
    <m/>
    <m/>
    <m/>
    <m/>
    <m/>
    <m/>
    <m/>
    <n v="34408"/>
    <m/>
    <s v="תל אביב"/>
    <x v="6"/>
    <x v="15"/>
    <m/>
    <m/>
    <m/>
    <s v="רשויות"/>
    <s v="עיבוי"/>
    <s v="בביצוע + מבנים מאוכלסים"/>
    <n v="6857943"/>
    <s v="502 20151072"/>
    <n v="502"/>
    <n v="20151072"/>
    <s v="בקשה להיתר - רישוי מלא"/>
    <s v="עיבוי ובינוי"/>
    <n v="915"/>
    <s v="בת ים"/>
    <n v="6200"/>
    <s v="הנביאים"/>
    <n v="304"/>
    <n v="55"/>
    <n v="55"/>
    <s v=""/>
    <d v="2015-11-25T00:00:00"/>
    <n v="26"/>
    <n v="3"/>
    <m/>
    <m/>
    <m/>
    <m/>
    <m/>
    <m/>
    <m/>
    <m/>
    <s v="עיבוי בינוי: תכנית שינויים להיתר מס' (3)20120857 לחיזוק ותוספת בניה. כולל : קומת קרקע: שינוי ותוספתלמחסנים משותפים , חדרים טכניים וחניה בלתי בלתי תלויה נוספת קומות 1-4: הכנסת המעלית ל-4 יח' דיור קיימות אחת מעל שניה והגדלת שטחן כפיצוי קומות 5-6: שינויים בחדר מדרגותביח&quot;ד אחת מעל שניה, תוספת 2 יח&quot;ד אחת בכל קומה.                     תוספת מגדל ממ&quot;דים בתוך קווי בנין. סה&quot;כ 5 יח&quot;ד בקומה. קומה 7:      שינוי בחדר מדרגות, תוספת יח&quot;ד אחת. סה&quot;כ 3 יח&quot;ד בקומה. קומה 8:      שינויים בחדר מדרגות ושינויים בחדרי היציאה לגג של 2 יח&quot;ד בקומה 7."/>
    <m/>
    <m/>
    <m/>
    <n v="1917578"/>
    <n v="20151072"/>
    <m/>
    <d v="2017-06-12T00:00:00"/>
    <m/>
    <n v="26"/>
    <n v="3"/>
    <m/>
    <m/>
    <m/>
    <m/>
    <m/>
    <m/>
    <m/>
    <s v="עיבוי בינוי: תכנית שינויים להיתר  מס '20120857 בבניה, כולל שינויים ותוספות בקומות הקיימות, תוספת  2 יחד בקומות 5 ו-6 (1 יח&quot;ד בכ&quot;א), תוספת דירה בקומה 7 . (סה&quot;כ קיים + חדש 29 יח&quot;ד). תוספת ממ&quot;דים, מחסנים, שינוי מיקום מעלית, שינוי בחדר מדרגות, ובחדרים על הגג."/>
    <m/>
    <m/>
    <s v="שליפת כתובות (אוגוסט 2020)"/>
    <n v="2015"/>
    <x v="7"/>
    <s v="בנייה"/>
    <s v="בנייה"/>
    <m/>
    <m/>
    <m/>
    <m/>
    <m/>
    <n v="4"/>
    <s v="להיתר"/>
    <m/>
    <x v="0"/>
    <m/>
    <m/>
    <m/>
    <m/>
    <m/>
    <m/>
    <m/>
    <m/>
    <m/>
    <m/>
    <m/>
    <m/>
    <m/>
    <n v="249"/>
    <n v="249"/>
    <b v="1"/>
    <m/>
    <m/>
    <m/>
    <m/>
    <m/>
    <m/>
    <m/>
    <m/>
    <m/>
    <m/>
    <m/>
    <m/>
    <m/>
    <m/>
    <m/>
    <m/>
    <m/>
    <m/>
  </r>
  <r>
    <n v="77"/>
    <m/>
    <m/>
    <m/>
    <m/>
    <m/>
    <m/>
    <m/>
    <m/>
    <m/>
    <m/>
    <n v="34408"/>
    <m/>
    <s v="תל אביב"/>
    <x v="6"/>
    <x v="15"/>
    <m/>
    <m/>
    <m/>
    <s v="רשויות"/>
    <s v="רשויות מקומיות - עיבוי"/>
    <s v="בביצוע + מבנים מאוכלסים"/>
    <n v="3543210"/>
    <s v="502 20120153"/>
    <n v="502"/>
    <n v="20120153"/>
    <s v="בקשה להיתר"/>
    <s v="בניה חדשה                               "/>
    <n v="1408"/>
    <s v="בת ים"/>
    <n v="6200"/>
    <s v="הנביאים"/>
    <n v="304"/>
    <n v="57"/>
    <n v="57"/>
    <m/>
    <d v="2012-03-05T00:00:00"/>
    <n v="0"/>
    <n v="0"/>
    <n v="16"/>
    <n v="10"/>
    <n v="26"/>
    <m/>
    <m/>
    <m/>
    <m/>
    <m/>
    <s v=" בניית 10 יח&quot;ד חדשות בשלוש קומות על פי תוכנית בי/456, חיזוק המבנה, הוספת מעלית , ממ&quot;דים ,מרפסות ושיפוץ המבנה הקיים."/>
    <m/>
    <m/>
    <m/>
    <n v="250027"/>
    <n v="20120153"/>
    <m/>
    <d v="2012-12-13T00:00:00"/>
    <m/>
    <n v="0"/>
    <n v="0"/>
    <n v="16"/>
    <m/>
    <n v="10"/>
    <m/>
    <n v="26"/>
    <m/>
    <m/>
    <s v="א) עיבוי בינוי -בניית 10 יחד בשלוש קומות חדשות + חדרים על הגג מעל לבניין מגורים קיים בן      4 קומות על עמודים על פי תוכנית בי/456 חיזוק ושיפוץ המבנה הקיים, הוספת מעלית, מרפסות     חדשות וממדי&quot;ם ליחידות הדיור הקיימות. ב)  בניית גדר זמנית + שילוט לתקופת הב"/>
    <m/>
    <m/>
    <m/>
    <n v="2012"/>
    <x v="10"/>
    <s v="בנייה"/>
    <s v="בנייה"/>
    <m/>
    <n v="11"/>
    <m/>
    <m/>
    <m/>
    <n v="1"/>
    <s v="להיתר"/>
    <m/>
    <x v="1"/>
    <m/>
    <m/>
    <m/>
    <n v="3543210"/>
    <n v="250027"/>
    <m/>
    <m/>
    <m/>
    <m/>
    <m/>
    <m/>
    <m/>
    <m/>
    <n v="249"/>
    <n v="249"/>
    <b v="1"/>
    <m/>
    <m/>
    <m/>
    <m/>
    <m/>
    <m/>
    <m/>
    <m/>
    <m/>
    <m/>
    <m/>
    <m/>
    <m/>
    <m/>
    <m/>
    <m/>
    <m/>
    <m/>
  </r>
  <r>
    <n v="78"/>
    <m/>
    <m/>
    <m/>
    <m/>
    <m/>
    <m/>
    <m/>
    <m/>
    <m/>
    <m/>
    <n v="34408"/>
    <m/>
    <s v="תל אביב"/>
    <x v="6"/>
    <x v="15"/>
    <m/>
    <m/>
    <m/>
    <s v="רשויות"/>
    <s v="רשויות מקומיות - עיבוי"/>
    <s v="בביצוע + מבנים מאוכלסים"/>
    <n v="3543199"/>
    <s v="502 20120139"/>
    <n v="502"/>
    <n v="20120139"/>
    <s v="בקשה להיתר"/>
    <s v="בניה חדשה                               "/>
    <n v="920"/>
    <s v="בת ים"/>
    <n v="6200"/>
    <s v="הנביאים"/>
    <n v="304"/>
    <n v="59"/>
    <n v="59"/>
    <m/>
    <d v="2012-03-05T00:00:00"/>
    <n v="0"/>
    <n v="0"/>
    <n v="28"/>
    <n v="10"/>
    <n v="38"/>
    <m/>
    <m/>
    <m/>
    <m/>
    <m/>
    <s v=" עיבוי בינוי: קומת קרקע + 4 קומות קיימות שמעליהן 3 קומות חדשות וחדרים על הגג סה&quot;כ 16 יחידות דיור קיימות ו- 10 יח&quot;ד חדשות + תוספת 16 מרפסות ליח&quot;ד קיימות ו- 8 מרפסות ליח&quot;ד חדשותסה&quot;כ 26 יחידות."/>
    <m/>
    <m/>
    <m/>
    <n v="250022"/>
    <n v="20120139"/>
    <m/>
    <d v="2012-12-13T00:00:00"/>
    <m/>
    <n v="0"/>
    <n v="0"/>
    <n v="28"/>
    <m/>
    <n v="10"/>
    <m/>
    <n v="38"/>
    <m/>
    <m/>
    <s v="א) עיבוי בינוי - בניית 10 יחידות דיור  ב-3 קומות חדשות + חדרים על הגג  מעל לבניין מגורים קיים בן 4 קומות על עמודים על פי תכנית בי/456 . חיזוק ושיפוץ המבנה הקיים, הוספת מעלית, מרפסות חדשות וממדים ליחידות הדיור הקיימות. ב) בניית גדר זמנית + שילוט לתקופת הבנ"/>
    <m/>
    <m/>
    <m/>
    <n v="2012"/>
    <x v="10"/>
    <s v="בנייה"/>
    <s v="בנייה"/>
    <m/>
    <n v="12"/>
    <m/>
    <m/>
    <m/>
    <n v="1"/>
    <s v="להיתר"/>
    <m/>
    <x v="1"/>
    <m/>
    <m/>
    <m/>
    <n v="3543199"/>
    <n v="250022"/>
    <m/>
    <m/>
    <m/>
    <m/>
    <m/>
    <m/>
    <m/>
    <m/>
    <n v="249"/>
    <n v="249"/>
    <b v="1"/>
    <m/>
    <m/>
    <m/>
    <m/>
    <m/>
    <m/>
    <m/>
    <m/>
    <m/>
    <m/>
    <m/>
    <m/>
    <m/>
    <m/>
    <m/>
    <m/>
    <m/>
    <m/>
  </r>
  <r>
    <n v="79"/>
    <m/>
    <m/>
    <m/>
    <m/>
    <m/>
    <m/>
    <m/>
    <m/>
    <m/>
    <m/>
    <n v="34408"/>
    <m/>
    <s v="תל אביב"/>
    <x v="6"/>
    <x v="15"/>
    <m/>
    <m/>
    <m/>
    <s v="רשויות"/>
    <s v="עיבוי"/>
    <s v="בביצוע + מבנים מאוכלסים"/>
    <n v="3545547"/>
    <s v="502 20131414"/>
    <n v="502"/>
    <n v="20131414"/>
    <s v="בקשה להיתר"/>
    <s v="תמא 38&quot;"/>
    <n v="933"/>
    <s v="בת ים"/>
    <n v="6200"/>
    <s v="הנביאים"/>
    <n v="304"/>
    <n v="61"/>
    <n v="61"/>
    <m/>
    <d v="2013-12-03T00:00:00"/>
    <n v="0"/>
    <n v="0"/>
    <n v="16"/>
    <n v="11"/>
    <n v="27"/>
    <m/>
    <m/>
    <m/>
    <m/>
    <m/>
    <s v="עיבוי בינוי: קומת קרקע + 4 קומות קיימות שמעליהן 3 קומות חדשות וחדרים על הגג סה&quot;כ 16 יחידות קיימות ו - 11 יחידות חדשות + תוספת 16 מרפסות חדשות ליחידות קיימות ו - 8 מרפסות חדשות סה&quot;כ 27 יחידות"/>
    <m/>
    <m/>
    <m/>
    <s v="NULL"/>
    <m/>
    <m/>
    <m/>
    <m/>
    <m/>
    <m/>
    <m/>
    <m/>
    <m/>
    <m/>
    <m/>
    <m/>
    <m/>
    <m/>
    <m/>
    <m/>
    <s v="שליפת כתובות (אוגוסט 2020)"/>
    <n v="2013"/>
    <x v="0"/>
    <s v="בנייה"/>
    <m/>
    <m/>
    <n v="13"/>
    <m/>
    <m/>
    <m/>
    <n v="3"/>
    <s v="להיתר"/>
    <m/>
    <x v="0"/>
    <m/>
    <m/>
    <m/>
    <m/>
    <m/>
    <m/>
    <m/>
    <m/>
    <m/>
    <m/>
    <m/>
    <m/>
    <m/>
    <n v="249"/>
    <n v="249"/>
    <b v="1"/>
    <m/>
    <m/>
    <m/>
    <m/>
    <m/>
    <m/>
    <m/>
    <s v="לא היו החלטות בבקשה"/>
    <m/>
    <m/>
    <m/>
    <m/>
    <m/>
    <m/>
    <m/>
    <m/>
    <m/>
    <m/>
  </r>
  <r>
    <n v="81"/>
    <m/>
    <m/>
    <m/>
    <m/>
    <m/>
    <m/>
    <m/>
    <m/>
    <m/>
    <m/>
    <n v="34408"/>
    <m/>
    <s v="תל אביב"/>
    <x v="6"/>
    <x v="15"/>
    <m/>
    <m/>
    <m/>
    <s v="רשויות"/>
    <s v="עיבוי"/>
    <s v="בביצוע + מבנים מאוכלסים"/>
    <n v="3543887"/>
    <s v="502 20120985"/>
    <n v="502"/>
    <n v="20120985"/>
    <s v="בקשה להיתר"/>
    <s v="עיבוי ובינוי"/>
    <n v="932"/>
    <s v="בת ים"/>
    <n v="6200"/>
    <s v="הנביאים"/>
    <n v="304"/>
    <n v="63"/>
    <n v="63"/>
    <m/>
    <d v="2012-11-05T00:00:00"/>
    <n v="0"/>
    <n v="0"/>
    <n v="16"/>
    <n v="11"/>
    <n v="27"/>
    <m/>
    <m/>
    <m/>
    <m/>
    <m/>
    <s v="עיבוי בינוי : ק. קרקע + 4 קומות קיימות שמעליהן 3 קומות חדשות וחדרים על הגג סה&quot;כ 16 יחידות דיור קיימות ו- 11 יחי&quot;ד דיור חדשות + תוספת מרפסות לדירות הקיימות."/>
    <m/>
    <m/>
    <m/>
    <s v="NULL"/>
    <m/>
    <m/>
    <m/>
    <m/>
    <m/>
    <m/>
    <m/>
    <m/>
    <m/>
    <m/>
    <m/>
    <m/>
    <m/>
    <m/>
    <m/>
    <m/>
    <s v="שליפת כתובות (אוגוסט 2020)"/>
    <n v="2012"/>
    <x v="0"/>
    <s v="בנייה"/>
    <m/>
    <m/>
    <n v="14"/>
    <m/>
    <m/>
    <n v="1"/>
    <n v="1"/>
    <s v="להיתר"/>
    <m/>
    <x v="0"/>
    <m/>
    <m/>
    <m/>
    <m/>
    <n v="1529731"/>
    <m/>
    <m/>
    <m/>
    <m/>
    <m/>
    <m/>
    <m/>
    <m/>
    <n v="249"/>
    <n v="249"/>
    <b v="1"/>
    <m/>
    <m/>
    <m/>
    <m/>
    <m/>
    <m/>
    <m/>
    <m/>
    <m/>
    <m/>
    <m/>
    <m/>
    <m/>
    <m/>
    <m/>
    <m/>
    <m/>
    <m/>
  </r>
  <r>
    <n v="82"/>
    <m/>
    <m/>
    <m/>
    <m/>
    <m/>
    <m/>
    <m/>
    <m/>
    <m/>
    <m/>
    <n v="34408"/>
    <m/>
    <s v="תל אביב"/>
    <x v="6"/>
    <x v="15"/>
    <m/>
    <m/>
    <m/>
    <s v="רשויות"/>
    <s v="עיבוי"/>
    <s v="בביצוע + מבנים מאוכלסים"/>
    <n v="3546960"/>
    <s v="502 20141422"/>
    <n v="502"/>
    <n v="20141422"/>
    <s v="בקשה להיתר"/>
    <s v="עיבוי ובינוי"/>
    <n v="932"/>
    <s v="בת ים"/>
    <n v="6200"/>
    <s v="הנביאים"/>
    <n v="304"/>
    <n v="63"/>
    <n v="63"/>
    <m/>
    <d v="2014-12-10T00:00:00"/>
    <n v="0"/>
    <n v="0"/>
    <n v="16"/>
    <n v="11"/>
    <n v="27"/>
    <m/>
    <m/>
    <m/>
    <m/>
    <m/>
    <s v="עיבוי בינוי קץקרקע +4 קומות קיימות שמעליהן 3 קומות חדשות ודירת גג סה&quot;כ 16 יח&quot;ד קיימות ו-11 יח&quot;ד חדשות סה&quot;כ 27 יח&quot;ד תוספת 16 מרפסות חדשות  ליח&quot;ד קיימות ו-20 מרפסות ליח&quot;ד חדשות גידור זמני של המגרש."/>
    <m/>
    <m/>
    <m/>
    <s v="NULL"/>
    <m/>
    <m/>
    <m/>
    <m/>
    <m/>
    <m/>
    <m/>
    <m/>
    <m/>
    <m/>
    <m/>
    <m/>
    <m/>
    <m/>
    <m/>
    <m/>
    <s v="שליפת כתובות (אוגוסט 2020)"/>
    <n v="2014"/>
    <x v="0"/>
    <s v="בנייה"/>
    <m/>
    <m/>
    <n v="14"/>
    <m/>
    <m/>
    <m/>
    <n v="2"/>
    <s v="להיתר"/>
    <m/>
    <x v="0"/>
    <m/>
    <m/>
    <m/>
    <m/>
    <m/>
    <m/>
    <m/>
    <m/>
    <m/>
    <m/>
    <m/>
    <m/>
    <m/>
    <n v="249"/>
    <n v="249"/>
    <b v="1"/>
    <m/>
    <m/>
    <m/>
    <m/>
    <m/>
    <m/>
    <m/>
    <m/>
    <m/>
    <m/>
    <m/>
    <m/>
    <m/>
    <m/>
    <m/>
    <m/>
    <m/>
    <m/>
  </r>
  <r>
    <n v="84"/>
    <m/>
    <m/>
    <m/>
    <m/>
    <m/>
    <m/>
    <m/>
    <m/>
    <m/>
    <m/>
    <n v="34408"/>
    <m/>
    <s v="תל אביב"/>
    <x v="6"/>
    <x v="15"/>
    <m/>
    <m/>
    <m/>
    <s v="רשויות"/>
    <s v="עיבוי"/>
    <s v="בביצוע + מבנים מאוכלסים"/>
    <n v="3547148"/>
    <s v="502 20150115"/>
    <n v="502"/>
    <n v="20150115"/>
    <s v="בקשה להיתר"/>
    <s v="עיבוי ובינוי"/>
    <n v="932"/>
    <s v="בת ים"/>
    <n v="6200"/>
    <s v="הנביאים"/>
    <n v="304"/>
    <n v="63"/>
    <n v="63"/>
    <m/>
    <d v="2015-02-03T00:00:00"/>
    <n v="0"/>
    <n v="0"/>
    <n v="16"/>
    <n v="11"/>
    <n v="27"/>
    <m/>
    <m/>
    <m/>
    <m/>
    <m/>
    <s v="עיבוי בינוי: הרחבת 16 יח&quot;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 עיבוי בנוי :הרחבת"/>
    <m/>
    <m/>
    <m/>
    <n v="1529731"/>
    <n v="20150115"/>
    <m/>
    <d v="2017-12-19T00:00:00"/>
    <m/>
    <n v="16"/>
    <n v="11"/>
    <n v="16"/>
    <m/>
    <n v="11"/>
    <m/>
    <n v="27"/>
    <m/>
    <m/>
    <s v="עיבוי בינוי: הרחבת 16 יח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quot;"/>
    <m/>
    <m/>
    <s v="שליפת כתובות (אוגוסט 2020)"/>
    <n v="2015"/>
    <x v="7"/>
    <s v="בנייה"/>
    <s v="בנייה"/>
    <m/>
    <n v="14"/>
    <m/>
    <m/>
    <m/>
    <n v="2"/>
    <s v="להיתר"/>
    <m/>
    <x v="1"/>
    <m/>
    <m/>
    <m/>
    <n v="3543887"/>
    <m/>
    <m/>
    <m/>
    <m/>
    <m/>
    <m/>
    <m/>
    <m/>
    <m/>
    <n v="249"/>
    <n v="249"/>
    <b v="1"/>
    <m/>
    <m/>
    <m/>
    <m/>
    <m/>
    <m/>
    <m/>
    <m/>
    <m/>
    <m/>
    <m/>
    <m/>
    <m/>
    <m/>
    <m/>
    <m/>
    <m/>
    <m/>
  </r>
  <r>
    <n v="83"/>
    <m/>
    <m/>
    <m/>
    <m/>
    <m/>
    <m/>
    <m/>
    <m/>
    <m/>
    <m/>
    <n v="34408"/>
    <m/>
    <s v="תל אביב"/>
    <x v="6"/>
    <x v="15"/>
    <m/>
    <m/>
    <m/>
    <s v="רשויות"/>
    <s v="עיבוי"/>
    <s v="בביצוע + מבנים מאוכלסים"/>
    <n v="5302341"/>
    <s v="502 20150115"/>
    <n v="502"/>
    <n v="20150115"/>
    <s v="בקשה להיתר - רישוי מלא"/>
    <s v="עיבוי ובינוי"/>
    <n v="932"/>
    <s v="בת ים"/>
    <n v="6200"/>
    <s v="הנביאים"/>
    <n v="304"/>
    <n v="63"/>
    <n v="63"/>
    <m/>
    <d v="2015-02-03T00:00:00"/>
    <n v="16"/>
    <n v="11"/>
    <n v="16"/>
    <n v="11"/>
    <n v="27"/>
    <m/>
    <m/>
    <m/>
    <m/>
    <m/>
    <s v="עיבוי בינוי: הרחבת 16 יח&quot;ד במבנה קיים בן 4 קומות מעל קומת קרקע+ תוספת בניה של 2 קומות מלאות ו-2 קומות חלקיות הכוללות 11 יח&quot;ד חדשות (סה&quot;כ 27 יח&quot;ד).הוספת ממ&quot;דים, מעלית ומרפסות שמש לדירות  קיימות+ חניה בקומת הקרקע+ גידור זמני במהלך הבניה. עיבוי בנוי :הרחבת"/>
    <m/>
    <m/>
    <m/>
    <s v="NULL"/>
    <m/>
    <m/>
    <m/>
    <m/>
    <m/>
    <m/>
    <m/>
    <m/>
    <m/>
    <m/>
    <m/>
    <m/>
    <m/>
    <m/>
    <m/>
    <m/>
    <s v="שליפת כתובות (אוגוסט 2020)"/>
    <n v="2015"/>
    <x v="0"/>
    <s v="בנייה"/>
    <m/>
    <m/>
    <m/>
    <m/>
    <m/>
    <m/>
    <n v="4"/>
    <s v="להיתר"/>
    <m/>
    <x v="0"/>
    <m/>
    <m/>
    <m/>
    <m/>
    <m/>
    <m/>
    <m/>
    <m/>
    <m/>
    <m/>
    <m/>
    <m/>
    <m/>
    <n v="249"/>
    <n v="249"/>
    <b v="1"/>
    <m/>
    <m/>
    <m/>
    <m/>
    <m/>
    <m/>
    <m/>
    <m/>
    <m/>
    <m/>
    <m/>
    <m/>
    <m/>
    <m/>
    <m/>
    <m/>
    <m/>
    <m/>
  </r>
  <r>
    <n v="85"/>
    <m/>
    <m/>
    <m/>
    <m/>
    <m/>
    <m/>
    <m/>
    <m/>
    <m/>
    <m/>
    <n v="34408"/>
    <m/>
    <s v="תל אביב"/>
    <x v="6"/>
    <x v="15"/>
    <m/>
    <m/>
    <m/>
    <s v="רשויות"/>
    <s v="רשויות מקומיות - עיבוי"/>
    <s v="בביצוע + מבנים מאוכלסים"/>
    <n v="5388553"/>
    <s v="502 20180154"/>
    <n v="502"/>
    <n v="20180154"/>
    <s v="בקשה להיתר-מסלול הקלות ושימוש"/>
    <s v="עיבוי ובינוי"/>
    <n v="932"/>
    <s v="בת ים"/>
    <n v="6200"/>
    <s v="הנביאים"/>
    <n v="304"/>
    <n v="63"/>
    <n v="63"/>
    <m/>
    <d v="2018-01-24T00:00:00"/>
    <n v="0"/>
    <n v="0"/>
    <m/>
    <m/>
    <n v="3"/>
    <m/>
    <m/>
    <m/>
    <m/>
    <m/>
    <s v="תכנית שינויים להיתר 20150115 למבנה קיים בתהליך עיבוי בינוי, כולל 27 יח&quot;ד קיימות, תוספת 2 יח&quot;ד בקומה 7 ותוספת 1 יח&quot;ד בקומה8 (חלקית)- סה&quot;כ 30 יח&quot;ד (קיים +מוצע)"/>
    <m/>
    <m/>
    <m/>
    <n v="2046218"/>
    <n v="20180154"/>
    <m/>
    <d v="2020-03-15T00:00:00"/>
    <m/>
    <n v="27"/>
    <n v="3"/>
    <m/>
    <m/>
    <m/>
    <m/>
    <n v="3"/>
    <m/>
    <m/>
    <s v="תכנית שינויים להיתר 20150115 למבנה קיים בתהליך עיבוי בינוי, כולל 27 יחד קיימות, תוספת 2 יחד בקומה 7 ותוספת 1 יחד בקומה8 (חלקית)- סהכ 30 יחד (קיים +מוצע)"/>
    <m/>
    <m/>
    <m/>
    <n v="2018"/>
    <x v="2"/>
    <s v="בנייה (שינויים)"/>
    <s v="בנייה (שינויים)"/>
    <m/>
    <n v="14"/>
    <m/>
    <m/>
    <m/>
    <n v="1"/>
    <s v="להיתר"/>
    <s v="המשכי - תוספת 3 יחד"/>
    <x v="1"/>
    <s v="המשכי - תוספת 3 יחד"/>
    <m/>
    <m/>
    <n v="5388553"/>
    <n v="2046218"/>
    <m/>
    <m/>
    <m/>
    <m/>
    <m/>
    <m/>
    <m/>
    <m/>
    <n v="249"/>
    <n v="249"/>
    <b v="1"/>
    <m/>
    <m/>
    <m/>
    <m/>
    <m/>
    <m/>
    <m/>
    <m/>
    <m/>
    <m/>
    <m/>
    <m/>
    <m/>
    <m/>
    <m/>
    <m/>
    <m/>
    <m/>
  </r>
  <r>
    <n v="86"/>
    <m/>
    <m/>
    <m/>
    <m/>
    <m/>
    <m/>
    <m/>
    <m/>
    <m/>
    <m/>
    <n v="34408"/>
    <m/>
    <s v="תל אביב"/>
    <x v="6"/>
    <x v="15"/>
    <m/>
    <m/>
    <m/>
    <s v="רשויות"/>
    <s v="רשויות מקומיות - עיבוי"/>
    <s v="בביצוע + מבנים מאוכלסים"/>
    <n v="6858769"/>
    <s v="502 20180154"/>
    <n v="502"/>
    <n v="20180154"/>
    <s v="בקשה להיתר-מסלול הקלות ושימוש חורג- 90 יום"/>
    <s v="עיבוי ובינוי"/>
    <n v="932"/>
    <s v="בת ים"/>
    <n v="6200"/>
    <s v="הנביאים"/>
    <n v="304"/>
    <n v="63"/>
    <n v="63"/>
    <m/>
    <d v="2018-01-24T00:00:00"/>
    <n v="0"/>
    <n v="0"/>
    <n v="27"/>
    <n v="3"/>
    <n v="30"/>
    <m/>
    <m/>
    <m/>
    <m/>
    <m/>
    <s v="תכנית שינויים להיתר 20150115 למבנה קיים בתהליך עיבוי בינוי, כולל 27 יח&quot;ד קיימות, תוספת 2 יח&quot;ד בקומה 7 ותוספת 1 יח&quot;ד בקומה8 (חלקית)- סה&quot;כ 30 יח&quot;ד (קיים +מוצע)"/>
    <m/>
    <m/>
    <m/>
    <s v="NULL"/>
    <m/>
    <m/>
    <m/>
    <m/>
    <m/>
    <m/>
    <m/>
    <m/>
    <m/>
    <m/>
    <m/>
    <m/>
    <m/>
    <m/>
    <m/>
    <m/>
    <m/>
    <n v="2018"/>
    <x v="0"/>
    <s v="בנייה (שינויים)"/>
    <m/>
    <m/>
    <m/>
    <m/>
    <m/>
    <m/>
    <n v="4"/>
    <s v="להיתר"/>
    <m/>
    <x v="0"/>
    <m/>
    <m/>
    <m/>
    <m/>
    <m/>
    <m/>
    <m/>
    <m/>
    <m/>
    <m/>
    <m/>
    <m/>
    <m/>
    <n v="249"/>
    <n v="249"/>
    <b v="1"/>
    <m/>
    <m/>
    <m/>
    <m/>
    <m/>
    <m/>
    <m/>
    <m/>
    <m/>
    <m/>
    <m/>
    <m/>
    <m/>
    <m/>
    <m/>
    <m/>
    <m/>
    <m/>
  </r>
  <r>
    <n v="87"/>
    <m/>
    <m/>
    <m/>
    <m/>
    <m/>
    <m/>
    <m/>
    <m/>
    <m/>
    <m/>
    <n v="34408"/>
    <m/>
    <s v="תל אביב"/>
    <x v="6"/>
    <x v="15"/>
    <m/>
    <m/>
    <m/>
    <s v="רשויות"/>
    <s v="עיבוי"/>
    <s v="בביצוע + מבנים מאוכלסים"/>
    <n v="3543885"/>
    <s v="502 20120983"/>
    <n v="502"/>
    <n v="20120983"/>
    <s v="בקשה להיתר"/>
    <s v="עיבוי ובינוי"/>
    <n v="931"/>
    <s v="בת ים"/>
    <n v="6200"/>
    <s v="הנביאים"/>
    <n v="304"/>
    <n v="65"/>
    <n v="65"/>
    <m/>
    <d v="2012-11-05T00:00:00"/>
    <n v="0"/>
    <n v="0"/>
    <n v="16"/>
    <n v="11"/>
    <n v="27"/>
    <m/>
    <m/>
    <m/>
    <m/>
    <m/>
    <s v="בקשה לעיבוי בינוי : ק. קרקע + 4 קומות קיימות שמעליהן 3 קומות חדשות ודירת גג סה&quot;כ 16 יח&quot;ד קיימות ו- 11 יח&quot;ד חדשות + תוספת 16 מרפסות חדשות ליח&quot;ד קיימות ו 20 מרפסות ליחידות חדשות."/>
    <m/>
    <m/>
    <m/>
    <s v="NULL"/>
    <m/>
    <m/>
    <m/>
    <m/>
    <m/>
    <m/>
    <m/>
    <m/>
    <m/>
    <m/>
    <m/>
    <m/>
    <m/>
    <m/>
    <m/>
    <m/>
    <s v="שליפת כתובות (אוגוסט 2020)"/>
    <n v="2012"/>
    <x v="0"/>
    <s v="בנייה"/>
    <m/>
    <m/>
    <n v="15"/>
    <m/>
    <m/>
    <n v="1"/>
    <n v="1"/>
    <s v="להיתר"/>
    <m/>
    <x v="0"/>
    <m/>
    <m/>
    <m/>
    <m/>
    <n v="250323"/>
    <m/>
    <m/>
    <m/>
    <m/>
    <m/>
    <m/>
    <m/>
    <m/>
    <n v="249"/>
    <n v="249"/>
    <b v="1"/>
    <m/>
    <m/>
    <m/>
    <m/>
    <m/>
    <m/>
    <m/>
    <m/>
    <m/>
    <m/>
    <m/>
    <m/>
    <m/>
    <m/>
    <m/>
    <m/>
    <m/>
    <m/>
  </r>
  <r>
    <n v="88"/>
    <m/>
    <m/>
    <m/>
    <m/>
    <m/>
    <m/>
    <m/>
    <m/>
    <m/>
    <m/>
    <n v="34408"/>
    <m/>
    <s v="תל אביב"/>
    <x v="6"/>
    <x v="15"/>
    <m/>
    <m/>
    <m/>
    <s v="רשויות"/>
    <s v="עיבוי"/>
    <s v="בביצוע + מבנים מאוכלסים"/>
    <n v="3546958"/>
    <s v="502 20141419"/>
    <n v="502"/>
    <n v="20141419"/>
    <s v="בקשה להיתר"/>
    <s v="עיבוי ובינוי"/>
    <n v="931"/>
    <s v="בת ים"/>
    <n v="6200"/>
    <s v="הנביאים"/>
    <n v="304"/>
    <n v="65"/>
    <n v="65"/>
    <m/>
    <d v="2014-12-10T00:00:00"/>
    <n v="0"/>
    <n v="0"/>
    <n v="16"/>
    <n v="11"/>
    <n v="27"/>
    <m/>
    <m/>
    <m/>
    <m/>
    <m/>
    <s v="עיבוי בינוי בקומת הקרקע +4 קומות קיימות שמעליהן 3 קומות חדשות ודירת גג  סה&quot;כ 16 יח&quot;ד קיימות ו- 11 יח&quot;ד חדשות (סה&quot;כ 27 יח&quot;ד) +תוספת 16 מרפסות חדשות ליח&quot;ד קיימות ו-20 מרפסות ליח&quot;ד  חדשות גידור זמני  של המגרש."/>
    <m/>
    <m/>
    <m/>
    <s v="NULL"/>
    <m/>
    <m/>
    <m/>
    <m/>
    <m/>
    <m/>
    <m/>
    <m/>
    <m/>
    <m/>
    <m/>
    <m/>
    <m/>
    <m/>
    <m/>
    <m/>
    <s v="שליפת כתובות (אוגוסט 2020)"/>
    <n v="2014"/>
    <x v="0"/>
    <s v="בנייה"/>
    <m/>
    <m/>
    <n v="15"/>
    <m/>
    <m/>
    <m/>
    <n v="2"/>
    <s v="להיתר"/>
    <m/>
    <x v="0"/>
    <m/>
    <m/>
    <m/>
    <m/>
    <m/>
    <m/>
    <m/>
    <m/>
    <m/>
    <m/>
    <m/>
    <m/>
    <m/>
    <n v="249"/>
    <n v="249"/>
    <b v="1"/>
    <m/>
    <m/>
    <m/>
    <m/>
    <m/>
    <m/>
    <m/>
    <m/>
    <m/>
    <m/>
    <m/>
    <m/>
    <m/>
    <m/>
    <m/>
    <m/>
    <m/>
    <m/>
  </r>
  <r>
    <n v="89"/>
    <m/>
    <m/>
    <m/>
    <m/>
    <m/>
    <m/>
    <m/>
    <m/>
    <m/>
    <m/>
    <n v="34408"/>
    <m/>
    <s v="תל אביב"/>
    <x v="6"/>
    <x v="15"/>
    <m/>
    <m/>
    <m/>
    <s v="רשויות"/>
    <s v="רשויות מקומיות - עיבוי"/>
    <s v="בביצוע + מבנים מאוכלסים"/>
    <n v="3547993"/>
    <s v="502 20150990"/>
    <n v="502"/>
    <n v="20150990"/>
    <s v="בקשה להיתר"/>
    <s v="עיבוי ובינוי                            "/>
    <n v="931"/>
    <s v="בת ים"/>
    <n v="6200"/>
    <s v="הנביאים"/>
    <n v="304"/>
    <n v="65"/>
    <n v="65"/>
    <m/>
    <d v="2015-11-04T00:00:00"/>
    <n v="16"/>
    <n v="11"/>
    <n v="16"/>
    <n v="11"/>
    <n v="27"/>
    <m/>
    <m/>
    <m/>
    <m/>
    <m/>
    <s v=" בקשה לעיבוי בינוי:ק. קרקע+ 4 קומות קיימות שמעליהן 3 קומות חדשות ודירות גג  16 יח&quot;ד קיימות ו-11 יח&quot;ד חדשות (סה&quot;כ 27 יח&quot;ד+תוספת 16 מרפסות חדשות ליח&quot;ד קיימות ו- 20 מרפסות ליחידות חדשות. גידור זמני של המגרש. בקשה לעיבוי בינוי : ק. קרקע + 4 קומות קיימות שמעלי"/>
    <m/>
    <m/>
    <m/>
    <n v="250323"/>
    <n v="20150990"/>
    <m/>
    <d v="2015-11-19T00:00:00"/>
    <m/>
    <n v="16"/>
    <n v="11"/>
    <n v="16"/>
    <m/>
    <n v="11"/>
    <m/>
    <n v="27"/>
    <m/>
    <m/>
    <s v="בקשה לעיבוי בינוי:ק. קרקע+ 4 קומות קיימות שמעליהן 3 קומות חדשות ודירות גג  16 יחד קיימות ו-11 יח&quot;ד חדשות (סה&quot;כ 27 יח&quot;ד+תוספת 16 מרפסות חדשות ליח&quot;ד קיימות ו- 20 מרפסות ליחידות חדשות. גידור זמני של המגרש.&quot;"/>
    <m/>
    <m/>
    <m/>
    <n v="2015"/>
    <x v="5"/>
    <s v="בנייה"/>
    <s v="בנייה"/>
    <m/>
    <n v="15"/>
    <m/>
    <m/>
    <m/>
    <n v="2"/>
    <s v="להיתר"/>
    <m/>
    <x v="1"/>
    <m/>
    <m/>
    <m/>
    <n v="3543885"/>
    <m/>
    <m/>
    <m/>
    <m/>
    <m/>
    <m/>
    <m/>
    <m/>
    <m/>
    <n v="249"/>
    <n v="249"/>
    <b v="1"/>
    <m/>
    <m/>
    <m/>
    <m/>
    <m/>
    <m/>
    <m/>
    <m/>
    <m/>
    <m/>
    <m/>
    <m/>
    <m/>
    <m/>
    <m/>
    <m/>
    <m/>
    <m/>
  </r>
  <r>
    <n v="90"/>
    <m/>
    <m/>
    <m/>
    <m/>
    <m/>
    <m/>
    <m/>
    <m/>
    <m/>
    <m/>
    <n v="34408"/>
    <m/>
    <s v="תל אביב"/>
    <x v="6"/>
    <x v="15"/>
    <m/>
    <m/>
    <m/>
    <s v="רשויות"/>
    <s v="עיבוי"/>
    <s v="בביצוע + מבנים מאוכלסים"/>
    <n v="3548289"/>
    <s v="502 20160060"/>
    <n v="502"/>
    <n v="20160060"/>
    <s v="בקשה להיתר"/>
    <s v="עיבוי ובינוי"/>
    <n v="931"/>
    <s v="בת ים"/>
    <n v="6200"/>
    <s v="הנביאים"/>
    <n v="304"/>
    <n v="65"/>
    <n v="65"/>
    <m/>
    <d v="2016-01-20T00:00:00"/>
    <n v="27"/>
    <n v="3"/>
    <m/>
    <m/>
    <n v="3"/>
    <m/>
    <m/>
    <m/>
    <m/>
    <m/>
    <s v="תכנית שינויים להיתר 20120983  למבנה קיים בתהליך עיבוי בינוי, כולל  27 יח&quot;ד ,ותוספת 2 יח&quot;ד בקומה 7 , תוספת יח&quot;ד 1 בקומה 8 (חלקית)- סה&quot;כ 30 יח&quot;ד ושינויים . שיפוץ והרחבת דירות קיימות במבנה קיים בן 4 קומות מעל קומת קרקע הכולל 16 יח&quot;ד +תוספת בניה חדשה 2 קומות"/>
    <m/>
    <m/>
    <m/>
    <n v="1532000"/>
    <n v="20160060"/>
    <m/>
    <d v="2017-09-10T00:00:00"/>
    <m/>
    <n v="27"/>
    <n v="3"/>
    <m/>
    <m/>
    <m/>
    <m/>
    <n v="3"/>
    <m/>
    <m/>
    <s v="תכנית שינויים להיתר 20150990 למבנה בתהליך עיבוי בינוי, כולל 27 יחד קיימות,  תוספת 2 יח&quot;ד בקומה 7 ותוספת יח&quot;ד 1 בקומה 8 ,סה&quot;כ  30 יח&quot;ד ( קיים+ מוצע) , ושינויים&quot;"/>
    <m/>
    <m/>
    <s v="שליפת כתובות (אוגוסט 2020)"/>
    <n v="2016"/>
    <x v="7"/>
    <s v="בנייה (שינויים)"/>
    <s v="בנייה (שינויים)"/>
    <m/>
    <n v="15"/>
    <m/>
    <m/>
    <m/>
    <n v="1"/>
    <s v="להיתר"/>
    <s v="המשכית תוספת 3 יחד"/>
    <x v="1"/>
    <s v="המשכי תוספת 3 יחד"/>
    <m/>
    <m/>
    <n v="3548289"/>
    <n v="1532000"/>
    <m/>
    <m/>
    <m/>
    <m/>
    <m/>
    <m/>
    <m/>
    <m/>
    <n v="249"/>
    <n v="249"/>
    <b v="1"/>
    <m/>
    <m/>
    <m/>
    <m/>
    <m/>
    <m/>
    <m/>
    <m/>
    <m/>
    <m/>
    <m/>
    <m/>
    <m/>
    <m/>
    <m/>
    <m/>
    <m/>
    <m/>
  </r>
  <r>
    <n v="91"/>
    <m/>
    <m/>
    <m/>
    <m/>
    <m/>
    <m/>
    <m/>
    <m/>
    <m/>
    <m/>
    <n v="34408"/>
    <m/>
    <s v="תל אביב"/>
    <x v="6"/>
    <x v="15"/>
    <m/>
    <m/>
    <m/>
    <s v="רשויות"/>
    <s v="עיבוי"/>
    <s v="בביצוע + מבנים מאוכלסים"/>
    <n v="5321883"/>
    <s v="502 20160060"/>
    <n v="502"/>
    <n v="20160060"/>
    <s v="בקשה להיתר - רישוי מלא"/>
    <s v="עיבוי ובינוי"/>
    <n v="931"/>
    <s v="בת ים"/>
    <n v="6200"/>
    <s v="הנביאים"/>
    <n v="304"/>
    <n v="65"/>
    <n v="65"/>
    <m/>
    <d v="2016-01-20T00:00:00"/>
    <n v="27"/>
    <n v="3"/>
    <m/>
    <m/>
    <m/>
    <m/>
    <m/>
    <m/>
    <m/>
    <m/>
    <s v="תכנית שינויים להיתר 20150990"/>
    <m/>
    <m/>
    <m/>
    <s v="NULL"/>
    <m/>
    <m/>
    <m/>
    <m/>
    <m/>
    <m/>
    <m/>
    <m/>
    <m/>
    <m/>
    <m/>
    <m/>
    <m/>
    <m/>
    <m/>
    <m/>
    <s v="שליפת כתובות (אוגוסט 2020)"/>
    <n v="2016"/>
    <x v="0"/>
    <s v="שינויים"/>
    <m/>
    <m/>
    <n v="15"/>
    <m/>
    <m/>
    <m/>
    <n v="2"/>
    <s v="להיתר"/>
    <m/>
    <x v="0"/>
    <m/>
    <m/>
    <m/>
    <m/>
    <m/>
    <m/>
    <m/>
    <m/>
    <m/>
    <m/>
    <m/>
    <m/>
    <m/>
    <n v="249"/>
    <n v="249"/>
    <b v="1"/>
    <m/>
    <m/>
    <m/>
    <m/>
    <m/>
    <m/>
    <m/>
    <m/>
    <m/>
    <m/>
    <m/>
    <m/>
    <m/>
    <m/>
    <m/>
    <m/>
    <m/>
    <m/>
  </r>
  <r>
    <n v="92"/>
    <m/>
    <m/>
    <m/>
    <m/>
    <m/>
    <m/>
    <m/>
    <m/>
    <m/>
    <m/>
    <n v="34408"/>
    <m/>
    <s v="תל אביב"/>
    <x v="6"/>
    <x v="15"/>
    <m/>
    <m/>
    <m/>
    <s v="רשויות"/>
    <s v="עיבוי"/>
    <s v="בביצוע + מבנים מאוכלסים"/>
    <n v="3546478"/>
    <s v="502 20140929"/>
    <n v="502"/>
    <n v="20140929"/>
    <s v="בקשה להיתר"/>
    <s v="עיבוי ובינוי"/>
    <n v="938"/>
    <s v="בת ים"/>
    <n v="6200"/>
    <s v="הנביאים"/>
    <n v="304"/>
    <n v="73"/>
    <n v="73"/>
    <m/>
    <d v="2014-08-06T00:00:00"/>
    <n v="0"/>
    <n v="0"/>
    <m/>
    <m/>
    <n v="25"/>
    <m/>
    <m/>
    <m/>
    <m/>
    <m/>
    <s v="במסגרת תכנית עיבוי בנוי במתחם הנביאים  הרחבת דירות קיימות תוספת ממ&quot;דים מעליות ותוספת של 25 יח&quot;ד על גג המבנה וכן הסדרת חניות."/>
    <m/>
    <m/>
    <m/>
    <s v="NULL"/>
    <m/>
    <m/>
    <m/>
    <m/>
    <m/>
    <m/>
    <m/>
    <m/>
    <m/>
    <m/>
    <m/>
    <m/>
    <m/>
    <m/>
    <m/>
    <m/>
    <s v="שליפת כתובות (אוגוסט 2020)"/>
    <n v="2014"/>
    <x v="0"/>
    <s v="בנייה"/>
    <m/>
    <m/>
    <n v="16"/>
    <m/>
    <m/>
    <m/>
    <n v="1"/>
    <s v="להיתר"/>
    <m/>
    <x v="0"/>
    <m/>
    <m/>
    <m/>
    <m/>
    <m/>
    <m/>
    <m/>
    <m/>
    <m/>
    <m/>
    <m/>
    <m/>
    <m/>
    <n v="249"/>
    <n v="249"/>
    <b v="1"/>
    <m/>
    <m/>
    <m/>
    <m/>
    <m/>
    <m/>
    <m/>
    <s v="אישור בתנאים"/>
    <m/>
    <m/>
    <m/>
    <m/>
    <m/>
    <s v="פיש"/>
    <m/>
    <m/>
    <m/>
    <m/>
  </r>
  <r>
    <n v="1683"/>
    <m/>
    <m/>
    <m/>
    <m/>
    <m/>
    <m/>
    <m/>
    <m/>
    <m/>
    <m/>
    <n v="34408"/>
    <m/>
    <s v="תל אביב"/>
    <x v="6"/>
    <x v="15"/>
    <m/>
    <m/>
    <m/>
    <s v="רשויות"/>
    <s v="עיבוי"/>
    <s v="בביצוע + מבנים מאוכלסים"/>
    <n v="7454678"/>
    <s v="502 20171967"/>
    <n v="502"/>
    <n v="20171967"/>
    <s v="בקשה להיתר - רישוי מלא                                                          "/>
    <s v="תוספת/שינוי למבנה קיים                  "/>
    <n v="1410"/>
    <s v="בת ים"/>
    <n v="6200"/>
    <s v="הנביאים                                                     "/>
    <n v="304"/>
    <n v="47"/>
    <n v="47"/>
    <m/>
    <d v="2017-11-19T00:00:00"/>
    <n v="0"/>
    <n v="0"/>
    <n v="32"/>
    <n v="22"/>
    <n v="54"/>
    <s v="2021_03"/>
    <d v="2021-07-15T12:02:09"/>
    <s v="אתר העירייה"/>
    <s v="חישוב מתמטי"/>
    <s v="מדלן"/>
    <s v=" שיפוץ והרחבה דירות קיימות במבנה קיים בן 4 קומות מעל קומת קרקע, הכולל 32 יחד + תוספת בניה חדשה: 2 קומות מלאות + 2 קומות חלקיות - 22 יחד (סהכ 54 יחד) +גידור זמני.                                                                                                                                                                                                                                                                                                                                                                                                                                                                                                                                                                                                                                                                                                                                                                                                                                                                   "/>
    <n v="20180009"/>
    <d v="2018-06-05T00:00:00"/>
    <s v="  הוחלט לא לאשר הוספת מסתור לכיסוי דוד חשמל וצנרת בחזית דרומית, יש למצוא פתרון  בינוי אחר המהווה יחידה אחת עם המבנה.  שינוי חיפוי בחזיתות מאבן לשליכט אינו מאושר, השינוי ייעשה באבן (בתליה יבשה) או כל  חומר קשיח אחר באישור אגף הנדסה.  יתרת השינויים מאושרים.     פה אחד - 5 (אלי יריב עזב)     החלטה מפורטת תישלח בהמשך.  להלן ההחלטה המפורטת:  הוספת מסתור לכיסוי דוד חשמל וצנרת בחזית דרומית אינה מאושרת. יש למצוא פתרון  בינוי אחר המהווה יחידה אחת עם המבנה.  שינוי חיפוי בחזיתות מאבן לשליכט אינו מאושר. השינוי יעשה באבן (בתליה יבשה) או כל  חומר חלופי אחר שיאושר על ידי מהנדס העיר.  יתרת השינויים מאושרים.  יש לתקן את הבקשה בהתאם להערות הבאות:  1.  יש לסמן שינויים מהיתרים בהתאם להחלטת הוועדה.  2.  יש להוסיף בתאור הבקשה הגבהת מבנה מ-27.80 מ' ל-28.25 מ'. בהתאם לאישור       רתא מ-03.12.2017 , אין התנגדות לגובה של 35 מ' מעל פני הקרקע.  3.  יש לעמוד בדרישות ותנאים בהיתרים מיום 10.11.15 היתר בניה מס' 20130198 לשיפוץ       והרחבה דירות קיימות במבנה קיים בן 4 קומות מעל קומת קרקע, הכולל 32 יחד +       תוספ"/>
    <n v="2130041"/>
    <n v="20171967"/>
    <s v="בקשה להיתר - רישוי מלא                                                          "/>
    <d v="2021-04-21T00:00:00"/>
    <s v="בית משותף                                                                                 "/>
    <n v="0"/>
    <n v="0"/>
    <n v="32"/>
    <s v="אתר העירייה"/>
    <n v="22"/>
    <s v="חישוב מתמטי"/>
    <n v="54"/>
    <s v="מדלן"/>
    <s v="NULL"/>
    <s v="שינויים להיתר 20130198 מיום 11.08.2015 : -הוספת מסתור לכיסוי דוד חשמל וצנרת בחזית דרומית -עיבוי והוספה אלמנטים קונסטרוקטיביים בכל הקומות - שינוי גג חדר מדרגות עליון -שינוי גובה בניין מ-27.80 מ' ל-28.25 מ'"/>
    <s v="2021_03"/>
    <d v="2021-07-15T12:02:11"/>
    <s v="גוש חלקה"/>
    <n v="2017"/>
    <x v="1"/>
    <s v="בנייה"/>
    <s v="בנייה (שינויים)"/>
    <m/>
    <n v="9"/>
    <m/>
    <m/>
    <m/>
    <n v="2"/>
    <s v="להיתר"/>
    <m/>
    <x v="0"/>
    <m/>
    <m/>
    <m/>
    <m/>
    <m/>
    <m/>
    <m/>
    <m/>
    <m/>
    <m/>
    <m/>
    <m/>
    <m/>
    <n v="249"/>
    <n v="249"/>
    <b v="1"/>
    <m/>
    <m/>
    <m/>
    <m/>
    <m/>
    <m/>
    <m/>
    <m/>
    <m/>
    <m/>
    <m/>
    <m/>
    <m/>
    <m/>
    <m/>
    <m/>
    <m/>
    <m/>
  </r>
  <r>
    <n v="1685"/>
    <m/>
    <m/>
    <m/>
    <m/>
    <m/>
    <m/>
    <m/>
    <m/>
    <m/>
    <m/>
    <n v="34408"/>
    <m/>
    <s v="תל אביב"/>
    <x v="6"/>
    <x v="15"/>
    <m/>
    <m/>
    <m/>
    <s v="רשויות"/>
    <s v="עיבוי"/>
    <s v="בביצוע + מבנים מאוכלסים"/>
    <n v="7454905"/>
    <s v="502 20210501"/>
    <n v="502"/>
    <n v="20210501"/>
    <s v="בקשה למידע                                                                      "/>
    <s v="בניה חדשה                               "/>
    <n v="1410"/>
    <s v="בת ים"/>
    <n v="6200"/>
    <s v="הנביאים                                                     "/>
    <n v="304"/>
    <n v="49"/>
    <n v="49"/>
    <m/>
    <d v="2021-04-14T00:00:00"/>
    <n v="0"/>
    <n v="74"/>
    <m/>
    <m/>
    <n v="74"/>
    <s v="2021_03"/>
    <d v="2021-07-15T12:02:09"/>
    <m/>
    <m/>
    <s v="אתר העירייה"/>
    <s v=" פירוט לגבי הבניה המבוקשת הריסת בניין קיים והקמת שני מבני מגורים. הקלה / שימוש חורג:  הקלה סוג ההקלה המבוקשת:  הקלה בגובה המבנה / גובה הקומה, הקלה במספר יחידות דיור, הקלה בזכויות בנייה, הקלה במספר קומות, אחר תאור ההקלה המבוקשת:  1 .הקלה לתוספת שתי קומות._x000a_2 .הקלה לתוספת קומה וחצי מכח תכנית בי/538._x000a_3 .בקשה לתוספת יחד (שבס) לפי תקנות סטייה ניכרת מתכנית 2) 9 (בשיעור של %20 לתוספת 5 יחד על היחד המאושרות בתכנית הראשית._x000a_4 .הקלה הבקשה כוללת את אחת או יותר מהעבודות להלן:  חפירה, חניה מקורה, עבודות פיתוח,(פירוט: גינות פרטיות, שבילים ושטחים מגוננים משותפים. ), גדרות ושערים                                                                                                                                                                                                                                                                                                                                                                                                                                             "/>
    <n v="0"/>
    <s v="NULL"/>
    <s v="NULL"/>
    <s v="NULL"/>
    <m/>
    <s v="NULL"/>
    <m/>
    <m/>
    <m/>
    <m/>
    <m/>
    <m/>
    <m/>
    <m/>
    <m/>
    <m/>
    <m/>
    <m/>
    <m/>
    <m/>
    <s v="גוש חלקה"/>
    <n v="2021"/>
    <x v="0"/>
    <s v="הריסה + בנייה"/>
    <m/>
    <m/>
    <n v="20"/>
    <m/>
    <m/>
    <m/>
    <n v="1"/>
    <s v="למידע"/>
    <m/>
    <x v="0"/>
    <m/>
    <m/>
    <m/>
    <m/>
    <m/>
    <m/>
    <m/>
    <m/>
    <m/>
    <m/>
    <m/>
    <m/>
    <m/>
    <n v="249"/>
    <n v="249"/>
    <b v="1"/>
    <m/>
    <m/>
    <m/>
    <m/>
    <m/>
    <m/>
    <m/>
    <m/>
    <m/>
    <m/>
    <m/>
    <m/>
    <s v="פיש"/>
    <m/>
    <m/>
    <m/>
    <m/>
    <m/>
  </r>
  <r>
    <n v="1684"/>
    <m/>
    <m/>
    <m/>
    <m/>
    <m/>
    <m/>
    <m/>
    <m/>
    <m/>
    <m/>
    <n v="34408"/>
    <m/>
    <s v="תל אביב"/>
    <x v="6"/>
    <x v="15"/>
    <m/>
    <m/>
    <m/>
    <s v="רשויות"/>
    <s v="עיבוי"/>
    <s v="בביצוע + מבנים מאוכלסים"/>
    <n v="7455198"/>
    <s v="502 20210813"/>
    <n v="502"/>
    <n v="20210813"/>
    <s v="בקשה למידע                                                                      "/>
    <s v="תמא 38- הריסה ובנייה                    "/>
    <n v="923"/>
    <s v="בת ים"/>
    <n v="6200"/>
    <s v="הנביאים                                                     "/>
    <n v="304"/>
    <n v="49"/>
    <n v="49"/>
    <m/>
    <d v="2021-06-07T00:00:00"/>
    <n v="0"/>
    <n v="74"/>
    <m/>
    <m/>
    <n v="74"/>
    <s v="2021_03"/>
    <d v="2021-07-15T12:02:09"/>
    <m/>
    <m/>
    <s v="אתר העירייה"/>
    <s v=" הריסת מבנה קיים והקמת שני מבני מגורים חדשים בגובה ק+8+גג, 3 קומות מרתפים. הקלה / שימוש חורג:  הקלה סוג ההקלה המבוקשת:  הקלה בגובה המבנה / גובה הקומה, הקלה במספר יחידות דיור, הקלה בזכויות בנייה, הקלה במספר קומות, אחר תאור ההקלה המבוקשת:  5 .הקלה לתוספת שטח בשיעור של 5% לצורך תוספת מעלית. הבקשה כוללת את אחת או יותר מהעבודות להלן:  חפירה, חניה מקורה, עבודות פיתוח,(פירוט: גינות פרטיות, שבילים ושטחים מגוננים משותפים. ), גדרות ושערים                                                                                                                                                                                                                                                                                                                                                                                                                                                                                                                                                                                        "/>
    <n v="0"/>
    <s v="NULL"/>
    <s v="NULL"/>
    <s v="NULL"/>
    <m/>
    <s v="NULL"/>
    <m/>
    <m/>
    <m/>
    <m/>
    <m/>
    <m/>
    <m/>
    <m/>
    <m/>
    <m/>
    <m/>
    <m/>
    <m/>
    <m/>
    <s v="גוש חלקה"/>
    <n v="2021"/>
    <x v="0"/>
    <s v="הריסה + בנייה"/>
    <m/>
    <m/>
    <n v="20"/>
    <m/>
    <m/>
    <m/>
    <n v="2"/>
    <s v="למידע"/>
    <m/>
    <x v="0"/>
    <m/>
    <m/>
    <m/>
    <m/>
    <m/>
    <m/>
    <m/>
    <m/>
    <m/>
    <m/>
    <m/>
    <m/>
    <m/>
    <n v="249"/>
    <n v="249"/>
    <b v="1"/>
    <m/>
    <m/>
    <m/>
    <m/>
    <m/>
    <m/>
    <m/>
    <m/>
    <m/>
    <m/>
    <m/>
    <m/>
    <m/>
    <m/>
    <m/>
    <m/>
    <m/>
    <m/>
  </r>
  <r>
    <n v="1095"/>
    <m/>
    <m/>
    <m/>
    <s v="תמ&quot;א אך הכתובת נמצאת בתוך המתחם ולכן פ&quot;ב"/>
    <m/>
    <m/>
    <m/>
    <m/>
    <m/>
    <m/>
    <n v="34408"/>
    <m/>
    <s v="תל אביב"/>
    <x v="6"/>
    <x v="15"/>
    <m/>
    <m/>
    <m/>
    <s v="רשויות"/>
    <s v="עיבוי"/>
    <s v="בביצוע + מבנים מאוכלסים"/>
    <n v="7234912"/>
    <s v="502 20201745"/>
    <n v="502"/>
    <n v="20201745"/>
    <s v="בקשה מקדמית                                                                     "/>
    <s v="תוכניות שינויים                         "/>
    <n v="915"/>
    <s v="בת ים"/>
    <n v="6200"/>
    <s v="הנביאים                                                     "/>
    <n v="304"/>
    <n v="55"/>
    <n v="55"/>
    <s v=" "/>
    <d v="2020-12-24T00:00:00"/>
    <n v="0"/>
    <n v="0"/>
    <m/>
    <m/>
    <n v="29"/>
    <s v="2020_04"/>
    <d v="2021-01-28T10:47:10"/>
    <m/>
    <m/>
    <s v="מדלן"/>
    <s v=" תוכנית שינויים להיתר מספר 20151072 בבניה שינויים בחזיתות שינויים בקומת הקרקע ללא תוספת שטח.                                                                                                                                                                                                                                                                                                                                                                                                                                                                                                                                                                                                                                                                                                                                                                                                                                                                                                                                            "/>
    <n v="0"/>
    <s v="NULL"/>
    <s v="NULL"/>
    <s v="NULL"/>
    <m/>
    <m/>
    <m/>
    <m/>
    <m/>
    <m/>
    <m/>
    <m/>
    <m/>
    <m/>
    <m/>
    <m/>
    <m/>
    <m/>
    <m/>
    <m/>
    <s v="לפי גוש חלקה (מרץ 2021)"/>
    <n v="2020"/>
    <x v="0"/>
    <s v="בנייה (שינויים)"/>
    <m/>
    <m/>
    <n v="10"/>
    <n v="1"/>
    <n v="1"/>
    <m/>
    <n v="2"/>
    <s v="מקדמית"/>
    <m/>
    <x v="0"/>
    <m/>
    <m/>
    <m/>
    <m/>
    <m/>
    <m/>
    <m/>
    <m/>
    <m/>
    <m/>
    <m/>
    <m/>
    <m/>
    <n v="249"/>
    <n v="249"/>
    <b v="1"/>
    <m/>
    <m/>
    <m/>
    <m/>
    <m/>
    <m/>
    <m/>
    <s v="לא היו החלטות בבקשה"/>
    <m/>
    <m/>
    <m/>
    <m/>
    <m/>
    <m/>
    <m/>
    <m/>
    <m/>
    <m/>
  </r>
  <r>
    <n v="1686"/>
    <m/>
    <m/>
    <m/>
    <s v="?"/>
    <m/>
    <m/>
    <m/>
    <m/>
    <m/>
    <m/>
    <n v="34408"/>
    <m/>
    <s v="תל אביב"/>
    <x v="6"/>
    <x v="15"/>
    <m/>
    <m/>
    <m/>
    <s v="רשויות"/>
    <s v="עיבוי"/>
    <s v="בביצוע + מבנים מאוכלסים"/>
    <n v="7454797"/>
    <s v="502 20210363"/>
    <n v="502"/>
    <n v="20210363"/>
    <s v="בקשה מקדמית                                                                     "/>
    <s v="תמא 38 - חיזוק                          "/>
    <n v="915"/>
    <s v="בת ים"/>
    <n v="6200"/>
    <s v="הנביאים                                                     "/>
    <n v="304"/>
    <n v="55"/>
    <n v="55"/>
    <m/>
    <d v="2021-03-16T00:00:00"/>
    <n v="0"/>
    <n v="0"/>
    <m/>
    <m/>
    <m/>
    <s v="2021_03"/>
    <d v="2021-07-15T12:02:09"/>
    <m/>
    <m/>
    <m/>
    <s v=" שינויים להיתר מספר 20151072 בבניה שחנויים בחזיתות שינויים בקומת הקרקע לפי הבנוי ללא תוספת שטח.                                                                                                                                                                                                                                                                                                                                                                                                                                                                                                                                                                                                                                                                                                                                                                                                                                                                                                                                         "/>
    <n v="0"/>
    <s v="NULL"/>
    <s v="NULL"/>
    <s v="NULL"/>
    <m/>
    <s v="NULL"/>
    <m/>
    <m/>
    <m/>
    <m/>
    <m/>
    <m/>
    <m/>
    <m/>
    <m/>
    <m/>
    <m/>
    <m/>
    <m/>
    <m/>
    <s v="גוש חלקה"/>
    <n v="2021"/>
    <x v="0"/>
    <s v="בנייה (שינויים)"/>
    <m/>
    <m/>
    <n v="10"/>
    <n v="1"/>
    <n v="1"/>
    <m/>
    <n v="2"/>
    <s v="מקדמית"/>
    <m/>
    <x v="0"/>
    <m/>
    <m/>
    <m/>
    <m/>
    <m/>
    <m/>
    <m/>
    <m/>
    <m/>
    <m/>
    <m/>
    <m/>
    <m/>
    <n v="249"/>
    <n v="249"/>
    <b v="1"/>
    <m/>
    <m/>
    <m/>
    <m/>
    <m/>
    <m/>
    <m/>
    <m/>
    <m/>
    <m/>
    <m/>
    <m/>
    <m/>
    <m/>
    <m/>
    <m/>
    <m/>
    <m/>
  </r>
  <r>
    <n v="1687"/>
    <m/>
    <m/>
    <m/>
    <m/>
    <m/>
    <m/>
    <m/>
    <m/>
    <m/>
    <m/>
    <n v="34408"/>
    <m/>
    <s v="תל אביב"/>
    <x v="6"/>
    <x v="15"/>
    <m/>
    <m/>
    <m/>
    <s v="רשויות"/>
    <s v="עיבוי"/>
    <s v="בביצוע + מבנים מאוכלסים"/>
    <n v="7369261"/>
    <s v="502 20210216"/>
    <n v="502"/>
    <n v="20210216"/>
    <s v="בקשה למידע                                                                      "/>
    <s v="תמא 38- הריסה ובנייה&quot;                   "/>
    <n v="933"/>
    <s v="בת ים"/>
    <n v="6200"/>
    <s v="הנביאים                                                     "/>
    <n v="304"/>
    <n v="61"/>
    <n v="61"/>
    <s v=" "/>
    <d v="2021-02-18T00:00:00"/>
    <n v="0"/>
    <n v="50"/>
    <n v="16"/>
    <n v="34"/>
    <n v="50"/>
    <s v="2021_02"/>
    <d v="2021-06-23T10:48:05"/>
    <s v="בקשה מובילה"/>
    <s v="חישוב מתמטי"/>
    <s v="מדלן"/>
    <s v=" תמ&quot;א 38 הריסה ובניה חדשה - הקמת מבנה מגורים בן 14 קומות מכח תמ&quot;א 38 (הריסה ובניה) וכן מכח תכנית בי/580.                                                                                                                                                                                                                                                                                                                                                                                                                                                                                                                                                                                                                                                                                                                                                                                                                                                                                                                                "/>
    <n v="0"/>
    <s v="NULL"/>
    <s v="NULL"/>
    <s v="NULL"/>
    <m/>
    <s v="NULL"/>
    <m/>
    <m/>
    <m/>
    <m/>
    <m/>
    <m/>
    <m/>
    <m/>
    <m/>
    <m/>
    <m/>
    <m/>
    <m/>
    <m/>
    <s v="גוש חלקה"/>
    <n v="2021"/>
    <x v="0"/>
    <s v="הריסה + בנייה"/>
    <m/>
    <m/>
    <n v="13"/>
    <m/>
    <m/>
    <m/>
    <n v="1"/>
    <s v="למידע"/>
    <m/>
    <x v="0"/>
    <m/>
    <m/>
    <m/>
    <m/>
    <m/>
    <m/>
    <m/>
    <m/>
    <m/>
    <m/>
    <m/>
    <m/>
    <m/>
    <n v="249"/>
    <n v="249"/>
    <b v="1"/>
    <m/>
    <m/>
    <m/>
    <m/>
    <m/>
    <m/>
    <m/>
    <m/>
    <m/>
    <m/>
    <m/>
    <m/>
    <s v="פיש"/>
    <m/>
    <m/>
    <m/>
    <m/>
    <m/>
  </r>
  <r>
    <n v="1688"/>
    <m/>
    <m/>
    <m/>
    <m/>
    <m/>
    <m/>
    <m/>
    <m/>
    <m/>
    <m/>
    <n v="34408"/>
    <m/>
    <s v="תל אביב"/>
    <x v="6"/>
    <x v="15"/>
    <m/>
    <m/>
    <m/>
    <s v="רשויות"/>
    <s v="עיבוי"/>
    <s v="בביצוע + מבנים מאוכלסים"/>
    <n v="7369975"/>
    <s v="502 20210326"/>
    <n v="502"/>
    <n v="20210326"/>
    <s v="בקשה למידע                                                                      "/>
    <s v="בניה חדשה                               "/>
    <n v="933"/>
    <s v="בת ים"/>
    <n v="6200"/>
    <s v="הנביאים                                                     "/>
    <n v="304"/>
    <n v="61"/>
    <n v="61"/>
    <s v=" "/>
    <d v="2021-03-09T00:00:00"/>
    <n v="0"/>
    <n v="50"/>
    <n v="16"/>
    <n v="34"/>
    <n v="50"/>
    <s v="2021_02"/>
    <d v="2021-06-23T10:48:05"/>
    <s v="בקשה מובילה"/>
    <s v="חישוב מתמטי"/>
    <s v="מדלן"/>
    <s v=" הקמת מבנה מגורים בן 14 קומות מכח תמ&quot;א 38 (הריסה ובניה) וכן מכח תכנית בי/580. על גבי שני מרתפים חניה                                                                                                                                                                                                                                                                                                                                                                                                                                                                                                                                                                                                                                                                                                                                                                                                                                                                                                                                    "/>
    <n v="0"/>
    <s v="NULL"/>
    <s v="NULL"/>
    <s v="NULL"/>
    <m/>
    <s v="NULL"/>
    <m/>
    <m/>
    <m/>
    <m/>
    <m/>
    <m/>
    <m/>
    <m/>
    <m/>
    <m/>
    <m/>
    <m/>
    <m/>
    <m/>
    <s v="גוש חלקה"/>
    <n v="2021"/>
    <x v="0"/>
    <s v="הריסה + בנייה"/>
    <m/>
    <m/>
    <n v="13"/>
    <m/>
    <m/>
    <m/>
    <n v="2"/>
    <s v="למידע"/>
    <m/>
    <x v="0"/>
    <m/>
    <m/>
    <m/>
    <m/>
    <m/>
    <m/>
    <m/>
    <m/>
    <m/>
    <m/>
    <m/>
    <m/>
    <m/>
    <n v="249"/>
    <n v="249"/>
    <b v="1"/>
    <m/>
    <m/>
    <m/>
    <m/>
    <m/>
    <m/>
    <m/>
    <m/>
    <m/>
    <m/>
    <m/>
    <m/>
    <m/>
    <m/>
    <m/>
    <m/>
    <m/>
    <m/>
  </r>
  <r>
    <n v="1689"/>
    <m/>
    <m/>
    <m/>
    <m/>
    <m/>
    <m/>
    <m/>
    <m/>
    <m/>
    <m/>
    <n v="34408"/>
    <m/>
    <s v="תל אביב"/>
    <x v="6"/>
    <x v="15"/>
    <m/>
    <m/>
    <m/>
    <s v="רשויות"/>
    <s v="עיבוי"/>
    <s v="בביצוע + מבנים מאוכלסים"/>
    <n v="7491832"/>
    <s v="502 20211340"/>
    <n v="502"/>
    <n v="20211340"/>
    <s v="בקשה למידע                                                                      "/>
    <s v="תמא 38- הריסה ובנייה                    "/>
    <n v="9261"/>
    <s v="בת ים"/>
    <n v="6200"/>
    <s v="הנביאים                                                     "/>
    <n v="304"/>
    <n v="67"/>
    <n v="67"/>
    <m/>
    <d v="2021-08-26T00:00:00"/>
    <n v="0"/>
    <n v="77"/>
    <n v="24"/>
    <n v="53"/>
    <n v="77"/>
    <s v="2021_04"/>
    <d v="2021-09-14T12:11:11"/>
    <s v="מהות הבקשה"/>
    <s v="חישוב מתמטי"/>
    <s v="אתר העירייה"/>
    <s v=" הריסת בניין מגורים בן 4 קומות מעל קומת עמודים מפולשת ובו 24 יחידות דיור ובניית מבנה חדש תחתיו בן 15.5 קומות מעל הקרקע (9 קומות מתוקף תבע, תוספת 3.5 קומות מתוקף תמא 38 הקלה / שימוש חורג:  הקלה סוג ההקלה המבוקשת:  הקלה בזכויות בנייה, הקלה במספר קומות תאור ההקלה המבוקשת:  הקלה כמותית: תוספת זכויות עבור התקנת מעלית 5%, שיפור תכנון 6%, תוספת קומות 5% סהכ 16% הבקשה כוללת את אחת או יותר מהעבודות להלן:  חפירה, חניה מקורה                                                                                                                                                                                                                                                                                                                                                                                                                                                                                                                                                                                                    "/>
    <n v="0"/>
    <s v="NULL"/>
    <s v="NULL"/>
    <s v="NULL"/>
    <m/>
    <s v="NULL"/>
    <m/>
    <m/>
    <m/>
    <m/>
    <m/>
    <m/>
    <m/>
    <m/>
    <m/>
    <m/>
    <m/>
    <m/>
    <m/>
    <m/>
    <s v="גוש חלקה"/>
    <n v="2021"/>
    <x v="0"/>
    <s v="הריסה + חפירה + בנייה"/>
    <m/>
    <m/>
    <n v="17"/>
    <m/>
    <m/>
    <m/>
    <n v="2"/>
    <s v="למידע"/>
    <s v="המשכית או מובילה"/>
    <x v="0"/>
    <m/>
    <m/>
    <m/>
    <m/>
    <m/>
    <m/>
    <m/>
    <m/>
    <m/>
    <m/>
    <m/>
    <m/>
    <m/>
    <n v="249"/>
    <n v="249"/>
    <b v="1"/>
    <m/>
    <m/>
    <m/>
    <m/>
    <m/>
    <m/>
    <m/>
    <m/>
    <m/>
    <m/>
    <m/>
    <m/>
    <m/>
    <m/>
    <m/>
    <m/>
    <m/>
    <m/>
  </r>
  <r>
    <n v="1085"/>
    <m/>
    <m/>
    <m/>
    <s v="תמ&quot;א אך הכתובת נמצאת בתוך המתחם ולכן פ&quot;ב"/>
    <m/>
    <m/>
    <s v="תמ&quot;א אך הכתובת נמצאת בתוך המתחם ולכן פ&quot;ב"/>
    <m/>
    <s v="תמ&quot;א 38"/>
    <s v="בתכנון ראשוני"/>
    <n v="34408"/>
    <m/>
    <s v="תל אביב"/>
    <x v="6"/>
    <x v="15"/>
    <m/>
    <m/>
    <m/>
    <s v="רשויות"/>
    <s v="עיבוי"/>
    <s v="בביצוע + מבנים מאוכלסים"/>
    <n v="7181453"/>
    <s v="502 20200278"/>
    <n v="502"/>
    <n v="20200278"/>
    <s v="בקשה למידע                                                                      "/>
    <s v="תמא 38 - חיזוק                          "/>
    <n v="9261"/>
    <s v="בת ים"/>
    <n v="6200"/>
    <s v="הנביאים                                                     "/>
    <n v="304"/>
    <n v="69"/>
    <n v="69"/>
    <m/>
    <d v="2020-02-27T00:00:00"/>
    <n v="24"/>
    <n v="15"/>
    <n v="30"/>
    <n v="15"/>
    <n v="45"/>
    <s v="2020_03"/>
    <d v="2020-12-03T17:05:37"/>
    <m/>
    <s v="אתר העירייה"/>
    <s v="מדלן"/>
    <s v=" תוספת קומה חמישית שישית שביעית חלקית מתוקף תמא 38+ממדים +מרפסות שמש +הרחבת לובי+תוספת מעלית.הריסת גרם מדרגות קיים ובניית גרם חדש +חניות גידור ופיתוח.תוספת 9 יחידות דיור בבניין ק                                                                                                                                                                                                                                                                                                                                                                                                                                                                                                                                                                                                                                                                                                                                                                                                                                                     "/>
    <n v="0"/>
    <s v="NULL"/>
    <s v="NULL"/>
    <s v="NULL"/>
    <m/>
    <m/>
    <m/>
    <m/>
    <m/>
    <m/>
    <m/>
    <m/>
    <m/>
    <m/>
    <m/>
    <m/>
    <m/>
    <m/>
    <s v="NULL"/>
    <s v="NULL"/>
    <s v="לפי גוש חלקה (מרץ 2021)"/>
    <n v="2020"/>
    <x v="0"/>
    <s v="הריסה + בנייה"/>
    <m/>
    <m/>
    <n v="17"/>
    <m/>
    <m/>
    <m/>
    <n v="1"/>
    <s v="למידע"/>
    <m/>
    <x v="0"/>
    <m/>
    <m/>
    <m/>
    <m/>
    <m/>
    <m/>
    <m/>
    <m/>
    <m/>
    <m/>
    <m/>
    <m/>
    <m/>
    <n v="249"/>
    <n v="249"/>
    <b v="1"/>
    <m/>
    <m/>
    <m/>
    <m/>
    <m/>
    <m/>
    <m/>
    <s v="לא היו החלטות בבקשה"/>
    <m/>
    <m/>
    <m/>
    <m/>
    <s v="פיש"/>
    <m/>
    <m/>
    <m/>
    <m/>
    <m/>
  </r>
  <r>
    <n v="2110"/>
    <s v="פברואר 2022 - טיוב בקשות שאינן כפולות"/>
    <s v="כן"/>
    <s v="כן - תמא במתחם פ&quot;ב"/>
    <m/>
    <m/>
    <m/>
    <s v="נמצא במתחם"/>
    <m/>
    <s v="תמ&quot;א 38"/>
    <s v="הוגשה בקשה להיתר"/>
    <n v="4404"/>
    <m/>
    <s v="תל אביב"/>
    <x v="6"/>
    <x v="16"/>
    <m/>
    <m/>
    <m/>
    <s v="מיסוי"/>
    <s v="פינוי בינוי"/>
    <m/>
    <n v="7590782"/>
    <s v="502 20190941"/>
    <n v="502"/>
    <n v="20190941"/>
    <s v="בקשה לתמא 38 - הריסה ובנייה                                                    "/>
    <s v="תמא 38- הריסה ובנייה                    "/>
    <n v="3919"/>
    <s v="בת ים"/>
    <n v="6200"/>
    <s v="שד העצמאות                                                  "/>
    <n v="201"/>
    <n v="7"/>
    <n v="7"/>
    <m/>
    <d v="2019-05-28T00:00:00"/>
    <n v="9"/>
    <n v="22"/>
    <s v="NULL"/>
    <s v="NULL"/>
    <n v="22"/>
    <s v="2022_01"/>
    <d v="2022-01-11T16:30:30"/>
    <s v="NULL"/>
    <s v="NULL"/>
    <s v="מהות הבקשה"/>
    <s v=" 1תוכנית עיצוב אדריכלית 2..הריסת בניה קיימת. 3.הבקשה הוגשה לפי בי/711 הקמת בניין בן 10 קומות מעל קומת קרקע הכוללת חזית מסחרית ובית כנסת , ו-3 קומות מרתפים לחניה ומחסנים , סהכ 22 יחד.                                                                                                                                                                                                                                                                                                                                                                                                                                                                                                                                                                                                                                                                                                                                                                                                                                                "/>
    <n v="20200003"/>
    <d v="2020-03-29T00:00:00"/>
    <s v="  הוועדה בחנה את טענות המתנגדים והחליטה לקבל את ההתנגדויות בחלקן מהנימוקים  הבאים:  תגובה להתנגדות לחיות אדרי:  1. לגבי הטענה כי מדובר בבקשה להיתר לתמא 38 - מקבלים את ההתנגדות, על חלקה זו  אושרה תכנית נקודתית בי/711 שעל בסיסה מוגשת הבקשה להיתר  2. לגבי הסכמת הבעלים - מקבלים את ההתנגדות, אחד התנאים להוצאת ההיתר הינם  הסכמת 100% הבעלים  3. לגבי החזית המסחרית - לדחות את ההתנגדות, עפי תשריט התכנית ישנו סימון של  חזית מסחרית כלפי רחוב העצמאות, משמעות הדבר כי כלפי רחוב העצמאות החזית  המסחרית הינה מחייבת, יחד עם זאת במגרש פינתי ישנה חשיבות גדולה תכננית לייצר  חזית מסחרית בפינת הרחובות,כך שהתכנון של החזית המסחרית נמצא ראויה  4. לגבי מיקום חדר האשפה בסמכות לבית הכנסת - מקבלים את ההתנגדות בחלקה, על  עורך הבקשה להציג חלופה תכנונית לחלל בית הכנסת ככל הניתן במגבלות התכנון  הקיימות     תגובה להתנגדות לדיירי מסריק 13:  1. לגבי הטענה למרחקים של המבנה המתוכנן - לדחות את ההתנגדות, ק.ב. נקבעו  במסגרת התכנית שקיבלה תוקף, ק.ב. המתוכננים תואמים תכנית זאת, כך שלא ניתן  בשבל זה להתנגד לנושא זה  2. לגבי הטענ"/>
    <n v="2162163"/>
    <n v="20190941"/>
    <s v="בקשה לתמא 38 - הריסה ובנייה                                                    "/>
    <d v="2021-12-12T00:00:00"/>
    <s v="מגורים                                                                                    "/>
    <n v="9"/>
    <n v="22"/>
    <m/>
    <m/>
    <m/>
    <m/>
    <n v="22"/>
    <s v="מהות ההיתר"/>
    <s v="NULL"/>
    <s v="1.תכנית עיצוב אדריכלי 2..הריסת בנין קיים והקמת מבנה הכולל 10 קומות מעל קומת קרקע הכוללת חזית מסחרית ובית כנסת ו-3 קומות מרתפים לחניה סהכ 22 יחד. עפ בי/711"/>
    <s v="2022_01"/>
    <d v="2022-01-11T16:30:32"/>
    <s v="גוש חלקה"/>
    <n v="2019"/>
    <x v="1"/>
    <s v="הריסה + בנייה"/>
    <s v="הריסה + בנייה"/>
    <m/>
    <n v="1"/>
    <m/>
    <m/>
    <m/>
    <s v="?"/>
    <s v="להיתר"/>
    <s v="כרגע נספר לתמא. ייתכן בעתיד שייספר לפ&quot;ב"/>
    <x v="5"/>
    <s v="כרגע נספר לתמא. ייתכן בעתיד שייספר לפ&quot;ב"/>
    <m/>
    <m/>
    <m/>
    <m/>
    <m/>
    <m/>
    <m/>
    <m/>
    <m/>
    <m/>
    <m/>
    <m/>
    <n v="97"/>
    <n v="97"/>
    <b v="1"/>
    <m/>
    <m/>
    <m/>
    <m/>
    <m/>
    <m/>
    <m/>
    <m/>
    <m/>
    <s v="פיש"/>
    <s v="שחר"/>
    <m/>
    <m/>
    <m/>
    <m/>
    <m/>
    <m/>
    <m/>
  </r>
  <r>
    <n v="98"/>
    <m/>
    <m/>
    <m/>
    <m/>
    <m/>
    <m/>
    <m/>
    <m/>
    <m/>
    <m/>
    <n v="4412"/>
    <m/>
    <s v="תל אביב"/>
    <x v="6"/>
    <x v="17"/>
    <m/>
    <m/>
    <m/>
    <s v="מיסוי"/>
    <s v="מיסוי - פינוי-בינוי"/>
    <s v="תכנית מאושרת עם פעילות יזמית"/>
    <n v="5388595"/>
    <s v="502 20181523"/>
    <n v="502"/>
    <n v="20181523"/>
    <s v="בקשה להיתר-מסלול הקלות ושימוש"/>
    <s v="פינוי בינוי - בניה חדשה"/>
    <n v="3663"/>
    <s v="בת ים"/>
    <n v="6200"/>
    <s v="שד העצמאות"/>
    <n v="201"/>
    <n v="28"/>
    <n v="28"/>
    <m/>
    <d v="2018-11-06T00:00:00"/>
    <n v="0"/>
    <n v="0"/>
    <m/>
    <m/>
    <m/>
    <m/>
    <m/>
    <m/>
    <m/>
    <m/>
    <s v="הקמת בניין בן 32 קומות מגורים על קומה ציבורית וקומת קרקע כפולה למסחר, 5 קומות חניון תת קרקעי"/>
    <m/>
    <m/>
    <m/>
    <s v="NULL"/>
    <m/>
    <m/>
    <m/>
    <m/>
    <m/>
    <m/>
    <m/>
    <m/>
    <m/>
    <m/>
    <m/>
    <m/>
    <m/>
    <m/>
    <m/>
    <m/>
    <m/>
    <n v="2018"/>
    <x v="0"/>
    <s v="בנייה"/>
    <m/>
    <m/>
    <m/>
    <m/>
    <m/>
    <m/>
    <n v="4"/>
    <s v="להיתר"/>
    <m/>
    <x v="0"/>
    <m/>
    <m/>
    <m/>
    <m/>
    <m/>
    <m/>
    <m/>
    <m/>
    <m/>
    <m/>
    <m/>
    <m/>
    <m/>
    <n v="120"/>
    <n v="120"/>
    <b v="1"/>
    <m/>
    <m/>
    <m/>
    <m/>
    <m/>
    <m/>
    <m/>
    <m/>
    <m/>
    <m/>
    <m/>
    <m/>
    <m/>
    <m/>
    <m/>
    <m/>
    <m/>
    <m/>
  </r>
  <r>
    <n v="99"/>
    <m/>
    <m/>
    <m/>
    <m/>
    <m/>
    <m/>
    <m/>
    <m/>
    <m/>
    <m/>
    <n v="4412"/>
    <m/>
    <s v="תל אביב"/>
    <x v="6"/>
    <x v="17"/>
    <m/>
    <m/>
    <m/>
    <s v="מיסוי"/>
    <s v="מיסוי - פינוי-בינוי"/>
    <s v="תכנית מאושרת עם פעילות יזמית"/>
    <n v="6860100"/>
    <s v="502 20181523"/>
    <n v="502"/>
    <n v="20181523"/>
    <s v="בקשה להיתר-מסלול הקלות ושימוש חורג- 90 יום"/>
    <s v="פינוי בינוי - בניה חדשה"/>
    <n v="3663"/>
    <s v="בת ים"/>
    <n v="6200"/>
    <s v="שד העצמאות"/>
    <n v="201"/>
    <n v="28"/>
    <n v="28"/>
    <m/>
    <d v="2018-11-06T00:00:00"/>
    <n v="0"/>
    <n v="0"/>
    <m/>
    <m/>
    <m/>
    <m/>
    <m/>
    <m/>
    <m/>
    <m/>
    <s v="הקמת בניין בן 32 קומות מגורים על קומה ציבורית וקומת קרקע כפולה למסחר, 5 קומות חניון תת קרקעי"/>
    <m/>
    <m/>
    <m/>
    <s v="NULL"/>
    <m/>
    <m/>
    <m/>
    <m/>
    <m/>
    <m/>
    <m/>
    <m/>
    <m/>
    <m/>
    <m/>
    <m/>
    <m/>
    <m/>
    <m/>
    <m/>
    <m/>
    <n v="2018"/>
    <x v="0"/>
    <s v="בנייה"/>
    <m/>
    <m/>
    <m/>
    <m/>
    <m/>
    <m/>
    <n v="4"/>
    <s v="להיתר"/>
    <m/>
    <x v="0"/>
    <m/>
    <m/>
    <m/>
    <m/>
    <m/>
    <m/>
    <m/>
    <m/>
    <m/>
    <m/>
    <m/>
    <m/>
    <m/>
    <n v="120"/>
    <n v="120"/>
    <b v="1"/>
    <m/>
    <m/>
    <m/>
    <m/>
    <m/>
    <m/>
    <m/>
    <m/>
    <m/>
    <m/>
    <m/>
    <m/>
    <m/>
    <m/>
    <m/>
    <m/>
    <m/>
    <m/>
  </r>
  <r>
    <n v="100"/>
    <m/>
    <m/>
    <m/>
    <m/>
    <m/>
    <m/>
    <m/>
    <m/>
    <m/>
    <m/>
    <n v="4412"/>
    <m/>
    <s v="תל אביב"/>
    <x v="6"/>
    <x v="17"/>
    <m/>
    <m/>
    <m/>
    <s v="מיסוי"/>
    <s v="מיסוי - פינוי-בינוי"/>
    <s v="תכנית מאושרת עם פעילות יזמית"/>
    <n v="7021149"/>
    <s v="502 20181523"/>
    <n v="502"/>
    <n v="20181523"/>
    <s v="בקשה להיתר-מסלול הקלות ושימוש חורג- 90 יום"/>
    <s v="פינוי בינוי - בניה חדשה"/>
    <n v="3663"/>
    <s v="בת ים"/>
    <n v="6200"/>
    <s v="שד העצמאות"/>
    <n v="201"/>
    <n v="28"/>
    <n v="28"/>
    <m/>
    <d v="2018-11-06T00:00:00"/>
    <n v="0"/>
    <n v="0"/>
    <m/>
    <m/>
    <n v="130"/>
    <m/>
    <m/>
    <m/>
    <m/>
    <m/>
    <s v="1. הריסה בניה קיימת. 2. הקמת בניין בן 32 קומות מגורים על קומה ציבורית וקומת קרקע כפולה למסחר, 5     קומות חניון תת קרקעי אוטומטי, סהכ 130 יחד."/>
    <m/>
    <m/>
    <m/>
    <n v="2046925"/>
    <n v="20181523"/>
    <m/>
    <d v="2022-05-10T00:00:00"/>
    <m/>
    <m/>
    <m/>
    <m/>
    <m/>
    <m/>
    <m/>
    <n v="120"/>
    <s v="טופס היתר"/>
    <m/>
    <s v="1. הריסת בניה קיימת. 2. הקמת בניין בן 32 קומות מגורים על קומה ציבורית וקומת קרקע כפולה למסחר, 5  קומות חניון תת קרקעי אוטומטי, סה&quot;כ 120 יח&quot;ד."/>
    <m/>
    <m/>
    <m/>
    <n v="2018"/>
    <x v="3"/>
    <s v="הריסה + בנייה"/>
    <s v="הריסה + בנייה"/>
    <m/>
    <n v="1"/>
    <m/>
    <m/>
    <m/>
    <n v="1"/>
    <s v="להיתר"/>
    <m/>
    <x v="1"/>
    <m/>
    <m/>
    <s v="אתר העירייה"/>
    <n v="7021149"/>
    <n v="2046925"/>
    <m/>
    <m/>
    <m/>
    <m/>
    <m/>
    <m/>
    <m/>
    <m/>
    <n v="0"/>
    <n v="120"/>
    <b v="0"/>
    <m/>
    <m/>
    <m/>
    <m/>
    <m/>
    <m/>
    <m/>
    <m/>
    <m/>
    <m/>
    <m/>
    <m/>
    <m/>
    <m/>
    <m/>
    <m/>
    <m/>
    <m/>
  </r>
  <r>
    <n v="1084"/>
    <m/>
    <m/>
    <m/>
    <m/>
    <m/>
    <m/>
    <m/>
    <m/>
    <m/>
    <m/>
    <n v="4412"/>
    <m/>
    <s v="תל אביב"/>
    <x v="6"/>
    <x v="17"/>
    <m/>
    <m/>
    <m/>
    <s v="מיסוי"/>
    <s v="פינוי-בינוי"/>
    <s v="תכנית מאושרת עם פעילות יזמית"/>
    <n v="7181380"/>
    <s v="502 20200205"/>
    <n v="502"/>
    <n v="20200205"/>
    <s v="בקשה למידע                                                                      "/>
    <s v="פינוי בינוי - בניה חדשה                 "/>
    <n v="3663"/>
    <s v="בת ים"/>
    <n v="6200"/>
    <s v="שד העצמאות                                                  "/>
    <n v="201"/>
    <n v="28"/>
    <n v="28"/>
    <m/>
    <d v="2020-02-16T00:00:00"/>
    <n v="0"/>
    <n v="130"/>
    <m/>
    <m/>
    <n v="130"/>
    <s v="2020_03"/>
    <d v="2020-12-03T17:05:37"/>
    <m/>
    <m/>
    <s v="מהות הבקשה"/>
    <s v="  הריסת מבנה קיים והקמת בניין בן 32 קומות מגורים וקומת גג טכני על קומה ציבורית וקומת קרקע כפולה למסחר ו-6 קומות חניון תת קרקעי אוטומטי, סהכ 130 יחד תבע בי/564                                                                                                                                                                                                                                                                                                                                                                                                                                                                                                                                                                                                                                                                                                                                                                                                                                                                       "/>
    <n v="0"/>
    <s v="NULL"/>
    <s v="NULL"/>
    <s v="NULL"/>
    <m/>
    <m/>
    <m/>
    <m/>
    <m/>
    <m/>
    <m/>
    <m/>
    <m/>
    <m/>
    <m/>
    <m/>
    <m/>
    <m/>
    <s v="NULL"/>
    <s v="NULL"/>
    <s v="לפי גוש חלקה (מרץ 2021)"/>
    <n v="2020"/>
    <x v="0"/>
    <s v="הריסה + בנייה"/>
    <m/>
    <m/>
    <n v="1"/>
    <n v="1"/>
    <n v="1"/>
    <m/>
    <n v="1"/>
    <s v="למידע"/>
    <m/>
    <x v="0"/>
    <m/>
    <m/>
    <m/>
    <m/>
    <m/>
    <m/>
    <m/>
    <m/>
    <m/>
    <m/>
    <m/>
    <m/>
    <m/>
    <n v="0"/>
    <n v="120"/>
    <b v="0"/>
    <m/>
    <m/>
    <m/>
    <m/>
    <m/>
    <m/>
    <m/>
    <s v="לא היו החלטות בבקשה"/>
    <m/>
    <m/>
    <m/>
    <m/>
    <m/>
    <m/>
    <m/>
    <m/>
    <m/>
    <m/>
  </r>
  <r>
    <n v="1087"/>
    <m/>
    <m/>
    <m/>
    <m/>
    <m/>
    <m/>
    <m/>
    <m/>
    <m/>
    <m/>
    <n v="4412"/>
    <m/>
    <s v="תל אביב"/>
    <x v="6"/>
    <x v="17"/>
    <m/>
    <m/>
    <m/>
    <s v="מיסוי"/>
    <s v="פינוי-בינוי"/>
    <s v="תכנית מאושרת עם פעילות יזמית"/>
    <n v="7192492"/>
    <s v="502 20200960"/>
    <n v="502"/>
    <n v="20200960"/>
    <s v="בקשה להיתר - רישוי מלא                                                          "/>
    <s v="חפירה ודיפון                            "/>
    <n v="3663"/>
    <s v="בת ים"/>
    <n v="6200"/>
    <s v="שד העצמאות                                                  "/>
    <n v="201"/>
    <n v="28"/>
    <n v="28"/>
    <m/>
    <d v="2020-07-27T00:00:00"/>
    <n v="0"/>
    <n v="0"/>
    <m/>
    <m/>
    <m/>
    <s v="2020_03"/>
    <d v="2020-12-03T17:05:37"/>
    <m/>
    <m/>
    <m/>
    <s v=" הריסה של בניין מגורים קיים, חפירה ודיפון , נפח חפירה בהיקף של כ 17928                                                                                                                                                                                                                                                                                                                                                                                                                                                                                                                                                                                                                                                                                                                                                                                                                                                                                                                                                                  "/>
    <n v="0"/>
    <s v="NULL"/>
    <s v="NULL"/>
    <s v="NULL"/>
    <m/>
    <m/>
    <m/>
    <m/>
    <m/>
    <m/>
    <m/>
    <m/>
    <m/>
    <m/>
    <m/>
    <m/>
    <m/>
    <m/>
    <s v="NULL"/>
    <s v="NULL"/>
    <s v="לפי גוש חלקה (מרץ 2021)"/>
    <n v="2020"/>
    <x v="0"/>
    <s v="הריסה + בנייה"/>
    <m/>
    <m/>
    <n v="1"/>
    <m/>
    <m/>
    <m/>
    <n v="2"/>
    <s v="להיתר"/>
    <m/>
    <x v="0"/>
    <m/>
    <m/>
    <m/>
    <m/>
    <m/>
    <m/>
    <m/>
    <m/>
    <m/>
    <m/>
    <m/>
    <m/>
    <m/>
    <n v="0"/>
    <n v="120"/>
    <b v="0"/>
    <m/>
    <m/>
    <m/>
    <m/>
    <m/>
    <m/>
    <m/>
    <s v="לא היו החלטות בבקשה"/>
    <m/>
    <m/>
    <m/>
    <m/>
    <m/>
    <m/>
    <m/>
    <m/>
    <m/>
    <m/>
  </r>
  <r>
    <n v="1632"/>
    <m/>
    <m/>
    <m/>
    <m/>
    <m/>
    <m/>
    <m/>
    <m/>
    <m/>
    <m/>
    <n v="4250"/>
    <m/>
    <s v="תל אביב"/>
    <x v="6"/>
    <x v="18"/>
    <m/>
    <m/>
    <m/>
    <s v="מיסוי"/>
    <m/>
    <m/>
    <n v="7021647"/>
    <s v="502 20191677"/>
    <n v="502"/>
    <n v="20191677"/>
    <s v="בקשה למידע                                                                      "/>
    <s v="פינוי בינוי - בניה חדשה                 "/>
    <n v="1521"/>
    <s v="בת ים"/>
    <n v="6200"/>
    <s v="מימון הרב                                                   "/>
    <n v="613"/>
    <n v="25"/>
    <n v="25"/>
    <m/>
    <d v="2019-09-22T00:00:00"/>
    <m/>
    <n v="128"/>
    <n v="32"/>
    <n v="96"/>
    <n v="128"/>
    <m/>
    <m/>
    <s v="נתוני מתחם"/>
    <s v="נתוני מתחם"/>
    <m/>
    <s v=" הריסת  2 בניינים בני ק 4+ קומות הכוללים 32 יחד ובניית שני מגדלי מגורים 32 קומות כולל מרתף מעל קומה ציבורית, מעל קומת מסחר הבקשה כוללת את אחת או יותר מהעבודות להלן:  חפירה, חניה מקורה, עבודות פיתוח,(פירוט: גינון וריצוף )                                                                                                                                                                                                                                                                                                                                                                                                                                                                                                                                                                                                                                                                                                                                                                                                           "/>
    <n v="0"/>
    <m/>
    <m/>
    <s v="NULL"/>
    <m/>
    <m/>
    <m/>
    <m/>
    <m/>
    <m/>
    <m/>
    <m/>
    <m/>
    <m/>
    <m/>
    <m/>
    <m/>
    <m/>
    <m/>
    <m/>
    <m/>
    <n v="2019"/>
    <x v="0"/>
    <s v="הריסה + בנייה"/>
    <m/>
    <m/>
    <n v="1"/>
    <n v="1"/>
    <m/>
    <m/>
    <n v="1"/>
    <s v="למידע"/>
    <m/>
    <x v="0"/>
    <m/>
    <m/>
    <m/>
    <m/>
    <m/>
    <m/>
    <m/>
    <m/>
    <m/>
    <m/>
    <m/>
    <m/>
    <m/>
    <n v="128"/>
    <n v="128"/>
    <b v="1"/>
    <m/>
    <m/>
    <m/>
    <m/>
    <m/>
    <m/>
    <m/>
    <m/>
    <m/>
    <m/>
    <m/>
    <m/>
    <s v="פיש"/>
    <m/>
    <s v="שחר"/>
    <m/>
    <m/>
    <m/>
  </r>
  <r>
    <n v="1633"/>
    <m/>
    <m/>
    <m/>
    <m/>
    <m/>
    <m/>
    <m/>
    <m/>
    <m/>
    <m/>
    <n v="4250"/>
    <m/>
    <s v="תל אביב"/>
    <x v="6"/>
    <x v="18"/>
    <m/>
    <m/>
    <m/>
    <s v="מיסוי"/>
    <m/>
    <m/>
    <n v="7192807"/>
    <s v="502 20201315"/>
    <n v="502"/>
    <n v="20201315"/>
    <s v="בקשה להיתר-מסלול הקלות ושימוש חורג- 90 יום                                      "/>
    <s v="פינוי בינוי - בניה חדשה                 "/>
    <n v="1521"/>
    <s v="בת ים"/>
    <n v="6200"/>
    <s v="מימון הרב                                                   "/>
    <n v="613"/>
    <n v="25"/>
    <n v="25"/>
    <m/>
    <d v="2020-10-12T00:00:00"/>
    <n v="32"/>
    <n v="128"/>
    <n v="32"/>
    <n v="96"/>
    <n v="128"/>
    <m/>
    <m/>
    <s v="נתוני מתחם"/>
    <s v="נתוני מתחם"/>
    <m/>
    <s v=" הריסת 2 בניינים  בני 4 קומות הכוללים 32 יחד ובניית מבנה הכולל קומת קרקע מסחרית, קומת מסד ציבורית, מעליהם 2 מגדלי מגורים בני 11 ו 23- קומות ומרתף.                                                                                                                                                                                                                                                                                                                                                                                                                                                                                                                                                                                                                                                                                                                                                                                                                                                                                     "/>
    <n v="0"/>
    <m/>
    <m/>
    <s v="NULL"/>
    <m/>
    <m/>
    <m/>
    <m/>
    <m/>
    <m/>
    <m/>
    <m/>
    <m/>
    <m/>
    <m/>
    <m/>
    <m/>
    <m/>
    <m/>
    <m/>
    <m/>
    <n v="2020"/>
    <x v="0"/>
    <s v="הריסה + בנייה"/>
    <m/>
    <m/>
    <n v="1"/>
    <m/>
    <m/>
    <m/>
    <n v="1"/>
    <s v="להיתר"/>
    <m/>
    <x v="0"/>
    <m/>
    <m/>
    <m/>
    <m/>
    <m/>
    <m/>
    <m/>
    <m/>
    <m/>
    <m/>
    <m/>
    <m/>
    <m/>
    <n v="128"/>
    <n v="128"/>
    <b v="1"/>
    <m/>
    <m/>
    <m/>
    <m/>
    <m/>
    <m/>
    <m/>
    <m/>
    <m/>
    <m/>
    <m/>
    <m/>
    <m/>
    <s v="פיש"/>
    <m/>
    <m/>
    <m/>
    <m/>
  </r>
  <r>
    <n v="101"/>
    <m/>
    <m/>
    <m/>
    <m/>
    <m/>
    <m/>
    <m/>
    <m/>
    <m/>
    <m/>
    <n v="4185"/>
    <m/>
    <s v="תל אביב"/>
    <x v="6"/>
    <x v="19"/>
    <m/>
    <m/>
    <m/>
    <s v="מיסוי"/>
    <s v="מיסוי - פינוי-בינוי"/>
    <s v="תכנית מאושרת עם פעילות יזמית"/>
    <n v="5271717"/>
    <s v="502 20171376"/>
    <n v="502"/>
    <n v="20171376"/>
    <s v="בקשה למידע"/>
    <s v="בניה חדשה"/>
    <n v="3603"/>
    <s v="בת ים"/>
    <n v="6200"/>
    <s v="הרצל"/>
    <n v="210"/>
    <n v="66"/>
    <n v="66"/>
    <m/>
    <d v="2017-07-24T00:00:00"/>
    <n v="0"/>
    <n v="137"/>
    <n v="24"/>
    <n v="113"/>
    <n v="137"/>
    <m/>
    <m/>
    <m/>
    <m/>
    <m/>
    <s v="פרויקט התחדשות עירונית בהתאם לתכנית בי/548 שפורסמה בילקוט הפרסומים. הריסת מבנה קיים בן 24 יח&quot;ד ובניית מגדל מעורב שימושים המשלב מסחר, תעסוקה ומגורים."/>
    <m/>
    <m/>
    <m/>
    <s v="NULL"/>
    <m/>
    <m/>
    <m/>
    <m/>
    <m/>
    <m/>
    <m/>
    <m/>
    <m/>
    <m/>
    <m/>
    <m/>
    <m/>
    <m/>
    <m/>
    <m/>
    <m/>
    <n v="2017"/>
    <x v="0"/>
    <s v="הריסה + בנייה"/>
    <m/>
    <m/>
    <n v="1"/>
    <n v="1"/>
    <n v="1"/>
    <m/>
    <n v="1"/>
    <s v="למידע"/>
    <m/>
    <x v="0"/>
    <m/>
    <m/>
    <m/>
    <m/>
    <m/>
    <m/>
    <m/>
    <m/>
    <m/>
    <m/>
    <m/>
    <m/>
    <s v="מיצוי יח&quot;ד בפרויקט"/>
    <n v="0"/>
    <n v="0"/>
    <b v="1"/>
    <m/>
    <m/>
    <m/>
    <m/>
    <m/>
    <m/>
    <m/>
    <m/>
    <m/>
    <m/>
    <m/>
    <m/>
    <m/>
    <m/>
    <m/>
    <m/>
    <m/>
    <m/>
  </r>
  <r>
    <n v="102"/>
    <m/>
    <m/>
    <m/>
    <m/>
    <m/>
    <m/>
    <m/>
    <m/>
    <m/>
    <m/>
    <n v="4185"/>
    <m/>
    <s v="תל אביב"/>
    <x v="6"/>
    <x v="19"/>
    <m/>
    <m/>
    <m/>
    <s v="מיסוי"/>
    <s v="מיסוי - פינוי-בינוי"/>
    <s v="תכנית מאושרת עם פעילות יזמית"/>
    <n v="5388599"/>
    <s v="502 20181679"/>
    <n v="502"/>
    <n v="20181679"/>
    <s v="בקשה להיתר-מסלול הקלות ושימוש"/>
    <s v="פינוי בינוי - בניה חדשה"/>
    <n v="3603"/>
    <s v="בת ים"/>
    <n v="6200"/>
    <s v="הרצל"/>
    <n v="210"/>
    <n v="66"/>
    <n v="66"/>
    <m/>
    <d v="2018-12-02T00:00:00"/>
    <n v="0"/>
    <n v="0"/>
    <n v="24"/>
    <n v="113"/>
    <n v="137"/>
    <m/>
    <m/>
    <m/>
    <m/>
    <m/>
    <s v="הקמת בניין חדש מעורב שימושים המשלב מסחר, תעסוקה ומגורים. סה&quot;כ 137 יח&quot;ד"/>
    <m/>
    <m/>
    <m/>
    <s v="NULL"/>
    <m/>
    <m/>
    <m/>
    <m/>
    <m/>
    <m/>
    <m/>
    <m/>
    <m/>
    <m/>
    <m/>
    <m/>
    <m/>
    <m/>
    <m/>
    <m/>
    <m/>
    <n v="2018"/>
    <x v="0"/>
    <s v="בנייה"/>
    <m/>
    <m/>
    <n v="1"/>
    <m/>
    <m/>
    <m/>
    <n v="2"/>
    <s v="להיתר"/>
    <m/>
    <x v="0"/>
    <m/>
    <m/>
    <m/>
    <m/>
    <m/>
    <m/>
    <m/>
    <m/>
    <m/>
    <m/>
    <m/>
    <m/>
    <s v="מיצוי יח&quot;ד בפרויקט"/>
    <n v="0"/>
    <n v="0"/>
    <b v="1"/>
    <m/>
    <m/>
    <m/>
    <m/>
    <m/>
    <m/>
    <m/>
    <m/>
    <m/>
    <m/>
    <m/>
    <m/>
    <m/>
    <m/>
    <m/>
    <m/>
    <m/>
    <m/>
  </r>
  <r>
    <n v="103"/>
    <m/>
    <m/>
    <m/>
    <m/>
    <m/>
    <m/>
    <m/>
    <m/>
    <m/>
    <m/>
    <n v="4185"/>
    <m/>
    <s v="תל אביב"/>
    <x v="6"/>
    <x v="19"/>
    <m/>
    <m/>
    <m/>
    <s v="מיסוי"/>
    <s v="מיסוי - פינוי-בינוי"/>
    <s v="תכנית מאושרת עם פעילות יזמית"/>
    <n v="6860249"/>
    <s v="502 20181679"/>
    <n v="502"/>
    <n v="20181679"/>
    <s v="בקשה להיתר-מסלול הקלות ושימוש חורג- 90 יום"/>
    <s v="פינוי בינוי - בניה חדשה"/>
    <n v="3603"/>
    <s v="בת ים"/>
    <n v="6200"/>
    <s v="הרצל"/>
    <n v="210"/>
    <n v="66"/>
    <n v="66"/>
    <m/>
    <d v="2018-12-02T00:00:00"/>
    <n v="0"/>
    <n v="0"/>
    <m/>
    <m/>
    <n v="137"/>
    <m/>
    <m/>
    <m/>
    <m/>
    <m/>
    <s v="הקמת בניין חדש מעורב שימושים המשלב מסחר, תעסוקה ומגורים. סה&quot;כ 137 יח&quot;ד"/>
    <m/>
    <m/>
    <m/>
    <s v="NULL"/>
    <m/>
    <m/>
    <m/>
    <m/>
    <m/>
    <m/>
    <m/>
    <m/>
    <m/>
    <m/>
    <m/>
    <m/>
    <m/>
    <m/>
    <m/>
    <m/>
    <m/>
    <n v="2018"/>
    <x v="0"/>
    <s v="בנייה"/>
    <m/>
    <m/>
    <m/>
    <m/>
    <m/>
    <m/>
    <n v="4"/>
    <s v="להיתר"/>
    <m/>
    <x v="0"/>
    <m/>
    <m/>
    <m/>
    <m/>
    <m/>
    <m/>
    <m/>
    <m/>
    <m/>
    <m/>
    <m/>
    <m/>
    <s v="מיצוי יח&quot;ד בפרויקט"/>
    <n v="0"/>
    <n v="0"/>
    <b v="1"/>
    <m/>
    <m/>
    <m/>
    <m/>
    <m/>
    <m/>
    <m/>
    <m/>
    <m/>
    <m/>
    <m/>
    <m/>
    <m/>
    <m/>
    <m/>
    <m/>
    <m/>
    <m/>
  </r>
  <r>
    <n v="104"/>
    <m/>
    <m/>
    <m/>
    <m/>
    <m/>
    <m/>
    <m/>
    <m/>
    <m/>
    <m/>
    <n v="4185"/>
    <m/>
    <s v="תל אביב"/>
    <x v="6"/>
    <x v="19"/>
    <m/>
    <m/>
    <m/>
    <s v="מיסוי"/>
    <s v="מיסוי - פינוי-בינוי"/>
    <s v="תכנית מאושרת עם פעילות יזמית"/>
    <n v="7021147"/>
    <s v="502 20181679"/>
    <n v="502"/>
    <n v="20181679"/>
    <s v="בקשה להיתר-מסלול הקלות ושימוש חורג- 90 יום"/>
    <s v="פינוי בינוי - בניה חדשה"/>
    <n v="3603"/>
    <s v="בת ים"/>
    <n v="6200"/>
    <s v="הרצל"/>
    <n v="210"/>
    <n v="66"/>
    <n v="66"/>
    <m/>
    <d v="2018-12-02T00:00:00"/>
    <n v="0"/>
    <n v="0"/>
    <n v="24"/>
    <n v="113"/>
    <n v="137"/>
    <m/>
    <m/>
    <m/>
    <m/>
    <m/>
    <s v="הריסת מבנה קיים והקמת מבנה מעורב שימושים המשלב מסחר, תעסוקה ומגורים בן 35 קומות המכיל קומת מסחר 3 קומות תעסוקה, 31 קומות מגורים  + גג עליון טכני - סהכ 137 יחד."/>
    <m/>
    <m/>
    <m/>
    <s v="NULL"/>
    <m/>
    <m/>
    <m/>
    <m/>
    <m/>
    <m/>
    <m/>
    <m/>
    <m/>
    <m/>
    <m/>
    <m/>
    <m/>
    <m/>
    <m/>
    <m/>
    <m/>
    <n v="2018"/>
    <x v="0"/>
    <s v="הריסה + בנייה"/>
    <m/>
    <m/>
    <n v="1"/>
    <m/>
    <m/>
    <n v="1"/>
    <n v="1"/>
    <s v="להיתר"/>
    <m/>
    <x v="0"/>
    <m/>
    <m/>
    <m/>
    <m/>
    <n v="2137782"/>
    <m/>
    <m/>
    <m/>
    <m/>
    <m/>
    <m/>
    <m/>
    <s v="מיצוי יח&quot;ד בפרויקט"/>
    <n v="0"/>
    <n v="0"/>
    <b v="1"/>
    <m/>
    <m/>
    <m/>
    <m/>
    <m/>
    <m/>
    <s v="לא מופיע באתר העירייה. במדלן מופיע - היתר בתנאים"/>
    <s v="לא היו החלטות בבקשה"/>
    <m/>
    <m/>
    <m/>
    <m/>
    <m/>
    <m/>
    <m/>
    <m/>
    <m/>
    <m/>
  </r>
  <r>
    <n v="105"/>
    <m/>
    <m/>
    <m/>
    <m/>
    <m/>
    <m/>
    <m/>
    <m/>
    <m/>
    <m/>
    <n v="4185"/>
    <m/>
    <s v="תל אביב"/>
    <x v="6"/>
    <x v="19"/>
    <m/>
    <m/>
    <m/>
    <s v="מיסוי"/>
    <s v="מיסוי - פינוי-בינוי"/>
    <s v="תכנית מאושרת עם פעילות יזמית"/>
    <n v="7021597"/>
    <s v="502 20191647"/>
    <n v="502"/>
    <n v="20191647"/>
    <s v="בקשה להיתר-מסלול הקלות ושימוש חורג- 90 יום"/>
    <s v="בניה חדשה"/>
    <n v="3603"/>
    <s v="בת ים"/>
    <n v="6200"/>
    <s v="הרצל"/>
    <n v="210"/>
    <n v="66"/>
    <n v="66"/>
    <m/>
    <d v="2019-09-18T00:00:00"/>
    <n v="0"/>
    <n v="0"/>
    <n v="24"/>
    <n v="113"/>
    <n v="137"/>
    <m/>
    <m/>
    <m/>
    <m/>
    <m/>
    <s v="פרויקט התחדשות עירונית - הקמת בניין חדש מעורב שימושים המשלב מסחר, תעסוקה ומגורים. סהכ 137 יחד."/>
    <m/>
    <m/>
    <m/>
    <s v="NULL"/>
    <m/>
    <m/>
    <m/>
    <m/>
    <m/>
    <m/>
    <m/>
    <m/>
    <m/>
    <m/>
    <m/>
    <m/>
    <m/>
    <m/>
    <m/>
    <m/>
    <m/>
    <n v="2019"/>
    <x v="0"/>
    <s v="בנייה"/>
    <m/>
    <m/>
    <n v="1"/>
    <m/>
    <m/>
    <m/>
    <n v="2"/>
    <s v="להיתר"/>
    <m/>
    <x v="0"/>
    <m/>
    <m/>
    <m/>
    <m/>
    <m/>
    <m/>
    <m/>
    <m/>
    <m/>
    <m/>
    <m/>
    <m/>
    <s v="מיצוי יח&quot;ד בפרויקט"/>
    <n v="0"/>
    <n v="0"/>
    <b v="1"/>
    <m/>
    <m/>
    <m/>
    <m/>
    <m/>
    <m/>
    <m/>
    <m/>
    <m/>
    <m/>
    <m/>
    <m/>
    <m/>
    <m/>
    <m/>
    <m/>
    <m/>
    <m/>
  </r>
  <r>
    <n v="1075"/>
    <m/>
    <m/>
    <m/>
    <s v="שוני מתיאור והוספת נתונים שאף הוסינו לשינוי המסלול"/>
    <m/>
    <m/>
    <m/>
    <m/>
    <m/>
    <m/>
    <n v="4185"/>
    <m/>
    <s v="תל אביב"/>
    <x v="6"/>
    <x v="19"/>
    <m/>
    <m/>
    <m/>
    <s v="מיסוי"/>
    <s v="פינוי-בינוי"/>
    <s v="תכנית מאושרת עם פעילות יזמית"/>
    <n v="7131526"/>
    <s v="502 20191647"/>
    <n v="502"/>
    <n v="20191647"/>
    <s v="בקשה להיתר-מסלול הקלות ושימוש חורג- 90 יום                                      "/>
    <s v="בניה חדשה                               "/>
    <n v="3603"/>
    <s v="בת ים"/>
    <n v="6200"/>
    <s v="הרצל                                                        "/>
    <n v="210"/>
    <n v="66"/>
    <n v="66"/>
    <m/>
    <d v="2019-09-18T00:00:00"/>
    <n v="0"/>
    <n v="0"/>
    <n v="24"/>
    <n v="113"/>
    <n v="137"/>
    <s v="2020_01"/>
    <d v="2020-11-01T21:02:44"/>
    <s v="מהות הבקשה"/>
    <s v="חישוב מתמטי"/>
    <s v="מהות הבקשה"/>
    <s v=" 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
    <n v="20200003"/>
    <d v="2020-03-29T00:00:00"/>
    <s v="  לאשר את הבקשה ל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בכפוף:  אישור תכנית הפתוח עי מהנדסת העיר או מי מטעמה לרבות היתכנות שביל אופניים     הערות לתשריט:  א.  במסגרת הבדיקה המרחבית לא התקבלה התייחסות יועצת התנועה של הרשות.        יש להשלים ולעמוד בכל תנאי הדרישות.  ב.   יש לצרף מאזן חניות.  ג.   במהות הבקשה יירשם: פרויקט התחדשות עירונית – הריסת מבנה קיים בן 24 יחד        והקמת בניין חדש מעורב שימושים– קומת מסחר בקומת הקרקע + 3 קומות תעסוקה       + 31 קומות מגורים סהכ 35 קומות + קומה טכנית. סהכ 137 יחד.  ד.  בקומת המסחר ובקומה 2 של המשרדים אין התייחסות למיגון בטופס 1 - יש להשלים.  ה.  בריכוז השטחים ולאור המצוין בתוכנית המפורטת, יש לעשות הבחנה בשטחי השרות       בין התכליות השונות באופן ששטחי השרות יתאימו למותר.  ו.  בתכנית הפיתוח יש להראות את המבנה הקיים להריסה.  ז.  יש להראות פרטי פיתוח.  ח. מיקום צובר הגז מעל חיבור החניון לשטח הצי"/>
    <s v="NULL"/>
    <m/>
    <m/>
    <m/>
    <m/>
    <m/>
    <m/>
    <m/>
    <m/>
    <m/>
    <m/>
    <m/>
    <m/>
    <m/>
    <m/>
    <s v="NULL"/>
    <s v="NULL"/>
    <s v="לפי גוש חלקה (מרץ 2021)"/>
    <n v="2019"/>
    <x v="0"/>
    <s v="הריסה"/>
    <m/>
    <m/>
    <n v="1"/>
    <m/>
    <m/>
    <m/>
    <n v="2"/>
    <s v="להיתר"/>
    <m/>
    <x v="0"/>
    <m/>
    <m/>
    <m/>
    <m/>
    <m/>
    <m/>
    <m/>
    <m/>
    <m/>
    <m/>
    <m/>
    <m/>
    <s v="מיצוי יח&quot;ד בפרויקט"/>
    <n v="0"/>
    <n v="0"/>
    <b v="1"/>
    <m/>
    <m/>
    <m/>
    <m/>
    <m/>
    <m/>
    <m/>
    <s v="אישור"/>
    <m/>
    <m/>
    <m/>
    <m/>
    <m/>
    <m/>
    <m/>
    <m/>
    <m/>
    <m/>
  </r>
  <r>
    <n v="1690"/>
    <m/>
    <m/>
    <m/>
    <m/>
    <m/>
    <m/>
    <m/>
    <m/>
    <m/>
    <m/>
    <n v="4185"/>
    <m/>
    <s v="תל אביב"/>
    <x v="6"/>
    <x v="19"/>
    <m/>
    <m/>
    <m/>
    <s v="מיסוי"/>
    <s v="פינוי-בינוי"/>
    <s v="תכנית מאושרת עם פעילות יזמית"/>
    <n v="7493671"/>
    <s v="502 20191647"/>
    <n v="502"/>
    <n v="20191647"/>
    <s v="בקשה להיתר-מסלול הקלות ושימוש חורג- 90 יום                                      "/>
    <s v="בניה חדשה                               "/>
    <n v="3603"/>
    <s v="בת ים"/>
    <n v="6200"/>
    <s v="הרצל                                                        "/>
    <n v="210"/>
    <n v="66"/>
    <n v="66"/>
    <m/>
    <d v="2019-09-18T00:00:00"/>
    <n v="0"/>
    <n v="0"/>
    <n v="24"/>
    <n v="113"/>
    <n v="137"/>
    <s v="2021_04"/>
    <d v="2021-09-14T12:11:11"/>
    <s v="אתר העירייה"/>
    <s v="חישוב מתמטי"/>
    <s v="מהות הבקשה"/>
    <s v=" 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
    <n v="20200003"/>
    <d v="2020-03-29T00:00:00"/>
    <s v="  לאשר את הבקשה לפרויקט התחדשות עירונית - הריסת מבנה קיים בן 24 יחד והקמת  בניין חדש מעורב שימושים המשלב מסחר, תעסוקה ומגורים -מסחר בק. קרקע+3 קומות  תעסוקה+31 קומות מגורים +גג טכני עליון. סהכ 137 יחד.     בכפוף:  אישור תכנית הפתוח עי מהנדסת העיר או מי מטעמה לרבות היתכנות שביל אופניים     הערות לתשריט:  א.  במסגרת הבדיקה המרחבית לא התקבלה התייחסות יועצת התנועה של הרשות.        יש להשלים ולעמוד בכל תנאי הדרישות.  ב.   יש לצרף מאזן חניות.  ג.   במהות הבקשה יירשם: פרויקט התחדשות עירונית – הריסת מבנה קיים בן 24 יחד        והקמת בניין חדש מעורב שימושים– קומת מסחר בקומת הקרקע + 3 קומות תעסוקה       + 31 קומות מגורים סהכ 35 קומות + קומה טכנית. סהכ 137 יחד.  ד.  בקומת המסחר ובקומה 2 של המשרדים אין התייחסות למיגון בטופס 1 - יש להשלים.  ה.  בריכוז השטחים ולאור המצוין בתוכנית המפורטת, יש לעשות הבחנה בשטחי השרות       בין התכליות השונות באופן ששטחי השרות יתאימו למותר.  ו.  בתכנית הפיתוח יש להראות את המבנה הקיים להריסה.  ז.  יש להראות פרטי פיתוח.  ח. מיקום צובר הגז מעל חיבור החניון לשטח הצי"/>
    <n v="2137782"/>
    <n v="20191647"/>
    <s v="בקשה להיתר-מסלול הקלות ושימוש חורג- 90 יום                                      "/>
    <d v="2021-08-16T00:00:00"/>
    <s v="מגורים, מסחר ותעסוקה                                                                      "/>
    <n v="0"/>
    <n v="0"/>
    <n v="24"/>
    <s v="מהות ההיתר"/>
    <n v="113"/>
    <s v="חישוב מתמטי"/>
    <n v="137"/>
    <s v="מהות ההיתר"/>
    <s v="משולב"/>
    <s v="פרויקט התחדשות עירונית - הריסת מבנה קיים בן 24 יחד והקמת בניין חדש מעורב שימושים המשלב מסחר בקומת קרקע, 3 קומות תעסוקה, 31 קומות מגורים - סהכ 35 קומות - 137 יחד + קומה טכנית וגידור זמני."/>
    <s v="2021_04"/>
    <d v="2021-09-14T12:11:12"/>
    <s v="גוש חלקה"/>
    <n v="2019"/>
    <x v="1"/>
    <s v="הריסה + בנייה"/>
    <s v="הריסה +בנייה"/>
    <m/>
    <n v="1"/>
    <m/>
    <m/>
    <m/>
    <n v="2"/>
    <s v="להיתר"/>
    <m/>
    <x v="1"/>
    <m/>
    <m/>
    <m/>
    <n v="7021147"/>
    <m/>
    <m/>
    <m/>
    <m/>
    <m/>
    <m/>
    <m/>
    <m/>
    <s v="מיצוי יח&quot;ד בפרויקט"/>
    <n v="0"/>
    <n v="0"/>
    <b v="1"/>
    <m/>
    <m/>
    <m/>
    <m/>
    <m/>
    <m/>
    <m/>
    <m/>
    <m/>
    <m/>
    <m/>
    <m/>
    <m/>
    <m/>
    <m/>
    <m/>
    <m/>
    <m/>
  </r>
  <r>
    <n v="1691"/>
    <m/>
    <m/>
    <m/>
    <m/>
    <m/>
    <m/>
    <m/>
    <m/>
    <m/>
    <m/>
    <n v="4166"/>
    <m/>
    <s v="תל אביב"/>
    <x v="6"/>
    <x v="20"/>
    <m/>
    <m/>
    <m/>
    <s v="מיסוי"/>
    <s v="פינוי-בינוי"/>
    <s v="תכנית מאושרת עם פעילות יזמית"/>
    <n v="7455286"/>
    <s v="502 20210906"/>
    <n v="502"/>
    <n v="20210906"/>
    <s v="בקשה למידע                                                                      "/>
    <s v="בניה חדשה                               "/>
    <n v="3632"/>
    <s v="בת ים"/>
    <n v="6200"/>
    <s v="ז'בוטינסקי                                                  "/>
    <n v="302"/>
    <n v="20"/>
    <n v="20"/>
    <m/>
    <d v="2021-06-27T00:00:00"/>
    <n v="0"/>
    <n v="246"/>
    <n v="64"/>
    <n v="182"/>
    <n v="246"/>
    <s v="2021_03"/>
    <d v="2021-07-15T12:02:09"/>
    <s v="מתחמים"/>
    <s v="חישוב מתמטי"/>
    <s v="אתר העירייה"/>
    <s v=" פירוט לגבי הבניה המבוקשת הריסת 3 מבנים ובניית 2 מגדלים בני 20 קומות מעל גוש נמוך הכולל 3 קומות משרדים ו- 3 קומות מגורים, היושבים מעל קומת קרקע עם חזית מסחרית וכיתת גן ילדים. הבקשה כוללת את אחת או יותר מהעבודות להלן:  חפירה                                                                                                                                                                                                                                                                                                                                                                                                                                                                                                                                                                                                                                                                                                                                                                                                         "/>
    <n v="0"/>
    <s v="NULL"/>
    <s v="NULL"/>
    <s v="NULL"/>
    <m/>
    <s v="NULL"/>
    <m/>
    <m/>
    <m/>
    <m/>
    <m/>
    <m/>
    <m/>
    <m/>
    <m/>
    <m/>
    <m/>
    <m/>
    <m/>
    <m/>
    <s v="גוש חלקה"/>
    <n v="2021"/>
    <x v="0"/>
    <s v="הריסה + חפירה + בנייה"/>
    <m/>
    <m/>
    <n v="1"/>
    <m/>
    <m/>
    <m/>
    <n v="1"/>
    <s v="למידע"/>
    <m/>
    <x v="0"/>
    <m/>
    <m/>
    <m/>
    <m/>
    <m/>
    <m/>
    <m/>
    <m/>
    <m/>
    <m/>
    <m/>
    <m/>
    <m/>
    <n v="255"/>
    <n v="255"/>
    <b v="1"/>
    <m/>
    <m/>
    <m/>
    <m/>
    <m/>
    <m/>
    <m/>
    <m/>
    <m/>
    <m/>
    <m/>
    <m/>
    <s v="פיש"/>
    <m/>
    <m/>
    <m/>
    <m/>
    <m/>
  </r>
  <r>
    <n v="106"/>
    <m/>
    <m/>
    <m/>
    <m/>
    <m/>
    <m/>
    <m/>
    <m/>
    <m/>
    <m/>
    <n v="4208"/>
    <m/>
    <s v="תל אביב"/>
    <x v="6"/>
    <x v="21"/>
    <m/>
    <m/>
    <m/>
    <s v="מיסוי"/>
    <s v="מיסוי - פינוי-בינוי"/>
    <s v="תכנית מאושרת עם פעילות יזמית"/>
    <n v="5390718"/>
    <s v="502 20181046"/>
    <n v="502"/>
    <n v="20181046"/>
    <s v="בקשה למידע"/>
    <s v="פינוי בינוי - בניה חדשה"/>
    <n v="1230"/>
    <s v="בת ים"/>
    <n v="6200"/>
    <s v="השבטים"/>
    <n v="623"/>
    <n v="10"/>
    <n v="10"/>
    <m/>
    <d v="2018-08-09T00:00:00"/>
    <n v="0"/>
    <n v="0"/>
    <m/>
    <m/>
    <n v="380"/>
    <m/>
    <m/>
    <m/>
    <m/>
    <m/>
    <s v="בניה במסגרת פינוי בינוי, תכנון של 380 יח&quot;ד ב-38 קומות (לא כולל תת&quot;ק) העבודה כוללת חפירה, פיתוח, קולונדה, גינון חזרות גני ילדם, שפ&quot;פ, מתקני חוץ, גדרות שערים, מבני עזר"/>
    <m/>
    <m/>
    <m/>
    <s v="NULL"/>
    <m/>
    <m/>
    <m/>
    <m/>
    <m/>
    <m/>
    <m/>
    <m/>
    <m/>
    <m/>
    <m/>
    <m/>
    <m/>
    <m/>
    <m/>
    <m/>
    <m/>
    <n v="2018"/>
    <x v="0"/>
    <s v="חפירה + בנייה"/>
    <m/>
    <m/>
    <n v="2"/>
    <n v="1"/>
    <n v="1"/>
    <m/>
    <n v="1"/>
    <s v="למידע"/>
    <m/>
    <x v="0"/>
    <m/>
    <m/>
    <m/>
    <m/>
    <m/>
    <m/>
    <m/>
    <m/>
    <m/>
    <m/>
    <m/>
    <m/>
    <s v="מיצוי יח&quot;ד בפרויקט"/>
    <n v="0"/>
    <n v="0"/>
    <b v="1"/>
    <m/>
    <m/>
    <m/>
    <m/>
    <m/>
    <m/>
    <m/>
    <m/>
    <m/>
    <m/>
    <m/>
    <m/>
    <m/>
    <m/>
    <m/>
    <m/>
    <m/>
    <m/>
  </r>
  <r>
    <n v="107"/>
    <m/>
    <m/>
    <m/>
    <m/>
    <m/>
    <m/>
    <m/>
    <m/>
    <m/>
    <m/>
    <n v="4208"/>
    <m/>
    <s v="תל אביב"/>
    <x v="6"/>
    <x v="21"/>
    <m/>
    <m/>
    <m/>
    <s v="מיסוי"/>
    <s v="מיסוי - פינוי-בינוי"/>
    <s v="תכנית מאושרת עם פעילות יזמית"/>
    <n v="6859642"/>
    <s v="502 20181046"/>
    <n v="502"/>
    <n v="20181046"/>
    <s v="בקשה למידע"/>
    <s v="פינוי בינוי - בניה חדשה"/>
    <n v="1230"/>
    <s v="בת ים"/>
    <n v="6200"/>
    <s v="השבטים"/>
    <n v="623"/>
    <n v="10"/>
    <n v="10"/>
    <m/>
    <d v="2018-08-09T00:00:00"/>
    <n v="0"/>
    <n v="0"/>
    <m/>
    <m/>
    <n v="380"/>
    <m/>
    <m/>
    <m/>
    <m/>
    <m/>
    <s v="בניה במסגרת פינוי בינוי, תכנון של 380 יח&quot;ד ב-38 קומות (לא כולל תת&quot;ק) העבודה כוללת חפירה, פיתוח, קולונדה, גינון חזרות גני ילדם, שפ&quot;פ, מתקני חוץ, גדרות שערים, מבני עזר"/>
    <m/>
    <m/>
    <m/>
    <s v="NULL"/>
    <m/>
    <m/>
    <m/>
    <m/>
    <m/>
    <m/>
    <m/>
    <m/>
    <m/>
    <m/>
    <m/>
    <m/>
    <m/>
    <m/>
    <m/>
    <m/>
    <m/>
    <n v="2018"/>
    <x v="0"/>
    <s v="חפירה + בנייה"/>
    <m/>
    <m/>
    <m/>
    <m/>
    <m/>
    <m/>
    <n v="4"/>
    <s v="למידע"/>
    <m/>
    <x v="0"/>
    <m/>
    <m/>
    <m/>
    <m/>
    <m/>
    <m/>
    <m/>
    <m/>
    <m/>
    <m/>
    <m/>
    <m/>
    <s v="מיצוי יח&quot;ד בפרויקט"/>
    <n v="0"/>
    <n v="0"/>
    <b v="1"/>
    <m/>
    <m/>
    <m/>
    <m/>
    <m/>
    <m/>
    <m/>
    <m/>
    <m/>
    <m/>
    <m/>
    <m/>
    <m/>
    <m/>
    <m/>
    <m/>
    <m/>
    <m/>
  </r>
  <r>
    <n v="108"/>
    <m/>
    <m/>
    <m/>
    <m/>
    <m/>
    <m/>
    <m/>
    <m/>
    <m/>
    <m/>
    <n v="4208"/>
    <m/>
    <s v="תל אביב"/>
    <x v="6"/>
    <x v="21"/>
    <m/>
    <m/>
    <m/>
    <s v="מיסוי"/>
    <s v="מיסוי - פינוי-בינוי"/>
    <s v="תכנית מאושרת עם פעילות יזמית"/>
    <n v="7021378"/>
    <s v="502 20191458"/>
    <n v="502"/>
    <n v="20191458"/>
    <s v="בקשה להיתר-מסלול הקלות ושימוש חורג- 90 יום"/>
    <s v="בניה חדשה"/>
    <n v="1230"/>
    <s v="בת ים"/>
    <n v="6200"/>
    <s v="השבטים"/>
    <n v="623"/>
    <n v="10"/>
    <n v="10"/>
    <m/>
    <d v="2019-08-25T00:00:00"/>
    <n v="0"/>
    <n v="0"/>
    <n v="72"/>
    <n v="285"/>
    <n v="357"/>
    <m/>
    <m/>
    <m/>
    <m/>
    <s v="מהות הבקשה"/>
    <s v="הריסת מבנים קיימים והקמת מתחם הכולל: שפפ, 2 מגדלי מגורים ( 36 קומות, סהכ 357 יחד), 4 קומות תעסוקה , מסחר בקרקע, 2 גני ילדים, מבנה ציבורי, 5 קומות מרתף, חדר שנאים פרטי, 3 חדרי שנאים חחי, 4 חדרי גנרטור."/>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וחדר שנאים קיימים.              2. הקמת מתחם משולב הכולל: 4 קומות  מרתפים + אחסנה +חדרי שנאים .                  ק. קרקע המשלבת מסחר, 2 גני ילדים, מבנה ציבורי,                   קומות מגורים,   סה&quot;כ 357 יח&quot;ד.         ב.  יש להציג חישוב 15% לטובת שטחי חלחול, יש להראות חישוב תכסית לרבות              סכמת תכנית הקומות כל קומות מרתף         ג.  יש להראות חישוב שטח ממוצע ליח&quot;ד עפ&quot;י הקבוע בתב&quot;ע.         ד.  יש להראות חישוב שטחי ההריסה כפי שהתקבלו בהיתר ישן + חישוב נפח               החללים המסחריים והתעסוקה.         ה.   יש"/>
    <n v="2108364"/>
    <n v="20191458"/>
    <m/>
    <d v="2021-03-07T00:00:00"/>
    <s v="מגורים, מסחר ותעסוקה                                                                      "/>
    <n v="0"/>
    <n v="0"/>
    <n v="72"/>
    <s v="טבלת המתחמים"/>
    <n v="285"/>
    <s v="טבלת המתחמים"/>
    <n v="357"/>
    <s v="מהות ההיתר"/>
    <s v="משולב"/>
    <s v="א.   הריסת מבנים קיימים והקמת 2 מבנים משולבים הכוללים 2 מגדלי מגוריםL        בנין מס' 1 - 35 קומות מגורים מעל לקומת מסחר.        בנין מס' 2 - 34 קומות מגורים מעל לקומת מסחר.        סהכ 357 יחד.        בניין מס' 3 - 4 קומות תעסוקה מכל לקומת גני ילדים ומבני ציבור. ב.    4 קומות מרתפים, (חדר שנאים, חדר מיתוג חחי, 4 חדרי גנרטור. ג.    קומת קרקע ובה מסחר, 2 גני ילדים ומבנה ציבורי עבור העירייה."/>
    <s v="2021_02"/>
    <d v="2021-06-23T10:48:09"/>
    <s v="גוש חלקה"/>
    <n v="2019"/>
    <x v="1"/>
    <s v="הריסה + בנייה"/>
    <s v="הריסה + בנייה"/>
    <m/>
    <n v="2"/>
    <m/>
    <m/>
    <m/>
    <n v="1"/>
    <s v="להיתר"/>
    <m/>
    <x v="1"/>
    <m/>
    <m/>
    <s v="אתר העירייה"/>
    <n v="7021378"/>
    <n v="2108364"/>
    <m/>
    <m/>
    <m/>
    <m/>
    <m/>
    <m/>
    <m/>
    <s v="מיצוי יח&quot;ד בפרויקט"/>
    <n v="0"/>
    <n v="0"/>
    <b v="1"/>
    <m/>
    <m/>
    <m/>
    <m/>
    <m/>
    <m/>
    <m/>
    <m/>
    <m/>
    <m/>
    <m/>
    <m/>
    <m/>
    <m/>
    <m/>
    <m/>
    <m/>
    <m/>
  </r>
  <r>
    <n v="109"/>
    <m/>
    <m/>
    <m/>
    <m/>
    <m/>
    <m/>
    <m/>
    <m/>
    <m/>
    <m/>
    <n v="4208"/>
    <m/>
    <s v="תל אביב"/>
    <x v="6"/>
    <x v="21"/>
    <m/>
    <m/>
    <m/>
    <s v="מיסוי"/>
    <s v="מיסוי - פינוי-בינוי"/>
    <s v="תכנית מאושרת עם פעילות יזמית"/>
    <n v="5390719"/>
    <s v="502 20181048"/>
    <n v="502"/>
    <n v="20181048"/>
    <s v="בקשה למידע"/>
    <s v="פינוי בינוי - בניה חדשה"/>
    <n v="1229"/>
    <s v="בת ים"/>
    <n v="6200"/>
    <s v="השבטים"/>
    <n v="623"/>
    <n v="14"/>
    <n v="14"/>
    <m/>
    <d v="2018-08-09T00:00:00"/>
    <n v="0"/>
    <n v="0"/>
    <m/>
    <m/>
    <n v="380"/>
    <m/>
    <m/>
    <m/>
    <m/>
    <m/>
    <s v="בניה במסגרת פינוי בינוי, תכנון של 380 יח&quot;ד ב-38 קומות (לא כולל תת&quot;ק)"/>
    <m/>
    <m/>
    <m/>
    <s v="NULL"/>
    <m/>
    <m/>
    <m/>
    <m/>
    <m/>
    <m/>
    <m/>
    <m/>
    <m/>
    <m/>
    <m/>
    <m/>
    <m/>
    <m/>
    <m/>
    <m/>
    <m/>
    <n v="2018"/>
    <x v="0"/>
    <s v="בנייה"/>
    <m/>
    <m/>
    <n v="1"/>
    <n v="1"/>
    <n v="1"/>
    <m/>
    <n v="1"/>
    <s v="למידע"/>
    <m/>
    <x v="0"/>
    <m/>
    <m/>
    <m/>
    <m/>
    <m/>
    <m/>
    <m/>
    <m/>
    <m/>
    <m/>
    <m/>
    <m/>
    <s v="מיצוי יח&quot;ד בפרויקט"/>
    <n v="0"/>
    <n v="0"/>
    <b v="1"/>
    <m/>
    <m/>
    <m/>
    <m/>
    <m/>
    <m/>
    <m/>
    <m/>
    <m/>
    <m/>
    <m/>
    <m/>
    <m/>
    <m/>
    <m/>
    <m/>
    <m/>
    <m/>
  </r>
  <r>
    <n v="110"/>
    <m/>
    <m/>
    <m/>
    <m/>
    <m/>
    <m/>
    <m/>
    <m/>
    <m/>
    <m/>
    <n v="4208"/>
    <m/>
    <s v="תל אביב"/>
    <x v="6"/>
    <x v="21"/>
    <m/>
    <m/>
    <m/>
    <s v="מיסוי"/>
    <s v="מיסוי - פינוי-בינוי"/>
    <s v="תכנית מאושרת עם פעילות יזמית"/>
    <n v="6859644"/>
    <s v="502 20181048"/>
    <n v="502"/>
    <n v="20181048"/>
    <s v="בקשה למידע"/>
    <s v="פינוי בינוי - בניה חדשה"/>
    <n v="1229"/>
    <s v="בת ים"/>
    <n v="6200"/>
    <s v="השבטים"/>
    <n v="623"/>
    <n v="14"/>
    <n v="14"/>
    <m/>
    <d v="2018-08-09T00:00:00"/>
    <n v="0"/>
    <n v="0"/>
    <m/>
    <m/>
    <n v="380"/>
    <m/>
    <m/>
    <m/>
    <m/>
    <m/>
    <s v="בניה במסגרת פינוי בינוי, תכנון של 380 יח&quot;ד ב-38 קומות (לא כולל תת&quot;ק)"/>
    <m/>
    <m/>
    <m/>
    <s v="NULL"/>
    <m/>
    <m/>
    <m/>
    <m/>
    <m/>
    <m/>
    <m/>
    <m/>
    <m/>
    <m/>
    <m/>
    <m/>
    <m/>
    <m/>
    <m/>
    <m/>
    <m/>
    <n v="2018"/>
    <x v="0"/>
    <s v="בנייה"/>
    <m/>
    <m/>
    <m/>
    <m/>
    <m/>
    <m/>
    <n v="4"/>
    <s v="למידע"/>
    <m/>
    <x v="0"/>
    <m/>
    <m/>
    <m/>
    <m/>
    <m/>
    <m/>
    <m/>
    <m/>
    <m/>
    <m/>
    <m/>
    <m/>
    <s v="מיצוי יח&quot;ד בפרויקט"/>
    <n v="0"/>
    <n v="0"/>
    <b v="1"/>
    <m/>
    <m/>
    <m/>
    <m/>
    <m/>
    <m/>
    <m/>
    <m/>
    <m/>
    <m/>
    <m/>
    <m/>
    <m/>
    <m/>
    <m/>
    <m/>
    <m/>
    <m/>
  </r>
  <r>
    <n v="111"/>
    <m/>
    <m/>
    <m/>
    <m/>
    <m/>
    <m/>
    <m/>
    <m/>
    <m/>
    <m/>
    <n v="4208"/>
    <m/>
    <s v="תל אביב"/>
    <x v="6"/>
    <x v="21"/>
    <m/>
    <m/>
    <m/>
    <s v="מיסוי"/>
    <s v="מיסוי - פינוי-בינוי"/>
    <s v="תכנית מאושרת עם פעילות יזמית"/>
    <n v="7021377"/>
    <s v="502 20191457"/>
    <n v="502"/>
    <n v="20191457"/>
    <s v="בקשה להיתר-מסלול הקלות ושימוש חורג- 90 יום"/>
    <s v="בניה חדשה"/>
    <n v="1229"/>
    <s v="בת ים"/>
    <n v="6200"/>
    <s v="השבטים"/>
    <n v="623"/>
    <n v="14"/>
    <n v="14"/>
    <m/>
    <d v="2019-08-25T00:00:00"/>
    <n v="0"/>
    <n v="0"/>
    <n v="72"/>
    <n v="285"/>
    <n v="357"/>
    <m/>
    <m/>
    <m/>
    <m/>
    <s v="מהות הבקשה"/>
    <s v="הריסת מבנים קיימים והקמת מתחם הכולל: שפפ, 2 מגדלי מגורים ( 36 קומות, סהכ 357 יחד), 4 קומות תעסוקה , מסחר בקרקע, 2 גני ילדים, מבנה ציבורי, 5 קומות מרתף, חדר שנאים פרטי, 4 חדרי שנאים + חדר מיתוג חחי, 4 חדרי גנרטור, 2 צוברי גז בנפח 2,000 גלון כא."/>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קיימים.              2. הקמת מתחם משולב הכולל: 5 קומות  מרתפים + חדרי שנאים + חדר                  מיתוג חח&quot;י + 4 חדרי גנרטור + 2 צוברי גז.                  ק. קרקע המשלבת מסחר, 2 גני ילדים, מבנה ציבורי,                  קומות מגורים,   סה&quot;כ 357 יח&quot;ד.             3. תכנית התארגנות  לכלל מתחם השבטים (מגרש 101,102).             4. תכנית עגורנים.         ב. יש להציג חישוב 15% לטובת שטחי חלחול, יש להראות חישוב תכסית לרבות              סכמת תכנית הקומות כל קומות מרתף         ג.  יש להראות חישוב שטח ממוצע ליח&quot;ד עפ&quot;י הקבוע ב"/>
    <n v="2107857"/>
    <n v="20191457"/>
    <m/>
    <d v="2021-03-07T00:00:00"/>
    <s v="מגורים, מסחר ותעסוקה                                                                      "/>
    <n v="0"/>
    <n v="0"/>
    <n v="72"/>
    <s v="טבלת המתחמים"/>
    <n v="285"/>
    <s v="טבלת המתחמים"/>
    <n v="357"/>
    <s v="אתר העירייה"/>
    <s v="משולב"/>
    <s v="א.   הריסת מבנים קיימים והקמת 2 מבנים משולבים הכוללים 2 מגדלי מגורים:        בנין מס' 1 - 34 קומות מגורים מעל קומת מסחר.        בנין מס' 2 - 34 קומות מגורים מעל קומת מסחר.        סהכ 357 יחד.        בנין מס' 3 - 4 קומות תעסוקה מעל קומת גני ילדים ומבני ציבור. ב.    5 קומות מרתף (כולל קומת גלריה חלקית במפלס 1-), חדר שנאים, חדר מיתוג חחי, 4        חדרי גנרטור, 2 צוברי-גז. ג.    קומת קרקע ובה מסחר, 2 גני ילדים ומבנה ציבורי עבור העירייה. ד.   חפירה ודיפון הכולל עוגנים מחוץ למתחם, תכנית התארגנות למגרשים 101, 102,        הכוללת 6 מבני אחסנה ומשרד + עגורנים. ה.   חדר שנאים זמני בתחום שטחי ההתארגנות לתקופת העבודות."/>
    <s v="2021_02"/>
    <d v="2021-06-23T10:48:09"/>
    <s v="גוש חלקה"/>
    <n v="2019"/>
    <x v="1"/>
    <s v="הריסה + בנייה"/>
    <s v="הריסה + חפירה ודיפון + בנייה"/>
    <m/>
    <n v="1"/>
    <m/>
    <m/>
    <m/>
    <n v="1"/>
    <s v="להיתר"/>
    <m/>
    <x v="1"/>
    <m/>
    <m/>
    <s v="אתר העירייה"/>
    <n v="7021377"/>
    <n v="2107857"/>
    <s v="היתר מאתר העירייה ולכן אין ID כרגע"/>
    <m/>
    <m/>
    <m/>
    <m/>
    <m/>
    <m/>
    <s v="מיצוי יח&quot;ד בפרויקט"/>
    <n v="0"/>
    <n v="0"/>
    <b v="1"/>
    <m/>
    <m/>
    <m/>
    <m/>
    <m/>
    <m/>
    <m/>
    <s v="אישור בתנאים"/>
    <m/>
    <m/>
    <m/>
    <m/>
    <m/>
    <m/>
    <m/>
    <m/>
    <m/>
    <m/>
  </r>
  <r>
    <n v="1693"/>
    <m/>
    <m/>
    <m/>
    <m/>
    <m/>
    <m/>
    <m/>
    <m/>
    <m/>
    <m/>
    <n v="4208"/>
    <m/>
    <s v="תל אביב"/>
    <x v="6"/>
    <x v="21"/>
    <m/>
    <m/>
    <m/>
    <s v="מיסוי"/>
    <s v="פינוי-בינוי"/>
    <s v="תכנית מאושרת עם פעילות יזמית"/>
    <n v="7368188"/>
    <s v="502 20191457"/>
    <n v="502"/>
    <n v="20191457"/>
    <s v="בקשה להיתר-מסלול הקלות ושימוש חורג- 90 יום                                      "/>
    <s v="בניה חדשה                               "/>
    <n v="1229"/>
    <s v="בת ים"/>
    <n v="6200"/>
    <s v="השבטים                                                      "/>
    <n v="623"/>
    <n v="14"/>
    <n v="14"/>
    <s v=" "/>
    <d v="2019-08-25T00:00:00"/>
    <n v="0"/>
    <n v="0"/>
    <s v="NULL"/>
    <s v="NULL"/>
    <n v="357"/>
    <s v="2021_02"/>
    <d v="2021-06-23T10:48:05"/>
    <s v="NULL"/>
    <s v="NULL"/>
    <s v="מהות הבקשה"/>
    <s v=" שינוי וביטול סעיפים בפרוטוקול הועדה מס' 20200009 מיום 23.7.20  הדן בהריסת מבנים קיימים והקמת מתחם הכולל: שפ&quot;פ, 2 מגדלי מגורים ( 36 קומות, סה&quot;כ  357 יח&quot;ד), 4 קומות תעסוקה , מסחר בקרקע, 2 גני ילדים, מבנה ציבורי, 5 קומות מרתף, חדר שנאים פרטי, 4 חדרי שנאים + חדר מיתוג חח&quot;י, 4 חדרי גנרטור, 2 צוברי גז בנפח 2,000 גלון כ&quot;א.                                                                                                                                                                                                                                                                                                                                                                                                                                                                                                                                                                                                                                                                                                          "/>
    <n v="20200009"/>
    <d v="2020-07-23T00:00:00"/>
    <s v="  הוחלט לאשר את הבקשה בהתאם להמלצת מהנדסת העיר בכפוף:  1. אישור הסכם מפורט עם העירייה לפי סעיף 198 שיכלול איזון כלכלי בגין איבוד השווי      של הקרקע הציבורית.  2. השלמת התכנית לפיתוח סביבתי באופן שיכלול מתקני משחק וריהוט רחוב בתיאות      מה&quot;ע.  3. חתימה על תכנית שלביות כי התכנית תבוצע בהינף אחד. שלביות ביצוע בהיבט ההנדסי      תתואם מול אגף ביצוע.     ההיתר יוצא לאחר תיקון הבקשה ובהתאם להערות הבאות:   1.  הערות בדיקה לתשריט בקשה:        א.  במהות הבקשה ירשם: 1. הריסת מבנים קיימים.              2. הקמת מתחם משולב הכולל: 5 קומות  מרתפים + חדרי שנאים + חדר                  מיתוג חח&quot;י + 4 חדרי גנרטור + 2 צוברי גז.                  ק. קרקע המשלבת מסחר, 2 גני ילדים, מבנה ציבורי,                  קומות מגורים,   סה&quot;כ 357 יח&quot;ד.             3. תכנית התארגנות  לכלל מתחם השבטים (מגרש 101,102).             4. תכנית עגורנים.         ב. יש להציג חישוב 15% לטובת שטחי חלחול, יש להראות חישוב תכסית לרבות              סכמת תכנית הקומות כל קומות מרתף         ג.  יש להראות חישוב שטח ממוצע ליח&quot;ד עפ&quot;י הקבוע ב"/>
    <m/>
    <n v="20191457"/>
    <s v="בקשה להיתר-מסלול הקלות ושימוש חורג- 90 יום                                      "/>
    <d v="2021-03-07T00:00:00"/>
    <s v="מגורים, מסחר ותעסוקה                                                                      "/>
    <n v="0"/>
    <n v="0"/>
    <m/>
    <m/>
    <m/>
    <m/>
    <n v="357"/>
    <s v="מהות ההיתר"/>
    <s v="משולב"/>
    <s v="א.   הריסת מבנים קיימים והקמת 2 מבנים משולבים הכוללים 2 מגדלי מגורים:        בנין מס' 1 - 34 קומות מגורים מעל קומת מסחר.        בנין מס' 2 - 34 קומות מגורים מעל קומת מסחר.        סהכ 357 יחד.        בנין מס' 3 - 4 קומות תעסוקה מעל קומת גני ילדים ומבני ציבור. ב.    5 קומות מרתף (כולל קומת גלריה חלקית במפלס 1-), חדר שנאים, חדר מיתוג חחי, 4        חדרי גנרטור, 2 צוברי-גז. ג.    קומת קרקע ובה מסחר, 2 גני ילדים ומבנה ציבורי עבור העירייה. ד.   חפירה ודיפון הכולל עוגנים מחוץ למתחם, תכנית התארגנות למגרשים 101, 102,        הכוללת 6 מבני אחסנה ומשרד + עגורנים. ה.   חדר שנאים זמני בתחום שטחי ההתארגנות לתקופת העבודות."/>
    <s v="2021_02"/>
    <d v="2021-06-23T10:48:09"/>
    <s v="גוש חלקה"/>
    <n v="2019"/>
    <x v="1"/>
    <s v="הריסה + בנייה"/>
    <s v="הריסה + חפירה ודיפון + בנייה"/>
    <m/>
    <n v="1"/>
    <m/>
    <m/>
    <m/>
    <n v="4"/>
    <s v="להיתר"/>
    <m/>
    <x v="6"/>
    <m/>
    <m/>
    <m/>
    <m/>
    <m/>
    <m/>
    <m/>
    <m/>
    <m/>
    <m/>
    <m/>
    <m/>
    <s v="מיצוי יח&quot;ד בפרויקט"/>
    <n v="0"/>
    <n v="0"/>
    <b v="1"/>
    <m/>
    <m/>
    <m/>
    <m/>
    <m/>
    <m/>
    <m/>
    <m/>
    <m/>
    <m/>
    <m/>
    <m/>
    <m/>
    <m/>
    <m/>
    <m/>
    <m/>
    <m/>
  </r>
  <r>
    <n v="1635"/>
    <m/>
    <m/>
    <m/>
    <m/>
    <m/>
    <m/>
    <m/>
    <m/>
    <m/>
    <m/>
    <n v="4201"/>
    <m/>
    <s v="תל אביב"/>
    <x v="6"/>
    <x v="22"/>
    <m/>
    <m/>
    <m/>
    <s v="מיסוי"/>
    <m/>
    <m/>
    <n v="7181885"/>
    <s v="502 20200741"/>
    <n v="502"/>
    <n v="20200741"/>
    <s v="בקשה למידע                                                                      "/>
    <s v="בניה חדשה                               "/>
    <n v="4369"/>
    <s v="בת ים"/>
    <n v="6200"/>
    <s v="חנה סנש                                                     "/>
    <n v="211"/>
    <n v="30"/>
    <n v="30"/>
    <m/>
    <d v="2020-06-16T00:00:00"/>
    <n v="0"/>
    <n v="93"/>
    <m/>
    <m/>
    <n v="93"/>
    <m/>
    <m/>
    <m/>
    <m/>
    <m/>
    <s v=" הערות עורך: מגרש שעובר כרגע תצר על פי תבע מאושרת  מס 502-0189720 בי/588. פירוט לגבי הבניה המבוקשת  הריסת 2 מבנים קיים ובניית מבנה מגורים בן 24 קומות מעל 2 קומות מסחר ו5 מרתפי חניה הבקשה כוללת את אחת או יותר מהעבודות להלן:  חפירה, חניה מקורה                                                                                                                                                                                                                                                                                                                                                                                                                                                                                                                                                                        "/>
    <n v="0"/>
    <m/>
    <m/>
    <s v="NULL"/>
    <m/>
    <m/>
    <m/>
    <m/>
    <m/>
    <m/>
    <m/>
    <m/>
    <m/>
    <m/>
    <m/>
    <m/>
    <m/>
    <m/>
    <m/>
    <m/>
    <m/>
    <n v="2020"/>
    <x v="0"/>
    <s v="הריסה + בנייה"/>
    <m/>
    <m/>
    <n v="1"/>
    <m/>
    <m/>
    <m/>
    <n v="1"/>
    <s v="למידע"/>
    <m/>
    <x v="0"/>
    <m/>
    <m/>
    <m/>
    <m/>
    <m/>
    <m/>
    <m/>
    <m/>
    <m/>
    <m/>
    <m/>
    <m/>
    <m/>
    <n v="186"/>
    <n v="186"/>
    <b v="1"/>
    <m/>
    <m/>
    <m/>
    <m/>
    <m/>
    <m/>
    <m/>
    <m/>
    <m/>
    <m/>
    <m/>
    <m/>
    <s v="פיש"/>
    <m/>
    <m/>
    <m/>
    <m/>
    <m/>
  </r>
  <r>
    <n v="2138"/>
    <s v="פברואר 2022 - טיוב בקשה וסמל כפולים"/>
    <s v="תמא במתחם פינוי בינוי"/>
    <m/>
    <m/>
    <s v="לטייב"/>
    <s v="כפול רק מהנתונים החדשים"/>
    <s v="נמצא במתחם"/>
    <m/>
    <s v="תמ&quot;א 38"/>
    <s v="הוגשה בקשה להיתר"/>
    <n v="4092"/>
    <m/>
    <s v="תל אביב"/>
    <x v="6"/>
    <x v="23"/>
    <m/>
    <m/>
    <m/>
    <s v="מיסוי"/>
    <s v="פינוי בינוי"/>
    <m/>
    <n v="7234075"/>
    <s v="502 20210008"/>
    <n v="502"/>
    <n v="20210008"/>
    <s v="בקשה לתמא 38- חיזוק מבנים&quot;                                                      "/>
    <s v="תמא 38 - חיזוק&quot;                         "/>
    <n v="2393"/>
    <s v="בת ים"/>
    <n v="6200"/>
    <s v="מבצע סיני                                                   "/>
    <n v="503"/>
    <n v="44"/>
    <n v="44"/>
    <s v=" "/>
    <d v="2021-01-04T00:00:00"/>
    <n v="12"/>
    <n v="0"/>
    <n v="16"/>
    <n v="12"/>
    <n v="28"/>
    <s v="2020_04"/>
    <d v="2021-01-28T10:47:10"/>
    <s v="אתר העירייה"/>
    <s v="חישוב מתמטי"/>
    <s v="אתר העירייה"/>
    <s v=" תמ&quot;א 38 חיזוק ותוספת- תוספת ממ&quot;דים ומרפסות לבניין בן 4 קומות מעל קומת עמודים, 16 יח&quot;ד. תוספת 12 יח&quot;ד ב 2.5- קומות הנוספות ובקומת הקרקע. סה&quot;כ המבנה יהיה בן 7 קומות מעל קומת הקרקע, 28 יח&quot;ד. גידור זמני                                                                                                                                                                                                                                                                                                                                                                                                                                                                                                                                                                                                                                                                                                                                                                                                                                 "/>
    <n v="0"/>
    <s v="NULL"/>
    <s v="NULL"/>
    <s v="NULL"/>
    <m/>
    <s v="NULL"/>
    <m/>
    <s v="NULL"/>
    <s v="NULL"/>
    <s v="NULL"/>
    <m/>
    <m/>
    <m/>
    <m/>
    <m/>
    <m/>
    <s v="NULL"/>
    <m/>
    <s v="NULL"/>
    <s v="NULL"/>
    <s v="גוש חלקה"/>
    <n v="2021"/>
    <x v="0"/>
    <s v="בנייה"/>
    <m/>
    <s v="לפי הבקשה מדובר בתמא חיזוק ותוספת, לכן בסוג בקשה כתבתי בנייה"/>
    <s v="?"/>
    <m/>
    <m/>
    <m/>
    <s v="?"/>
    <s v="להיתר"/>
    <s v="תמא או פב"/>
    <x v="0"/>
    <m/>
    <m/>
    <m/>
    <m/>
    <m/>
    <m/>
    <m/>
    <m/>
    <m/>
    <m/>
    <m/>
    <m/>
    <m/>
    <n v="487"/>
    <n v="487"/>
    <b v="1"/>
    <m/>
    <m/>
    <m/>
    <m/>
    <m/>
    <m/>
    <m/>
    <m/>
    <m/>
    <s v="פיש"/>
    <s v="שחר"/>
    <m/>
    <m/>
    <m/>
    <m/>
    <m/>
    <m/>
    <m/>
  </r>
  <r>
    <n v="112"/>
    <m/>
    <m/>
    <m/>
    <m/>
    <m/>
    <m/>
    <m/>
    <m/>
    <m/>
    <m/>
    <n v="4092"/>
    <m/>
    <s v="תל אביב"/>
    <x v="6"/>
    <x v="23"/>
    <m/>
    <m/>
    <m/>
    <s v="מיסוי"/>
    <s v="מיסוי - פינוי-בינוי"/>
    <s v="תכנית מאושרת עם פעילות יזמית"/>
    <n v="6859374"/>
    <s v="502 20180766"/>
    <n v="502"/>
    <n v="20180766"/>
    <s v="בקשה למידע"/>
    <s v="בניה חדשה"/>
    <n v="1838"/>
    <s v="בת ים"/>
    <n v="6200"/>
    <s v="שד' יוספטל"/>
    <n v="310"/>
    <n v="101"/>
    <n v="101"/>
    <m/>
    <d v="2018-06-24T00:00:00"/>
    <n v="0"/>
    <n v="586"/>
    <m/>
    <m/>
    <n v="591"/>
    <m/>
    <m/>
    <m/>
    <m/>
    <m/>
    <s v="במסגרת שלב א של פרויקט פינוי בינוי יוספטל . הריסת שני מבני רכבת ישנים והקמה של 3 מגדלי מגורים הכוללים שטחי מסחר ומשרדים מעל מרתף משותף. פירוט לגבי הבניה המבוקשת  במסגרת שלב א של פרויקט פינוי בינוי יוספטל . הריסת שני מבני רכבת ישנים והקמה של 3 מגדלי מגורים הכוללים שטחי מסחר ומשרדים מעל מרתף משותף."/>
    <m/>
    <m/>
    <m/>
    <s v="NULL"/>
    <m/>
    <m/>
    <m/>
    <m/>
    <m/>
    <m/>
    <m/>
    <m/>
    <m/>
    <m/>
    <m/>
    <m/>
    <m/>
    <m/>
    <m/>
    <m/>
    <m/>
    <n v="2018"/>
    <x v="0"/>
    <s v="הריסה + בנייה"/>
    <m/>
    <m/>
    <n v="1"/>
    <n v="1"/>
    <n v="1"/>
    <m/>
    <n v="1"/>
    <s v="למידע"/>
    <m/>
    <x v="0"/>
    <m/>
    <m/>
    <m/>
    <m/>
    <m/>
    <m/>
    <m/>
    <m/>
    <m/>
    <m/>
    <m/>
    <m/>
    <m/>
    <n v="487"/>
    <n v="487"/>
    <b v="1"/>
    <m/>
    <m/>
    <m/>
    <m/>
    <m/>
    <m/>
    <m/>
    <m/>
    <m/>
    <m/>
    <m/>
    <m/>
    <m/>
    <m/>
    <m/>
    <m/>
    <m/>
    <m/>
  </r>
  <r>
    <n v="113"/>
    <m/>
    <m/>
    <m/>
    <m/>
    <m/>
    <m/>
    <m/>
    <m/>
    <m/>
    <m/>
    <n v="4092"/>
    <m/>
    <s v="תל אביב"/>
    <x v="6"/>
    <x v="23"/>
    <m/>
    <m/>
    <m/>
    <s v="מיסוי"/>
    <s v="מיסוי - פינוי-בינוי"/>
    <s v="תכנית מאושרת עם פעילות יזמית"/>
    <n v="6860964"/>
    <s v="502 20190561"/>
    <n v="502"/>
    <n v="20190561"/>
    <s v="בקשה להיתר - רישוי מלא"/>
    <s v="חפירה ודיפון"/>
    <n v="1838"/>
    <s v="בת ים"/>
    <n v="6200"/>
    <s v="שד' יוספטל"/>
    <n v="310"/>
    <n v="101"/>
    <n v="101"/>
    <m/>
    <d v="2019-04-17T00:00:00"/>
    <n v="0"/>
    <n v="0"/>
    <m/>
    <m/>
    <n v="591"/>
    <m/>
    <m/>
    <m/>
    <m/>
    <m/>
    <s v="במסגרת תכנית התחדשות עירונית ברחוב יוספטל בשלב א - הריסה של שני בנייני המגורים ברחוב יוספטל 101 ו 103  בחלקות 9 ן10 , חפירה ,דיפון ותכנית התארגנות אתר הכוללת משרד מכירות זמני ."/>
    <m/>
    <m/>
    <m/>
    <s v="NULL"/>
    <m/>
    <m/>
    <m/>
    <m/>
    <m/>
    <m/>
    <m/>
    <m/>
    <m/>
    <m/>
    <m/>
    <m/>
    <m/>
    <m/>
    <m/>
    <m/>
    <m/>
    <n v="2019"/>
    <x v="0"/>
    <s v="הריסה + חפירה ודיפון"/>
    <m/>
    <m/>
    <n v="1"/>
    <m/>
    <m/>
    <m/>
    <n v="4"/>
    <s v="להיתר"/>
    <m/>
    <x v="0"/>
    <m/>
    <m/>
    <m/>
    <m/>
    <m/>
    <m/>
    <m/>
    <m/>
    <m/>
    <m/>
    <m/>
    <m/>
    <m/>
    <n v="487"/>
    <n v="487"/>
    <b v="1"/>
    <m/>
    <m/>
    <m/>
    <m/>
    <m/>
    <m/>
    <m/>
    <s v="אושר בתנאים"/>
    <m/>
    <m/>
    <m/>
    <m/>
    <m/>
    <m/>
    <m/>
    <m/>
    <m/>
    <m/>
  </r>
  <r>
    <n v="1694"/>
    <m/>
    <m/>
    <m/>
    <m/>
    <m/>
    <m/>
    <m/>
    <m/>
    <m/>
    <m/>
    <n v="4092"/>
    <m/>
    <s v="תל אביב"/>
    <x v="6"/>
    <x v="23"/>
    <m/>
    <m/>
    <m/>
    <s v="מיסוי"/>
    <s v="פינוי בינוי"/>
    <s v="תכנית מאושרת עם פעילות יזמית"/>
    <n v="7454703"/>
    <s v="502 20190561"/>
    <n v="502"/>
    <n v="20190561"/>
    <s v="בקשה להיתר - רישוי מלא                                                          "/>
    <s v="חפירה ודיפון                            "/>
    <n v="1838"/>
    <s v="בת ים"/>
    <n v="6200"/>
    <s v="שד' יוספטל                                                  "/>
    <n v="310"/>
    <n v="101"/>
    <n v="101"/>
    <m/>
    <d v="2019-04-17T00:00:00"/>
    <n v="0"/>
    <n v="0"/>
    <m/>
    <m/>
    <n v="591"/>
    <s v="2021_03"/>
    <d v="2021-07-15T12:02:09"/>
    <m/>
    <m/>
    <m/>
    <s v=" במסגרת תכנית התחדשות עירונית ברחוב יוספטל בשלב א - הריסה של שני בנייני המגורים ברחוב יוספטל 101 ו 103  בחלקות 9 ו-10 , חפירה, דיפון ותכנית התארגנות אתר.                                                                                                                                                                                                                                                                                                                                                                                                                                                                                                                                                                                                                                                                                                                                                                                                                                                                               "/>
    <n v="20210002"/>
    <d v="2021-01-26T00:00:00"/>
    <s v="  הוחלט לאשר את הבקשה.  תנאי לדיון בהיתר המבנים הינו אישור הסכם פיתוח לפי סעיף 198.  ההיתר יוצא לאחר תיקון הבקשה בהתאם להערות הבאות:  1.  הערות מחלקת הרישוי לבקשה:       א.   במהות הבקשה יירשם:              הריסת מבנים קיימים,  חפירה, דיפון, בגבולות החלקה, הכוללים עוגנים גידור              זמני בגבול החלקה, בסיסים לעגורנים, מגרסה + תכנית התארגנות הכוללת              משרדים ומחסנים בשפפ.              מחסנים ומיכלית אשפה על דרך מאושרת על פי התכנית החלה במקום.              השטחים יצויינו במהות הבקשה לאחר עדכונם.        ב.   לא יהיה באתר משרד מכירות.        ג.   התקבלו התייחסות המחלקות הבאות: חזות העיר, שפע, תברואה, חשמל, חניה              (חלקי רק לעיצוב), במסגרת הנספחים התקבלה התייחסות האיגודן לעניין              העוגנים – יש לעמוד בדרישותיהם.        ד.   במסגרת הבדיקה המרחבית טרם התקבלו ההתייחסויות של המחלקות:              1.    מחלקת איכות סביבה – אישור סופי.              2 .    תאגיד מים וביוב,              3.    ההתייחסות יועצת התנועה התקבלה לעיצוב. על פי דרישת יועצת התנועה -      "/>
    <n v="2131109"/>
    <n v="20190561"/>
    <s v="בקשה להיתר - רישוי מלא                                                          "/>
    <d v="2021-05-13T00:00:00"/>
    <s v="מגורים                                                                                    "/>
    <n v="0"/>
    <n v="0"/>
    <m/>
    <m/>
    <m/>
    <m/>
    <n v="591"/>
    <m/>
    <m/>
    <s v="במסגרת תכנית התחדשות עירונית ברחוב יוספטל - הריסת שני בנייני מגורים, חפירה, משרדים ומחסנים בשפפ, מחסנים ומיכלית אשפה על דרך מאושרת. דיפון וגידור זמני בגבולות החלקה, בסיס לעגורנים, תכנית התארגנות אתר הכוללת"/>
    <s v="2021_03"/>
    <d v="2021-07-15T12:02:11"/>
    <s v="תוכנית"/>
    <n v="2019"/>
    <x v="1"/>
    <s v="הריסה + חפירה ודיפון"/>
    <s v="הריסה + חפירה ודיפון"/>
    <m/>
    <n v="1"/>
    <m/>
    <m/>
    <m/>
    <n v="1"/>
    <s v="להיתר"/>
    <s v="ברחוב יוספטל 101 ו 103 בחלקות 9 ו-10"/>
    <x v="1"/>
    <m/>
    <m/>
    <m/>
    <n v="7454703"/>
    <n v="2131109"/>
    <m/>
    <m/>
    <m/>
    <m/>
    <m/>
    <m/>
    <m/>
    <m/>
    <n v="487"/>
    <n v="487"/>
    <b v="1"/>
    <m/>
    <m/>
    <m/>
    <m/>
    <m/>
    <m/>
    <m/>
    <m/>
    <m/>
    <m/>
    <m/>
    <m/>
    <m/>
    <m/>
    <m/>
    <m/>
    <m/>
    <m/>
  </r>
  <r>
    <n v="1083"/>
    <m/>
    <m/>
    <m/>
    <m/>
    <m/>
    <m/>
    <m/>
    <m/>
    <m/>
    <m/>
    <n v="4092"/>
    <m/>
    <s v="תל אביב"/>
    <x v="6"/>
    <x v="23"/>
    <m/>
    <m/>
    <m/>
    <s v="מיסוי"/>
    <s v="פינוי-בינוי"/>
    <s v="תכנית מאושרת עם פעילות יזמית"/>
    <n v="7181318"/>
    <s v="502 20200140"/>
    <n v="502"/>
    <n v="20200140"/>
    <s v="בקשה למידע                                                                      "/>
    <s v="פינוי בינוי - בניה חדשה                 "/>
    <n v="1838"/>
    <s v="בת ים"/>
    <n v="6200"/>
    <s v="שד' יוספטל                                                  "/>
    <n v="310"/>
    <n v="101"/>
    <n v="101"/>
    <m/>
    <d v="2020-02-04T00:00:00"/>
    <n v="0"/>
    <n v="591"/>
    <m/>
    <m/>
    <n v="591"/>
    <s v="2020_03"/>
    <d v="2020-12-03T17:05:37"/>
    <m/>
    <m/>
    <s v="מהות הבקשה"/>
    <s v=" של פרויקט פינוי בינוי יוספטל, הריסת שני מבני רכבת ישנים והקמת 3 מגדלי מגורים הכוללים שטחי מסחר , משרדים ומבנים ומוסדות ציבור מעל מרתף מבוקש+ משרד מכירות. סוג ההקלה המבוקשת:  הקלה במספר יחידות דיור, הקלה במספר קומות תאור ההקלה המבוקשת:  1. תוספת 15 יחד  (ג 2%) למספר היחד המאושר .מ 576 יחד ל 591 יחד.                                                                                                                                                                                                                                                                                                                                                                                                                                                                                                                                                                                                                                                                                                                        "/>
    <n v="0"/>
    <s v="NULL"/>
    <s v="NULL"/>
    <s v="NULL"/>
    <m/>
    <m/>
    <m/>
    <m/>
    <m/>
    <m/>
    <m/>
    <m/>
    <m/>
    <m/>
    <m/>
    <m/>
    <m/>
    <m/>
    <s v="NULL"/>
    <s v="NULL"/>
    <s v="לפי גוש חלקה (מרץ 2021)"/>
    <n v="2020"/>
    <x v="0"/>
    <s v="הריסה + בנייה"/>
    <m/>
    <m/>
    <n v="1"/>
    <m/>
    <m/>
    <m/>
    <n v="2"/>
    <s v="למידע"/>
    <m/>
    <x v="0"/>
    <m/>
    <m/>
    <m/>
    <m/>
    <m/>
    <m/>
    <m/>
    <m/>
    <m/>
    <m/>
    <m/>
    <m/>
    <m/>
    <n v="487"/>
    <n v="487"/>
    <b v="1"/>
    <m/>
    <m/>
    <m/>
    <m/>
    <m/>
    <m/>
    <m/>
    <s v="לא היו החלטות בבקשה"/>
    <m/>
    <m/>
    <m/>
    <m/>
    <m/>
    <m/>
    <m/>
    <m/>
    <m/>
    <m/>
  </r>
  <r>
    <n v="1091"/>
    <m/>
    <m/>
    <m/>
    <m/>
    <m/>
    <m/>
    <m/>
    <m/>
    <m/>
    <m/>
    <n v="4092"/>
    <m/>
    <s v="תל אביב"/>
    <x v="6"/>
    <x v="23"/>
    <m/>
    <m/>
    <m/>
    <s v="מיסוי"/>
    <s v="פינוי-בינוי"/>
    <s v="תכנית מאושרת עם פעילות יזמית"/>
    <n v="7192846"/>
    <s v="502 20201358"/>
    <n v="502"/>
    <n v="20201358"/>
    <s v="בקשה להיתר-מסלול הקלות ושימוש חורג- 90 יום                                      "/>
    <s v="פינוי בינוי - בניה חדשה                 "/>
    <n v="1838"/>
    <s v="בת ים"/>
    <n v="6200"/>
    <s v="שד' יוספטל                                                  "/>
    <n v="310"/>
    <n v="101"/>
    <n v="101"/>
    <m/>
    <d v="2020-10-19T00:00:00"/>
    <n v="0"/>
    <n v="591"/>
    <m/>
    <m/>
    <n v="591"/>
    <s v="2020_03"/>
    <d v="2020-12-03T17:05:37"/>
    <m/>
    <m/>
    <s v="נתוני העירייה"/>
    <s v=" בניה חדשה במגרשים 101A-B של מגדל בן 45 קומות שכולל קומת קרקע עם מסחר ומוסדות ומבני ציבור ו 5 קומות תעסוקה, במגרשים 102A-B - שני מגדלים של 45 קומות שכוללים קומת קרקע עם מסחר ומוסדות ומבני ציבור ו-5 קומות תעסוקה. בניה של 6 מרתפי חניה במגרשים 701, 101-2.                                                                                                                                                                                                                                                                                                                                                                                                                                                                                                                                                                                                                                                                                                                                                                            "/>
    <n v="0"/>
    <s v="NULL"/>
    <s v="NULL"/>
    <s v="NULL"/>
    <m/>
    <m/>
    <m/>
    <m/>
    <m/>
    <m/>
    <m/>
    <m/>
    <m/>
    <m/>
    <m/>
    <m/>
    <m/>
    <m/>
    <s v="NULL"/>
    <s v="NULL"/>
    <s v="לפי גוש חלקה (מרץ 2021)"/>
    <n v="2020"/>
    <x v="0"/>
    <s v="בנייה"/>
    <m/>
    <m/>
    <n v="1"/>
    <m/>
    <m/>
    <m/>
    <n v="2"/>
    <s v="להיתר"/>
    <m/>
    <x v="0"/>
    <m/>
    <m/>
    <m/>
    <m/>
    <m/>
    <m/>
    <m/>
    <m/>
    <m/>
    <m/>
    <m/>
    <m/>
    <m/>
    <n v="487"/>
    <n v="487"/>
    <b v="1"/>
    <m/>
    <m/>
    <m/>
    <m/>
    <m/>
    <m/>
    <m/>
    <s v="לא היו החלטות בבקשה"/>
    <m/>
    <m/>
    <m/>
    <m/>
    <m/>
    <m/>
    <m/>
    <m/>
    <m/>
    <m/>
  </r>
  <r>
    <n v="114"/>
    <m/>
    <m/>
    <m/>
    <m/>
    <m/>
    <m/>
    <m/>
    <m/>
    <m/>
    <m/>
    <n v="4092"/>
    <m/>
    <s v="תל אביב"/>
    <x v="6"/>
    <x v="23"/>
    <m/>
    <m/>
    <m/>
    <s v="מיסוי"/>
    <s v="מיסוי - פינוי-בינוי"/>
    <s v="תכנית מאושרת עם פעילות יזמית"/>
    <n v="5390669"/>
    <s v="502 20180766"/>
    <n v="502"/>
    <n v="20180766"/>
    <s v="בקשה למידע"/>
    <s v="בניה חדשה"/>
    <n v="1838"/>
    <s v="בת ים"/>
    <n v="6200"/>
    <s v="שד יוספטל גיורא"/>
    <n v="310"/>
    <n v="101"/>
    <n v="101"/>
    <m/>
    <d v="2018-06-24T00:00:00"/>
    <n v="0"/>
    <n v="586"/>
    <m/>
    <m/>
    <m/>
    <m/>
    <m/>
    <m/>
    <m/>
    <m/>
    <s v="במסגרת שלב א של פרויקט פינוי בינוי יוספטל . הריסת שני מבני רכבת ישנים והקמה של 3 מגדלי מגורים הכוללים שטחי מסחר ומשרדים מעל מרתף משותף. פירוט לגבי הבניה המבוקשת  במסגרת שלב א של פרויקט פינוי בינוי יוספטל . הריסת שני מבני רכבת ישנים והקמה של 3 מגדלי מגורי"/>
    <m/>
    <m/>
    <m/>
    <s v="NULL"/>
    <m/>
    <m/>
    <m/>
    <m/>
    <m/>
    <m/>
    <m/>
    <m/>
    <m/>
    <m/>
    <m/>
    <m/>
    <m/>
    <m/>
    <m/>
    <m/>
    <m/>
    <n v="2018"/>
    <x v="0"/>
    <s v="הריסה + בנייה"/>
    <m/>
    <m/>
    <n v="1"/>
    <m/>
    <m/>
    <m/>
    <n v="4"/>
    <s v="למידע"/>
    <m/>
    <x v="0"/>
    <m/>
    <m/>
    <m/>
    <m/>
    <m/>
    <m/>
    <m/>
    <m/>
    <m/>
    <m/>
    <m/>
    <m/>
    <m/>
    <n v="487"/>
    <n v="487"/>
    <b v="1"/>
    <m/>
    <m/>
    <m/>
    <m/>
    <m/>
    <m/>
    <m/>
    <m/>
    <m/>
    <m/>
    <m/>
    <m/>
    <m/>
    <m/>
    <m/>
    <m/>
    <m/>
    <m/>
  </r>
  <r>
    <n v="115"/>
    <m/>
    <m/>
    <m/>
    <m/>
    <m/>
    <m/>
    <m/>
    <m/>
    <m/>
    <m/>
    <n v="4122"/>
    <m/>
    <s v="תל אביב"/>
    <x v="6"/>
    <x v="24"/>
    <m/>
    <m/>
    <m/>
    <s v="מיסוי"/>
    <s v="מיסוי - פינוי-בינוי"/>
    <s v="תכנית מאושרת עם פעילות יזמית"/>
    <n v="6859419"/>
    <s v="502 20180813"/>
    <n v="502"/>
    <n v="20180813"/>
    <s v="בקשה להיתר-מסלול הקלות ושימוש חורג- 90 יום"/>
    <s v="בניה חדשה"/>
    <n v="2359"/>
    <s v="בת ים"/>
    <n v="6200"/>
    <s v="כצנלסון"/>
    <n v="401"/>
    <n v="41"/>
    <n v="41"/>
    <m/>
    <d v="2018-07-02T00:00:00"/>
    <n v="0"/>
    <n v="0"/>
    <m/>
    <m/>
    <m/>
    <m/>
    <m/>
    <m/>
    <m/>
    <m/>
    <s v="הריסת מבנים קיימים והקמת 3 בנייני מגורים בני 27 קומות מגורים ע&quot;ג מרתפי חניה +צובר גז+ חדר טרפו + 200 מ&quot;ר לובי הציבור בקומת הקרקע"/>
    <m/>
    <m/>
    <m/>
    <s v="NULL"/>
    <m/>
    <m/>
    <m/>
    <m/>
    <m/>
    <m/>
    <m/>
    <m/>
    <m/>
    <m/>
    <m/>
    <m/>
    <m/>
    <m/>
    <m/>
    <m/>
    <m/>
    <n v="2018"/>
    <x v="0"/>
    <s v="הריסה + בנייה"/>
    <m/>
    <m/>
    <m/>
    <m/>
    <m/>
    <m/>
    <n v="4"/>
    <s v="להיתר"/>
    <m/>
    <x v="0"/>
    <m/>
    <m/>
    <m/>
    <m/>
    <m/>
    <m/>
    <m/>
    <m/>
    <m/>
    <m/>
    <m/>
    <m/>
    <m/>
    <n v="560"/>
    <n v="560"/>
    <b v="1"/>
    <m/>
    <m/>
    <m/>
    <m/>
    <m/>
    <m/>
    <m/>
    <m/>
    <m/>
    <m/>
    <m/>
    <m/>
    <m/>
    <m/>
    <m/>
    <m/>
    <m/>
    <m/>
  </r>
  <r>
    <n v="116"/>
    <m/>
    <m/>
    <m/>
    <m/>
    <m/>
    <m/>
    <m/>
    <m/>
    <m/>
    <m/>
    <n v="4122"/>
    <m/>
    <s v="תל אביב"/>
    <x v="6"/>
    <x v="24"/>
    <m/>
    <m/>
    <m/>
    <s v="מיסוי"/>
    <s v="מיסוי - פינוי-בינוי"/>
    <s v="תכנית מאושרת עם פעילות יזמית"/>
    <n v="7021129"/>
    <s v="502 20180813"/>
    <n v="502"/>
    <n v="20180813"/>
    <s v="בקשה להיתר-מסלול הקלות ושימוש חורג- 90 יום"/>
    <s v="בניה חדשה"/>
    <n v="2359"/>
    <s v="בת ים"/>
    <n v="6200"/>
    <s v="כצנלסון"/>
    <n v="401"/>
    <n v="41"/>
    <n v="41"/>
    <m/>
    <d v="2018-07-02T00:00:00"/>
    <n v="0"/>
    <n v="0"/>
    <m/>
    <m/>
    <m/>
    <m/>
    <m/>
    <m/>
    <m/>
    <m/>
    <s v="הריסת מבנים קיימים והקמת 3 בנייני מגורים בני 27 קומות מגורים עג מרתפי חניה +צובר גז+ חדר טרפו + 200 מר לובי הציבור בקומת הקרקע"/>
    <m/>
    <m/>
    <m/>
    <s v="NULL"/>
    <m/>
    <m/>
    <m/>
    <m/>
    <m/>
    <m/>
    <m/>
    <m/>
    <m/>
    <m/>
    <m/>
    <m/>
    <m/>
    <m/>
    <m/>
    <m/>
    <m/>
    <n v="2018"/>
    <x v="0"/>
    <s v="הריסה + בנייה"/>
    <m/>
    <m/>
    <m/>
    <m/>
    <m/>
    <m/>
    <n v="4"/>
    <s v="להיתר"/>
    <m/>
    <x v="0"/>
    <m/>
    <m/>
    <m/>
    <m/>
    <m/>
    <m/>
    <m/>
    <m/>
    <m/>
    <m/>
    <m/>
    <m/>
    <m/>
    <n v="560"/>
    <n v="560"/>
    <b v="1"/>
    <m/>
    <m/>
    <m/>
    <m/>
    <m/>
    <m/>
    <m/>
    <m/>
    <m/>
    <m/>
    <m/>
    <m/>
    <m/>
    <m/>
    <m/>
    <m/>
    <m/>
    <m/>
  </r>
  <r>
    <n v="117"/>
    <m/>
    <m/>
    <m/>
    <m/>
    <m/>
    <m/>
    <m/>
    <m/>
    <m/>
    <m/>
    <n v="4122"/>
    <m/>
    <s v="תל אביב"/>
    <x v="6"/>
    <x v="24"/>
    <m/>
    <m/>
    <m/>
    <s v="מיסוי"/>
    <s v="פינוי-בינוי"/>
    <s v="תכנית מאושרת עם פעילות יזמית"/>
    <n v="6859422"/>
    <s v="502 20180819"/>
    <n v="502"/>
    <n v="20180819"/>
    <s v="בקשה להיתר-מסלול הקלות ושימוש חורג- 90 יום"/>
    <s v="פינוי בינוי - בניה חדשה"/>
    <n v="2360"/>
    <s v="בת ים"/>
    <n v="6200"/>
    <s v="כצנלסון"/>
    <n v="401"/>
    <n v="53"/>
    <n v="53"/>
    <s v=""/>
    <d v="2018-07-03T00:00:00"/>
    <n v="0"/>
    <n v="0"/>
    <m/>
    <m/>
    <m/>
    <m/>
    <m/>
    <m/>
    <m/>
    <m/>
    <s v="הריסת מבנים קיימים והקמת 2 בנייני מגורין בני 27 קומות+מרתפי חניה+צובר גז+חדר טרפו+200 מ&quot;ר לובי ציבורי בקומת הקרקע"/>
    <m/>
    <m/>
    <m/>
    <s v="NULL"/>
    <m/>
    <m/>
    <m/>
    <m/>
    <m/>
    <m/>
    <m/>
    <m/>
    <m/>
    <m/>
    <m/>
    <m/>
    <m/>
    <m/>
    <m/>
    <m/>
    <s v="שליפת כתובות (אוגוסט 2020)"/>
    <n v="2018"/>
    <x v="0"/>
    <s v="הריסה"/>
    <m/>
    <m/>
    <m/>
    <m/>
    <m/>
    <m/>
    <n v="4"/>
    <s v="להיתר"/>
    <m/>
    <x v="0"/>
    <m/>
    <m/>
    <m/>
    <m/>
    <m/>
    <m/>
    <m/>
    <m/>
    <m/>
    <m/>
    <m/>
    <m/>
    <m/>
    <n v="560"/>
    <n v="560"/>
    <b v="1"/>
    <m/>
    <m/>
    <m/>
    <m/>
    <m/>
    <m/>
    <m/>
    <m/>
    <m/>
    <m/>
    <m/>
    <m/>
    <m/>
    <m/>
    <m/>
    <m/>
    <m/>
    <m/>
  </r>
  <r>
    <n v="118"/>
    <m/>
    <m/>
    <m/>
    <m/>
    <m/>
    <m/>
    <m/>
    <m/>
    <m/>
    <m/>
    <n v="4122"/>
    <m/>
    <s v="תל אביב"/>
    <x v="6"/>
    <x v="24"/>
    <m/>
    <m/>
    <m/>
    <s v="מיסוי"/>
    <s v="מיסוי - פינוי-בינוי"/>
    <s v="תכנית מאושרת עם פעילות יזמית"/>
    <n v="6859490"/>
    <s v="502 20180887"/>
    <n v="502"/>
    <n v="20180887"/>
    <s v="בקשה למידע"/>
    <s v="פינוי בינוי - בניה חדשה"/>
    <n v="1816"/>
    <s v="בת ים"/>
    <n v="6200"/>
    <s v="כצנלסון"/>
    <n v="401"/>
    <n v="53"/>
    <n v="53"/>
    <m/>
    <d v="2018-07-16T00:00:00"/>
    <n v="0"/>
    <n v="0"/>
    <m/>
    <m/>
    <m/>
    <m/>
    <m/>
    <m/>
    <m/>
    <m/>
    <s v="הריסת מבנים קיימים והקמת 2 בנייני מגורים בני 27 קומות ע&quot;ג מרתפי חניה+צובר גז+ ח.טרפו+200 מ&quot;ר לטובת הציבור ברומת הקרקע"/>
    <m/>
    <m/>
    <m/>
    <s v="NULL"/>
    <m/>
    <m/>
    <m/>
    <m/>
    <m/>
    <m/>
    <m/>
    <m/>
    <m/>
    <m/>
    <m/>
    <m/>
    <m/>
    <m/>
    <m/>
    <m/>
    <m/>
    <n v="2018"/>
    <x v="0"/>
    <s v="הריסה + בנייה"/>
    <m/>
    <m/>
    <m/>
    <m/>
    <m/>
    <m/>
    <n v="4"/>
    <s v="למידע"/>
    <m/>
    <x v="0"/>
    <m/>
    <m/>
    <m/>
    <m/>
    <m/>
    <m/>
    <m/>
    <m/>
    <m/>
    <m/>
    <m/>
    <m/>
    <m/>
    <n v="560"/>
    <n v="560"/>
    <b v="1"/>
    <m/>
    <m/>
    <m/>
    <m/>
    <m/>
    <m/>
    <m/>
    <m/>
    <m/>
    <m/>
    <m/>
    <m/>
    <m/>
    <m/>
    <m/>
    <m/>
    <m/>
    <m/>
  </r>
  <r>
    <n v="119"/>
    <m/>
    <m/>
    <m/>
    <m/>
    <m/>
    <m/>
    <m/>
    <m/>
    <m/>
    <m/>
    <n v="4122"/>
    <m/>
    <s v="תל אביב"/>
    <x v="6"/>
    <x v="24"/>
    <m/>
    <m/>
    <m/>
    <s v="מיסוי"/>
    <s v="פינוי-בינוי"/>
    <s v="תכנית מאושרת עם פעילות יזמית"/>
    <n v="6859491"/>
    <s v="502 20180888"/>
    <n v="502"/>
    <n v="20180888"/>
    <s v="בקשה למידע"/>
    <s v="בניה חדשה"/>
    <n v="1816"/>
    <s v="בת ים"/>
    <n v="6200"/>
    <s v="כצנלסון"/>
    <n v="401"/>
    <n v="53"/>
    <n v="53"/>
    <s v=""/>
    <d v="2018-07-16T00:00:00"/>
    <n v="0"/>
    <n v="0"/>
    <m/>
    <m/>
    <m/>
    <m/>
    <m/>
    <m/>
    <m/>
    <m/>
    <s v="פירוט לגבי הבניה המבוקשת הריסת מבנים קיימים והקמת 2 בנייני מגורים בני 27 קומות ע&quot;ג מרתפי חניה+צובר גז+ ח.טרפו+200 מ&quot;ר לטובת הציבור ברומת הקרקע"/>
    <m/>
    <m/>
    <m/>
    <s v="NULL"/>
    <m/>
    <m/>
    <m/>
    <m/>
    <m/>
    <m/>
    <m/>
    <m/>
    <m/>
    <m/>
    <m/>
    <m/>
    <m/>
    <m/>
    <m/>
    <m/>
    <s v="שליפת כתובות (אוגוסט 2020)"/>
    <n v="2018"/>
    <x v="0"/>
    <s v="הריסה + בנייה"/>
    <m/>
    <m/>
    <m/>
    <m/>
    <m/>
    <m/>
    <n v="4"/>
    <s v="למידע"/>
    <m/>
    <x v="0"/>
    <m/>
    <m/>
    <m/>
    <m/>
    <m/>
    <m/>
    <m/>
    <m/>
    <m/>
    <m/>
    <m/>
    <m/>
    <m/>
    <n v="560"/>
    <n v="560"/>
    <b v="1"/>
    <m/>
    <m/>
    <m/>
    <m/>
    <m/>
    <m/>
    <m/>
    <m/>
    <m/>
    <m/>
    <m/>
    <m/>
    <m/>
    <m/>
    <m/>
    <m/>
    <m/>
    <m/>
  </r>
  <r>
    <n v="2107"/>
    <s v="פברואר 2022 - טיוב בקשה וסמל כפולים"/>
    <s v="כן"/>
    <s v="כן"/>
    <m/>
    <s v="לטייב - יש היתר חדש, מהות הבקשה שונה"/>
    <s v="כפול עם נתוני עבר"/>
    <m/>
    <m/>
    <s v="פינוי בינוי"/>
    <s v="ניתן היתר בניה"/>
    <n v="4122"/>
    <m/>
    <s v="תל אביב"/>
    <x v="6"/>
    <x v="24"/>
    <m/>
    <m/>
    <m/>
    <s v="מיסוי"/>
    <s v="פינוי בינוי"/>
    <m/>
    <n v="7590775"/>
    <s v="502 20180813"/>
    <n v="502"/>
    <n v="20180813"/>
    <s v="בקשה להיתר-מסלול הקלות ושימוש חורג- 90 יום                                      "/>
    <s v="בניה חדשה                               "/>
    <n v="2359"/>
    <s v="בת ים"/>
    <n v="6200"/>
    <s v="כצנלסון                                                     "/>
    <n v="401"/>
    <n v="41"/>
    <n v="41"/>
    <m/>
    <d v="2018-07-02T00:00:00"/>
    <n v="0"/>
    <n v="336"/>
    <m/>
    <m/>
    <n v="336"/>
    <s v="2022_01"/>
    <d v="2022-01-11T16:30:30"/>
    <s v="NULL"/>
    <s v="NULL"/>
    <s v="יחד עירייה"/>
    <s v=" ביטול הקמת גני ילדים + מעונות בתחום מבנה ציבורי עפי התכנית החלה במקום, הוספת שטח למרתף לצורך חניית אורחים בשטח כולל של 482.70 במגרשים 101 ו-102 + חפירה ודיפון + עוגנים מחוץ לגבולות החלקה + עגורנים + תכנית התארגנות והצבת מבנים ארעיים בשטח כולל של  361 מר במגרשים 101 ו-102.                                                                                                                                                                                                                                                                                                                                                                                                                                                                                                                                                                                                                                                                                                                                                     "/>
    <n v="20200013"/>
    <d v="2020-10-22T00:00:00"/>
    <s v="  הוחלט לאשר את הבקשה.  יש לקבל התייחסות הוועדה לעניין תוספת השטחים המבוקשת במפלס המרתף 4- לצורך  תוספת חניות אורחים מעבר לשטחים המותרים בתוכנית החלה במקום, לרבות תוספת  כחלון.  ההיתר יוצא בכפוף למילוי הדרישת שבהחלטת ישיבת ועדת משנה 20190016 מיום  25.12.2019 מס' 20190016 מיום 25.12.19 ובהתאם לדרישות הבאות:  בקשה זו תהווה המשך לבקשה שנדונה בישיבות ועדות המשנה לעיל, ותוגש כבקשה אחת  להיתר בכל מגרש.  הערות בדיקה:  1.  אישורים הנדרשים לאחר הוועדה (במסגרת בקרת התכן):       א.  חישובים סטטיים + הצהרת מהנדס (למבנה + עגורנים.       ב.   אישור רשות תעופה אזרחית לעגורנים.       ג.    אישור משרד הביטחון לעגורנים.       ד.   אישור יועץ התנועה מטעם העירייה לנושא תכנית ארגון אתר.       ה.   אישור מחלקות פנימיות לנושא העוגנים:  תאגיד מי בת ים, חשמל, שפע.  2.  הערות בדיקה:       א.   מהות הבקשה כפי שהוגשה לדיון תתוסף לגרמושקה הראשית בציון שטחים כפי              שפורטו בהערות הבדיקה. בנוסף יצויינו 2 העגורנים:              עגורן 1 - בגובה 114 מ' מעל לבסיס מבוטן.              עגורן 2 -  בגובה 124 מ' מ"/>
    <n v="2161988"/>
    <n v="20180813"/>
    <s v="בקשה להיתר-מסלול הקלות ושימוש חורג- 90 יום                                      "/>
    <d v="2022-01-04T00:00:00"/>
    <s v="מגורים                                                                                    "/>
    <n v="0"/>
    <n v="336"/>
    <m/>
    <m/>
    <m/>
    <m/>
    <n v="336"/>
    <s v="מהות ההיתר"/>
    <s v="NULL"/>
    <s v="הריסת מבנים קיימים והקמת 3 מבנים בני 29 קומות - 336 יחד הכוללים: קומת כניסה גבוהה, 27 קומות מגורים, קומה טכנית + 4 קומות מרתף +  צובר גז, חדר טרפו', 260 מר לטובת הציבור בקומת הקרקע. תכנית חפירה ודיפון והתארגנות. הקמת מבנים ארעיים בשטח כולל של 215 מר + הצבת 2 עגורנים בגובה 114 מ' ו-124 מ' מעיל פני הים."/>
    <s v="2022_01"/>
    <d v="2022-01-11T16:30:32"/>
    <s v="גוש חלקה"/>
    <n v="2018"/>
    <x v="3"/>
    <s v="חפירה ודיפון"/>
    <s v="הריסה +חפירה ודיפון + בנייה"/>
    <m/>
    <n v="1"/>
    <m/>
    <m/>
    <m/>
    <n v="2"/>
    <s v="להיתר"/>
    <m/>
    <x v="1"/>
    <s v="תאריך היתר השתנה. היה 19/12/21"/>
    <m/>
    <m/>
    <n v="5388579"/>
    <m/>
    <m/>
    <m/>
    <m/>
    <m/>
    <m/>
    <m/>
    <m/>
    <m/>
    <n v="560"/>
    <n v="560"/>
    <b v="1"/>
    <m/>
    <m/>
    <m/>
    <m/>
    <m/>
    <m/>
    <m/>
    <m/>
    <m/>
    <s v="מור"/>
    <s v="שחר"/>
    <s v="מור"/>
    <m/>
    <m/>
    <m/>
    <m/>
    <m/>
    <m/>
  </r>
  <r>
    <n v="1070"/>
    <m/>
    <m/>
    <m/>
    <s v="כפול למעט שוני קטן בכתובת"/>
    <m/>
    <m/>
    <m/>
    <m/>
    <m/>
    <m/>
    <n v="4122"/>
    <m/>
    <s v="תל אביב"/>
    <x v="6"/>
    <x v="24"/>
    <m/>
    <m/>
    <m/>
    <s v="מיסוי"/>
    <s v="פינוי-בינוי"/>
    <s v="תכנית מאושרת עם פעילות יזמית"/>
    <n v="7131432"/>
    <s v="502 20180813"/>
    <n v="502"/>
    <n v="20180813"/>
    <s v="בקשה להיתר-מסלול הקלות ושימוש חורג- 90 יום                                      "/>
    <s v="בניה חדשה                               "/>
    <n v="2359"/>
    <s v="בת ים"/>
    <n v="6200"/>
    <s v="כצנלסון                                                     "/>
    <n v="401"/>
    <n v="41"/>
    <n v="41"/>
    <m/>
    <d v="2018-07-02T00:00:00"/>
    <n v="0"/>
    <n v="0"/>
    <m/>
    <m/>
    <m/>
    <s v="2020_01"/>
    <d v="2020-11-01T21:02:44"/>
    <m/>
    <m/>
    <m/>
    <s v=" הריסת מבנים קיימים והקמת 3 בנייני מגורים בני 27 קומות מגורים עג מרתפי חניה +צובר גז+ חדר טרפו + 200 מר לובי הציבור בקומת הקרקע                                                                                                                                                                                                                                                                                                                                                                                                                                                                                                                                                                                                                                                                                                                                                                                                                                                                                                       "/>
    <n v="20190016"/>
    <d v="2019-12-25T00:00:00"/>
    <s v="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26,790 מר עיקרי         מגורים + 3,384 מר מרפסות עיקרי = 30,174 מר.         שטח שרות מעל לכניסה הקובעת על פי תוכנית בי/517 = 10,152"/>
    <s v="NULL"/>
    <m/>
    <m/>
    <m/>
    <m/>
    <m/>
    <m/>
    <m/>
    <m/>
    <m/>
    <m/>
    <m/>
    <m/>
    <m/>
    <s v="NULL"/>
    <s v="NULL"/>
    <s v="NULL"/>
    <s v="לפי גוש חלקה (מרץ 2021)"/>
    <n v="2018"/>
    <x v="0"/>
    <s v="הריסה + בנייה"/>
    <m/>
    <m/>
    <m/>
    <m/>
    <m/>
    <m/>
    <n v="4"/>
    <s v="להיתר"/>
    <m/>
    <x v="0"/>
    <m/>
    <m/>
    <m/>
    <m/>
    <m/>
    <m/>
    <m/>
    <m/>
    <m/>
    <m/>
    <m/>
    <m/>
    <m/>
    <n v="560"/>
    <n v="560"/>
    <b v="1"/>
    <m/>
    <m/>
    <m/>
    <m/>
    <m/>
    <m/>
    <m/>
    <s v="הוחלט לאשר את הבקשה._x000a_יש לקבל התייחסות הוועדה לעניין תוספת השטחים המבוקשת במפלס המרתף 4- לצורך_x000a_תוספת חניות אורחים מעבר לשטחים המותרים בתוכנית החלה במקום, לרבות תוספת_x000a_&quot;כחלון&quot;._x000a_ההיתר יוצא בכפוף למילוי הדרישת שבהחלטת ישיבת ועדת משנה 20190016 מיום_x000a_25.12.2019 מס' 20190016 מיום 25.12.19 ובהתאם לדרישות הבאות:_x000a_בקשה זו תהווה המשך לבקשה שנדונה בישיבות ועדות המשנה לעיל, ותוגש כבקשה אחת_x000a_להיתר בכל מגרש._x000a_הערות בדיקה:_x000a_1. אישורים הנדרשים לאחר הוועדה (במסגרת בקרת התכן):_x000a_א. חישובים סטטיים + הצהרת מהנדס (למבנה + עגורנים._x000a_ב. אישור רשות תעופה אזרחית לעגורנים._x000a_ג. אישור משרד הביטחון לעגורנים._x000a_ד. אישור יועץ התנועה מטעם העירייה לנושא תכנית ארגון אתר._x000a_ה. אישור מחלקות פנימיות לנושא העוגנים: תאגיד מי בת ים, חשמל, שפ&quot;ע._x000a_2. הערות בדיקה:_x000a_א. מהות הבקשה כפי שהוגשה לדיון תתוסף לגרמושקה הראשית בציון שטחים כפי_x000a_שפורטו בהערות הבדיקה. בנוסף יצויינו 2 העגורנים:_x000a_עגורן 1 - בגובה 114 מ' מעל לבסיס מבוטן._x000a_עגורן 2 - בגובה 124 מ' מעל לבסיס מבוטן._x000a_ב. הבקשה תהיה ערוכה וחתומה כחוק לרבות חתימת מהנדס הפרוייקט לעניין_x000a_בסיס העגורן המבוטן._x000a_ג. יש להראות את תכנית ההתארגנות + החפירה ודיפון + עגורנים כחלק המשכי_x000a_מהבקשה המלאה._x000a_ד. יש להראות את תכנית ההתארגנות ע&quot;ג המפה המצבית תוך הקפדה על:_x000a_* יש לסמן את מיקום הגדרות ולתת מידות אורך + מיקום ומידה לשער הולכי_x000a_הרגל + שער לרכבים._x000a_* יש להראות את מיקום רמפת המשאיות באתר (כניסה ויציאה לאתר) לרבות_x000a_ה. יש לקבל אישור יועץ התנועה של הרשות._x000a_ו. יש לצבוע את כלל האלמנטים המבוקשים כמוצע בהתאם לחומר המבוקש_x000a_לרבות מידות וגבהים._x000a_ז. יש לציין חישוב המבנים היבילים + שירותים כימיים כמוצעים ולרשום אותם_x000a_בטבלת השטחים._x000a_ח. החתכים יהיו צבועים כחוק, יסומן גובה העגורנים גם החתכים._x000a_ט. ינתן התחייבות וערבות על סך 50,000 ₪ להוצאת העוגנים, להחזרת המצב_x000a_לקדמותו, והתאמה להיתר הבניה._x000a_י. יש לתקן את הבקשה בהתאם להערות מחלקות אגף ההנדסה והשלמת כל_x000a_האישורים והחתימות הדרושים לבקשה._x000a_3. תנאי להיתר:_x000a_א. תשלום אגרות והיטלים: תשלום כל התשלומים כאמור בסעיף 145 ד' לחוק._x000a_ב. בכל אתר בנייה יש לבצע גדר &quot;מדברת&quot; - גדר המקיפה את אתר הבנייה תבוצע_x000a_מפח מלא (ללא שימוש באיסכורית) בציפוי/הדפסה בעיצוב גרפי המציג את_x000a_הדמית המבנה, מיתוג החברה והמיתוג העירוני, אישור הפרסום יהיה בתאום עם_x000a_אגף ההנדסה לרבות חישוב אגרות פרסום ._x000a_ג. תנאי להוצאת היתר בניה יהיה המצאת ערבות בנקאית לצורך כיסוי הבור אשר_x000a_יקבע ע&quot;י סמנכ&quot;ל תאום תשתיות._x000a_4. תנאים בהיתר:_x000a_א. מסגרת עבודת העגורן (משא) תהיה בתחום המגרש בלבד, אין לתמרן את המנוף_x000a_לרבות החלק של המשקולות מחוץ לגבולות החלקה._x000a_ב. ירשם תנאי בהיתר הבניה כי ההיתר הינו זמני לתקופת הבניה ויש לפרק את_x000a_העגורן והמשטח._x000a_ג. יש לקיים אחר כל התקנות הבטיחות מטעם משרד העבודה להבטחת שלום_x000a_הציבורי והעובדים כאחד, אין להתחיל בעבודות ללא אישור משרד העבודה_x000a_להפעלת העגורן._x000a_ד. כל נזק שיגרם לתשתיות ולמבנים הסמוכים כתוצאה מעגורן יתוקן ע&quot;י המבקש_x000a_ועל חשבונו._x000a_ה. תאום סופי עם אגף התשתיות בנוגע לתכנון והרחבת הכביש_x000a_5. תנאים לתחילת העבודות:_x000a_א. אין להתחיל בעבודה לפני מינוי אחראי לביצוע ואחראי לביקורת וחתימתם בגוף_x000a_הבקשה._x000a_ב. העברת תסקיר בדיקת עגורן צריח לאגף הנדסה._x000a_ג. יש לצרף רישיון קבלן מוסמך לעבודות הנדסה, תנאי לתחילת ביצוע עבודות,_x000a_המצאת רישיון קבלן מוסמך._x000a_ד. אישור מפקח מטעם משרד העבודה._x000a_ה. יש לקבל אישור משרד העבודה, יועץ בטיחות כתנאי לתחילת העבודות באתר._x000a_יש לקיים אחר כל תקנות הבטיחות מטעם משרד העבודה להבטחת שלום_x000a_הציבור והעובדים כאחד._x000a_ו. אין להתחיל בעבודות ללא אישור משרד העבודה להפעלת העגורן._x000a_ז. אין להתחיל בעבודות ללא אישור יועץ בטיחות לעבודות באתר._x000a_ח. יש להציב שלט עם פרטי הקבלן המבצע ומנהל העבודה, כנדרש בתקנה 7ב'_x000a_בתקנות הבטיחות בעבודה (עבודות בניה) התשמ&quot;ח 1988._x000a_ט. יש להודיע על תחילת פעולות בניה למפקח עבודה אזורי כנדרש בסעיף 192 של_x000a_פקודת הבטיחות בעבודה התש&quot;ל 1970 ולמינוי מנהל עבודה שיאושר ע&quot;י מנהל_x000a_הבטיחות._x000a_י. יש להכין &quot;תוכנית ארגון בטיחותי&quot; לפי תקנה 166 בתקנות הבטיחות בעבודה_x000a_(עבודות בניה), התשמ&quot;ח – 1988 או &quot;תוכנית ניהול בטיחות&quot; כנדרש בתקנות._x000a_ארגון הפיקוח על העבודה (תכנית לניהול בטיחות) תשע&quot;ג – 2013._x000a_יא. יש לעמוד בדרישות לעניין עבודה בקרבת קווי חשמל, בהתאם לנקוב בתקנה 164_x000a_בתקנות הבטיחות בעבודה (עבודות בניה) התשמ&quot;ח – 1988._x000a_ _x000a_הצבעה:_x000a_בעד - 7_x000a_נגד - 1 (אירנה גנין)"/>
    <s v="כן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26,790 מר עיקרי         מגורים + 3,384 מר מרפסות עיקרי = 30,174 מר.         שטח שרות מעל לכניסה הקובעת על פי תוכנית בי/517 = 10,152"/>
    <m/>
    <m/>
    <m/>
    <m/>
    <m/>
    <m/>
    <m/>
    <m/>
    <m/>
  </r>
  <r>
    <n v="2404"/>
    <s v="פברואר 2022 - טיוב בקשות ID כפולות"/>
    <s v="כן"/>
    <s v="כן"/>
    <m/>
    <s v="לטייב"/>
    <m/>
    <m/>
    <m/>
    <s v="פינוי בינוי"/>
    <s v="ניתן היתר בניה"/>
    <n v="4122"/>
    <m/>
    <s v="תל אביב"/>
    <x v="6"/>
    <x v="24"/>
    <m/>
    <m/>
    <m/>
    <s v="מיסוי"/>
    <s v="פינוי בינוי"/>
    <m/>
    <n v="7590776"/>
    <s v="502 20180819"/>
    <n v="502"/>
    <n v="20180819"/>
    <s v="בקשה להיתר-מסלול הקלות ושימוש חורג- 90 יום                                      "/>
    <s v="פינוי בינוי - בניה חדשה                 "/>
    <n v="2360"/>
    <s v="בת ים"/>
    <n v="6200"/>
    <s v="כצנלסון                                                     "/>
    <n v="401"/>
    <n v="53"/>
    <n v="53"/>
    <m/>
    <d v="2018-07-03T00:00:00"/>
    <n v="0"/>
    <n v="0"/>
    <m/>
    <m/>
    <n v="224"/>
    <s v="2022_01"/>
    <d v="2022-01-11T16:30:30"/>
    <s v="NULL"/>
    <s v="NULL"/>
    <m/>
    <s v=" הריסת מבנים קיימים והקמת 2 בנייני מגורים בני 27 קומות + מרתפי חניה + צובר גז + חדר טרפו + 200 מר לובי  בקומת הקרקע.                                                                                                                                                                                                                                                                                                                                                                                                                                                                                                                                                                                                                                                                                                                                                                                                                                                                                                                   "/>
    <n v="20190016"/>
    <d v="2019-12-25T00:00:00"/>
    <s v="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17,860 מר  עיקרי         מגורים + 2,256 מר מרפסות לעיקרי = 20,116 מר.         שטח שרות מעל לכניסה הקובעת על פי תוכנית בי/517 = "/>
    <n v="2162433"/>
    <n v="20180819"/>
    <s v="בקשה להיתר-מסלול הקלות ושימוש חורג- 90 יום                                      "/>
    <d v="2022-01-04T00:00:00"/>
    <s v="מגורים                                                                                    "/>
    <n v="0"/>
    <n v="0"/>
    <m/>
    <m/>
    <m/>
    <m/>
    <n v="224"/>
    <s v="מהות ההיתר"/>
    <s v="NULL"/>
    <s v="הריסת מבנים קיימים והקמת 2 בנייני מגורים בני 29 קומות 224 יחד הכוללים: קומת כניסה גבוהה, 27 קומות מגורים, קומה טכנית + 4 קומות מרתף, צובר גז + חדר טרפו + 140 מר לטובת הציבור בקומת הקרקע, חפירה ודיפון ותכנית התארגנות,  מבנים ארעיים בשטח 143 מר, הצבת 2 עגורנים בגבהים 114 מ' ו-124 מ' מעל פני הים."/>
    <s v="2022_01"/>
    <d v="2022-01-11T16:30:32"/>
    <s v="כתובת"/>
    <n v="2018"/>
    <x v="3"/>
    <s v="הריסה + בנייה"/>
    <s v="הריסה + בנייה"/>
    <m/>
    <n v="2"/>
    <m/>
    <m/>
    <m/>
    <n v="1"/>
    <s v="להיתר"/>
    <m/>
    <x v="1"/>
    <s v="תאריך היתר השתנה. היה 19/12/21"/>
    <m/>
    <m/>
    <n v="7590776"/>
    <n v="2162433"/>
    <m/>
    <m/>
    <m/>
    <m/>
    <m/>
    <m/>
    <m/>
    <m/>
    <n v="560"/>
    <n v="560"/>
    <b v="1"/>
    <m/>
    <m/>
    <m/>
    <m/>
    <m/>
    <m/>
    <m/>
    <m/>
    <m/>
    <s v="מור"/>
    <s v="שחר"/>
    <s v="מור"/>
    <m/>
    <m/>
    <m/>
    <m/>
    <m/>
    <m/>
  </r>
  <r>
    <n v="1071"/>
    <m/>
    <m/>
    <m/>
    <s v="כפול למעט שוני קטן בכתובת"/>
    <m/>
    <m/>
    <m/>
    <m/>
    <m/>
    <m/>
    <n v="4122"/>
    <m/>
    <s v="תל אביב"/>
    <x v="6"/>
    <x v="24"/>
    <m/>
    <m/>
    <m/>
    <s v="מיסוי"/>
    <s v="פינוי-בינוי"/>
    <s v="תכנית מאושרת עם פעילות יזמית"/>
    <n v="7131433"/>
    <s v="502 20180819"/>
    <n v="502"/>
    <n v="20180819"/>
    <s v="בקשה להיתר-מסלול הקלות ושימוש חורג- 90 יום                                      "/>
    <s v="פינוי בינוי - בניה חדשה                 "/>
    <n v="2360"/>
    <s v="בת ים"/>
    <n v="6200"/>
    <s v="כצנלסון                                                     "/>
    <n v="401"/>
    <n v="53"/>
    <n v="53"/>
    <m/>
    <d v="2018-07-03T00:00:00"/>
    <n v="0"/>
    <n v="0"/>
    <m/>
    <m/>
    <m/>
    <s v="2020_01"/>
    <d v="2020-11-01T21:02:44"/>
    <m/>
    <m/>
    <m/>
    <s v=" הריסת מבנים קיימים והקמת 2 בנייני מגורים בני 27 קומות + מרתפי חניה + צובר גז + חדר טרפו + 200 מר לובי  בקומת הקרקע.                                                                                                                                                                                                                                                                                                                                                                                                                                                                                                                                                                                                                                                                                                                                                                                                                                                                                                                   "/>
    <n v="20190016"/>
    <d v="2019-12-25T00:00:00"/>
    <s v="  הוחלט לאשר בכפוף לתיקון הערות אגף הנדסה :  א.   התאמת השטחים ויחידות הדיור לתוכנית בי/517 (שבס כחלון נגזרים מתוך מצבת         השטחים של התוכנית המחוזית ולפי החלקות).  ב.    ככל הנוגע לשטחי רצפה להם זכאית העירייה, על היזם להתאים את השטחים         בהתאם למגרשים הקבועים בתוכנית בי/517 ככל שתדרש תזוזה של שטחים         למגרשים אחרים הרי שידרש היזם לפרסם הקלה.  ג.    בכל הנוגע לשבס כחלון מאשרים כדי לקיים את הפרוייקט בהיתכנות הכלכלית שלו         ונדגיש שהתוכנית נגררת כבר 15 שנים.     פה אחד - 6     החלטה מפורטת תישלח בהמשך.  להלן ההחלטה המפורטת:  לאשר את הבקשה.  ההיתר יוצא לאחר תיקון הבקשה בהתאם להערות הבאות:  א.   התאמת השטחים ויחידות הדיור לתוכנית בי/517 (שבס כחלון נגזרים מתוך מצבת         השטחים של התוכנית המחוזית ולפי החלקות).  ב.    הוראות תוכנית בי/1/517 חלים על הבקשה למעט המצויין בסעיף א'.  ג.     שטח עיקרי מותר על פי תוכנית בי/517  כולל שטחי מרפסות הוא,  17,860 מר  עיקרי         מגורים + 2,256 מר מרפסות לעיקרי = 20,116 מר.         שטח שרות מעל לכניסה הקובעת על פי תוכנית בי/517 ="/>
    <s v="NULL"/>
    <m/>
    <m/>
    <m/>
    <m/>
    <m/>
    <m/>
    <m/>
    <m/>
    <m/>
    <m/>
    <m/>
    <m/>
    <m/>
    <m/>
    <s v="NULL"/>
    <s v="NULL"/>
    <s v="לפי גוש חלקה (מרץ 2021)"/>
    <n v="2018"/>
    <x v="0"/>
    <s v="הריסה + בנייה"/>
    <m/>
    <m/>
    <m/>
    <m/>
    <m/>
    <m/>
    <n v="4"/>
    <s v="להיתר"/>
    <m/>
    <x v="0"/>
    <m/>
    <m/>
    <m/>
    <m/>
    <m/>
    <m/>
    <m/>
    <m/>
    <m/>
    <m/>
    <m/>
    <m/>
    <m/>
    <n v="560"/>
    <n v="560"/>
    <b v="1"/>
    <m/>
    <m/>
    <m/>
    <m/>
    <m/>
    <m/>
    <m/>
    <s v="אושר בתנאים"/>
    <m/>
    <m/>
    <m/>
    <m/>
    <m/>
    <m/>
    <m/>
    <m/>
    <m/>
    <m/>
  </r>
  <r>
    <n v="120"/>
    <m/>
    <m/>
    <m/>
    <m/>
    <m/>
    <m/>
    <m/>
    <m/>
    <m/>
    <m/>
    <n v="4122"/>
    <m/>
    <s v="תל אביב"/>
    <x v="6"/>
    <x v="24"/>
    <m/>
    <m/>
    <m/>
    <s v="מיסוי"/>
    <s v="מיסוי - פינוי-בינוי"/>
    <s v="תכנית מאושרת עם פעילות יזמית"/>
    <n v="5388579"/>
    <s v="502 20180813"/>
    <n v="502"/>
    <n v="20180813"/>
    <s v="בקשה להיתר-מסלול הקלות ושימוש"/>
    <s v="בניה חדשה"/>
    <n v="2359"/>
    <s v="בת ים"/>
    <n v="6200"/>
    <s v="כצנלסון ברל"/>
    <n v="401"/>
    <n v="41"/>
    <n v="41"/>
    <m/>
    <d v="2018-07-02T00:00:00"/>
    <n v="0"/>
    <n v="0"/>
    <m/>
    <m/>
    <n v="336"/>
    <m/>
    <m/>
    <m/>
    <m/>
    <m/>
    <s v="הריסת מבנים קיימים והקמת 3 בנייני מגורים בני 27 קומות מגורים ע&quot;ג מרתפי חניה +צובר גז+ חדר טרפו + 200 מ&quot;ר לובי הציבור בקומת הקרקע"/>
    <m/>
    <m/>
    <m/>
    <s v="NULL"/>
    <m/>
    <m/>
    <m/>
    <m/>
    <m/>
    <m/>
    <m/>
    <m/>
    <m/>
    <m/>
    <m/>
    <m/>
    <m/>
    <m/>
    <m/>
    <m/>
    <m/>
    <n v="2018"/>
    <x v="0"/>
    <s v="הריסה + בנייה"/>
    <m/>
    <m/>
    <n v="1"/>
    <m/>
    <m/>
    <n v="1"/>
    <n v="1"/>
    <s v="להיתר"/>
    <m/>
    <x v="0"/>
    <m/>
    <m/>
    <m/>
    <m/>
    <n v="2161988"/>
    <m/>
    <m/>
    <m/>
    <m/>
    <m/>
    <m/>
    <m/>
    <m/>
    <n v="560"/>
    <n v="560"/>
    <b v="1"/>
    <m/>
    <m/>
    <m/>
    <m/>
    <m/>
    <m/>
    <s v="לא מופיע באתר העירייה. במדלן מופיע - היתר בתנאים"/>
    <s v="אישור"/>
    <m/>
    <m/>
    <m/>
    <s v="מור"/>
    <m/>
    <s v="פיש"/>
    <m/>
    <m/>
    <m/>
    <m/>
  </r>
  <r>
    <n v="121"/>
    <m/>
    <m/>
    <m/>
    <m/>
    <m/>
    <m/>
    <m/>
    <m/>
    <m/>
    <m/>
    <n v="4122"/>
    <m/>
    <s v="תל אביב"/>
    <x v="6"/>
    <x v="24"/>
    <m/>
    <m/>
    <m/>
    <s v="מיסוי"/>
    <s v="פינוי-בינוי"/>
    <s v="תכנית מאושרת עם פעילות יזמית"/>
    <n v="5230701"/>
    <s v="502 20170479"/>
    <n v="502"/>
    <n v="20170479"/>
    <s v="בקשה למידע"/>
    <s v="בניה חדשה"/>
    <n v="2593"/>
    <s v="בת ים"/>
    <n v="6200"/>
    <s v="כצנלסון ברל"/>
    <n v="401"/>
    <n v="49"/>
    <n v="49"/>
    <m/>
    <d v="2017-04-03T00:00:00"/>
    <n v="0"/>
    <n v="336"/>
    <m/>
    <m/>
    <n v="336"/>
    <m/>
    <m/>
    <m/>
    <m/>
    <m/>
    <s v="הריסה ובניית 3 מגדלי מגורים במסגרת פינוי בינוי פירוט לגבי הבניה המבוקשת  הריסה ובניית 3 מגדלי מגורים במסגרת פינוי בינוי"/>
    <m/>
    <m/>
    <m/>
    <s v="NULL"/>
    <m/>
    <m/>
    <m/>
    <m/>
    <m/>
    <m/>
    <m/>
    <m/>
    <m/>
    <m/>
    <m/>
    <m/>
    <m/>
    <m/>
    <m/>
    <m/>
    <s v="שליפת כתובות (אוגוסט 2020)"/>
    <n v="2017"/>
    <x v="0"/>
    <s v="הריסה + בנייה"/>
    <m/>
    <m/>
    <n v="1"/>
    <n v="1"/>
    <n v="1"/>
    <m/>
    <n v="1"/>
    <s v="למידע"/>
    <m/>
    <x v="0"/>
    <m/>
    <m/>
    <m/>
    <m/>
    <m/>
    <m/>
    <m/>
    <m/>
    <m/>
    <m/>
    <m/>
    <m/>
    <m/>
    <n v="560"/>
    <n v="560"/>
    <b v="1"/>
    <m/>
    <m/>
    <m/>
    <m/>
    <m/>
    <m/>
    <m/>
    <m/>
    <m/>
    <m/>
    <m/>
    <m/>
    <s v="פיש"/>
    <m/>
    <m/>
    <m/>
    <m/>
    <m/>
  </r>
  <r>
    <n v="123"/>
    <m/>
    <m/>
    <m/>
    <m/>
    <m/>
    <m/>
    <m/>
    <m/>
    <m/>
    <m/>
    <n v="4122"/>
    <m/>
    <s v="תל אביב"/>
    <x v="6"/>
    <x v="24"/>
    <m/>
    <m/>
    <m/>
    <s v="מיסוי"/>
    <s v="פינוי-בינוי"/>
    <s v="תכנית מאושרת עם פעילות יזמית"/>
    <n v="5388581"/>
    <s v="502 20180819"/>
    <n v="502"/>
    <n v="20180819"/>
    <s v="בקשה להיתר-מסלול הקלות ושימוש"/>
    <s v="פינוי בינוי - בניה חדשה"/>
    <n v="2360"/>
    <s v="בת ים"/>
    <n v="6200"/>
    <s v="כצנלסון ברל"/>
    <n v="401"/>
    <n v="53"/>
    <n v="53"/>
    <m/>
    <d v="2018-07-03T00:00:00"/>
    <n v="0"/>
    <n v="0"/>
    <m/>
    <m/>
    <m/>
    <m/>
    <m/>
    <m/>
    <m/>
    <m/>
    <s v="הריסת מבנים קיימים והקמת 2 בנייני מגורין בני 27 קומות+מרתפי חניה+צובר גז+חדר טרפו+200 מ&quot;ר לובי ציבורי בקומת הקרקע"/>
    <m/>
    <m/>
    <m/>
    <s v="NULL"/>
    <m/>
    <m/>
    <m/>
    <m/>
    <m/>
    <m/>
    <m/>
    <m/>
    <m/>
    <m/>
    <m/>
    <m/>
    <m/>
    <m/>
    <m/>
    <m/>
    <s v="שליפת כתובות (אוגוסט 2020)"/>
    <n v="2018"/>
    <x v="0"/>
    <s v="הריסה"/>
    <m/>
    <m/>
    <m/>
    <m/>
    <m/>
    <m/>
    <n v="4"/>
    <s v="להיתר"/>
    <m/>
    <x v="0"/>
    <m/>
    <m/>
    <m/>
    <m/>
    <m/>
    <m/>
    <m/>
    <m/>
    <m/>
    <m/>
    <m/>
    <m/>
    <m/>
    <n v="560"/>
    <n v="560"/>
    <b v="1"/>
    <m/>
    <m/>
    <m/>
    <m/>
    <m/>
    <m/>
    <m/>
    <m/>
    <m/>
    <m/>
    <m/>
    <m/>
    <m/>
    <m/>
    <m/>
    <m/>
    <m/>
    <m/>
  </r>
  <r>
    <n v="122"/>
    <m/>
    <m/>
    <m/>
    <m/>
    <m/>
    <m/>
    <m/>
    <m/>
    <m/>
    <m/>
    <n v="4122"/>
    <m/>
    <s v="תל אביב"/>
    <x v="6"/>
    <x v="24"/>
    <m/>
    <m/>
    <m/>
    <s v="מיסוי"/>
    <s v="מיסוי - פינוי-בינוי"/>
    <s v="תכנית מאושרת עם פעילות יזמית"/>
    <n v="7021131"/>
    <s v="502 20180819"/>
    <n v="502"/>
    <n v="20180819"/>
    <s v="בקשה להיתר-מסלול הקלות ושימוש חורג- 90 יום"/>
    <s v="פינוי בינוי - בניה חדשה"/>
    <n v="2360"/>
    <s v="בת ים"/>
    <n v="6200"/>
    <s v="כצנלסון ברל"/>
    <n v="401"/>
    <n v="53"/>
    <n v="53"/>
    <m/>
    <d v="2018-07-03T00:00:00"/>
    <n v="0"/>
    <n v="0"/>
    <m/>
    <m/>
    <n v="224"/>
    <m/>
    <m/>
    <m/>
    <m/>
    <m/>
    <s v="הריסת מבנים קיימים והקמת 2 בנייני מגורים בני 27 קומות + מרתפי חניה + צובר גז + חדר טרפו + 200 מר לובי  בקומת הקרקע."/>
    <m/>
    <m/>
    <m/>
    <s v="NULL"/>
    <m/>
    <m/>
    <m/>
    <m/>
    <m/>
    <m/>
    <m/>
    <m/>
    <m/>
    <m/>
    <m/>
    <m/>
    <m/>
    <m/>
    <m/>
    <m/>
    <m/>
    <n v="2018"/>
    <x v="0"/>
    <s v="הריסה + בנייה"/>
    <m/>
    <m/>
    <n v="2"/>
    <m/>
    <m/>
    <m/>
    <n v="4"/>
    <s v="להיתר"/>
    <m/>
    <x v="0"/>
    <m/>
    <m/>
    <m/>
    <m/>
    <m/>
    <m/>
    <m/>
    <m/>
    <m/>
    <m/>
    <m/>
    <m/>
    <m/>
    <n v="560"/>
    <n v="560"/>
    <b v="1"/>
    <m/>
    <m/>
    <m/>
    <m/>
    <m/>
    <m/>
    <m/>
    <s v="הוחלט לאשר בכפוף לתיקון הערות אגף הנדסה"/>
    <m/>
    <m/>
    <m/>
    <s v="מור"/>
    <m/>
    <m/>
    <m/>
    <m/>
    <m/>
    <m/>
  </r>
  <r>
    <n v="124"/>
    <m/>
    <m/>
    <m/>
    <m/>
    <m/>
    <m/>
    <m/>
    <m/>
    <m/>
    <m/>
    <n v="4122"/>
    <m/>
    <s v="תל אביב"/>
    <x v="6"/>
    <x v="24"/>
    <m/>
    <m/>
    <m/>
    <s v="מיסוי"/>
    <s v="מיסוי - פינוי-בינוי"/>
    <s v="תכנית מאושרת עם פעילות יזמית"/>
    <n v="5390690"/>
    <s v="502 20180887"/>
    <n v="502"/>
    <n v="20180887"/>
    <s v="בקשה למידע"/>
    <s v="פינוי בינוי - בניה חדשה"/>
    <n v="1816"/>
    <s v="בת ים"/>
    <n v="6200"/>
    <s v="כצנלסון ברל"/>
    <n v="401"/>
    <n v="53"/>
    <n v="53"/>
    <m/>
    <d v="2018-07-16T00:00:00"/>
    <n v="0"/>
    <n v="0"/>
    <m/>
    <m/>
    <n v="224"/>
    <m/>
    <m/>
    <m/>
    <m/>
    <m/>
    <s v="הריסת מבנים קיימים והקמת 2 בנייני מגורים בני 27 קומות ע&quot;ג מרתפי חניה+צובר גז+ ח.טרפו+200 מ&quot;ר לטובת הציבור ברומת הקרקע"/>
    <m/>
    <m/>
    <m/>
    <s v="NULL"/>
    <m/>
    <m/>
    <m/>
    <m/>
    <m/>
    <m/>
    <m/>
    <m/>
    <m/>
    <m/>
    <m/>
    <m/>
    <m/>
    <m/>
    <m/>
    <m/>
    <m/>
    <n v="2018"/>
    <x v="0"/>
    <s v="הריסה + בנייה"/>
    <m/>
    <m/>
    <n v="2"/>
    <n v="1"/>
    <n v="1"/>
    <m/>
    <n v="1"/>
    <s v="למידע"/>
    <m/>
    <x v="0"/>
    <m/>
    <m/>
    <m/>
    <m/>
    <m/>
    <m/>
    <m/>
    <m/>
    <m/>
    <m/>
    <m/>
    <m/>
    <m/>
    <n v="560"/>
    <n v="560"/>
    <b v="1"/>
    <m/>
    <m/>
    <m/>
    <m/>
    <m/>
    <m/>
    <m/>
    <m/>
    <m/>
    <m/>
    <m/>
    <m/>
    <s v="פיש"/>
    <m/>
    <m/>
    <m/>
    <m/>
    <m/>
  </r>
  <r>
    <n v="125"/>
    <m/>
    <m/>
    <m/>
    <m/>
    <m/>
    <m/>
    <m/>
    <m/>
    <m/>
    <m/>
    <n v="4122"/>
    <m/>
    <s v="תל אביב"/>
    <x v="6"/>
    <x v="24"/>
    <m/>
    <m/>
    <m/>
    <s v="מיסוי"/>
    <s v="פינוי-בינוי"/>
    <s v="תכנית מאושרת עם פעילות יזמית"/>
    <n v="5390691"/>
    <s v="502 20180888"/>
    <n v="502"/>
    <n v="20180888"/>
    <s v="בקשה למידע"/>
    <s v="בניה חדשה"/>
    <n v="1816"/>
    <s v="בת ים"/>
    <n v="6200"/>
    <s v="כצנלסון ברל"/>
    <n v="401"/>
    <n v="53"/>
    <n v="53"/>
    <m/>
    <d v="2018-07-16T00:00:00"/>
    <n v="0"/>
    <n v="0"/>
    <m/>
    <m/>
    <n v="224"/>
    <m/>
    <m/>
    <m/>
    <m/>
    <m/>
    <s v="פירוט לגבי הבניה המבוקשת הריסת מבנים קיימים והקמת 2 בנייני מגורים בני 27 קומות ע&quot;ג מרתפי חניה+צובר גז+ ח.טרפו+200 מ&quot;ר לטובת הציבור ברומת הקרקע"/>
    <m/>
    <m/>
    <m/>
    <s v="NULL"/>
    <m/>
    <m/>
    <m/>
    <m/>
    <m/>
    <m/>
    <m/>
    <m/>
    <m/>
    <m/>
    <m/>
    <m/>
    <m/>
    <m/>
    <m/>
    <m/>
    <s v="שליפת כתובות (אוגוסט 2020)"/>
    <n v="2018"/>
    <x v="0"/>
    <s v="הריסה + בנייה"/>
    <m/>
    <m/>
    <n v="2"/>
    <m/>
    <m/>
    <m/>
    <n v="2"/>
    <s v="למידע"/>
    <m/>
    <x v="0"/>
    <m/>
    <m/>
    <m/>
    <m/>
    <m/>
    <m/>
    <m/>
    <m/>
    <m/>
    <m/>
    <m/>
    <m/>
    <m/>
    <n v="560"/>
    <n v="560"/>
    <b v="1"/>
    <m/>
    <m/>
    <m/>
    <m/>
    <m/>
    <m/>
    <m/>
    <m/>
    <m/>
    <m/>
    <m/>
    <m/>
    <m/>
    <m/>
    <m/>
    <m/>
    <m/>
    <m/>
  </r>
  <r>
    <n v="126"/>
    <m/>
    <m/>
    <m/>
    <m/>
    <m/>
    <m/>
    <m/>
    <m/>
    <m/>
    <m/>
    <n v="4071"/>
    <m/>
    <s v="תל אביב"/>
    <x v="6"/>
    <x v="25"/>
    <m/>
    <m/>
    <m/>
    <s v="מיסוי"/>
    <s v="פינוי-בינוי"/>
    <s v="בביצוע"/>
    <n v="5230993"/>
    <s v="502 20170531"/>
    <n v="502"/>
    <n v="20170531"/>
    <s v="בקשה למידע"/>
    <s v="בניה חדשה"/>
    <n v="4289"/>
    <s v="בת ים"/>
    <n v="6200"/>
    <s v="רוטשילד"/>
    <n v="220"/>
    <n v="2"/>
    <n v="2"/>
    <m/>
    <d v="2017-04-06T00:00:00"/>
    <n v="0"/>
    <n v="0"/>
    <m/>
    <m/>
    <m/>
    <m/>
    <m/>
    <m/>
    <m/>
    <m/>
    <s v="הריסת מבנה למגורים ובניה בהתאם לתוכנית בי/474/1 פינוי בינוי"/>
    <m/>
    <m/>
    <m/>
    <s v="NULL"/>
    <m/>
    <m/>
    <m/>
    <m/>
    <m/>
    <m/>
    <m/>
    <m/>
    <m/>
    <m/>
    <m/>
    <m/>
    <m/>
    <m/>
    <m/>
    <m/>
    <s v="שליפת כתובות (אוגוסט 2020)"/>
    <n v="2017"/>
    <x v="0"/>
    <s v="הריסה"/>
    <m/>
    <m/>
    <n v="1"/>
    <n v="1"/>
    <n v="1"/>
    <m/>
    <n v="1"/>
    <s v="למידע"/>
    <m/>
    <x v="0"/>
    <m/>
    <m/>
    <m/>
    <m/>
    <m/>
    <m/>
    <m/>
    <m/>
    <m/>
    <m/>
    <m/>
    <m/>
    <s v="מיצוי יח&quot;ד בפרויקט"/>
    <n v="0"/>
    <n v="0"/>
    <b v="1"/>
    <m/>
    <m/>
    <m/>
    <m/>
    <m/>
    <m/>
    <m/>
    <m/>
    <m/>
    <m/>
    <m/>
    <m/>
    <m/>
    <m/>
    <m/>
    <m/>
    <m/>
    <m/>
  </r>
  <r>
    <n v="127"/>
    <m/>
    <m/>
    <m/>
    <m/>
    <m/>
    <m/>
    <m/>
    <m/>
    <m/>
    <m/>
    <n v="4071"/>
    <m/>
    <s v="תל אביב"/>
    <x v="6"/>
    <x v="25"/>
    <m/>
    <m/>
    <m/>
    <s v="מיסוי"/>
    <s v="פינוי-בינוי"/>
    <s v="בביצוע"/>
    <n v="5233953"/>
    <s v="502 20170533"/>
    <n v="502"/>
    <n v="20170533"/>
    <s v="בקשה למידע"/>
    <s v="בניה חדשה"/>
    <n v="4289"/>
    <s v="בת ים"/>
    <n v="6200"/>
    <s v="רוטשילד"/>
    <n v="220"/>
    <n v="2"/>
    <n v="2"/>
    <m/>
    <d v="2017-04-06T00:00:00"/>
    <n v="0"/>
    <n v="0"/>
    <m/>
    <m/>
    <n v="135"/>
    <m/>
    <m/>
    <m/>
    <m/>
    <m/>
    <s v="מבנה משולב הכולל 30 קומות למגורים, 5 קומות מלון, קומת קרקע הכוללת שטח למסחר, לצד מבנה לצרכי ציבור, חניה תת קרקעית הכוללת 5 קומות מרתף חניה למבנה המגורים, המלון, המסחר והמבנה הציבורי."/>
    <m/>
    <m/>
    <m/>
    <s v="NULL"/>
    <m/>
    <m/>
    <m/>
    <m/>
    <m/>
    <m/>
    <m/>
    <m/>
    <m/>
    <m/>
    <m/>
    <m/>
    <m/>
    <m/>
    <m/>
    <m/>
    <s v="שליפת כתובות (אוגוסט 2020)"/>
    <n v="2017"/>
    <x v="0"/>
    <s v="בנייה"/>
    <m/>
    <m/>
    <n v="1"/>
    <m/>
    <m/>
    <m/>
    <n v="2"/>
    <s v="למידע"/>
    <m/>
    <x v="0"/>
    <m/>
    <m/>
    <m/>
    <m/>
    <m/>
    <m/>
    <m/>
    <m/>
    <m/>
    <m/>
    <m/>
    <m/>
    <s v="מיצוי יח&quot;ד בפרויקט"/>
    <n v="0"/>
    <n v="0"/>
    <b v="1"/>
    <m/>
    <m/>
    <m/>
    <m/>
    <m/>
    <m/>
    <m/>
    <m/>
    <m/>
    <m/>
    <m/>
    <m/>
    <m/>
    <m/>
    <m/>
    <m/>
    <m/>
    <m/>
  </r>
  <r>
    <n v="129"/>
    <m/>
    <m/>
    <m/>
    <m/>
    <m/>
    <m/>
    <m/>
    <m/>
    <m/>
    <m/>
    <n v="4071"/>
    <m/>
    <s v="תל אביב"/>
    <x v="6"/>
    <x v="25"/>
    <m/>
    <m/>
    <m/>
    <s v="מיסוי"/>
    <s v="פינוי-בינוי"/>
    <s v="בביצוע"/>
    <n v="5388783"/>
    <s v="502 20171649"/>
    <n v="502"/>
    <n v="20171649"/>
    <s v="בקשה להיתר - רישוי מלא"/>
    <s v="חפירה ודיפון"/>
    <n v="4289"/>
    <s v="בת ים"/>
    <n v="6200"/>
    <s v="רוטשילד"/>
    <n v="220"/>
    <n v="2"/>
    <n v="2"/>
    <m/>
    <d v="2017-08-08T00:00:00"/>
    <n v="0"/>
    <n v="0"/>
    <n v="24"/>
    <m/>
    <m/>
    <m/>
    <m/>
    <m/>
    <m/>
    <m/>
    <s v="הריסת מבנה קיים הכולל 24 יח&quot;ד ע&quot;פ תכנית בי/1/474, חפירה, דיפון ויסודות+גידור זמני."/>
    <m/>
    <m/>
    <m/>
    <n v="1567135"/>
    <n v="20171649"/>
    <m/>
    <d v="2018-04-24T00:00:00"/>
    <m/>
    <n v="0"/>
    <n v="0"/>
    <m/>
    <m/>
    <m/>
    <m/>
    <m/>
    <m/>
    <m/>
    <s v="הריסת מבנה קיים הכולל 24 יחד ע&quot;פ תכנית בי/474/1 +חפירה, דיפון ויסודות+ גידור זמני בגבולות החלקה.&quot;"/>
    <m/>
    <m/>
    <s v="שליפת כתובות (אוגוסט 2020)"/>
    <n v="2017"/>
    <x v="4"/>
    <s v="הריסה + חפירה ודיפון"/>
    <s v="הריסה + חפירה ודיפון"/>
    <m/>
    <m/>
    <m/>
    <m/>
    <m/>
    <n v="4"/>
    <s v="להיתר"/>
    <m/>
    <x v="0"/>
    <m/>
    <m/>
    <m/>
    <m/>
    <m/>
    <m/>
    <m/>
    <m/>
    <m/>
    <m/>
    <m/>
    <m/>
    <s v="מיצוי יח&quot;ד בפרויקט"/>
    <n v="0"/>
    <n v="0"/>
    <b v="1"/>
    <m/>
    <m/>
    <m/>
    <m/>
    <m/>
    <m/>
    <m/>
    <m/>
    <m/>
    <m/>
    <m/>
    <m/>
    <m/>
    <m/>
    <m/>
    <m/>
    <m/>
    <m/>
  </r>
  <r>
    <n v="128"/>
    <m/>
    <m/>
    <m/>
    <m/>
    <m/>
    <m/>
    <m/>
    <m/>
    <m/>
    <m/>
    <n v="4071"/>
    <m/>
    <s v="תל אביב"/>
    <x v="6"/>
    <x v="25"/>
    <m/>
    <m/>
    <m/>
    <s v="מיסוי"/>
    <s v="מיסוי - פינוי-בינוי"/>
    <s v="בביצוע"/>
    <n v="6858421"/>
    <s v="502 20171649"/>
    <n v="502"/>
    <n v="20171649"/>
    <s v="בקשה להיתר - רישוי מלא"/>
    <s v="חפירה ודיפון"/>
    <n v="4289"/>
    <s v="בת ים"/>
    <n v="6200"/>
    <s v="רוטשילד"/>
    <n v="220"/>
    <n v="2"/>
    <n v="2"/>
    <m/>
    <d v="2017-08-08T00:00:00"/>
    <n v="0"/>
    <n v="0"/>
    <n v="24"/>
    <n v="111"/>
    <n v="135"/>
    <m/>
    <m/>
    <s v="מהות הבקשה"/>
    <m/>
    <m/>
    <s v="הריסת מבנה קיים הכולל 24 יח&quot;ד ע&quot;פ תכנית בי/1/474, חפירה, דיפון ויסודות+גידור זמני."/>
    <m/>
    <m/>
    <m/>
    <n v="1923032"/>
    <n v="20171649"/>
    <m/>
    <d v="2018-04-24T00:00:00"/>
    <m/>
    <n v="0"/>
    <n v="0"/>
    <n v="24"/>
    <s v="מהות ההיתר"/>
    <n v="111"/>
    <s v="חישוב מתמטי"/>
    <n v="135"/>
    <m/>
    <m/>
    <s v="הריסת מבנה קיים הכולל 24 יחד ע&quot;פ תכנית בי/474/1 +חפירה, דיפון ויסודות+ גידור זמני בגבולות החלקה.&quot;"/>
    <m/>
    <m/>
    <m/>
    <n v="2017"/>
    <x v="4"/>
    <s v="הריסה + חפירה ודיפון"/>
    <s v="הריסה + חפירה ודיפון"/>
    <m/>
    <n v="1"/>
    <m/>
    <m/>
    <m/>
    <n v="1"/>
    <s v="להיתר"/>
    <m/>
    <x v="1"/>
    <m/>
    <m/>
    <m/>
    <n v="6858421"/>
    <n v="1923032"/>
    <m/>
    <m/>
    <m/>
    <m/>
    <m/>
    <m/>
    <m/>
    <s v="מיצוי יח&quot;ד בפרויקט"/>
    <n v="0"/>
    <n v="0"/>
    <b v="1"/>
    <m/>
    <m/>
    <m/>
    <m/>
    <m/>
    <m/>
    <m/>
    <m/>
    <m/>
    <m/>
    <m/>
    <m/>
    <m/>
    <m/>
    <m/>
    <m/>
    <m/>
    <m/>
  </r>
  <r>
    <n v="130"/>
    <m/>
    <m/>
    <m/>
    <m/>
    <m/>
    <m/>
    <m/>
    <m/>
    <m/>
    <m/>
    <n v="4071"/>
    <m/>
    <s v="תל אביב"/>
    <x v="6"/>
    <x v="25"/>
    <m/>
    <m/>
    <m/>
    <s v="מיסוי"/>
    <s v="מיסוי - פינוי-בינוי"/>
    <s v="בביצוע"/>
    <n v="5388578"/>
    <s v="502 20180807"/>
    <n v="502"/>
    <n v="20180807"/>
    <s v="בקשה להיתר-מסלול הקלות ושימוש"/>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 סה&quot;כ 135 יח&quot;ד."/>
    <n v="20200001"/>
    <d v="2020-04-07T00:00:00"/>
    <s v="  1.   לעניין ההתנגדויות :        א.   לענין התנגדות חברת אחוזה - הבניה המקורית שנרבעה על פי תבע בי/474 ובי/               474/ 1 קובעת בניה במגדל גבוה  הכוללת 26 קומות מגורים ו - 5 קומות למלון               מעל קומת קרקע וחניון תת קרקעי ; התבע הקובעת אושרה עוד ביום 23.6.16               ובזמן  אמת לא הוגשו התנגדויות מטעם הגובלים או גורמים נוספים לאישור               התבע.               ההקבלה המבוקשת היא ל- 4 קומות וכן ל 29 יחד באופן שיתקבל מבנה בן 36               קומות במקום מבנה בן 32 קומות  ו- 135 יחד במקום 104;               הקלה המבוקשת אינה פורצת את העקרונות שנקבעו בתבע  מדובר בהקלה               שמביאה עימה שיפור תכנון משמעותי למבנה ואפשרות לניצולת של חניות               העירייה שהוחכרו ליזם.               תוספת 4 קומות אין בה כדי להביא לפגיעה בבניינים הסמוכים שכן ההגבהה               המקורית של המבנה נעשתה  באמצעות תבע בי/ 474 וכאמור לתבע זו לא               הוגשה התנגדות.               בנוסף מבדיקה שנערכה עולה כי תכנית בי/ 663 המקודמת לטענת היזם אינה               תכ"/>
    <s v="NULL"/>
    <m/>
    <m/>
    <m/>
    <m/>
    <m/>
    <m/>
    <m/>
    <m/>
    <m/>
    <m/>
    <m/>
    <m/>
    <m/>
    <m/>
    <m/>
    <m/>
    <m/>
    <n v="2018"/>
    <x v="0"/>
    <s v="בנייה"/>
    <m/>
    <m/>
    <n v="1"/>
    <m/>
    <m/>
    <m/>
    <n v="2"/>
    <s v="להיתר"/>
    <m/>
    <x v="0"/>
    <m/>
    <m/>
    <m/>
    <m/>
    <m/>
    <m/>
    <m/>
    <m/>
    <m/>
    <m/>
    <m/>
    <m/>
    <s v="מיצוי יח&quot;ד בפרויקט"/>
    <n v="0"/>
    <n v="0"/>
    <b v="1"/>
    <m/>
    <m/>
    <m/>
    <m/>
    <m/>
    <m/>
    <m/>
    <m/>
    <m/>
    <m/>
    <m/>
    <m/>
    <m/>
    <m/>
    <m/>
    <m/>
    <m/>
    <m/>
  </r>
  <r>
    <n v="131"/>
    <m/>
    <m/>
    <m/>
    <m/>
    <m/>
    <m/>
    <m/>
    <m/>
    <m/>
    <m/>
    <n v="4071"/>
    <m/>
    <s v="תל אביב"/>
    <x v="6"/>
    <x v="25"/>
    <m/>
    <m/>
    <m/>
    <s v="מיסוי"/>
    <s v="מיסוי - פינוי-בינוי"/>
    <s v="בביצוע"/>
    <n v="6859414"/>
    <s v="502 20180807"/>
    <n v="502"/>
    <n v="20180807"/>
    <s v="בקשה להיתר-מסלול הקלות ושימוש חורג- 90 יום"/>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 סה&quot;כ 135 יח&quot;ד."/>
    <m/>
    <m/>
    <m/>
    <s v="NULL"/>
    <m/>
    <m/>
    <m/>
    <m/>
    <m/>
    <m/>
    <m/>
    <m/>
    <m/>
    <m/>
    <m/>
    <m/>
    <m/>
    <m/>
    <m/>
    <m/>
    <m/>
    <n v="2018"/>
    <x v="0"/>
    <s v="בנייה"/>
    <m/>
    <m/>
    <m/>
    <m/>
    <m/>
    <m/>
    <n v="4"/>
    <s v="להיתר"/>
    <m/>
    <x v="0"/>
    <m/>
    <m/>
    <m/>
    <m/>
    <m/>
    <m/>
    <m/>
    <m/>
    <m/>
    <m/>
    <m/>
    <m/>
    <s v="מיצוי יח&quot;ד בפרויקט"/>
    <n v="0"/>
    <n v="0"/>
    <b v="1"/>
    <m/>
    <m/>
    <m/>
    <m/>
    <m/>
    <m/>
    <m/>
    <m/>
    <m/>
    <m/>
    <m/>
    <m/>
    <m/>
    <m/>
    <m/>
    <m/>
    <m/>
    <m/>
  </r>
  <r>
    <n v="132"/>
    <m/>
    <m/>
    <m/>
    <m/>
    <m/>
    <m/>
    <m/>
    <m/>
    <m/>
    <m/>
    <n v="4071"/>
    <m/>
    <s v="תל אביב"/>
    <x v="6"/>
    <x v="25"/>
    <m/>
    <m/>
    <m/>
    <s v="מיסוי"/>
    <s v="מיסוי - פינוי-בינוי"/>
    <s v="בביצוע"/>
    <n v="7021127"/>
    <s v="502 20180807"/>
    <n v="502"/>
    <n v="20180807"/>
    <s v="בקשה להיתר-מסלול הקלות ושימוש חורג- 90 יום"/>
    <s v="בניה חדשה"/>
    <n v="4289"/>
    <s v="בת ים"/>
    <n v="6200"/>
    <s v="רוטשילד"/>
    <n v="220"/>
    <n v="2"/>
    <n v="2"/>
    <m/>
    <d v="2018-07-01T00:00:00"/>
    <n v="0"/>
    <n v="135"/>
    <m/>
    <m/>
    <n v="135"/>
    <m/>
    <m/>
    <m/>
    <m/>
    <m/>
    <s v="הקמת מבנה הכולל 30 קומות מגורים מעל 5 קומות מלון+ קומת קרקע הכוללת מסחר + גלריות + 5 קומות מרתף. סהכ 135 יחד."/>
    <m/>
    <m/>
    <m/>
    <s v="NULL"/>
    <m/>
    <m/>
    <m/>
    <m/>
    <m/>
    <m/>
    <m/>
    <m/>
    <m/>
    <m/>
    <m/>
    <m/>
    <m/>
    <m/>
    <m/>
    <m/>
    <s v="לפי גוש חלקה (מרץ 2021)"/>
    <n v="2018"/>
    <x v="0"/>
    <s v="בנייה"/>
    <m/>
    <m/>
    <m/>
    <m/>
    <m/>
    <m/>
    <n v="4"/>
    <s v="להיתר"/>
    <m/>
    <x v="0"/>
    <m/>
    <m/>
    <m/>
    <m/>
    <m/>
    <m/>
    <m/>
    <m/>
    <m/>
    <m/>
    <m/>
    <m/>
    <s v="מיצוי יח&quot;ד בפרויקט"/>
    <n v="0"/>
    <n v="0"/>
    <b v="1"/>
    <m/>
    <m/>
    <m/>
    <m/>
    <m/>
    <m/>
    <m/>
    <m/>
    <m/>
    <m/>
    <m/>
    <m/>
    <m/>
    <m/>
    <m/>
    <m/>
    <m/>
    <m/>
  </r>
  <r>
    <n v="1069"/>
    <m/>
    <m/>
    <m/>
    <s v="כפול למעט שוני קל ב תיאור הבקשה"/>
    <m/>
    <m/>
    <m/>
    <m/>
    <m/>
    <m/>
    <n v="4071"/>
    <m/>
    <s v="תל אביב"/>
    <x v="6"/>
    <x v="25"/>
    <m/>
    <m/>
    <m/>
    <s v="מיסוי"/>
    <s v="פינוי-בינוי"/>
    <s v="בביצוע"/>
    <n v="7131431"/>
    <s v="502 20180807"/>
    <n v="502"/>
    <n v="20180807"/>
    <s v="בקשה להיתר-מסלול הקלות ושימוש חורג- 90 יום                                      "/>
    <s v="בניה חדשה                               "/>
    <n v="4289"/>
    <s v="בת ים"/>
    <n v="6200"/>
    <s v="רוטשילד                                                     "/>
    <n v="220"/>
    <n v="2"/>
    <n v="2"/>
    <m/>
    <d v="2018-07-01T00:00:00"/>
    <n v="0"/>
    <n v="135"/>
    <m/>
    <m/>
    <m/>
    <s v="2020_01"/>
    <d v="2020-11-01T21:02:44"/>
    <m/>
    <m/>
    <m/>
    <s v=" הקמת מבנה הכולל 30 קומות מגורים מעל 5 קומות מלון+ קומת קרקע הכוללת מסחר + גלריות + 5 קומות מרתף. סהכ 135 יחד.                                                                                                                                                                                                                                                                                                                                                                                                                                                                                                                                                                                                                                                                                                                                                                                                                                                                                                                        "/>
    <m/>
    <m/>
    <m/>
    <s v="NULL"/>
    <m/>
    <m/>
    <m/>
    <m/>
    <m/>
    <m/>
    <m/>
    <m/>
    <m/>
    <m/>
    <m/>
    <m/>
    <m/>
    <s v="NULL"/>
    <s v="NULL"/>
    <s v="NULL"/>
    <m/>
    <n v="2018"/>
    <x v="0"/>
    <s v="בנייה"/>
    <m/>
    <m/>
    <m/>
    <m/>
    <m/>
    <m/>
    <n v="4"/>
    <s v="להיתר"/>
    <m/>
    <x v="0"/>
    <m/>
    <m/>
    <m/>
    <m/>
    <m/>
    <m/>
    <m/>
    <m/>
    <m/>
    <m/>
    <m/>
    <m/>
    <s v="מיצוי יח&quot;ד בפרויקט"/>
    <n v="0"/>
    <n v="0"/>
    <b v="1"/>
    <m/>
    <m/>
    <m/>
    <m/>
    <m/>
    <m/>
    <m/>
    <s v="1. לעניין ההתנגדויות :_x000a_א. לענין התנגדות חברת אחוזה - הבניה המקורית שנרבעה על פי תב&quot;ע בי/474 ובי/_x000a_474/ 1 קובעת בניה במגדל גבוה הכוללת 26 קומות מגורים ו - 5 קומות למלון_x000a_מעל קומת קרקע וחניון תת קרקעי ; התב&quot;ע הקובעת אושרה עוד ביום 23.6.16_x000a_ובזמן אמת לא הוגשו התנגדויות מטעם הגובלים או גורמים נוספים לאישור_x000a_התב&quot;ע._x000a_ההקבלה המבוקשת היא ל- 4 קומות וכן ל 29 יח&quot;ד באופן שיתקבל מבנה בן 36_x000a_קומות במקום מבנה בן 32 קומות ו- 135 יח&quot;ד במקום 104;_x000a_הקלה המבוקשת אינה פורצת את העקרונות שנקבעו בתב&quot;ע מדובר בהקלה_x000a_שמביאה עימה שיפור תכנון משמעותי למבנה ואפשרות לניצולת של חניות_x000a_העירייה שהוחכרו ליזם._x000a_תוספת 4 קומות אין בה כדי להביא לפגיעה בבניינים הסמוכים שכן ההגבהה_x000a_המקורית של המבנה נעשתה באמצעות תב&quot;ע בי/ 474 וכאמור לתב&quot;ע זו לא_x000a_הוגשה התנגדות._x000a_בנוסף מבדיקה שנערכה עולה כי תכנית בי/ 663 המקודמת לטענת היזם אינה_x000a_תכנית מתקדמת אלא מדובר בטיוטא שהוגשה בעבר ולא קודמה על ידי היזמים._x000a_הערה: ערב דיון בועדת המליאה נמסרה על ידי המתנגדת הודעה כי היא מושכת_x000a_את הערר._x000a_ב. לענין התנגדות מר סרור – ההתנגדות אינה מנומקת ולכן דינה להידחות._x000a_ג. התנגדות דלי דליה דאלי דורון - עיקר ההתנגדות היא נוגעת לתב&quot;ע בי/ 474_x000a_המאושרת מזה שנים רבות וקובעת הקמת מגדל בין 32 קומות, הטענה לפגיעה_x000a_בנוף אינה רלבנטית לאור העובדה כי התב&quot;ע מאושרת ותוספת 4 קומות מ 32_x000a_קומות ל-36 מהווה תוספת שולית ביחס לדירת המבקשים המצויה בקומה נמוכה_x000a_יחסית ממילא למגדל ככל הנוגע להיבטים תנועתיים – התב&quot;ע כללה נספח תנועה_x000a_שנבחן על ידי יועץ תנועה אושר על ידי הועדה המחוזית ועל ידי יועץ תנועה של_x000a_הועדה המקומית ונמצא תקין כלל החניות של המבנה הינן תת קרקעיות ואינן_x000a_פוגעות במאזן החניות הציבוריות באיזור ההקלות המבוקשות בקווי בנין אינן_x000a_נוגעות במעברים במקרי חירום כגון שירותי הצלה וכיבוי אש._x000a_ככל הנוגע להקלה בקו 0 מערבי ההקלה היא לשטח פרטי פתוח ולא לשטח בו_x000a_נמצא המבנה בצד דרום מערבי בחלקה 154 ההקלה המבוקשת היא כדי לאפשר_x000a_תכנון מיטבי של המבנה בבקשה להיתר בניה בחלקה 142 לאחר ההקלה עד_x000a_לקומה 13 נשמר מרחק של 10.5 מטר מפינת הבנין בחלקה 154 מקומה 14 נשמר_x000a_מרחק של 9.3 מטר מפינת הבנין בחלקה 154._x000a_2. לאור האמור לעיל, יש לדחות את ההתנגדויות שהוגשו ולאשר את הבקשה כפי_x000a_שהוגשה בכפוף לתיקון הערות אגף הנדסה והערות טכניות._x000a_א. התייחסות היועצת המשפטית: תוכנית זו היא תוכנית שבעצם מאחדת_x000a_ומחלקת מחדש שני מגרשים. האחד המגרש של העירייה שהיה בעבר שב&quot;צ ונותר_x000a_שב&quot;צ ושטח לצורכי ציבור ושטח של היזם. בעבר המבנה היה מבנה מאוד מסוכן_x000a_ומט ליפול, שבעצם אנחנו דרשנו את פינוי הדיירים שהיו בסכנת חיים בכל רגע._x000a_הדיירים הם אלה שהיו צריכים לפנות את עצמם או לחזק את הבניין, אך בגלל_x000a_היעדר יכולת כלכלית שלהם היזם לקח את זה על עצמו. התוכנית נותנת להם את_x000a_השטח הציבורי של העיריה עם זכויות מועצמות יותר. זאת אומרת יש לעיריה_x000a_יותר זכויות לבנות, 800 מטר בנייה, ובנוסף יש לעיריה חניון תת קרקעי._x000a_במסגרת ההסכם שנכרת עם היזם שנמצא היום במשרד הפנים וטעון אישורם,_x000a_(ההיתר לא יכול לצאת לפני שיש אישור משרד הפנים, כי מעורבת כאן קרקע של_x000a_העירייה). אנחנו החכרנו ליזם חניות. יש הסכם שאושר במועצת העיר. העיריה_x000a_החכירה ל-49 פלוס 49, למעשה חלק מהסכם החכירה, הרציונל שלו היה שהעיריה_x000a_כרגע לא צריכים את החניון התת קרקעי הזה._x000a_באמצעות ההחכרה של החניות העיריה תקבל כסף לצורכי ציבור. החניות האלה_x000a_יכולות לשמש את הדיירים של הבניין כולל את אותן תוספות של הדירות_x000a_שהתבקשו על ידי היזם. בנוסף, היזם מפתח על חשבונו גינת משחקים בשלב זה_x000a_באזור שאמור להיות בניין ציבור עד שתתקבל החלטת הנהלת העיר מה לעשות_x000a_במקום של בנייני ציבור. יש שם תכליות רחבות מאוד._x000a_ב. יש לקבל אישור יועץ תנועה לבקשה._x000a_ג. לא פורסמה הקלה לגובה מרתף עליון בהתאם לתוכנית בי/403. יש לפרסם או_x000a_להתאים למותר._x000a_ד. לא פורסמה הקלה לגובה דירות בקומות עליונות בהתאם לתוכנית בי/2א'. יש_x000a_לפרסם או להתאים למותר._x000a_ה. יש לפרסם הקלה לבליטת עמוד מעבר לקו בנין מזרחי או להתאים למותר._x000a_ו. המבנה העל קרקעי בצד מערב אינו עומד בתקנון סעיף 4.4.2 ד'(3) מרחק של 3 מ'_x000a_מחדר הטרנספורמציה שבשפ&quot;פ הסמוך. יש להעתיק את חדר הטרנספורמציה_x000a_למקום חלופי ובמרחק גדול מ-3 מ'._x000a_ז. אין לנייד שטחי שרות שייעודם לחניה מתחת לקרקע למעל הקרקע._x000a_3. לאשר את הבקשה לרבות ההקלות._x000a_ההיתר יוצא לאחר תיקון הבקשה בהתאם להערות הבאות:_x000a_א. במהות הבקשה יש לרשום: בקשה למבנה משולב המכיל: 30 קומות מגורים_x000a_מעל 5 קומות מלון + קומת קרקע הכוללת מסחר וגלריה + 5 קומות מרתף._x000a_סה&quot;כ 135 יח&quot;ד._x000a_ב. במסגרת הבדיקה המרחבית לא התקבלה התייחסות:_x000a_- יועצת התנועה מטעם הרשות המקומית._x000a_- מחלקת איכות הסביבה._x000a_יש להשלים ולעמוד בכל תנאי הדרישות._x000a_ג. התקבלו התייחסויות מחלקות העירייה כדלקמן:_x000a_- מחלקת תברואה מיום 11.11.19._x000a_- מחלקת גנים ונוף מיום 12.11.19._x000a_- מחלקת שפ&quot;ע מיום 03.09.18 אושר בתנאים: בכפוף לאישור ועדת_x000a_תנועה._x000a_- תאגיד המים והביוב מיום 11.11.19._x000a_- מחלקת חשמל מיום 13.11.19._x000a_יש לעמוד בכל הוראות המחלקות שצוינו לעיל._x000a_ד. בטבלת השטחים בעמודה מרפסות המגורים יש להראות בסיכום את השטחים_x000a_המותרים ואת היתרה של 251.6 מ&quot;ר להוסיף בשורה נפרדת בעמודה של שטח_x000a_עיקרי מגורים._x000a_ה. בריכוז השטחים ולאור המצוין בתוכנית המפורטת, יש לעשות הבחנה בשטחי_x000a_השרות בין התכליות השונות בריכוז השטחים באופן ששטחי השרות יתאימו_x000a_למותר._x000a_ו. יש להכין טבלת תמהיל דירות מפורט המכיל: קומה/מספר דירה/טיפוס דירה/_x000a_שטח עיקרי דירה/שטח ממ&quot;ד/ סה&quot;כ שטח דירה/מרפסות-גזוזטרה, גג, מרפסת_x000a_מקורה/דירות קטנות עד 75 מ&quot;ר/דירות עד 120מ&quot;ר/ דירות נגישות._x000a_ז. יש להראות טבלת מחסנים קומה/מספר מחסן/ גודל מחסן, בתכניות יש_x000a_להראות את גודל המחסנים (שטח נטו- לא יעלה על 6.00 מ&quot;ר)._x000a_ח. לבטל מחסנים אופציונליים._x000a_ט. יש להראות טבלת מאזני חניות לכלל הקומות תוך סיכום החניות לכלל_x000a_השימושים._x000a_י. יש לדאוג לתכנית פיתוח נפרדת המכילה את כלל ההנחיות של תכניות הפיתוח_x000a_לרבות סימוני זיקות הנאה, סימון המדרכה ברח' רוטשילד כך שתהיה ברוחב_x000a_של 4.5 מ' לפחות ותכלול נטיעות, סימון מיקום ומרחק של ח. טרנספורמציה_x000a_שבשפ&quot;פ ._x000a_יא. יש להראות בתכנית קומת הקרקע מידות ברורות, קווי בניין, וכו'._x000a_יב. בקומת הקרקע לא מובן נושא המכולות המסומנות בתכנית – יש לבטלן._x000a_יג. בקומת המסחר אין התייחסות למרחב מוגן – לפי טבלת השטחים המרחב_x000a_המוגן בקומת המלון (קומה 1 ). יש להראות פתרון מיגון למסחר ולמלון_x000a_בקומה הראשונה._x000a_יד. בקומות המלון יש להראות טבלת המראה את מספר יחידות החדרים בכל_x000a_קומה וקומה, חישוב נפח המלון וחישוב נפח המסחר, בהתאם לפרוגרמה של_x000a_משרד התיירות במידה והמלון כפוף להנחיותיהם._x000a_טו. בקומות המלון יש לסגור את פתחי מעליות המגורים, כך שלא תהיה גישה_x000a_וערבוב בן היעודים השונים._x000a_טז. תכנית בינוי ועיצוב אדריכלי נדונה והוחלט לאשר בתנאים. יש להטמיע את כל_x000a_דרישות הוועדה בבקשה להיתר._x000a_יז. תשריטי חישוב השטחים יהיו ברורים וקריאים. יש לצרף חישובים ברורים_x000a_וקריאים + מקרא לצבעים._x000a_יח. על פי הוראות התוכנית החלה במקום וההקלה המבוקשת יש להראות 21_x000a_דירות קטנות מ-104 הדירות המותרות. יש לציין מיקום יחידות אלה ושטחם_x000a_לא יעלה על 80 מ&quot;ר כולל הממ&quot;ד. מיתרת היחידות המבוקשות על פי תקנות_x000a_כחלון – יש להראות דירות בשיעור של % 50 דירות קטנות = 16 יח&quot;ד. סה&quot;כ_x000a_37 יח&quot;ד קטנות._x000a_יצורף תרשים וטבלה ברורה של הקומות/היחידות בציון שטחם באופן_x000a_שיתאים למותר._x000a_יט. % 5 - % 10 יהיו דירות נגישות למוגבלים על פי הוראות התוכנית החלה_x000a_במקום סעיף 4.4.(ו). יש להראות מיקומם בתשריט ובטבלה._x000a_כ. כל הכיתוב בתוכניות ובקומות יהיה ברור וקריא לרבות במרפסות._x000a_כא. יש לרשום בכלל החללים המשותפים &quot;חלל משותף&quot; לרבות ציון המפלס._x000a_כב. שטחי הגלריה במסחר יחושבו במסגרת זכויות הבניה העיקריות המותרות. כל_x000a_שימוש אחר הנכלל במסגרת שטחי שירות, יש לפרט את ייעודם, בצרוף חתך_x000a_מקומי הכולל גבהים כחוק._x000a_כג. יש להראות אופן ניקוז מרפסות, מפלסים + גובה המעקות + קיר הפרדה בין_x000a_מרפסות צמודות בצרוף פרט תיקני._x000a_כד. מידות פתחים כולל גובהם._x000a_כה. מידות תאי שירותים ומידות אורך + רוחב כל חלל מבוקש ואופן איוורורם._x000a_כו. מיקום מסתורי הכביסה והמזגנים יהיו ללא רצפה. במידה ותתבקש רצפה,_x000a_תהיה מונמכת ולא ברצף אחד למשטח הפנימי + פרט תיקני._x000a_כז. על פי תוכנית בי/403 החלה במקום גובה מרתפים לא יעלה על 3.0 מ' נטו._x000a_הועדה המקומית תהא רשאית במידת ותמצא לנכון, לאשר גובה של עד 3.50 מ'_x000a_לקומת המרתף העליונה לצורך פריקה וטעינה, פינוי אשפה ויתר שרותי_x000a_המרתף. יש להתאים_x000a_כח. יש להשלים מידות, מפלסים בכל ההגשה (בנוסף לגובה אבסולוטי)._x000a_כט. יש לצרף פרט מסתורי כביסה ומערכות ולצבוע אותם בתכניות._x000a_ל. יש לבטל פרגולות מבטון ולהתאים לחומרי הגמר המותרים בתוכניות החלות_x000a_במקום, בצרוף פרט הכולל מידות וגבהים, חומרי גמר._x000a_לא. יש להשלים חתכים, לרבות מרתפים, תוך סימון גבול מגרש, קווי בניין_x000a_ומפלסים._x000a_לב. מחסני הדירות יירשמו בלשכת רישום המקרקעין כחלק בלתי נפרד מהדירה._x000a_לג. יש לעמוד בכל הוראות התוכנית החלה במקום ובתנאים למתן היתר בניה_x000a_(סעיף 6 בתקנון התוכנית)._x000a_לד. יש להראות הפרדה בין חניות המגורים לחניות מסחר ומלונאות._x000a_לה. אין לפתוח דלתות בקומת הקרקע לשטחים הציבוריים._x000a_לו. לא ברור אופן פינוי האשפה לרבות למגורים._x000a_לז. יש לבטל בורות חלחול וגישה לבורות שומן במדרכה הציבורית._x000a_לח. לשנות מיקום ברזי-שריפה והסנקה מחזית מבני ציבור._x000a_לט. בקומות 2-5 קיים חלל ליד ממ&quot;מ מלון שלא הוגדר השימוש בו._x000a_מ. בקומות 34,35 אין מסתורי כביסה לדירות._x000a_מא. אופן העמדת המדרגות בשטח בייעוד מבני ציבור לא מאפשר תכנון גמיש_x000a_ומעבר בין הצד המזרחי לצד המערבי של מבנה הציבור העתידי._x000a_מב. תותר הצמדת חניות ליח&quot;ד בלבד._x000a_מג. תנאי להוצאת היתר – אישור משרד הפנים לחוזה שבין הרשות ליזם._x000a_מד. להקמת מנופים ועגורנים נדרש בקשה להיתר בניה לרבות אישור רשות_x000a_התעופה האזרחית._x000a_מה. יש לעמוד בתנאים להיתר ע&quot;פ סעיף 6.4 בתקנון._x000a_מו. יש לעמוד בתנאים לאיכלוס ע&quot;פ סעיף 6.3 בתקנון._x000a_מז. נדרש אישור הועדה המקומית לנספח ניקוז ושימור מי נגר עילי כתנאי להיתר_x000a_בניה._x000a_מח. הבטחת ניהול ותחזוקת המבנה שיבנה בתא שטח 100a, כמפורט בסעיף_x000a_6.10.1._x000a_מט. יש לעמוד בסעיפים 6.10 בתקנון._x000a_נ. יש לעמוד בסעיף 7.1(2) בתקנון._x000a_נא. הגשת חוו&quot;ד יועץ קונסטרוקציה ליציבות המבנים הגובלים בזמן ההריסה_x000a_והבנייה._x000a_נב. הבטחת רישום זיקת הנאה למעבר רגלי בהתאם למסומן בתשריט ועל פי_x000a_המפורט בסעיף 4.2.2.ה._x000a_נג. בין שני תאי השטח 1001A ו-2001 תסומן בתשריט זיקת הנאה למעבר רכב_x000a_לכניסה לחניון ולרמפות הגישה לחניונים התת קרקעים._x000a_נד. תירשם הערה בלשכת המקרקעין כי לא ניתן למכור את היחידות המלונאיות_x000a_בנפרד, ולא יתאפשר בהן שימוש למגורים. השטחים לשימוש ציבורי במלון כגון_x000a_חדר אוכל, בריכה, מועדון ו/או חנויות לא יוצמדו ליחידת אירוח ספציפית._x000a_נה. לבניין המגורים לא יינתן טופס אכלוס, אלא לאחר שניהול הבניין נמסר_x000a_לחברת הניהול._x000a_נו. יש לרשום הערה ברישום המקרקעין לפי תקנה 27 לתקנות המקרקעין (ניהול_x000a_ורישום)בדבר החובה להקים חברת ניהול לצורך תחזוקת המבנה._x000a_נז. יש לרשום במרשם המקרקעין את כל הערות האזהרה כפי שמפורטות בתקנון_x000a_התוכנית ויהוו תנאים בהיתר הבניה._x000a_נח. אישורים הנדרשים לאחר הוועדה (במסגרת בקרת התכן):_x000a_1. אישור יועץ תנועה._x000a_2. אישור שפ&quot;ע סופי בהתאם להנחיות מחלקת שפ&quot;ע._x000a_3. דו&quot;ח ביסוס קרקע._x000a_4. חישובים סטטיים והצהרת מהנדס._x000a_5. חוזה התקשרות עם מעבדה מוסמכת._x000a_6. אישור רשות תעופה אזרחית._x000a_7. אישור רשות הכבאות._x000a_8. אישור חברת חשמל._x000a_9. אישור הג&quot;א._x000a_10. אישור חברת תקשורת (טלפון)._x000a_11. אישור חברת כבלים/ לווין._x000a_12. אישור משרד הביטחון._x000a_13. אישור מורשה נגישות מבנים תשתית וסביבה (מתו&quot;ס) . בהתייעצות_x000a_עם מורשה לנגישות שירות._x000a_14. אישור משרד התמ&quot;ת לפתרון הגז המוצע בבניין._x000a_15. אישור משרד הבריאות (עבור תכליות הדורשות אישור משרד הבריאות)._x000a_16. משרד התיירות – במידה וזה מלון מוכר, במידה ולא יש לעמוד_x000a_בתקנים הפיסיים למלונאות של משרד התיירות ולנושא מתקן האכסון_x000a_ואז ידרש אישור יועץ מלונאות._x000a_17. השלמת אישורים יחידה סביבתית, לרבות בניה ירוקה._x000a_18. אישור אדריכל נוף של הרשות._x000a_נט. תינתן התחייבות וערבות על סך 100,000 ₪ להחזרת המצב לקדמותו._x000a_ס. הערות אזהרה בטאבו יירשמו בהתאם להוראות התכניות החלות במקום._x000a_סא. אגרות והיטלים: תשלום אגרות, היטלים, היטל השבחה כחוק._x000a_סב. יש לתקן את הבקשה בהתאם להערות מחלקות אגף ההנדסה ולהשלים כל_x000a_האישורים והחתימות כחוק._x000a_ _x000a_הצבעה :_x000a_11 בעד+ 1 נמנע (לאה בם) +1 נגד (זיידן אריה)+ 1 לא הצביע (שמעון ועקנין)."/>
    <m/>
    <m/>
    <m/>
    <m/>
    <m/>
    <m/>
    <m/>
    <m/>
    <m/>
    <m/>
  </r>
  <r>
    <n v="1695"/>
    <m/>
    <m/>
    <m/>
    <m/>
    <m/>
    <m/>
    <m/>
    <m/>
    <m/>
    <m/>
    <n v="4071"/>
    <m/>
    <s v="תל אביב"/>
    <x v="6"/>
    <x v="25"/>
    <m/>
    <m/>
    <m/>
    <s v="מיסוי"/>
    <s v="פינוי בינוי"/>
    <s v="בביצוע"/>
    <n v="7454689"/>
    <s v="502 20180807"/>
    <n v="502"/>
    <n v="20180807"/>
    <s v="בקשה להיתר-מסלול הקלות ושימוש חורג- 90 יום                                      "/>
    <s v="בניה חדשה                               "/>
    <n v="4289"/>
    <s v="בת ים"/>
    <n v="6200"/>
    <s v="רוטשילד                                                     "/>
    <n v="220"/>
    <n v="2"/>
    <n v="2"/>
    <m/>
    <d v="2018-07-01T00:00:00"/>
    <n v="0"/>
    <n v="135"/>
    <m/>
    <m/>
    <n v="82"/>
    <s v="2021_03"/>
    <d v="2021-07-15T12:02:09"/>
    <m/>
    <m/>
    <s v="החלטה"/>
    <s v=" שלביות ביצוע פרוייקט להקמת מבנה מגורים משולב.                                                                                                                                                                                                                                                                                                                                                                                                                                                                                                                                                                                                                                                                                                                                                                                                                                                                                                                                                                                          "/>
    <n v="20210007"/>
    <d v="2021-06-10T00:00:00"/>
    <s v="  הוחלט לאשר הבקשה להקמת מבנה משולב המכיל: 19 קומות מגורים מעל 5 קומות מלון  + קומת קרקע  הכוללת מסחר וגלריה + 5 קומות מרתף מאושרות בהיתר. סהכ 82 יחד.  1. עדכון מהות הבקשה בהתאם לתכנית המתוקנת והחלטת וועדת ערר.  2. קביעת שלביות ביצוע הפרויקט.      א. בשלב הראשון – תחילת עבודות לבניית קומות מסחר ומלונאות (עד קומה 6).      ב. בשלב השני – תחילת עבודות לבניית קומות המגורים לאחר אישור תכנית שינויים           וחתימה על הסכם על פי סעיף 198.    הצבעה:  פה אחד - 5 (שמעון וועקנין לא השתתף)                                                                                                                                                                                                                                                                                                                                                                                                                                                                                                                                  "/>
    <n v="2130426"/>
    <n v="20180807"/>
    <s v="בקשה להיתר-מסלול הקלות ושימוש חורג- 90 יום                                      "/>
    <d v="2021-06-28T00:00:00"/>
    <s v="מגורים                                                                                    "/>
    <n v="0"/>
    <n v="135"/>
    <m/>
    <m/>
    <m/>
    <m/>
    <n v="82"/>
    <s v="מהות ההיתר"/>
    <s v="משולב"/>
    <s v="הקמת מבנה משולם המכיל 19 קומות מגורים מעל 5 קומות מלון + קומת קרקע הכוללת מסחר וגלריה + 5 קומות מרתפים. סהכ 82 יחד. נקבעו שלביות ביצוע לפרוייקט: א.  בשלב הראשון - תחילת עבודות לבניית קומות מסחר ומלונאות (עד קומה 6). ב.   בשלב השני - תחילת עבודות לבניית קומות לבניית קומות המגורים לאחר אישור       תכנית שינויים וחתימה על הסכם על פי סעיף 198."/>
    <s v="2021_03"/>
    <d v="2021-07-15T12:02:11"/>
    <s v="תוכנית"/>
    <n v="2018"/>
    <x v="1"/>
    <s v="בנייה"/>
    <s v="בנייה"/>
    <m/>
    <n v="1"/>
    <m/>
    <m/>
    <m/>
    <n v="2"/>
    <s v="להיתר"/>
    <m/>
    <x v="2"/>
    <m/>
    <m/>
    <m/>
    <n v="7454689"/>
    <n v="2130426"/>
    <m/>
    <m/>
    <m/>
    <m/>
    <m/>
    <m/>
    <m/>
    <s v="מיצוי יח&quot;ד בפרויקט"/>
    <n v="0"/>
    <n v="0"/>
    <b v="1"/>
    <m/>
    <m/>
    <m/>
    <m/>
    <m/>
    <m/>
    <m/>
    <m/>
    <m/>
    <m/>
    <m/>
    <m/>
    <m/>
    <m/>
    <m/>
    <m/>
    <m/>
    <m/>
  </r>
  <r>
    <n v="1090"/>
    <m/>
    <m/>
    <m/>
    <m/>
    <m/>
    <m/>
    <m/>
    <m/>
    <m/>
    <m/>
    <n v="4071"/>
    <m/>
    <s v="תל אביב"/>
    <x v="6"/>
    <x v="25"/>
    <m/>
    <m/>
    <m/>
    <s v="מיסוי"/>
    <s v="פינוי-בינוי"/>
    <s v="בביצוע"/>
    <n v="7192673"/>
    <s v="502 20201157"/>
    <n v="502"/>
    <n v="20201157"/>
    <s v="בקשה להיתר - רישוי מלא                                                          "/>
    <s v="בניה חדשה                               "/>
    <n v="4289"/>
    <s v="בת ים"/>
    <n v="6200"/>
    <s v="רוטשילד                                                     "/>
    <n v="220"/>
    <n v="2"/>
    <n v="2"/>
    <m/>
    <d v="2020-09-07T00:00:00"/>
    <n v="0"/>
    <n v="0"/>
    <m/>
    <m/>
    <n v="135"/>
    <s v="2020_03"/>
    <d v="2020-12-03T17:05:37"/>
    <m/>
    <m/>
    <s v="מדלן"/>
    <s v=" הקמת 5 קומות מרתף                                                                                                                                                                                                                                                                                                                                                                                                                                                                                                                                                                                                                                                                                                                                                                                                                                                                                                                                                                                                                      "/>
    <n v="0"/>
    <s v="NULL"/>
    <s v="NULL"/>
    <s v="NULL"/>
    <m/>
    <m/>
    <m/>
    <m/>
    <m/>
    <m/>
    <m/>
    <m/>
    <m/>
    <m/>
    <m/>
    <m/>
    <m/>
    <m/>
    <s v="NULL"/>
    <s v="NULL"/>
    <s v="לפי גוש חלקה (מרץ 2021)"/>
    <n v="2020"/>
    <x v="0"/>
    <s v="בנייה"/>
    <m/>
    <m/>
    <n v="1"/>
    <m/>
    <m/>
    <m/>
    <n v="2"/>
    <s v="להיתר"/>
    <m/>
    <x v="0"/>
    <m/>
    <m/>
    <m/>
    <m/>
    <m/>
    <m/>
    <m/>
    <m/>
    <m/>
    <m/>
    <m/>
    <m/>
    <s v="מיצוי יח&quot;ד בפרויקט"/>
    <n v="0"/>
    <n v="0"/>
    <b v="1"/>
    <m/>
    <m/>
    <m/>
    <m/>
    <m/>
    <m/>
    <m/>
    <s v="לא היו החלטות בבקשה"/>
    <m/>
    <m/>
    <m/>
    <m/>
    <m/>
    <m/>
    <m/>
    <m/>
    <m/>
    <m/>
  </r>
  <r>
    <n v="2426"/>
    <s v="פברואר 2022 - טיוב בקשה וסמל כפולים"/>
    <s v="כן"/>
    <m/>
    <m/>
    <s v="לטייב"/>
    <s v="כפול רק מהנתונים החדשים"/>
    <s v="נמצא במתחם"/>
    <m/>
    <s v="לא נמצא"/>
    <m/>
    <n v="4071"/>
    <m/>
    <s v="תל אביב"/>
    <x v="6"/>
    <x v="25"/>
    <m/>
    <m/>
    <m/>
    <s v="מיסוי"/>
    <s v="פינוי בינוי"/>
    <m/>
    <n v="7590826"/>
    <s v="502 20211544"/>
    <n v="502"/>
    <n v="20211544"/>
    <s v="בקשה להיתר - רישוי מלא                                                          "/>
    <s v="פינוי בינוי - בניה חדשה                 "/>
    <n v="4289"/>
    <s v="בת ים"/>
    <n v="6200"/>
    <s v="רוטשילד                                                     "/>
    <n v="220"/>
    <n v="2"/>
    <n v="2"/>
    <m/>
    <d v="2021-10-18T00:00:00"/>
    <n v="0"/>
    <n v="0"/>
    <m/>
    <m/>
    <n v="104"/>
    <s v="2022_01"/>
    <d v="2022-01-11T16:30:30"/>
    <s v="NULL"/>
    <s v="NULL"/>
    <s v="מהות הבקשה"/>
    <s v=" שינויים להיתר מס' 20180807 הכוללים: שינוי במס' קומות המגורים מ-19 קומות ל-24 קומות מגורים,  סהכ 104 יחד במקום 82 יחד בהתאם למותר בתבע התקפה. הקמת חדר טרנספורמציה בק.מרתף. קומת גג טכנית בהתאם להחלטת ועדת ערר מיום 21.4.4, ושינויים.                                                                                                                                                                                                                                                                                                                                                                                                                                                                                                                                                                                                                                                                                                                                                                                              "/>
    <n v="20210014"/>
    <d v="2021-12-09T00:00:00"/>
    <s v="  לאשר את הבקשה בכפוף להשלמת ההערות הבאות:  א.   מבדיקת טבלת השטחים עולה כי שטחי השרות מעל מפלס הקרקע  עולים על         המותר.         שטחים עיקריים לא נוצלו במלואם. יש לבצע העברת שטחי שרות שמעבר למותר         לשטחים העיקריים. טבלת השטחים המרכזת וחישובי השטחים יהיו בהתאם.  ב.    יש להשלים התייחסויות המחלקות הפנימיות של הרשות שלא קיבלו פטור, תאגיד         המים והביוב, מח' חשמל, איכות הסביבה.  ג.    במסגרת בקרת התכן יושלמו האישורים שיפורטו עדכניים לבקשה זו. כיבוי אש, הגא,         יועץ תנועה, דוח ביסוס קרקע עדכני, חברת חשמל, משרד התמת/חברת הגז.  ד.    הערות אזהרה בטאבו יירשמו בהתאם להוראות לתכניות החלות במקום.  ה.    אגרות, היטלים לרבות השבחה ישולמו כחוק.  ו.     על פי היתר הבניה מס' 20180807 שנמסר ביום 30.6.21, תנאי לתחילת עבודות לבניית          קומות המגורים יהיה לאחר אישור תכנית השינויים וחתימה על הסכם לפי סעיף 198.  ז.     יש לתקן את הבקשה בהתאם להערות מחלקות אגף ההנדסה ולהשלים כל האישורים          והחתימות כחוק.    הצבעה:  פה אחד - 4 (אלי יריב, לאה בם ויהודה הרוש לא השתתפו)        "/>
    <s v="NULL"/>
    <m/>
    <s v="NULL"/>
    <m/>
    <s v="NULL"/>
    <s v="NULL"/>
    <s v="NULL"/>
    <m/>
    <m/>
    <m/>
    <m/>
    <m/>
    <m/>
    <s v="NULL"/>
    <m/>
    <s v="NULL"/>
    <s v="NULL"/>
    <s v="גוש חלקה"/>
    <n v="2021"/>
    <x v="0"/>
    <s v="שינויים"/>
    <m/>
    <m/>
    <n v="1"/>
    <m/>
    <m/>
    <m/>
    <n v="2"/>
    <s v="להיתר"/>
    <m/>
    <x v="0"/>
    <m/>
    <m/>
    <m/>
    <m/>
    <m/>
    <m/>
    <m/>
    <m/>
    <m/>
    <m/>
    <m/>
    <m/>
    <s v="מיצוי יח&quot;ד בפרויקט"/>
    <n v="0"/>
    <n v="0"/>
    <b v="1"/>
    <m/>
    <m/>
    <m/>
    <m/>
    <m/>
    <m/>
    <m/>
    <m/>
    <m/>
    <s v="פיש"/>
    <s v="שחר"/>
    <m/>
    <m/>
    <m/>
    <m/>
    <m/>
    <m/>
    <m/>
  </r>
  <r>
    <n v="133"/>
    <m/>
    <m/>
    <m/>
    <m/>
    <m/>
    <m/>
    <m/>
    <m/>
    <m/>
    <m/>
    <n v="4199"/>
    <m/>
    <s v="תל אביב"/>
    <x v="6"/>
    <x v="26"/>
    <m/>
    <m/>
    <m/>
    <s v="מיסוי"/>
    <s v="מיסוי - פינוי-בינוי"/>
    <s v="תכנית מאושרת עם פעילות יזמית"/>
    <n v="5315616"/>
    <s v="502 20171662"/>
    <n v="502"/>
    <n v="20171662"/>
    <s v="בקשה למידע"/>
    <s v="בניה חדשה"/>
    <n v="4286"/>
    <s v="בת ים"/>
    <n v="6200"/>
    <s v="סוקולוב"/>
    <n v="215"/>
    <n v="12"/>
    <n v="12"/>
    <m/>
    <d v="2017-09-10T00:00:00"/>
    <n v="0"/>
    <n v="220"/>
    <n v="51"/>
    <n v="69"/>
    <n v="220"/>
    <m/>
    <m/>
    <s v="נתוני מתחם"/>
    <s v="נתוני מתחם"/>
    <m/>
    <s v="הקמת שני בנייני מגורים בני 30 קומות ו-5 מרתפים, 110 יח&quot;ד בכל בניין, קומת הקרקע כוללת: 300 מ&quot;ר מסחר ו- 500 מ&quot;ר גן ילדים+ 2 חדרי טרפו+צובר גז פירוט לגבי הבניה המבוקשת  הקמת שני בנייני מגורים בני 30 קומות ו-5 מרתפים, 110 יח&quot;ד בכל בניין, קומת הקרקע כוללת: 30"/>
    <m/>
    <m/>
    <m/>
    <s v="NULL"/>
    <m/>
    <m/>
    <m/>
    <m/>
    <m/>
    <m/>
    <m/>
    <m/>
    <m/>
    <m/>
    <m/>
    <m/>
    <m/>
    <m/>
    <m/>
    <m/>
    <m/>
    <n v="2017"/>
    <x v="0"/>
    <s v="בנייה"/>
    <s v="בנייה"/>
    <m/>
    <n v="1"/>
    <n v="1"/>
    <n v="1"/>
    <m/>
    <n v="1"/>
    <s v="למידע"/>
    <m/>
    <x v="0"/>
    <m/>
    <m/>
    <m/>
    <m/>
    <m/>
    <m/>
    <m/>
    <m/>
    <m/>
    <m/>
    <m/>
    <m/>
    <s v="מיצוי יח&quot;ד בפרויקט"/>
    <n v="0"/>
    <n v="0"/>
    <b v="1"/>
    <m/>
    <m/>
    <m/>
    <m/>
    <m/>
    <m/>
    <m/>
    <m/>
    <m/>
    <m/>
    <m/>
    <m/>
    <m/>
    <m/>
    <s v="שחר"/>
    <m/>
    <m/>
    <m/>
  </r>
  <r>
    <n v="134"/>
    <m/>
    <m/>
    <m/>
    <m/>
    <m/>
    <m/>
    <m/>
    <m/>
    <m/>
    <m/>
    <n v="4199"/>
    <m/>
    <s v="תל אביב"/>
    <x v="6"/>
    <x v="26"/>
    <m/>
    <m/>
    <m/>
    <s v="מיסוי"/>
    <s v="מיסוי - פינוי-בינוי"/>
    <s v="תכנית מאושרת עם פעילות יזמית"/>
    <n v="5388868"/>
    <s v="502 20180796"/>
    <n v="502"/>
    <n v="20180796"/>
    <s v="בקשה להיתר - רישוי מלא"/>
    <s v="חפירה ודיפון"/>
    <n v="4286"/>
    <s v="בת ים"/>
    <n v="6200"/>
    <s v="סוקולוב"/>
    <n v="215"/>
    <n v="12"/>
    <n v="12"/>
    <m/>
    <d v="2018-06-28T00:00:00"/>
    <n v="0"/>
    <n v="0"/>
    <m/>
    <m/>
    <m/>
    <m/>
    <m/>
    <m/>
    <m/>
    <m/>
    <s v="הריסת 4 מבנים  בשטח של 4,955 מ&quot;ר +חפירה ודיפון+עוגנים זמניים מחוץ לגבולות החלקה + וגידור זמני"/>
    <m/>
    <m/>
    <m/>
    <s v="NULL"/>
    <m/>
    <m/>
    <m/>
    <m/>
    <m/>
    <m/>
    <m/>
    <m/>
    <m/>
    <m/>
    <m/>
    <m/>
    <m/>
    <m/>
    <m/>
    <m/>
    <m/>
    <n v="2018"/>
    <x v="0"/>
    <s v="הריסה + חפירה ודיפון"/>
    <m/>
    <m/>
    <m/>
    <m/>
    <m/>
    <m/>
    <n v="4"/>
    <s v="להיתר"/>
    <m/>
    <x v="0"/>
    <m/>
    <m/>
    <m/>
    <m/>
    <m/>
    <m/>
    <m/>
    <m/>
    <m/>
    <m/>
    <m/>
    <m/>
    <s v="מיצוי יח&quot;ד בפרויקט"/>
    <n v="0"/>
    <n v="0"/>
    <b v="1"/>
    <m/>
    <m/>
    <m/>
    <m/>
    <m/>
    <m/>
    <m/>
    <m/>
    <m/>
    <m/>
    <m/>
    <m/>
    <m/>
    <m/>
    <m/>
    <m/>
    <m/>
    <m/>
  </r>
  <r>
    <n v="135"/>
    <m/>
    <m/>
    <m/>
    <m/>
    <m/>
    <m/>
    <m/>
    <m/>
    <m/>
    <m/>
    <n v="4199"/>
    <m/>
    <s v="תל אביב"/>
    <x v="6"/>
    <x v="26"/>
    <m/>
    <m/>
    <m/>
    <s v="מיסוי"/>
    <s v="מיסוי - פינוי-בינוי"/>
    <s v="תכנית מאושרת עם פעילות יזמית"/>
    <n v="6859403"/>
    <s v="502 20180796"/>
    <n v="502"/>
    <n v="20180796"/>
    <s v="בקשה להיתר - רישוי מלא"/>
    <s v="חפירה ודיפון"/>
    <n v="4286"/>
    <s v="בת ים"/>
    <n v="6200"/>
    <s v="סוקולוב"/>
    <n v="215"/>
    <n v="12"/>
    <n v="12"/>
    <m/>
    <d v="2018-06-28T00:00:00"/>
    <n v="0"/>
    <n v="0"/>
    <n v="51"/>
    <n v="169"/>
    <n v="220"/>
    <m/>
    <m/>
    <s v="טבלת מתחמים"/>
    <s v="טבלת מתחמים"/>
    <s v="בקשה המשכית"/>
    <s v="הריסת 4 מבנים  בשטח של 4,955 מ&quot;ר + חפירה ודיפון + עוגנים זמניים מחוץ לגבולות החלקה + וגידור זמני בגבולות החלקה."/>
    <m/>
    <m/>
    <m/>
    <n v="1926916"/>
    <n v="20180796"/>
    <m/>
    <d v="2019-03-24T00:00:00"/>
    <m/>
    <n v="0"/>
    <n v="0"/>
    <n v="51"/>
    <s v="טבלת מתחמים"/>
    <n v="169"/>
    <s v="טבלת מתחמים"/>
    <n v="220"/>
    <s v="היתר המשכי"/>
    <m/>
    <s v="הריסת 4 מבנים  בשטח של 4,955 מר + חפירה ודיפון + עוגנים זמניים מחוץ לגבולות החלקה + וגידור זמני בגבולות החלקה.&quot;"/>
    <m/>
    <m/>
    <m/>
    <n v="2018"/>
    <x v="6"/>
    <s v="הריסה + חפירה ודיפון"/>
    <s v="הריסה + חפירה ודיפון"/>
    <m/>
    <n v="1"/>
    <m/>
    <m/>
    <m/>
    <n v="1"/>
    <s v="להיתר"/>
    <m/>
    <x v="1"/>
    <m/>
    <m/>
    <m/>
    <n v="6859403"/>
    <n v="1926916"/>
    <m/>
    <s v="היתר ההריסה נספר. היתר הבנייה ייצא רק ב2021. יחידות הדיור נרשמו פיקטיבי להיתר הריסה."/>
    <m/>
    <m/>
    <m/>
    <m/>
    <m/>
    <s v="מיצוי יח&quot;ד בפרויקט"/>
    <n v="0"/>
    <n v="0"/>
    <b v="1"/>
    <m/>
    <m/>
    <m/>
    <m/>
    <m/>
    <m/>
    <m/>
    <m/>
    <m/>
    <m/>
    <m/>
    <m/>
    <m/>
    <m/>
    <m/>
    <m/>
    <m/>
    <m/>
  </r>
  <r>
    <n v="136"/>
    <m/>
    <m/>
    <m/>
    <m/>
    <m/>
    <m/>
    <m/>
    <m/>
    <m/>
    <m/>
    <n v="4199"/>
    <m/>
    <s v="תל אביב"/>
    <x v="6"/>
    <x v="26"/>
    <m/>
    <m/>
    <m/>
    <s v="מיסוי"/>
    <s v="מיסוי - פינוי-בינוי"/>
    <s v="תכנית מאושרת עם פעילות יזמית"/>
    <n v="5390745"/>
    <s v="502 20181256"/>
    <n v="502"/>
    <n v="20181256"/>
    <s v="בקשה למידע"/>
    <s v="פינוי בינוי - בניה חדשה"/>
    <n v="4286"/>
    <s v="בת ים"/>
    <n v="6200"/>
    <s v="סוקולוב"/>
    <n v="215"/>
    <n v="12"/>
    <n v="12"/>
    <m/>
    <d v="2018-09-13T00:00:00"/>
    <n v="0"/>
    <n v="220"/>
    <m/>
    <m/>
    <n v="220"/>
    <m/>
    <m/>
    <m/>
    <m/>
    <m/>
    <s v="הקמת 220 יח&quot;ד בשני בנייני מגורים , ק+30 קומות וגן ילדים+מסחר, מעל  5 קומות חניון תת קרקעי ושני חדרי טרפו. בניין בגובה 29 מ' ומעלה"/>
    <m/>
    <m/>
    <m/>
    <s v="NULL"/>
    <m/>
    <m/>
    <m/>
    <m/>
    <m/>
    <m/>
    <m/>
    <m/>
    <m/>
    <m/>
    <m/>
    <m/>
    <m/>
    <m/>
    <m/>
    <m/>
    <m/>
    <n v="2018"/>
    <x v="0"/>
    <s v="בנייה"/>
    <m/>
    <m/>
    <n v="1"/>
    <m/>
    <m/>
    <m/>
    <n v="2"/>
    <s v="למידע"/>
    <m/>
    <x v="0"/>
    <m/>
    <m/>
    <m/>
    <m/>
    <m/>
    <m/>
    <m/>
    <m/>
    <m/>
    <m/>
    <m/>
    <m/>
    <s v="מיצוי יח&quot;ד בפרויקט"/>
    <n v="0"/>
    <n v="0"/>
    <b v="1"/>
    <m/>
    <m/>
    <m/>
    <m/>
    <m/>
    <m/>
    <m/>
    <m/>
    <m/>
    <m/>
    <m/>
    <m/>
    <m/>
    <m/>
    <m/>
    <m/>
    <m/>
    <m/>
  </r>
  <r>
    <n v="137"/>
    <m/>
    <m/>
    <m/>
    <m/>
    <m/>
    <m/>
    <m/>
    <m/>
    <m/>
    <m/>
    <n v="4199"/>
    <m/>
    <s v="תל אביב"/>
    <x v="6"/>
    <x v="26"/>
    <m/>
    <m/>
    <m/>
    <s v="מיסוי"/>
    <s v="מיסוי - פינוי-בינוי"/>
    <s v="תכנית מאושרת עם פעילות יזמית"/>
    <n v="6859848"/>
    <s v="502 20181256"/>
    <n v="502"/>
    <n v="20181256"/>
    <s v="בקשה למידע"/>
    <s v="פינוי בינוי - בניה חדשה"/>
    <n v="4286"/>
    <s v="בת ים"/>
    <n v="6200"/>
    <s v="סוקולוב"/>
    <n v="215"/>
    <n v="12"/>
    <n v="12"/>
    <m/>
    <d v="2018-09-13T00:00:00"/>
    <n v="0"/>
    <n v="220"/>
    <m/>
    <m/>
    <n v="220"/>
    <m/>
    <m/>
    <m/>
    <m/>
    <m/>
    <s v="הקמת 220 יח&quot;ד בשני בנייני מגורים , ק+30 קומות וגן ילדים+מסחר, מעל  5 קומות חניון תת קרקעי ושני חדרי טרפו. בניין בגובה 29 מ' ומעלה"/>
    <m/>
    <m/>
    <m/>
    <s v="NULL"/>
    <m/>
    <m/>
    <m/>
    <m/>
    <m/>
    <m/>
    <m/>
    <m/>
    <m/>
    <m/>
    <m/>
    <m/>
    <m/>
    <m/>
    <m/>
    <m/>
    <m/>
    <n v="2018"/>
    <x v="0"/>
    <s v="בנייה"/>
    <m/>
    <m/>
    <n v="1"/>
    <n v="1"/>
    <n v="1"/>
    <m/>
    <n v="2"/>
    <s v="למידע"/>
    <m/>
    <x v="0"/>
    <m/>
    <m/>
    <m/>
    <m/>
    <m/>
    <m/>
    <m/>
    <m/>
    <m/>
    <m/>
    <m/>
    <m/>
    <s v="מיצוי יח&quot;ד בפרויקט"/>
    <n v="0"/>
    <n v="0"/>
    <b v="1"/>
    <m/>
    <m/>
    <m/>
    <m/>
    <m/>
    <m/>
    <m/>
    <m/>
    <m/>
    <m/>
    <m/>
    <m/>
    <m/>
    <m/>
    <m/>
    <m/>
    <m/>
    <m/>
  </r>
  <r>
    <n v="138"/>
    <m/>
    <m/>
    <m/>
    <m/>
    <m/>
    <m/>
    <m/>
    <m/>
    <m/>
    <m/>
    <n v="4199"/>
    <m/>
    <s v="תל אביב"/>
    <x v="6"/>
    <x v="26"/>
    <m/>
    <m/>
    <m/>
    <s v="מיסוי"/>
    <s v="מיסוי - פינוי-בינוי"/>
    <s v="תכנית מאושרת עם פעילות יזמית"/>
    <n v="7021203"/>
    <s v="502 20191277"/>
    <n v="502"/>
    <n v="20191277"/>
    <s v="בקשה להיתר-מסלול הקלות ושימוש חורג- 90 יום"/>
    <s v="בניה רוויה יותר מבנין אחד"/>
    <n v="4286"/>
    <s v="בת ים"/>
    <n v="6200"/>
    <s v="סוקולוב"/>
    <n v="215"/>
    <n v="12"/>
    <n v="12"/>
    <m/>
    <d v="2019-07-22T00:00:00"/>
    <n v="0"/>
    <n v="220"/>
    <m/>
    <m/>
    <n v="220"/>
    <m/>
    <m/>
    <m/>
    <m/>
    <m/>
    <s v="הקמה 220 יחד ב-2 בניני מגורים  30 קומות , גן ילדים, מסחר."/>
    <m/>
    <m/>
    <m/>
    <s v="NULL"/>
    <m/>
    <m/>
    <m/>
    <m/>
    <m/>
    <m/>
    <m/>
    <m/>
    <m/>
    <m/>
    <m/>
    <m/>
    <m/>
    <m/>
    <m/>
    <m/>
    <m/>
    <n v="2019"/>
    <x v="0"/>
    <s v="בנייה"/>
    <m/>
    <m/>
    <n v="1"/>
    <m/>
    <m/>
    <m/>
    <n v="4"/>
    <s v="להיתר"/>
    <m/>
    <x v="0"/>
    <m/>
    <m/>
    <m/>
    <m/>
    <m/>
    <m/>
    <m/>
    <m/>
    <m/>
    <m/>
    <m/>
    <m/>
    <s v="מיצוי יח&quot;ד בפרויקט"/>
    <n v="0"/>
    <n v="0"/>
    <b v="1"/>
    <m/>
    <m/>
    <m/>
    <m/>
    <m/>
    <m/>
    <m/>
    <m/>
    <m/>
    <m/>
    <m/>
    <m/>
    <m/>
    <m/>
    <m/>
    <m/>
    <m/>
    <m/>
  </r>
  <r>
    <n v="1696"/>
    <m/>
    <m/>
    <m/>
    <m/>
    <m/>
    <m/>
    <m/>
    <m/>
    <m/>
    <m/>
    <n v="4199"/>
    <m/>
    <s v="תל אביב"/>
    <x v="6"/>
    <x v="26"/>
    <m/>
    <m/>
    <m/>
    <s v="מיסוי"/>
    <s v="פינוי בינוי"/>
    <s v="תכנית מאושרת עם פעילות יזמית"/>
    <n v="7454714"/>
    <s v="502 20191277"/>
    <n v="502"/>
    <n v="20191277"/>
    <s v="בקשה להיתר-מסלול הקלות ושימוש חורג- 90 יום                                      "/>
    <s v="בניה רוויה יותר מבנין אחד               "/>
    <n v="4286"/>
    <s v="בת ים"/>
    <n v="6200"/>
    <s v="סוקולוב                                                     "/>
    <n v="215"/>
    <n v="12"/>
    <n v="12"/>
    <m/>
    <d v="2019-07-22T00:00:00"/>
    <n v="0"/>
    <n v="220"/>
    <n v="51"/>
    <n v="169"/>
    <n v="220"/>
    <s v="2021_03"/>
    <d v="2021-07-15T12:02:09"/>
    <s v="טבלת מתחמים"/>
    <s v="טבלת מתחמים"/>
    <s v="מהות הבקשה"/>
    <s v=" הקמה 220 יחד ב-2 בניני מגורים  30 קומות מעל קומת קרקע ,הכולל  גן ילדים, מסחר וקומת גג לחדרים טכניים.                                                                                                                                                                                                                                                                                                                                                                                                                                                                                                                                                                                                                                                                                                                                                                                                                                                                                                                                  "/>
    <n v="20200011"/>
    <d v="2020-08-30T00:00:00"/>
    <s v="  לעיניין  התנגדויות ( החלטה מיום 13.08.20):  א. התנגדות של בעלי דירות ורוכשים בפרויקט:  לדחות את ההתנגדות - לעניין שינוי גובה קומה ל-3.20 במקום 3.40 מ'  הדיירים מקבלים מבנה יוקרה חדש, השינוי הינו מינורי.  לדחות את ההתנגדות לעניין הקטנת שטח  שטחי המרפסות לא קטנו, הם בהתאם לשטחים הקבועים בהוראות התכנית ואף בחלקן  גדולות יותר  לקבל את ההתנגדות בחלקה - התנגדות של גובלים בנושא הצללה:  גובה המבנה הינו בהתאם למותר עפי התכנית תקפה, יחד עם זאת על היזם להציע  פתרונות למגרשים הגובלים כתוצאה מהצללה בתאום עם היחידה הסביבתית ככל הניתן.     לדחות את ההתנגדות - התנגדות להקלה לתוספת קומה:  תוספת קומה מבוקשת תוך שמירת גובה המבנים המותרת בתכנית, ללא תוספת יחידות  דיור מעבר למאושר בתכנית.  בהתאם לדוח הצללות אין השפעה למבנה ברח' ירושלים 4 . לפי כך יש לדחות התנגדויות .     הוחלט לאשר בקשה לבניה 2 מגדלים בני 30 קומות מעל קומת קרקע וקומת גג טכנית,  סהכ 220 יחד, 3 כיתות גן ומסחר בקומת הקרקע בהתאם לחוות דעת מהנדסת העיר  ובכפוף:  1. הזזת צובר הגז כך שלא יופנה לחזית הקדמית  2. אוורורו המרתפים לא יופנה לרחוב ו"/>
    <n v="2131495"/>
    <n v="20191277"/>
    <s v="בקשה להיתר-מסלול הקלות ושימוש חורג- 90 יום                                      "/>
    <d v="2021-05-18T00:00:00"/>
    <s v="בית משותף                                                                                 "/>
    <n v="0"/>
    <n v="220"/>
    <n v="51"/>
    <s v="טבלת מתחמים"/>
    <n v="169"/>
    <s v="טבלת מתחמים"/>
    <n v="220"/>
    <s v="מהות ההיתר"/>
    <m/>
    <s v="הקמה 220 יחד ב-2 בניני מגורים 30 קומות מעל קומת קרקע, הכולל גן ילדים ,  מסחר וקומת גג לחדרים טכניים."/>
    <s v="2021_03"/>
    <d v="2021-07-15T12:02:11"/>
    <s v="תוכנית"/>
    <n v="2019"/>
    <x v="1"/>
    <s v="בנייה"/>
    <s v="בנייה"/>
    <m/>
    <n v="1"/>
    <m/>
    <m/>
    <m/>
    <n v="2"/>
    <s v="להיתר"/>
    <m/>
    <x v="2"/>
    <m/>
    <m/>
    <m/>
    <n v="7454714"/>
    <n v="2131495"/>
    <m/>
    <m/>
    <m/>
    <m/>
    <m/>
    <m/>
    <m/>
    <s v="מיצוי יח&quot;ד בפרויקט"/>
    <n v="0"/>
    <n v="0"/>
    <b v="1"/>
    <m/>
    <m/>
    <m/>
    <m/>
    <m/>
    <m/>
    <m/>
    <m/>
    <m/>
    <m/>
    <m/>
    <m/>
    <m/>
    <m/>
    <m/>
    <m/>
    <m/>
    <m/>
  </r>
  <r>
    <n v="139"/>
    <m/>
    <m/>
    <m/>
    <m/>
    <m/>
    <m/>
    <m/>
    <m/>
    <m/>
    <m/>
    <n v="4205"/>
    <m/>
    <s v="מרכז"/>
    <x v="7"/>
    <x v="27"/>
    <m/>
    <m/>
    <m/>
    <s v="מיסוי"/>
    <s v="מיסוי - פינוי-בינוי"/>
    <s v="תכנית מאושרת עם פעילות יזמית"/>
    <n v="5349770"/>
    <s v="427 2018041"/>
    <n v="427"/>
    <n v="2018041"/>
    <s v="בקשה להיתר"/>
    <s v="בניה חדשה, הריסה"/>
    <n v="940102800"/>
    <s v="גבעת שמואל"/>
    <n v="681"/>
    <s v="בן גוריון"/>
    <n v="162"/>
    <n v="2"/>
    <n v="2"/>
    <m/>
    <d v="2018-03-25T00:00:00"/>
    <n v="0"/>
    <n v="72"/>
    <n v="18"/>
    <n v="54"/>
    <n v="72"/>
    <m/>
    <m/>
    <m/>
    <m/>
    <s v="מהות הבקשה"/>
    <s v="הקומות של הבניין הנוסף בהיתר נפרד). הריסת 3 בניינים קיימים והקמת הניין מגורים בעל קומת כניסה כפולה, 14 קומות מגורים וקומת גג חלקית. בנוסף קומת קרקע לבניין נוסף בהם 200 מ&quot;ר מסחר, מעל 2 קומות מרתפי חניה משותפים. סה&quot;כ ה72 יח&quot;ד. (שאר"/>
    <m/>
    <m/>
    <m/>
    <n v="2089479"/>
    <n v="2018041"/>
    <m/>
    <d v="2021-05-02T00:00:00"/>
    <s v="בניה חדשה, הריסה"/>
    <m/>
    <n v="72"/>
    <n v="18"/>
    <m/>
    <n v="54"/>
    <m/>
    <n v="72"/>
    <m/>
    <m/>
    <s v="הריסת 3 בניינים קיימים והקמת בניין מגורים בעל קומת כניסה כפולה, 15 קומות מגורים וקומת גג חלקית. בנוסף קומת קרקע לבניין הנוסף, מהם 180 מ&quot;ר מסחר, מעל 2 קומות מרתפי חניה משותפים. סה&quot;כ 72 יח&quot;ד מתוכם 13 יח&quot;ד קטנות עד 80 מ&quot;ר כ&quot;א. (שאר הקומות של הבניין הנוסף בהיתר נפרד). "/>
    <m/>
    <m/>
    <m/>
    <n v="2018"/>
    <x v="1"/>
    <s v="הריסה + בנייה"/>
    <s v="הריסה + בנייה"/>
    <m/>
    <n v="1"/>
    <m/>
    <m/>
    <m/>
    <n v="1"/>
    <s v="להיתר"/>
    <m/>
    <x v="1"/>
    <m/>
    <m/>
    <m/>
    <n v="5349770"/>
    <n v="2089479"/>
    <m/>
    <m/>
    <m/>
    <m/>
    <m/>
    <m/>
    <m/>
    <s v="מיצוי יח&quot;ד בפרויקט"/>
    <n v="0"/>
    <n v="0"/>
    <b v="1"/>
    <m/>
    <m/>
    <m/>
    <m/>
    <m/>
    <m/>
    <s v="לא מופיע באתר העירייה. במדלן מופיע - היתר בתנאים"/>
    <s v="אישור בתנאים"/>
    <m/>
    <m/>
    <m/>
    <m/>
    <m/>
    <m/>
    <m/>
    <m/>
    <m/>
    <m/>
  </r>
  <r>
    <n v="1102"/>
    <m/>
    <m/>
    <m/>
    <m/>
    <m/>
    <m/>
    <m/>
    <m/>
    <m/>
    <m/>
    <n v="4205"/>
    <m/>
    <s v="מרכז"/>
    <x v="7"/>
    <x v="27"/>
    <m/>
    <m/>
    <m/>
    <s v="מיסוי"/>
    <s v="פינוי-בינוי"/>
    <s v="תכנית מאושרת עם פעילות יזמית"/>
    <n v="7067368"/>
    <s v="427 570446"/>
    <n v="427"/>
    <n v="570446"/>
    <s v="בקשה למידע להיתר סעיף 145"/>
    <s v="בנייה חדשה, הריסה"/>
    <n v="940102800"/>
    <s v="גבעת שמואל"/>
    <n v="681"/>
    <s v="בן גוריון"/>
    <n v="162"/>
    <n v="2"/>
    <n v="2"/>
    <s v="     "/>
    <d v="2020-06-07T00:00:00"/>
    <n v="0"/>
    <n v="0"/>
    <m/>
    <m/>
    <n v="144"/>
    <s v="2020_01"/>
    <d v="2020-11-01T21:00:40"/>
    <m/>
    <m/>
    <s v="מדלן"/>
    <m/>
    <s v="NULL"/>
    <s v="NULL"/>
    <s v="NULL"/>
    <s v="NULL"/>
    <m/>
    <m/>
    <m/>
    <m/>
    <m/>
    <m/>
    <m/>
    <m/>
    <m/>
    <m/>
    <m/>
    <m/>
    <m/>
    <m/>
    <s v="NULL"/>
    <s v="NULL"/>
    <s v="לפי גוש חלקה (מרץ 2021)"/>
    <n v="2020"/>
    <x v="0"/>
    <s v="הריסה"/>
    <m/>
    <m/>
    <s v="1,2"/>
    <n v="1"/>
    <n v="1"/>
    <m/>
    <n v="1"/>
    <s v="למידע"/>
    <m/>
    <x v="0"/>
    <m/>
    <m/>
    <m/>
    <m/>
    <m/>
    <m/>
    <m/>
    <m/>
    <m/>
    <m/>
    <m/>
    <m/>
    <s v="מיצוי יח&quot;ד בפרויקט"/>
    <n v="0"/>
    <n v="0"/>
    <b v="1"/>
    <m/>
    <m/>
    <m/>
    <m/>
    <m/>
    <m/>
    <m/>
    <s v="הבקשה לא נמצאה באתר העירייה"/>
    <m/>
    <m/>
    <m/>
    <m/>
    <m/>
    <m/>
    <m/>
    <m/>
    <m/>
    <m/>
  </r>
  <r>
    <n v="1103"/>
    <m/>
    <m/>
    <m/>
    <m/>
    <m/>
    <m/>
    <m/>
    <m/>
    <m/>
    <m/>
    <n v="4205"/>
    <m/>
    <s v="מרכז"/>
    <x v="7"/>
    <x v="27"/>
    <m/>
    <m/>
    <m/>
    <s v="מיסוי"/>
    <s v="פינוי-בינוי"/>
    <s v="תכנית מאושרת עם פעילות יזמית"/>
    <n v="7067664"/>
    <s v="427 2020042"/>
    <n v="427"/>
    <n v="2020042"/>
    <s v="בקשות מקוונות כולל הקלות"/>
    <s v="בנייה חדשה, הריסה"/>
    <n v="940102800"/>
    <s v="גבעת שמואל"/>
    <n v="681"/>
    <s v="בן גוריון"/>
    <n v="162"/>
    <n v="2"/>
    <n v="2"/>
    <s v="     "/>
    <d v="2020-08-06T00:00:00"/>
    <n v="0"/>
    <n v="0"/>
    <n v="18"/>
    <n v="54"/>
    <n v="72"/>
    <s v="2020_01"/>
    <d v="2020-11-01T21:00:40"/>
    <m/>
    <m/>
    <s v="מהות הבקשה"/>
    <s v="הוספת בנין מגורים בן 14 קומות מגורים וקומת גג חלקית, ע&quot;ג 2 קומות מרתף וקומת קרקע מסחרית,  שהוגשו בבקשה להיתר מספר 2018041. סה&quot;כ תוספת 72 יח&quot;ד. "/>
    <s v="NULL"/>
    <s v="NULL"/>
    <s v="NULL"/>
    <n v="2129112"/>
    <n v="2020042"/>
    <m/>
    <d v="2021-06-21T00:00:00"/>
    <s v="בנייה חדשה, הריסה"/>
    <m/>
    <n v="72"/>
    <n v="18"/>
    <m/>
    <n v="54"/>
    <m/>
    <n v="72"/>
    <m/>
    <m/>
    <s v="הוספת בנין מגורים בן 14 קומות מגורים וקומת גג חלקית, ע&quot;ג 2 קומות מרתף וקומת קרקע מסחרית,  שהוגשו בבקשה להיתר מספר 2018041. סה&quot;כ תוספת 72 יח&quot;ד. "/>
    <s v="NULL"/>
    <s v="NULL"/>
    <s v="לפי גוש חלקה (מרץ 2021)"/>
    <n v="2020"/>
    <x v="1"/>
    <s v="בנייה"/>
    <s v="בנייה"/>
    <m/>
    <n v="2"/>
    <m/>
    <m/>
    <m/>
    <n v="1"/>
    <s v="מקוונת (להיתר)"/>
    <m/>
    <x v="1"/>
    <m/>
    <m/>
    <m/>
    <n v="7067664"/>
    <n v="2129112"/>
    <m/>
    <m/>
    <m/>
    <m/>
    <m/>
    <m/>
    <m/>
    <s v="מיצוי יח&quot;ד בפרויקט"/>
    <n v="0"/>
    <n v="0"/>
    <b v="1"/>
    <m/>
    <m/>
    <m/>
    <m/>
    <m/>
    <m/>
    <m/>
    <s v="לא היו החלטות בבקשה"/>
    <m/>
    <m/>
    <m/>
    <m/>
    <m/>
    <m/>
    <m/>
    <m/>
    <m/>
    <m/>
  </r>
  <r>
    <n v="2390"/>
    <s v="פברואר 2022 - טיוב בקשות שאינן כפולות"/>
    <s v="כן"/>
    <m/>
    <m/>
    <m/>
    <m/>
    <m/>
    <m/>
    <m/>
    <m/>
    <n v="4205"/>
    <m/>
    <s v="מרכז"/>
    <x v="7"/>
    <x v="28"/>
    <m/>
    <m/>
    <m/>
    <s v="מיסוי"/>
    <s v="פינוי-בינוי"/>
    <m/>
    <n v="7576761"/>
    <s v="427 2021069"/>
    <n v="427"/>
    <n v="2021069"/>
    <s v="בקשה מקוונת רישוי מקוצר"/>
    <s v="בנייה חדשה"/>
    <n v="940102800"/>
    <s v="גבעת שמואל"/>
    <n v="681"/>
    <s v="בן גוריון"/>
    <n v="162"/>
    <n v="2"/>
    <n v="2"/>
    <s v="     "/>
    <d v="2021-09-19T00:00:00"/>
    <n v="0"/>
    <n v="0"/>
    <m/>
    <m/>
    <n v="144"/>
    <s v="2022_01"/>
    <d v="2022-01-11T16:30:27"/>
    <s v="NULL"/>
    <s v="NULL"/>
    <s v="מדלן"/>
    <s v="תכנית שינויים לחפירה ודיפון  - שימוש בחלק משטח השצ&quot;פ בשטח של 445 מ&quot;ר   בגוש 6189 בחלקה 1046, לצורכי התארגנות. "/>
    <s v="NULL"/>
    <s v="NULL"/>
    <s v="NULL"/>
    <s v="NULL"/>
    <m/>
    <s v="NULL"/>
    <m/>
    <s v="NULL"/>
    <s v="NULL"/>
    <s v="NULL"/>
    <m/>
    <m/>
    <m/>
    <m/>
    <m/>
    <m/>
    <s v="NULL"/>
    <m/>
    <s v="NULL"/>
    <s v="NULL"/>
    <s v="כתובת"/>
    <n v="2021"/>
    <x v="0"/>
    <s v="חפירה ודיפון"/>
    <m/>
    <m/>
    <s v="1,2"/>
    <m/>
    <m/>
    <m/>
    <n v="2"/>
    <s v="מקוונת (להיתר)"/>
    <m/>
    <x v="0"/>
    <m/>
    <m/>
    <m/>
    <m/>
    <m/>
    <m/>
    <m/>
    <m/>
    <m/>
    <m/>
    <m/>
    <m/>
    <s v="מיצוי יח&quot;ד בפרויקט"/>
    <n v="0"/>
    <n v="0"/>
    <b v="1"/>
    <m/>
    <m/>
    <m/>
    <m/>
    <m/>
    <m/>
    <m/>
    <m/>
    <m/>
    <m/>
    <s v="שחר"/>
    <m/>
    <m/>
    <m/>
    <m/>
    <m/>
    <m/>
    <m/>
  </r>
  <r>
    <n v="2052"/>
    <s v="פברואר 2022 - טיוב בקשות ID כפולות"/>
    <s v="כן"/>
    <m/>
    <m/>
    <m/>
    <m/>
    <s v="חסר רחוב ובית"/>
    <m/>
    <m/>
    <m/>
    <n v="4207"/>
    <m/>
    <s v="מרכז"/>
    <x v="7"/>
    <x v="29"/>
    <m/>
    <m/>
    <m/>
    <s v="מיסוי"/>
    <s v="פינוי-בינוי"/>
    <m/>
    <n v="7268373"/>
    <s v="427 2021006"/>
    <n v="427"/>
    <n v="2021006"/>
    <s v="בקשות מקוונות כולל הקלות"/>
    <s v="הריסה"/>
    <n v="940181000"/>
    <s v="גבעת שמואל"/>
    <n v="681"/>
    <m/>
    <n v="0"/>
    <n v="0"/>
    <n v="0"/>
    <s v="     "/>
    <d v="2021-02-01T00:00:00"/>
    <n v="0"/>
    <n v="157"/>
    <s v="NULL"/>
    <s v="NULL"/>
    <n v="157"/>
    <s v="2021_01"/>
    <d v="2021-06-14T12:45:52"/>
    <s v="NULL"/>
    <s v="NULL"/>
    <s v="מהות הבקשה"/>
    <s v="בניין חדש 27 קומות מגורים סה&quot;כ 157 יח&quot;ד מעל 2 קומות מסחר, 4 קומות מרתפים חניה, גג טכני,חדר טרפו, 2 צוברי גז. "/>
    <s v="NULL"/>
    <s v="NULL"/>
    <s v="NULL"/>
    <s v="NULL"/>
    <m/>
    <s v="NULL"/>
    <m/>
    <s v="NULL"/>
    <s v="NULL"/>
    <s v="NULL"/>
    <m/>
    <m/>
    <m/>
    <m/>
    <m/>
    <m/>
    <s v="NULL"/>
    <m/>
    <s v="NULL"/>
    <s v="NULL"/>
    <s v="גוש חלקה"/>
    <n v="2021"/>
    <x v="0"/>
    <s v="בנייה"/>
    <m/>
    <m/>
    <n v="1"/>
    <m/>
    <m/>
    <m/>
    <n v="4"/>
    <s v="להיתר"/>
    <m/>
    <x v="0"/>
    <m/>
    <m/>
    <m/>
    <m/>
    <m/>
    <m/>
    <m/>
    <m/>
    <m/>
    <m/>
    <m/>
    <m/>
    <m/>
    <n v="400"/>
    <n v="400"/>
    <b v="1"/>
    <m/>
    <m/>
    <m/>
    <m/>
    <m/>
    <m/>
    <m/>
    <m/>
    <m/>
    <m/>
    <s v="שחר"/>
    <m/>
    <m/>
    <m/>
    <m/>
    <m/>
    <m/>
    <m/>
  </r>
  <r>
    <n v="1705"/>
    <m/>
    <m/>
    <m/>
    <m/>
    <m/>
    <m/>
    <m/>
    <m/>
    <m/>
    <m/>
    <n v="4207"/>
    <m/>
    <s v="מרכז"/>
    <x v="7"/>
    <x v="29"/>
    <m/>
    <m/>
    <m/>
    <s v="מיסוי"/>
    <s v="פינוי-בינוי"/>
    <s v="בתכנון"/>
    <n v="7325619"/>
    <s v="427 2021006"/>
    <n v="427"/>
    <n v="2021006"/>
    <s v="בקשות מקוונות כולל הקלות"/>
    <s v="בנייה חדשה"/>
    <n v="940180900"/>
    <s v="גבעת שמואל"/>
    <n v="681"/>
    <m/>
    <n v="0"/>
    <n v="0"/>
    <n v="0"/>
    <s v="     "/>
    <d v="2021-02-01T00:00:00"/>
    <n v="0"/>
    <n v="157"/>
    <s v="NULL"/>
    <s v="NULL"/>
    <n v="157"/>
    <s v="2021_02"/>
    <d v="2021-06-23T10:47:40"/>
    <s v="NULL"/>
    <s v="NULL"/>
    <s v="מהות הבקשה"/>
    <s v="בניין חדש 27 קומות מגורים סה&quot;כ 157 יח&quot;ד מעל 2 קומות מסחר, 4 קומות מרתפים חניה, גג טכני,חדר טרפו, 2 צוברי גז. "/>
    <s v="NULL"/>
    <s v="NULL"/>
    <s v="NULL"/>
    <s v="NULL"/>
    <m/>
    <s v="NULL"/>
    <m/>
    <m/>
    <m/>
    <m/>
    <m/>
    <m/>
    <m/>
    <m/>
    <m/>
    <m/>
    <m/>
    <m/>
    <m/>
    <m/>
    <s v="תוכנית"/>
    <n v="2021"/>
    <x v="0"/>
    <s v="בנייה"/>
    <m/>
    <m/>
    <n v="1"/>
    <m/>
    <m/>
    <n v="1"/>
    <n v="1"/>
    <s v="מקוונת (להיתר)"/>
    <m/>
    <x v="0"/>
    <m/>
    <m/>
    <m/>
    <m/>
    <m/>
    <s v="היתר ידני ולכן אין ID"/>
    <m/>
    <m/>
    <m/>
    <m/>
    <m/>
    <m/>
    <m/>
    <n v="400"/>
    <n v="400"/>
    <b v="1"/>
    <m/>
    <m/>
    <m/>
    <m/>
    <m/>
    <m/>
    <m/>
    <m/>
    <m/>
    <m/>
    <m/>
    <m/>
    <m/>
    <s v="פיש"/>
    <m/>
    <m/>
    <m/>
    <m/>
  </r>
  <r>
    <n v="1707"/>
    <m/>
    <m/>
    <m/>
    <m/>
    <m/>
    <m/>
    <m/>
    <m/>
    <m/>
    <m/>
    <n v="4207"/>
    <m/>
    <s v="מרכז"/>
    <x v="7"/>
    <x v="29"/>
    <m/>
    <m/>
    <m/>
    <s v="מיסוי"/>
    <s v="פינוי-בינוי"/>
    <s v="בתכנון"/>
    <n v="7325635"/>
    <s v="427 2021024"/>
    <n v="427"/>
    <n v="2021024"/>
    <s v="בקשה מקוונת ללא הקלות"/>
    <s v="בנייה חדשה"/>
    <n v="940180900"/>
    <s v="גבעת שמואל"/>
    <n v="681"/>
    <m/>
    <n v="0"/>
    <n v="0"/>
    <n v="0"/>
    <s v="     "/>
    <d v="2021-04-21T00:00:00"/>
    <n v="0"/>
    <n v="0"/>
    <s v="NULL"/>
    <s v="NULL"/>
    <n v="157"/>
    <s v="2021_02"/>
    <d v="2021-06-23T10:47:40"/>
    <s v="NULL"/>
    <s v="NULL"/>
    <s v="NULL"/>
    <s v="תכנית התארגנות חפירה ודיפון "/>
    <s v="NULL"/>
    <s v="NULL"/>
    <s v="NULL"/>
    <s v="NULL"/>
    <n v="2021024"/>
    <s v="NULL"/>
    <d v="2022-03-02T00:00:00"/>
    <m/>
    <m/>
    <m/>
    <m/>
    <m/>
    <m/>
    <m/>
    <n v="157"/>
    <s v="בקשה מובילה"/>
    <m/>
    <s v="תכנית התארגנות חפירה ודיפון ושימוש בשצ&quot;פ."/>
    <m/>
    <m/>
    <s v="תוכנית"/>
    <n v="2021"/>
    <x v="3"/>
    <s v="חפירה ודיפון"/>
    <m/>
    <m/>
    <n v="1"/>
    <m/>
    <m/>
    <m/>
    <n v="2"/>
    <s v="מקוונת (להיתר)"/>
    <m/>
    <x v="1"/>
    <m/>
    <m/>
    <m/>
    <n v="7325619"/>
    <m/>
    <m/>
    <m/>
    <m/>
    <m/>
    <m/>
    <m/>
    <m/>
    <m/>
    <n v="400"/>
    <n v="400"/>
    <b v="1"/>
    <m/>
    <m/>
    <m/>
    <m/>
    <m/>
    <m/>
    <m/>
    <m/>
    <m/>
    <m/>
    <m/>
    <m/>
    <m/>
    <m/>
    <m/>
    <m/>
    <m/>
    <m/>
  </r>
  <r>
    <n v="141"/>
    <m/>
    <m/>
    <m/>
    <m/>
    <m/>
    <m/>
    <m/>
    <m/>
    <m/>
    <m/>
    <n v="4230"/>
    <m/>
    <s v="תל אביב"/>
    <x v="8"/>
    <x v="30"/>
    <m/>
    <m/>
    <m/>
    <s v="מיסוי"/>
    <s v="מיסוי - פינוי-בינוי"/>
    <s v="תכנית מאושרת עם פעילות יזמית"/>
    <n v="5391373"/>
    <s v="503 20180242"/>
    <n v="503"/>
    <n v="20180242"/>
    <s v="בקשה להיתר"/>
    <s v="בניה חדשה"/>
    <n v="1597"/>
    <s v="גבעתיים"/>
    <n v="6300"/>
    <s v="בראשית"/>
    <n v="222"/>
    <n v="3"/>
    <n v="3"/>
    <m/>
    <d v="2018-11-18T00:00:00"/>
    <n v="24"/>
    <n v="51"/>
    <n v="24"/>
    <n v="51"/>
    <n v="75"/>
    <m/>
    <m/>
    <s v="נתוני מתחם"/>
    <s v="נתוני מתחם"/>
    <m/>
    <s v="הריסת 2 בנייני מגורים ובמקומת הקמת 2 בניינים חדשים  בני 8 קומות וקומת גג מעל קומות כניסה ו- 3 מרתפי חניה משותפים בהתאם לתכנית בינוי מס'  גב/594 לאיחוד 2 חלקות ופיצול לטובת  שביל הולכי רגל . והקצאת שטח לטובת מוסד ציבורי ולסה&quot;כ 75 יח&quot;ד."/>
    <m/>
    <m/>
    <m/>
    <s v="NULL"/>
    <m/>
    <m/>
    <m/>
    <m/>
    <m/>
    <m/>
    <m/>
    <m/>
    <m/>
    <m/>
    <m/>
    <m/>
    <m/>
    <m/>
    <m/>
    <m/>
    <m/>
    <n v="2018"/>
    <x v="0"/>
    <s v="הריסה + בנייה"/>
    <m/>
    <m/>
    <n v="1"/>
    <m/>
    <m/>
    <m/>
    <n v="1"/>
    <s v="להיתר"/>
    <m/>
    <x v="0"/>
    <m/>
    <m/>
    <m/>
    <m/>
    <m/>
    <m/>
    <m/>
    <m/>
    <m/>
    <m/>
    <m/>
    <m/>
    <m/>
    <n v="75"/>
    <n v="75"/>
    <b v="1"/>
    <m/>
    <m/>
    <m/>
    <m/>
    <m/>
    <m/>
    <m/>
    <s v="הבקשה לא נמצאה באתר העירייה"/>
    <m/>
    <m/>
    <m/>
    <m/>
    <m/>
    <s v="פיש"/>
    <s v="שחר"/>
    <m/>
    <m/>
    <m/>
  </r>
  <r>
    <n v="142"/>
    <m/>
    <m/>
    <m/>
    <m/>
    <m/>
    <m/>
    <m/>
    <m/>
    <m/>
    <m/>
    <n v="4230"/>
    <m/>
    <s v="תל אביב"/>
    <x v="8"/>
    <x v="30"/>
    <m/>
    <m/>
    <m/>
    <s v="מיסוי"/>
    <s v="מיסוי - פינוי-בינוי"/>
    <s v="תכנית מאושרת עם פעילות יזמית"/>
    <n v="6861887"/>
    <s v="503 20180242"/>
    <n v="503"/>
    <n v="20180242"/>
    <s v="בקשה להיתר"/>
    <s v="בניה חדשה"/>
    <n v="1597"/>
    <s v="גבעתיים"/>
    <n v="6300"/>
    <s v="בראשית"/>
    <n v="222"/>
    <n v="3"/>
    <n v="3"/>
    <m/>
    <d v="2018-11-18T00:00:00"/>
    <n v="24"/>
    <n v="51"/>
    <n v="24"/>
    <n v="51"/>
    <n v="75"/>
    <m/>
    <m/>
    <s v="נתוני מתחם"/>
    <s v="נתוני מתחם"/>
    <m/>
    <s v="הריסת 2 בנייני מגורים ובמקומת הקמת 2 בניינים חדשים  בני 8 קומות וקומת גג מעל קומות כניסה ו- 3 מרתפי חניה משותפים בהתאם לתכנית בינוי מס'  גב/594 לאיחוד 2 חלקות ופיצול לטובת  שביל הולכי רגל . והקצאת שטח לטובת מוסד ציבורי ולסה&quot;כ 75 יח&quot;ד."/>
    <m/>
    <m/>
    <m/>
    <s v="NULL"/>
    <m/>
    <m/>
    <m/>
    <m/>
    <m/>
    <m/>
    <m/>
    <m/>
    <m/>
    <m/>
    <m/>
    <m/>
    <m/>
    <m/>
    <m/>
    <m/>
    <m/>
    <n v="2018"/>
    <x v="0"/>
    <s v="הריסה + בנייה"/>
    <m/>
    <m/>
    <m/>
    <m/>
    <m/>
    <m/>
    <n v="4"/>
    <s v="להיתר"/>
    <m/>
    <x v="0"/>
    <m/>
    <m/>
    <m/>
    <m/>
    <m/>
    <m/>
    <m/>
    <m/>
    <m/>
    <m/>
    <m/>
    <m/>
    <m/>
    <n v="75"/>
    <n v="75"/>
    <b v="1"/>
    <m/>
    <m/>
    <m/>
    <m/>
    <m/>
    <m/>
    <m/>
    <s v="אישור בתנאים"/>
    <m/>
    <m/>
    <m/>
    <m/>
    <m/>
    <m/>
    <s v="שחר"/>
    <m/>
    <m/>
    <m/>
  </r>
  <r>
    <n v="1112"/>
    <m/>
    <m/>
    <m/>
    <m/>
    <m/>
    <m/>
    <m/>
    <m/>
    <m/>
    <m/>
    <n v="4230"/>
    <m/>
    <s v="תל אביב"/>
    <x v="8"/>
    <x v="30"/>
    <m/>
    <m/>
    <m/>
    <s v="מיסוי"/>
    <s v="פינוי-בינוי"/>
    <s v="תכנית מאושרת עם פעילות יזמית"/>
    <n v="7182024"/>
    <s v="503 20200024"/>
    <n v="503"/>
    <n v="20200024"/>
    <s v="בקשה מקדמית                                                                     "/>
    <s v="בניה חדשה                               "/>
    <n v="1597"/>
    <s v="גבעתיים"/>
    <n v="6300"/>
    <s v="בראשית                                                      "/>
    <n v="222"/>
    <n v="3"/>
    <n v="3"/>
    <m/>
    <d v="2020-02-02T00:00:00"/>
    <n v="24"/>
    <n v="51"/>
    <n v="24"/>
    <n v="51"/>
    <n v="75"/>
    <s v="2020_03"/>
    <d v="2020-12-03T17:05:37"/>
    <s v="נתוני העירייה"/>
    <s v="חישוב מתמטי"/>
    <s v="מהות הבקשה"/>
    <s v=" הריסת 2 בניינים ובהם 24 יחד ובניית 2 בניינים ובהם 75 יחד, מעל 3 מרתפים ובהם חניות ומחסנים. בקומת המדרון שטח למוסד ציבורי וגינה הצמודה לו.                                                                                                                                                                                                                                                                                                                                                                                                                                                                                                                                                                                                                                                                                                                                                                                                                                                                                            "/>
    <n v="0"/>
    <s v="NULL"/>
    <s v="NULL"/>
    <s v="NULL"/>
    <m/>
    <m/>
    <m/>
    <m/>
    <m/>
    <m/>
    <m/>
    <m/>
    <m/>
    <m/>
    <m/>
    <m/>
    <m/>
    <m/>
    <s v="NULL"/>
    <s v="NULL"/>
    <s v="לפי גוש חלקה (מרץ 2021)"/>
    <n v="2020"/>
    <x v="0"/>
    <s v="הריסה + בנייה"/>
    <m/>
    <m/>
    <n v="1"/>
    <n v="1"/>
    <m/>
    <m/>
    <n v="1"/>
    <s v="מקדמית"/>
    <m/>
    <x v="0"/>
    <m/>
    <m/>
    <m/>
    <m/>
    <m/>
    <m/>
    <m/>
    <m/>
    <m/>
    <m/>
    <m/>
    <m/>
    <m/>
    <n v="75"/>
    <n v="75"/>
    <b v="1"/>
    <m/>
    <m/>
    <m/>
    <m/>
    <m/>
    <m/>
    <m/>
    <s v="הבקשה לא נמצאה באתר העירייה"/>
    <m/>
    <m/>
    <m/>
    <m/>
    <s v="פיש"/>
    <m/>
    <m/>
    <m/>
    <m/>
    <m/>
  </r>
  <r>
    <n v="143"/>
    <m/>
    <m/>
    <m/>
    <m/>
    <m/>
    <m/>
    <m/>
    <m/>
    <m/>
    <m/>
    <n v="4333"/>
    <n v="4333"/>
    <s v="תל אביב"/>
    <x v="8"/>
    <x v="31"/>
    <s v="ההסתדרות דרום"/>
    <s v="אב"/>
    <m/>
    <s v="מיסוי"/>
    <s v="פינוי-בינוי"/>
    <s v="תכנית מאושרת עם פעילות יזמית"/>
    <n v="7022429"/>
    <s v="503 20190193"/>
    <n v="503"/>
    <n v="20190193"/>
    <s v="בקשה מקדמית"/>
    <s v="תיקונים"/>
    <n v="6098"/>
    <s v="גבעתיים"/>
    <n v="6300"/>
    <s v="תפוצות ישראל"/>
    <n v="635"/>
    <n v="13"/>
    <n v="13"/>
    <m/>
    <d v="2019-09-03T00:00:00"/>
    <n v="0"/>
    <n v="0"/>
    <m/>
    <m/>
    <m/>
    <m/>
    <m/>
    <m/>
    <m/>
    <m/>
    <s v="דיפון, חפירה, ביסוס ועוגנים,עבור מגדל הכולל 34 קומות מעל הקרקע שכולל מסחר, תעסוקה, מגורים, שטח ציבורי ו 5- קומות מרתפי חניה."/>
    <m/>
    <m/>
    <m/>
    <s v="NULL"/>
    <m/>
    <m/>
    <m/>
    <m/>
    <m/>
    <m/>
    <m/>
    <m/>
    <m/>
    <m/>
    <m/>
    <m/>
    <m/>
    <m/>
    <m/>
    <m/>
    <s v="שליפת חלקה 0 (אוגוסט 2020)"/>
    <n v="2019"/>
    <x v="0"/>
    <s v="חפירה ודיפון"/>
    <m/>
    <m/>
    <m/>
    <m/>
    <m/>
    <m/>
    <s v="?"/>
    <s v="מקדמית"/>
    <s v="לא במתחם"/>
    <x v="0"/>
    <m/>
    <m/>
    <m/>
    <m/>
    <m/>
    <m/>
    <m/>
    <m/>
    <m/>
    <m/>
    <m/>
    <s v="? כפול בין מתחמי ההסתדרות"/>
    <m/>
    <n v="2679"/>
    <n v="2679"/>
    <b v="1"/>
    <m/>
    <m/>
    <m/>
    <m/>
    <m/>
    <m/>
    <m/>
    <m/>
    <m/>
    <m/>
    <m/>
    <m/>
    <s v="טרם טויב"/>
    <m/>
    <m/>
    <m/>
    <m/>
    <m/>
  </r>
  <r>
    <n v="144"/>
    <m/>
    <m/>
    <m/>
    <m/>
    <m/>
    <m/>
    <m/>
    <m/>
    <m/>
    <m/>
    <n v="4333"/>
    <n v="4333"/>
    <s v="תל אביב"/>
    <x v="8"/>
    <x v="31"/>
    <s v="ההסתדרות דרום"/>
    <s v="אב"/>
    <m/>
    <s v="מיסוי"/>
    <s v="פינוי-בינוי"/>
    <s v="תכנית מאושרת עם פעילות יזמית"/>
    <n v="6862035"/>
    <s v="503 20190075"/>
    <n v="503"/>
    <n v="20190075"/>
    <s v="בקשה למידע"/>
    <s v="בניה חדשה"/>
    <n v="6098"/>
    <s v="גבעתיים"/>
    <n v="6300"/>
    <s v="תפוצות ישראל"/>
    <n v="635"/>
    <n v="15"/>
    <n v="15"/>
    <m/>
    <d v="2019-03-24T00:00:00"/>
    <n v="0"/>
    <n v="0"/>
    <m/>
    <m/>
    <m/>
    <m/>
    <m/>
    <m/>
    <m/>
    <m/>
    <s v="פירוט לגבי הבניה המבוקשת דיפון, חפירה ,עוגנים וביסוס"/>
    <m/>
    <m/>
    <m/>
    <s v="NULL"/>
    <m/>
    <m/>
    <m/>
    <m/>
    <m/>
    <m/>
    <m/>
    <m/>
    <m/>
    <m/>
    <m/>
    <m/>
    <m/>
    <m/>
    <m/>
    <m/>
    <s v="שליפת חלקה 0 (אוגוסט 2020)"/>
    <n v="2019"/>
    <x v="0"/>
    <s v="חפירה ודיפון"/>
    <m/>
    <m/>
    <m/>
    <m/>
    <m/>
    <m/>
    <s v="?"/>
    <s v="למידע"/>
    <s v="לא במתחם"/>
    <x v="0"/>
    <m/>
    <m/>
    <m/>
    <m/>
    <m/>
    <m/>
    <m/>
    <m/>
    <m/>
    <m/>
    <m/>
    <s v="? כפול בין מתחמי ההסתדרות"/>
    <m/>
    <n v="2679"/>
    <n v="2679"/>
    <b v="1"/>
    <m/>
    <m/>
    <m/>
    <m/>
    <m/>
    <m/>
    <m/>
    <m/>
    <m/>
    <m/>
    <m/>
    <m/>
    <s v="טרם טויב"/>
    <m/>
    <m/>
    <m/>
    <m/>
    <m/>
  </r>
  <r>
    <n v="1721"/>
    <m/>
    <m/>
    <m/>
    <m/>
    <m/>
    <m/>
    <m/>
    <m/>
    <m/>
    <m/>
    <n v="4333"/>
    <n v="4333"/>
    <s v="תל אביב"/>
    <x v="8"/>
    <x v="32"/>
    <s v="ההסתדרות דרום"/>
    <s v="תת מתחם 2"/>
    <m/>
    <s v="מיסוי"/>
    <s v="פינוי בינוי"/>
    <s v="תכנית מאושרת עם פעילות יזמית"/>
    <n v="7455467"/>
    <s v="503 20210151"/>
    <n v="503"/>
    <n v="20210151"/>
    <s v="בקשה למידע                                                                      "/>
    <s v="בניה חדשה                               "/>
    <n v="3571"/>
    <s v="גבעתיים"/>
    <n v="6300"/>
    <s v="מנורה                                                       "/>
    <n v="605"/>
    <n v="22"/>
    <n v="22"/>
    <m/>
    <d v="2021-05-09T00:00:00"/>
    <n v="0"/>
    <n v="333"/>
    <n v="119"/>
    <n v="214"/>
    <n v="333"/>
    <s v="2021_03"/>
    <d v="2021-07-15T12:02:09"/>
    <s v="טבלת המתחמים"/>
    <s v="חישוב מתמטי"/>
    <s v="מהות הבקשה"/>
    <s v=" פירוט העבודה המבוקשת: אחר (פינוי בינוי),הצבת מבנה ארעי, דרכים / שינוי בדרכים, מגרשי ספורט, גינות ושטחים פתוחים, תחנת שנאים, מבנה טכני פירוט לגבי הבניה המבוקשת  פינוי בינוי של 333 יחד הבקשה כוללת את אחת או יותר מהעבודות להלן:  חפירה, חניה מקורה, עבודות פיתוח,(פירוט: כל הקשור בעבודות פיתוח ), מתקני חוץ,(פירוט: כל הקשור במתקני חוץ ), גדרות ושערים, מבני עזר, שימושים נלווים,(פירוט: כל רלוונטי )                                                                                                                                                                                                                                                                                                                                                                                                                                                                                                                                                                                                                              "/>
    <n v="0"/>
    <s v="NULL"/>
    <s v="NULL"/>
    <s v="NULL"/>
    <m/>
    <s v="NULL"/>
    <m/>
    <m/>
    <m/>
    <m/>
    <m/>
    <m/>
    <m/>
    <m/>
    <m/>
    <m/>
    <m/>
    <m/>
    <m/>
    <m/>
    <s v="תוכנית"/>
    <n v="2021"/>
    <x v="0"/>
    <s v="חפירה + בנייה"/>
    <m/>
    <m/>
    <n v="2"/>
    <m/>
    <m/>
    <m/>
    <n v="1"/>
    <s v="למידע"/>
    <m/>
    <x v="0"/>
    <m/>
    <m/>
    <m/>
    <m/>
    <m/>
    <m/>
    <m/>
    <m/>
    <m/>
    <m/>
    <m/>
    <m/>
    <m/>
    <n v="333"/>
    <n v="2679"/>
    <b v="0"/>
    <m/>
    <m/>
    <m/>
    <m/>
    <m/>
    <m/>
    <m/>
    <m/>
    <m/>
    <m/>
    <m/>
    <m/>
    <s v="ענבל"/>
    <m/>
    <m/>
    <m/>
    <m/>
    <m/>
  </r>
  <r>
    <n v="1709"/>
    <m/>
    <m/>
    <m/>
    <m/>
    <m/>
    <m/>
    <m/>
    <m/>
    <m/>
    <m/>
    <n v="4333"/>
    <n v="4333"/>
    <s v="תל אביב"/>
    <x v="8"/>
    <x v="33"/>
    <s v="ההסתדרות דרום"/>
    <s v="תת מתחם 1"/>
    <m/>
    <s v="מיסוי"/>
    <s v="פינוי-בינוי"/>
    <s v="תכנית מאושרת עם פעילות יזמית"/>
    <n v="7455457"/>
    <s v="503 20210140"/>
    <n v="503"/>
    <n v="20210140"/>
    <s v="בקשה למידע                                                                      "/>
    <s v="בניה חדשה                               "/>
    <n v="3570"/>
    <s v="גבעתיים"/>
    <n v="6300"/>
    <s v="המאבק                                                       "/>
    <n v="609"/>
    <n v="15"/>
    <n v="15"/>
    <m/>
    <d v="2021-04-29T00:00:00"/>
    <n v="0"/>
    <n v="168"/>
    <n v="60"/>
    <n v="108"/>
    <n v="168"/>
    <s v="2021_03"/>
    <d v="2021-07-15T12:02:09"/>
    <s v="בקשה המשכית"/>
    <s v="חישוב מתמטי"/>
    <s v="בקשה המשכית"/>
    <s v=" פירוט לגבי הבניה המבוקשת מגדל מגורים ובו 25 קומות מרח המאבק + מיסחרי לאורך המאבק + 5 מרתפים/ חניונים + חניון תיפעולי תת קרקעי. _x000a_סהכ שטח עיקרי על קרקעי 16,800 + שטח שירות על קרקעי 7094.73_x000a_ יש 2 כניסות הבקשה כוללת את אחת או יותר מהעבודות להלן:  חפירה, עבודות פיתוח,(פירוט: חפירה לבניית 5 מרתפים עם רמפת כניסה לחניונים + אזור רחבה מרוצפת לאורך המיסחרי ושצפים בצפון ובדרום עם גינון וחצרות בכניסה ללובי מגורים ולגני ילדים ), גדרות ושערים                                                                                                                                                                                                                                                                                                                                                                                                                                                                                                                                                                                     "/>
    <n v="0"/>
    <s v="NULL"/>
    <s v="NULL"/>
    <s v="NULL"/>
    <m/>
    <s v="NULL"/>
    <m/>
    <m/>
    <m/>
    <m/>
    <m/>
    <m/>
    <m/>
    <m/>
    <m/>
    <m/>
    <m/>
    <m/>
    <m/>
    <m/>
    <s v="גוש חלקה"/>
    <n v="2021"/>
    <x v="0"/>
    <s v="חפירה + בנייה"/>
    <m/>
    <m/>
    <n v="1"/>
    <n v="1"/>
    <m/>
    <m/>
    <n v="1"/>
    <s v="למידע"/>
    <m/>
    <x v="0"/>
    <m/>
    <m/>
    <m/>
    <m/>
    <m/>
    <m/>
    <m/>
    <m/>
    <m/>
    <m/>
    <m/>
    <m/>
    <m/>
    <n v="168"/>
    <n v="2679"/>
    <b v="0"/>
    <m/>
    <m/>
    <m/>
    <m/>
    <m/>
    <m/>
    <m/>
    <m/>
    <m/>
    <m/>
    <m/>
    <m/>
    <s v="ענבל"/>
    <m/>
    <m/>
    <m/>
    <m/>
    <m/>
  </r>
  <r>
    <n v="1710"/>
    <m/>
    <m/>
    <m/>
    <m/>
    <m/>
    <m/>
    <m/>
    <m/>
    <m/>
    <m/>
    <n v="4333"/>
    <n v="4333"/>
    <s v="תל אביב"/>
    <x v="8"/>
    <x v="33"/>
    <s v="ההסתדרות דרום"/>
    <s v="תת מתחם 1"/>
    <m/>
    <s v="מיסוי"/>
    <s v="פינוי-בינוי"/>
    <s v="תכנית מאושרת עם פעילות יזמית"/>
    <n v="7493086"/>
    <s v="503 20210279"/>
    <n v="503"/>
    <n v="20210279"/>
    <s v="בקשה מקדמית                                                                     "/>
    <s v="בניה חדשה                               "/>
    <n v="3570"/>
    <s v="גבעתיים"/>
    <n v="6300"/>
    <s v="המאבק                                                       "/>
    <n v="609"/>
    <n v="15"/>
    <n v="15"/>
    <m/>
    <d v="2021-07-27T00:00:00"/>
    <n v="60"/>
    <n v="108"/>
    <n v="60"/>
    <n v="108"/>
    <n v="168"/>
    <s v="2021_04"/>
    <d v="2021-09-14T12:11:11"/>
    <s v="מהות הבקשה"/>
    <s v="חישוב מתמטי"/>
    <s v="מהות הבקשה"/>
    <s v=" הריסת 2 מבנים קיימים( 30 יחד דיור כל אחד) מתחם א' ההסתדרות תכנית מס' 503-0680546 התחדשות עירונית גב/מק/ -431/3 הקמת מגדל מגורים בן 25 קומות עם 168 יחד+קומת גלריה+וקומת גג טכנית מעל 5.5 קומות מרתפי חניה+מסחר בק.קרקע תחתונה הכולל חניון תפעולי וגני ילדים                                                                                                                                                                                                                                                                                                                                                                                                                                                                                                                                                                                                                                                                                                                                                                          "/>
    <n v="0"/>
    <s v="NULL"/>
    <s v="NULL"/>
    <s v="NULL"/>
    <m/>
    <s v="NULL"/>
    <m/>
    <m/>
    <m/>
    <m/>
    <m/>
    <m/>
    <m/>
    <m/>
    <m/>
    <m/>
    <m/>
    <m/>
    <m/>
    <m/>
    <s v="גוש חלקה"/>
    <n v="2021"/>
    <x v="0"/>
    <s v="הריסה + בנייה"/>
    <m/>
    <m/>
    <n v="1"/>
    <m/>
    <m/>
    <m/>
    <n v="1"/>
    <s v="מקדמית"/>
    <m/>
    <x v="0"/>
    <m/>
    <m/>
    <m/>
    <m/>
    <m/>
    <m/>
    <m/>
    <m/>
    <m/>
    <m/>
    <m/>
    <m/>
    <m/>
    <n v="168"/>
    <n v="2679"/>
    <b v="0"/>
    <m/>
    <m/>
    <m/>
    <m/>
    <m/>
    <m/>
    <m/>
    <m/>
    <m/>
    <m/>
    <m/>
    <m/>
    <m/>
    <m/>
    <m/>
    <m/>
    <m/>
    <m/>
  </r>
  <r>
    <n v="2363"/>
    <s v="פברואר 2022 - טיוב בקשות שאינן כפולות"/>
    <s v="כן"/>
    <m/>
    <m/>
    <m/>
    <m/>
    <m/>
    <m/>
    <m/>
    <m/>
    <n v="4333"/>
    <n v="4333"/>
    <s v="תל אביב"/>
    <x v="8"/>
    <x v="34"/>
    <s v="ההסתדרות דרום"/>
    <s v="תת מתחם 3"/>
    <m/>
    <s v="מיסוי"/>
    <s v="פינוי בינוי"/>
    <m/>
    <n v="7550702"/>
    <s v="503 20210320"/>
    <n v="503"/>
    <n v="20210320"/>
    <s v="בקשה למידע                                                                      "/>
    <s v="בניה חדשה                               "/>
    <n v="3572"/>
    <s v="גבעתיים"/>
    <n v="6300"/>
    <s v="ההסתדרות                                                    "/>
    <n v="617"/>
    <n v="30"/>
    <n v="30"/>
    <m/>
    <d v="2021-10-05T00:00:00"/>
    <n v="0"/>
    <n v="601"/>
    <s v="NULL"/>
    <s v="NULL"/>
    <s v="NULL"/>
    <s v="2021_07"/>
    <d v="2021-11-16T12:46:04"/>
    <s v="NULL"/>
    <s v="NULL"/>
    <s v="NULL"/>
    <s v=" פירוט לגבי הבניה המבוקשת 4 קומות מרתף, בקומת הקרקע -קומה מסחרית גבוהה ,4 קומות מגורים מעל קומת המסחר , 23 קומות מגורים מעל קומת המסחר , 1 קומה טכנית. הבקשה כוללת את אחת או יותר מהעבודות להלן:  חפירה, עבודות פיתוח,(פירוט: גינון ופתוח מסביב לבניינים ), גדרות ושערים                                                                                                                                                                                                                                                                                                                                                                                                                                                                                                                                                                                                                                                                                                                                                                "/>
    <n v="0"/>
    <s v="NULL"/>
    <s v="NULL"/>
    <s v="NULL"/>
    <m/>
    <s v="NULL"/>
    <m/>
    <s v="NULL"/>
    <s v="NULL"/>
    <s v="NULL"/>
    <m/>
    <m/>
    <m/>
    <m/>
    <m/>
    <m/>
    <s v="NULL"/>
    <m/>
    <s v="NULL"/>
    <s v="NULL"/>
    <s v="גוש חלקה"/>
    <n v="2021"/>
    <x v="0"/>
    <s v="בנייה"/>
    <m/>
    <m/>
    <n v="3"/>
    <m/>
    <m/>
    <m/>
    <n v="1"/>
    <s v="למידע"/>
    <m/>
    <x v="0"/>
    <m/>
    <m/>
    <m/>
    <m/>
    <m/>
    <m/>
    <m/>
    <m/>
    <m/>
    <m/>
    <m/>
    <m/>
    <m/>
    <n v="2679"/>
    <n v="2679"/>
    <b v="1"/>
    <m/>
    <m/>
    <m/>
    <m/>
    <m/>
    <m/>
    <m/>
    <m/>
    <m/>
    <m/>
    <s v="שחר"/>
    <m/>
    <s v="ענבל"/>
    <m/>
    <m/>
    <m/>
    <m/>
    <m/>
  </r>
  <r>
    <n v="1116"/>
    <m/>
    <m/>
    <m/>
    <s v="תמ&quot;א אך הכתובת נמצאת בתוך המתחם ולכן פ&quot;ב"/>
    <m/>
    <m/>
    <s v="תמ&quot;א אך הכתובת נמצאת בתוך המתחם ולכן פ&quot;ב"/>
    <m/>
    <m/>
    <m/>
    <n v="4268"/>
    <m/>
    <s v="תל אביב"/>
    <x v="8"/>
    <x v="35"/>
    <m/>
    <m/>
    <m/>
    <s v="מיסוי"/>
    <s v="פינוי-בינוי"/>
    <s v="תכנית מאושרת עם פעילות יזמית"/>
    <n v="7193018"/>
    <s v="503 20200155"/>
    <n v="503"/>
    <n v="20200155"/>
    <s v="בקשה למידע                                                                      "/>
    <s v="תוספת למבנה קיים                        "/>
    <n v="4565"/>
    <s v="גבעתיים"/>
    <n v="6300"/>
    <s v="ילדי טהרן                                                   "/>
    <n v="636"/>
    <n v="6"/>
    <n v="6"/>
    <m/>
    <d v="2020-07-16T00:00:00"/>
    <n v="0"/>
    <n v="0"/>
    <m/>
    <m/>
    <m/>
    <s v="2020_03"/>
    <d v="2020-12-03T17:05:37"/>
    <m/>
    <m/>
    <m/>
    <s v=" פירוט התוספת המבוקשת: תוספת לבניין קיים לפי תבע גב 614 ילדי טהרן                                                                                                                                                                                                                                                                                                                                                                                                                                                                                                                                                                                                                                                                                                                                                                                                                                                                                                                                                                      "/>
    <n v="0"/>
    <s v="NULL"/>
    <s v="NULL"/>
    <s v="NULL"/>
    <m/>
    <m/>
    <m/>
    <m/>
    <m/>
    <m/>
    <m/>
    <m/>
    <m/>
    <m/>
    <m/>
    <m/>
    <m/>
    <m/>
    <s v="NULL"/>
    <s v="NULL"/>
    <s v="לפי גוש חלקה (מרץ 2021)"/>
    <n v="2020"/>
    <x v="0"/>
    <s v="בנייה (תוספת)"/>
    <m/>
    <m/>
    <n v="1"/>
    <m/>
    <m/>
    <m/>
    <n v="1"/>
    <s v="למידע"/>
    <m/>
    <x v="0"/>
    <m/>
    <m/>
    <m/>
    <m/>
    <m/>
    <m/>
    <m/>
    <m/>
    <m/>
    <m/>
    <m/>
    <m/>
    <m/>
    <n v="103"/>
    <n v="103"/>
    <b v="1"/>
    <m/>
    <m/>
    <m/>
    <m/>
    <m/>
    <m/>
    <m/>
    <s v="הבקשה לא נמצאה באתר העירייה"/>
    <m/>
    <m/>
    <m/>
    <m/>
    <s v="פיש"/>
    <m/>
    <m/>
    <m/>
    <m/>
    <m/>
  </r>
  <r>
    <n v="1114"/>
    <m/>
    <m/>
    <m/>
    <s v="תמ&quot;א אך הכתובת נמצאת בתוך המתחם ולכן פ&quot;ב"/>
    <m/>
    <m/>
    <s v="תמ&quot;א אך הכתובת נמצאת בתוך המתחם ולכן פ&quot;ב"/>
    <m/>
    <m/>
    <s v="בקשה להיתר"/>
    <n v="4268"/>
    <m/>
    <s v="תל אביב"/>
    <x v="8"/>
    <x v="35"/>
    <m/>
    <m/>
    <m/>
    <s v="מיסוי"/>
    <s v="פינוי-בינוי"/>
    <s v="תכנית מאושרת עם פעילות יזמית"/>
    <n v="7193004"/>
    <s v="503 20200214"/>
    <n v="503"/>
    <n v="20200214"/>
    <s v="בקשה למידע                                                                      "/>
    <s v="תוספת למבנה קיים                        "/>
    <n v="4566"/>
    <s v="גבעתיים"/>
    <n v="6300"/>
    <s v="ילדי טהרן                                                   "/>
    <n v="636"/>
    <n v="12"/>
    <n v="12"/>
    <m/>
    <d v="2020-10-22T00:00:00"/>
    <n v="16"/>
    <n v="19"/>
    <n v="16"/>
    <n v="19"/>
    <n v="35"/>
    <s v="2020_03"/>
    <d v="2020-12-03T17:05:37"/>
    <s v="חישוב מתמטי"/>
    <s v="מהות הבקשה"/>
    <s v="מהות הבקשה"/>
    <s v=" פירוט התוספת המבוקשת: תוספת 3.5 קומות לבנין קיים מכוח תמא 38סגירת קומה מפולשת והרחבות מכוח תבע גב/614. חד קיימות + 19 יחד חדשות סהכ 35 יחד.                                                                                                                                                                                                                                                                                                                                                                                                                                                                                                                                                                                                                                                                                                                                                                                                                                                                                      "/>
    <n v="0"/>
    <s v="NULL"/>
    <s v="NULL"/>
    <s v="NULL"/>
    <m/>
    <m/>
    <m/>
    <m/>
    <m/>
    <m/>
    <m/>
    <m/>
    <m/>
    <m/>
    <m/>
    <m/>
    <m/>
    <m/>
    <s v="NULL"/>
    <s v="NULL"/>
    <s v="לפי גוש חלקה (מרץ 2021)"/>
    <n v="2020"/>
    <x v="0"/>
    <s v="בנייה (תוספת)"/>
    <m/>
    <m/>
    <n v="2"/>
    <m/>
    <m/>
    <m/>
    <n v="1"/>
    <s v="למידע"/>
    <m/>
    <x v="0"/>
    <m/>
    <m/>
    <m/>
    <m/>
    <m/>
    <m/>
    <m/>
    <m/>
    <m/>
    <m/>
    <m/>
    <m/>
    <m/>
    <n v="103"/>
    <n v="103"/>
    <b v="1"/>
    <m/>
    <m/>
    <m/>
    <m/>
    <m/>
    <m/>
    <m/>
    <s v="הבקשה לא נמצאה באתר העירייה"/>
    <m/>
    <m/>
    <m/>
    <m/>
    <s v="פיש"/>
    <m/>
    <m/>
    <m/>
    <m/>
    <m/>
  </r>
  <r>
    <n v="1115"/>
    <m/>
    <m/>
    <m/>
    <s v="תמ&quot;א אך הכתובת נמצאת בתוך המתחם ולכן פ&quot;ב"/>
    <m/>
    <m/>
    <s v="תמ&quot;א אך הכתובת נמצאת בתוך המתחם ולכן פ&quot;ב"/>
    <m/>
    <m/>
    <s v="בקשה להיתר"/>
    <n v="4268"/>
    <m/>
    <s v="תל אביב"/>
    <x v="8"/>
    <x v="35"/>
    <m/>
    <m/>
    <m/>
    <s v="מיסוי"/>
    <s v="פינוי-בינוי"/>
    <s v="תכנית מאושרת עם פעילות יזמית"/>
    <n v="7193005"/>
    <s v="503 20200215"/>
    <n v="503"/>
    <n v="20200215"/>
    <s v="בקשה למידע                                                                      "/>
    <s v="בניה חדשה                               "/>
    <n v="4566"/>
    <s v="גבעתיים"/>
    <n v="6300"/>
    <s v="ילדי טהרן                                                   "/>
    <n v="636"/>
    <n v="12"/>
    <n v="12"/>
    <m/>
    <d v="2020-10-22T00:00:00"/>
    <n v="0"/>
    <n v="0"/>
    <m/>
    <m/>
    <m/>
    <s v="2020_03"/>
    <d v="2020-12-03T17:05:37"/>
    <m/>
    <m/>
    <m/>
    <s v=" פירוט לגבי הבניה המבוקשת תכנון כיכר עירונית וחפירת שלוש קומות מרתפי חניה ומבני עזר בהתאם לתבע הבקשה כוללת את אחת או יותר מהעבודות להלן:  חפירה, חניה מקורה, עבודות פיתוח,(פירוט: תכנון כיכר עירונית בהתאם לתבע ), מבני עזר                                                                                                                                                                                                                                                                                                                                                                                                                                                                                                                                                                                                                                                                                                                                                                                                             "/>
    <n v="0"/>
    <s v="NULL"/>
    <s v="NULL"/>
    <s v="NULL"/>
    <m/>
    <m/>
    <m/>
    <m/>
    <m/>
    <m/>
    <m/>
    <m/>
    <m/>
    <m/>
    <m/>
    <m/>
    <m/>
    <m/>
    <s v="NULL"/>
    <s v="NULL"/>
    <s v="לפי גוש חלקה (מרץ 2021)"/>
    <n v="2020"/>
    <x v="0"/>
    <s v="חפירה"/>
    <m/>
    <m/>
    <n v="2"/>
    <m/>
    <m/>
    <m/>
    <n v="2"/>
    <s v="למידע"/>
    <m/>
    <x v="0"/>
    <m/>
    <m/>
    <m/>
    <m/>
    <m/>
    <m/>
    <m/>
    <m/>
    <m/>
    <m/>
    <m/>
    <m/>
    <m/>
    <n v="103"/>
    <n v="103"/>
    <b v="1"/>
    <m/>
    <m/>
    <m/>
    <m/>
    <m/>
    <m/>
    <m/>
    <s v="הבקשה לא נמצאה באתר העירייה"/>
    <m/>
    <m/>
    <m/>
    <m/>
    <m/>
    <m/>
    <m/>
    <m/>
    <m/>
    <m/>
  </r>
  <r>
    <n v="150"/>
    <m/>
    <m/>
    <m/>
    <m/>
    <m/>
    <m/>
    <m/>
    <m/>
    <m/>
    <m/>
    <n v="4001"/>
    <m/>
    <s v="תל אביב"/>
    <x v="8"/>
    <x v="36"/>
    <m/>
    <m/>
    <m/>
    <s v="מיסוי"/>
    <s v="מיסוי - פינוי-בינוי"/>
    <s v="בביצוע + מבנים מאוכלסים"/>
    <n v="7022434"/>
    <s v="503 20190205"/>
    <n v="503"/>
    <n v="20190205"/>
    <s v="בקשה למידע"/>
    <s v="בניה חדשה"/>
    <n v="5501"/>
    <s v="גבעתיים"/>
    <n v="6300"/>
    <s v="ערבי נחל"/>
    <n v="103"/>
    <n v="1"/>
    <n v="1"/>
    <m/>
    <d v="2019-09-12T00:00:00"/>
    <n v="0"/>
    <n v="144"/>
    <m/>
    <m/>
    <m/>
    <m/>
    <m/>
    <m/>
    <m/>
    <m/>
    <s v="סוג המבנה המבוקש בניין בגובה 29 מ' ומעלה פירוט לגבי הבניה המבוקשת  הריסת 2 מבנים קיימים, ביצוע עבודות חפירה ודיפון, גידור האתר הבקשה כוללת את אחת או יותר מהעבודות להלן:  חפירה"/>
    <m/>
    <m/>
    <m/>
    <s v="NULL"/>
    <m/>
    <m/>
    <m/>
    <m/>
    <m/>
    <m/>
    <m/>
    <m/>
    <m/>
    <m/>
    <m/>
    <m/>
    <m/>
    <m/>
    <m/>
    <m/>
    <m/>
    <n v="2019"/>
    <x v="0"/>
    <s v="הריסה + חפירה ודיפון"/>
    <m/>
    <m/>
    <n v="3"/>
    <n v="1"/>
    <m/>
    <m/>
    <n v="1"/>
    <s v="למידע"/>
    <m/>
    <x v="0"/>
    <m/>
    <m/>
    <m/>
    <m/>
    <m/>
    <m/>
    <m/>
    <m/>
    <m/>
    <m/>
    <m/>
    <m/>
    <m/>
    <n v="301"/>
    <n v="61"/>
    <b v="0"/>
    <m/>
    <m/>
    <m/>
    <m/>
    <m/>
    <m/>
    <m/>
    <s v="אין מידע באתר העירייה"/>
    <m/>
    <m/>
    <m/>
    <m/>
    <s v="פיש"/>
    <m/>
    <m/>
    <m/>
    <m/>
    <m/>
  </r>
  <r>
    <n v="151"/>
    <m/>
    <m/>
    <m/>
    <m/>
    <m/>
    <m/>
    <m/>
    <m/>
    <m/>
    <m/>
    <n v="4001"/>
    <m/>
    <s v="תל אביב"/>
    <x v="8"/>
    <x v="36"/>
    <m/>
    <m/>
    <m/>
    <s v="מיסוי"/>
    <s v="מיסוי - פינוי-בינוי"/>
    <s v="בביצוע + מבנים מאוכלסים"/>
    <n v="772009"/>
    <s v="503 20160046"/>
    <n v="503"/>
    <n v="20160046"/>
    <s v="בקשה להיתר"/>
    <s v="בניה חדשה"/>
    <n v="8031"/>
    <s v="גבעתיים"/>
    <n v="6300"/>
    <s v="ערבי נחל"/>
    <n v="103"/>
    <n v="5"/>
    <n v="5"/>
    <m/>
    <d v="2016-03-31T00:00:00"/>
    <n v="0"/>
    <n v="119"/>
    <m/>
    <m/>
    <n v="119"/>
    <m/>
    <m/>
    <m/>
    <m/>
    <m/>
    <s v="הקמת בניין מגורים חדש 26 קומות מעל קומת קרקע כפולה, 2 קומות גג טכני, צובר גז בפיתוח, חדר שנאים סה&quot;כ 119 יח&quot;ד"/>
    <m/>
    <m/>
    <m/>
    <s v="NULL"/>
    <n v="20180006"/>
    <m/>
    <d v="2018-01-16T00:00:00"/>
    <m/>
    <m/>
    <m/>
    <m/>
    <m/>
    <m/>
    <m/>
    <n v="119"/>
    <s v="אתר העירייה"/>
    <m/>
    <m/>
    <m/>
    <m/>
    <m/>
    <n v="2016"/>
    <x v="4"/>
    <s v="בנייה"/>
    <s v="בנייה"/>
    <m/>
    <n v="2"/>
    <m/>
    <m/>
    <m/>
    <n v="1"/>
    <s v="להיתר"/>
    <m/>
    <x v="1"/>
    <m/>
    <m/>
    <s v="אתר העירייה"/>
    <n v="772009"/>
    <m/>
    <s v="היתר מאתר העירייה, לכן אין היתר ID"/>
    <m/>
    <m/>
    <m/>
    <m/>
    <m/>
    <m/>
    <m/>
    <n v="301"/>
    <n v="61"/>
    <b v="0"/>
    <m/>
    <m/>
    <m/>
    <m/>
    <m/>
    <m/>
    <m/>
    <s v="1.לאשר את הארכת תוקף ההחלטה עד ליום 25.5.18 בכפוף לכל ייתר תנאי ההחלטה ._x000a_ _x000a_2.לסעיף 1 -לדחות את הבקשה לרישום הערת אזהרה מאחר ומדובר במתן התחייבות_x000a_כתנאי להוצאת היתר הבניה ._x000a_לאשר את רישום זיקת ההנאה בפועל כתנאי לתעודת גמר כפי הנדרש בתב&quot;ע ._x000a_ההתייחייבות תנוסח ותאושר ע&quot;י היועצת המשפטית._x000a_ _x000a_3.לסעיף 23 - לאשר את רישום חדר הכושר ומועדון הדיירים כרכוש משותף כתנאי לתעודת_x000a_גמר בכפוף להמצאת התחייבות שתנוסח ע&quot; היועצת המשפטית ._x000a_ _x000a_4.-אישור ביטול מערכת סולרית ב-7 הקומות האחרונות ומענה ע&quot;י דודי חשמל בדירות ."/>
    <m/>
    <m/>
    <m/>
    <m/>
    <m/>
    <m/>
    <m/>
    <m/>
    <m/>
    <m/>
  </r>
  <r>
    <n v="152"/>
    <m/>
    <m/>
    <m/>
    <m/>
    <m/>
    <m/>
    <m/>
    <m/>
    <m/>
    <m/>
    <n v="4001"/>
    <m/>
    <s v="תל אביב"/>
    <x v="8"/>
    <x v="36"/>
    <m/>
    <m/>
    <m/>
    <s v="מיסוי"/>
    <s v="מיסוי - פינוי-בינוי"/>
    <s v="בביצוע + מבנים מאוכלסים"/>
    <n v="772016"/>
    <s v="503 20160053"/>
    <n v="503"/>
    <n v="20160053"/>
    <s v="בקשה להיתר"/>
    <s v="דיפון וחפירה"/>
    <n v="8031"/>
    <s v="גבעתיים"/>
    <n v="6300"/>
    <s v="ערבי נחל"/>
    <n v="103"/>
    <n v="5"/>
    <n v="5"/>
    <m/>
    <d v="2016-04-10T00:00:00"/>
    <n v="0"/>
    <n v="0"/>
    <m/>
    <m/>
    <m/>
    <m/>
    <m/>
    <m/>
    <m/>
    <m/>
    <s v="ביצוע עבודות חפירה ודיפון , הריסת 2 בניינים קיימים וביצוע גידור"/>
    <m/>
    <m/>
    <m/>
    <s v="NULL"/>
    <m/>
    <m/>
    <m/>
    <m/>
    <m/>
    <m/>
    <m/>
    <m/>
    <m/>
    <m/>
    <m/>
    <m/>
    <m/>
    <m/>
    <m/>
    <m/>
    <m/>
    <n v="2016"/>
    <x v="0"/>
    <s v="הריסה + חפירה ודיפון"/>
    <m/>
    <m/>
    <n v="2"/>
    <m/>
    <m/>
    <m/>
    <n v="2"/>
    <s v="להיתר"/>
    <m/>
    <x v="0"/>
    <m/>
    <m/>
    <m/>
    <m/>
    <m/>
    <m/>
    <m/>
    <m/>
    <m/>
    <m/>
    <m/>
    <m/>
    <m/>
    <n v="301"/>
    <n v="61"/>
    <b v="0"/>
    <m/>
    <m/>
    <m/>
    <m/>
    <m/>
    <m/>
    <m/>
    <m/>
    <m/>
    <m/>
    <m/>
    <m/>
    <m/>
    <m/>
    <m/>
    <m/>
    <m/>
    <m/>
  </r>
  <r>
    <n v="153"/>
    <m/>
    <m/>
    <m/>
    <m/>
    <m/>
    <m/>
    <m/>
    <m/>
    <m/>
    <m/>
    <n v="4001"/>
    <m/>
    <s v="תל אביב"/>
    <x v="8"/>
    <x v="36"/>
    <m/>
    <m/>
    <m/>
    <s v="מיסוי"/>
    <s v="מיסוי - פינוי-בינוי"/>
    <s v="בביצוע + מבנים מאוכלסים"/>
    <n v="771321"/>
    <s v="503 20120063"/>
    <n v="503"/>
    <n v="20120063"/>
    <s v="בקשה להיתר"/>
    <s v="בניה חדשה                               "/>
    <n v="5518"/>
    <s v="גבעתיים"/>
    <n v="6300"/>
    <s v="ערבי נחל"/>
    <n v="103"/>
    <n v="13"/>
    <n v="13"/>
    <m/>
    <d v="2012-04-15T00:00:00"/>
    <n v="0"/>
    <n v="136"/>
    <n v="36"/>
    <n v="100"/>
    <n v="136"/>
    <m/>
    <m/>
    <m/>
    <m/>
    <m/>
    <s v="דיון חוזר לצורך שינוי תנאים 1 ו-10 בהחלטת ועדת המשנה מס' 20120005 מתאריך  3.9.12 בדבר: הקמת בנין מגורים חדש הכולל 4 קומות מרתפי חניה , קומת קרקע בגובה כפול,24 קומות מגורים, 2 קומות גג טכני, פיתוח סביבתי, הטמנת צובר גז. סה&quot;כ 144 יח&quot;ד."/>
    <m/>
    <m/>
    <m/>
    <n v="222780"/>
    <n v="20130074"/>
    <m/>
    <d v="2013-10-21T00:00:00"/>
    <m/>
    <n v="0"/>
    <n v="136"/>
    <n v="0"/>
    <m/>
    <n v="0"/>
    <m/>
    <n v="100"/>
    <m/>
    <m/>
    <s v="גדרות ונטיעות.  הקמת בנין מגורים חדש הכולל 22 קומות מגורים מעל קומת כניסה וארבעה  מרתפי חניה , לסהכ 136 יח&quot;ד. על הגג: שתי קומות טכניות, בחצר: פיתוח שטח, שטחים מרוצפים, גינון&quot;"/>
    <m/>
    <m/>
    <m/>
    <n v="2012"/>
    <x v="11"/>
    <s v="בנייה"/>
    <s v="בנייה"/>
    <m/>
    <n v="1"/>
    <m/>
    <m/>
    <m/>
    <n v="1"/>
    <s v="להיתר"/>
    <m/>
    <x v="1"/>
    <m/>
    <m/>
    <m/>
    <n v="771321"/>
    <n v="222780"/>
    <m/>
    <s v="נספרו 100 יח&quot;ד בדוח, לכן נרשמו 100 יח&quot;ד מוצע ולא 136 כפי שכתוב במהות הבקשה."/>
    <m/>
    <m/>
    <m/>
    <m/>
    <m/>
    <m/>
    <n v="301"/>
    <n v="61"/>
    <b v="0"/>
    <m/>
    <m/>
    <m/>
    <m/>
    <m/>
    <m/>
    <m/>
    <m/>
    <m/>
    <m/>
    <m/>
    <m/>
    <m/>
    <m/>
    <m/>
    <m/>
    <m/>
    <m/>
  </r>
  <r>
    <n v="154"/>
    <m/>
    <m/>
    <m/>
    <m/>
    <m/>
    <m/>
    <m/>
    <m/>
    <m/>
    <m/>
    <n v="4001"/>
    <m/>
    <s v="תל אביב"/>
    <x v="8"/>
    <x v="36"/>
    <m/>
    <m/>
    <m/>
    <s v="מיסוי"/>
    <s v="מיסוי - פינוי-בינוי"/>
    <s v="בביצוע + מבנים מאוכלסים"/>
    <n v="771778"/>
    <s v="503 20140193"/>
    <n v="503"/>
    <n v="20140193"/>
    <s v="בקשה להיתר"/>
    <s v="תוספת למבנה קיים                        "/>
    <n v="5518"/>
    <s v="גבעתיים"/>
    <n v="6300"/>
    <s v="ערבי נחל"/>
    <n v="103"/>
    <n v="13"/>
    <n v="13"/>
    <m/>
    <d v="2014-11-12T00:00:00"/>
    <n v="130"/>
    <n v="14"/>
    <n v="0"/>
    <n v="8"/>
    <n v="8"/>
    <m/>
    <m/>
    <m/>
    <m/>
    <m/>
    <s v="שינויים לבניין קיים ,השלמת מס' יח&quot;ד ל-144 תוספת 2 קומות ומרפסות"/>
    <m/>
    <m/>
    <m/>
    <n v="223051"/>
    <n v="20150046"/>
    <m/>
    <d v="2015-06-29T00:00:00"/>
    <m/>
    <n v="130"/>
    <n v="14"/>
    <n v="136"/>
    <m/>
    <n v="8"/>
    <m/>
    <n v="8"/>
    <m/>
    <m/>
    <s v="שינויים לבניין קיים בזמן בנייה הכוללים: תוספת שתי קומות ל-8 יחד, שינויים בפיתוח- רמפה וגומחות לארונות, הריסת מבנים ללא היתר ,  לסה&quot;כ  144  יח&quot;ד&quot;"/>
    <m/>
    <m/>
    <m/>
    <n v="2014"/>
    <x v="5"/>
    <s v="בנייה"/>
    <s v="הריסה + בנייה"/>
    <m/>
    <n v="1"/>
    <m/>
    <m/>
    <m/>
    <n v="1"/>
    <s v="להיתר"/>
    <m/>
    <x v="1"/>
    <m/>
    <m/>
    <m/>
    <n v="771778"/>
    <n v="223051"/>
    <m/>
    <m/>
    <m/>
    <m/>
    <m/>
    <m/>
    <m/>
    <m/>
    <n v="301"/>
    <n v="61"/>
    <b v="0"/>
    <m/>
    <m/>
    <m/>
    <m/>
    <m/>
    <m/>
    <m/>
    <m/>
    <m/>
    <m/>
    <m/>
    <m/>
    <m/>
    <m/>
    <m/>
    <m/>
    <m/>
    <m/>
  </r>
  <r>
    <n v="1113"/>
    <m/>
    <m/>
    <m/>
    <m/>
    <m/>
    <m/>
    <m/>
    <m/>
    <m/>
    <m/>
    <n v="4001"/>
    <m/>
    <s v="תל אביב"/>
    <x v="8"/>
    <x v="36"/>
    <m/>
    <m/>
    <m/>
    <s v="מיסוי"/>
    <s v="פינוי-בינוי"/>
    <s v="בביצוע + מבנים מאוכלסים"/>
    <n v="7192992"/>
    <s v="503 20200191"/>
    <n v="503"/>
    <n v="20200191"/>
    <s v="בקשה למידע                                                                      "/>
    <s v="בניה חדשה                               "/>
    <n v="5501"/>
    <s v="גבעתיים"/>
    <n v="6300"/>
    <s v="ערבי נחל                                                    "/>
    <n v="103"/>
    <n v="1"/>
    <n v="1"/>
    <m/>
    <d v="2020-09-09T00:00:00"/>
    <n v="0"/>
    <n v="144"/>
    <m/>
    <m/>
    <n v="144"/>
    <s v="2020_03"/>
    <d v="2020-12-03T17:05:37"/>
    <m/>
    <m/>
    <s v="מהות הבקשה"/>
    <s v=" פירוט לגבי הבניה המבוקשת הריסת 2 מבנים קיימים. חפירה דיפון וביסוס מרתפים. בניי מגורים חדש - עד 169 יחד, 3 קומות מרתפי חנייה, רומת קרקע בגובה כפול, 30 קומות מגורים, קומת גג טכני, צובר גז בפיתוח. הקלה / שימוש חורג:  הקלה סוג ההקלה המבוקשת:  אחר תאור ההקלה המבוקשת:  1. בקשה לפטור מהתקנת מערכות לקלוטי שמש. חדרת עוגנים זמניים בזמן העבודה לחלקות גובלות. הבקשה כוללת את אחת או יותר מהעבודות להלן:  חפירה                                                                                                                                                                                                                                                                                                                                                                                                                                                                                                                                                                                                                        "/>
    <n v="0"/>
    <s v="NULL"/>
    <s v="NULL"/>
    <s v="NULL"/>
    <m/>
    <m/>
    <m/>
    <m/>
    <m/>
    <m/>
    <m/>
    <m/>
    <m/>
    <m/>
    <m/>
    <m/>
    <m/>
    <m/>
    <s v="NULL"/>
    <s v="NULL"/>
    <s v="לפי גוש חלקה (מרץ 2021)"/>
    <n v="2020"/>
    <x v="0"/>
    <s v="הריסה + חפירה ודיפון + בנייה"/>
    <m/>
    <m/>
    <n v="3"/>
    <m/>
    <m/>
    <m/>
    <n v="2"/>
    <s v="למידע"/>
    <m/>
    <x v="0"/>
    <m/>
    <m/>
    <m/>
    <m/>
    <m/>
    <m/>
    <m/>
    <m/>
    <m/>
    <m/>
    <m/>
    <m/>
    <m/>
    <n v="301"/>
    <n v="61"/>
    <b v="0"/>
    <m/>
    <m/>
    <m/>
    <m/>
    <m/>
    <m/>
    <m/>
    <s v="הבקשה לא נמצאה באתר העירייה"/>
    <m/>
    <m/>
    <m/>
    <m/>
    <m/>
    <m/>
    <m/>
    <m/>
    <m/>
    <m/>
  </r>
  <r>
    <n v="1118"/>
    <m/>
    <m/>
    <m/>
    <m/>
    <m/>
    <m/>
    <m/>
    <m/>
    <m/>
    <m/>
    <n v="4001"/>
    <m/>
    <s v="תל אביב"/>
    <x v="8"/>
    <x v="36"/>
    <m/>
    <m/>
    <m/>
    <s v="מיסוי"/>
    <s v="פינוי-בינוי"/>
    <s v="בביצוע + מבנים מאוכלסים"/>
    <n v="7234191"/>
    <s v="503 20200267"/>
    <n v="503"/>
    <n v="20200267"/>
    <s v="בקשה למידע                                                                      "/>
    <s v="בניה חדשה                               "/>
    <n v="5501"/>
    <s v="גבעתיים"/>
    <n v="6300"/>
    <s v="ערבי נחל                                                    "/>
    <n v="103"/>
    <n v="1"/>
    <n v="1"/>
    <s v=" "/>
    <d v="2020-12-03T00:00:00"/>
    <n v="0"/>
    <n v="144"/>
    <m/>
    <m/>
    <n v="144"/>
    <s v="2020_04"/>
    <d v="2021-01-28T10:47:10"/>
    <m/>
    <m/>
    <s v="מהות הבקשה"/>
    <s v=" פירוט לגבי הבניה המבוקשת הריסת 2 מבנים קיימים. חפירה דיפון וביסוס מרתפים. בניין מגורים חדש - 144 יח&quot;ד, 3 קומות מרתפי חנייה, קומת קרקע בגובה כפול, 30 קומות מגורים, קומת גג טכני, צובר גז בפיתוח. הקלה / שימוש חורג:  הקלה סוג ההקלה המבוקשת:  אחר תאור ההקלה המבוקשת:  1. בקשה לפטור מהתקנת מערכות לקולטי שמש. חדרת עוגנים זמניים בזמן העבודה לחלקות גובלות. הבקשה כוללת את אחת או יותר מהעבודות להלן:  חפירה                                                                                                                                                                                                                                                                                                                                                                                                                                                                                                                                                                                                                          "/>
    <n v="0"/>
    <s v="NULL"/>
    <s v="NULL"/>
    <s v="NULL"/>
    <m/>
    <m/>
    <m/>
    <m/>
    <m/>
    <m/>
    <m/>
    <m/>
    <m/>
    <m/>
    <m/>
    <m/>
    <m/>
    <m/>
    <s v="NULL"/>
    <s v="NULL"/>
    <s v="לפי גוש חלקה (מרץ 2021)"/>
    <n v="2020"/>
    <x v="0"/>
    <s v="הריסה + חפירה ודיפון + בנייה"/>
    <m/>
    <m/>
    <n v="3"/>
    <m/>
    <m/>
    <m/>
    <n v="2"/>
    <s v="למידע"/>
    <m/>
    <x v="0"/>
    <m/>
    <m/>
    <m/>
    <m/>
    <m/>
    <m/>
    <m/>
    <m/>
    <m/>
    <m/>
    <m/>
    <m/>
    <m/>
    <n v="301"/>
    <n v="61"/>
    <b v="0"/>
    <m/>
    <m/>
    <m/>
    <m/>
    <m/>
    <m/>
    <m/>
    <s v="הבקשה לא נמצאה באתר העירייה"/>
    <m/>
    <m/>
    <m/>
    <m/>
    <m/>
    <m/>
    <m/>
    <m/>
    <m/>
    <m/>
  </r>
  <r>
    <n v="1119"/>
    <m/>
    <m/>
    <m/>
    <m/>
    <m/>
    <m/>
    <m/>
    <m/>
    <m/>
    <m/>
    <n v="4001"/>
    <m/>
    <s v="תל אביב"/>
    <x v="8"/>
    <x v="36"/>
    <m/>
    <m/>
    <m/>
    <s v="מיסוי"/>
    <s v="פינוי-בינוי"/>
    <s v="בביצוע + מבנים מאוכלסים"/>
    <n v="7236086"/>
    <s v="503 20200277"/>
    <n v="503"/>
    <n v="20200277"/>
    <s v="בקשה מקדמית                                                                     "/>
    <s v="בניה חדשה                               "/>
    <n v="5501"/>
    <s v="גבעתיים"/>
    <n v="6300"/>
    <s v="ערבי נחל                                                    "/>
    <n v="103"/>
    <n v="1"/>
    <n v="1"/>
    <s v=" "/>
    <d v="2020-12-17T00:00:00"/>
    <n v="36"/>
    <n v="108"/>
    <m/>
    <m/>
    <n v="144"/>
    <s v="2020_04"/>
    <d v="2021-01-28T10:47:10"/>
    <m/>
    <m/>
    <s v="מהות הבקשה"/>
    <s v=" הריסת 2 מבנים קיימים. חפירה דיפון וביסוס מרתפים. בניין מגורים חדש - 144 יח&quot;ד, 3 קומות מרתפי חנייה, קומת קרקע בגובה כפול, 30 קומות מגורים, קומת גג טכני, צובר גז בפיתוח.                                                                                                                                                                                                                                                                                                                                                                                                                                                                                                                                                                                                                                                                                                                                                                                                                                                                "/>
    <n v="0"/>
    <s v="NULL"/>
    <s v="NULL"/>
    <s v="NULL"/>
    <m/>
    <m/>
    <m/>
    <m/>
    <m/>
    <m/>
    <m/>
    <m/>
    <m/>
    <m/>
    <m/>
    <m/>
    <m/>
    <m/>
    <s v="NULL"/>
    <s v="NULL"/>
    <s v="לפי גוש חלקה (מרץ 2021)"/>
    <n v="2020"/>
    <x v="0"/>
    <s v="הריסה + חפירה ודיפון + בנייה"/>
    <m/>
    <m/>
    <n v="3"/>
    <m/>
    <m/>
    <m/>
    <n v="1"/>
    <s v="מקדמית"/>
    <m/>
    <x v="0"/>
    <m/>
    <m/>
    <m/>
    <m/>
    <m/>
    <m/>
    <m/>
    <m/>
    <m/>
    <m/>
    <m/>
    <m/>
    <m/>
    <n v="301"/>
    <n v="61"/>
    <b v="0"/>
    <m/>
    <m/>
    <m/>
    <m/>
    <m/>
    <m/>
    <m/>
    <s v="הבקשה לא נמצאה באתר העירייה"/>
    <m/>
    <m/>
    <m/>
    <m/>
    <s v="פיש"/>
    <m/>
    <m/>
    <m/>
    <m/>
    <m/>
  </r>
  <r>
    <n v="1120"/>
    <m/>
    <m/>
    <m/>
    <m/>
    <m/>
    <m/>
    <m/>
    <m/>
    <m/>
    <m/>
    <n v="4001"/>
    <m/>
    <s v="תל אביב"/>
    <x v="8"/>
    <x v="36"/>
    <m/>
    <m/>
    <m/>
    <s v="מיסוי"/>
    <s v="פינוי-בינוי"/>
    <s v="בביצוע + מבנים מאוכלסים"/>
    <n v="7236219"/>
    <s v="503 20200271"/>
    <n v="503"/>
    <n v="20200271"/>
    <s v="בקשה למידע                                                                      "/>
    <s v="תוספת למבנה קיים                        "/>
    <n v="8031"/>
    <s v="גבעתיים"/>
    <n v="6300"/>
    <s v="ערבי נחל                                                    "/>
    <n v="103"/>
    <n v="5"/>
    <n v="5"/>
    <s v=" "/>
    <d v="2020-12-09T00:00:00"/>
    <n v="119"/>
    <n v="144"/>
    <m/>
    <m/>
    <n v="25"/>
    <s v="2020_04"/>
    <d v="2021-01-28T10:47:10"/>
    <s v="נתוני העירייה"/>
    <s v="חישוב מתמטי"/>
    <s v="נתוני העירייה"/>
    <s v=" פירוט התוספת המבוקשת: תוספת 5 קומות טיפוסיות ו-25 יח&quot;ד ללא תוספת שטחים מסך השטחים המותרים עפ&quot;י תב&quot;ע                                                                                                                                                                                                                                                                                                                                                                                                                                                                                                                                                                                                                                                                                                                                                                                                                                                                                                                                    "/>
    <n v="0"/>
    <s v="NULL"/>
    <s v="NULL"/>
    <s v="NULL"/>
    <m/>
    <m/>
    <m/>
    <m/>
    <m/>
    <m/>
    <m/>
    <m/>
    <m/>
    <m/>
    <m/>
    <m/>
    <m/>
    <m/>
    <s v="NULL"/>
    <s v="NULL"/>
    <s v="לפי גוש חלקה (מרץ 2021)"/>
    <n v="2020"/>
    <x v="0"/>
    <s v="בנייה"/>
    <m/>
    <m/>
    <n v="2"/>
    <n v="1"/>
    <n v="1"/>
    <m/>
    <n v="1"/>
    <s v="למידע"/>
    <s v="תוספת יחד ולכן מובילה"/>
    <x v="0"/>
    <m/>
    <m/>
    <m/>
    <m/>
    <m/>
    <m/>
    <m/>
    <m/>
    <m/>
    <m/>
    <m/>
    <m/>
    <m/>
    <n v="301"/>
    <n v="61"/>
    <b v="0"/>
    <m/>
    <m/>
    <m/>
    <m/>
    <m/>
    <m/>
    <m/>
    <s v="הבקשה לא נמצאה באתר העירייה"/>
    <m/>
    <m/>
    <m/>
    <m/>
    <m/>
    <m/>
    <m/>
    <m/>
    <m/>
    <m/>
  </r>
  <r>
    <n v="1117"/>
    <m/>
    <m/>
    <m/>
    <m/>
    <m/>
    <m/>
    <m/>
    <m/>
    <m/>
    <m/>
    <n v="4001"/>
    <m/>
    <s v="תל אביב"/>
    <x v="8"/>
    <x v="36"/>
    <m/>
    <m/>
    <m/>
    <s v="מיסוי"/>
    <s v="פינוי-בינוי"/>
    <s v="בביצוע + מבנים מאוכלסים"/>
    <n v="7219226"/>
    <s v="503 20200278"/>
    <n v="503"/>
    <n v="20200278"/>
    <s v="בקשה מקדמית                                                                     "/>
    <s v="תוספת למבנה קיים                        "/>
    <n v="8031"/>
    <s v="גבעתיים"/>
    <n v="6300"/>
    <s v="ערבי נחל                                                    "/>
    <n v="103"/>
    <n v="5"/>
    <n v="5"/>
    <s v=" "/>
    <d v="2020-12-21T00:00:00"/>
    <n v="119"/>
    <n v="25"/>
    <m/>
    <m/>
    <n v="25"/>
    <s v="2020_04"/>
    <d v="2021-01-28T10:47:10"/>
    <s v="חישוב מתמטי"/>
    <s v="מהות הבקשה"/>
    <s v="מהות הבקשה"/>
    <s v=" תוספת 5 קומות טיפוסיות ו-25 יח&quot;ד ושטחים בהתאם לבניין קיים בבניה לפי היתר מס' 20180006 סה&quot;כ 31 קומות מגורים 144 יח&quot;ד                                                                                                                                                                                                                                                                                                                                                                                                                                                                                                                                                                                                                                                                                                                                                                                                                                                                                                                    "/>
    <n v="0"/>
    <s v="NULL"/>
    <s v="NULL"/>
    <s v="NULL"/>
    <m/>
    <m/>
    <m/>
    <m/>
    <m/>
    <m/>
    <m/>
    <m/>
    <m/>
    <m/>
    <m/>
    <m/>
    <m/>
    <m/>
    <s v="NULL"/>
    <s v="NULL"/>
    <s v="לפי גוש חלקה (מרץ 2021)"/>
    <n v="2020"/>
    <x v="0"/>
    <s v="בנייה"/>
    <m/>
    <m/>
    <n v="2"/>
    <n v="1"/>
    <n v="1"/>
    <m/>
    <n v="1"/>
    <s v="מקדמית"/>
    <s v="תוספת יחד ולכן מובילה"/>
    <x v="0"/>
    <m/>
    <m/>
    <m/>
    <m/>
    <m/>
    <m/>
    <m/>
    <m/>
    <m/>
    <m/>
    <m/>
    <m/>
    <m/>
    <n v="301"/>
    <n v="61"/>
    <b v="0"/>
    <m/>
    <m/>
    <m/>
    <m/>
    <m/>
    <m/>
    <m/>
    <s v="הבקשה לא נמצאה באתר העירייה"/>
    <m/>
    <m/>
    <m/>
    <m/>
    <m/>
    <m/>
    <m/>
    <m/>
    <m/>
    <m/>
  </r>
  <r>
    <n v="155"/>
    <m/>
    <m/>
    <m/>
    <m/>
    <m/>
    <m/>
    <m/>
    <m/>
    <m/>
    <m/>
    <n v="4001"/>
    <m/>
    <s v="תל אביב"/>
    <x v="8"/>
    <x v="36"/>
    <m/>
    <m/>
    <m/>
    <s v="מיסוי"/>
    <s v="פינוי-בינוי"/>
    <s v="בביצוע + מבנים מאוכלסים"/>
    <n v="771478"/>
    <s v="503 20130031"/>
    <n v="503"/>
    <n v="20130031"/>
    <s v="בקשה להיתר"/>
    <s v="דיפון וחפירה"/>
    <n v="8022"/>
    <s v="גבעתיים"/>
    <n v="6300"/>
    <s v="שפע טל"/>
    <n v="133"/>
    <n v="0"/>
    <n v="0"/>
    <m/>
    <d v="2013-02-27T00:00:00"/>
    <n v="0"/>
    <n v="0"/>
    <m/>
    <m/>
    <m/>
    <m/>
    <m/>
    <m/>
    <m/>
    <m/>
    <s v="דיפון חפירה וגידור"/>
    <m/>
    <m/>
    <m/>
    <n v="222883"/>
    <n v="20130020"/>
    <m/>
    <d v="2013-03-03T00:00:00"/>
    <m/>
    <n v="0"/>
    <n v="0"/>
    <m/>
    <m/>
    <m/>
    <m/>
    <m/>
    <m/>
    <m/>
    <s v="הרחבת שטח חפירה דיפון כולל עוגנים זמניים ביסוס והשלמת גידור."/>
    <m/>
    <m/>
    <s v="שליפה לפי תבעות (אוגוסט 2020)"/>
    <n v="2013"/>
    <x v="11"/>
    <s v="חפירה ודיפון"/>
    <s v="חפירה ודיפון"/>
    <m/>
    <n v="1"/>
    <m/>
    <m/>
    <m/>
    <n v="2"/>
    <s v="להיתר"/>
    <m/>
    <x v="2"/>
    <m/>
    <m/>
    <m/>
    <m/>
    <m/>
    <m/>
    <m/>
    <m/>
    <m/>
    <m/>
    <m/>
    <m/>
    <m/>
    <n v="301"/>
    <n v="61"/>
    <b v="0"/>
    <m/>
    <m/>
    <m/>
    <m/>
    <m/>
    <m/>
    <m/>
    <m/>
    <m/>
    <m/>
    <m/>
    <m/>
    <m/>
    <m/>
    <m/>
    <m/>
    <m/>
    <m/>
  </r>
  <r>
    <n v="156"/>
    <m/>
    <m/>
    <m/>
    <m/>
    <m/>
    <m/>
    <m/>
    <m/>
    <m/>
    <m/>
    <n v="4253"/>
    <m/>
    <s v="תל אביב"/>
    <x v="9"/>
    <x v="37"/>
    <m/>
    <m/>
    <m/>
    <s v="מיסוי"/>
    <s v="מיסוי - פינוי-בינוי"/>
    <s v="תכנית מאושרת עם פעילות יזמית"/>
    <n v="6863845"/>
    <s v="504 20190129"/>
    <n v="504"/>
    <n v="20190129"/>
    <s v="בקשה לתיק מידע"/>
    <s v="הריסה ובניה חדשה"/>
    <n v="8956"/>
    <s v="הרצלייה"/>
    <n v="6400"/>
    <s v="בר-כוכבא"/>
    <n v="313"/>
    <n v="0"/>
    <n v="0"/>
    <m/>
    <d v="2019-06-30T00:00:00"/>
    <n v="0"/>
    <n v="0"/>
    <n v="124"/>
    <n v="276"/>
    <n v="400"/>
    <m/>
    <m/>
    <s v="נתוני מתחם"/>
    <s v="נתוני מתחם"/>
    <m/>
    <s v="הריסת בינוי קיים והקמת 8 בניני מגורים, בני 7,9 , ו- 14 קומות, מעל ק&quot;ק גבוהה, מסחר, מבני ציבור, קיוסקים, מעל 3 קומות מרתף משותף. 40965 מ&quot;ר, 400 יח&quot;ד."/>
    <m/>
    <m/>
    <m/>
    <s v="NULL"/>
    <m/>
    <m/>
    <m/>
    <m/>
    <m/>
    <m/>
    <m/>
    <m/>
    <m/>
    <m/>
    <m/>
    <m/>
    <m/>
    <m/>
    <m/>
    <m/>
    <m/>
    <n v="2019"/>
    <x v="0"/>
    <s v="הריסה + בנייה"/>
    <m/>
    <m/>
    <s v="1,2"/>
    <n v="1"/>
    <n v="1"/>
    <m/>
    <n v="1"/>
    <s v="למידע"/>
    <m/>
    <x v="0"/>
    <m/>
    <m/>
    <m/>
    <m/>
    <m/>
    <m/>
    <m/>
    <m/>
    <m/>
    <m/>
    <m/>
    <m/>
    <s v="מיצוי יח&quot;ד בפרויקט"/>
    <n v="0"/>
    <n v="0"/>
    <b v="1"/>
    <m/>
    <m/>
    <m/>
    <m/>
    <m/>
    <m/>
    <m/>
    <m/>
    <m/>
    <m/>
    <m/>
    <m/>
    <m/>
    <m/>
    <s v="שחר"/>
    <m/>
    <m/>
    <m/>
  </r>
  <r>
    <n v="157"/>
    <m/>
    <m/>
    <m/>
    <m/>
    <m/>
    <m/>
    <m/>
    <m/>
    <m/>
    <m/>
    <n v="4253"/>
    <m/>
    <s v="תל אביב"/>
    <x v="9"/>
    <x v="37"/>
    <m/>
    <m/>
    <m/>
    <s v="מיסוי"/>
    <s v="מיסוי - פינוי-בינוי"/>
    <s v="תכנית מאושרת עם פעילות יזמית"/>
    <n v="7023341"/>
    <s v="504 20200023"/>
    <n v="504"/>
    <n v="20200023"/>
    <s v="בקשה לרישוי מלא"/>
    <s v="חפירה ודיפון"/>
    <n v="8956"/>
    <s v="הרצלייה"/>
    <n v="6400"/>
    <s v="בר-כוכבא"/>
    <n v="313"/>
    <n v="0"/>
    <n v="0"/>
    <m/>
    <d v="2020-01-06T00:00:00"/>
    <n v="0"/>
    <n v="0"/>
    <n v="82"/>
    <n v="180"/>
    <n v="262"/>
    <m/>
    <m/>
    <s v="חישוב לפי נתוני מתחם"/>
    <s v="חישוב מתמטי"/>
    <s v="מנהלת"/>
    <s v="הריסת 6 מבנים קיימים, דיפון וחפירה + החדרת עוגני קרקע זמניים"/>
    <m/>
    <m/>
    <m/>
    <n v="2055030"/>
    <n v="20200023"/>
    <m/>
    <d v="2020-07-27T00:00:00"/>
    <m/>
    <m/>
    <m/>
    <n v="82"/>
    <s v="חישוב לפי נתוני מתחם"/>
    <n v="180"/>
    <s v="חישוב מתמטי"/>
    <n v="262"/>
    <s v="מנהלת"/>
    <m/>
    <s v="הריסת 6 מבנים קיימים + חפירה ודיפון  בפרויקט פינוי בינוי הר/מק/2266   תנאים לתחילת עבודות: -אישור תחילת העבודות מותנה באישור מנהל אגף ביטחון,פיקוח וסדר צבורי לשלביות ביצוע ברחוב. -אישור הסדרי תנועה. -איכות הסביבה."/>
    <m/>
    <m/>
    <m/>
    <n v="2020"/>
    <x v="2"/>
    <s v="הריסה + חפירה ודיפון "/>
    <s v="הריסה + חפירה ודיפון"/>
    <m/>
    <n v="1"/>
    <m/>
    <m/>
    <m/>
    <n v="1"/>
    <s v="להיתר"/>
    <m/>
    <x v="1"/>
    <m/>
    <m/>
    <s v="אתר העירייה ודטה"/>
    <n v="7023341"/>
    <n v="2055030"/>
    <m/>
    <m/>
    <m/>
    <m/>
    <m/>
    <m/>
    <m/>
    <s v="מיצוי יח&quot;ד בפרויקט"/>
    <n v="0"/>
    <n v="0"/>
    <b v="1"/>
    <m/>
    <m/>
    <m/>
    <m/>
    <m/>
    <m/>
    <m/>
    <s v="אושר בתנאים"/>
    <m/>
    <m/>
    <m/>
    <m/>
    <m/>
    <m/>
    <m/>
    <m/>
    <m/>
    <m/>
  </r>
  <r>
    <n v="2115"/>
    <s v="פברואר 2022 - טיוב בקשה וסמל כפולים"/>
    <s v="כן"/>
    <s v="כן"/>
    <m/>
    <s v="לטייב - יש היתר חדש"/>
    <s v="כפול עם נתוני עבר"/>
    <s v="אין מספר בית"/>
    <s v="לא ניתן לקבוע בוודאות שאכן מדובר בפ&quot;ב כי אין מס' בית, באתר העירייה המסמך של ההיתר לא נפתח"/>
    <s v="אין מספר בית"/>
    <m/>
    <n v="4253"/>
    <m/>
    <s v="תל אביב"/>
    <x v="9"/>
    <x v="37"/>
    <m/>
    <m/>
    <m/>
    <s v="מיסוי"/>
    <s v="פינוי בינוי"/>
    <m/>
    <n v="7591274"/>
    <s v="504 20200746"/>
    <n v="504"/>
    <n v="20200746"/>
    <s v="בקשה לרישוי מלא                                                                 "/>
    <s v="בניה חדשה                               "/>
    <n v="8956"/>
    <s v="הרצלייה"/>
    <n v="6400"/>
    <s v="בר-כוכבא                                                    "/>
    <n v="313"/>
    <n v="0"/>
    <n v="0"/>
    <m/>
    <d v="2020-07-07T00:00:00"/>
    <n v="0"/>
    <n v="68"/>
    <s v="NULL"/>
    <s v="NULL"/>
    <n v="68"/>
    <s v="2022_01"/>
    <d v="2022-01-11T16:30:30"/>
    <m/>
    <m/>
    <s v="אתר העירייה"/>
    <s v=" הקמת בניין מגורים בן 68 יחד ,  קומת קרקע -  2 גני ילדים , מבואת כניסה לגנים  ,לובי כניסה לבניין המגורים , חדר דחסנית , חדר מיחזור , מעליות ,פיתוח שטח ופיתוח הכיכר העירונית .  13 קומות מגורים - קומת פנטהאוז וקומה טכנית על הגג - סהכ 15 קומות + קומת טכנית . מגרשים :20,60,32A,32B                                                                                                                                                                                                                                                                                                                                                                                                                                                                                                                                                                                                                                                                                                                                                 "/>
    <n v="628"/>
    <d v="2020-10-21T00:00:00"/>
    <s v="  לאשר את הבקשה בתנאים:     - תנאי להיתר יהיה מתן כתב וויתור, התחייבות בלתי חוזרת ושיפוי של מבקש ההיתר, לפיו    הוא מודע לקיומה של בעיית החיבור לתשתית מערכת הביוב ולתנאי, כי הביאם לידיעת    הרוכשים ו/או שוכרים ו/או בעלי זכויות אחרים הממתינים לאכלוס המבנה, וכי הוא מוותר    על כל טענה בקשר לכך ומתחייב לשפות את העירייה על כל הוצאה או נזק.     - תנאי לאכלוס ולמתן תעודת גמר יהיה אישור התאגיד בדבר קיומו של פתרון חיבור    לתשתית הביוב העירוני.                                                                                                                                                                                                                                                                                                                                                                                                                                                                                                                                                                                "/>
    <n v="2164228"/>
    <n v="20200746"/>
    <s v="בקשה לרישוי מלא                                                                 "/>
    <d v="2021-11-21T00:00:00"/>
    <s v="בית מגורים משותף                                                                          "/>
    <n v="0"/>
    <n v="68"/>
    <m/>
    <m/>
    <m/>
    <m/>
    <n v="68"/>
    <s v="מהות ההיתר"/>
    <s v="NULL"/>
    <s v="הקמת בניין מגורים בן 68 יחד,  קומת קרקע -  2 גני ילדים , מבואת כניסה לגנים  ,לובי כניסה לבניין המגורים , חדר דחסנית , חדר מיחזור , מעליות ,פיתוח שטח ופיתוח הכיכר העירונית .  13 קומות מגורים - קומת פנטהאוז וקומה טכנית על הגג - סהכ 15 קומות + קומת טכנית.  מגרשים :20,60,32A,32B"/>
    <s v="2022_01"/>
    <d v="2022-01-11T16:30:32"/>
    <s v="גוש חלקה"/>
    <n v="2020"/>
    <x v="1"/>
    <s v="בנייה"/>
    <s v="בנייה"/>
    <m/>
    <n v="1"/>
    <m/>
    <m/>
    <m/>
    <n v="2"/>
    <s v="להיתר"/>
    <m/>
    <x v="2"/>
    <m/>
    <m/>
    <m/>
    <m/>
    <m/>
    <m/>
    <m/>
    <m/>
    <m/>
    <m/>
    <m/>
    <m/>
    <s v="מיצוי יח&quot;ד בפרויקט"/>
    <n v="0"/>
    <n v="0"/>
    <b v="1"/>
    <m/>
    <m/>
    <m/>
    <m/>
    <m/>
    <m/>
    <m/>
    <m/>
    <m/>
    <s v="פיש"/>
    <s v="שחר"/>
    <m/>
    <m/>
    <m/>
    <m/>
    <m/>
    <m/>
    <m/>
  </r>
  <r>
    <n v="2116"/>
    <s v="פברואר 2022 - טיוב בקשה וסמל כפולים"/>
    <s v="כן"/>
    <s v="כן"/>
    <m/>
    <s v="לטייב - יש היתר חדש"/>
    <s v="כפול עם נתוני עבר"/>
    <s v="אין מספר בית"/>
    <s v="לא ניתן לקבוע בוודאות שאכן מדובר בפ&quot;ב כי אין מס' בית, באתר העירייה המסמך של ההיתר לא נפתח"/>
    <s v="אין מספר בית"/>
    <m/>
    <n v="4253"/>
    <m/>
    <s v="תל אביב"/>
    <x v="9"/>
    <x v="37"/>
    <m/>
    <m/>
    <m/>
    <s v="מיסוי"/>
    <s v="פינוי בינוי"/>
    <m/>
    <n v="7591275"/>
    <s v="504 20200747"/>
    <n v="504"/>
    <n v="20200747"/>
    <s v="בקשה להקלה או שימוש חורג                                                        "/>
    <s v="בניה חדשה                               "/>
    <n v="8956"/>
    <s v="הרצלייה"/>
    <n v="6400"/>
    <s v="בר-כוכבא                                                    "/>
    <n v="313"/>
    <n v="0"/>
    <n v="0"/>
    <m/>
    <d v="2020-07-08T00:00:00"/>
    <n v="0"/>
    <n v="92"/>
    <s v="NULL"/>
    <s v="NULL"/>
    <n v="92"/>
    <s v="2022_01"/>
    <d v="2022-01-11T16:30:30"/>
    <m/>
    <m/>
    <s v="אתר העירייה"/>
    <s v=" הקמת 3 בנייני מגורים בני 92 יחד , 7-9 קומות מגורים וקומה טכנית על הגג + קומה מסחרית גבוהה +3 מועדוני דיירים . העברת 3 יחד ממגרשים 11(2 יחד ) ו-12( 1 יחד ) במסגרת 10% המותרים לניוד בין המגרשים . מגרש 13A                                                                                                                                                                                                                                                                                                                                                                                                                                                                                                                                                                                                                                                                                                                                                                                                                         "/>
    <n v="673"/>
    <d v="2020-12-23T00:00:00"/>
    <s v="  דיון בהקלות:  -לאשר הקלה בעומק חנויות - 4 מ' במקום 7 מ' באופן נקודתי בהתאם לתכנון המבוקש.  - לאשר הקלה בגובה קומה מסחרית - 4 מ' במקום 5 מ' באופן נקודתי בהתאם לתכנון  המבוקש.        לאשר את הבקשה בתנאים:        הצבעה:  פה אחד (4) - צבי וייס, יהונתן יסעור, דנה אורן-ינאי, איל פביאן.                                                                                                                                                                                                                                                                                                                                                                                                                                                                                                                                                                                                                                                                                                                                              "/>
    <n v="2163237"/>
    <n v="20200747"/>
    <s v="בקשה להקלה או שימוש חורג                                                        "/>
    <d v="2021-12-08T00:00:00"/>
    <s v="בית מגורים משותף                                                                          "/>
    <n v="0"/>
    <n v="92"/>
    <m/>
    <m/>
    <m/>
    <m/>
    <n v="92"/>
    <s v="מהות ההיתר"/>
    <s v="NULL"/>
    <s v="הקמת 3 בנייני מגורים בני 92 יחד , 7-9 קומות מגורים וקומה טכנית על הגג + קומה מסחרית גבוהה +3 מועדוני דיירים . העברת 3 יחד ממגרשים 11(2 יחד ) ו-12( 1 יחד ) במסגרת 10% המותרים לניוד בין המגרשים .  מגרש 13A"/>
    <s v="2022_01"/>
    <d v="2022-01-11T16:30:32"/>
    <s v="גוש חלקה"/>
    <n v="2020"/>
    <x v="1"/>
    <s v="בנייה"/>
    <s v="בנייה"/>
    <m/>
    <n v="1"/>
    <m/>
    <m/>
    <m/>
    <n v="2"/>
    <s v="להיתר"/>
    <m/>
    <x v="2"/>
    <m/>
    <m/>
    <m/>
    <m/>
    <m/>
    <m/>
    <m/>
    <m/>
    <m/>
    <m/>
    <m/>
    <m/>
    <s v="מיצוי יח&quot;ד בפרויקט"/>
    <n v="0"/>
    <n v="0"/>
    <b v="1"/>
    <m/>
    <m/>
    <m/>
    <m/>
    <m/>
    <m/>
    <m/>
    <m/>
    <m/>
    <s v="פיש"/>
    <s v="שחר"/>
    <m/>
    <m/>
    <m/>
    <m/>
    <m/>
    <m/>
    <m/>
  </r>
  <r>
    <n v="2117"/>
    <s v="פברואר 2022 - טיוב בקשה וסמל כפולים"/>
    <s v="כן"/>
    <s v="כן"/>
    <m/>
    <s v="לטייב - יש היתר חדש"/>
    <s v="כפול עם נתוני עבר"/>
    <s v="אין מספר בית"/>
    <s v="לא ניתן לקבוע בוודאות שאכן מדובר בפ&quot;ב כי אין מס' בית, באתר העירייה המסמך של ההיתר לא נפתח"/>
    <s v="אין מספר בית"/>
    <m/>
    <n v="4253"/>
    <m/>
    <s v="תל אביב"/>
    <x v="9"/>
    <x v="37"/>
    <m/>
    <m/>
    <m/>
    <s v="מיסוי"/>
    <s v="פינוי בינוי"/>
    <m/>
    <n v="7591276"/>
    <s v="504 20200748"/>
    <n v="504"/>
    <n v="20200748"/>
    <s v="בקשה להקלה או שימוש חורג                                                        "/>
    <s v="בניה חדשה                               "/>
    <n v="8956"/>
    <s v="הרצלייה"/>
    <n v="6400"/>
    <s v="בר-כוכבא                                                    "/>
    <n v="313"/>
    <n v="0"/>
    <n v="0"/>
    <m/>
    <d v="2020-07-08T00:00:00"/>
    <n v="0"/>
    <n v="70"/>
    <s v="NULL"/>
    <s v="NULL"/>
    <n v="70"/>
    <s v="2022_01"/>
    <d v="2022-01-11T16:30:30"/>
    <m/>
    <m/>
    <s v="אתר העירייה"/>
    <s v=" הקמת בניין מגורים בן 70 יחד , 14 קומות + קומת טכנית על הגג + קומה מסחרית גבוהה + מעדון דיירים מגרש :12                                                                                                                                                                                                                                                                                                                                                                                                                                                                                                                                                                                                                                                                                                                                                                                                                                                                                                                                "/>
    <n v="673"/>
    <d v="2020-12-23T00:00:00"/>
    <s v="  דיון בהקלות:  - לאשר הקלה נקודתית עפי התכנית שנדונה בוועדה בעומק חנויות - 5.90 מ' במקום 7 מ'  כמוגדר סעיף 4.1.2 ד' בתבע .  - לאשר הקלה נקודתית עפי התכנית שנדונה בוועדה בגובה קומה מסחרית - 4.50 מ' במקום  5 מ' כמוגדר בסעיף 4.1.2 א'3 בתבע .     לאשר את הבקשה בתנאים:        הצבעה:  פה אחד (4) - צבי וייס, יהונתן יסעור, דנה אורן-ינאי, איל פביאן.                                                                                                                                                                                                                                                                                                                                                                                                                                                                                                                                                                                                                                                                             "/>
    <n v="2163114"/>
    <n v="20200748"/>
    <s v="בקשה להקלה או שימוש חורג                                                        "/>
    <d v="2021-12-28T00:00:00"/>
    <s v="בית מגורים משותף                                                                          "/>
    <n v="0"/>
    <n v="70"/>
    <m/>
    <m/>
    <m/>
    <m/>
    <n v="70"/>
    <s v="מהות ההיתר"/>
    <s v="NULL"/>
    <s v="הקמת בניין מגורים בן 70 יחד , 14 קומות + קומת טכנית על הגג + קומה מסחרית גבוהה + מעדון דיירים.  מגרש :12"/>
    <s v="2022_01"/>
    <d v="2022-01-11T16:30:32"/>
    <s v="גוש חלקה"/>
    <n v="2020"/>
    <x v="1"/>
    <s v="בנייה"/>
    <s v="בנייה"/>
    <m/>
    <n v="1"/>
    <m/>
    <m/>
    <m/>
    <n v="2"/>
    <s v="להיתר"/>
    <m/>
    <x v="2"/>
    <m/>
    <m/>
    <m/>
    <m/>
    <m/>
    <m/>
    <m/>
    <m/>
    <m/>
    <m/>
    <m/>
    <m/>
    <s v="מיצוי יח&quot;ד בפרויקט"/>
    <n v="0"/>
    <n v="0"/>
    <b v="1"/>
    <m/>
    <m/>
    <m/>
    <m/>
    <m/>
    <m/>
    <m/>
    <m/>
    <m/>
    <s v="פיש"/>
    <s v="שחר"/>
    <m/>
    <m/>
    <m/>
    <m/>
    <m/>
    <m/>
    <m/>
  </r>
  <r>
    <n v="2118"/>
    <s v="פברואר 2022 - טיוב בקשה וסמל כפולים"/>
    <s v="כן"/>
    <s v="כן"/>
    <m/>
    <s v="לטייב - יש היתר חדש"/>
    <s v="כפול עם נתוני עבר"/>
    <s v="אין מספר בית"/>
    <s v="לא ניתן לקבוע בוודאות שאכן מדובר בפ&quot;ב כי אין מס' בית, באתר העירייה המסמך של ההיתר לא נפתח"/>
    <s v="אין מספר בית"/>
    <m/>
    <n v="4253"/>
    <m/>
    <s v="תל אביב"/>
    <x v="9"/>
    <x v="37"/>
    <m/>
    <m/>
    <m/>
    <s v="מיסוי"/>
    <s v="פינוי בינוי"/>
    <m/>
    <n v="7591280"/>
    <s v="504 20200896"/>
    <n v="504"/>
    <n v="20200896"/>
    <s v="בקשה להקלה או שימוש חורג                                                        "/>
    <s v="בניה חדשה                               "/>
    <n v="8956"/>
    <s v="הרצלייה"/>
    <n v="6400"/>
    <s v="בר-כוכבא                                                    "/>
    <n v="313"/>
    <n v="0"/>
    <n v="0"/>
    <m/>
    <d v="2020-08-05T00:00:00"/>
    <n v="0"/>
    <n v="34"/>
    <s v="NULL"/>
    <s v="NULL"/>
    <n v="34"/>
    <s v="2022_01"/>
    <d v="2022-01-11T16:30:30"/>
    <m/>
    <m/>
    <s v="מהות הבקשה"/>
    <s v=" הקמת בניין מגורים בן 34 יחד 9 קומות מעל קומת מסחר גבוהה וקומה טכנית על הגג מגרש :13B                                                                                                                                                                                                                                                                                                                                                                                                                                                                                                                                                                                                                                                                                                                                                                                                                                                                                                                                                  "/>
    <n v="671"/>
    <d v="2020-11-25T00:00:00"/>
    <s v="  דיון בהקלות :  - לאשר הקלה בעומק חנויות ל-3.80 מ' במקום 7.00 מ' כמוגדר בתכנית הר/2266  סעיף 4.1.2 ז' .  - לאשר הקה בגובה קומה מסחרית ל-4.00 מ' במקום 5.00 מ' כמוגדר בתכנית הר/2266  סעיף 4.1.2 א'3 .  - ההקלות מאושרות באופן מקומי בהתאם לתכנית שנדונה.        לאשר הבקשה בתנאים:        הצבעה:  פה אחד (3): צבי וייס, יהונתן יסעור, איל פביאן.                                                                                                                                                                                                                                                                                                                                                                                                                                                                                                                                                                                                                                                                                       "/>
    <n v="2162545"/>
    <n v="20200896"/>
    <s v="בקשה להקלה או שימוש חורג                                                        "/>
    <d v="2021-12-05T00:00:00"/>
    <s v="בית מגורים משותף                                                                          "/>
    <n v="0"/>
    <n v="34"/>
    <m/>
    <m/>
    <m/>
    <m/>
    <n v="34"/>
    <s v="מהות ההיתר"/>
    <s v="NULL"/>
    <s v="הקמת בניין מגורים בן 34 יחד 9 קומות מעל קומת מסחר גבוהה וקומה טכנית על הגג. מגרש :13B"/>
    <s v="2022_01"/>
    <d v="2022-01-11T16:30:32"/>
    <s v="גוש חלקה"/>
    <n v="2020"/>
    <x v="1"/>
    <s v="בנייה"/>
    <s v="בנייה"/>
    <m/>
    <n v="1"/>
    <m/>
    <m/>
    <m/>
    <n v="2"/>
    <s v="להיתר"/>
    <m/>
    <x v="2"/>
    <m/>
    <m/>
    <m/>
    <m/>
    <m/>
    <m/>
    <m/>
    <m/>
    <m/>
    <m/>
    <m/>
    <m/>
    <s v="מיצוי יח&quot;ד בפרויקט"/>
    <n v="0"/>
    <n v="0"/>
    <b v="1"/>
    <m/>
    <m/>
    <m/>
    <m/>
    <m/>
    <m/>
    <m/>
    <m/>
    <m/>
    <s v="פיש"/>
    <s v="שחר"/>
    <m/>
    <m/>
    <m/>
    <m/>
    <m/>
    <m/>
    <m/>
  </r>
  <r>
    <n v="1132"/>
    <m/>
    <m/>
    <m/>
    <m/>
    <m/>
    <m/>
    <m/>
    <m/>
    <m/>
    <m/>
    <n v="4253"/>
    <m/>
    <s v="תל אביב"/>
    <x v="9"/>
    <x v="37"/>
    <m/>
    <m/>
    <m/>
    <s v="מיסוי"/>
    <s v="פינוי-בינוי"/>
    <s v="תכנית מאושרת עם פעילות יזמית"/>
    <n v="7235304"/>
    <s v="504 20201306"/>
    <n v="504"/>
    <n v="20201306"/>
    <s v="בקשה לרישוי מלא                                                                 "/>
    <s v="הריסה                                   "/>
    <n v="8956"/>
    <s v="הרצלייה"/>
    <n v="6400"/>
    <s v="בר-כוכבא                                                    "/>
    <n v="313"/>
    <n v="0"/>
    <n v="0"/>
    <s v=" "/>
    <d v="2020-11-23T00:00:00"/>
    <n v="0"/>
    <n v="0"/>
    <n v="42"/>
    <n v="96"/>
    <n v="138"/>
    <s v="2020_04"/>
    <d v="2021-01-28T10:47:10"/>
    <s v="חישוב לפי נתוני מתחם"/>
    <s v="חישוב מתמטי"/>
    <m/>
    <s v=" הריסת 3 מבנים קיימים דיפון וחפירה + החדרת עוגני קרקע זמניים                                                                                                                                                                                                                                                                                                                                                                                                                                                                                                                                                                                                                                                                                                                                                                                                                                                                                                                                                                            "/>
    <n v="0"/>
    <s v="NULL"/>
    <s v="  לאשר את הבקשה בתנאים:                                                                                                                                                                                                                                                                                                                                                                                                                                                                                                                                                                                                                                                                                                                                                                                                                                                                                                                                                                                                                 "/>
    <n v="2132777"/>
    <n v="20201306"/>
    <m/>
    <d v="2021-05-25T00:00:00"/>
    <s v="בית מגורים משותף                                                                          "/>
    <m/>
    <m/>
    <n v="42"/>
    <s v="חישוב לפי נתוני מתחם"/>
    <n v="96"/>
    <s v="חישוב מתמטי"/>
    <n v="138"/>
    <m/>
    <m/>
    <s v="הריסת 3 מבנים קיימים דיפון וחפירה. תנאי בהיתר: אישור ניתוק חברת חשמל."/>
    <s v="NULL"/>
    <s v="NULL"/>
    <s v="לפי גוש חלקה (מרץ 2021)"/>
    <n v="2020"/>
    <x v="1"/>
    <s v="הריסה + חפירה ודיפון"/>
    <s v="הריסה + חפירה ודיפון"/>
    <m/>
    <n v="2"/>
    <m/>
    <m/>
    <m/>
    <n v="1"/>
    <s v="להיתר"/>
    <m/>
    <x v="1"/>
    <m/>
    <m/>
    <m/>
    <n v="7235304"/>
    <n v="2132777"/>
    <m/>
    <m/>
    <m/>
    <m/>
    <m/>
    <m/>
    <m/>
    <s v="מיצוי יח&quot;ד בפרויקט"/>
    <n v="0"/>
    <n v="0"/>
    <b v="1"/>
    <m/>
    <m/>
    <m/>
    <m/>
    <m/>
    <m/>
    <m/>
    <s v="אישור בתנאים"/>
    <m/>
    <m/>
    <m/>
    <m/>
    <m/>
    <m/>
    <m/>
    <m/>
    <m/>
    <m/>
  </r>
  <r>
    <n v="171"/>
    <m/>
    <m/>
    <m/>
    <m/>
    <m/>
    <m/>
    <m/>
    <m/>
    <m/>
    <m/>
    <n v="4253"/>
    <m/>
    <s v="תל אביב"/>
    <x v="9"/>
    <x v="37"/>
    <m/>
    <m/>
    <m/>
    <s v="מיסוי"/>
    <s v="פינוי-בינוי"/>
    <s v="תכנית מאושרת עם פעילות יזמית"/>
    <n v="28022"/>
    <s v="504 20070566"/>
    <n v="504"/>
    <n v="20070566"/>
    <s v="בקשה להיתר"/>
    <s v="בניה חדשה"/>
    <n v="2620"/>
    <s v="הרצלייה"/>
    <n v="6400"/>
    <s v="בר כוכבא"/>
    <n v="313"/>
    <n v="93"/>
    <n v="93"/>
    <m/>
    <d v="2007-10-29T00:00:00"/>
    <n v="0"/>
    <n v="84"/>
    <m/>
    <m/>
    <n v="84"/>
    <m/>
    <m/>
    <m/>
    <m/>
    <m/>
    <s v="שלושה בנייני מגורים בני 7,8,9 קומות, סה&quot;כ 84 יח&quot;ד מעל קומת קרקע מסחרית ושתי קומות מרתף"/>
    <m/>
    <m/>
    <m/>
    <s v="NULL"/>
    <m/>
    <m/>
    <m/>
    <m/>
    <m/>
    <m/>
    <m/>
    <m/>
    <m/>
    <m/>
    <m/>
    <m/>
    <m/>
    <m/>
    <m/>
    <m/>
    <s v="שליפת כתובות (אוגוסט 2020)"/>
    <n v="2007"/>
    <x v="0"/>
    <s v="בנייה"/>
    <m/>
    <m/>
    <n v="1"/>
    <m/>
    <m/>
    <n v="1"/>
    <n v="1"/>
    <s v="להיתר"/>
    <m/>
    <x v="0"/>
    <m/>
    <m/>
    <m/>
    <m/>
    <m/>
    <m/>
    <m/>
    <m/>
    <m/>
    <m/>
    <m/>
    <s v="לפי הכתובת נראה ששייך למתחם בזק (שהינו מבוטל)"/>
    <s v="מיצוי יח&quot;ד בפרויקט"/>
    <n v="0"/>
    <n v="0"/>
    <b v="1"/>
    <m/>
    <m/>
    <m/>
    <m/>
    <m/>
    <m/>
    <m/>
    <s v="לאשר הארכת תוקף החלטת ועדה"/>
    <m/>
    <m/>
    <m/>
    <m/>
    <m/>
    <s v="פיש"/>
    <m/>
    <m/>
    <m/>
    <m/>
  </r>
  <r>
    <n v="158"/>
    <m/>
    <m/>
    <m/>
    <m/>
    <m/>
    <m/>
    <m/>
    <m/>
    <m/>
    <m/>
    <n v="4112"/>
    <m/>
    <s v="תל אביב"/>
    <x v="9"/>
    <x v="38"/>
    <m/>
    <m/>
    <m/>
    <s v="מיסוי"/>
    <s v="מיסוי - פינוי-בינוי"/>
    <s v="בביצוע"/>
    <n v="6863038"/>
    <s v="504 20180404"/>
    <n v="504"/>
    <n v="20180404"/>
    <s v="בקשה לתיק מידע"/>
    <s v="הריסה ובניה חדשה"/>
    <n v="8913"/>
    <s v="הרצלייה"/>
    <n v="6400"/>
    <s v="אבן-עזרא"/>
    <n v="542"/>
    <n v="36"/>
    <n v="36"/>
    <m/>
    <d v="2018-05-07T00:00:00"/>
    <n v="0"/>
    <n v="0"/>
    <n v="84"/>
    <n v="194"/>
    <n v="278"/>
    <m/>
    <m/>
    <m/>
    <m/>
    <m/>
    <s v="הריסת 5 מבנים בני 4 קומות המכילים 84 יח&quot;ד והקמת 4 בנייני מגורים המכילים 278 יח&quot;ד בני 12-15 קומות על גבי 3 קומות מרתף חניה משותף. וכן הקמת משרד מכירות לתקופת הבנייה."/>
    <m/>
    <m/>
    <m/>
    <s v="NULL"/>
    <m/>
    <m/>
    <m/>
    <m/>
    <m/>
    <m/>
    <m/>
    <m/>
    <m/>
    <m/>
    <m/>
    <m/>
    <m/>
    <m/>
    <m/>
    <m/>
    <m/>
    <n v="2018"/>
    <x v="0"/>
    <s v="הריסה + בנייה"/>
    <m/>
    <m/>
    <m/>
    <m/>
    <m/>
    <m/>
    <n v="4"/>
    <s v="למידע"/>
    <m/>
    <x v="0"/>
    <m/>
    <m/>
    <m/>
    <m/>
    <m/>
    <m/>
    <m/>
    <m/>
    <m/>
    <m/>
    <m/>
    <m/>
    <s v="מיצוי יח&quot;ד בפרויקט"/>
    <n v="0"/>
    <n v="0"/>
    <b v="1"/>
    <m/>
    <m/>
    <m/>
    <m/>
    <m/>
    <m/>
    <m/>
    <m/>
    <m/>
    <m/>
    <m/>
    <m/>
    <m/>
    <m/>
    <m/>
    <m/>
    <m/>
    <m/>
  </r>
  <r>
    <n v="160"/>
    <m/>
    <m/>
    <m/>
    <m/>
    <m/>
    <m/>
    <m/>
    <m/>
    <m/>
    <m/>
    <n v="4112"/>
    <m/>
    <s v="תל אביב"/>
    <x v="9"/>
    <x v="38"/>
    <m/>
    <m/>
    <m/>
    <s v="מיסוי"/>
    <s v="מיסוי - פינוי-בינוי"/>
    <s v="בביצוע"/>
    <n v="6863341"/>
    <s v="504 20180746"/>
    <n v="504"/>
    <n v="20180746"/>
    <s v="בקשה לרישוי מלא"/>
    <s v="בניה חדשה"/>
    <n v="8913"/>
    <s v="הרצלייה"/>
    <n v="6400"/>
    <s v="אבן-עזרא"/>
    <n v="542"/>
    <n v="36"/>
    <n v="36"/>
    <m/>
    <d v="2018-08-01T00:00:00"/>
    <n v="0"/>
    <n v="78"/>
    <m/>
    <m/>
    <n v="78"/>
    <m/>
    <m/>
    <m/>
    <m/>
    <m/>
    <s v="הקמת בניין מגורים אחד המכיל 78 יח&quot;ד, קומת קרקע + 14 קומות"/>
    <m/>
    <m/>
    <m/>
    <s v="NULL"/>
    <m/>
    <m/>
    <m/>
    <m/>
    <m/>
    <m/>
    <m/>
    <m/>
    <m/>
    <m/>
    <m/>
    <m/>
    <m/>
    <m/>
    <m/>
    <m/>
    <m/>
    <n v="2018"/>
    <x v="0"/>
    <s v="בנייה"/>
    <m/>
    <m/>
    <m/>
    <m/>
    <m/>
    <m/>
    <n v="4"/>
    <s v="להיתר"/>
    <m/>
    <x v="0"/>
    <m/>
    <m/>
    <m/>
    <m/>
    <m/>
    <m/>
    <m/>
    <m/>
    <m/>
    <m/>
    <m/>
    <m/>
    <s v="מיצוי יח&quot;ד בפרויקט"/>
    <n v="0"/>
    <n v="0"/>
    <b v="1"/>
    <m/>
    <m/>
    <m/>
    <m/>
    <m/>
    <m/>
    <m/>
    <m/>
    <m/>
    <m/>
    <m/>
    <m/>
    <m/>
    <m/>
    <m/>
    <m/>
    <m/>
    <m/>
  </r>
  <r>
    <n v="159"/>
    <m/>
    <m/>
    <m/>
    <m/>
    <m/>
    <m/>
    <m/>
    <m/>
    <m/>
    <m/>
    <n v="4112"/>
    <m/>
    <s v="תל אביב"/>
    <x v="9"/>
    <x v="38"/>
    <m/>
    <m/>
    <m/>
    <s v="מיסוי"/>
    <s v="מיסוי - פינוי-בינוי"/>
    <s v="בביצוע"/>
    <n v="7022588"/>
    <s v="504 20180746"/>
    <n v="504"/>
    <n v="20180746"/>
    <s v="בקשה לרישוי מלא"/>
    <s v="בניה חדשה"/>
    <n v="8913"/>
    <s v="הרצלייה"/>
    <n v="6400"/>
    <s v="אבן-עזרא"/>
    <n v="542"/>
    <n v="36"/>
    <n v="36"/>
    <m/>
    <d v="2018-08-01T00:00:00"/>
    <n v="0"/>
    <n v="78"/>
    <n v="28"/>
    <n v="50"/>
    <n v="78"/>
    <m/>
    <m/>
    <m/>
    <m/>
    <m/>
    <s v="הקמת בניין מגורים אחד המכיל 78 יחד, קומת קרקע + 14 קומות"/>
    <m/>
    <m/>
    <m/>
    <n v="1987604"/>
    <n v="20180746"/>
    <m/>
    <d v="2019-11-10T00:00:00"/>
    <m/>
    <n v="0"/>
    <n v="78"/>
    <n v="28"/>
    <m/>
    <n v="50"/>
    <m/>
    <n v="78"/>
    <m/>
    <m/>
    <s v="הקמת בניין מגורים אחד המכיל 78 יחד, קומת קרקע + 14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n v="2018"/>
    <x v="6"/>
    <s v="בנייה"/>
    <s v="בנייה"/>
    <m/>
    <n v="1"/>
    <m/>
    <m/>
    <m/>
    <n v="1"/>
    <s v="להיתר"/>
    <m/>
    <x v="1"/>
    <m/>
    <m/>
    <m/>
    <n v="7022588"/>
    <n v="1987604"/>
    <m/>
    <m/>
    <m/>
    <m/>
    <m/>
    <m/>
    <m/>
    <s v="מיצוי יח&quot;ד בפרויקט"/>
    <n v="0"/>
    <n v="0"/>
    <b v="1"/>
    <m/>
    <m/>
    <m/>
    <m/>
    <m/>
    <m/>
    <m/>
    <m/>
    <m/>
    <m/>
    <m/>
    <m/>
    <m/>
    <m/>
    <m/>
    <m/>
    <m/>
    <m/>
  </r>
  <r>
    <n v="162"/>
    <m/>
    <m/>
    <m/>
    <m/>
    <m/>
    <m/>
    <m/>
    <m/>
    <m/>
    <m/>
    <n v="4112"/>
    <m/>
    <s v="תל אביב"/>
    <x v="9"/>
    <x v="38"/>
    <m/>
    <m/>
    <m/>
    <s v="מיסוי"/>
    <s v="מיסוי - פינוי-בינוי"/>
    <s v="בביצוע"/>
    <n v="6863343"/>
    <s v="504 20180748"/>
    <n v="504"/>
    <n v="20180748"/>
    <s v="בקשה לרישוי מלא"/>
    <s v="בניה חדשה"/>
    <n v="8913"/>
    <s v="הרצלייה"/>
    <n v="6400"/>
    <s v="אבן-עזרא"/>
    <n v="542"/>
    <n v="36"/>
    <n v="36"/>
    <m/>
    <d v="2018-08-01T00:00:00"/>
    <n v="0"/>
    <n v="94"/>
    <m/>
    <m/>
    <n v="94"/>
    <m/>
    <m/>
    <m/>
    <m/>
    <m/>
    <s v="הקמת בניין מגורים אחד המכיל 94 יח&quot;ד, קומת קרקעי + 14 קומות"/>
    <m/>
    <m/>
    <m/>
    <s v="NULL"/>
    <m/>
    <m/>
    <m/>
    <m/>
    <m/>
    <m/>
    <m/>
    <m/>
    <m/>
    <m/>
    <m/>
    <m/>
    <m/>
    <m/>
    <m/>
    <m/>
    <m/>
    <n v="2018"/>
    <x v="0"/>
    <s v="בנייה"/>
    <m/>
    <m/>
    <m/>
    <m/>
    <m/>
    <m/>
    <n v="4"/>
    <s v="להיתר"/>
    <m/>
    <x v="0"/>
    <m/>
    <m/>
    <m/>
    <m/>
    <m/>
    <m/>
    <m/>
    <m/>
    <m/>
    <m/>
    <m/>
    <m/>
    <s v="מיצוי יח&quot;ד בפרויקט"/>
    <n v="0"/>
    <n v="0"/>
    <b v="1"/>
    <m/>
    <m/>
    <m/>
    <m/>
    <m/>
    <m/>
    <m/>
    <m/>
    <m/>
    <m/>
    <m/>
    <m/>
    <m/>
    <m/>
    <m/>
    <m/>
    <m/>
    <m/>
  </r>
  <r>
    <n v="161"/>
    <m/>
    <m/>
    <m/>
    <m/>
    <m/>
    <m/>
    <m/>
    <m/>
    <m/>
    <m/>
    <n v="4112"/>
    <m/>
    <s v="תל אביב"/>
    <x v="9"/>
    <x v="38"/>
    <m/>
    <m/>
    <m/>
    <s v="מיסוי"/>
    <s v="מיסוי - פינוי-בינוי"/>
    <s v="בביצוע"/>
    <n v="7022590"/>
    <s v="504 20180748"/>
    <n v="504"/>
    <n v="20180748"/>
    <s v="בקשה לרישוי מלא"/>
    <s v="בניה חדשה"/>
    <n v="8913"/>
    <s v="הרצלייה"/>
    <n v="6400"/>
    <s v="אבן-עזרא"/>
    <n v="542"/>
    <n v="36"/>
    <n v="36"/>
    <m/>
    <d v="2018-08-01T00:00:00"/>
    <n v="0"/>
    <n v="94"/>
    <n v="28"/>
    <n v="66"/>
    <n v="94"/>
    <m/>
    <m/>
    <m/>
    <m/>
    <m/>
    <s v="הקמת בניין מגורים אחד המכיל 94 יחד, קומת קרקעי + 14 קומות"/>
    <m/>
    <m/>
    <m/>
    <n v="1987072"/>
    <n v="20180748"/>
    <m/>
    <d v="2019-10-03T00:00:00"/>
    <m/>
    <n v="0"/>
    <n v="94"/>
    <n v="28"/>
    <m/>
    <n v="66"/>
    <m/>
    <n v="94"/>
    <m/>
    <m/>
    <s v="הקמת בניין מגורים אחד המכיל 94 יחד, קומת קרקעי + 14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n v="2018"/>
    <x v="6"/>
    <s v="בנייה"/>
    <s v="בנייה"/>
    <m/>
    <n v="2"/>
    <m/>
    <m/>
    <m/>
    <n v="1"/>
    <s v="להיתר"/>
    <m/>
    <x v="1"/>
    <m/>
    <m/>
    <m/>
    <n v="7022590"/>
    <n v="1987072"/>
    <m/>
    <m/>
    <m/>
    <m/>
    <m/>
    <m/>
    <m/>
    <s v="מיצוי יח&quot;ד בפרויקט"/>
    <n v="0"/>
    <n v="0"/>
    <b v="1"/>
    <m/>
    <m/>
    <m/>
    <m/>
    <m/>
    <m/>
    <m/>
    <m/>
    <m/>
    <m/>
    <m/>
    <m/>
    <m/>
    <m/>
    <m/>
    <m/>
    <m/>
    <m/>
  </r>
  <r>
    <n v="1125"/>
    <m/>
    <m/>
    <m/>
    <m/>
    <m/>
    <m/>
    <m/>
    <m/>
    <m/>
    <m/>
    <n v="4112"/>
    <m/>
    <s v="תל אביב"/>
    <x v="9"/>
    <x v="38"/>
    <m/>
    <m/>
    <m/>
    <s v="מיסוי"/>
    <s v="פינוי-בינוי"/>
    <s v="בביצוע"/>
    <n v="7144818"/>
    <s v="504 20200945"/>
    <n v="504"/>
    <n v="20200945"/>
    <s v="בקשה בסמכות מהנדס העיר                                                          "/>
    <s v="תוכ' שינויים ללא תוס' שטח               "/>
    <n v="8913"/>
    <s v="הרצלייה"/>
    <n v="6400"/>
    <s v="אבן-עזרא                                                    "/>
    <n v="542"/>
    <n v="36"/>
    <n v="36"/>
    <m/>
    <d v="2020-08-17T00:00:00"/>
    <n v="78"/>
    <n v="0"/>
    <m/>
    <m/>
    <n v="278"/>
    <s v="2020_02"/>
    <d v="2020-11-24T10:27:21"/>
    <m/>
    <m/>
    <s v="מדלן"/>
    <s v=" בקשה להיתר שינויים בגין שינוי חומרי גמר בחזיתות                                                                                                                                                                                                                                                                                                                                                                                                                                                                                                                                                                                                                                                                                                                                                                                                                                                                                                                                                                                        "/>
    <n v="322"/>
    <d v="2020-08-19T00:00:00"/>
    <s v="  לאשר את הבקשה בתנאים:"/>
    <n v="2055461"/>
    <n v="20200945"/>
    <s v="בקשה בסמכות מהנדס העיר                                                          "/>
    <d v="2020-09-03T00:00:00"/>
    <s v="בית מגורים משותף                                                                          "/>
    <n v="78"/>
    <n v="0"/>
    <m/>
    <m/>
    <m/>
    <m/>
    <n v="278"/>
    <s v="מדלן"/>
    <m/>
    <s v="שינוי חומרי גמר בחזיתות."/>
    <s v="2020_02"/>
    <d v="2020-11-24T10:27:22"/>
    <s v="לפי גוש חלקה (מרץ 2021)"/>
    <n v="2020"/>
    <x v="2"/>
    <s v="בנייה (שינויים)"/>
    <s v="בנייה (שינויים)"/>
    <m/>
    <s v="1,2"/>
    <m/>
    <m/>
    <m/>
    <n v="2"/>
    <s v="להיתר"/>
    <m/>
    <x v="2"/>
    <m/>
    <m/>
    <m/>
    <n v="7144818"/>
    <n v="2055461"/>
    <m/>
    <m/>
    <m/>
    <m/>
    <m/>
    <m/>
    <m/>
    <s v="מיצוי יח&quot;ד בפרויקט"/>
    <n v="0"/>
    <n v="0"/>
    <b v="1"/>
    <m/>
    <m/>
    <m/>
    <m/>
    <m/>
    <m/>
    <m/>
    <m/>
    <m/>
    <m/>
    <m/>
    <m/>
    <m/>
    <m/>
    <m/>
    <m/>
    <m/>
    <m/>
  </r>
  <r>
    <n v="1126"/>
    <m/>
    <m/>
    <m/>
    <m/>
    <m/>
    <m/>
    <m/>
    <m/>
    <m/>
    <m/>
    <n v="4112"/>
    <m/>
    <s v="תל אביב"/>
    <x v="9"/>
    <x v="38"/>
    <m/>
    <m/>
    <m/>
    <s v="מיסוי"/>
    <s v="פינוי-בינוי"/>
    <s v="בביצוע"/>
    <n v="7144819"/>
    <s v="504 20200946"/>
    <n v="504"/>
    <n v="20200946"/>
    <s v="בקשה בסמכות מהנדס העיר                                                          "/>
    <s v="תוכ' שינויים ללא תוס' שטח               "/>
    <n v="8913"/>
    <s v="הרצלייה"/>
    <n v="6400"/>
    <s v="אבן-עזרא                                                    "/>
    <n v="542"/>
    <n v="36"/>
    <n v="36"/>
    <m/>
    <d v="2020-08-17T00:00:00"/>
    <n v="94"/>
    <n v="0"/>
    <m/>
    <m/>
    <n v="278"/>
    <s v="2020_02"/>
    <d v="2020-11-24T10:27:21"/>
    <m/>
    <m/>
    <s v="מדלן"/>
    <s v=" בקשה להיתר שינויים בגין שינוי חומרי גמר בחזיתות                                                                                                                                                                                                                                                                                                                                                                                                                                                                                                                                                                                                                                                                                                                                                                                                                                                                                                                                                                                        "/>
    <n v="322"/>
    <d v="2020-08-19T00:00:00"/>
    <s v="  לאשר את הבקשה בתנאים:"/>
    <n v="2054595"/>
    <n v="20200946"/>
    <s v="בקשה בסמכות מהנדס העיר                                                          "/>
    <d v="2020-09-03T00:00:00"/>
    <s v="בית מגורים משותף                                                                          "/>
    <n v="94"/>
    <n v="0"/>
    <m/>
    <m/>
    <m/>
    <m/>
    <n v="278"/>
    <s v="מדלן"/>
    <m/>
    <s v="שינוי חומרי גמר בחזיתות."/>
    <s v="2020_02"/>
    <d v="2020-11-24T10:27:22"/>
    <s v="לפי גוש חלקה (מרץ 2021)"/>
    <n v="2020"/>
    <x v="2"/>
    <s v="בנייה (שינויים)"/>
    <s v="בנייה (שינויים)"/>
    <m/>
    <s v="1,2"/>
    <m/>
    <m/>
    <m/>
    <n v="2"/>
    <s v="להיתר"/>
    <m/>
    <x v="2"/>
    <m/>
    <m/>
    <m/>
    <n v="7144819"/>
    <n v="2054595"/>
    <m/>
    <m/>
    <m/>
    <m/>
    <m/>
    <m/>
    <m/>
    <s v="מיצוי יח&quot;ד בפרויקט"/>
    <n v="0"/>
    <n v="0"/>
    <b v="1"/>
    <m/>
    <m/>
    <m/>
    <m/>
    <m/>
    <m/>
    <m/>
    <m/>
    <m/>
    <m/>
    <m/>
    <m/>
    <m/>
    <m/>
    <m/>
    <m/>
    <m/>
    <m/>
  </r>
  <r>
    <n v="163"/>
    <m/>
    <m/>
    <m/>
    <m/>
    <m/>
    <m/>
    <m/>
    <m/>
    <m/>
    <m/>
    <n v="4112"/>
    <m/>
    <s v="תל אביב"/>
    <x v="9"/>
    <x v="38"/>
    <m/>
    <m/>
    <m/>
    <s v="מיסוי"/>
    <s v="מיסוי - פינוי-בינוי"/>
    <s v="בביצוע"/>
    <n v="5392708"/>
    <s v="504 20180404"/>
    <n v="504"/>
    <n v="20180404"/>
    <s v="בקשה לתיק מידע"/>
    <s v="הריסה ובניה חדשה"/>
    <n v="8913"/>
    <s v="הרצלייה"/>
    <n v="6400"/>
    <s v="אבן עזרא"/>
    <n v="542"/>
    <n v="36"/>
    <n v="36"/>
    <m/>
    <d v="2018-05-07T00:00:00"/>
    <n v="0"/>
    <n v="0"/>
    <n v="84"/>
    <n v="194"/>
    <n v="278"/>
    <m/>
    <m/>
    <m/>
    <m/>
    <m/>
    <s v="הריסת 5 מבנים בני 4 קומות המכילים 84 יח&quot;ד והקמת 4 בנייני מגורים המכילים 278 יח&quot;ד בני 12-15 קומות על גבי 3 קומות מרתף חניה משותף. וכן הקמת משרד מכירות לתקופת הבנייה."/>
    <m/>
    <m/>
    <m/>
    <s v="NULL"/>
    <m/>
    <m/>
    <m/>
    <m/>
    <m/>
    <m/>
    <m/>
    <m/>
    <m/>
    <m/>
    <m/>
    <m/>
    <m/>
    <m/>
    <m/>
    <m/>
    <m/>
    <n v="2018"/>
    <x v="0"/>
    <s v="הריסה + בנייה"/>
    <m/>
    <m/>
    <s v="1,2,3"/>
    <n v="1"/>
    <n v="1"/>
    <m/>
    <n v="1"/>
    <s v="למידע"/>
    <m/>
    <x v="0"/>
    <m/>
    <m/>
    <m/>
    <m/>
    <m/>
    <m/>
    <m/>
    <m/>
    <m/>
    <m/>
    <m/>
    <m/>
    <s v="מיצוי יח&quot;ד בפרויקט"/>
    <n v="0"/>
    <n v="0"/>
    <b v="1"/>
    <m/>
    <m/>
    <m/>
    <m/>
    <m/>
    <m/>
    <m/>
    <m/>
    <m/>
    <m/>
    <m/>
    <m/>
    <m/>
    <m/>
    <m/>
    <m/>
    <m/>
    <m/>
  </r>
  <r>
    <n v="164"/>
    <m/>
    <m/>
    <m/>
    <m/>
    <m/>
    <m/>
    <m/>
    <m/>
    <m/>
    <m/>
    <n v="4112"/>
    <m/>
    <s v="תל אביב"/>
    <x v="9"/>
    <x v="38"/>
    <m/>
    <m/>
    <m/>
    <s v="מיסוי"/>
    <s v="מיסוי - פינוי-בינוי"/>
    <s v="בביצוע"/>
    <n v="5392366"/>
    <s v="504 20180746"/>
    <n v="504"/>
    <n v="20180746"/>
    <s v="בקשה לרישוי מלא"/>
    <s v="בניה חדשה"/>
    <n v="8913"/>
    <s v="הרצלייה"/>
    <n v="6400"/>
    <s v="אבן עזרא"/>
    <n v="542"/>
    <n v="36"/>
    <n v="36"/>
    <m/>
    <d v="2018-08-01T00:00:00"/>
    <n v="0"/>
    <n v="78"/>
    <m/>
    <m/>
    <n v="78"/>
    <m/>
    <m/>
    <m/>
    <m/>
    <m/>
    <s v="הקמת בניין מגורים אחד המכיל 78 יח&quot;ד, קומת קרקע + 14 קומות"/>
    <m/>
    <m/>
    <m/>
    <s v="NULL"/>
    <m/>
    <m/>
    <m/>
    <m/>
    <m/>
    <m/>
    <m/>
    <m/>
    <m/>
    <m/>
    <m/>
    <m/>
    <m/>
    <m/>
    <m/>
    <m/>
    <m/>
    <n v="2018"/>
    <x v="0"/>
    <s v="בנייה"/>
    <m/>
    <m/>
    <m/>
    <m/>
    <m/>
    <m/>
    <n v="4"/>
    <s v="להיתר"/>
    <m/>
    <x v="0"/>
    <m/>
    <m/>
    <m/>
    <m/>
    <m/>
    <m/>
    <m/>
    <m/>
    <m/>
    <m/>
    <m/>
    <m/>
    <s v="מיצוי יח&quot;ד בפרויקט"/>
    <n v="0"/>
    <n v="0"/>
    <b v="1"/>
    <m/>
    <m/>
    <m/>
    <m/>
    <m/>
    <m/>
    <m/>
    <m/>
    <m/>
    <m/>
    <m/>
    <m/>
    <m/>
    <m/>
    <m/>
    <m/>
    <m/>
    <m/>
  </r>
  <r>
    <n v="165"/>
    <m/>
    <m/>
    <m/>
    <m/>
    <m/>
    <m/>
    <m/>
    <m/>
    <m/>
    <m/>
    <n v="4112"/>
    <m/>
    <s v="תל אביב"/>
    <x v="9"/>
    <x v="38"/>
    <m/>
    <m/>
    <m/>
    <s v="מיסוי"/>
    <s v="מיסוי - פינוי-בינוי"/>
    <s v="בביצוע"/>
    <n v="5392368"/>
    <s v="504 20180748"/>
    <n v="504"/>
    <n v="20180748"/>
    <s v="בקשה לרישוי מלא"/>
    <s v="בניה חדשה"/>
    <n v="8913"/>
    <s v="הרצלייה"/>
    <n v="6400"/>
    <s v="אבן עזרא"/>
    <n v="542"/>
    <n v="36"/>
    <n v="36"/>
    <m/>
    <d v="2018-08-01T00:00:00"/>
    <n v="0"/>
    <n v="94"/>
    <m/>
    <m/>
    <n v="94"/>
    <m/>
    <m/>
    <m/>
    <m/>
    <m/>
    <s v="הקמת בניין מגורים אחד המכיל 94 יח&quot;ד, קומת קרקעי + 14 קומות"/>
    <m/>
    <m/>
    <m/>
    <s v="NULL"/>
    <m/>
    <m/>
    <m/>
    <m/>
    <m/>
    <m/>
    <m/>
    <m/>
    <m/>
    <m/>
    <m/>
    <m/>
    <m/>
    <m/>
    <m/>
    <m/>
    <m/>
    <n v="2018"/>
    <x v="0"/>
    <s v="בנייה"/>
    <m/>
    <m/>
    <m/>
    <m/>
    <m/>
    <m/>
    <n v="4"/>
    <s v="להיתר"/>
    <m/>
    <x v="0"/>
    <m/>
    <m/>
    <m/>
    <m/>
    <m/>
    <m/>
    <m/>
    <m/>
    <m/>
    <m/>
    <m/>
    <m/>
    <s v="מיצוי יח&quot;ד בפרויקט"/>
    <n v="0"/>
    <n v="0"/>
    <b v="1"/>
    <m/>
    <m/>
    <m/>
    <m/>
    <m/>
    <m/>
    <m/>
    <m/>
    <m/>
    <m/>
    <m/>
    <m/>
    <m/>
    <m/>
    <m/>
    <m/>
    <m/>
    <m/>
  </r>
  <r>
    <n v="166"/>
    <m/>
    <m/>
    <m/>
    <m/>
    <m/>
    <m/>
    <m/>
    <m/>
    <m/>
    <m/>
    <n v="4112"/>
    <m/>
    <s v="תל אביב"/>
    <x v="9"/>
    <x v="38"/>
    <m/>
    <m/>
    <m/>
    <s v="מיסוי"/>
    <s v="מיסוי - פינוי-בינוי"/>
    <s v="בביצוע"/>
    <n v="5392367"/>
    <s v="504 20180747"/>
    <n v="504"/>
    <n v="20180747"/>
    <s v="בקשה לרישוי מלא"/>
    <s v="בניה חדשה"/>
    <n v="8913"/>
    <s v="הרצלייה"/>
    <n v="6400"/>
    <s v="מנדלבלט צבי"/>
    <n v="804"/>
    <n v="15"/>
    <n v="15"/>
    <m/>
    <d v="2018-08-01T00:00:00"/>
    <n v="0"/>
    <n v="106"/>
    <m/>
    <m/>
    <n v="106"/>
    <m/>
    <m/>
    <m/>
    <m/>
    <m/>
    <s v="הקמת 2 בנייני מגורים המכילים 106 יח&quot;ד, קומת קרקע + 11 קומות"/>
    <m/>
    <m/>
    <m/>
    <s v="NULL"/>
    <m/>
    <m/>
    <m/>
    <m/>
    <m/>
    <m/>
    <m/>
    <m/>
    <m/>
    <m/>
    <m/>
    <m/>
    <m/>
    <m/>
    <m/>
    <m/>
    <m/>
    <n v="2018"/>
    <x v="0"/>
    <s v="בנייה"/>
    <m/>
    <m/>
    <m/>
    <m/>
    <m/>
    <m/>
    <n v="4"/>
    <s v="להיתר"/>
    <m/>
    <x v="0"/>
    <m/>
    <m/>
    <m/>
    <m/>
    <m/>
    <m/>
    <m/>
    <m/>
    <m/>
    <m/>
    <m/>
    <m/>
    <s v="מיצוי יח&quot;ד בפרויקט"/>
    <n v="0"/>
    <n v="0"/>
    <b v="1"/>
    <m/>
    <m/>
    <m/>
    <m/>
    <m/>
    <m/>
    <m/>
    <m/>
    <m/>
    <m/>
    <m/>
    <m/>
    <m/>
    <m/>
    <m/>
    <m/>
    <m/>
    <m/>
  </r>
  <r>
    <n v="168"/>
    <m/>
    <m/>
    <m/>
    <m/>
    <m/>
    <m/>
    <m/>
    <m/>
    <m/>
    <m/>
    <n v="4112"/>
    <m/>
    <s v="תל אביב"/>
    <x v="9"/>
    <x v="38"/>
    <m/>
    <m/>
    <m/>
    <s v="מיסוי"/>
    <s v="מיסוי - פינוי-בינוי"/>
    <s v="בביצוע"/>
    <n v="6863342"/>
    <s v="504 20180747"/>
    <n v="504"/>
    <n v="20180747"/>
    <s v="בקשה לרישוי מלא"/>
    <s v="בניה חדשה"/>
    <n v="8913"/>
    <s v="הרצלייה"/>
    <n v="6400"/>
    <s v="מנדלבלט צבי"/>
    <n v="804"/>
    <n v="15"/>
    <n v="15"/>
    <m/>
    <d v="2018-08-01T00:00:00"/>
    <n v="0"/>
    <n v="106"/>
    <m/>
    <m/>
    <n v="106"/>
    <m/>
    <m/>
    <m/>
    <m/>
    <m/>
    <s v="הקמת 2 בנייני מגורים המכילים 106 יח&quot;ד, קומת קרקע + 11 קומות"/>
    <m/>
    <m/>
    <m/>
    <s v="NULL"/>
    <m/>
    <m/>
    <m/>
    <m/>
    <m/>
    <m/>
    <m/>
    <m/>
    <m/>
    <m/>
    <m/>
    <m/>
    <m/>
    <m/>
    <m/>
    <m/>
    <m/>
    <n v="2018"/>
    <x v="0"/>
    <s v="בנייה"/>
    <m/>
    <m/>
    <m/>
    <m/>
    <m/>
    <m/>
    <n v="4"/>
    <s v="להיתר"/>
    <m/>
    <x v="0"/>
    <m/>
    <m/>
    <m/>
    <m/>
    <m/>
    <m/>
    <m/>
    <m/>
    <m/>
    <m/>
    <m/>
    <m/>
    <s v="מיצוי יח&quot;ד בפרויקט"/>
    <n v="0"/>
    <n v="0"/>
    <b v="1"/>
    <m/>
    <m/>
    <m/>
    <m/>
    <m/>
    <m/>
    <m/>
    <m/>
    <m/>
    <m/>
    <m/>
    <m/>
    <m/>
    <m/>
    <m/>
    <m/>
    <m/>
    <m/>
  </r>
  <r>
    <n v="167"/>
    <m/>
    <m/>
    <m/>
    <m/>
    <m/>
    <m/>
    <m/>
    <m/>
    <m/>
    <m/>
    <n v="4112"/>
    <m/>
    <s v="תל אביב"/>
    <x v="9"/>
    <x v="38"/>
    <m/>
    <m/>
    <m/>
    <s v="מיסוי"/>
    <s v="מיסוי - פינוי-בינוי"/>
    <s v="בביצוע"/>
    <n v="7022589"/>
    <s v="504 20180747"/>
    <n v="504"/>
    <n v="20180747"/>
    <s v="בקשה לרישוי מלא"/>
    <s v="בניה חדשה"/>
    <n v="8913"/>
    <s v="הרצלייה"/>
    <n v="6400"/>
    <s v="מנדלבלט צבי"/>
    <n v="804"/>
    <n v="15"/>
    <n v="15"/>
    <m/>
    <d v="2018-08-01T00:00:00"/>
    <n v="0"/>
    <n v="106"/>
    <n v="28"/>
    <n v="78"/>
    <n v="106"/>
    <m/>
    <m/>
    <m/>
    <m/>
    <m/>
    <s v="הקמת 2 בנייני מגורים המכילים 106 יחד, קומת קרקע + 11 קומות"/>
    <m/>
    <m/>
    <m/>
    <n v="1990769"/>
    <n v="20180747"/>
    <m/>
    <d v="2019-10-03T00:00:00"/>
    <m/>
    <n v="0"/>
    <n v="106"/>
    <n v="28"/>
    <m/>
    <n v="78"/>
    <m/>
    <n v="106"/>
    <m/>
    <m/>
    <s v="הקמת 2 בנייני מגורים המכילים 106 יחד, קומת קרקע + 11 קומות תנאים לאכלוס: - קבלת רשיון כריתה מפקיד היערות - התקשרות של כלל הפרוייקט עם חב' אחזקה בהתאם לסעיף 6.7 בתכנית הר/מק/2258   לתקופה מקסימלית המותרת לפי חוק המכר. - אישור היחידה לאיכות הסביבה ליישום בפועל של האמצעים הנדרשים למניעת מטרדים   סביבתיים. - רישום זיקות הנאה ורישום התצר בטאבו"/>
    <m/>
    <m/>
    <m/>
    <n v="2018"/>
    <x v="6"/>
    <s v="בנייה"/>
    <s v="בנייה"/>
    <m/>
    <n v="3"/>
    <m/>
    <m/>
    <m/>
    <n v="1"/>
    <s v="להיתר"/>
    <m/>
    <x v="1"/>
    <m/>
    <m/>
    <m/>
    <n v="7022589"/>
    <n v="1990769"/>
    <m/>
    <m/>
    <m/>
    <m/>
    <m/>
    <m/>
    <m/>
    <s v="מיצוי יח&quot;ד בפרויקט"/>
    <n v="0"/>
    <n v="0"/>
    <b v="1"/>
    <m/>
    <m/>
    <m/>
    <m/>
    <m/>
    <m/>
    <m/>
    <m/>
    <m/>
    <m/>
    <m/>
    <m/>
    <m/>
    <m/>
    <m/>
    <m/>
    <m/>
    <m/>
  </r>
  <r>
    <n v="169"/>
    <m/>
    <m/>
    <m/>
    <m/>
    <m/>
    <m/>
    <m/>
    <m/>
    <m/>
    <m/>
    <n v="4112"/>
    <m/>
    <s v="תל אביב"/>
    <x v="9"/>
    <x v="38"/>
    <m/>
    <m/>
    <m/>
    <s v="מיסוי"/>
    <s v="מיסוי - פינוי-בינוי"/>
    <s v="בביצוע"/>
    <n v="5392381"/>
    <s v="504 20180842"/>
    <n v="504"/>
    <n v="20180842"/>
    <s v="בקשה לרישוי מלא"/>
    <s v="בניה חדשה"/>
    <n v="8913"/>
    <s v="הרצלייה"/>
    <n v="6400"/>
    <s v="מנדלבלט צבי"/>
    <n v="804"/>
    <n v="15"/>
    <n v="15"/>
    <m/>
    <d v="2018-08-26T00:00:00"/>
    <n v="0"/>
    <n v="0"/>
    <m/>
    <m/>
    <m/>
    <m/>
    <m/>
    <m/>
    <m/>
    <m/>
    <s v="הריסת 5 מבנים בני 4 קומות והקמת מרתף חניה משותף על גבי 3 קומות עבור מגרשים 11A+ 12 + 13A + 14A צוברי גז משותפים 5000 גלון + חדר טרפו משותף"/>
    <m/>
    <m/>
    <m/>
    <s v="NULL"/>
    <m/>
    <m/>
    <m/>
    <m/>
    <m/>
    <m/>
    <m/>
    <m/>
    <m/>
    <m/>
    <m/>
    <m/>
    <m/>
    <m/>
    <m/>
    <m/>
    <m/>
    <n v="2018"/>
    <x v="0"/>
    <s v="הריסה + בנייה"/>
    <m/>
    <m/>
    <n v="3"/>
    <m/>
    <m/>
    <m/>
    <n v="2"/>
    <s v="להיתר"/>
    <m/>
    <x v="0"/>
    <m/>
    <m/>
    <m/>
    <m/>
    <m/>
    <m/>
    <m/>
    <m/>
    <m/>
    <m/>
    <m/>
    <m/>
    <s v="מיצוי יח&quot;ד בפרויקט"/>
    <n v="0"/>
    <n v="0"/>
    <b v="1"/>
    <m/>
    <m/>
    <m/>
    <m/>
    <m/>
    <m/>
    <m/>
    <m/>
    <m/>
    <m/>
    <m/>
    <m/>
    <m/>
    <m/>
    <m/>
    <m/>
    <m/>
    <m/>
  </r>
  <r>
    <n v="170"/>
    <m/>
    <m/>
    <m/>
    <m/>
    <m/>
    <m/>
    <m/>
    <m/>
    <m/>
    <m/>
    <n v="4112"/>
    <m/>
    <s v="תל אביב"/>
    <x v="9"/>
    <x v="38"/>
    <m/>
    <m/>
    <m/>
    <s v="מיסוי"/>
    <s v="מיסוי - פינוי-בינוי"/>
    <s v="בביצוע"/>
    <n v="6863428"/>
    <s v="504 20180842"/>
    <n v="504"/>
    <n v="20180842"/>
    <s v="בקשה לרישוי מלא"/>
    <s v="בניה חדשה"/>
    <n v="8913"/>
    <s v="הרצלייה"/>
    <n v="6400"/>
    <s v="מנדלבלט צבי"/>
    <n v="804"/>
    <n v="15"/>
    <n v="15"/>
    <m/>
    <d v="2018-08-26T00:00:00"/>
    <n v="0"/>
    <n v="0"/>
    <m/>
    <m/>
    <m/>
    <m/>
    <m/>
    <m/>
    <m/>
    <m/>
    <s v="לדיון חוזר - תיקון נפח צוברי גז משותפים ל- 4000 גלון במקום 5000 גלון במהות הבקשה לפי אישור משרד העבודה הריסת 5 מבנים בני 4 קומות והקמת מרתף חניה משותף על גבי 3 קומות עבור מגרשים 11A+ 12 + 13A + 14A צוברי גז משותפים 5000 גלון + חדר טרפו משותף"/>
    <m/>
    <m/>
    <m/>
    <s v="NULL"/>
    <m/>
    <m/>
    <m/>
    <m/>
    <m/>
    <m/>
    <m/>
    <m/>
    <m/>
    <m/>
    <m/>
    <m/>
    <m/>
    <m/>
    <m/>
    <m/>
    <m/>
    <n v="2018"/>
    <x v="0"/>
    <s v="הריסה + בנייה"/>
    <m/>
    <m/>
    <n v="3"/>
    <m/>
    <m/>
    <m/>
    <n v="2"/>
    <s v="להיתר"/>
    <m/>
    <x v="0"/>
    <m/>
    <m/>
    <m/>
    <m/>
    <m/>
    <m/>
    <m/>
    <m/>
    <m/>
    <m/>
    <m/>
    <m/>
    <s v="מיצוי יח&quot;ד בפרויקט"/>
    <n v="0"/>
    <n v="0"/>
    <b v="1"/>
    <m/>
    <m/>
    <m/>
    <m/>
    <m/>
    <m/>
    <m/>
    <m/>
    <m/>
    <m/>
    <m/>
    <m/>
    <m/>
    <m/>
    <m/>
    <m/>
    <m/>
    <m/>
  </r>
  <r>
    <n v="1124"/>
    <m/>
    <m/>
    <m/>
    <m/>
    <m/>
    <m/>
    <m/>
    <m/>
    <m/>
    <m/>
    <n v="4112"/>
    <m/>
    <s v="תל אביב"/>
    <x v="9"/>
    <x v="38"/>
    <m/>
    <m/>
    <m/>
    <s v="מיסוי"/>
    <s v="פינוי-בינוי"/>
    <s v="בביצוע"/>
    <n v="7144817"/>
    <s v="504 20200944"/>
    <n v="504"/>
    <n v="20200944"/>
    <s v="בקשה בסמכות מהנדס העיר                                                          "/>
    <s v="תוכ' שינויים ללא תוס' שטח               "/>
    <n v="8913"/>
    <s v="הרצלייה"/>
    <n v="6400"/>
    <s v="מנדלבלט צבי                                                 "/>
    <n v="804"/>
    <n v="15"/>
    <n v="15"/>
    <m/>
    <d v="2020-08-17T00:00:00"/>
    <n v="106"/>
    <n v="0"/>
    <m/>
    <m/>
    <m/>
    <s v="2020_02"/>
    <d v="2020-11-24T10:27:21"/>
    <m/>
    <m/>
    <m/>
    <s v=" בקשה להיתר שינויים בגין שינוי חומרי גמר בחזיתות                                                                                                                                                                                                                                                                                                                                                                                                                                                                                                                                                                                                                                                                                                                                                                                                                                                                                                                                                                                        "/>
    <n v="322"/>
    <d v="2020-08-19T00:00:00"/>
    <s v="  לאשר את הבקשה בתנאים:"/>
    <n v="2055197"/>
    <n v="20200944"/>
    <s v="בקשה בסמכות מהנדס העיר                                                          "/>
    <d v="2020-09-03T00:00:00"/>
    <s v="בית מגורים משותף                                                                          "/>
    <n v="106"/>
    <n v="0"/>
    <m/>
    <m/>
    <m/>
    <m/>
    <m/>
    <m/>
    <m/>
    <s v="שינוי חומרי גמר בחזיתות."/>
    <s v="2020_02"/>
    <d v="2020-11-24T10:27:22"/>
    <s v="לפי גוש חלקה (מרץ 2021)"/>
    <n v="2020"/>
    <x v="2"/>
    <s v="בנייה (שינויים)"/>
    <s v="בנייה (שינויים)"/>
    <m/>
    <n v="3"/>
    <m/>
    <m/>
    <m/>
    <n v="2"/>
    <s v="להיתר"/>
    <m/>
    <x v="2"/>
    <m/>
    <m/>
    <m/>
    <n v="7144817"/>
    <n v="2055197"/>
    <m/>
    <m/>
    <m/>
    <m/>
    <m/>
    <m/>
    <m/>
    <s v="מיצוי יח&quot;ד בפרויקט"/>
    <n v="0"/>
    <n v="0"/>
    <b v="1"/>
    <m/>
    <m/>
    <m/>
    <m/>
    <m/>
    <m/>
    <m/>
    <m/>
    <m/>
    <m/>
    <m/>
    <m/>
    <m/>
    <m/>
    <m/>
    <m/>
    <m/>
    <m/>
  </r>
  <r>
    <n v="172"/>
    <m/>
    <m/>
    <m/>
    <m/>
    <m/>
    <m/>
    <m/>
    <m/>
    <m/>
    <m/>
    <n v="4197"/>
    <m/>
    <s v="תל אביב"/>
    <x v="9"/>
    <x v="39"/>
    <m/>
    <m/>
    <m/>
    <s v="מיסוי"/>
    <s v="מיסוי - פינוי-בינוי"/>
    <s v="תכנית מאושרת עם פעילות יזמית"/>
    <n v="6863846"/>
    <s v="504 20190130"/>
    <n v="504"/>
    <n v="20190130"/>
    <s v="בקשה לתיק מידע"/>
    <s v="הריסה ובניה חדשה"/>
    <n v="8957"/>
    <s v="הרצלייה"/>
    <n v="6400"/>
    <s v="רמב''ם"/>
    <n v="417"/>
    <n v="3"/>
    <n v="3"/>
    <m/>
    <d v="2019-02-04T00:00:00"/>
    <n v="0"/>
    <n v="0"/>
    <n v="33"/>
    <n v="68"/>
    <n v="101"/>
    <m/>
    <m/>
    <s v="נתוני מתחם"/>
    <s v="נתוני מתחם"/>
    <m/>
    <s v="פרוייקט פינוי בינוי - הריסת 3 בניני מגורים קיימים , הקמת בניין מגורים חדש הכולל 22 קומות מגורים מעל קומת קרקע ו-3 קומות מרתף. הקלה לתוספת 17 יח&quot;ד, סה&quot;כ 101 יח&quot;ד."/>
    <m/>
    <m/>
    <m/>
    <s v="NULL"/>
    <m/>
    <m/>
    <m/>
    <m/>
    <m/>
    <m/>
    <m/>
    <m/>
    <m/>
    <m/>
    <m/>
    <m/>
    <m/>
    <m/>
    <m/>
    <m/>
    <m/>
    <n v="2019"/>
    <x v="0"/>
    <s v="הריסה + בנייה"/>
    <m/>
    <m/>
    <n v="1"/>
    <m/>
    <m/>
    <m/>
    <n v="1"/>
    <s v="למידע"/>
    <m/>
    <x v="0"/>
    <m/>
    <m/>
    <m/>
    <m/>
    <m/>
    <m/>
    <m/>
    <m/>
    <m/>
    <m/>
    <m/>
    <m/>
    <m/>
    <n v="101"/>
    <n v="101"/>
    <b v="1"/>
    <m/>
    <m/>
    <m/>
    <m/>
    <m/>
    <m/>
    <m/>
    <m/>
    <m/>
    <m/>
    <m/>
    <m/>
    <s v="פיש"/>
    <m/>
    <s v="שחר"/>
    <m/>
    <m/>
    <m/>
  </r>
  <r>
    <n v="173"/>
    <m/>
    <m/>
    <m/>
    <m/>
    <m/>
    <m/>
    <m/>
    <m/>
    <m/>
    <m/>
    <n v="33337"/>
    <m/>
    <s v="חיפה"/>
    <x v="10"/>
    <x v="40"/>
    <m/>
    <m/>
    <m/>
    <s v="רשויות"/>
    <s v="רשויות מקומיות - פינוי-בינוי"/>
    <s v="תכנית מאושרת עם פעילות יזמית"/>
    <n v="6807085"/>
    <s v="353 20190286"/>
    <n v="353"/>
    <n v="20190286"/>
    <s v="בקשה להיתר"/>
    <s v="בניה חדשה"/>
    <n v="502671"/>
    <s v="זכרון יעקב"/>
    <n v="9300"/>
    <s v=""/>
    <n v="0"/>
    <n v="0"/>
    <n v="0"/>
    <m/>
    <d v="2019-03-10T00:00:00"/>
    <n v="0"/>
    <n v="0"/>
    <m/>
    <m/>
    <n v="32"/>
    <m/>
    <m/>
    <m/>
    <m/>
    <m/>
    <s v="להקים מבנה מס' 4  ל-32 יחידות דיור  ב9 קומות מעל מרתף וח. יציאה לגג+ח. מכונות) במפלס 6.79- :ח. מדרגות,ח. משאבות,מאגר מים בשטח -73.26 מ&quot;ר בק. מרתף( חניה )  : חניות בשטח -701.64 מ&quot;ר                   ‏4 מחסנים בשטח - 21 מ&quot;ר                   מדרגות מבואה ומעלית בשטח - 24.03 מ&quot;ר בק. קרקע (4 יחידות): מגורים בשטח - 346.14 מ&quot;ר                  ‏4 ממ&quot;דים בשטח -48 מ&quot;ר                  ח. מדרגות ומבואה (שרות) בשטח - 52.83 מ&quot;ר                  שטח מקורה(שרות) -25.26 מ&quot;ר בק.1 (4 יחידות)    : מגורים בשטח - 332.3 מ&quot;ר                                ‏4 ממ&quot;דים בשטח -48 מ&quot;ר                             ח. מדרגות ומבואה (שרות) בשטח - 48.36 מ&quot;ר מרפסות בלתי מקורות בשטח - 43.08 מ&quot;ר בק.2(4 יחידות): מגורים בשטח -332.96  מ&quot;ר                           ח. מדרגות ומבואה(שרות) בשטח - 41.64 מ&quot;ר                           ‏4 ממ&quot;דים בשטח - 48 מ&quot;ר                           מרפסות בשטח -13.72 מ&quot;ר   בק.3(4 יחידות): מגורים בשטח -336.92  מ&quot;ר                           ח. מדרגות ומבואה(שרות) בשטח -  37.68 מ&quot;ר"/>
    <m/>
    <m/>
    <m/>
    <s v="NULL"/>
    <m/>
    <m/>
    <m/>
    <m/>
    <m/>
    <m/>
    <m/>
    <m/>
    <m/>
    <m/>
    <m/>
    <m/>
    <m/>
    <m/>
    <m/>
    <m/>
    <m/>
    <n v="2019"/>
    <x v="0"/>
    <s v="בנייה"/>
    <m/>
    <m/>
    <n v="4"/>
    <m/>
    <m/>
    <m/>
    <n v="1"/>
    <s v="להיתר"/>
    <m/>
    <x v="0"/>
    <m/>
    <m/>
    <m/>
    <m/>
    <m/>
    <m/>
    <m/>
    <m/>
    <m/>
    <m/>
    <m/>
    <m/>
    <m/>
    <n v="128"/>
    <n v="128"/>
    <b v="1"/>
    <m/>
    <m/>
    <m/>
    <m/>
    <m/>
    <m/>
    <m/>
    <s v="אושר בתנאים"/>
    <m/>
    <m/>
    <m/>
    <m/>
    <m/>
    <s v="פיש"/>
    <m/>
    <m/>
    <m/>
    <m/>
  </r>
  <r>
    <n v="174"/>
    <m/>
    <m/>
    <m/>
    <m/>
    <m/>
    <m/>
    <m/>
    <m/>
    <m/>
    <m/>
    <n v="33337"/>
    <m/>
    <s v="חיפה"/>
    <x v="10"/>
    <x v="40"/>
    <m/>
    <m/>
    <m/>
    <s v="רשויות"/>
    <s v="רשויות מקומיות - פינוי-בינוי"/>
    <s v="תכנית מאושרת עם פעילות יזמית"/>
    <n v="6806642"/>
    <s v="353 20190287"/>
    <n v="353"/>
    <n v="20190287"/>
    <s v="בקשה להיתר"/>
    <s v="בניה חדשה"/>
    <n v="502671"/>
    <s v="זכרון יעקב"/>
    <n v="9300"/>
    <s v=""/>
    <n v="0"/>
    <n v="0"/>
    <n v="0"/>
    <m/>
    <d v="2019-03-10T00:00:00"/>
    <n v="0"/>
    <n v="32"/>
    <m/>
    <m/>
    <n v="32"/>
    <m/>
    <m/>
    <m/>
    <m/>
    <m/>
    <s v="להקים מבנה מס' 3  ל-32 יחידות דיור  ב- 8 קומות מעל מרתף וח. יציאה לגג+ח. מכונות) במפלס 6.79- :ח. מדרגות,ח. משאבות,מאגר מים בשטח -73.26 מ&quot;ר בק. מרתף( חניה )  : חניות בשטח -701.64 מ&quot;ר                   ‏4 מחסנים בשטח - 21 מ&quot;ר                   מדרגות מבואה ומעלית בשטח - 24.03 מ&quot;ר בק. קרקע (4 יחידות): מגורים בשטח - 346.14 מ&quot;ר                  ‏4 ממ&quot;דים בשטח -48 מ&quot;ר                  ח. מדרגות ומבואה (שרות) בשטח - 52.83 מ&quot;ר                  שטח מקורה(שרות) -25.26 מ&quot;ר בק.1 (4 יחידות)    : מגורים בשטח - 332.3 מ&quot;ר                                ‏4 ממ&quot;דים בשטח -48 מ&quot;ר                             ח. מדרגות ומבואה (שרות) בשטח - 48.36 מ&quot;ר מרפסות בלתי מקורות בשטח - 43.08 מ&quot;ר בק.2(4 יחידות): מגורים בשטח -332.96  מ&quot;ר                           ח. מדרגות ומבואה(שרות) בשטח - 41.64 מ&quot;ר                           ‏4 ממ&quot;דים בשטח - 48 מ&quot;ר                           מרפסות בשטח -13.72 מ&quot;ר   בק.3(4 יחידות): מגורים בשטח -336.92  מ&quot;ר                           ח. מדרגות ומבואה(שרות) בשטח -  37.68 מ&quot;ר"/>
    <m/>
    <m/>
    <m/>
    <s v="NULL"/>
    <m/>
    <m/>
    <m/>
    <m/>
    <m/>
    <m/>
    <m/>
    <m/>
    <m/>
    <m/>
    <m/>
    <m/>
    <m/>
    <m/>
    <m/>
    <m/>
    <m/>
    <n v="2019"/>
    <x v="0"/>
    <s v="בנייה"/>
    <m/>
    <m/>
    <n v="3"/>
    <m/>
    <m/>
    <m/>
    <n v="1"/>
    <s v="להיתר"/>
    <m/>
    <x v="0"/>
    <m/>
    <m/>
    <m/>
    <m/>
    <m/>
    <m/>
    <m/>
    <m/>
    <m/>
    <m/>
    <m/>
    <m/>
    <m/>
    <n v="128"/>
    <n v="128"/>
    <b v="1"/>
    <m/>
    <m/>
    <m/>
    <m/>
    <m/>
    <m/>
    <m/>
    <s v="אושר בתנאים"/>
    <m/>
    <m/>
    <m/>
    <m/>
    <m/>
    <s v="פיש"/>
    <m/>
    <m/>
    <m/>
    <m/>
  </r>
  <r>
    <n v="175"/>
    <m/>
    <m/>
    <m/>
    <m/>
    <m/>
    <m/>
    <m/>
    <m/>
    <m/>
    <m/>
    <n v="33337"/>
    <m/>
    <s v="חיפה"/>
    <x v="10"/>
    <x v="40"/>
    <m/>
    <m/>
    <m/>
    <s v="רשויות"/>
    <s v="רשויות מקומיות - פינוי-בינוי"/>
    <s v="תכנית מאושרת עם פעילות יזמית"/>
    <n v="6806643"/>
    <s v="353 20190288"/>
    <n v="353"/>
    <n v="20190288"/>
    <s v="בקשה להיתר"/>
    <s v="בניה חדשה"/>
    <n v="502672"/>
    <s v="זכרון יעקב"/>
    <n v="9300"/>
    <s v=""/>
    <n v="0"/>
    <n v="0"/>
    <n v="0"/>
    <m/>
    <d v="2019-03-10T00:00:00"/>
    <n v="0"/>
    <n v="32"/>
    <m/>
    <m/>
    <n v="32"/>
    <m/>
    <m/>
    <m/>
    <m/>
    <m/>
    <s v="להקים מבנה מס1  ל-32 יחידות דיור  ב- 8 קומות מעל מרתף וח. יציאה לגג+ח. מכונות) במפלס 6.79- :ח. מדרגות,ח. משאבות,מאגר מים בשטח -71.26 מ&quot;ר בק. מרתף( חניה )  : חניות בשטח -701.64 מ&quot;ר                   ‏4 מחסנים בשטח - 21 מ&quot;ר                   מדרגות מבואה ומעלית בשטח - 24.03 מ&quot;ר בק. קרקע (4 יחידות): מגורים בשטח - 336.26 מ&quot;ר                  ‏4 ממ&quot;דים בשטח -48 מ&quot;ר                  ח. מדרגות ומבואה (שרות) בשטח - 52.83 מ&quot;ר                  שטח מקורה(שרות) -25.26 מ&quot;ר בק.1 (4 יחידות)    : מגורים בשטח - 262.91 מ&quot;ר                                ‏4 ממ&quot;דים בשטח -48 מ&quot;ר                             ח. מדרגות ומבואה (שרות) בשטח - 46.39 מ&quot;ר מרפסות בלתי מקורות בשטח - 104.97 מ&quot;ר בק.2(4 יחידות): מגורים בשטח -226.29 מ&quot;ר                           ח. מדרגות ומבואה(שרות) בשטח - 41.64 מ&quot;ר                           ‏4 ממ&quot;דים בשטח - 48 מ&quot;ר                           מרפסות בשטח -49.96 מ&quot;ר   בק.3(4 יחידות): מגורים בשטח -296.09 מ&quot;ר                           ח. מדרגות ומבואה(שרות) בשטח -  37.68 מ&quot;ר"/>
    <m/>
    <m/>
    <m/>
    <s v="NULL"/>
    <m/>
    <m/>
    <m/>
    <m/>
    <m/>
    <m/>
    <m/>
    <m/>
    <m/>
    <m/>
    <m/>
    <m/>
    <m/>
    <m/>
    <m/>
    <m/>
    <m/>
    <n v="2019"/>
    <x v="0"/>
    <s v="בנייה"/>
    <m/>
    <m/>
    <n v="1"/>
    <m/>
    <m/>
    <m/>
    <n v="1"/>
    <s v="להיתר"/>
    <m/>
    <x v="0"/>
    <m/>
    <m/>
    <m/>
    <m/>
    <m/>
    <m/>
    <m/>
    <m/>
    <m/>
    <m/>
    <m/>
    <m/>
    <m/>
    <n v="128"/>
    <n v="128"/>
    <b v="1"/>
    <m/>
    <m/>
    <m/>
    <m/>
    <m/>
    <m/>
    <m/>
    <s v="אושר בתנאים"/>
    <m/>
    <m/>
    <m/>
    <m/>
    <m/>
    <s v="פיש"/>
    <m/>
    <m/>
    <m/>
    <m/>
  </r>
  <r>
    <n v="176"/>
    <m/>
    <m/>
    <m/>
    <m/>
    <m/>
    <m/>
    <m/>
    <m/>
    <m/>
    <m/>
    <n v="33337"/>
    <m/>
    <s v="חיפה"/>
    <x v="10"/>
    <x v="40"/>
    <m/>
    <m/>
    <m/>
    <s v="רשויות"/>
    <s v="רשויות מקומיות - פינוי-בינוי"/>
    <s v="תכנית מאושרת עם פעילות יזמית"/>
    <n v="6806644"/>
    <s v="353 20190289"/>
    <n v="353"/>
    <n v="20190289"/>
    <s v="בקשה להיתר"/>
    <s v="בניה חדשה"/>
    <n v="502672"/>
    <s v="זכרון יעקב"/>
    <n v="9300"/>
    <s v=""/>
    <n v="0"/>
    <n v="0"/>
    <n v="0"/>
    <m/>
    <d v="2019-03-10T00:00:00"/>
    <n v="0"/>
    <n v="32"/>
    <m/>
    <m/>
    <n v="32"/>
    <m/>
    <m/>
    <m/>
    <m/>
    <m/>
    <s v="להקים מבנה מס' 2   ל-32 יחידות דיור  ב- 8 קומות מעל מרתף וח. יציאה לגג+ח. מכונות) בק. מרתף( חניה )  : חניות בשטח -701.64 מ&quot;ר                   ‏4 מחסנים בשטח - 21 מ&quot;ר                   מדרגות מבואה ומעלית בשטח - 24.03 מ&quot;ר בק. קרקע (4 יחידות): מגורים בשטח - 336.26 מ&quot;ר                  ‏4 ממ&quot;דים בשטח -48 מ&quot;ר                  ח. מדרגות ומבואה (שרות) בשטח - 52.83 מ&quot;ר                  שטח מקורה(שרות) -25.26 מ&quot;ר בק.1 (4 יחידות)    : מגורים בשטח - 262.91 מ&quot;ר                                ‏4 ממ&quot;דים בשטח -48 מ&quot;ר                             ח. מדרגות ומבואה (שרות) בשטח - 46.39 מ&quot;ר מרפסות בלתי מקורות בשטח - 104.97 מ&quot;ר בק.2(4 יחידות): מגורים בשטח -226.29 מ&quot;ר                           ח. מדרגות ומבואה(שרות) בשטח - 41.64 מ&quot;ר                           ‏4 ממ&quot;דים בשטח - 48 מ&quot;ר                           מרפסות בשטח -49.96 מ&quot;ר   בק.3(4 יחידות): מגורים בשטח -296.09 מ&quot;ר                           ח. מדרגות ומבואה(שרות) בשטח -  37.68 מ&quot;ר                           ‏4 ממ&quot;דים בשטח - 48 מ&quot;ר מרפסות בלתי מקורות"/>
    <m/>
    <m/>
    <m/>
    <s v="NULL"/>
    <m/>
    <m/>
    <m/>
    <m/>
    <m/>
    <m/>
    <m/>
    <m/>
    <m/>
    <m/>
    <m/>
    <m/>
    <m/>
    <m/>
    <m/>
    <m/>
    <m/>
    <n v="2019"/>
    <x v="0"/>
    <s v="בנייה"/>
    <m/>
    <m/>
    <n v="2"/>
    <m/>
    <m/>
    <m/>
    <n v="1"/>
    <s v="להיתר"/>
    <m/>
    <x v="0"/>
    <m/>
    <m/>
    <m/>
    <m/>
    <m/>
    <m/>
    <m/>
    <m/>
    <m/>
    <m/>
    <m/>
    <m/>
    <m/>
    <n v="128"/>
    <n v="128"/>
    <b v="1"/>
    <m/>
    <m/>
    <m/>
    <m/>
    <m/>
    <m/>
    <m/>
    <s v="אושר בתנאים"/>
    <m/>
    <m/>
    <m/>
    <m/>
    <m/>
    <s v="פיש"/>
    <m/>
    <m/>
    <m/>
    <m/>
  </r>
  <r>
    <n v="177"/>
    <m/>
    <m/>
    <m/>
    <m/>
    <m/>
    <m/>
    <m/>
    <m/>
    <m/>
    <m/>
    <n v="33337"/>
    <m/>
    <s v="חיפה"/>
    <x v="10"/>
    <x v="40"/>
    <m/>
    <m/>
    <m/>
    <s v="רשויות"/>
    <s v="רשויות מקומיות - פינוי-בינוי"/>
    <s v="תכנית מאושרת עם פעילות יזמית"/>
    <n v="6807088"/>
    <s v="353 20190309"/>
    <n v="353"/>
    <n v="20190309"/>
    <s v="בקשה למידע/זכויות"/>
    <s v="בקשת מידע להיתר"/>
    <n v="502671"/>
    <s v="זכרון יעקב"/>
    <n v="9300"/>
    <s v=""/>
    <n v="0"/>
    <n v="0"/>
    <n v="0"/>
    <m/>
    <d v="2019-03-12T00:00:00"/>
    <n v="0"/>
    <n v="0"/>
    <m/>
    <m/>
    <m/>
    <m/>
    <m/>
    <m/>
    <m/>
    <m/>
    <s v="בנייה חדשה - פינוי בינוי."/>
    <m/>
    <m/>
    <m/>
    <s v="NULL"/>
    <m/>
    <m/>
    <m/>
    <m/>
    <m/>
    <m/>
    <m/>
    <m/>
    <m/>
    <m/>
    <m/>
    <m/>
    <m/>
    <m/>
    <m/>
    <m/>
    <m/>
    <n v="2019"/>
    <x v="0"/>
    <s v="בנייה"/>
    <m/>
    <m/>
    <n v="4"/>
    <n v="1"/>
    <m/>
    <m/>
    <n v="1"/>
    <s v="למידע"/>
    <m/>
    <x v="0"/>
    <m/>
    <m/>
    <m/>
    <m/>
    <m/>
    <m/>
    <m/>
    <m/>
    <m/>
    <m/>
    <m/>
    <m/>
    <m/>
    <n v="128"/>
    <n v="128"/>
    <b v="1"/>
    <m/>
    <m/>
    <m/>
    <m/>
    <m/>
    <m/>
    <m/>
    <s v="בקשה לא נמצאה באתר"/>
    <m/>
    <m/>
    <m/>
    <m/>
    <s v="פיש"/>
    <m/>
    <m/>
    <m/>
    <m/>
    <m/>
  </r>
  <r>
    <n v="178"/>
    <m/>
    <m/>
    <m/>
    <m/>
    <m/>
    <m/>
    <m/>
    <m/>
    <m/>
    <m/>
    <n v="33337"/>
    <m/>
    <s v="חיפה"/>
    <x v="10"/>
    <x v="40"/>
    <m/>
    <m/>
    <m/>
    <s v="רשויות"/>
    <s v="רשויות מקומיות - פינוי-בינוי"/>
    <s v="תכנית מאושרת עם פעילות יזמית"/>
    <n v="6807373"/>
    <s v="353 20190310"/>
    <n v="353"/>
    <n v="20190310"/>
    <s v="בקשה למידע/זכויות"/>
    <s v="בקשת מידע להיתר"/>
    <n v="502671"/>
    <s v="זכרון יעקב"/>
    <n v="9300"/>
    <s v=""/>
    <n v="0"/>
    <n v="0"/>
    <n v="0"/>
    <m/>
    <d v="2019-03-12T00:00:00"/>
    <n v="0"/>
    <n v="0"/>
    <m/>
    <m/>
    <m/>
    <m/>
    <m/>
    <m/>
    <m/>
    <m/>
    <s v="בנייה חדשה- פינוי בינוי."/>
    <m/>
    <m/>
    <m/>
    <s v="NULL"/>
    <m/>
    <m/>
    <m/>
    <m/>
    <m/>
    <m/>
    <m/>
    <m/>
    <m/>
    <m/>
    <m/>
    <m/>
    <m/>
    <m/>
    <m/>
    <m/>
    <m/>
    <n v="2019"/>
    <x v="0"/>
    <s v="בנייה"/>
    <m/>
    <m/>
    <n v="3"/>
    <n v="1"/>
    <m/>
    <m/>
    <n v="1"/>
    <s v="למידע"/>
    <m/>
    <x v="0"/>
    <m/>
    <m/>
    <m/>
    <m/>
    <m/>
    <m/>
    <m/>
    <m/>
    <m/>
    <m/>
    <m/>
    <m/>
    <m/>
    <n v="128"/>
    <n v="128"/>
    <b v="1"/>
    <m/>
    <m/>
    <m/>
    <m/>
    <m/>
    <m/>
    <m/>
    <m/>
    <m/>
    <m/>
    <m/>
    <m/>
    <s v="פיש"/>
    <m/>
    <m/>
    <m/>
    <m/>
    <m/>
  </r>
  <r>
    <n v="179"/>
    <m/>
    <m/>
    <m/>
    <m/>
    <m/>
    <m/>
    <m/>
    <m/>
    <m/>
    <m/>
    <n v="33337"/>
    <m/>
    <s v="חיפה"/>
    <x v="10"/>
    <x v="40"/>
    <m/>
    <m/>
    <m/>
    <s v="רשויות"/>
    <s v="רשויות מקומיות - פינוי-בינוי"/>
    <s v="תכנית מאושרת עם פעילות יזמית"/>
    <n v="6806886"/>
    <s v="353 20190311"/>
    <n v="353"/>
    <n v="20190311"/>
    <s v="בקשה למידע/זכויות"/>
    <s v="בקשת מידע להיתר"/>
    <n v="502672"/>
    <s v="זכרון יעקב"/>
    <n v="9300"/>
    <s v=""/>
    <n v="0"/>
    <n v="0"/>
    <n v="0"/>
    <m/>
    <d v="2019-03-12T00:00:00"/>
    <n v="0"/>
    <n v="0"/>
    <m/>
    <m/>
    <m/>
    <m/>
    <m/>
    <m/>
    <m/>
    <m/>
    <s v="בניה חדשה - פנוי בינוי."/>
    <m/>
    <m/>
    <m/>
    <s v="NULL"/>
    <m/>
    <m/>
    <m/>
    <m/>
    <m/>
    <m/>
    <m/>
    <m/>
    <m/>
    <m/>
    <m/>
    <m/>
    <m/>
    <m/>
    <m/>
    <m/>
    <m/>
    <n v="2019"/>
    <x v="0"/>
    <s v="בנייה"/>
    <m/>
    <m/>
    <n v="2"/>
    <n v="1"/>
    <m/>
    <m/>
    <n v="1"/>
    <s v="למידע"/>
    <m/>
    <x v="0"/>
    <m/>
    <m/>
    <m/>
    <m/>
    <m/>
    <m/>
    <m/>
    <m/>
    <m/>
    <m/>
    <m/>
    <m/>
    <m/>
    <n v="128"/>
    <n v="128"/>
    <b v="1"/>
    <m/>
    <m/>
    <m/>
    <m/>
    <m/>
    <m/>
    <m/>
    <s v="בקשה לא נמצאה באתר"/>
    <m/>
    <m/>
    <m/>
    <m/>
    <s v="פיש"/>
    <m/>
    <m/>
    <m/>
    <m/>
    <m/>
  </r>
  <r>
    <n v="181"/>
    <m/>
    <m/>
    <m/>
    <m/>
    <m/>
    <m/>
    <m/>
    <m/>
    <m/>
    <m/>
    <n v="33337"/>
    <m/>
    <s v="חיפה"/>
    <x v="10"/>
    <x v="40"/>
    <m/>
    <m/>
    <m/>
    <s v="רשויות"/>
    <s v="רשויות מקומיות - פינוי-בינוי"/>
    <s v="תכנית מאושרת עם פעילות יזמית"/>
    <n v="6807302"/>
    <s v="353 20190370"/>
    <n v="353"/>
    <n v="20190370"/>
    <s v="בקשה להיתר"/>
    <s v="בניה חדשה + הריסה"/>
    <n v="502671"/>
    <s v="זכרון יעקב"/>
    <n v="9300"/>
    <s v=""/>
    <n v="0"/>
    <n v="0"/>
    <n v="0"/>
    <m/>
    <d v="2019-03-27T00:00:00"/>
    <n v="0"/>
    <n v="0"/>
    <m/>
    <m/>
    <n v="32"/>
    <m/>
    <m/>
    <m/>
    <m/>
    <m/>
    <s v="בניין מגורים 32 יחידות דיור  בניין מספר 3 ובנין  מס' 4. קומה  6.79- מבואות וחדרי מדרגות – 17.82  מ&quot;ר מאגר מים בחדר משאבות – 55.44  מ&quot;ר קומת מרתף - מפלס  3.83- אכסנה – 21.00  מ&quot;ר חניה מקורה  – 701.64  מ&quot;ר מבואות וחדרי מדרגות – 24.03  מ&quot;ר קומת קרקע - מפלס  0.00 מגורים – 336.26  מ&quot;ר ממד&quot;ים – 48.00  מ&quot;ר מבואות וחדרי מדרגות – 52.83  מ&quot;ר קומה 1 - מפלס  2.96+ מגורים – 332.30  מ&quot;ר ממד&quot;ים – 48.00  מ&quot;ר מבואות וחדרי מדרגות – 46.39  מ&quot;ר מרפסות – 43.08  מ&quot;ר קומה 2 - מפלס  5.92+ מגורים – 332.30  מ&quot;ר ממד&quot;ים – 48.00  מ&quot;ר מבואות וחדרי מדרגות – 46.39  מ&quot;ר מרפסות – 13.72  מ&quot;ר קומה 3 - מפלס  8.88+ מגורים – 336.92  מ&quot;ר ממד&quot;ים – 48.00  מ&quot;ר מבואות וחדרי מדרגות – 37.68  מ&quot;ר מרפסות – 43.08  מ&quot;ר קומה 4 - מפלס  11.84+ מגורים – 331.84  מ&quot;ר ממד&quot;ים – 48.00  מ&quot;ר מבואות וחדרי מדרגות – 37.15  מ&quot;ר מרפסות – 39.80  מ&quot;ר קומה 5 - מפלס  14.80+ מגורים – 331.84  מ&quot;ר ממד&quot;ים – 48.00  מ&quot;ר מבואות וחדרי מדרגות – 37.15  מ&quot;ר מרפסת – 43.0  מ&quot;ר קומה 6 - מפלס 17.76+ מגורים – 331.84  מ&quot;ר ממד&quot;ים – 48.00  מ&quot;ר מבואות וחדרי מדרגות – 37.15"/>
    <m/>
    <m/>
    <m/>
    <s v="NULL"/>
    <m/>
    <m/>
    <m/>
    <m/>
    <m/>
    <m/>
    <m/>
    <m/>
    <m/>
    <m/>
    <m/>
    <m/>
    <m/>
    <m/>
    <m/>
    <m/>
    <m/>
    <n v="2019"/>
    <x v="0"/>
    <s v="בנייה"/>
    <m/>
    <m/>
    <n v="3"/>
    <m/>
    <m/>
    <m/>
    <n v="2"/>
    <s v="להיתר"/>
    <m/>
    <x v="0"/>
    <m/>
    <m/>
    <m/>
    <m/>
    <m/>
    <m/>
    <m/>
    <m/>
    <m/>
    <m/>
    <m/>
    <m/>
    <m/>
    <n v="128"/>
    <n v="128"/>
    <b v="1"/>
    <m/>
    <m/>
    <m/>
    <m/>
    <m/>
    <m/>
    <m/>
    <m/>
    <m/>
    <m/>
    <m/>
    <m/>
    <m/>
    <m/>
    <m/>
    <m/>
    <m/>
    <m/>
  </r>
  <r>
    <n v="182"/>
    <m/>
    <m/>
    <m/>
    <m/>
    <m/>
    <m/>
    <m/>
    <m/>
    <m/>
    <m/>
    <n v="33337"/>
    <m/>
    <s v="חיפה"/>
    <x v="10"/>
    <x v="40"/>
    <m/>
    <m/>
    <m/>
    <s v="רשויות"/>
    <s v="פינוי-בינוי"/>
    <s v="תכנית מאושרת עם פעילות יזמית"/>
    <n v="4928898"/>
    <s v="353 20111990"/>
    <n v="353"/>
    <n v="20111990"/>
    <s v="בקשה להיתר"/>
    <s v="בניה חדשה"/>
    <n v="502671"/>
    <s v="זכרון יעקב"/>
    <n v="9300"/>
    <s v="???"/>
    <n v="0"/>
    <n v="0"/>
    <n v="0"/>
    <m/>
    <d v="2011-10-02T00:00:00"/>
    <n v="0"/>
    <n v="0"/>
    <m/>
    <m/>
    <n v="32"/>
    <m/>
    <m/>
    <m/>
    <m/>
    <m/>
    <s v="להקים מבנה  3(טיפוס A) -30 יחידות דיור(8 קומות מעל מרתף וח. יציאה לגג+ח. מכונות) במפלס 6.79- :ח. מדרגות,ח. משאבות,מאגר מים בשטח -73.26 מ&quot;ר בק. מרתף : חניות בשטח -711.73מ&quot;ר                   ‏4 מחסנים בשטח - 21 מ&quot;ר                   מדרגות מבואה ומעלית בשט"/>
    <m/>
    <m/>
    <m/>
    <s v="NULL"/>
    <m/>
    <m/>
    <m/>
    <m/>
    <m/>
    <m/>
    <m/>
    <m/>
    <m/>
    <m/>
    <m/>
    <m/>
    <m/>
    <m/>
    <m/>
    <m/>
    <s v="שליפה לפי תבעות (אוגוסט 2020)"/>
    <n v="2011"/>
    <x v="0"/>
    <s v="בנייה"/>
    <m/>
    <m/>
    <n v="3"/>
    <m/>
    <m/>
    <m/>
    <n v="3"/>
    <s v="להיתר"/>
    <m/>
    <x v="0"/>
    <m/>
    <m/>
    <m/>
    <m/>
    <m/>
    <m/>
    <m/>
    <m/>
    <m/>
    <m/>
    <m/>
    <m/>
    <m/>
    <n v="128"/>
    <n v="128"/>
    <b v="1"/>
    <m/>
    <m/>
    <m/>
    <m/>
    <m/>
    <m/>
    <m/>
    <s v="1-דיון חוזר מישיבת הועדה מס' 714 מיום 31/10/11,שבה נדונה הבקשה להקמת מבנה_x000a_מגורים המכיל 30 יחידות דיור ב-7 קומות מעל ק. מרתף וח. מכונות בק. הגג ושבה_x000a_החליטה הועדה להשהות את הבקשה עד להשלמות והתיקונים._x000a_2-לאחר החלטת הועדה פורסמו ההקלות לתוספת יחידות דיור -מוצע 119 יחידות במקום_x000a_99 יחידות,תוספת קומה שלמה במקום קומה חלקית,הקלה בקו בנין צדדי ואחורי בשיעור_x000a_של %10, קו בנין צדדי בשיעור עד 2.70 מ' בקיר אטום._x000a_3-מבדיקת הבקשה עולה,כי מתחת למרתף החניה הוגשה ק. שרות נוספת_x000a_שמהווה תוספת הקומות מעל המותר וכן שטח הקומה אינו נכלל בחישובי השטחים._x000a_4-טרם נתקבל אישור הרשות המקומית לבקשה וכן לא הוגשו הסכמי הפינוי חתומים ע&quot;י_x000a_הדיירים._x000a_5- בכפוף לאמור ,מחליטה הועדה לאשר את הבקשה"/>
    <m/>
    <m/>
    <m/>
    <m/>
    <m/>
    <m/>
    <m/>
    <m/>
    <m/>
    <m/>
  </r>
  <r>
    <n v="183"/>
    <m/>
    <m/>
    <m/>
    <m/>
    <m/>
    <m/>
    <m/>
    <m/>
    <m/>
    <m/>
    <n v="33337"/>
    <m/>
    <s v="חיפה"/>
    <x v="10"/>
    <x v="40"/>
    <m/>
    <m/>
    <m/>
    <s v="רשויות"/>
    <s v="פינוי-בינוי"/>
    <s v="תכנית מאושרת עם פעילות יזמית"/>
    <n v="4928902"/>
    <s v="353 20111992"/>
    <n v="353"/>
    <n v="20111992"/>
    <s v="בקשה להיתר"/>
    <s v="בניה חדשה"/>
    <n v="502671"/>
    <s v="זכרון יעקב"/>
    <n v="9300"/>
    <s v="???"/>
    <n v="0"/>
    <n v="0"/>
    <n v="0"/>
    <m/>
    <d v="2011-10-02T00:00:00"/>
    <n v="0"/>
    <n v="0"/>
    <m/>
    <m/>
    <n v="32"/>
    <m/>
    <m/>
    <m/>
    <m/>
    <m/>
    <s v="להקים מבנה  4(טיפוס 2-A)-29 יחידות דיור(8 קומות מעל מרתף וח. יציאה לגג+ח. מכונות) בק. מרתף : חניות בשטח -711.57מ&quot;ר                   ‏4 מחסנים בשטח - 21 מ&quot;ר                   מדרגות מבואה ומעלית בשטח - 25.83 מ&quot;ר       בק. קרקע (4 יחידות): מגורים בשטח - 34"/>
    <m/>
    <m/>
    <m/>
    <s v="NULL"/>
    <m/>
    <m/>
    <m/>
    <m/>
    <m/>
    <m/>
    <m/>
    <m/>
    <m/>
    <m/>
    <m/>
    <m/>
    <m/>
    <m/>
    <m/>
    <m/>
    <s v="שליפה לפי תבעות (אוגוסט 2020)"/>
    <n v="2011"/>
    <x v="0"/>
    <s v="בנייה"/>
    <m/>
    <m/>
    <n v="4"/>
    <m/>
    <m/>
    <m/>
    <n v="3"/>
    <s v="להיתר"/>
    <m/>
    <x v="0"/>
    <m/>
    <m/>
    <m/>
    <m/>
    <m/>
    <m/>
    <m/>
    <m/>
    <m/>
    <m/>
    <m/>
    <m/>
    <m/>
    <n v="128"/>
    <n v="128"/>
    <b v="1"/>
    <m/>
    <m/>
    <m/>
    <m/>
    <m/>
    <m/>
    <m/>
    <s v="אישור בתנאים"/>
    <m/>
    <m/>
    <m/>
    <m/>
    <m/>
    <m/>
    <m/>
    <m/>
    <m/>
    <m/>
  </r>
  <r>
    <n v="184"/>
    <m/>
    <m/>
    <m/>
    <m/>
    <m/>
    <m/>
    <m/>
    <m/>
    <m/>
    <m/>
    <n v="33337"/>
    <m/>
    <s v="חיפה"/>
    <x v="10"/>
    <x v="40"/>
    <m/>
    <m/>
    <m/>
    <s v="רשויות"/>
    <s v="פינוי-בינוי"/>
    <s v="תכנית מאושרת עם פעילות יזמית"/>
    <n v="4928899"/>
    <s v="353 20111991"/>
    <n v="353"/>
    <n v="20111991"/>
    <s v="בקשה להיתר"/>
    <s v="בניה חדשה"/>
    <n v="502672"/>
    <s v="זכרון יעקב"/>
    <n v="9300"/>
    <s v="???"/>
    <n v="0"/>
    <n v="0"/>
    <n v="0"/>
    <m/>
    <d v="2011-10-02T00:00:00"/>
    <n v="0"/>
    <n v="0"/>
    <n v="0"/>
    <n v="0"/>
    <n v="64"/>
    <m/>
    <m/>
    <m/>
    <m/>
    <m/>
    <s v="להקים 2 מבני מגורים 60 יחידות  דיור(8 קומות מעל מרתף וח. יציאה לגג+ח. מכונות) בק. מרתף : חניות בשטח -711.57*2=1423. 14מ&quot;ר                   ‏8 מחסנים בשטח - 21*2=42 מ&quot;ר                   מדרגות מבואה ומעלית בשטח - 25.83*2=51.66 מ&quot;ר בק. קרקע (4 יחידות): מג"/>
    <m/>
    <m/>
    <m/>
    <s v="NULL"/>
    <m/>
    <m/>
    <m/>
    <m/>
    <m/>
    <m/>
    <m/>
    <m/>
    <m/>
    <m/>
    <m/>
    <m/>
    <m/>
    <m/>
    <m/>
    <m/>
    <s v="שליפה לפי תבעות (אוגוסט 2020)"/>
    <n v="2011"/>
    <x v="0"/>
    <s v="בנייה"/>
    <m/>
    <m/>
    <s v="1,2"/>
    <m/>
    <m/>
    <m/>
    <n v="3"/>
    <s v="להיתר"/>
    <m/>
    <x v="0"/>
    <m/>
    <m/>
    <m/>
    <m/>
    <m/>
    <m/>
    <m/>
    <m/>
    <m/>
    <m/>
    <m/>
    <m/>
    <m/>
    <n v="128"/>
    <n v="128"/>
    <b v="1"/>
    <m/>
    <m/>
    <m/>
    <m/>
    <m/>
    <m/>
    <m/>
    <s v="אושר בתנאים"/>
    <m/>
    <m/>
    <m/>
    <m/>
    <m/>
    <m/>
    <m/>
    <m/>
    <m/>
    <m/>
  </r>
  <r>
    <n v="185"/>
    <m/>
    <m/>
    <m/>
    <m/>
    <m/>
    <m/>
    <m/>
    <m/>
    <m/>
    <m/>
    <n v="33337"/>
    <m/>
    <s v="חיפה"/>
    <x v="10"/>
    <x v="40"/>
    <m/>
    <m/>
    <m/>
    <s v="רשויות"/>
    <s v="רשויות מקומיות - פינוי-בינוי"/>
    <s v="תכנית מאושרת עם פעילות יזמית"/>
    <n v="4905845"/>
    <s v="353 20150846"/>
    <n v="353"/>
    <n v="20150846"/>
    <s v="בקשה להיתר"/>
    <s v="בניה חדשה + הריסה"/>
    <n v="502671"/>
    <s v="זכרון יעקב"/>
    <n v="9300"/>
    <s v="???"/>
    <n v="0"/>
    <n v="0"/>
    <n v="0"/>
    <m/>
    <d v="2015-11-16T00:00:00"/>
    <n v="0"/>
    <n v="0"/>
    <n v="0"/>
    <n v="0"/>
    <n v="32"/>
    <m/>
    <m/>
    <m/>
    <m/>
    <m/>
    <s v="בניין מגורים 32 יחידות דיור  בניין מספר 3 ובנין  מס' 4. קומה  6.79- מבואות וחדרי מדרגות – 17.82  מ&quot;ר מאגר מים בחדר משאבות – 55.44  מ&quot;ר קומת מרתף - מפלס  3.83- אכסנה – 21.00  מ&quot;ר חניה מקורה  – 701.64  מ&quot;ר מבואות וחדרי מדרגות – 24.03  מ&quot;ר קומת קרקע - מפלס  "/>
    <m/>
    <m/>
    <m/>
    <s v="NULL"/>
    <m/>
    <m/>
    <m/>
    <m/>
    <m/>
    <m/>
    <m/>
    <m/>
    <m/>
    <m/>
    <m/>
    <m/>
    <m/>
    <m/>
    <m/>
    <m/>
    <m/>
    <n v="2015"/>
    <x v="0"/>
    <s v="בנייה"/>
    <m/>
    <m/>
    <n v="3"/>
    <m/>
    <m/>
    <m/>
    <n v="3"/>
    <s v="להיתר"/>
    <m/>
    <x v="0"/>
    <m/>
    <m/>
    <m/>
    <m/>
    <m/>
    <m/>
    <m/>
    <m/>
    <m/>
    <m/>
    <m/>
    <m/>
    <m/>
    <n v="128"/>
    <n v="128"/>
    <b v="1"/>
    <m/>
    <m/>
    <m/>
    <m/>
    <m/>
    <m/>
    <m/>
    <m/>
    <m/>
    <m/>
    <m/>
    <m/>
    <m/>
    <m/>
    <m/>
    <m/>
    <m/>
    <m/>
  </r>
  <r>
    <n v="186"/>
    <m/>
    <m/>
    <m/>
    <m/>
    <m/>
    <m/>
    <m/>
    <m/>
    <m/>
    <m/>
    <n v="33337"/>
    <m/>
    <s v="חיפה"/>
    <x v="10"/>
    <x v="40"/>
    <m/>
    <m/>
    <m/>
    <s v="רשויות"/>
    <s v="רשויות מקומיות - פינוי-בינוי"/>
    <s v="תכנית מאושרת עם פעילות יזמית"/>
    <n v="4905846"/>
    <s v="353 20150847"/>
    <n v="353"/>
    <n v="20150847"/>
    <s v="בקשה להיתר"/>
    <s v="בניה חדשה + הריסה"/>
    <n v="502671"/>
    <s v="זכרון יעקב"/>
    <n v="9300"/>
    <s v="???"/>
    <n v="0"/>
    <n v="0"/>
    <n v="0"/>
    <m/>
    <d v="2015-11-16T00:00:00"/>
    <n v="0"/>
    <n v="0"/>
    <n v="0"/>
    <n v="0"/>
    <n v="32"/>
    <m/>
    <m/>
    <m/>
    <m/>
    <m/>
    <s v="בניין מגורים 32 יחידות דיור בניין מספר 4. קומת מרתף - מפלס  3.83- אכסנה – 21.00  מ&quot;ר חניה – 701.64  מ&quot;ר מבואות וחדרי מדרגות – 24.03  מ&quot;ר קומת כניסה -  0.00+ מגורים – 336.26  מ&quot;ר ממד&quot;ים – 48.00  מ&quot;ר מבואות וחדרי מדרגות – 52.83  מ&quot;ר קומה 1 – מפלס 2.96+ מגור"/>
    <m/>
    <m/>
    <m/>
    <s v="NULL"/>
    <m/>
    <m/>
    <m/>
    <m/>
    <m/>
    <m/>
    <m/>
    <m/>
    <m/>
    <m/>
    <m/>
    <m/>
    <m/>
    <m/>
    <m/>
    <m/>
    <m/>
    <n v="2015"/>
    <x v="0"/>
    <s v="בנייה"/>
    <m/>
    <m/>
    <n v="4"/>
    <m/>
    <m/>
    <m/>
    <n v="3"/>
    <s v="להיתר"/>
    <m/>
    <x v="0"/>
    <m/>
    <m/>
    <m/>
    <m/>
    <m/>
    <m/>
    <m/>
    <m/>
    <m/>
    <m/>
    <m/>
    <m/>
    <m/>
    <n v="128"/>
    <n v="128"/>
    <b v="1"/>
    <m/>
    <m/>
    <m/>
    <m/>
    <m/>
    <m/>
    <m/>
    <m/>
    <m/>
    <m/>
    <m/>
    <m/>
    <m/>
    <m/>
    <m/>
    <m/>
    <m/>
    <m/>
  </r>
  <r>
    <n v="187"/>
    <m/>
    <m/>
    <m/>
    <m/>
    <m/>
    <m/>
    <m/>
    <m/>
    <m/>
    <m/>
    <n v="33337"/>
    <m/>
    <s v="חיפה"/>
    <x v="10"/>
    <x v="40"/>
    <m/>
    <m/>
    <m/>
    <s v="רשויות"/>
    <s v="רשויות מקומיות - פינוי-בינוי"/>
    <s v="תכנית מאושרת עם פעילות יזמית"/>
    <n v="4905843"/>
    <s v="353 20150844"/>
    <n v="353"/>
    <n v="20150844"/>
    <s v="בקשה להיתר"/>
    <s v="בניה חדשה + הריסה"/>
    <n v="502672"/>
    <s v="זכרון יעקב"/>
    <n v="9300"/>
    <s v="???"/>
    <n v="0"/>
    <n v="0"/>
    <n v="0"/>
    <m/>
    <d v="2015-11-16T00:00:00"/>
    <n v="0"/>
    <n v="0"/>
    <n v="0"/>
    <n v="0"/>
    <n v="32"/>
    <m/>
    <m/>
    <m/>
    <m/>
    <m/>
    <s v="בניין  מגורים - 32 יחידות דיורX 2 בנינים. - בניין מספר 1. קומה  6.79- מבואות וחדרי מדרגות – 17.82  מ&quot;ר מאגר מים בחדר משאבות – 55.44  מ&quot;ר קומת מרתף – מפלס  3.83- אחסנה – 21.00  מ&quot;ר חניה – 701.64  מ&quot;ר מבואות וחדרי מדרגות – 24.03  מ&quot;ר קומת קרקע – מפלס 0.00+ "/>
    <m/>
    <m/>
    <m/>
    <s v="NULL"/>
    <m/>
    <m/>
    <m/>
    <m/>
    <m/>
    <m/>
    <m/>
    <m/>
    <m/>
    <m/>
    <m/>
    <m/>
    <m/>
    <m/>
    <m/>
    <m/>
    <m/>
    <n v="2015"/>
    <x v="0"/>
    <s v="בנייה"/>
    <m/>
    <m/>
    <n v="1"/>
    <m/>
    <m/>
    <m/>
    <n v="3"/>
    <s v="להיתר"/>
    <m/>
    <x v="0"/>
    <m/>
    <m/>
    <m/>
    <m/>
    <m/>
    <m/>
    <m/>
    <m/>
    <m/>
    <m/>
    <m/>
    <m/>
    <m/>
    <n v="128"/>
    <n v="128"/>
    <b v="1"/>
    <m/>
    <m/>
    <m/>
    <m/>
    <m/>
    <m/>
    <m/>
    <m/>
    <m/>
    <m/>
    <m/>
    <m/>
    <m/>
    <m/>
    <m/>
    <m/>
    <m/>
    <m/>
  </r>
  <r>
    <n v="188"/>
    <m/>
    <m/>
    <m/>
    <m/>
    <m/>
    <m/>
    <m/>
    <m/>
    <m/>
    <m/>
    <n v="33337"/>
    <m/>
    <s v="חיפה"/>
    <x v="10"/>
    <x v="40"/>
    <m/>
    <m/>
    <m/>
    <s v="רשויות"/>
    <s v="רשויות מקומיות - פינוי-בינוי"/>
    <s v="תכנית מאושרת עם פעילות יזמית"/>
    <n v="4905844"/>
    <s v="353 20150845"/>
    <n v="353"/>
    <n v="20150845"/>
    <s v="בקשה להיתר"/>
    <s v="בניה חדשה + הריסה"/>
    <n v="502672"/>
    <s v="זכרון יעקב"/>
    <n v="9300"/>
    <s v="???"/>
    <n v="0"/>
    <n v="0"/>
    <n v="0"/>
    <m/>
    <d v="2015-11-16T00:00:00"/>
    <n v="0"/>
    <n v="0"/>
    <n v="0"/>
    <n v="0"/>
    <n v="32"/>
    <m/>
    <m/>
    <m/>
    <m/>
    <m/>
    <s v="בניין מגורים - 32 יחידות דיור בניין מספר 2. קומת מרתף – מפלס 3.83- אחסנה – 21.00  מ&quot;ר חניה מקורה  – 701.64  מ&quot;ר מבואות וחדרי מדרגות – 24.03  מ&quot;ר קומת  קרקע – מפלס 0.00+ (4  יח&quot;ד) מגורים – 336.26  מ&quot;ר 4  ממד&quot;ים – 48.00  מ&quot;ר מבואות וחדרי מדרגות – 52.83  מ&quot;ר"/>
    <m/>
    <m/>
    <m/>
    <s v="NULL"/>
    <m/>
    <m/>
    <m/>
    <m/>
    <m/>
    <m/>
    <m/>
    <m/>
    <m/>
    <m/>
    <m/>
    <m/>
    <m/>
    <m/>
    <m/>
    <m/>
    <m/>
    <n v="2015"/>
    <x v="0"/>
    <s v="בנייה"/>
    <m/>
    <m/>
    <n v="2"/>
    <m/>
    <m/>
    <m/>
    <n v="3"/>
    <s v="להיתר"/>
    <m/>
    <x v="0"/>
    <m/>
    <m/>
    <m/>
    <m/>
    <m/>
    <m/>
    <m/>
    <m/>
    <m/>
    <m/>
    <m/>
    <m/>
    <m/>
    <n v="128"/>
    <n v="128"/>
    <b v="1"/>
    <m/>
    <m/>
    <m/>
    <m/>
    <m/>
    <m/>
    <m/>
    <m/>
    <m/>
    <m/>
    <m/>
    <m/>
    <m/>
    <m/>
    <m/>
    <m/>
    <m/>
    <m/>
  </r>
  <r>
    <n v="1646"/>
    <m/>
    <m/>
    <m/>
    <m/>
    <m/>
    <m/>
    <m/>
    <m/>
    <m/>
    <m/>
    <n v="4252"/>
    <m/>
    <s v="חיפה"/>
    <x v="11"/>
    <x v="41"/>
    <m/>
    <m/>
    <m/>
    <s v="מיסוי"/>
    <m/>
    <m/>
    <n v="7202167"/>
    <s v="302 20200460"/>
    <n v="302"/>
    <n v="20200460"/>
    <s v="בקשה למידע להיתר"/>
    <s v="בנייה חדשה"/>
    <n v="3822"/>
    <s v="חדרה"/>
    <n v="6500"/>
    <s v="הרב ניסים"/>
    <n v="20003"/>
    <n v="5"/>
    <n v="5"/>
    <m/>
    <d v="2020-11-30T00:00:00"/>
    <n v="0"/>
    <n v="274"/>
    <n v="36"/>
    <n v="238"/>
    <n v="274"/>
    <m/>
    <m/>
    <s v="נתוני מתחם"/>
    <s v="נתוני מתחם"/>
    <s v="מהות הבקשה"/>
    <s v=" הריסה של 3 מבני מגורים הכוללים 36 יח&quot;ד ובניית 2 בניינים רבי קומות בני 274 יח&quot;ד סה&quot;כ, כולל מסחר ושטחים לצרכי ציבור בקומת הקרקע ו- 2 גני ילדים בקומה הראשונה מעל חניון תת קרקעי משותף. "/>
    <s v="NULL"/>
    <s v="NULL"/>
    <s v="NULL"/>
    <s v="NULL"/>
    <m/>
    <m/>
    <m/>
    <m/>
    <m/>
    <m/>
    <m/>
    <m/>
    <m/>
    <m/>
    <m/>
    <m/>
    <m/>
    <m/>
    <m/>
    <m/>
    <m/>
    <n v="2020"/>
    <x v="0"/>
    <s v="הריסה + בנייה"/>
    <m/>
    <m/>
    <n v="1"/>
    <n v="1"/>
    <m/>
    <m/>
    <n v="1"/>
    <s v="למידע"/>
    <m/>
    <x v="0"/>
    <m/>
    <m/>
    <m/>
    <m/>
    <m/>
    <m/>
    <m/>
    <m/>
    <m/>
    <m/>
    <m/>
    <m/>
    <m/>
    <n v="274"/>
    <n v="274"/>
    <b v="1"/>
    <m/>
    <m/>
    <m/>
    <m/>
    <m/>
    <m/>
    <m/>
    <m/>
    <m/>
    <m/>
    <m/>
    <m/>
    <s v="פיש"/>
    <m/>
    <s v="שחר"/>
    <m/>
    <m/>
    <m/>
  </r>
  <r>
    <n v="2209"/>
    <s v="פברואר 2022 - טיוב בקשה וסמל כפולים"/>
    <s v="כן"/>
    <m/>
    <m/>
    <s v="לטייב"/>
    <s v="כפול רק מהנתונים החדשים"/>
    <m/>
    <m/>
    <s v="פינוי בינוי"/>
    <s v="הוגשה בקשה להיתר"/>
    <n v="4252"/>
    <m/>
    <s v="חיפה"/>
    <x v="11"/>
    <x v="41"/>
    <m/>
    <m/>
    <m/>
    <s v="מיסוי"/>
    <s v="פינוי בינוי"/>
    <m/>
    <n v="7429681"/>
    <s v="302 20210142"/>
    <n v="302"/>
    <n v="20210142"/>
    <s v="בקשה מקוונת ללא הקלות"/>
    <s v="בנייה חדשה"/>
    <n v="3822"/>
    <s v="חדרה"/>
    <n v="6500"/>
    <s v="הרב ניסים"/>
    <n v="20003"/>
    <n v="5"/>
    <n v="5"/>
    <s v="     "/>
    <d v="2021-06-27T00:00:00"/>
    <n v="0"/>
    <n v="0"/>
    <n v="36"/>
    <n v="238"/>
    <n v="274"/>
    <s v="2021_03"/>
    <d v="2021-07-15T12:02:06"/>
    <s v="מהות הבקשה"/>
    <s v="חישוב מתמטי"/>
    <s v="מהות הבקשה"/>
    <s v=" הריסה של 3 מבני מגורים הכוללים 36 יח&quot;ד ובניית 2 בניינים רבי קומות בני 274 יח&quot;ד סה&quot;כ, כולל מסחר ושטחים לצרכי ציבור בקומת הקרקע ו- 2 גני ילדים בקומה הראשונה מעל חניון תת קרקעי משותף. "/>
    <s v="NULL"/>
    <s v="NULL"/>
    <s v="NULL"/>
    <s v="NULL"/>
    <m/>
    <s v="NULL"/>
    <m/>
    <s v="NULL"/>
    <s v="NULL"/>
    <s v="NULL"/>
    <m/>
    <m/>
    <m/>
    <m/>
    <m/>
    <m/>
    <s v="NULL"/>
    <m/>
    <s v="NULL"/>
    <s v="NULL"/>
    <s v="גוש חלקה"/>
    <n v="2021"/>
    <x v="0"/>
    <s v="הריסה + בנייה"/>
    <m/>
    <m/>
    <n v="1"/>
    <m/>
    <m/>
    <m/>
    <n v="1"/>
    <s v="מקוונת (להיתר)"/>
    <m/>
    <x v="0"/>
    <m/>
    <m/>
    <m/>
    <m/>
    <m/>
    <m/>
    <m/>
    <m/>
    <m/>
    <m/>
    <m/>
    <m/>
    <m/>
    <n v="274"/>
    <n v="274"/>
    <b v="1"/>
    <m/>
    <m/>
    <m/>
    <m/>
    <m/>
    <m/>
    <m/>
    <m/>
    <m/>
    <s v="מור"/>
    <s v="שחר"/>
    <m/>
    <m/>
    <s v="פיש"/>
    <m/>
    <m/>
    <m/>
    <m/>
  </r>
  <r>
    <n v="2208"/>
    <s v="פברואר 2022 - טיוב בקשה וסמל כפולים"/>
    <s v="כן"/>
    <m/>
    <m/>
    <s v="לטייב"/>
    <s v="כפול רק מהנתונים החדשים"/>
    <m/>
    <s v="בקשה למידע, לפי מה שנראה הכתובת היא הרב ניסים 5"/>
    <s v="פינוי בינוי"/>
    <s v="הוגשה בקשה להיתר"/>
    <n v="4252"/>
    <m/>
    <s v="חיפה"/>
    <x v="11"/>
    <x v="41"/>
    <m/>
    <m/>
    <m/>
    <s v="מיסוי"/>
    <s v="פינוי בינוי"/>
    <m/>
    <n v="7429680"/>
    <s v="302 20210142"/>
    <n v="302"/>
    <n v="20210142"/>
    <s v="בקשה למידע להיתר"/>
    <s v="בנייה חדשה"/>
    <n v="9240"/>
    <s v="חדרה"/>
    <n v="6500"/>
    <m/>
    <n v="0"/>
    <n v="0"/>
    <n v="0"/>
    <s v="     "/>
    <d v="2021-05-12T00:00:00"/>
    <n v="0"/>
    <n v="1"/>
    <s v="NULL"/>
    <s v="NULL"/>
    <n v="274"/>
    <s v="2021_03"/>
    <d v="2021-07-15T12:02:06"/>
    <s v="NULL"/>
    <s v="NULL"/>
    <s v="מדלן"/>
    <s v=" הריסת מבנה קיים ובניית מבנה חדש הכולל בריכה וחניה מקורה ,תכסית ,קו בניין "/>
    <s v="NULL"/>
    <s v="NULL"/>
    <s v="NULL"/>
    <s v="NULL"/>
    <m/>
    <s v="NULL"/>
    <m/>
    <s v="NULL"/>
    <s v="NULL"/>
    <s v="NULL"/>
    <m/>
    <m/>
    <m/>
    <m/>
    <m/>
    <m/>
    <s v="NULL"/>
    <m/>
    <s v="NULL"/>
    <s v="NULL"/>
    <s v="גוש חלקה"/>
    <n v="2021"/>
    <x v="0"/>
    <s v="הריסה + בנייה"/>
    <m/>
    <m/>
    <n v="1"/>
    <m/>
    <m/>
    <m/>
    <n v="2"/>
    <s v="למידע"/>
    <m/>
    <x v="0"/>
    <m/>
    <m/>
    <m/>
    <m/>
    <m/>
    <m/>
    <m/>
    <m/>
    <m/>
    <m/>
    <m/>
    <m/>
    <m/>
    <n v="274"/>
    <n v="274"/>
    <b v="1"/>
    <m/>
    <m/>
    <m/>
    <m/>
    <m/>
    <m/>
    <m/>
    <m/>
    <m/>
    <s v="מור"/>
    <s v="שחר"/>
    <m/>
    <m/>
    <m/>
    <m/>
    <m/>
    <m/>
    <m/>
  </r>
  <r>
    <n v="2330"/>
    <s v="פברואר 2022 - טיוב בקשות שאינן כפולות"/>
    <s v="ספק"/>
    <m/>
    <m/>
    <m/>
    <m/>
    <m/>
    <s v="חסר מספר בית"/>
    <m/>
    <m/>
    <n v="4252"/>
    <m/>
    <s v="חיפה"/>
    <x v="11"/>
    <x v="41"/>
    <m/>
    <m/>
    <m/>
    <s v="מיסוי"/>
    <s v="פינוי בינוי"/>
    <m/>
    <n v="7535981"/>
    <s v="302 20210252"/>
    <n v="302"/>
    <n v="20210252"/>
    <s v="בקשה למידע להיתר"/>
    <s v="בנייה חדשה"/>
    <n v="8389"/>
    <s v="חדרה"/>
    <n v="6500"/>
    <m/>
    <n v="0"/>
    <n v="0"/>
    <n v="0"/>
    <s v="     "/>
    <d v="2021-07-13T00:00:00"/>
    <n v="0"/>
    <n v="213"/>
    <s v="NULL"/>
    <s v="NULL"/>
    <s v="NULL"/>
    <s v="2021_07"/>
    <d v="2021-11-16T12:46:00"/>
    <s v="NULL"/>
    <s v="NULL"/>
    <s v="NULL"/>
    <s v=" 2 מגדלי מגורים כל אחד 25 קומות מעל הקרקע המחוברים בביניהם בלובי משותף. 2 קומות חניון תת קרקעי ,פיתוח המגרש "/>
    <s v="NULL"/>
    <s v="NULL"/>
    <s v="NULL"/>
    <s v="NULL"/>
    <m/>
    <s v="NULL"/>
    <m/>
    <s v="NULL"/>
    <s v="NULL"/>
    <s v="NULL"/>
    <m/>
    <m/>
    <m/>
    <m/>
    <m/>
    <m/>
    <s v="NULL"/>
    <m/>
    <s v="NULL"/>
    <s v="NULL"/>
    <s v="חלקה 0"/>
    <n v="2021"/>
    <x v="0"/>
    <s v="בנייה"/>
    <m/>
    <m/>
    <n v="1"/>
    <m/>
    <m/>
    <m/>
    <n v="2"/>
    <s v="למידע"/>
    <s v="אם פב אז המשכי"/>
    <x v="0"/>
    <m/>
    <m/>
    <m/>
    <m/>
    <m/>
    <m/>
    <m/>
    <m/>
    <m/>
    <m/>
    <m/>
    <m/>
    <m/>
    <n v="274"/>
    <n v="274"/>
    <b v="1"/>
    <m/>
    <m/>
    <m/>
    <m/>
    <m/>
    <m/>
    <m/>
    <m/>
    <m/>
    <m/>
    <m/>
    <m/>
    <m/>
    <m/>
    <m/>
    <m/>
    <m/>
    <m/>
  </r>
  <r>
    <n v="190"/>
    <m/>
    <m/>
    <m/>
    <m/>
    <m/>
    <m/>
    <m/>
    <m/>
    <m/>
    <m/>
    <n v="4336"/>
    <m/>
    <s v="חיפה"/>
    <x v="11"/>
    <x v="42"/>
    <m/>
    <m/>
    <m/>
    <s v="מיסוי"/>
    <s v="מיסוי - פינוי-בינוי"/>
    <s v="תכנית מאושרת עם פעילות יזמית"/>
    <n v="5356356"/>
    <s v="302 20180292"/>
    <n v="302"/>
    <n v="20180292"/>
    <s v="בקשה מקוונת ללא הקלות"/>
    <s v="הריסה"/>
    <n v="360"/>
    <s v="חדרה"/>
    <n v="6500"/>
    <s v="הנשיא ויצמן"/>
    <n v="606"/>
    <n v="10"/>
    <n v="10"/>
    <m/>
    <d v="2018-12-06T00:00:00"/>
    <n v="0"/>
    <n v="0"/>
    <n v="29"/>
    <n v="91"/>
    <n v="120"/>
    <m/>
    <m/>
    <s v="נתוני מתחם"/>
    <s v="נתוני מתחם"/>
    <m/>
    <s v="הריסת מבנים קיימי;"/>
    <m/>
    <m/>
    <m/>
    <s v="NULL"/>
    <m/>
    <m/>
    <m/>
    <m/>
    <m/>
    <m/>
    <m/>
    <m/>
    <m/>
    <m/>
    <m/>
    <m/>
    <m/>
    <m/>
    <m/>
    <m/>
    <m/>
    <n v="2018"/>
    <x v="0"/>
    <s v="הריסה"/>
    <m/>
    <m/>
    <n v="1"/>
    <m/>
    <m/>
    <n v="1"/>
    <n v="1"/>
    <s v="מקוונת (להיתר)"/>
    <m/>
    <x v="0"/>
    <m/>
    <m/>
    <m/>
    <m/>
    <n v="1983328"/>
    <m/>
    <m/>
    <m/>
    <m/>
    <m/>
    <m/>
    <m/>
    <s v="מיצוי יח&quot;ד בפרויקט"/>
    <n v="0"/>
    <n v="0"/>
    <b v="1"/>
    <m/>
    <m/>
    <m/>
    <m/>
    <m/>
    <m/>
    <m/>
    <m/>
    <m/>
    <m/>
    <m/>
    <m/>
    <m/>
    <m/>
    <s v="שחר"/>
    <m/>
    <m/>
    <m/>
  </r>
  <r>
    <n v="191"/>
    <m/>
    <m/>
    <m/>
    <m/>
    <m/>
    <m/>
    <m/>
    <m/>
    <m/>
    <m/>
    <n v="4336"/>
    <m/>
    <s v="חיפה"/>
    <x v="11"/>
    <x v="42"/>
    <m/>
    <m/>
    <m/>
    <s v="מיסוי"/>
    <s v="מיסוי - פינוי-בינוי"/>
    <s v="תכנית מאושרת עם פעילות יזמית"/>
    <n v="6766077"/>
    <s v="302 20190030"/>
    <n v="302"/>
    <n v="20190030"/>
    <s v="בקשה מקוונת ללא הקלות"/>
    <s v="הריסה"/>
    <n v="360"/>
    <s v="חדרה"/>
    <n v="6500"/>
    <s v="הנשיא ויצמן"/>
    <n v="606"/>
    <n v="10"/>
    <n v="10"/>
    <m/>
    <d v="2019-01-17T00:00:00"/>
    <n v="0"/>
    <n v="0"/>
    <n v="19"/>
    <n v="91"/>
    <n v="120"/>
    <m/>
    <m/>
    <s v="נתוני מתחם"/>
    <s v="נתוני מתחם"/>
    <m/>
    <s v="הריסת מבנים קיימים, חפירה בנספח 29,717 מ&quot;ק. דיפון, ביסוס והתארגנות."/>
    <m/>
    <m/>
    <m/>
    <s v="NULL"/>
    <m/>
    <m/>
    <m/>
    <m/>
    <m/>
    <m/>
    <m/>
    <m/>
    <m/>
    <m/>
    <m/>
    <m/>
    <m/>
    <m/>
    <m/>
    <m/>
    <m/>
    <n v="2019"/>
    <x v="0"/>
    <s v="הריסה + חפירה ודיפון"/>
    <m/>
    <m/>
    <n v="1"/>
    <m/>
    <m/>
    <m/>
    <n v="2"/>
    <s v="מקוונת (להיתר)"/>
    <m/>
    <x v="0"/>
    <m/>
    <m/>
    <m/>
    <m/>
    <m/>
    <m/>
    <m/>
    <m/>
    <m/>
    <m/>
    <m/>
    <m/>
    <s v="מיצוי יח&quot;ד בפרויקט"/>
    <n v="0"/>
    <n v="0"/>
    <b v="1"/>
    <m/>
    <m/>
    <m/>
    <m/>
    <m/>
    <m/>
    <m/>
    <m/>
    <m/>
    <m/>
    <m/>
    <m/>
    <m/>
    <m/>
    <s v="שחר"/>
    <m/>
    <m/>
    <m/>
  </r>
  <r>
    <n v="192"/>
    <m/>
    <m/>
    <m/>
    <m/>
    <m/>
    <m/>
    <m/>
    <m/>
    <m/>
    <m/>
    <n v="4336"/>
    <m/>
    <s v="חיפה"/>
    <x v="11"/>
    <x v="42"/>
    <m/>
    <m/>
    <m/>
    <s v="מיסוי"/>
    <s v="מיסוי - פינוי-בינוי"/>
    <s v="תכנית מאושרת עם פעילות יזמית"/>
    <n v="6766078"/>
    <s v="302 20190078"/>
    <n v="302"/>
    <n v="20190078"/>
    <s v="בקשה מקוונת ללא הקלות"/>
    <s v="בנייה חדשה"/>
    <n v="360"/>
    <s v="חדרה"/>
    <n v="6500"/>
    <s v="הנשיא ויצמן"/>
    <n v="606"/>
    <n v="10"/>
    <n v="10"/>
    <m/>
    <d v="2019-02-26T00:00:00"/>
    <n v="0"/>
    <n v="0"/>
    <n v="29"/>
    <n v="91"/>
    <n v="120"/>
    <m/>
    <m/>
    <s v="נתוני מתחם"/>
    <s v="נתוני מתחם"/>
    <m/>
    <s v="120 יח&quot;ד מעל 3 מרתפי חניה, חדר טרפו וצובר גז. הקמת מבנה מרקמי בן 21 קומות הכולל בתוכו מסחר, משרדים, שטח למבנים ומוסדות ציבור ומגורים."/>
    <m/>
    <m/>
    <m/>
    <s v="NULL"/>
    <m/>
    <m/>
    <m/>
    <m/>
    <m/>
    <m/>
    <m/>
    <m/>
    <m/>
    <m/>
    <m/>
    <m/>
    <m/>
    <m/>
    <m/>
    <m/>
    <m/>
    <n v="2019"/>
    <x v="0"/>
    <s v="בנייה"/>
    <m/>
    <m/>
    <m/>
    <m/>
    <m/>
    <m/>
    <n v="4"/>
    <s v="מקוונת (להיתר)"/>
    <m/>
    <x v="0"/>
    <m/>
    <m/>
    <m/>
    <m/>
    <m/>
    <m/>
    <m/>
    <m/>
    <m/>
    <m/>
    <m/>
    <m/>
    <s v="מיצוי יח&quot;ד בפרויקט"/>
    <n v="0"/>
    <n v="0"/>
    <b v="1"/>
    <m/>
    <m/>
    <m/>
    <m/>
    <m/>
    <m/>
    <m/>
    <m/>
    <m/>
    <m/>
    <m/>
    <m/>
    <m/>
    <m/>
    <s v="שחר"/>
    <m/>
    <m/>
    <m/>
  </r>
  <r>
    <n v="193"/>
    <m/>
    <m/>
    <m/>
    <m/>
    <m/>
    <m/>
    <m/>
    <m/>
    <m/>
    <m/>
    <n v="4336"/>
    <m/>
    <s v="חיפה"/>
    <x v="11"/>
    <x v="42"/>
    <m/>
    <m/>
    <m/>
    <s v="מיסוי"/>
    <s v="מיסוי - פינוי-בינוי"/>
    <s v="תכנית מאושרת עם פעילות יזמית"/>
    <n v="6986887"/>
    <s v="302 20190078"/>
    <n v="302"/>
    <n v="20190078"/>
    <s v="בקשה מקוונת ללא הקלות"/>
    <s v="בנייה חדשה"/>
    <n v="360"/>
    <s v="חדרה"/>
    <n v="6500"/>
    <s v="הנשיא ויצמן"/>
    <n v="606"/>
    <n v="10"/>
    <n v="10"/>
    <m/>
    <d v="2019-02-26T00:00:00"/>
    <n v="0"/>
    <n v="120"/>
    <n v="29"/>
    <n v="91"/>
    <n v="120"/>
    <m/>
    <m/>
    <m/>
    <m/>
    <m/>
    <s v="120 יח&quot;ד מעל 3 מרתפי חניה, חדר טרפו וצובר גז. הקמת מבנה מרקמי בן 21 קומות הכולל בתוכו מסחר, משרדים, שטח למבנים, מוסדות ציבור ומגורים."/>
    <m/>
    <m/>
    <m/>
    <n v="1983328"/>
    <n v="20190186"/>
    <m/>
    <d v="2019-12-29T00:00:00"/>
    <m/>
    <n v="0"/>
    <n v="120"/>
    <n v="29"/>
    <m/>
    <n v="91"/>
    <m/>
    <n v="120"/>
    <m/>
    <m/>
    <s v="הקמת מבנה מרקמי בן 21 קומות הכולל בתוכו מסחר, משרדים, שטח למבנים ומוסדות ציבור ומגורים - 120 יח&quot;ד מעל 3 מרתפי חניה, חדר טרפו וצובר גז."/>
    <m/>
    <m/>
    <m/>
    <n v="2019"/>
    <x v="6"/>
    <s v="בנייה"/>
    <s v="בנייה"/>
    <m/>
    <n v="1"/>
    <m/>
    <m/>
    <m/>
    <n v="2"/>
    <s v="מקוונת (להיתר)"/>
    <m/>
    <x v="1"/>
    <m/>
    <m/>
    <m/>
    <n v="5356356"/>
    <m/>
    <m/>
    <m/>
    <m/>
    <m/>
    <m/>
    <m/>
    <m/>
    <s v="מיצוי יח&quot;ד בפרויקט"/>
    <n v="0"/>
    <n v="0"/>
    <b v="1"/>
    <m/>
    <m/>
    <m/>
    <m/>
    <m/>
    <m/>
    <m/>
    <m/>
    <m/>
    <m/>
    <m/>
    <m/>
    <m/>
    <m/>
    <m/>
    <m/>
    <m/>
    <m/>
  </r>
  <r>
    <n v="2046"/>
    <s v="פברואר 2022 - טיוב בקשות ID כפולות"/>
    <s v="ספק"/>
    <m/>
    <m/>
    <m/>
    <m/>
    <s v="חסר בית, לפי אתר העירייה רחוב אחד העם"/>
    <m/>
    <m/>
    <m/>
    <n v="4336"/>
    <m/>
    <s v="חיפה"/>
    <x v="11"/>
    <x v="42"/>
    <m/>
    <m/>
    <m/>
    <s v="מיסוי"/>
    <s v="פינוי בינוי"/>
    <m/>
    <n v="7263121"/>
    <s v="302 20210106"/>
    <n v="302"/>
    <n v="20210106"/>
    <s v="בקשה למידע להיתר"/>
    <s v="בנייה חדשה"/>
    <n v="6247"/>
    <s v="חדרה"/>
    <n v="6500"/>
    <s v="חדרה"/>
    <n v="98"/>
    <n v="0"/>
    <n v="0"/>
    <s v="     "/>
    <d v="2021-04-06T00:00:00"/>
    <n v="0"/>
    <n v="0"/>
    <s v="NULL"/>
    <s v="NULL"/>
    <s v="NULL"/>
    <s v="2021_01"/>
    <d v="2021-06-14T12:45:52"/>
    <s v="NULL"/>
    <s v="NULL"/>
    <s v="NULL"/>
    <m/>
    <s v="NULL"/>
    <s v="NULL"/>
    <s v="NULL"/>
    <s v="NULL"/>
    <m/>
    <s v="NULL"/>
    <m/>
    <s v="NULL"/>
    <s v="NULL"/>
    <s v="NULL"/>
    <m/>
    <m/>
    <m/>
    <m/>
    <m/>
    <m/>
    <s v="NULL"/>
    <m/>
    <s v="NULL"/>
    <s v="NULL"/>
    <s v="חלקה 0"/>
    <n v="2021"/>
    <x v="0"/>
    <m/>
    <m/>
    <m/>
    <m/>
    <m/>
    <m/>
    <m/>
    <s v="?"/>
    <s v="למידע"/>
    <m/>
    <x v="0"/>
    <m/>
    <m/>
    <m/>
    <m/>
    <m/>
    <m/>
    <m/>
    <m/>
    <m/>
    <m/>
    <m/>
    <m/>
    <s v="מיצוי יח&quot;ד בפרויקט"/>
    <n v="0"/>
    <n v="0"/>
    <b v="1"/>
    <m/>
    <m/>
    <m/>
    <m/>
    <m/>
    <m/>
    <m/>
    <m/>
    <m/>
    <m/>
    <m/>
    <m/>
    <s v="טרם טויב"/>
    <m/>
    <m/>
    <m/>
    <m/>
    <m/>
  </r>
  <r>
    <n v="194"/>
    <m/>
    <m/>
    <m/>
    <m/>
    <m/>
    <m/>
    <m/>
    <m/>
    <m/>
    <m/>
    <n v="30766"/>
    <m/>
    <s v="חיפה"/>
    <x v="11"/>
    <x v="43"/>
    <m/>
    <s v="אב"/>
    <m/>
    <s v="רשויות"/>
    <s v="רשויות מקומיות - פינוי-בינוי"/>
    <s v="בביצוע"/>
    <n v="606928"/>
    <s v="302 20130120"/>
    <n v="302"/>
    <n v="20130120"/>
    <s v="בקשה להיתר"/>
    <s v="בניה חדשה"/>
    <n v="7183"/>
    <s v="חדרה"/>
    <n v="6500"/>
    <s v="NULL"/>
    <n v="502"/>
    <n v="6"/>
    <n v="6"/>
    <m/>
    <d v="2013-03-06T00:00:00"/>
    <n v="0"/>
    <n v="0"/>
    <n v="28"/>
    <n v="84"/>
    <n v="112"/>
    <m/>
    <m/>
    <m/>
    <m/>
    <m/>
    <s v="בניין מגורים בן 18 קומות+ קומת קרקע+חדרים על הגג ומרתף חניה 2 קומות- סה&quot;כ 112 יח&quot;ד. "/>
    <m/>
    <m/>
    <m/>
    <s v="NULL"/>
    <m/>
    <m/>
    <m/>
    <m/>
    <m/>
    <m/>
    <m/>
    <m/>
    <m/>
    <m/>
    <m/>
    <m/>
    <m/>
    <m/>
    <m/>
    <m/>
    <m/>
    <n v="2013"/>
    <x v="0"/>
    <s v="בנייה"/>
    <m/>
    <m/>
    <n v="6"/>
    <m/>
    <m/>
    <m/>
    <n v="2"/>
    <s v="להיתר"/>
    <s v="מוביל או המשכי"/>
    <x v="0"/>
    <m/>
    <m/>
    <m/>
    <m/>
    <m/>
    <m/>
    <m/>
    <m/>
    <m/>
    <m/>
    <m/>
    <m/>
    <m/>
    <n v="181"/>
    <n v="181"/>
    <b v="1"/>
    <m/>
    <m/>
    <m/>
    <m/>
    <m/>
    <m/>
    <m/>
    <m/>
    <m/>
    <m/>
    <m/>
    <m/>
    <m/>
    <m/>
    <m/>
    <m/>
    <m/>
    <m/>
  </r>
  <r>
    <n v="195"/>
    <m/>
    <m/>
    <m/>
    <m/>
    <m/>
    <m/>
    <m/>
    <m/>
    <m/>
    <m/>
    <n v="30766"/>
    <m/>
    <s v="חיפה"/>
    <x v="11"/>
    <x v="43"/>
    <m/>
    <s v="אב"/>
    <m/>
    <s v="רשויות"/>
    <s v="רשויות מקומיות - פינוי-בינוי"/>
    <s v="בביצוע"/>
    <n v="5355064"/>
    <s v="302 20180183"/>
    <n v="302"/>
    <n v="20180183"/>
    <s v="בקשה מקוונת ללא הקלות"/>
    <s v="בנייה חדשה"/>
    <n v="1219"/>
    <s v="חדרה"/>
    <n v="6500"/>
    <s v="אחד העם"/>
    <n v="701"/>
    <n v="0"/>
    <n v="0"/>
    <m/>
    <d v="2018-07-03T00:00:00"/>
    <n v="0"/>
    <n v="0"/>
    <m/>
    <m/>
    <m/>
    <m/>
    <m/>
    <m/>
    <m/>
    <m/>
    <s v="היתר להריסה - גדר בטיחות זמנית"/>
    <m/>
    <m/>
    <m/>
    <s v="NULL"/>
    <m/>
    <m/>
    <m/>
    <m/>
    <m/>
    <m/>
    <m/>
    <m/>
    <m/>
    <m/>
    <m/>
    <m/>
    <m/>
    <m/>
    <m/>
    <m/>
    <m/>
    <n v="2018"/>
    <x v="0"/>
    <s v="הריסה"/>
    <m/>
    <m/>
    <n v="2"/>
    <m/>
    <m/>
    <m/>
    <n v="2"/>
    <s v="מקוונת (להיתר)"/>
    <m/>
    <x v="0"/>
    <m/>
    <m/>
    <m/>
    <m/>
    <m/>
    <m/>
    <m/>
    <m/>
    <m/>
    <m/>
    <m/>
    <m/>
    <m/>
    <n v="181"/>
    <n v="181"/>
    <b v="1"/>
    <m/>
    <m/>
    <m/>
    <m/>
    <m/>
    <m/>
    <m/>
    <m/>
    <m/>
    <m/>
    <m/>
    <m/>
    <m/>
    <m/>
    <m/>
    <m/>
    <m/>
    <m/>
  </r>
  <r>
    <n v="196"/>
    <m/>
    <m/>
    <m/>
    <m/>
    <m/>
    <m/>
    <m/>
    <m/>
    <m/>
    <m/>
    <n v="30766"/>
    <m/>
    <s v="חיפה"/>
    <x v="11"/>
    <x v="43"/>
    <m/>
    <s v="אב"/>
    <m/>
    <s v="רשויות"/>
    <s v="רשויות מקומיות - פינוי-בינוי"/>
    <s v="בביצוע"/>
    <n v="6990742"/>
    <s v="302 20190417"/>
    <n v="302"/>
    <n v="20190417"/>
    <s v="בקשה מקוונת כולל הקלות"/>
    <s v="בנייה חדשה"/>
    <n v="1219"/>
    <s v="חדרה"/>
    <n v="6500"/>
    <s v="אחד העם"/>
    <n v="701"/>
    <n v="0"/>
    <n v="0"/>
    <m/>
    <d v="2019-11-26T00:00:00"/>
    <n v="0"/>
    <n v="0"/>
    <m/>
    <m/>
    <n v="433"/>
    <m/>
    <m/>
    <m/>
    <m/>
    <m/>
    <s v="3 בניינים 22 קומות 97 יח&quot;ד כ&quot;א+ 1 בניין 26 קומות 142 יח&quot;ד - סה&quot;כ 4 מבנים 433 יח&quot;ד+ 4 קומות מרתף תת קרקעי+ צוברי גז."/>
    <m/>
    <m/>
    <m/>
    <s v="NULL"/>
    <m/>
    <m/>
    <m/>
    <m/>
    <m/>
    <m/>
    <m/>
    <m/>
    <m/>
    <m/>
    <m/>
    <m/>
    <m/>
    <m/>
    <m/>
    <m/>
    <m/>
    <n v="2019"/>
    <x v="0"/>
    <s v="בנייה"/>
    <m/>
    <m/>
    <n v="2"/>
    <m/>
    <m/>
    <m/>
    <n v="2"/>
    <s v="מקוונת (להיתר)"/>
    <m/>
    <x v="0"/>
    <m/>
    <m/>
    <m/>
    <m/>
    <m/>
    <m/>
    <m/>
    <m/>
    <m/>
    <m/>
    <m/>
    <m/>
    <m/>
    <n v="181"/>
    <n v="181"/>
    <b v="1"/>
    <m/>
    <m/>
    <m/>
    <m/>
    <m/>
    <m/>
    <m/>
    <m/>
    <m/>
    <m/>
    <m/>
    <m/>
    <m/>
    <m/>
    <m/>
    <m/>
    <m/>
    <m/>
  </r>
  <r>
    <n v="1729"/>
    <m/>
    <m/>
    <m/>
    <s v="נראה כמו המשך לבקשה ברשומה שמעליה (שהיא בצבע לבן ולכן טוייבה כבר כפינוי בינוי), במהות יש פשוט תוספת מלל..._x000a_הבעיה שבחיפוש באתר עירייה לפי מס' בקשה, זה משייך לתיק בניין אחר (3567) שבכלל לא נראת במהות שלה כפינוי בינוי (&quot;תוספת מגורים בקומה א + שיפור מיגון + תוספת עליית גג&quot;)"/>
    <m/>
    <m/>
    <m/>
    <m/>
    <m/>
    <m/>
    <n v="30766"/>
    <m/>
    <s v="חיפה"/>
    <x v="11"/>
    <x v="43"/>
    <m/>
    <s v="אב"/>
    <m/>
    <s v="רשויות"/>
    <s v="פינוי-בינוי"/>
    <s v="בביצוע"/>
    <n v="7324119"/>
    <s v="302 20210162"/>
    <n v="302"/>
    <n v="20210162"/>
    <s v="בקשה למידע להיתר"/>
    <s v="בנייה חדשה"/>
    <n v="1219"/>
    <s v="חדרה"/>
    <n v="6500"/>
    <s v="אחד העם"/>
    <n v="701"/>
    <n v="0"/>
    <n v="0"/>
    <s v="     "/>
    <d v="2021-06-08T00:00:00"/>
    <n v="0"/>
    <n v="433"/>
    <s v="NULL"/>
    <s v="NULL"/>
    <n v="433"/>
    <s v="2021_02"/>
    <d v="2021-06-23T10:47:40"/>
    <s v="NULL"/>
    <s v="NULL"/>
    <s v="מהות הבקשה"/>
    <s v="במגרש 2204 - הקלה בתוספת 5 קומות מעל מפלס הכניסה הקובעת (מעבר ל-21 בקומות המותרות לפי בקומות המותרות לפי חד/1212 (טבלה 5))- סה&quot;כ מבוקשות 22 קומות כולל קומת קרקע מעל מפלס הכניסה הקובעת. היתר בניה של 3 בנינים 22 קומות 97 יח&quot;ד כ&quot;א+1 בנין 26 קומות 142 יח&quot;ד .סה&quot;כ 4 מבינים 433 יח&quot;ד + 4 קומות מרתף תת קרקעי + צובר גז ,במגרש 2202- הקלה בתוספת 5 קומות מעל מפלס הכניסה הקובעת (מעבר ל-17 "/>
    <s v="NULL"/>
    <s v="NULL"/>
    <s v="NULL"/>
    <s v="NULL"/>
    <m/>
    <s v="NULL"/>
    <m/>
    <m/>
    <m/>
    <m/>
    <m/>
    <m/>
    <m/>
    <m/>
    <m/>
    <m/>
    <m/>
    <m/>
    <m/>
    <m/>
    <s v="גוש חלקה"/>
    <n v="2021"/>
    <x v="0"/>
    <s v="בנייה"/>
    <m/>
    <m/>
    <n v="2"/>
    <m/>
    <m/>
    <m/>
    <n v="2"/>
    <s v="למידע"/>
    <m/>
    <x v="0"/>
    <m/>
    <m/>
    <m/>
    <m/>
    <m/>
    <m/>
    <m/>
    <m/>
    <m/>
    <m/>
    <m/>
    <m/>
    <m/>
    <n v="181"/>
    <n v="181"/>
    <b v="1"/>
    <m/>
    <m/>
    <m/>
    <m/>
    <m/>
    <m/>
    <m/>
    <m/>
    <m/>
    <m/>
    <m/>
    <m/>
    <m/>
    <m/>
    <m/>
    <m/>
    <m/>
    <m/>
  </r>
  <r>
    <n v="197"/>
    <m/>
    <m/>
    <m/>
    <m/>
    <m/>
    <m/>
    <m/>
    <m/>
    <m/>
    <m/>
    <n v="30766"/>
    <m/>
    <s v="חיפה"/>
    <x v="11"/>
    <x v="43"/>
    <m/>
    <s v="אב"/>
    <m/>
    <s v="רשויות"/>
    <s v="רשויות מקומיות - פינוי-בינוי"/>
    <s v="בביצוע"/>
    <n v="607169"/>
    <s v="302 20130296"/>
    <n v="302"/>
    <n v="20130296"/>
    <s v="בקשה להיתר"/>
    <s v="בניה חדשה"/>
    <n v="2514"/>
    <s v="חדרה"/>
    <n v="6500"/>
    <s v="אחד העם"/>
    <n v="701"/>
    <n v="9"/>
    <n v="9"/>
    <m/>
    <d v="2013-07-15T00:00:00"/>
    <n v="0"/>
    <n v="0"/>
    <n v="19"/>
    <n v="121"/>
    <n v="140"/>
    <m/>
    <m/>
    <m/>
    <m/>
    <m/>
    <s v="וחדרי מדרגות, קומת קרקע הכוללת חנויות ממ&quot;ק, חדרי אשפה וטרנספורמציה, מעליות,חדרי מדרגות ולובי כניסה קומות א-ז' הכוללות משרדים, ממ&quot;ק, מעליות וחדרי מדרגות. קומת גג הכוללת מבנה משולב - משרדים ומסחר. סה&quot;כ בבניין 4 מרתפי חניה הכוללים מאגר מים,מערכות טכניות,מעלי"/>
    <m/>
    <m/>
    <m/>
    <n v="156381"/>
    <n v="20150219"/>
    <m/>
    <d v="2015-10-14T00:00:00"/>
    <m/>
    <n v="0"/>
    <n v="0"/>
    <n v="19"/>
    <m/>
    <n v="121"/>
    <m/>
    <n v="140"/>
    <m/>
    <m/>
    <s v="מבנה משולב במשרדים ומסחר. סה&quot;כ בבניין 4 מרתפי חניה הכוללים מאגר מים,מערכות טכניות,מעליות וחדרי מדרגות. קומת קרקע תכיל: חנויות, ממ&quot;ק, חדרי אשפה וטרנספורמציה, מעליות, חדרי מדרגות ולובי כניסה. קומות א'-ז' יכילו: משרדים, ממ&quot;ק, מעליות וחדרי מדרגות. קומת גג תכיל: חדר מדרגות ומערכות טכניות. "/>
    <m/>
    <m/>
    <m/>
    <n v="2013"/>
    <x v="5"/>
    <s v="בנייה"/>
    <s v="בנייה"/>
    <m/>
    <n v="4"/>
    <m/>
    <m/>
    <m/>
    <n v="1"/>
    <s v="להיתר"/>
    <m/>
    <x v="1"/>
    <m/>
    <m/>
    <m/>
    <n v="607169"/>
    <n v="156381"/>
    <m/>
    <m/>
    <m/>
    <m/>
    <m/>
    <m/>
    <m/>
    <m/>
    <n v="181"/>
    <n v="181"/>
    <b v="1"/>
    <m/>
    <m/>
    <m/>
    <m/>
    <m/>
    <m/>
    <m/>
    <m/>
    <m/>
    <m/>
    <m/>
    <m/>
    <m/>
    <m/>
    <m/>
    <m/>
    <m/>
    <m/>
  </r>
  <r>
    <n v="198"/>
    <m/>
    <m/>
    <m/>
    <m/>
    <m/>
    <m/>
    <m/>
    <m/>
    <m/>
    <m/>
    <n v="30766"/>
    <m/>
    <s v="חיפה"/>
    <x v="11"/>
    <x v="43"/>
    <m/>
    <s v="אב"/>
    <m/>
    <s v="רשויות"/>
    <s v="רשויות מקומיות - פינוי-בינוי"/>
    <s v="בביצוע"/>
    <n v="5352725"/>
    <s v="302 20180184"/>
    <n v="302"/>
    <n v="20180184"/>
    <s v="בקשה מקוונת ללא הקלות"/>
    <s v="בנייה חדשה"/>
    <n v="2482"/>
    <s v="חדרה"/>
    <n v="6500"/>
    <s v="הרברט סמואל"/>
    <n v="602"/>
    <n v="30"/>
    <n v="30"/>
    <m/>
    <d v="2018-07-03T00:00:00"/>
    <n v="0"/>
    <n v="0"/>
    <m/>
    <m/>
    <m/>
    <m/>
    <m/>
    <m/>
    <m/>
    <m/>
    <s v="תוכנית להריסה וגדר בטיחות זמנית במגרש 2204"/>
    <m/>
    <m/>
    <m/>
    <s v="NULL"/>
    <m/>
    <m/>
    <m/>
    <m/>
    <m/>
    <m/>
    <m/>
    <m/>
    <m/>
    <m/>
    <m/>
    <m/>
    <m/>
    <m/>
    <m/>
    <m/>
    <m/>
    <n v="2018"/>
    <x v="0"/>
    <s v="הריסה"/>
    <m/>
    <m/>
    <n v="3"/>
    <m/>
    <m/>
    <m/>
    <n v="2"/>
    <s v="מקוונת (להיתר)"/>
    <m/>
    <x v="0"/>
    <m/>
    <m/>
    <m/>
    <m/>
    <m/>
    <m/>
    <m/>
    <m/>
    <m/>
    <m/>
    <m/>
    <m/>
    <m/>
    <n v="181"/>
    <n v="181"/>
    <b v="1"/>
    <m/>
    <m/>
    <m/>
    <m/>
    <m/>
    <m/>
    <m/>
    <m/>
    <m/>
    <m/>
    <m/>
    <m/>
    <m/>
    <m/>
    <m/>
    <m/>
    <m/>
    <m/>
  </r>
  <r>
    <n v="200"/>
    <m/>
    <m/>
    <m/>
    <m/>
    <m/>
    <m/>
    <m/>
    <m/>
    <m/>
    <m/>
    <n v="30766"/>
    <m/>
    <s v="חיפה"/>
    <x v="11"/>
    <x v="43"/>
    <m/>
    <s v="אב"/>
    <m/>
    <s v="רשויות"/>
    <s v="פינוי-בינוי"/>
    <s v="בביצוע"/>
    <n v="607149"/>
    <s v="302 20130276"/>
    <n v="302"/>
    <n v="20130276"/>
    <s v="בקשה להיתר"/>
    <s v="בניה חדשה"/>
    <n v="808"/>
    <s v="חדרה"/>
    <n v="6500"/>
    <s v="רמב&quot;ם"/>
    <n v="604"/>
    <n v="14"/>
    <n v="14"/>
    <m/>
    <d v="2013-07-07T00:00:00"/>
    <n v="0"/>
    <n v="57"/>
    <n v="1"/>
    <n v="56"/>
    <n v="57"/>
    <m/>
    <m/>
    <m/>
    <m/>
    <m/>
    <s v="בניין שני בן 11 קומות ו-40 יח' דיור ומרתף חניה משותף. בניית 2 בניני מגורים במסגרת תמ&quot;א 38,בנין אחד בעל 10  קומות ו- 17 יח' דיור."/>
    <m/>
    <m/>
    <m/>
    <s v="NULL"/>
    <m/>
    <m/>
    <m/>
    <m/>
    <m/>
    <m/>
    <m/>
    <m/>
    <m/>
    <m/>
    <m/>
    <m/>
    <m/>
    <m/>
    <m/>
    <m/>
    <s v="שליפת כתובות (אוגוסט 2020)"/>
    <n v="2013"/>
    <x v="0"/>
    <s v="בנייה"/>
    <m/>
    <m/>
    <n v="1"/>
    <m/>
    <m/>
    <m/>
    <n v="2"/>
    <s v="להיתר"/>
    <s v="מוביל או המשכי"/>
    <x v="0"/>
    <m/>
    <m/>
    <m/>
    <m/>
    <m/>
    <m/>
    <m/>
    <m/>
    <m/>
    <m/>
    <m/>
    <m/>
    <m/>
    <n v="181"/>
    <n v="181"/>
    <b v="1"/>
    <m/>
    <m/>
    <m/>
    <m/>
    <m/>
    <m/>
    <m/>
    <m/>
    <m/>
    <m/>
    <m/>
    <m/>
    <m/>
    <m/>
    <m/>
    <m/>
    <m/>
    <m/>
  </r>
  <r>
    <n v="1156"/>
    <m/>
    <m/>
    <m/>
    <s v="כפול"/>
    <m/>
    <m/>
    <m/>
    <m/>
    <m/>
    <m/>
    <n v="30766"/>
    <m/>
    <s v="חיפה"/>
    <x v="11"/>
    <x v="43"/>
    <m/>
    <s v="אב"/>
    <m/>
    <s v="רשויות"/>
    <s v="פינוי-בינוי"/>
    <s v="בביצוע"/>
    <n v="7098684"/>
    <s v="302 20200205"/>
    <n v="302"/>
    <n v="20200205"/>
    <s v="בקשה למידע להיתר"/>
    <s v="בנייה חדשה, הריסה"/>
    <n v="808"/>
    <s v="חדרה"/>
    <n v="6500"/>
    <s v="רמב&quot;ם"/>
    <n v="604"/>
    <n v="14"/>
    <n v="14"/>
    <s v="     "/>
    <d v="2020-07-09T00:00:00"/>
    <n v="0"/>
    <n v="46"/>
    <m/>
    <m/>
    <n v="46"/>
    <s v="2020_01"/>
    <d v="2020-11-01T21:00:40"/>
    <m/>
    <m/>
    <s v="מהות הבקשה"/>
    <s v=" הריסת 2 מבנים קיימים והקמת בניין מגורים במסגרת תמ&quot;א 38.  הבניין כולל: סה&quot;כ 46 יח&quot;ד בבניין. הקלה בקו בנין צידי קומת מרתף + קומת קרקע (2 יח&quot;ד) + 9 קומות מגורים (44 יח&quot;ד). "/>
    <s v="NULL"/>
    <s v="NULL"/>
    <s v="NULL"/>
    <s v="NULL"/>
    <m/>
    <m/>
    <m/>
    <m/>
    <m/>
    <m/>
    <m/>
    <m/>
    <m/>
    <m/>
    <m/>
    <m/>
    <m/>
    <s v="NULL"/>
    <s v="NULL"/>
    <s v="NULL"/>
    <s v="לפי גוש חלקה (מרץ 2021)"/>
    <n v="2020"/>
    <x v="0"/>
    <s v="הריסה + בנייה"/>
    <m/>
    <m/>
    <n v="1"/>
    <m/>
    <m/>
    <m/>
    <n v="2"/>
    <s v="למידע"/>
    <m/>
    <x v="0"/>
    <m/>
    <m/>
    <m/>
    <m/>
    <m/>
    <m/>
    <m/>
    <m/>
    <m/>
    <m/>
    <m/>
    <m/>
    <m/>
    <n v="181"/>
    <n v="181"/>
    <b v="1"/>
    <m/>
    <m/>
    <m/>
    <m/>
    <m/>
    <m/>
    <m/>
    <s v="הבקשה לא נמצאה באתר העירייה"/>
    <m/>
    <m/>
    <m/>
    <m/>
    <m/>
    <m/>
    <m/>
    <m/>
    <m/>
    <m/>
  </r>
  <r>
    <n v="201"/>
    <m/>
    <m/>
    <m/>
    <m/>
    <m/>
    <m/>
    <m/>
    <m/>
    <m/>
    <m/>
    <n v="30766"/>
    <m/>
    <s v="חיפה"/>
    <x v="11"/>
    <x v="43"/>
    <m/>
    <s v="אב"/>
    <m/>
    <s v="רשויות"/>
    <s v="פינוי-בינוי"/>
    <s v="בביצוע"/>
    <n v="605950"/>
    <s v="302 20110013"/>
    <n v="302"/>
    <n v="20110013"/>
    <s v="בקשה להיתר"/>
    <s v="בניה חדשה"/>
    <n v="3864"/>
    <s v="חדרה"/>
    <n v="6500"/>
    <s v="רמב&quot;ם"/>
    <n v="604"/>
    <n v="16"/>
    <n v="16"/>
    <m/>
    <d v="2011-01-19T00:00:00"/>
    <n v="0"/>
    <n v="37"/>
    <m/>
    <m/>
    <n v="37"/>
    <m/>
    <m/>
    <m/>
    <m/>
    <m/>
    <s v="הקמת בית מגורים שיכיל במפלס -5.74 -:חניון במפלס -3.22-:חניון. בקומת בקומות א' ב' ג' ד' ה' ו' ז' ח' :4 דירות בכל קומה. בקומה ט' וי':4 דירות דופלקס. הכניסה:דירה,מעליות,חדרי מדרגות ,מחסנים וחדרי עזר. על הגג:קולטי שמש. סה&quot;כ 37 יח' דיור."/>
    <m/>
    <m/>
    <m/>
    <s v="NULL"/>
    <m/>
    <m/>
    <m/>
    <m/>
    <m/>
    <m/>
    <m/>
    <m/>
    <m/>
    <m/>
    <m/>
    <m/>
    <m/>
    <m/>
    <m/>
    <m/>
    <s v="שליפת כתובות (אוגוסט 2020)"/>
    <n v="2011"/>
    <x v="0"/>
    <s v="בנייה"/>
    <m/>
    <m/>
    <n v="5"/>
    <m/>
    <m/>
    <m/>
    <n v="2"/>
    <s v="להיתר"/>
    <s v="מוביל או המשכי"/>
    <x v="0"/>
    <m/>
    <m/>
    <m/>
    <m/>
    <m/>
    <m/>
    <m/>
    <m/>
    <m/>
    <m/>
    <m/>
    <m/>
    <m/>
    <n v="181"/>
    <n v="181"/>
    <b v="1"/>
    <m/>
    <m/>
    <m/>
    <m/>
    <m/>
    <m/>
    <m/>
    <m/>
    <m/>
    <m/>
    <m/>
    <m/>
    <m/>
    <m/>
    <m/>
    <m/>
    <m/>
    <m/>
  </r>
  <r>
    <n v="202"/>
    <m/>
    <m/>
    <m/>
    <m/>
    <m/>
    <m/>
    <m/>
    <m/>
    <m/>
    <m/>
    <n v="30766"/>
    <m/>
    <s v="חיפה"/>
    <x v="11"/>
    <x v="43"/>
    <m/>
    <s v="אב"/>
    <m/>
    <s v="רשויות"/>
    <s v="רשויות מקומיות - פינוי-בינוי"/>
    <s v="בביצוע"/>
    <n v="6768211"/>
    <s v="302 20190229"/>
    <n v="302"/>
    <n v="20190229"/>
    <s v="בקשה מקוונת ללא הקלות"/>
    <s v="בנייה חדשה"/>
    <n v="2482"/>
    <s v="חדרה"/>
    <n v="6500"/>
    <s v="רמב&quot;ם"/>
    <n v="604"/>
    <n v="20"/>
    <n v="20"/>
    <m/>
    <d v="2019-06-11T00:00:00"/>
    <n v="0"/>
    <n v="0"/>
    <m/>
    <m/>
    <m/>
    <m/>
    <m/>
    <m/>
    <m/>
    <m/>
    <s v="תכנית דיפון וחפירה בנפח משוער של כ- 157500 מ&quot;ק"/>
    <m/>
    <m/>
    <m/>
    <s v="NULL"/>
    <m/>
    <m/>
    <m/>
    <m/>
    <m/>
    <m/>
    <m/>
    <m/>
    <m/>
    <m/>
    <m/>
    <m/>
    <m/>
    <m/>
    <m/>
    <m/>
    <m/>
    <n v="2019"/>
    <x v="0"/>
    <s v="חפירה ודיפון"/>
    <m/>
    <m/>
    <n v="3"/>
    <m/>
    <m/>
    <m/>
    <n v="2"/>
    <s v="מקוונת (להיתר)"/>
    <m/>
    <x v="0"/>
    <m/>
    <m/>
    <m/>
    <m/>
    <m/>
    <m/>
    <m/>
    <m/>
    <m/>
    <m/>
    <m/>
    <m/>
    <m/>
    <n v="181"/>
    <n v="181"/>
    <b v="1"/>
    <m/>
    <m/>
    <m/>
    <m/>
    <m/>
    <m/>
    <m/>
    <m/>
    <m/>
    <m/>
    <m/>
    <m/>
    <m/>
    <m/>
    <m/>
    <m/>
    <m/>
    <m/>
  </r>
  <r>
    <n v="204"/>
    <m/>
    <m/>
    <m/>
    <m/>
    <m/>
    <m/>
    <m/>
    <m/>
    <m/>
    <m/>
    <n v="30766"/>
    <m/>
    <s v="חיפה"/>
    <x v="11"/>
    <x v="43"/>
    <m/>
    <s v="אב"/>
    <m/>
    <s v="רשויות"/>
    <s v="פינוי-בינוי"/>
    <s v="בביצוע"/>
    <n v="6988790"/>
    <s v="302 20190229"/>
    <n v="302"/>
    <n v="20190229"/>
    <s v="בקשה מקוונת ללא הקלות"/>
    <s v="בנייה חדשה"/>
    <n v="2482"/>
    <s v="חדרה"/>
    <n v="6500"/>
    <s v="רמב&quot;ם"/>
    <n v="604"/>
    <n v="20"/>
    <n v="20"/>
    <m/>
    <d v="2019-06-11T00:00:00"/>
    <n v="0"/>
    <n v="0"/>
    <n v="19"/>
    <n v="414"/>
    <n v="433"/>
    <m/>
    <m/>
    <m/>
    <m/>
    <m/>
    <s v="תכנית דיפון וחפירה בנפח משוער של כ- 151203.2 מ&quot;ק."/>
    <m/>
    <m/>
    <m/>
    <n v="1982445"/>
    <n v="20190147"/>
    <m/>
    <d v="2019-11-10T00:00:00"/>
    <m/>
    <n v="0"/>
    <n v="0"/>
    <n v="19"/>
    <m/>
    <n v="414"/>
    <m/>
    <n v="433"/>
    <m/>
    <m/>
    <s v="תכנית דיפון וחפירה בנפח משוער של כ- 151203.2 מ&quot;ק."/>
    <m/>
    <m/>
    <s v="שליפה לפי תבעות (אוגוסט 2020)"/>
    <n v="2019"/>
    <x v="6"/>
    <s v="חפירה ודיפון"/>
    <s v="חפירה ודיפון"/>
    <m/>
    <n v="3"/>
    <m/>
    <m/>
    <m/>
    <n v="1"/>
    <s v="מקוונת (להיתר)"/>
    <m/>
    <x v="1"/>
    <m/>
    <m/>
    <m/>
    <n v="6988790"/>
    <n v="1982445"/>
    <m/>
    <m/>
    <m/>
    <m/>
    <m/>
    <m/>
    <m/>
    <m/>
    <n v="181"/>
    <n v="181"/>
    <b v="1"/>
    <m/>
    <m/>
    <m/>
    <m/>
    <m/>
    <m/>
    <m/>
    <m/>
    <m/>
    <m/>
    <m/>
    <m/>
    <m/>
    <m/>
    <m/>
    <m/>
    <m/>
    <m/>
  </r>
  <r>
    <n v="203"/>
    <m/>
    <m/>
    <m/>
    <m/>
    <m/>
    <m/>
    <m/>
    <m/>
    <m/>
    <m/>
    <n v="30766"/>
    <m/>
    <s v="חיפה"/>
    <x v="11"/>
    <x v="43"/>
    <m/>
    <s v="אב"/>
    <m/>
    <s v="רשויות"/>
    <s v="רשויות מקומיות - פינוי-בינוי"/>
    <s v="בביצוע"/>
    <n v="6768212"/>
    <s v="302 20190230"/>
    <n v="302"/>
    <n v="20190230"/>
    <s v="בקשה מקוונת ללא הקלות"/>
    <s v="בנייה חדשה"/>
    <n v="2482"/>
    <s v="חדרה"/>
    <n v="6500"/>
    <s v="רמב&quot;ם"/>
    <n v="604"/>
    <n v="20"/>
    <n v="20"/>
    <m/>
    <d v="2019-06-11T00:00:00"/>
    <n v="0"/>
    <n v="0"/>
    <m/>
    <m/>
    <m/>
    <m/>
    <m/>
    <m/>
    <m/>
    <m/>
    <s v="תכנית דיפון וחפירה בנפח משוער של כ 28300 מ&quot;ק"/>
    <m/>
    <m/>
    <m/>
    <s v="NULL"/>
    <m/>
    <m/>
    <m/>
    <m/>
    <m/>
    <m/>
    <m/>
    <m/>
    <m/>
    <m/>
    <m/>
    <m/>
    <m/>
    <m/>
    <m/>
    <m/>
    <m/>
    <n v="2019"/>
    <x v="0"/>
    <s v="חפירה ודיפון"/>
    <m/>
    <m/>
    <n v="3"/>
    <m/>
    <m/>
    <m/>
    <n v="2"/>
    <s v="מקוונת (להיתר)"/>
    <m/>
    <x v="0"/>
    <m/>
    <m/>
    <m/>
    <m/>
    <m/>
    <m/>
    <m/>
    <m/>
    <m/>
    <m/>
    <m/>
    <m/>
    <m/>
    <n v="181"/>
    <n v="181"/>
    <b v="1"/>
    <m/>
    <m/>
    <m/>
    <m/>
    <m/>
    <m/>
    <m/>
    <m/>
    <m/>
    <m/>
    <m/>
    <m/>
    <m/>
    <m/>
    <m/>
    <m/>
    <m/>
    <m/>
  </r>
  <r>
    <n v="1134"/>
    <m/>
    <m/>
    <m/>
    <s v="הגיע היתר ומהות הבקשה זהה"/>
    <m/>
    <m/>
    <m/>
    <m/>
    <m/>
    <m/>
    <n v="30766"/>
    <m/>
    <s v="חיפה"/>
    <x v="11"/>
    <x v="43"/>
    <m/>
    <s v="אב"/>
    <m/>
    <s v="רשויות"/>
    <s v="פינוי-בינוי"/>
    <s v="בביצוע"/>
    <n v="6988791"/>
    <s v="302 20190230"/>
    <n v="302"/>
    <n v="20190230"/>
    <s v="בקשה מקוונת ללא הקלות"/>
    <s v="בנייה חדשה"/>
    <n v="2482"/>
    <s v="חדרה"/>
    <n v="6500"/>
    <s v="רמב&quot;ם"/>
    <n v="604"/>
    <n v="20"/>
    <n v="20"/>
    <s v="     "/>
    <d v="2019-06-11T00:00:00"/>
    <n v="0"/>
    <n v="0"/>
    <m/>
    <m/>
    <m/>
    <s v="2019_03"/>
    <d v="2020-01-09T13:13:16"/>
    <m/>
    <m/>
    <m/>
    <s v="תכנית דיפון וחפירה בנפח משוער של כ 29083.32 מ&quot;ק "/>
    <s v="NULL"/>
    <s v="NULL"/>
    <s v="NULL"/>
    <n v="1984772"/>
    <n v="20190146"/>
    <s v="בקשה מקוונת ללא הקלות"/>
    <d v="2019-11-10T00:00:00"/>
    <s v="בנייה חדשה"/>
    <n v="0"/>
    <n v="0"/>
    <m/>
    <m/>
    <m/>
    <m/>
    <m/>
    <m/>
    <m/>
    <s v="תכנית דיפון וחפירה בנפח משוער של כ 29083.32 מ&quot;ק. "/>
    <s v="2019_03"/>
    <d v="2020-01-09T13:13:18"/>
    <s v="לפי כתובת (מרץ 2021)"/>
    <n v="2019"/>
    <x v="6"/>
    <s v="חפירה ודיפון"/>
    <s v="חפירה ודיפון"/>
    <m/>
    <n v="3"/>
    <m/>
    <m/>
    <m/>
    <n v="2"/>
    <s v="מקוונת (להיתר)"/>
    <m/>
    <x v="2"/>
    <m/>
    <m/>
    <m/>
    <m/>
    <m/>
    <m/>
    <m/>
    <m/>
    <m/>
    <m/>
    <m/>
    <m/>
    <m/>
    <n v="181"/>
    <n v="181"/>
    <b v="1"/>
    <m/>
    <m/>
    <m/>
    <m/>
    <m/>
    <m/>
    <m/>
    <m/>
    <m/>
    <m/>
    <m/>
    <m/>
    <m/>
    <m/>
    <m/>
    <m/>
    <m/>
    <m/>
  </r>
  <r>
    <n v="1135"/>
    <m/>
    <m/>
    <m/>
    <m/>
    <m/>
    <m/>
    <s v="הכתובת במתחם. האם יצאו כל ההיתרים במתחם רמבם?"/>
    <m/>
    <m/>
    <m/>
    <n v="30766"/>
    <m/>
    <s v="חיפה"/>
    <x v="11"/>
    <x v="43"/>
    <m/>
    <s v="אב"/>
    <m/>
    <s v="רשויות"/>
    <s v="פינוי-בינוי"/>
    <s v="בביצוע"/>
    <n v="7071193"/>
    <s v="302 20200094"/>
    <n v="302"/>
    <n v="20200094"/>
    <s v="בקשה מקוונת ללא הקלות"/>
    <m/>
    <n v="7268"/>
    <s v="חדרה"/>
    <n v="6500"/>
    <s v="ששת הימים"/>
    <n v="502"/>
    <n v="4"/>
    <n v="4"/>
    <m/>
    <d v="2020-04-21T00:00:00"/>
    <n v="0"/>
    <n v="0"/>
    <m/>
    <m/>
    <n v="80"/>
    <s v="2020_01"/>
    <d v="2020-11-01T21:00:40"/>
    <m/>
    <m/>
    <s v="אתר העיריה"/>
    <s v=" היתר שינויים להיתר מספר 20170292 הכולל תוספת מבנה צפוני בן 22 קומות ושמונים יחידות דיור מעל 2 חנינונים קיימים בהיתר. "/>
    <s v="NULL"/>
    <s v="NULL"/>
    <s v="NULL"/>
    <s v="NULL"/>
    <m/>
    <m/>
    <m/>
    <m/>
    <m/>
    <m/>
    <m/>
    <m/>
    <m/>
    <m/>
    <m/>
    <m/>
    <m/>
    <m/>
    <s v="NULL"/>
    <s v="NULL"/>
    <s v="לפי גוש חלקה (מרץ 2021)"/>
    <n v="2020"/>
    <x v="0"/>
    <s v="בנייה"/>
    <m/>
    <m/>
    <n v="7"/>
    <m/>
    <m/>
    <m/>
    <n v="2"/>
    <s v="מקוונת (להיתר)"/>
    <m/>
    <x v="0"/>
    <m/>
    <m/>
    <m/>
    <m/>
    <m/>
    <m/>
    <m/>
    <m/>
    <m/>
    <m/>
    <m/>
    <m/>
    <m/>
    <n v="181"/>
    <n v="181"/>
    <b v="1"/>
    <m/>
    <m/>
    <m/>
    <m/>
    <m/>
    <m/>
    <m/>
    <s v="לא היו החלטות בבקשה"/>
    <m/>
    <m/>
    <m/>
    <m/>
    <m/>
    <m/>
    <m/>
    <m/>
    <m/>
    <m/>
  </r>
  <r>
    <n v="2211"/>
    <s v="פברואר 2022 - טיוב בקשה וסמל כפולים"/>
    <s v="כן"/>
    <m/>
    <m/>
    <s v="לטייב"/>
    <s v="כפול רק מהנתונים החדשים"/>
    <m/>
    <m/>
    <s v="אין פרויקט במדלן"/>
    <m/>
    <n v="38930"/>
    <m/>
    <s v="חיפה"/>
    <x v="11"/>
    <x v="44"/>
    <m/>
    <m/>
    <m/>
    <s v="רשויות"/>
    <s v="פינוי בינוי"/>
    <m/>
    <n v="7429719"/>
    <s v="302 20210207"/>
    <n v="302"/>
    <n v="20210207"/>
    <s v="בקשה למידע להיתר"/>
    <s v="בנייה חדשה"/>
    <n v="2713"/>
    <s v="חדרה"/>
    <n v="6500"/>
    <s v="העליה השניה"/>
    <n v="210"/>
    <n v="1"/>
    <n v="1"/>
    <s v="     "/>
    <d v="2021-06-28T00:00:00"/>
    <n v="0"/>
    <n v="132"/>
    <s v="NULL"/>
    <s v="NULL"/>
    <n v="132"/>
    <s v="2021_03"/>
    <d v="2021-07-15T12:02:06"/>
    <s v="NULL"/>
    <s v="NULL"/>
    <s v="מהות הבקשה"/>
    <s v=" הריסת מבנים קיימים במסלול &quot;פינוי בינוי&quot; והקמת  2מבני מגורים ב 18קומות, מעל  3קומות חניון. סה&quot;כ  132 יח&quot;ד "/>
    <s v="NULL"/>
    <s v="NULL"/>
    <s v="NULL"/>
    <s v="NULL"/>
    <m/>
    <s v="NULL"/>
    <m/>
    <s v="NULL"/>
    <s v="NULL"/>
    <s v="NULL"/>
    <m/>
    <m/>
    <m/>
    <m/>
    <m/>
    <m/>
    <s v="NULL"/>
    <m/>
    <s v="NULL"/>
    <s v="NULL"/>
    <s v="כתובת"/>
    <n v="2021"/>
    <x v="0"/>
    <s v="הריסה + בנייה"/>
    <m/>
    <m/>
    <n v="1"/>
    <m/>
    <m/>
    <m/>
    <n v="1"/>
    <s v="למידע"/>
    <m/>
    <x v="0"/>
    <m/>
    <m/>
    <m/>
    <m/>
    <m/>
    <m/>
    <m/>
    <m/>
    <m/>
    <m/>
    <m/>
    <m/>
    <m/>
    <n v="440"/>
    <n v="440"/>
    <b v="1"/>
    <m/>
    <m/>
    <m/>
    <m/>
    <m/>
    <m/>
    <m/>
    <m/>
    <m/>
    <s v="מור"/>
    <s v="שחר"/>
    <m/>
    <s v="שחר"/>
    <m/>
    <m/>
    <m/>
    <m/>
    <m/>
  </r>
  <r>
    <n v="2255"/>
    <s v="פברואר 2022 - טיוב בקשה וסמל כפולים"/>
    <s v="כן"/>
    <m/>
    <m/>
    <s v="לטייב - תאריך הבקשה שונה"/>
    <s v="כפול רק מהנתונים החדשים"/>
    <m/>
    <m/>
    <s v="אין פרויקט במדלן"/>
    <m/>
    <n v="38930"/>
    <m/>
    <s v="חיפה"/>
    <x v="11"/>
    <x v="44"/>
    <m/>
    <m/>
    <m/>
    <s v="רשויות"/>
    <s v="פינוי בינוי"/>
    <m/>
    <n v="7476008"/>
    <s v="302 20210207"/>
    <n v="302"/>
    <n v="20210207"/>
    <s v="בקשה למידע להיתר"/>
    <s v="בנייה חדשה"/>
    <n v="2713"/>
    <s v="חדרה"/>
    <n v="6500"/>
    <s v="העליה השניה"/>
    <n v="210"/>
    <n v="1"/>
    <n v="1"/>
    <s v="     "/>
    <d v="2021-07-11T00:00:00"/>
    <n v="0"/>
    <n v="132"/>
    <s v="NULL"/>
    <s v="NULL"/>
    <n v="132"/>
    <s v="2021_04"/>
    <d v="2021-09-14T12:11:07"/>
    <s v="NULL"/>
    <s v="NULL"/>
    <s v="מהות הבקשה"/>
    <s v=" הריסת מבנים קיימים במסלול &quot;פינוי בינוי&quot; והקמת  2מבני מגורים ב 18קומות, מעל  3קומות חניון. סה&quot;כ  132 יח&quot;ד "/>
    <s v="NULL"/>
    <s v="NULL"/>
    <s v="NULL"/>
    <s v="NULL"/>
    <m/>
    <s v="NULL"/>
    <m/>
    <s v="NULL"/>
    <s v="NULL"/>
    <s v="NULL"/>
    <m/>
    <m/>
    <m/>
    <m/>
    <m/>
    <m/>
    <s v="NULL"/>
    <m/>
    <s v="NULL"/>
    <s v="NULL"/>
    <s v="כתובת"/>
    <n v="2021"/>
    <x v="0"/>
    <s v="הריסה + בנייה"/>
    <m/>
    <m/>
    <n v="1"/>
    <m/>
    <m/>
    <m/>
    <n v="2"/>
    <s v="למידע"/>
    <m/>
    <x v="0"/>
    <m/>
    <m/>
    <m/>
    <m/>
    <m/>
    <m/>
    <m/>
    <m/>
    <m/>
    <m/>
    <m/>
    <m/>
    <m/>
    <n v="440"/>
    <n v="440"/>
    <b v="1"/>
    <m/>
    <m/>
    <m/>
    <m/>
    <m/>
    <m/>
    <m/>
    <m/>
    <m/>
    <s v="מור"/>
    <s v="שחר"/>
    <m/>
    <m/>
    <m/>
    <m/>
    <m/>
    <m/>
    <m/>
  </r>
  <r>
    <n v="2210"/>
    <s v="פברואר 2022 - טיוב בקשה וסמל כפולים"/>
    <s v="כן"/>
    <m/>
    <m/>
    <s v="לטייב"/>
    <s v="כפול רק מהנתונים החדשים"/>
    <m/>
    <m/>
    <s v="אין פרויקט במדלן"/>
    <m/>
    <n v="38930"/>
    <m/>
    <s v="חיפה"/>
    <x v="11"/>
    <x v="44"/>
    <m/>
    <m/>
    <m/>
    <s v="רשויות"/>
    <s v="פינוי בינוי"/>
    <m/>
    <n v="7429718"/>
    <s v="302 20210206"/>
    <n v="302"/>
    <n v="20210206"/>
    <s v="בקשה למידע להיתר"/>
    <s v="בנייה חדשה"/>
    <n v="2652"/>
    <s v="חדרה"/>
    <n v="6500"/>
    <s v="העליה השניה"/>
    <n v="210"/>
    <n v="2"/>
    <n v="2"/>
    <s v="     "/>
    <d v="2021-06-28T00:00:00"/>
    <n v="0"/>
    <n v="172"/>
    <s v="NULL"/>
    <s v="NULL"/>
    <n v="172"/>
    <s v="2021_03"/>
    <d v="2021-07-15T12:02:06"/>
    <s v="NULL"/>
    <s v="NULL"/>
    <s v="מהות הבקשה"/>
    <s v=" הריסת מבנים קיימים במסלול &quot;פינוי בינוי&quot; והקמת 2 מבני מגורים ב18 קומות, מעל 3 קומות חניון. סה&quot;כ 172 יח&quot;ד. "/>
    <s v="NULL"/>
    <s v="NULL"/>
    <s v="NULL"/>
    <s v="NULL"/>
    <m/>
    <s v="NULL"/>
    <m/>
    <s v="NULL"/>
    <s v="NULL"/>
    <s v="NULL"/>
    <m/>
    <m/>
    <m/>
    <m/>
    <m/>
    <m/>
    <s v="NULL"/>
    <m/>
    <s v="NULL"/>
    <s v="NULL"/>
    <s v="כתובת"/>
    <n v="2021"/>
    <x v="0"/>
    <s v="הריסה + בנייה"/>
    <m/>
    <m/>
    <n v="2"/>
    <m/>
    <m/>
    <m/>
    <n v="1"/>
    <s v="למידע"/>
    <m/>
    <x v="0"/>
    <m/>
    <m/>
    <m/>
    <m/>
    <m/>
    <m/>
    <m/>
    <m/>
    <m/>
    <m/>
    <m/>
    <m/>
    <m/>
    <n v="440"/>
    <n v="440"/>
    <b v="1"/>
    <m/>
    <m/>
    <m/>
    <m/>
    <m/>
    <m/>
    <m/>
    <m/>
    <m/>
    <s v="מור"/>
    <s v="שחר"/>
    <m/>
    <s v="שחר"/>
    <m/>
    <m/>
    <m/>
    <m/>
    <m/>
  </r>
  <r>
    <n v="2253"/>
    <s v="פברואר 2022 - טיוב בקשה וסמל כפולים"/>
    <s v="כן"/>
    <m/>
    <m/>
    <s v="לטייב - הכל זהה חוץ מהתאריך"/>
    <s v="כפול רק מהנתונים החדשים"/>
    <m/>
    <m/>
    <s v="אין פרויקט במדלן"/>
    <m/>
    <n v="38930"/>
    <m/>
    <s v="חיפה"/>
    <x v="11"/>
    <x v="44"/>
    <m/>
    <m/>
    <m/>
    <s v="רשויות"/>
    <s v="פינוי בינוי"/>
    <m/>
    <n v="7476006"/>
    <s v="302 20210206"/>
    <n v="302"/>
    <n v="20210206"/>
    <s v="בקשה למידע להיתר"/>
    <s v="בנייה חדשה"/>
    <n v="2652"/>
    <s v="חדרה"/>
    <n v="6500"/>
    <s v="העליה השניה"/>
    <n v="210"/>
    <n v="2"/>
    <n v="2"/>
    <s v="     "/>
    <d v="2021-07-11T00:00:00"/>
    <n v="0"/>
    <n v="172"/>
    <s v="NULL"/>
    <s v="NULL"/>
    <n v="172"/>
    <s v="2021_04"/>
    <d v="2021-09-14T12:11:07"/>
    <s v="NULL"/>
    <s v="NULL"/>
    <s v="מהות הבקשה"/>
    <s v=" הריסת מבנים קיימים במסלול &quot;פינוי בינוי&quot; והקמת 2 מבני מגורים ב18 קומות, מעל 3 קומות חניון. סה&quot;כ 172 יח&quot;ד. "/>
    <s v="NULL"/>
    <s v="NULL"/>
    <s v="NULL"/>
    <s v="NULL"/>
    <m/>
    <s v="NULL"/>
    <m/>
    <s v="NULL"/>
    <s v="NULL"/>
    <s v="NULL"/>
    <m/>
    <m/>
    <m/>
    <m/>
    <m/>
    <m/>
    <s v="NULL"/>
    <m/>
    <s v="NULL"/>
    <s v="NULL"/>
    <s v="כתובת"/>
    <n v="2021"/>
    <x v="0"/>
    <s v="הריסה + בנייה"/>
    <m/>
    <m/>
    <n v="2"/>
    <m/>
    <m/>
    <m/>
    <n v="2"/>
    <s v="למידע"/>
    <m/>
    <x v="0"/>
    <m/>
    <m/>
    <m/>
    <m/>
    <m/>
    <m/>
    <m/>
    <m/>
    <m/>
    <m/>
    <m/>
    <m/>
    <m/>
    <n v="440"/>
    <n v="440"/>
    <b v="1"/>
    <m/>
    <m/>
    <m/>
    <m/>
    <m/>
    <m/>
    <m/>
    <m/>
    <m/>
    <s v="מור"/>
    <s v="שחר"/>
    <m/>
    <m/>
    <m/>
    <m/>
    <m/>
    <m/>
    <m/>
  </r>
  <r>
    <n v="205"/>
    <m/>
    <m/>
    <m/>
    <m/>
    <m/>
    <m/>
    <m/>
    <m/>
    <m/>
    <m/>
    <n v="30827"/>
    <m/>
    <s v="חיפה"/>
    <x v="11"/>
    <x v="45"/>
    <m/>
    <m/>
    <m/>
    <s v="רשויות"/>
    <s v="רשויות מקומיות - פינוי-בינוי"/>
    <s v="בביצוע"/>
    <n v="608089"/>
    <s v="302 20150394"/>
    <n v="302"/>
    <n v="20150394"/>
    <s v="בקשה להיתר"/>
    <s v="בניה חדשה"/>
    <n v="2337"/>
    <s v="חדרה"/>
    <n v="6500"/>
    <s v="ארלוזורוב"/>
    <n v="205"/>
    <n v="1"/>
    <n v="1"/>
    <m/>
    <d v="2015-12-08T00:00:00"/>
    <n v="0"/>
    <n v="132"/>
    <n v="14"/>
    <n v="118"/>
    <n v="132"/>
    <m/>
    <m/>
    <m/>
    <m/>
    <m/>
    <s v="3 בניני מגורים סה&quot;כ 132 יח'ד ,גג טכני,איזור מסחרי תחתון,2 מרתפים וצובר גז מוטמן. "/>
    <m/>
    <m/>
    <m/>
    <n v="1446082"/>
    <n v="20160249"/>
    <m/>
    <d v="2016-11-24T00:00:00"/>
    <m/>
    <n v="0"/>
    <n v="132"/>
    <n v="14"/>
    <m/>
    <n v="118"/>
    <m/>
    <n v="132"/>
    <m/>
    <m/>
    <s v="3 בניני מגורים - סה&quot;כ 132 יח&quot;ד , גג טכני, איזור מסחרי תחתון, 2 מרתפים  חדר טרפו וצוברי גז. "/>
    <m/>
    <m/>
    <m/>
    <n v="2015"/>
    <x v="9"/>
    <s v="בנייה"/>
    <s v="בנייה"/>
    <m/>
    <n v="1"/>
    <m/>
    <m/>
    <m/>
    <n v="1"/>
    <s v="להיתר"/>
    <m/>
    <x v="1"/>
    <m/>
    <m/>
    <m/>
    <n v="608089"/>
    <n v="1446082"/>
    <m/>
    <m/>
    <m/>
    <m/>
    <m/>
    <m/>
    <m/>
    <m/>
    <n v="512"/>
    <n v="512"/>
    <b v="1"/>
    <m/>
    <m/>
    <m/>
    <m/>
    <m/>
    <m/>
    <m/>
    <m/>
    <m/>
    <m/>
    <m/>
    <m/>
    <m/>
    <m/>
    <m/>
    <m/>
    <m/>
    <m/>
  </r>
  <r>
    <n v="206"/>
    <m/>
    <m/>
    <m/>
    <s v="לבדוק. לא בטוח שלא במתחם. אולי כן פינוי בינוי"/>
    <m/>
    <m/>
    <m/>
    <m/>
    <m/>
    <m/>
    <n v="30827"/>
    <m/>
    <s v="חיפה"/>
    <x v="11"/>
    <x v="45"/>
    <m/>
    <m/>
    <m/>
    <s v="רשויות"/>
    <s v="פינוי-בינוי"/>
    <s v="בביצוע"/>
    <n v="6985482"/>
    <s v="302 20190299"/>
    <n v="302"/>
    <n v="20190299"/>
    <s v="בקשה מקוונת כולל הקלות"/>
    <s v="תוספת למבנה קיים"/>
    <n v="2337"/>
    <s v="חדרה"/>
    <n v="6500"/>
    <s v="ארלוזורוב"/>
    <n v="205"/>
    <n v="1"/>
    <n v="1"/>
    <m/>
    <d v="2019-07-30T00:00:00"/>
    <n v="0"/>
    <n v="0"/>
    <m/>
    <m/>
    <n v="37"/>
    <m/>
    <m/>
    <m/>
    <m/>
    <m/>
    <s v="בניין מגורים חדש בן 7 קומות מעל קומת קרקע בגובה כפול, סה&quot;כ 37 יח&quot;ד, 1 קומת מרתף חניה, קומת גג טכני. מבנה קיים + פרגולה להריסה."/>
    <m/>
    <m/>
    <m/>
    <s v="NULL"/>
    <n v="20200149"/>
    <m/>
    <d v="2020-11-02T00:00:00"/>
    <m/>
    <m/>
    <m/>
    <m/>
    <m/>
    <m/>
    <m/>
    <n v="37"/>
    <s v="אתר העירייה"/>
    <m/>
    <m/>
    <m/>
    <m/>
    <s v="שליפה לפי תבעות (אוגוסט 2020)"/>
    <n v="2019"/>
    <x v="2"/>
    <s v="בנייה"/>
    <m/>
    <m/>
    <m/>
    <m/>
    <m/>
    <m/>
    <s v="?"/>
    <s v="מקוונת (להיתר)"/>
    <s v="האם פב?"/>
    <x v="5"/>
    <s v="?"/>
    <m/>
    <s v="אתר העירייה"/>
    <m/>
    <m/>
    <m/>
    <m/>
    <m/>
    <m/>
    <m/>
    <m/>
    <m/>
    <m/>
    <n v="512"/>
    <n v="512"/>
    <b v="1"/>
    <m/>
    <m/>
    <m/>
    <m/>
    <m/>
    <m/>
    <m/>
    <s v="אישור בתנאים"/>
    <m/>
    <m/>
    <m/>
    <m/>
    <m/>
    <m/>
    <m/>
    <m/>
    <m/>
    <m/>
  </r>
  <r>
    <n v="1138"/>
    <m/>
    <m/>
    <m/>
    <m/>
    <m/>
    <m/>
    <s v="הכתובת במתחם"/>
    <m/>
    <m/>
    <m/>
    <n v="30827"/>
    <m/>
    <s v="חיפה"/>
    <x v="11"/>
    <x v="45"/>
    <m/>
    <m/>
    <m/>
    <s v="רשויות"/>
    <s v="פינוי-בינוי"/>
    <s v="בביצוע"/>
    <n v="7071275"/>
    <s v="302 20200194"/>
    <n v="302"/>
    <n v="20200194"/>
    <s v="בקשה מקוונת כולל הקלות"/>
    <s v="בנייה חדשה"/>
    <n v="5525"/>
    <s v="חדרה"/>
    <n v="6500"/>
    <s v="ארלוזורוב"/>
    <n v="205"/>
    <n v="2"/>
    <n v="2"/>
    <s v="     "/>
    <d v="2020-08-02T00:00:00"/>
    <n v="0"/>
    <n v="0"/>
    <m/>
    <m/>
    <n v="34"/>
    <s v="2020_01"/>
    <d v="2020-11-01T21:00:40"/>
    <m/>
    <m/>
    <s v="אתר העירייה"/>
    <s v="מבנה מגורים חדש הכולל שני אגפי מגורים ובהם 34 יח&quot;ד ב- 9 קומות, חניה תת קרקעית וקומת מסחר במפלס הקרקע "/>
    <s v="NULL"/>
    <s v="NULL"/>
    <s v="NULL"/>
    <s v="NULL"/>
    <m/>
    <m/>
    <m/>
    <m/>
    <m/>
    <m/>
    <m/>
    <m/>
    <m/>
    <m/>
    <m/>
    <m/>
    <m/>
    <m/>
    <s v="NULL"/>
    <s v="NULL"/>
    <s v="לפי גוש חלקה (מרץ 2021)"/>
    <n v="2020"/>
    <x v="0"/>
    <s v="בנייה"/>
    <m/>
    <m/>
    <n v="3"/>
    <m/>
    <m/>
    <m/>
    <n v="1"/>
    <s v="מקוונת (להיתר)"/>
    <m/>
    <x v="0"/>
    <m/>
    <m/>
    <m/>
    <m/>
    <m/>
    <m/>
    <m/>
    <m/>
    <m/>
    <m/>
    <m/>
    <m/>
    <m/>
    <n v="512"/>
    <n v="512"/>
    <b v="1"/>
    <m/>
    <m/>
    <m/>
    <m/>
    <m/>
    <m/>
    <m/>
    <s v="לא היו החלטות בבקשה"/>
    <m/>
    <m/>
    <m/>
    <m/>
    <m/>
    <s v="פיש"/>
    <m/>
    <m/>
    <m/>
    <m/>
  </r>
  <r>
    <n v="1139"/>
    <m/>
    <m/>
    <m/>
    <m/>
    <m/>
    <m/>
    <m/>
    <m/>
    <m/>
    <m/>
    <n v="30827"/>
    <m/>
    <s v="חיפה"/>
    <x v="11"/>
    <x v="45"/>
    <m/>
    <m/>
    <m/>
    <s v="רשויות"/>
    <s v="פינוי-בינוי"/>
    <s v="בביצוע"/>
    <n v="7071279"/>
    <s v="302 20190399"/>
    <n v="302"/>
    <n v="20190399"/>
    <s v="בקשה למידע להיתר"/>
    <s v="בנייה חדשה"/>
    <n v="5525"/>
    <s v="חדרה"/>
    <n v="6500"/>
    <s v="ירושלים"/>
    <n v="202"/>
    <n v="24"/>
    <n v="24"/>
    <s v="     "/>
    <d v="2020-01-19T00:00:00"/>
    <n v="0"/>
    <n v="34"/>
    <n v="26"/>
    <n v="8"/>
    <n v="34"/>
    <s v="2020_01"/>
    <d v="2020-11-01T21:00:40"/>
    <s v="מהות הבקשה"/>
    <s v="חישוב מתמטי"/>
    <s v="מהות הבקשה"/>
    <s v="הוספת יח&quot;ד ע&quot;פ שבס (30%) מ-26 ל-34. הוספת שטח בניה (עיקרי) ע&quot;פ כחלון (20%) מ-2730 ל-3276. הוספת שתי קומות בסמכות הועדה. שני בנייני מגורים, בעלי קומת קרקע מסחרית משותפת וחניה תת קרקעית משותפת איזור פריקה וטעינה לשטח המסחרי, גינון ושבילי גישה הקלה בקו בנין למרפסות ב-2 מ' ע&quot;פ חוק התכנון והבניה (סטיה ניכרת מתכנית). "/>
    <s v="NULL"/>
    <s v="NULL"/>
    <s v="NULL"/>
    <s v="NULL"/>
    <m/>
    <m/>
    <m/>
    <m/>
    <m/>
    <m/>
    <m/>
    <m/>
    <m/>
    <m/>
    <m/>
    <m/>
    <m/>
    <m/>
    <s v="NULL"/>
    <s v="NULL"/>
    <s v="לפי גוש חלקה (מרץ 2021)"/>
    <n v="2020"/>
    <x v="0"/>
    <s v="בנייה"/>
    <m/>
    <m/>
    <n v="2"/>
    <m/>
    <m/>
    <m/>
    <n v="1"/>
    <s v="למידע"/>
    <m/>
    <x v="0"/>
    <m/>
    <m/>
    <m/>
    <m/>
    <m/>
    <m/>
    <m/>
    <m/>
    <m/>
    <m/>
    <m/>
    <m/>
    <m/>
    <n v="512"/>
    <n v="512"/>
    <b v="1"/>
    <m/>
    <m/>
    <m/>
    <m/>
    <m/>
    <m/>
    <m/>
    <s v="הבקשה לא נמצאה באתר העירייה"/>
    <m/>
    <m/>
    <m/>
    <m/>
    <s v="פיש"/>
    <m/>
    <m/>
    <m/>
    <m/>
    <m/>
  </r>
  <r>
    <n v="207"/>
    <m/>
    <m/>
    <m/>
    <m/>
    <m/>
    <m/>
    <m/>
    <m/>
    <m/>
    <m/>
    <n v="30827"/>
    <m/>
    <s v="חיפה"/>
    <x v="11"/>
    <x v="45"/>
    <m/>
    <m/>
    <m/>
    <s v="רשויות"/>
    <s v="פינוי-בינוי"/>
    <s v="בביצוע"/>
    <n v="5107070"/>
    <s v="302 20160291"/>
    <n v="302"/>
    <n v="20160291"/>
    <s v="בקשה להיתר"/>
    <s v="חפירה"/>
    <n v="2337"/>
    <s v="חדרה"/>
    <n v="0"/>
    <m/>
    <n v="0"/>
    <n v="0"/>
    <n v="0"/>
    <m/>
    <d v="2016-07-14T00:00:00"/>
    <n v="0"/>
    <n v="0"/>
    <m/>
    <m/>
    <m/>
    <m/>
    <m/>
    <m/>
    <m/>
    <m/>
    <s v="חפירה ודיפון"/>
    <m/>
    <m/>
    <m/>
    <n v="1446060"/>
    <n v="20160172"/>
    <m/>
    <d v="2016-07-31T00:00:00"/>
    <m/>
    <n v="0"/>
    <n v="0"/>
    <m/>
    <m/>
    <m/>
    <m/>
    <m/>
    <m/>
    <m/>
    <s v="חפירה ודיפון"/>
    <m/>
    <m/>
    <s v="שליפה לפי תבעות (אוגוסט 2020)"/>
    <n v="2016"/>
    <x v="9"/>
    <s v="חפירה ודיפון"/>
    <s v="חפירה ודיפון"/>
    <m/>
    <n v="1"/>
    <m/>
    <m/>
    <m/>
    <n v="2"/>
    <s v="להיתר"/>
    <m/>
    <x v="3"/>
    <m/>
    <m/>
    <m/>
    <m/>
    <m/>
    <m/>
    <m/>
    <m/>
    <m/>
    <m/>
    <m/>
    <m/>
    <m/>
    <n v="512"/>
    <n v="512"/>
    <b v="1"/>
    <m/>
    <m/>
    <m/>
    <m/>
    <m/>
    <m/>
    <m/>
    <m/>
    <m/>
    <m/>
    <m/>
    <m/>
    <m/>
    <m/>
    <m/>
    <m/>
    <m/>
    <m/>
  </r>
  <r>
    <n v="2072"/>
    <s v="פברואר 2022 - טיוב בקשה וסמל כפולים"/>
    <s v="כן"/>
    <s v="כן"/>
    <m/>
    <s v="לטייב - יש היתר חדש, מהות הבקשה שונה"/>
    <s v="כפול עם נתוני עבר"/>
    <s v="נמצא במתחם"/>
    <m/>
    <s v="פינוי בינוי"/>
    <s v="ניתן היתר בניה"/>
    <n v="4342"/>
    <m/>
    <s v="תל אביב"/>
    <x v="12"/>
    <x v="46"/>
    <m/>
    <m/>
    <m/>
    <s v="מיסוי"/>
    <s v="פינוי בינוי"/>
    <m/>
    <n v="7490581"/>
    <s v="505 20200064"/>
    <n v="505"/>
    <n v="20200064"/>
    <s v="בקשה להיתר                                                                      "/>
    <s v="בניה חדשה                               "/>
    <n v="9999900249"/>
    <s v="חולון"/>
    <n v="6600"/>
    <s v="ההסתדרות                                                    "/>
    <n v="304"/>
    <n v="62"/>
    <n v="62"/>
    <m/>
    <d v="2020-02-09T00:00:00"/>
    <n v="0"/>
    <n v="235"/>
    <s v="NULL"/>
    <s v="NULL"/>
    <n v="235"/>
    <s v="2021_04"/>
    <d v="2021-09-14T12:11:11"/>
    <s v="NULL"/>
    <s v="NULL"/>
    <s v="אתר העירייה"/>
    <s v=" בקשה להיתר בניה הכוללת: בקשה לבניית 2 רבי קומות הכוללת: קומות קרקע, 24 קומות, קומת דירות גג, גג טכני. בבנין A קומת קרקע מסחרית, בבנין B קומת קרקע מסחרית וציבורית. חלל טכני, שטחים משותפים, חצר משותפת, צובר גז ושטחים טכניים. 4 מפלסי מרתף הכוללים חניות, מערך תברואה, חדרים טכניים, חדר טרפו, מחסנים ומאגר השהיה.  גדרות ושערים ועבודות פיתוח. במבנה A מבוקשות 122 יחד, במבנה B מבוקשות 113 יחד, סהכ 235 יחד.                                                                                                                                                                                                                                                                                                                                                                                                                                                                                                                                                                                                                    "/>
    <n v="2021018"/>
    <d v="2021-03-25T00:00:00"/>
    <s v="  1. לאשר את הבקשה.  2. ההיתר יוצא בכפוף לאישור מכון הבקרה (או השלמת הדרישות בהערות הבדיקה  ובגיליון הדרישות) ובתשלום אגרות והיטלים.  3. תנאי בהיתר: לא יותרו תוספות פרגולות בהיתר נפרד לאחר טופס אכלוס.  4. תנאי לתעודת גמר/אכלוס:  א. רישום בפועל של כל זיקות ההנאה למעבר כנקבע בתכנית ח/מק/ 190  ב. רישום הערה לפי תקנה 27 עד למועד רישום הבית המשותף בדבר יעוד שטח בתחום הבנין המגורים  לצרכי ציבור.  ג. הצגת הסכם עם חברת ניהול לאחזקת המתחם.                                                                                                                                                                                                                                                                                                                                                                                                                                                                                                                                                                                      "/>
    <n v="2138800"/>
    <n v="20200064"/>
    <s v="בקשה להיתר                                                                      "/>
    <d v="2021-08-18T00:00:00"/>
    <s v="מגורים                                                                                    "/>
    <n v="0"/>
    <n v="235"/>
    <m/>
    <m/>
    <m/>
    <m/>
    <n v="235"/>
    <s v="מהות ההיתר"/>
    <s v="NULL"/>
    <s v="בקשה להקמת 2 בניני מגורים רבי קומות הכוללת: קומות קרקע, 24 קומות, קומת דירות גג, גג טכני. משותפים לתפקוד הבניינים, חצרות משותפות, מפלס גג בניה מרקמית משותף פתוח, 24 קומות  טיפוסיות, הכל מעל 4 קומות מרתף משותפות עבור חניה, מערך תברואה, חדרים טכניים, מחסנים דירתיים, חד' טרפו, מאגר השהייה ועוד. במבנה A מבוקשות 122 יחד, במבנה B מבוקשות 113 יחד, סהכ 235 יחד. בבניין A ו-B , קומת קרקע מסחרית (בבניין B גם שטחי ציבור), הכוללות גם חלל טכני, שטחים"/>
    <s v="2021_04"/>
    <d v="2021-09-14T12:11:12"/>
    <s v="גוש חלקה"/>
    <n v="2020"/>
    <x v="1"/>
    <s v="בנייה"/>
    <s v="בנייה"/>
    <m/>
    <n v="1"/>
    <m/>
    <m/>
    <m/>
    <n v="2"/>
    <s v="להיתר"/>
    <m/>
    <x v="2"/>
    <m/>
    <m/>
    <m/>
    <m/>
    <m/>
    <m/>
    <m/>
    <m/>
    <m/>
    <m/>
    <m/>
    <m/>
    <s v="מיצוי יח&quot;ד בפרויקט"/>
    <n v="0"/>
    <n v="0"/>
    <b v="1"/>
    <m/>
    <m/>
    <m/>
    <m/>
    <m/>
    <m/>
    <m/>
    <m/>
    <m/>
    <s v="פיש"/>
    <s v="שחר"/>
    <m/>
    <m/>
    <m/>
    <m/>
    <m/>
    <m/>
    <m/>
  </r>
  <r>
    <n v="208"/>
    <m/>
    <m/>
    <m/>
    <m/>
    <m/>
    <m/>
    <m/>
    <m/>
    <m/>
    <m/>
    <n v="4342"/>
    <m/>
    <s v="תל אביב"/>
    <x v="12"/>
    <x v="47"/>
    <m/>
    <m/>
    <m/>
    <s v="מיסוי"/>
    <m/>
    <m/>
    <n v="7144978"/>
    <s v="505 20200048"/>
    <n v="505"/>
    <n v="20200048"/>
    <s v="בקשה להיתר"/>
    <s v="הריסה ועבודות עפר"/>
    <n v="9999900249"/>
    <s v="חולון"/>
    <n v="6600"/>
    <s v="ההסתדרות"/>
    <n v="304"/>
    <n v="62"/>
    <n v="62"/>
    <m/>
    <d v="2020-01-29T00:00:00"/>
    <m/>
    <m/>
    <n v="116"/>
    <n v="119"/>
    <n v="235"/>
    <m/>
    <m/>
    <m/>
    <m/>
    <s v="מנהלת"/>
    <s v=" בקשה להיתר בניה הכוללת: הריסה 3 בניינים, חפירה ודיפון.                                                                                                                                                                                                                                                                                                                                                                                                                                                                                                                                                                                                                                                                                                                                                                                                                                                                                                                                                                                 "/>
    <m/>
    <m/>
    <m/>
    <n v="2056066"/>
    <n v="20200048"/>
    <m/>
    <d v="2020-10-25T00:00:00"/>
    <m/>
    <m/>
    <m/>
    <n v="116"/>
    <m/>
    <n v="119"/>
    <m/>
    <n v="235"/>
    <s v="מנהלת"/>
    <m/>
    <s v="בקשה להיתר בניה הכוללת: - הריסה 3 בניינים קיימים בחלקה; - חפירה בעומק של כ18.50 מ', דיפון בהיקף המגרש ומיקום עוגנים זמניים;"/>
    <m/>
    <m/>
    <m/>
    <n v="2020"/>
    <x v="2"/>
    <s v="הריסה + חפירה ודיפון"/>
    <s v="הריסה + חפירה ודיפון"/>
    <m/>
    <n v="1"/>
    <m/>
    <m/>
    <m/>
    <n v="1"/>
    <s v="להיתר"/>
    <m/>
    <x v="1"/>
    <s v="היתר הריסה"/>
    <s v="אתר העירייה"/>
    <s v="אתר העירייה ודטה"/>
    <n v="7144978"/>
    <n v="2056066"/>
    <m/>
    <n v="1"/>
    <m/>
    <m/>
    <m/>
    <m/>
    <m/>
    <s v="מיצוי יח&quot;ד בפרויקט"/>
    <n v="0"/>
    <n v="0"/>
    <b v="1"/>
    <m/>
    <m/>
    <m/>
    <m/>
    <m/>
    <m/>
    <m/>
    <s v="אושרה"/>
    <m/>
    <m/>
    <m/>
    <m/>
    <m/>
    <m/>
    <m/>
    <m/>
    <m/>
    <m/>
  </r>
  <r>
    <n v="209"/>
    <m/>
    <m/>
    <m/>
    <m/>
    <m/>
    <m/>
    <m/>
    <m/>
    <m/>
    <m/>
    <n v="4342"/>
    <m/>
    <s v="תל אביב"/>
    <x v="12"/>
    <x v="47"/>
    <m/>
    <m/>
    <m/>
    <s v="מיסוי"/>
    <m/>
    <m/>
    <n v="88888896"/>
    <s v="505 20200064"/>
    <n v="505"/>
    <n v="20200064"/>
    <s v="בקשה להיתר"/>
    <s v="בניה חדשה"/>
    <n v="9999900249"/>
    <s v="חולון"/>
    <n v="6600"/>
    <s v="ההסתדרות"/>
    <m/>
    <n v="62"/>
    <n v="62"/>
    <m/>
    <d v="2020-02-09T00:00:00"/>
    <m/>
    <n v="235"/>
    <m/>
    <m/>
    <n v="235"/>
    <m/>
    <m/>
    <m/>
    <m/>
    <m/>
    <s v="פירוט לגבי הבניה המבוקשת הקמת 2 בנייני מגורים רבי קומות בעירוב שימושים, מסחר, ציבורי‏ 25 קומות מעל קומת כניס וקומת גג טכנ י+ 3 קומות מרתף והבקשה כוללת ‏ גדרות ושערים, עבודות פיתוח,(פירוט: פיתוח המגרש / זיקות הנאה / נוף )"/>
    <m/>
    <m/>
    <m/>
    <s v="NULL"/>
    <m/>
    <m/>
    <m/>
    <m/>
    <m/>
    <m/>
    <m/>
    <m/>
    <m/>
    <m/>
    <m/>
    <m/>
    <m/>
    <m/>
    <m/>
    <m/>
    <m/>
    <n v="2020"/>
    <x v="0"/>
    <s v="בנייה"/>
    <m/>
    <m/>
    <n v="1"/>
    <m/>
    <m/>
    <m/>
    <n v="2"/>
    <s v="להיתר"/>
    <m/>
    <x v="0"/>
    <m/>
    <s v="אתר העירייה"/>
    <m/>
    <m/>
    <m/>
    <m/>
    <m/>
    <m/>
    <m/>
    <m/>
    <m/>
    <m/>
    <s v="מיצוי יח&quot;ד בפרויקט"/>
    <n v="0"/>
    <n v="0"/>
    <b v="1"/>
    <m/>
    <m/>
    <m/>
    <m/>
    <m/>
    <m/>
    <m/>
    <m/>
    <m/>
    <m/>
    <m/>
    <m/>
    <m/>
    <m/>
    <m/>
    <m/>
    <m/>
    <m/>
  </r>
  <r>
    <n v="210"/>
    <m/>
    <m/>
    <m/>
    <m/>
    <m/>
    <m/>
    <m/>
    <m/>
    <m/>
    <m/>
    <n v="33338"/>
    <m/>
    <s v="חיפה"/>
    <x v="13"/>
    <x v="48"/>
    <m/>
    <m/>
    <m/>
    <s v="רשויות"/>
    <s v="רשויות מקומיות - פינוי-בינוי"/>
    <s v="בביצוע"/>
    <n v="748394"/>
    <s v="304 2014097500"/>
    <n v="304"/>
    <n v="2014097500"/>
    <s v="בקשה להיתר"/>
    <s v="פינוי ובינוי                            "/>
    <n v="20140975"/>
    <s v="חיפה"/>
    <n v="4000"/>
    <s v="ברל כצנלסון"/>
    <n v="1051"/>
    <n v="43"/>
    <n v="43"/>
    <m/>
    <d v="2014-11-12T00:00:00"/>
    <n v="0"/>
    <n v="156"/>
    <n v="36"/>
    <n v="120"/>
    <n v="156"/>
    <m/>
    <m/>
    <m/>
    <m/>
    <m/>
    <s v=" הריסת מבנה קיים הקמת שני מבני מ גורים בני 75 יח&quot;ד כל אחד - סה&quot;כ 156 יח&quot;ד חניום משותף לשנ המבנים ותחנת טרנספורמציה"/>
    <m/>
    <m/>
    <m/>
    <s v="NULL"/>
    <m/>
    <m/>
    <m/>
    <m/>
    <m/>
    <m/>
    <m/>
    <m/>
    <m/>
    <m/>
    <m/>
    <m/>
    <m/>
    <m/>
    <m/>
    <m/>
    <m/>
    <n v="2014"/>
    <x v="0"/>
    <s v="הריסה + בנייה"/>
    <m/>
    <m/>
    <n v="4"/>
    <m/>
    <m/>
    <n v="1"/>
    <n v="1"/>
    <s v="להיתר"/>
    <m/>
    <x v="0"/>
    <m/>
    <m/>
    <m/>
    <m/>
    <n v="1528761"/>
    <m/>
    <m/>
    <m/>
    <m/>
    <m/>
    <m/>
    <m/>
    <s v="מיצוי יח&quot;ד בפרויקט"/>
    <n v="0"/>
    <n v="0"/>
    <b v="1"/>
    <m/>
    <m/>
    <m/>
    <m/>
    <m/>
    <m/>
    <m/>
    <m/>
    <m/>
    <m/>
    <m/>
    <m/>
    <m/>
    <m/>
    <m/>
    <m/>
    <m/>
    <m/>
  </r>
  <r>
    <n v="211"/>
    <m/>
    <m/>
    <m/>
    <m/>
    <m/>
    <m/>
    <m/>
    <m/>
    <m/>
    <m/>
    <n v="33338"/>
    <m/>
    <s v="חיפה"/>
    <x v="13"/>
    <x v="48"/>
    <m/>
    <m/>
    <m/>
    <s v="רשויות"/>
    <s v="רשויות מקומיות - פינוי-בינוי"/>
    <s v="בביצוע"/>
    <n v="748395"/>
    <s v="304 2014097501"/>
    <n v="304"/>
    <n v="2014097501"/>
    <s v="בקשה להיתר"/>
    <s v="תכנית שינויים בנין חדש                  "/>
    <n v="20140975"/>
    <s v="חיפה"/>
    <n v="4000"/>
    <s v="ברל כצנלסון"/>
    <n v="1051"/>
    <n v="43"/>
    <n v="43"/>
    <m/>
    <d v="2016-04-06T00:00:00"/>
    <n v="0"/>
    <n v="0"/>
    <n v="0"/>
    <n v="156"/>
    <n v="156"/>
    <m/>
    <m/>
    <m/>
    <m/>
    <m/>
    <s v=" תכנית שינויים להריסה ובניית 156 יח&quot;ד"/>
    <m/>
    <m/>
    <m/>
    <s v="NULL"/>
    <m/>
    <m/>
    <m/>
    <m/>
    <m/>
    <m/>
    <m/>
    <m/>
    <m/>
    <m/>
    <m/>
    <m/>
    <m/>
    <m/>
    <m/>
    <m/>
    <m/>
    <n v="2016"/>
    <x v="0"/>
    <s v="הריסה"/>
    <m/>
    <m/>
    <n v="4"/>
    <m/>
    <m/>
    <m/>
    <n v="2"/>
    <s v="להיתר"/>
    <m/>
    <x v="0"/>
    <m/>
    <m/>
    <m/>
    <m/>
    <m/>
    <m/>
    <m/>
    <m/>
    <m/>
    <m/>
    <m/>
    <m/>
    <s v="מיצוי יח&quot;ד בפרויקט"/>
    <n v="0"/>
    <n v="0"/>
    <b v="1"/>
    <m/>
    <m/>
    <m/>
    <m/>
    <m/>
    <m/>
    <m/>
    <m/>
    <m/>
    <m/>
    <m/>
    <m/>
    <m/>
    <m/>
    <m/>
    <m/>
    <m/>
    <m/>
  </r>
  <r>
    <n v="212"/>
    <m/>
    <m/>
    <m/>
    <m/>
    <m/>
    <m/>
    <m/>
    <m/>
    <m/>
    <m/>
    <n v="33338"/>
    <m/>
    <s v="חיפה"/>
    <x v="13"/>
    <x v="48"/>
    <m/>
    <m/>
    <m/>
    <s v="רשויות"/>
    <s v="רשויות מקומיות - פינוי-בינוי"/>
    <s v="בביצוע"/>
    <n v="5273034"/>
    <s v="304 2014097502"/>
    <n v="304"/>
    <n v="2014097502"/>
    <s v="בקשה להיתר"/>
    <s v="פינוי ובינוי                            "/>
    <n v="20140975"/>
    <s v="חיפה"/>
    <n v="4000"/>
    <s v="ברל כצנלסון"/>
    <n v="1051"/>
    <n v="43"/>
    <n v="43"/>
    <m/>
    <d v="2017-06-26T00:00:00"/>
    <n v="0"/>
    <n v="0"/>
    <n v="36"/>
    <n v="120"/>
    <n v="156"/>
    <m/>
    <m/>
    <m/>
    <m/>
    <m/>
    <s v=" עקב דיון חוזר בעקבות הלטת ועדת ערר התיק עבר מ - 01 ל - 02 תכנית שינויים להריסה ובניית 156 יח&quot;ד                                                                                                                                                                "/>
    <m/>
    <m/>
    <m/>
    <n v="1528761"/>
    <n v="2014097502"/>
    <m/>
    <d v="2017-10-01T00:00:00"/>
    <m/>
    <n v="0"/>
    <n v="0"/>
    <n v="36"/>
    <m/>
    <n v="120"/>
    <m/>
    <n v="156"/>
    <m/>
    <m/>
    <s v="הריסת שני בניינים בני 36 יחד סה&quot;כ והקמת שני בניינים בני 78 יח&quot;ד כ&quot;א, סה&quot;כ 156 יח&quot;ד, 16 קומות מגורים + קומת חניה מעל לכניסה הקובעת, חניון תת קרקעי, תחנת טרפו' ( מגרש 41 ) כפוף לתב&quot;ע חפ/ 2281.&quot;"/>
    <m/>
    <m/>
    <m/>
    <n v="2017"/>
    <x v="7"/>
    <s v="הריסה + בנייה"/>
    <s v="הריסה + בנייה"/>
    <m/>
    <n v="4"/>
    <m/>
    <m/>
    <m/>
    <n v="2"/>
    <s v="להיתר"/>
    <m/>
    <x v="1"/>
    <m/>
    <m/>
    <m/>
    <n v="748394"/>
    <m/>
    <m/>
    <m/>
    <m/>
    <m/>
    <m/>
    <m/>
    <m/>
    <s v="מיצוי יח&quot;ד בפרויקט"/>
    <n v="0"/>
    <n v="0"/>
    <b v="1"/>
    <m/>
    <m/>
    <m/>
    <m/>
    <m/>
    <m/>
    <m/>
    <m/>
    <m/>
    <m/>
    <m/>
    <m/>
    <m/>
    <m/>
    <m/>
    <m/>
    <m/>
    <m/>
  </r>
  <r>
    <n v="213"/>
    <m/>
    <m/>
    <m/>
    <m/>
    <m/>
    <m/>
    <m/>
    <m/>
    <m/>
    <m/>
    <n v="33338"/>
    <m/>
    <s v="חיפה"/>
    <x v="13"/>
    <x v="48"/>
    <m/>
    <m/>
    <m/>
    <s v="רשויות"/>
    <s v="רשויות מקומיות - פינוי-בינוי"/>
    <s v="בביצוע"/>
    <n v="5424632"/>
    <s v="304 2014097503"/>
    <n v="304"/>
    <n v="2014097503"/>
    <s v="בקשה להיתר"/>
    <s v="פינוי ובינוי"/>
    <n v="20140975"/>
    <s v="חיפה"/>
    <n v="4000"/>
    <s v="ברל כצנלסון"/>
    <n v="1051"/>
    <n v="43"/>
    <n v="43"/>
    <m/>
    <d v="2018-07-30T00:00:00"/>
    <n v="0"/>
    <n v="156"/>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s v="NULL"/>
    <m/>
    <m/>
    <m/>
    <m/>
    <m/>
    <m/>
    <m/>
    <m/>
    <m/>
    <m/>
    <m/>
    <m/>
    <m/>
    <m/>
    <m/>
    <m/>
    <m/>
    <n v="2018"/>
    <x v="0"/>
    <s v="הריסה + בנייה (שינויים)"/>
    <m/>
    <m/>
    <m/>
    <m/>
    <m/>
    <m/>
    <n v="4"/>
    <s v="להיתר"/>
    <m/>
    <x v="0"/>
    <m/>
    <m/>
    <m/>
    <m/>
    <m/>
    <m/>
    <m/>
    <m/>
    <m/>
    <m/>
    <m/>
    <m/>
    <s v="מיצוי יח&quot;ד בפרויקט"/>
    <n v="0"/>
    <n v="0"/>
    <b v="1"/>
    <m/>
    <m/>
    <m/>
    <m/>
    <m/>
    <m/>
    <m/>
    <m/>
    <m/>
    <m/>
    <m/>
    <m/>
    <m/>
    <m/>
    <m/>
    <m/>
    <m/>
    <m/>
  </r>
  <r>
    <n v="214"/>
    <m/>
    <m/>
    <m/>
    <m/>
    <m/>
    <m/>
    <m/>
    <m/>
    <m/>
    <m/>
    <n v="33338"/>
    <m/>
    <s v="חיפה"/>
    <x v="13"/>
    <x v="48"/>
    <m/>
    <m/>
    <m/>
    <s v="רשויות"/>
    <s v="רשויות מקומיות - פינוי-בינוי"/>
    <s v="בביצוע"/>
    <n v="748398"/>
    <s v="304 2014097602"/>
    <n v="304"/>
    <n v="2014097602"/>
    <s v="בקשה להיתר"/>
    <s v="תכנית שינויים בנין חדש                  "/>
    <n v="20140976"/>
    <s v="חיפה"/>
    <n v="4000"/>
    <s v="ברל כצנלסון"/>
    <n v="1051"/>
    <n v="47"/>
    <n v="47"/>
    <m/>
    <d v="2016-05-16T00:00:00"/>
    <n v="0"/>
    <n v="0"/>
    <n v="36"/>
    <n v="120"/>
    <n v="156"/>
    <m/>
    <m/>
    <m/>
    <m/>
    <m/>
    <s v=" תכנית שינויים להריסה ובנית 156 דירות"/>
    <m/>
    <m/>
    <m/>
    <s v="NULL"/>
    <m/>
    <m/>
    <m/>
    <m/>
    <m/>
    <m/>
    <m/>
    <m/>
    <m/>
    <m/>
    <m/>
    <m/>
    <m/>
    <m/>
    <m/>
    <m/>
    <m/>
    <n v="2016"/>
    <x v="0"/>
    <s v="הריסה"/>
    <m/>
    <m/>
    <n v="5"/>
    <m/>
    <m/>
    <n v="1"/>
    <n v="1"/>
    <s v="להיתר"/>
    <m/>
    <x v="0"/>
    <m/>
    <m/>
    <m/>
    <m/>
    <n v="1931690"/>
    <m/>
    <m/>
    <m/>
    <m/>
    <m/>
    <m/>
    <m/>
    <s v="מיצוי יח&quot;ד בפרויקט"/>
    <n v="0"/>
    <n v="0"/>
    <b v="1"/>
    <m/>
    <m/>
    <m/>
    <m/>
    <m/>
    <m/>
    <m/>
    <m/>
    <m/>
    <m/>
    <m/>
    <m/>
    <m/>
    <m/>
    <m/>
    <m/>
    <m/>
    <m/>
  </r>
  <r>
    <n v="215"/>
    <m/>
    <m/>
    <m/>
    <m/>
    <m/>
    <m/>
    <m/>
    <m/>
    <m/>
    <m/>
    <n v="33338"/>
    <m/>
    <s v="חיפה"/>
    <x v="13"/>
    <x v="48"/>
    <m/>
    <m/>
    <m/>
    <s v="רשויות"/>
    <s v="רשויות מקומיות - פינוי-בינוי"/>
    <s v="בביצוע"/>
    <n v="5272266"/>
    <s v="304 2014097603"/>
    <n v="304"/>
    <n v="2014097603"/>
    <s v="בקשה להיתר"/>
    <s v="פינוי ובינוי                            "/>
    <n v="20140976"/>
    <s v="חיפה"/>
    <n v="4000"/>
    <s v="ברל כצנלסון"/>
    <n v="1051"/>
    <n v="47"/>
    <n v="47"/>
    <m/>
    <d v="2017-06-26T00:00:00"/>
    <n v="0"/>
    <n v="0"/>
    <n v="38"/>
    <n v="118"/>
    <n v="156"/>
    <m/>
    <m/>
    <m/>
    <m/>
    <m/>
    <s v=" עקב דיון חוזר בעקבות החלטת ועדת עררהתיק עבר מ - 02 ל - 03 תכנית שינויים להריסה ובנית 156 דירות                                                                                                                                                                "/>
    <m/>
    <m/>
    <m/>
    <s v="NULL"/>
    <m/>
    <m/>
    <m/>
    <m/>
    <m/>
    <m/>
    <m/>
    <m/>
    <m/>
    <m/>
    <m/>
    <m/>
    <m/>
    <m/>
    <m/>
    <m/>
    <m/>
    <n v="2017"/>
    <x v="0"/>
    <s v="הריסה + בנייה (שינויים)"/>
    <m/>
    <m/>
    <m/>
    <m/>
    <m/>
    <m/>
    <n v="4"/>
    <s v="להיתר"/>
    <m/>
    <x v="0"/>
    <m/>
    <m/>
    <m/>
    <m/>
    <m/>
    <m/>
    <m/>
    <m/>
    <m/>
    <m/>
    <m/>
    <m/>
    <s v="מיצוי יח&quot;ד בפרויקט"/>
    <n v="0"/>
    <n v="0"/>
    <b v="1"/>
    <m/>
    <m/>
    <m/>
    <m/>
    <m/>
    <m/>
    <m/>
    <m/>
    <m/>
    <m/>
    <m/>
    <m/>
    <m/>
    <m/>
    <m/>
    <m/>
    <m/>
    <m/>
  </r>
  <r>
    <n v="216"/>
    <m/>
    <m/>
    <m/>
    <m/>
    <m/>
    <m/>
    <m/>
    <m/>
    <m/>
    <m/>
    <n v="33338"/>
    <m/>
    <s v="חיפה"/>
    <x v="13"/>
    <x v="48"/>
    <m/>
    <m/>
    <m/>
    <s v="רשויות"/>
    <s v="רשויות מקומיות - פינוי-בינוי"/>
    <s v="בביצוע"/>
    <n v="5424634"/>
    <s v="304 2014097604"/>
    <n v="304"/>
    <n v="2014097604"/>
    <s v="בקשה להיתר"/>
    <s v="פינוי ובינוי"/>
    <n v="20140976"/>
    <s v="חיפה"/>
    <n v="4000"/>
    <s v="ברל כצנלסון"/>
    <n v="1051"/>
    <n v="47"/>
    <n v="47"/>
    <m/>
    <d v="2018-08-06T00:00:00"/>
    <n v="0"/>
    <n v="156"/>
    <m/>
    <m/>
    <m/>
    <m/>
    <m/>
    <m/>
    <m/>
    <m/>
    <s v="שינויים מהיתר עבור הריסתמבנה קיים"/>
    <m/>
    <m/>
    <m/>
    <s v="NULL"/>
    <m/>
    <m/>
    <m/>
    <m/>
    <m/>
    <m/>
    <m/>
    <m/>
    <m/>
    <m/>
    <m/>
    <m/>
    <m/>
    <m/>
    <m/>
    <m/>
    <m/>
    <n v="2018"/>
    <x v="0"/>
    <s v="הריסה (שינויים)"/>
    <m/>
    <m/>
    <m/>
    <m/>
    <m/>
    <m/>
    <n v="4"/>
    <s v="להיתר"/>
    <m/>
    <x v="0"/>
    <m/>
    <m/>
    <m/>
    <m/>
    <m/>
    <m/>
    <m/>
    <m/>
    <m/>
    <m/>
    <m/>
    <m/>
    <s v="מיצוי יח&quot;ד בפרויקט"/>
    <n v="0"/>
    <n v="0"/>
    <b v="1"/>
    <m/>
    <m/>
    <m/>
    <m/>
    <m/>
    <m/>
    <m/>
    <m/>
    <m/>
    <m/>
    <m/>
    <m/>
    <m/>
    <m/>
    <m/>
    <m/>
    <m/>
    <m/>
  </r>
  <r>
    <n v="218"/>
    <m/>
    <m/>
    <m/>
    <m/>
    <m/>
    <m/>
    <m/>
    <m/>
    <m/>
    <m/>
    <n v="33338"/>
    <m/>
    <s v="חיפה"/>
    <x v="13"/>
    <x v="48"/>
    <m/>
    <m/>
    <m/>
    <s v="רשויות"/>
    <s v="רשויות מקומיות - פינוי-בינוי"/>
    <s v="בביצוע"/>
    <n v="748388"/>
    <s v="304 2014097200"/>
    <n v="304"/>
    <n v="2014097200"/>
    <s v="בקשה להיתר"/>
    <s v="פינוי ובינוי                            "/>
    <n v="20140972"/>
    <s v="חיפה"/>
    <n v="4000"/>
    <s v="ברל כצנלסון"/>
    <n v="1051"/>
    <n v="66"/>
    <n v="66"/>
    <m/>
    <d v="2014-12-08T00:00:00"/>
    <n v="0"/>
    <n v="58"/>
    <n v="18"/>
    <n v="40"/>
    <n v="58"/>
    <m/>
    <m/>
    <m/>
    <m/>
    <m/>
    <s v=" הריסת מבנה קיים הקמת שני מבני מגורים בני 29 יח&quot;ד בכל אחד ( סה&quot;כ 58 יח&quot;ד ) וחניון משותף לשני המבנים"/>
    <m/>
    <m/>
    <m/>
    <s v="NULL"/>
    <m/>
    <m/>
    <m/>
    <m/>
    <m/>
    <m/>
    <m/>
    <m/>
    <m/>
    <m/>
    <m/>
    <m/>
    <m/>
    <m/>
    <m/>
    <m/>
    <m/>
    <n v="2014"/>
    <x v="0"/>
    <s v="הריסה + בנייה"/>
    <m/>
    <m/>
    <n v="1"/>
    <m/>
    <m/>
    <n v="1"/>
    <n v="1"/>
    <s v="להיתר"/>
    <m/>
    <x v="0"/>
    <m/>
    <m/>
    <m/>
    <m/>
    <n v="1532106"/>
    <m/>
    <m/>
    <m/>
    <m/>
    <m/>
    <m/>
    <m/>
    <s v="מיצוי יח&quot;ד בפרויקט"/>
    <n v="0"/>
    <n v="0"/>
    <b v="1"/>
    <m/>
    <m/>
    <m/>
    <m/>
    <m/>
    <m/>
    <m/>
    <m/>
    <m/>
    <m/>
    <m/>
    <m/>
    <m/>
    <m/>
    <m/>
    <m/>
    <m/>
    <m/>
  </r>
  <r>
    <n v="219"/>
    <m/>
    <m/>
    <m/>
    <m/>
    <m/>
    <m/>
    <m/>
    <m/>
    <m/>
    <m/>
    <n v="33338"/>
    <m/>
    <s v="חיפה"/>
    <x v="13"/>
    <x v="48"/>
    <m/>
    <m/>
    <m/>
    <s v="רשויות"/>
    <s v="רשויות מקומיות - פינוי-בינוי"/>
    <s v="בביצוע"/>
    <n v="748389"/>
    <s v="304 2014097201"/>
    <n v="304"/>
    <n v="2014097201"/>
    <s v="בקשה להיתר"/>
    <s v="תכנית שינויים בנין חדש                  "/>
    <n v="20140972"/>
    <s v="חיפה"/>
    <n v="4000"/>
    <s v="ברל כצנלסון"/>
    <n v="1051"/>
    <n v="66"/>
    <n v="66"/>
    <m/>
    <d v="2016-04-12T00:00:00"/>
    <n v="0"/>
    <n v="0"/>
    <n v="29"/>
    <n v="29"/>
    <n v="58"/>
    <m/>
    <m/>
    <m/>
    <m/>
    <m/>
    <s v="תכנית שינויים להריסת  מבנה קיים ובניית שני מבני מגורים בן 29 יח&quot;ד"/>
    <m/>
    <m/>
    <m/>
    <s v="NULL"/>
    <m/>
    <m/>
    <m/>
    <m/>
    <m/>
    <m/>
    <m/>
    <m/>
    <m/>
    <m/>
    <m/>
    <m/>
    <m/>
    <m/>
    <m/>
    <m/>
    <m/>
    <n v="2016"/>
    <x v="0"/>
    <s v="הריסה"/>
    <m/>
    <m/>
    <n v="1"/>
    <m/>
    <m/>
    <m/>
    <n v="2"/>
    <s v="להיתר"/>
    <m/>
    <x v="0"/>
    <m/>
    <m/>
    <m/>
    <m/>
    <m/>
    <m/>
    <m/>
    <m/>
    <m/>
    <m/>
    <m/>
    <m/>
    <s v="מיצוי יח&quot;ד בפרויקט"/>
    <n v="0"/>
    <n v="0"/>
    <b v="1"/>
    <m/>
    <m/>
    <m/>
    <m/>
    <m/>
    <m/>
    <m/>
    <m/>
    <m/>
    <m/>
    <m/>
    <m/>
    <m/>
    <m/>
    <m/>
    <m/>
    <m/>
    <m/>
  </r>
  <r>
    <n v="220"/>
    <m/>
    <m/>
    <m/>
    <m/>
    <m/>
    <m/>
    <m/>
    <m/>
    <m/>
    <m/>
    <n v="33338"/>
    <m/>
    <s v="חיפה"/>
    <x v="13"/>
    <x v="48"/>
    <m/>
    <m/>
    <m/>
    <s v="רשויות"/>
    <s v="רשויות מקומיות - פינוי-בינוי"/>
    <s v="בביצוע"/>
    <n v="5270959"/>
    <s v="304 2014097202"/>
    <n v="304"/>
    <n v="2014097202"/>
    <s v="בקשה להיתר"/>
    <s v="פינוי ובינוי                            "/>
    <n v="20140972"/>
    <s v="חיפה"/>
    <n v="4000"/>
    <s v="ברל כצנלסון"/>
    <n v="1051"/>
    <n v="66"/>
    <n v="66"/>
    <m/>
    <d v="2017-06-26T00:00:00"/>
    <n v="0"/>
    <n v="0"/>
    <n v="18"/>
    <n v="40"/>
    <n v="58"/>
    <m/>
    <m/>
    <m/>
    <m/>
    <m/>
    <s v=" עקב דיון חוזר בעקבות החלטת ועדת ערר התיק עבר מ - 01 ל - 02 תכנית שינויים להריסת  מבנה קיים ובניית שני מבני מגורים בן 29 יח&quot;ד                                                                                                                                  "/>
    <m/>
    <m/>
    <m/>
    <n v="1532106"/>
    <n v="2014097202"/>
    <m/>
    <d v="2017-10-01T00:00:00"/>
    <m/>
    <n v="0"/>
    <n v="0"/>
    <n v="18"/>
    <m/>
    <n v="40"/>
    <m/>
    <n v="58"/>
    <m/>
    <m/>
    <s v="מגורים עג חניון תת קרקעי ( מגרש 51 ) כפוף להוראות תכנית חפ/2281. ======================================================== ======================================================== הריסת בניין אחד בן 18 יח&quot;ד והקמת שני בניינים בני 29 יח&quot;ד כ&quot;א, סה&quot;כ 58 יח&quot;ד, "/>
    <m/>
    <m/>
    <m/>
    <n v="2017"/>
    <x v="7"/>
    <s v="הריסה + בנייה"/>
    <s v="הריסה + בנייה"/>
    <m/>
    <n v="1"/>
    <m/>
    <m/>
    <m/>
    <n v="2"/>
    <s v="להיתר"/>
    <m/>
    <x v="1"/>
    <m/>
    <m/>
    <m/>
    <n v="748388"/>
    <m/>
    <m/>
    <m/>
    <m/>
    <m/>
    <m/>
    <m/>
    <m/>
    <s v="מיצוי יח&quot;ד בפרויקט"/>
    <n v="0"/>
    <n v="0"/>
    <b v="1"/>
    <m/>
    <m/>
    <m/>
    <m/>
    <m/>
    <m/>
    <m/>
    <m/>
    <m/>
    <m/>
    <m/>
    <m/>
    <m/>
    <m/>
    <m/>
    <m/>
    <m/>
    <m/>
  </r>
  <r>
    <n v="221"/>
    <m/>
    <m/>
    <m/>
    <m/>
    <m/>
    <m/>
    <m/>
    <m/>
    <m/>
    <m/>
    <n v="33338"/>
    <m/>
    <s v="חיפה"/>
    <x v="13"/>
    <x v="48"/>
    <m/>
    <m/>
    <m/>
    <s v="רשויות"/>
    <s v="רשויות מקומיות - פינוי-בינוי"/>
    <s v="בביצוע"/>
    <n v="5424626"/>
    <s v="304 2014097203"/>
    <n v="304"/>
    <n v="2014097203"/>
    <s v="בקשה להיתר"/>
    <s v="פינוי ובינוי"/>
    <n v="20140972"/>
    <s v="חיפה"/>
    <n v="4000"/>
    <s v="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s v="NULL"/>
    <m/>
    <m/>
    <m/>
    <m/>
    <m/>
    <m/>
    <m/>
    <m/>
    <m/>
    <m/>
    <m/>
    <m/>
    <m/>
    <m/>
    <m/>
    <m/>
    <m/>
    <n v="2018"/>
    <x v="0"/>
    <s v="הריסה + בנייה (שינויים)"/>
    <m/>
    <m/>
    <m/>
    <m/>
    <m/>
    <m/>
    <n v="4"/>
    <s v="להיתר"/>
    <m/>
    <x v="0"/>
    <m/>
    <m/>
    <m/>
    <m/>
    <m/>
    <m/>
    <m/>
    <m/>
    <m/>
    <m/>
    <m/>
    <m/>
    <s v="מיצוי יח&quot;ד בפרויקט"/>
    <n v="0"/>
    <n v="0"/>
    <b v="1"/>
    <m/>
    <m/>
    <m/>
    <m/>
    <m/>
    <m/>
    <m/>
    <m/>
    <m/>
    <m/>
    <m/>
    <m/>
    <m/>
    <m/>
    <m/>
    <m/>
    <m/>
    <m/>
  </r>
  <r>
    <n v="222"/>
    <m/>
    <m/>
    <m/>
    <m/>
    <m/>
    <m/>
    <m/>
    <m/>
    <m/>
    <m/>
    <n v="33338"/>
    <m/>
    <s v="חיפה"/>
    <x v="13"/>
    <x v="48"/>
    <m/>
    <m/>
    <m/>
    <s v="רשויות"/>
    <s v="רשויות מקומיות - פינוי-בינוי"/>
    <s v="בביצוע"/>
    <n v="748390"/>
    <s v="304 2014097300"/>
    <n v="304"/>
    <n v="2014097300"/>
    <s v="בקשה להיתר"/>
    <s v="פינוי ובינוי                            "/>
    <n v="20140973"/>
    <s v="חיפה"/>
    <n v="4000"/>
    <s v="ברל כצנלסון"/>
    <n v="1051"/>
    <n v="70"/>
    <n v="70"/>
    <m/>
    <d v="2014-12-08T00:00:00"/>
    <n v="0"/>
    <n v="58"/>
    <n v="18"/>
    <n v="40"/>
    <n v="58"/>
    <m/>
    <m/>
    <m/>
    <m/>
    <m/>
    <s v=" הריסת מבנה קיים הקמת שני מבני מגורים בני 29 יח&quot;ד בכל אחד ( סה&quot;כ 58 יח&quot;ד ) וחניון משותםףלשני המבנים"/>
    <m/>
    <m/>
    <m/>
    <s v="NULL"/>
    <m/>
    <m/>
    <m/>
    <m/>
    <m/>
    <m/>
    <m/>
    <m/>
    <m/>
    <m/>
    <m/>
    <m/>
    <m/>
    <m/>
    <m/>
    <m/>
    <m/>
    <n v="2014"/>
    <x v="0"/>
    <s v="הריסה + בנייה"/>
    <m/>
    <m/>
    <n v="2"/>
    <m/>
    <m/>
    <n v="1"/>
    <n v="1"/>
    <s v="להיתר"/>
    <m/>
    <x v="0"/>
    <m/>
    <m/>
    <m/>
    <m/>
    <n v="1928654"/>
    <m/>
    <m/>
    <m/>
    <m/>
    <m/>
    <m/>
    <m/>
    <s v="מיצוי יח&quot;ד בפרויקט"/>
    <n v="0"/>
    <n v="0"/>
    <b v="1"/>
    <m/>
    <m/>
    <m/>
    <m/>
    <m/>
    <m/>
    <m/>
    <m/>
    <m/>
    <m/>
    <m/>
    <m/>
    <m/>
    <m/>
    <m/>
    <m/>
    <m/>
    <m/>
  </r>
  <r>
    <n v="223"/>
    <m/>
    <m/>
    <m/>
    <m/>
    <m/>
    <m/>
    <m/>
    <m/>
    <m/>
    <m/>
    <n v="33338"/>
    <m/>
    <s v="חיפה"/>
    <x v="13"/>
    <x v="48"/>
    <m/>
    <m/>
    <m/>
    <s v="רשויות"/>
    <s v="רשויות מקומיות - פינוי-בינוי"/>
    <s v="בביצוע"/>
    <n v="748391"/>
    <s v="304 2014097301"/>
    <n v="304"/>
    <n v="2014097301"/>
    <s v="בקשה להיתר"/>
    <s v="תכנית שינויים בנין חדש                  "/>
    <n v="20140973"/>
    <s v="חיפה"/>
    <n v="4000"/>
    <s v="ברל כצנלסון"/>
    <n v="1051"/>
    <n v="70"/>
    <n v="70"/>
    <m/>
    <d v="2016-05-30T00:00:00"/>
    <n v="0"/>
    <n v="0"/>
    <n v="29"/>
    <n v="29"/>
    <n v="58"/>
    <m/>
    <m/>
    <m/>
    <m/>
    <m/>
    <s v=" תכנית שינויים"/>
    <m/>
    <m/>
    <m/>
    <s v="NULL"/>
    <m/>
    <m/>
    <m/>
    <m/>
    <m/>
    <m/>
    <m/>
    <m/>
    <m/>
    <m/>
    <m/>
    <m/>
    <m/>
    <m/>
    <m/>
    <m/>
    <m/>
    <n v="2016"/>
    <x v="0"/>
    <s v="בנייה (שינויים)"/>
    <m/>
    <m/>
    <n v="2"/>
    <m/>
    <m/>
    <m/>
    <n v="2"/>
    <s v="להיתר"/>
    <m/>
    <x v="0"/>
    <m/>
    <m/>
    <m/>
    <m/>
    <m/>
    <m/>
    <m/>
    <m/>
    <m/>
    <m/>
    <m/>
    <m/>
    <s v="מיצוי יח&quot;ד בפרויקט"/>
    <n v="0"/>
    <n v="0"/>
    <b v="1"/>
    <m/>
    <m/>
    <m/>
    <m/>
    <m/>
    <m/>
    <m/>
    <m/>
    <m/>
    <m/>
    <m/>
    <m/>
    <m/>
    <m/>
    <m/>
    <m/>
    <m/>
    <m/>
  </r>
  <r>
    <n v="224"/>
    <m/>
    <m/>
    <m/>
    <m/>
    <m/>
    <m/>
    <m/>
    <m/>
    <m/>
    <m/>
    <n v="33338"/>
    <m/>
    <s v="חיפה"/>
    <x v="13"/>
    <x v="48"/>
    <m/>
    <m/>
    <m/>
    <s v="רשויות"/>
    <s v="רשויות מקומיות - פינוי-בינוי"/>
    <s v="בביצוע"/>
    <n v="5275112"/>
    <s v="304 2014097302"/>
    <n v="304"/>
    <n v="2014097302"/>
    <s v="בקשה להיתר"/>
    <s v="פינוי ובינוי"/>
    <n v="20140973"/>
    <s v="חיפה"/>
    <n v="4000"/>
    <s v="ברל כצנלסון"/>
    <n v="1051"/>
    <n v="70"/>
    <n v="70"/>
    <m/>
    <d v="2017-06-26T00:00:00"/>
    <n v="0"/>
    <n v="0"/>
    <n v="18"/>
    <n v="40"/>
    <n v="58"/>
    <m/>
    <m/>
    <m/>
    <m/>
    <m/>
    <s v="עקב דיון חוזר בעקבות החלטת ועדת ערר התיק עבר מ - 01 ל - 02 תכנית שינויים"/>
    <m/>
    <m/>
    <m/>
    <s v="NULL"/>
    <m/>
    <m/>
    <m/>
    <m/>
    <m/>
    <m/>
    <m/>
    <m/>
    <m/>
    <m/>
    <m/>
    <m/>
    <m/>
    <m/>
    <m/>
    <m/>
    <m/>
    <n v="2017"/>
    <x v="0"/>
    <s v="שינויים"/>
    <m/>
    <m/>
    <m/>
    <m/>
    <m/>
    <m/>
    <n v="4"/>
    <s v="להיתר"/>
    <m/>
    <x v="0"/>
    <m/>
    <m/>
    <m/>
    <m/>
    <m/>
    <m/>
    <m/>
    <m/>
    <m/>
    <m/>
    <m/>
    <m/>
    <s v="מיצוי יח&quot;ד בפרויקט"/>
    <n v="0"/>
    <n v="0"/>
    <b v="1"/>
    <m/>
    <m/>
    <m/>
    <m/>
    <m/>
    <m/>
    <m/>
    <m/>
    <m/>
    <m/>
    <m/>
    <m/>
    <m/>
    <m/>
    <m/>
    <m/>
    <m/>
    <m/>
  </r>
  <r>
    <n v="225"/>
    <m/>
    <m/>
    <m/>
    <m/>
    <m/>
    <m/>
    <m/>
    <m/>
    <m/>
    <m/>
    <n v="33338"/>
    <m/>
    <s v="חיפה"/>
    <x v="13"/>
    <x v="48"/>
    <m/>
    <m/>
    <m/>
    <s v="רשויות"/>
    <s v="רשויות מקומיות - פינוי-בינוי"/>
    <s v="בביצוע"/>
    <n v="5424629"/>
    <s v="304 2014097304"/>
    <n v="304"/>
    <n v="2014097304"/>
    <s v="בקשה להיתר"/>
    <s v="פינוי ובינוי"/>
    <n v="20140973"/>
    <s v="חיפה"/>
    <n v="4000"/>
    <s v="ברל כצנלסון"/>
    <n v="1051"/>
    <n v="70"/>
    <n v="70"/>
    <m/>
    <d v="2018-08-06T00:00:00"/>
    <n v="0"/>
    <n v="58"/>
    <m/>
    <m/>
    <m/>
    <m/>
    <m/>
    <m/>
    <m/>
    <m/>
    <s v="תכנית שינויים מהיתר עבור הריסת מבנה קיים"/>
    <m/>
    <m/>
    <m/>
    <s v="NULL"/>
    <m/>
    <m/>
    <m/>
    <m/>
    <m/>
    <m/>
    <m/>
    <m/>
    <m/>
    <m/>
    <m/>
    <m/>
    <m/>
    <m/>
    <m/>
    <m/>
    <m/>
    <n v="2018"/>
    <x v="0"/>
    <s v="הריסה (שינויים)"/>
    <m/>
    <m/>
    <m/>
    <m/>
    <m/>
    <m/>
    <n v="4"/>
    <s v="להיתר"/>
    <m/>
    <x v="0"/>
    <m/>
    <m/>
    <m/>
    <m/>
    <m/>
    <m/>
    <m/>
    <m/>
    <m/>
    <m/>
    <m/>
    <m/>
    <s v="מיצוי יח&quot;ד בפרויקט"/>
    <n v="0"/>
    <n v="0"/>
    <b v="1"/>
    <m/>
    <m/>
    <m/>
    <m/>
    <m/>
    <m/>
    <m/>
    <m/>
    <m/>
    <m/>
    <m/>
    <m/>
    <m/>
    <m/>
    <m/>
    <m/>
    <m/>
    <m/>
  </r>
  <r>
    <n v="226"/>
    <m/>
    <m/>
    <m/>
    <m/>
    <m/>
    <m/>
    <m/>
    <m/>
    <m/>
    <m/>
    <n v="33338"/>
    <m/>
    <s v="חיפה"/>
    <x v="13"/>
    <x v="48"/>
    <m/>
    <m/>
    <m/>
    <s v="רשויות"/>
    <s v="רשויות מקומיות - פינוי-בינוי"/>
    <s v="בביצוע"/>
    <n v="748392"/>
    <s v="304 2014097400"/>
    <n v="304"/>
    <n v="2014097400"/>
    <s v="בקשה להיתר"/>
    <s v="פינוי ובינוי                            "/>
    <n v="20140974"/>
    <s v="חיפה"/>
    <n v="4000"/>
    <s v="ברל כצנלסון"/>
    <n v="1051"/>
    <n v="74"/>
    <n v="74"/>
    <m/>
    <d v="2014-12-08T00:00:00"/>
    <n v="0"/>
    <n v="58"/>
    <n v="18"/>
    <n v="40"/>
    <n v="58"/>
    <m/>
    <m/>
    <m/>
    <m/>
    <m/>
    <s v=" הריסת מבנה קיים הקמת שני מבני מגורים בני 29 יח&quot;ד בכל אחד ( סה&quot;כ 58 יח&quot;ד )  וחניון משותם לשני המבנים"/>
    <m/>
    <m/>
    <m/>
    <s v="NULL"/>
    <m/>
    <m/>
    <m/>
    <m/>
    <m/>
    <m/>
    <m/>
    <m/>
    <m/>
    <m/>
    <m/>
    <m/>
    <m/>
    <m/>
    <m/>
    <m/>
    <m/>
    <n v="2014"/>
    <x v="0"/>
    <s v="הריסה + בנייה"/>
    <m/>
    <m/>
    <n v="3"/>
    <m/>
    <m/>
    <n v="1"/>
    <n v="1"/>
    <s v="להיתר"/>
    <m/>
    <x v="0"/>
    <m/>
    <m/>
    <m/>
    <m/>
    <n v="1928655"/>
    <m/>
    <m/>
    <m/>
    <m/>
    <m/>
    <m/>
    <m/>
    <s v="מיצוי יח&quot;ד בפרויקט"/>
    <n v="0"/>
    <n v="0"/>
    <b v="1"/>
    <m/>
    <m/>
    <m/>
    <m/>
    <m/>
    <m/>
    <m/>
    <m/>
    <m/>
    <m/>
    <m/>
    <m/>
    <m/>
    <m/>
    <m/>
    <m/>
    <m/>
    <m/>
  </r>
  <r>
    <n v="227"/>
    <m/>
    <m/>
    <m/>
    <m/>
    <m/>
    <m/>
    <m/>
    <m/>
    <m/>
    <m/>
    <n v="33338"/>
    <m/>
    <s v="חיפה"/>
    <x v="13"/>
    <x v="48"/>
    <m/>
    <m/>
    <m/>
    <s v="רשויות"/>
    <s v="רשויות מקומיות - פינוי-בינוי"/>
    <s v="בביצוע"/>
    <n v="748393"/>
    <s v="304 2014097401"/>
    <n v="304"/>
    <n v="2014097401"/>
    <s v="בקשה להיתר"/>
    <s v="תכנית שינויים בנין חדש                  "/>
    <n v="20140974"/>
    <s v="חיפה"/>
    <n v="4000"/>
    <s v="ברל כצנלסון"/>
    <n v="1051"/>
    <n v="74"/>
    <n v="74"/>
    <m/>
    <d v="2016-05-30T00:00:00"/>
    <n v="0"/>
    <n v="0"/>
    <n v="29"/>
    <n v="29"/>
    <n v="58"/>
    <m/>
    <m/>
    <m/>
    <m/>
    <m/>
    <s v=" תכנית שינויים"/>
    <m/>
    <m/>
    <m/>
    <s v="NULL"/>
    <m/>
    <m/>
    <m/>
    <m/>
    <m/>
    <m/>
    <m/>
    <m/>
    <m/>
    <m/>
    <m/>
    <m/>
    <m/>
    <m/>
    <m/>
    <m/>
    <m/>
    <n v="2016"/>
    <x v="0"/>
    <s v="שינויים"/>
    <m/>
    <m/>
    <n v="3"/>
    <m/>
    <m/>
    <m/>
    <n v="2"/>
    <s v="להיתר"/>
    <m/>
    <x v="0"/>
    <m/>
    <m/>
    <m/>
    <m/>
    <m/>
    <m/>
    <m/>
    <m/>
    <m/>
    <m/>
    <m/>
    <m/>
    <s v="מיצוי יח&quot;ד בפרויקט"/>
    <n v="0"/>
    <n v="0"/>
    <b v="1"/>
    <m/>
    <m/>
    <m/>
    <m/>
    <m/>
    <m/>
    <m/>
    <m/>
    <m/>
    <m/>
    <m/>
    <m/>
    <m/>
    <m/>
    <m/>
    <m/>
    <m/>
    <m/>
  </r>
  <r>
    <n v="228"/>
    <m/>
    <m/>
    <m/>
    <m/>
    <m/>
    <m/>
    <m/>
    <m/>
    <m/>
    <m/>
    <n v="33338"/>
    <m/>
    <s v="חיפה"/>
    <x v="13"/>
    <x v="48"/>
    <m/>
    <m/>
    <m/>
    <s v="רשויות"/>
    <s v="רשויות מקומיות - פינוי-בינוי"/>
    <s v="בביצוע"/>
    <n v="5261117"/>
    <s v="304 2014097402"/>
    <n v="304"/>
    <n v="2014097402"/>
    <s v="בקשה להיתר"/>
    <s v="פינוי ובינוי"/>
    <n v="20140974"/>
    <s v="חיפה"/>
    <n v="4000"/>
    <s v="ברל כצנלסון"/>
    <n v="1051"/>
    <n v="74"/>
    <n v="74"/>
    <m/>
    <d v="2017-06-26T00:00:00"/>
    <n v="0"/>
    <n v="0"/>
    <n v="18"/>
    <n v="40"/>
    <n v="58"/>
    <m/>
    <m/>
    <m/>
    <m/>
    <m/>
    <s v="עקב דיון חוזר בעקבות החלטת ועדת ערר התיק עבר מ - 01  ל - 02 תכנית שינויים"/>
    <m/>
    <m/>
    <m/>
    <s v="NULL"/>
    <m/>
    <m/>
    <m/>
    <m/>
    <m/>
    <m/>
    <m/>
    <m/>
    <m/>
    <m/>
    <m/>
    <m/>
    <m/>
    <m/>
    <m/>
    <m/>
    <m/>
    <n v="2017"/>
    <x v="0"/>
    <s v="שינויים"/>
    <m/>
    <m/>
    <m/>
    <m/>
    <m/>
    <m/>
    <n v="4"/>
    <s v="להיתר"/>
    <m/>
    <x v="0"/>
    <m/>
    <m/>
    <m/>
    <m/>
    <m/>
    <m/>
    <m/>
    <m/>
    <m/>
    <m/>
    <m/>
    <m/>
    <s v="מיצוי יח&quot;ד בפרויקט"/>
    <n v="0"/>
    <n v="0"/>
    <b v="1"/>
    <m/>
    <m/>
    <m/>
    <m/>
    <m/>
    <m/>
    <m/>
    <m/>
    <m/>
    <m/>
    <m/>
    <m/>
    <m/>
    <m/>
    <m/>
    <m/>
    <m/>
    <m/>
  </r>
  <r>
    <n v="1158"/>
    <m/>
    <m/>
    <m/>
    <s v="כפול. למעט שוני קטן בכתובת"/>
    <m/>
    <m/>
    <m/>
    <m/>
    <m/>
    <m/>
    <n v="33338"/>
    <m/>
    <s v="חיפה"/>
    <x v="13"/>
    <x v="48"/>
    <m/>
    <m/>
    <m/>
    <s v="רשויות"/>
    <s v="פינוי-בינוי"/>
    <s v="בביצוע"/>
    <n v="5424630"/>
    <s v="304 2014097402"/>
    <n v="304"/>
    <n v="2014097402"/>
    <s v="בקשה להיתר                    "/>
    <s v="פינוי ובינוי                            "/>
    <n v="20140974"/>
    <s v="חיפה"/>
    <n v="4000"/>
    <s v="ברל כצנלסון"/>
    <n v="1051"/>
    <n v="74"/>
    <n v="74"/>
    <m/>
    <d v="2017-06-26T00:00:00"/>
    <n v="0"/>
    <n v="58"/>
    <m/>
    <m/>
    <m/>
    <s v="2019_01"/>
    <d v="2019-01-23T18:07:26"/>
    <m/>
    <m/>
    <m/>
    <s v=" עקב דיון חוזר בעקבות החלטת ועדת ערר התיק עבר מ - 01  ל - 02 תכנית שינויים בניינים A6  A5                                                                                                                                                                      "/>
    <s v="NULL"/>
    <s v="NULL"/>
    <s v="NULL"/>
    <n v="1562252"/>
    <n v="2014097402"/>
    <s v="בקשה להיתר                    "/>
    <d v="2018-08-09T00:00:00"/>
    <s v="מגורים                                                                                    "/>
    <n v="0"/>
    <n v="58"/>
    <m/>
    <m/>
    <m/>
    <m/>
    <m/>
    <m/>
    <m/>
    <s v="הריסת בניין בן 18 יחיד והקמת 2 בניינים בני 29 דירות , כא, סה&quot;כ 58 דירות 9 קומות מגורים ע&quot;ג חניון תת קרקעי חפ/2289&quot;"/>
    <s v="2019_01"/>
    <d v="2019-01-23T20:01:27"/>
    <s v="לפי כתובת (מרץ 2021)"/>
    <n v="2017"/>
    <x v="4"/>
    <s v="שינויים"/>
    <s v="הריסה + בנייה"/>
    <m/>
    <m/>
    <m/>
    <m/>
    <m/>
    <n v="4"/>
    <s v="להיתר"/>
    <m/>
    <x v="0"/>
    <m/>
    <m/>
    <m/>
    <m/>
    <m/>
    <m/>
    <m/>
    <m/>
    <m/>
    <m/>
    <m/>
    <m/>
    <s v="מיצוי יח&quot;ד בפרויקט"/>
    <n v="0"/>
    <n v="0"/>
    <b v="1"/>
    <m/>
    <m/>
    <m/>
    <m/>
    <m/>
    <m/>
    <m/>
    <m/>
    <m/>
    <m/>
    <m/>
    <m/>
    <m/>
    <m/>
    <m/>
    <m/>
    <m/>
    <m/>
  </r>
  <r>
    <n v="229"/>
    <m/>
    <m/>
    <m/>
    <m/>
    <m/>
    <m/>
    <m/>
    <m/>
    <m/>
    <m/>
    <n v="33338"/>
    <m/>
    <s v="חיפה"/>
    <x v="13"/>
    <x v="48"/>
    <m/>
    <m/>
    <m/>
    <s v="רשויות"/>
    <s v="רשויות מקומיות - פינוי-בינוי"/>
    <s v="בביצוע"/>
    <n v="5424631"/>
    <s v="304 2014097403"/>
    <n v="304"/>
    <n v="2014097403"/>
    <s v="בקשה להיתר"/>
    <s v="פינוי ובינוי"/>
    <n v="20140974"/>
    <s v="חיפה"/>
    <n v="4000"/>
    <s v="ברל כצנלסון"/>
    <n v="1051"/>
    <n v="74"/>
    <n v="74"/>
    <m/>
    <d v="2018-08-06T00:00:00"/>
    <n v="0"/>
    <n v="58"/>
    <m/>
    <m/>
    <n v="58"/>
    <m/>
    <m/>
    <m/>
    <m/>
    <m/>
    <s v="תכנית שינויים עבור הריסת מבנה קיים הקמת שני סבבי מגורים בני 29 יחד בכל אחד"/>
    <m/>
    <m/>
    <m/>
    <s v="NULL"/>
    <m/>
    <m/>
    <m/>
    <m/>
    <m/>
    <m/>
    <m/>
    <m/>
    <m/>
    <m/>
    <m/>
    <m/>
    <m/>
    <m/>
    <m/>
    <m/>
    <m/>
    <n v="2018"/>
    <x v="0"/>
    <s v="הריסה + בנייה (שינויים)"/>
    <m/>
    <m/>
    <m/>
    <m/>
    <m/>
    <m/>
    <n v="4"/>
    <s v="להיתר"/>
    <m/>
    <x v="0"/>
    <m/>
    <m/>
    <m/>
    <m/>
    <m/>
    <m/>
    <m/>
    <m/>
    <m/>
    <m/>
    <m/>
    <m/>
    <s v="מיצוי יח&quot;ד בפרויקט"/>
    <n v="0"/>
    <n v="0"/>
    <b v="1"/>
    <m/>
    <m/>
    <m/>
    <m/>
    <m/>
    <m/>
    <m/>
    <m/>
    <m/>
    <m/>
    <m/>
    <m/>
    <m/>
    <m/>
    <m/>
    <m/>
    <m/>
    <m/>
  </r>
  <r>
    <n v="230"/>
    <m/>
    <m/>
    <m/>
    <m/>
    <m/>
    <m/>
    <m/>
    <m/>
    <m/>
    <m/>
    <n v="33338"/>
    <m/>
    <s v="חיפה"/>
    <x v="13"/>
    <x v="48"/>
    <m/>
    <m/>
    <m/>
    <s v="רשויות"/>
    <s v="רשויות מקומיות - פינוי-בינוי"/>
    <s v="בביצוע"/>
    <n v="6805111"/>
    <s v="304 2014097503"/>
    <n v="304"/>
    <n v="2014097503"/>
    <s v="בקשה להיתר"/>
    <s v="פינוי ובינוי"/>
    <n v="20140975"/>
    <s v="חיפה"/>
    <n v="4000"/>
    <s v="רח' ברל כצנלסון"/>
    <n v="1051"/>
    <n v="43"/>
    <n v="43"/>
    <m/>
    <d v="2018-07-30T00:00:00"/>
    <n v="0"/>
    <n v="156"/>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s v="NULL"/>
    <m/>
    <m/>
    <m/>
    <m/>
    <m/>
    <m/>
    <m/>
    <m/>
    <m/>
    <m/>
    <m/>
    <m/>
    <m/>
    <m/>
    <m/>
    <m/>
    <m/>
    <n v="2018"/>
    <x v="0"/>
    <s v="הריסה + בנייה (שינויים)"/>
    <m/>
    <m/>
    <m/>
    <m/>
    <m/>
    <m/>
    <n v="4"/>
    <s v="להיתר"/>
    <m/>
    <x v="0"/>
    <m/>
    <m/>
    <m/>
    <m/>
    <m/>
    <m/>
    <m/>
    <m/>
    <m/>
    <m/>
    <m/>
    <m/>
    <s v="מיצוי יח&quot;ד בפרויקט"/>
    <n v="0"/>
    <n v="0"/>
    <b v="1"/>
    <m/>
    <m/>
    <m/>
    <m/>
    <m/>
    <m/>
    <m/>
    <m/>
    <m/>
    <m/>
    <m/>
    <m/>
    <m/>
    <m/>
    <m/>
    <m/>
    <m/>
    <m/>
  </r>
  <r>
    <n v="231"/>
    <m/>
    <m/>
    <m/>
    <m/>
    <m/>
    <m/>
    <m/>
    <m/>
    <m/>
    <m/>
    <n v="33338"/>
    <m/>
    <s v="חיפה"/>
    <x v="13"/>
    <x v="48"/>
    <m/>
    <m/>
    <m/>
    <s v="רשויות"/>
    <s v="רשויות מקומיות - פינוי-בינוי"/>
    <s v="בביצוע"/>
    <n v="7044432"/>
    <s v="304 2014097503"/>
    <n v="304"/>
    <n v="2014097503"/>
    <s v="בקשה להיתר"/>
    <s v="פינוי ובינוי"/>
    <n v="20140975"/>
    <s v="חיפה"/>
    <n v="4000"/>
    <s v="רח' ברל כצנלסון"/>
    <n v="1051"/>
    <n v="43"/>
    <n v="43"/>
    <m/>
    <d v="2018-07-30T00:00:00"/>
    <n v="0"/>
    <n v="0"/>
    <m/>
    <m/>
    <n v="156"/>
    <m/>
    <m/>
    <m/>
    <m/>
    <m/>
    <s v="תכנית שינויים עבור הריסת מבנה קיים. הקמת שני מבני מגורים בני 78 יח''ד בכל אחד (סה''כ 156 יח''ד) חניון משותף לשני המבנים ותחנת טרנספורמציה הכוללים: בליטות, מחסנים למרווחים בתת קרקעי והשבחת הלובי."/>
    <m/>
    <m/>
    <m/>
    <n v="1990427"/>
    <n v="2014097503"/>
    <m/>
    <d v="2019-11-10T00:00:00"/>
    <m/>
    <n v="0"/>
    <n v="0"/>
    <m/>
    <m/>
    <m/>
    <m/>
    <n v="156"/>
    <m/>
    <m/>
    <s v="תכנית שינויים מהיתר שניתן ביום 01/10/2017 ל- 156 יחד, 16 קומות מגורים + קומת חניה מעל לכניסה הקובעת, חניון תת קרקעי, תחנת טרפו' ומועדון דיירים, כפוף לחפ/2281 באותם התנאים של ההיתר המקורי"/>
    <m/>
    <m/>
    <m/>
    <n v="2018"/>
    <x v="6"/>
    <s v="הריסה + בנייה"/>
    <s v="הריסה + בנייה"/>
    <m/>
    <n v="4"/>
    <m/>
    <m/>
    <m/>
    <n v="2"/>
    <s v="להיתר"/>
    <m/>
    <x v="2"/>
    <m/>
    <m/>
    <m/>
    <m/>
    <m/>
    <m/>
    <m/>
    <m/>
    <m/>
    <m/>
    <m/>
    <m/>
    <s v="מיצוי יח&quot;ד בפרויקט"/>
    <n v="0"/>
    <n v="0"/>
    <b v="1"/>
    <m/>
    <m/>
    <m/>
    <m/>
    <m/>
    <m/>
    <m/>
    <m/>
    <m/>
    <m/>
    <m/>
    <m/>
    <m/>
    <m/>
    <m/>
    <m/>
    <m/>
    <m/>
  </r>
  <r>
    <n v="232"/>
    <m/>
    <m/>
    <m/>
    <m/>
    <m/>
    <m/>
    <m/>
    <m/>
    <m/>
    <m/>
    <n v="33338"/>
    <m/>
    <s v="חיפה"/>
    <x v="13"/>
    <x v="48"/>
    <m/>
    <m/>
    <m/>
    <s v="רשויות"/>
    <s v="רשויות מקומיות - פינוי-בינוי"/>
    <s v="בביצוע"/>
    <n v="6805112"/>
    <s v="304 2014097603"/>
    <n v="304"/>
    <n v="2014097603"/>
    <s v="בקשה להיתר"/>
    <s v="פינוי ובינוי"/>
    <n v="20140976"/>
    <s v="חיפה"/>
    <n v="4000"/>
    <s v="רח' ברל כצנלסון"/>
    <n v="1051"/>
    <n v="47"/>
    <n v="47"/>
    <m/>
    <d v="2017-06-26T00:00:00"/>
    <n v="0"/>
    <n v="156"/>
    <n v="36"/>
    <n v="120"/>
    <n v="156"/>
    <m/>
    <m/>
    <m/>
    <m/>
    <m/>
    <s v="עקב דיון חוזר בעקבות החלטת ועדת עררהתיק עבר מ - 02 ל - 03 תכנית שינויים להריסה ובנית 156 דירות"/>
    <m/>
    <m/>
    <m/>
    <n v="1931690"/>
    <n v="2014097603"/>
    <m/>
    <d v="2018-08-09T00:00:00"/>
    <m/>
    <n v="0"/>
    <n v="156"/>
    <n v="36"/>
    <m/>
    <n v="120"/>
    <m/>
    <n v="156"/>
    <m/>
    <m/>
    <s v="הריסת 2 בנ' 36 יח' סהכ והקמת 2 בייניינים בני 156 דירות (78 כ&quot;א) 16 קומות מגורים +קומת חניה מעל הכניסה קובעת חניון תת קרקעי ,תחנת טרנספורמציה ומועדון דיירים.&quot;"/>
    <m/>
    <m/>
    <m/>
    <n v="2017"/>
    <x v="4"/>
    <s v="הריסה + בנייה"/>
    <s v="הריסה + בנייה"/>
    <m/>
    <n v="5"/>
    <m/>
    <m/>
    <m/>
    <n v="2"/>
    <s v="להיתר"/>
    <m/>
    <x v="1"/>
    <m/>
    <m/>
    <m/>
    <n v="748398"/>
    <m/>
    <m/>
    <m/>
    <m/>
    <m/>
    <m/>
    <m/>
    <m/>
    <s v="מיצוי יח&quot;ד בפרויקט"/>
    <n v="0"/>
    <n v="0"/>
    <b v="1"/>
    <m/>
    <m/>
    <m/>
    <m/>
    <m/>
    <m/>
    <m/>
    <m/>
    <m/>
    <m/>
    <m/>
    <m/>
    <m/>
    <m/>
    <m/>
    <m/>
    <m/>
    <m/>
  </r>
  <r>
    <n v="233"/>
    <m/>
    <m/>
    <m/>
    <m/>
    <m/>
    <m/>
    <m/>
    <m/>
    <m/>
    <m/>
    <n v="33338"/>
    <m/>
    <s v="חיפה"/>
    <x v="13"/>
    <x v="48"/>
    <m/>
    <m/>
    <m/>
    <s v="רשויות"/>
    <s v="רשויות מקומיות - פינוי-בינוי"/>
    <s v="בביצוע"/>
    <n v="6805113"/>
    <s v="304 2014097604"/>
    <n v="304"/>
    <n v="2014097604"/>
    <s v="בקשה להיתר"/>
    <s v="פינוי ובינוי"/>
    <n v="20140976"/>
    <s v="חיפה"/>
    <n v="4000"/>
    <s v="רח' ברל כצנלסון"/>
    <n v="1051"/>
    <n v="47"/>
    <n v="47"/>
    <m/>
    <d v="2018-08-06T00:00:00"/>
    <n v="0"/>
    <n v="156"/>
    <m/>
    <m/>
    <m/>
    <m/>
    <m/>
    <m/>
    <m/>
    <m/>
    <s v="שינויים מהיתר עבור הריסתמבנה קיים"/>
    <m/>
    <m/>
    <m/>
    <s v="NULL"/>
    <m/>
    <m/>
    <m/>
    <m/>
    <m/>
    <m/>
    <m/>
    <m/>
    <m/>
    <m/>
    <m/>
    <m/>
    <m/>
    <m/>
    <m/>
    <m/>
    <m/>
    <n v="2018"/>
    <x v="0"/>
    <s v="הריסה (שינויים)"/>
    <m/>
    <m/>
    <m/>
    <m/>
    <m/>
    <m/>
    <n v="4"/>
    <s v="להיתר"/>
    <m/>
    <x v="0"/>
    <m/>
    <m/>
    <m/>
    <m/>
    <m/>
    <m/>
    <m/>
    <m/>
    <m/>
    <m/>
    <m/>
    <m/>
    <s v="מיצוי יח&quot;ד בפרויקט"/>
    <n v="0"/>
    <n v="0"/>
    <b v="1"/>
    <m/>
    <m/>
    <m/>
    <m/>
    <m/>
    <m/>
    <m/>
    <m/>
    <m/>
    <m/>
    <m/>
    <m/>
    <m/>
    <m/>
    <m/>
    <m/>
    <m/>
    <m/>
  </r>
  <r>
    <n v="234"/>
    <m/>
    <m/>
    <m/>
    <m/>
    <m/>
    <m/>
    <m/>
    <m/>
    <m/>
    <m/>
    <n v="33338"/>
    <m/>
    <s v="חיפה"/>
    <x v="13"/>
    <x v="48"/>
    <m/>
    <m/>
    <m/>
    <s v="רשויות"/>
    <s v="רשויות מקומיות - פינוי-בינוי"/>
    <s v="בביצוע"/>
    <n v="7044438"/>
    <s v="304 2014097604"/>
    <n v="304"/>
    <n v="2014097604"/>
    <s v="בקשה להיתר"/>
    <s v="פינוי ובינוי"/>
    <n v="20140976"/>
    <s v="חיפה"/>
    <n v="4000"/>
    <s v="רח' ברל כצנלסון"/>
    <n v="1051"/>
    <n v="47"/>
    <n v="47"/>
    <m/>
    <d v="2018-08-06T00:00:00"/>
    <n v="0"/>
    <n v="0"/>
    <m/>
    <m/>
    <m/>
    <m/>
    <m/>
    <m/>
    <m/>
    <m/>
    <s v="שינויים מהיתר עבור הריסתמבנה קיים"/>
    <m/>
    <m/>
    <m/>
    <n v="1989344"/>
    <n v="2014097604"/>
    <m/>
    <d v="2019-11-10T00:00:00"/>
    <m/>
    <n v="0"/>
    <n v="0"/>
    <m/>
    <m/>
    <m/>
    <m/>
    <n v="156"/>
    <m/>
    <m/>
    <s v="תכנית שינויים מהיתר שניתן ביום 15/08/2018 ל- 156 יחד, 16 קומות מגורים + קומת חניה מעל לכניסה הקובעת, חניון תת קרקעי, תחנת טרפו' ומועדון דיירים, כפוף לחפ/2281 באותם התנאים של ההיתר המקורי"/>
    <m/>
    <m/>
    <m/>
    <n v="2018"/>
    <x v="6"/>
    <s v="הריסה "/>
    <s v="הריסה + בנייה"/>
    <m/>
    <n v="5"/>
    <m/>
    <m/>
    <m/>
    <n v="2"/>
    <s v="להיתר"/>
    <m/>
    <x v="2"/>
    <m/>
    <m/>
    <m/>
    <m/>
    <m/>
    <m/>
    <m/>
    <m/>
    <m/>
    <m/>
    <m/>
    <m/>
    <s v="מיצוי יח&quot;ד בפרויקט"/>
    <n v="0"/>
    <n v="0"/>
    <b v="1"/>
    <m/>
    <m/>
    <m/>
    <m/>
    <m/>
    <m/>
    <m/>
    <m/>
    <m/>
    <m/>
    <m/>
    <m/>
    <m/>
    <m/>
    <m/>
    <m/>
    <m/>
    <m/>
  </r>
  <r>
    <n v="235"/>
    <m/>
    <m/>
    <m/>
    <m/>
    <m/>
    <m/>
    <m/>
    <m/>
    <m/>
    <m/>
    <n v="33338"/>
    <m/>
    <s v="חיפה"/>
    <x v="13"/>
    <x v="48"/>
    <m/>
    <m/>
    <m/>
    <s v="רשויות"/>
    <s v="רשויות מקומיות - פינוי-בינוי"/>
    <s v="בביצוע"/>
    <n v="6805105"/>
    <s v="304 2014097203"/>
    <n v="304"/>
    <n v="2014097203"/>
    <s v="בקשה להיתר"/>
    <s v="פינוי ובינוי"/>
    <n v="20140972"/>
    <s v="חיפה"/>
    <n v="4000"/>
    <s v="רח' 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s v="NULL"/>
    <m/>
    <m/>
    <m/>
    <m/>
    <m/>
    <m/>
    <m/>
    <m/>
    <m/>
    <m/>
    <m/>
    <m/>
    <m/>
    <m/>
    <m/>
    <m/>
    <m/>
    <n v="2018"/>
    <x v="0"/>
    <s v="הריסה + בנייה (שינויים)"/>
    <m/>
    <m/>
    <m/>
    <m/>
    <m/>
    <m/>
    <n v="4"/>
    <s v="להיתר"/>
    <m/>
    <x v="0"/>
    <m/>
    <m/>
    <m/>
    <m/>
    <m/>
    <m/>
    <m/>
    <m/>
    <m/>
    <m/>
    <m/>
    <m/>
    <s v="מיצוי יח&quot;ד בפרויקט"/>
    <n v="0"/>
    <n v="0"/>
    <b v="1"/>
    <m/>
    <m/>
    <m/>
    <m/>
    <m/>
    <m/>
    <m/>
    <m/>
    <m/>
    <m/>
    <m/>
    <m/>
    <m/>
    <m/>
    <m/>
    <m/>
    <m/>
    <m/>
  </r>
  <r>
    <n v="236"/>
    <m/>
    <m/>
    <m/>
    <m/>
    <m/>
    <m/>
    <m/>
    <m/>
    <m/>
    <m/>
    <n v="33338"/>
    <m/>
    <s v="חיפה"/>
    <x v="13"/>
    <x v="48"/>
    <m/>
    <m/>
    <m/>
    <s v="רשויות"/>
    <s v="רשויות מקומיות - פינוי-בינוי"/>
    <s v="בביצוע"/>
    <n v="7044421"/>
    <s v="304 2014097203"/>
    <n v="304"/>
    <n v="2014097203"/>
    <s v="בקשה להיתר"/>
    <s v="פינוי ובינוי"/>
    <n v="20140972"/>
    <s v="חיפה"/>
    <n v="4000"/>
    <s v="רח' ברל כצנלסון"/>
    <n v="1051"/>
    <n v="66"/>
    <n v="66"/>
    <m/>
    <d v="2018-07-30T00:00:00"/>
    <n v="0"/>
    <n v="29"/>
    <m/>
    <m/>
    <n v="58"/>
    <m/>
    <m/>
    <m/>
    <m/>
    <m/>
    <s v="שינויים מהיתר עבור הריסת מבנה קיים. הקמת שני מבני מגורים בני 29 יח''ד בכל אחד (סה''כ 58 יח''ד ) וחניון משותף לשני המבנים הכוללים: בליטות, מחסנים במרווח תת קרקעי"/>
    <m/>
    <m/>
    <m/>
    <n v="1989343"/>
    <n v="2014097203"/>
    <m/>
    <d v="2019-11-10T00:00:00"/>
    <m/>
    <n v="0"/>
    <n v="29"/>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n v="2018"/>
    <x v="6"/>
    <s v="הריסה + בנייה"/>
    <s v="הריסה + בנייה"/>
    <m/>
    <n v="1"/>
    <m/>
    <m/>
    <m/>
    <n v="2"/>
    <s v="להיתר"/>
    <m/>
    <x v="2"/>
    <m/>
    <m/>
    <m/>
    <m/>
    <m/>
    <m/>
    <m/>
    <m/>
    <m/>
    <m/>
    <m/>
    <m/>
    <s v="מיצוי יח&quot;ד בפרויקט"/>
    <n v="0"/>
    <n v="0"/>
    <b v="1"/>
    <m/>
    <m/>
    <m/>
    <m/>
    <m/>
    <m/>
    <m/>
    <m/>
    <m/>
    <m/>
    <m/>
    <m/>
    <m/>
    <m/>
    <m/>
    <m/>
    <m/>
    <m/>
  </r>
  <r>
    <n v="237"/>
    <m/>
    <m/>
    <m/>
    <m/>
    <m/>
    <m/>
    <m/>
    <m/>
    <m/>
    <m/>
    <n v="33338"/>
    <m/>
    <s v="חיפה"/>
    <x v="13"/>
    <x v="48"/>
    <m/>
    <m/>
    <m/>
    <s v="רשויות"/>
    <s v="רשויות מקומיות - פינוי-בינוי"/>
    <s v="בביצוע"/>
    <n v="6805106"/>
    <s v="304 2014097302"/>
    <n v="304"/>
    <n v="2014097302"/>
    <s v="בקשה להיתר"/>
    <s v="פינוי ובינוי"/>
    <n v="20140973"/>
    <s v="חיפה"/>
    <n v="4000"/>
    <s v="רח' ברל כצנלסון"/>
    <n v="1051"/>
    <n v="70"/>
    <n v="70"/>
    <m/>
    <d v="2017-06-26T00:00:00"/>
    <n v="0"/>
    <n v="58"/>
    <n v="18"/>
    <n v="40"/>
    <n v="58"/>
    <m/>
    <m/>
    <m/>
    <m/>
    <m/>
    <s v="עקב דיון חוזר בעקבות החלטת ועדת ערר התיק עבר מ - 01 ל - 02 תכנית שינויים בניינים  A3  A 4"/>
    <m/>
    <m/>
    <m/>
    <n v="1928654"/>
    <n v="2014097302"/>
    <m/>
    <d v="2018-08-15T00:00:00"/>
    <m/>
    <n v="0"/>
    <n v="58"/>
    <n v="18"/>
    <m/>
    <n v="40"/>
    <m/>
    <n v="58"/>
    <m/>
    <m/>
    <s v="להריסת בניינים להקמת 2 בניינים בני 29 דירות כא סה&quot;כ 58 דירות כפוף להוראות תכנית חפ/2289&quot;"/>
    <m/>
    <m/>
    <m/>
    <n v="2017"/>
    <x v="4"/>
    <s v="שינויים"/>
    <s v="הריסה + בנייה"/>
    <m/>
    <n v="2"/>
    <m/>
    <m/>
    <m/>
    <n v="2"/>
    <s v="להיתר"/>
    <m/>
    <x v="1"/>
    <m/>
    <m/>
    <m/>
    <n v="748390"/>
    <m/>
    <m/>
    <m/>
    <m/>
    <m/>
    <m/>
    <m/>
    <m/>
    <s v="מיצוי יח&quot;ד בפרויקט"/>
    <n v="0"/>
    <n v="0"/>
    <b v="1"/>
    <m/>
    <m/>
    <m/>
    <m/>
    <m/>
    <m/>
    <m/>
    <m/>
    <m/>
    <m/>
    <m/>
    <m/>
    <m/>
    <m/>
    <m/>
    <m/>
    <m/>
    <m/>
  </r>
  <r>
    <n v="238"/>
    <m/>
    <m/>
    <m/>
    <m/>
    <m/>
    <m/>
    <m/>
    <m/>
    <m/>
    <m/>
    <n v="33338"/>
    <m/>
    <s v="חיפה"/>
    <x v="13"/>
    <x v="48"/>
    <m/>
    <m/>
    <m/>
    <s v="רשויות"/>
    <s v="רשויות מקומיות - פינוי-בינוי"/>
    <s v="בביצוע"/>
    <n v="6805108"/>
    <s v="304 2014097304"/>
    <n v="304"/>
    <n v="2014097304"/>
    <s v="בקשה להיתר"/>
    <s v="פינוי ובינוי"/>
    <n v="20140973"/>
    <s v="חיפה"/>
    <n v="4000"/>
    <s v="רח' ברל כצנלסון"/>
    <n v="1051"/>
    <n v="70"/>
    <n v="70"/>
    <m/>
    <d v="2018-08-06T00:00:00"/>
    <n v="0"/>
    <n v="58"/>
    <m/>
    <m/>
    <m/>
    <m/>
    <m/>
    <m/>
    <m/>
    <m/>
    <s v="תכנית שינויים מהיתר עבור הריסת מבנה קיים"/>
    <m/>
    <m/>
    <m/>
    <s v="NULL"/>
    <m/>
    <m/>
    <m/>
    <m/>
    <m/>
    <m/>
    <m/>
    <m/>
    <m/>
    <m/>
    <m/>
    <m/>
    <m/>
    <m/>
    <m/>
    <m/>
    <m/>
    <n v="2018"/>
    <x v="0"/>
    <s v="הריסה (שינויים)"/>
    <m/>
    <m/>
    <m/>
    <m/>
    <m/>
    <m/>
    <n v="4"/>
    <s v="להיתר"/>
    <m/>
    <x v="0"/>
    <m/>
    <m/>
    <m/>
    <m/>
    <m/>
    <m/>
    <m/>
    <m/>
    <m/>
    <m/>
    <m/>
    <m/>
    <s v="מיצוי יח&quot;ד בפרויקט"/>
    <n v="0"/>
    <n v="0"/>
    <b v="1"/>
    <m/>
    <m/>
    <m/>
    <m/>
    <m/>
    <m/>
    <m/>
    <m/>
    <m/>
    <m/>
    <m/>
    <m/>
    <m/>
    <m/>
    <m/>
    <m/>
    <m/>
    <m/>
  </r>
  <r>
    <n v="239"/>
    <m/>
    <m/>
    <m/>
    <m/>
    <m/>
    <m/>
    <m/>
    <m/>
    <m/>
    <m/>
    <n v="33338"/>
    <m/>
    <s v="חיפה"/>
    <x v="13"/>
    <x v="48"/>
    <m/>
    <m/>
    <m/>
    <s v="רשויות"/>
    <s v="רשויות מקומיות - פינוי-בינוי"/>
    <s v="בביצוע"/>
    <n v="7044422"/>
    <s v="304 2014097304"/>
    <n v="304"/>
    <n v="2014097304"/>
    <s v="בקשה להיתר"/>
    <s v="פינוי ובינוי"/>
    <n v="20140973"/>
    <s v="חיפה"/>
    <n v="4000"/>
    <s v="רח' ברל כצנלסון"/>
    <n v="1051"/>
    <n v="70"/>
    <n v="70"/>
    <m/>
    <d v="2018-08-06T00:00:00"/>
    <n v="0"/>
    <n v="0"/>
    <m/>
    <m/>
    <m/>
    <m/>
    <m/>
    <m/>
    <m/>
    <m/>
    <s v="תכנית שינויים מהיתר עבור הריסת מבנה קיים"/>
    <m/>
    <m/>
    <m/>
    <n v="1989233"/>
    <n v="2014097304"/>
    <m/>
    <d v="2019-11-10T00:00:00"/>
    <m/>
    <n v="0"/>
    <n v="0"/>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n v="2018"/>
    <x v="6"/>
    <s v="הריסה"/>
    <s v="הריסה + בנייה"/>
    <m/>
    <n v="2"/>
    <m/>
    <m/>
    <m/>
    <n v="2"/>
    <s v="להיתר"/>
    <m/>
    <x v="2"/>
    <m/>
    <m/>
    <m/>
    <m/>
    <m/>
    <m/>
    <m/>
    <m/>
    <m/>
    <m/>
    <m/>
    <m/>
    <s v="מיצוי יח&quot;ד בפרויקט"/>
    <n v="0"/>
    <n v="0"/>
    <b v="1"/>
    <m/>
    <m/>
    <m/>
    <m/>
    <m/>
    <m/>
    <m/>
    <m/>
    <m/>
    <m/>
    <m/>
    <m/>
    <m/>
    <m/>
    <m/>
    <m/>
    <m/>
    <m/>
  </r>
  <r>
    <n v="240"/>
    <m/>
    <m/>
    <m/>
    <m/>
    <m/>
    <m/>
    <m/>
    <m/>
    <m/>
    <m/>
    <n v="33338"/>
    <m/>
    <s v="חיפה"/>
    <x v="13"/>
    <x v="48"/>
    <m/>
    <m/>
    <m/>
    <s v="רשויות"/>
    <s v="רשויות מקומיות - פינוי-בינוי"/>
    <s v="בביצוע"/>
    <n v="6805109"/>
    <s v="304 2014097402"/>
    <n v="304"/>
    <n v="2014097402"/>
    <s v="בקשה להיתר"/>
    <s v="פינוי ובינוי"/>
    <n v="20140974"/>
    <s v="חיפה"/>
    <n v="4000"/>
    <s v="רח' ברל כצנלסון"/>
    <n v="1051"/>
    <n v="74"/>
    <n v="74"/>
    <m/>
    <d v="2017-06-26T00:00:00"/>
    <n v="0"/>
    <n v="58"/>
    <n v="18"/>
    <n v="40"/>
    <n v="58"/>
    <m/>
    <m/>
    <m/>
    <m/>
    <m/>
    <s v="עקב דיון חוזר בעקבות החלטת ועדת ערר התיק עבר מ - 01  ל - 02 תכנית שינויים בניינים A6  A5"/>
    <m/>
    <m/>
    <m/>
    <n v="1928655"/>
    <n v="2014097402"/>
    <m/>
    <d v="2018-08-09T00:00:00"/>
    <m/>
    <n v="0"/>
    <n v="58"/>
    <n v="18"/>
    <m/>
    <n v="40"/>
    <m/>
    <n v="58"/>
    <m/>
    <m/>
    <s v="הריסת בניין בן 18 יחיד והקמת 2 בניינים בני 29 דירות , כא, סה&quot;כ 58 דירות 9 קומות מגורים ע&quot;ג חניון תת קרקעי חפ/2289&quot;"/>
    <m/>
    <m/>
    <m/>
    <n v="2017"/>
    <x v="4"/>
    <s v="שינויים"/>
    <s v="הריסה + בנייה"/>
    <m/>
    <n v="3"/>
    <m/>
    <m/>
    <m/>
    <n v="2"/>
    <s v="להיתר"/>
    <m/>
    <x v="1"/>
    <m/>
    <m/>
    <m/>
    <n v="748392"/>
    <m/>
    <m/>
    <m/>
    <m/>
    <m/>
    <m/>
    <m/>
    <m/>
    <s v="מיצוי יח&quot;ד בפרויקט"/>
    <n v="0"/>
    <n v="0"/>
    <b v="1"/>
    <m/>
    <m/>
    <m/>
    <m/>
    <m/>
    <m/>
    <m/>
    <m/>
    <m/>
    <m/>
    <m/>
    <m/>
    <m/>
    <m/>
    <m/>
    <m/>
    <m/>
    <m/>
  </r>
  <r>
    <n v="241"/>
    <m/>
    <m/>
    <m/>
    <m/>
    <m/>
    <m/>
    <m/>
    <m/>
    <m/>
    <m/>
    <n v="33338"/>
    <m/>
    <s v="חיפה"/>
    <x v="13"/>
    <x v="48"/>
    <m/>
    <m/>
    <m/>
    <s v="רשויות"/>
    <s v="רשויות מקומיות - פינוי-בינוי"/>
    <s v="בביצוע"/>
    <n v="6805110"/>
    <s v="304 2014097403"/>
    <n v="304"/>
    <n v="2014097403"/>
    <s v="בקשה להיתר"/>
    <s v="פינוי ובינוי"/>
    <n v="20140974"/>
    <s v="חיפה"/>
    <n v="4000"/>
    <s v="רח' ברל כצנלסון"/>
    <n v="1051"/>
    <n v="74"/>
    <n v="74"/>
    <m/>
    <d v="2018-08-06T00:00:00"/>
    <n v="0"/>
    <n v="58"/>
    <m/>
    <m/>
    <n v="58"/>
    <m/>
    <m/>
    <m/>
    <m/>
    <m/>
    <s v="תכנית שינויים עבור הריסת מבנה קיים הקמת שני סבבי מגורים בני 29 יחד בכל אחד"/>
    <m/>
    <m/>
    <m/>
    <s v="NULL"/>
    <m/>
    <m/>
    <m/>
    <m/>
    <m/>
    <m/>
    <m/>
    <m/>
    <m/>
    <m/>
    <m/>
    <m/>
    <m/>
    <m/>
    <m/>
    <m/>
    <m/>
    <n v="2018"/>
    <x v="0"/>
    <s v="הריסה + בנייה (שינויים)"/>
    <m/>
    <m/>
    <m/>
    <m/>
    <m/>
    <m/>
    <n v="4"/>
    <s v="להיתר"/>
    <m/>
    <x v="0"/>
    <m/>
    <m/>
    <m/>
    <m/>
    <m/>
    <m/>
    <m/>
    <m/>
    <m/>
    <m/>
    <m/>
    <m/>
    <s v="מיצוי יח&quot;ד בפרויקט"/>
    <n v="0"/>
    <n v="0"/>
    <b v="1"/>
    <m/>
    <m/>
    <m/>
    <m/>
    <m/>
    <m/>
    <m/>
    <m/>
    <m/>
    <m/>
    <m/>
    <m/>
    <m/>
    <m/>
    <m/>
    <m/>
    <m/>
    <m/>
  </r>
  <r>
    <n v="242"/>
    <m/>
    <m/>
    <m/>
    <m/>
    <m/>
    <m/>
    <m/>
    <m/>
    <m/>
    <m/>
    <n v="33338"/>
    <m/>
    <s v="חיפה"/>
    <x v="13"/>
    <x v="48"/>
    <m/>
    <m/>
    <m/>
    <s v="רשויות"/>
    <s v="רשויות מקומיות - פינוי-בינוי"/>
    <s v="בביצוע"/>
    <n v="7044426"/>
    <s v="304 2014097403"/>
    <n v="304"/>
    <n v="2014097403"/>
    <s v="בקשה להיתר"/>
    <s v="פינוי ובינוי"/>
    <n v="20140974"/>
    <s v="חיפה"/>
    <n v="4000"/>
    <s v="רח' ברל כצנלסון"/>
    <n v="1051"/>
    <n v="74"/>
    <n v="74"/>
    <m/>
    <d v="2018-08-06T00:00:00"/>
    <n v="0"/>
    <n v="0"/>
    <m/>
    <m/>
    <n v="58"/>
    <m/>
    <m/>
    <m/>
    <m/>
    <m/>
    <s v="תכנית שינויים עבור הריסת מבנה קיים הקמת שני סבבי מגורים בני 29 יחד בכל אחד"/>
    <m/>
    <m/>
    <m/>
    <n v="1989432"/>
    <n v="2014097403"/>
    <m/>
    <d v="2019-11-10T00:00:00"/>
    <m/>
    <n v="0"/>
    <n v="0"/>
    <n v="18"/>
    <m/>
    <n v="39"/>
    <m/>
    <n v="57"/>
    <m/>
    <m/>
    <s v="תכנית שינויים מהיתר שניתן ביום 15/08/2018 להריסת בניין אחד בן 18 יחד והקמת שני בניינים בני 57 יחד סהכ, 9 קומות מגורים מעל הכניסה הקובעת עג חניון תת קרקעי, כפוף לחפ/2281 באותם התנאים של ההיתר המקורי"/>
    <m/>
    <m/>
    <m/>
    <n v="2018"/>
    <x v="6"/>
    <s v="הריסה + בנייה"/>
    <s v="הריסה + בנייה"/>
    <m/>
    <n v="3"/>
    <m/>
    <m/>
    <m/>
    <n v="2"/>
    <s v="להיתר"/>
    <m/>
    <x v="2"/>
    <m/>
    <m/>
    <m/>
    <m/>
    <m/>
    <m/>
    <m/>
    <m/>
    <m/>
    <m/>
    <m/>
    <m/>
    <s v="מיצוי יח&quot;ד בפרויקט"/>
    <n v="0"/>
    <n v="0"/>
    <b v="1"/>
    <m/>
    <m/>
    <m/>
    <m/>
    <m/>
    <m/>
    <m/>
    <m/>
    <m/>
    <m/>
    <m/>
    <m/>
    <m/>
    <m/>
    <m/>
    <m/>
    <m/>
    <m/>
  </r>
  <r>
    <n v="243"/>
    <m/>
    <m/>
    <m/>
    <m/>
    <m/>
    <m/>
    <m/>
    <m/>
    <m/>
    <m/>
    <n v="30768"/>
    <m/>
    <s v="חיפה"/>
    <x v="13"/>
    <x v="49"/>
    <m/>
    <s v="אב"/>
    <m/>
    <s v="רשויות"/>
    <s v="רשויות מקומיות - פינוי-בינוי"/>
    <s v="תכנית מאושרת עם פעילות יזמית"/>
    <n v="5275996"/>
    <s v="304 2017004400"/>
    <n v="304"/>
    <n v="2017004400"/>
    <s v="בקשה להיתר"/>
    <s v="חדש על הריסה                            "/>
    <n v="20170044"/>
    <s v="חיפה"/>
    <n v="4000"/>
    <s v="אמציהו המלך"/>
    <n v="785"/>
    <n v="3"/>
    <n v="3"/>
    <m/>
    <d v="2017-08-30T00:00:00"/>
    <n v="0"/>
    <n v="161"/>
    <n v="28"/>
    <n v="133"/>
    <n v="161"/>
    <m/>
    <m/>
    <m/>
    <m/>
    <m/>
    <s v=" הקמת מבנה מגורים 161 יח&quot;ד                                                                                                                                                                                                                                     "/>
    <m/>
    <m/>
    <m/>
    <s v="NULL"/>
    <m/>
    <m/>
    <m/>
    <m/>
    <m/>
    <m/>
    <m/>
    <m/>
    <m/>
    <m/>
    <m/>
    <m/>
    <m/>
    <m/>
    <m/>
    <m/>
    <m/>
    <n v="2017"/>
    <x v="0"/>
    <s v="בנייה"/>
    <m/>
    <m/>
    <m/>
    <m/>
    <m/>
    <m/>
    <n v="4"/>
    <s v="להיתר"/>
    <m/>
    <x v="0"/>
    <m/>
    <m/>
    <m/>
    <m/>
    <m/>
    <m/>
    <m/>
    <m/>
    <m/>
    <m/>
    <m/>
    <m/>
    <m/>
    <n v="276"/>
    <n v="276"/>
    <b v="1"/>
    <m/>
    <m/>
    <m/>
    <m/>
    <m/>
    <m/>
    <m/>
    <m/>
    <m/>
    <m/>
    <m/>
    <m/>
    <m/>
    <m/>
    <m/>
    <m/>
    <m/>
    <m/>
  </r>
  <r>
    <n v="244"/>
    <m/>
    <m/>
    <m/>
    <m/>
    <m/>
    <m/>
    <m/>
    <m/>
    <m/>
    <m/>
    <n v="30768"/>
    <m/>
    <s v="חיפה"/>
    <x v="13"/>
    <x v="49"/>
    <m/>
    <s v="אב"/>
    <m/>
    <s v="רשויות"/>
    <s v="רשויות מקומיות - פינוי-בינוי"/>
    <s v="תכנית מאושרת עם פעילות יזמית"/>
    <n v="5323066"/>
    <s v="304 2017005400"/>
    <n v="304"/>
    <n v="2017005400"/>
    <s v="בקשה לתיק מידע (היתר)"/>
    <s v="בניה חדשה"/>
    <n v="20170054"/>
    <s v="חיפה"/>
    <n v="4000"/>
    <s v="אמציהו המלך"/>
    <n v="785"/>
    <n v="5"/>
    <n v="5"/>
    <m/>
    <d v="2017-10-26T00:00:00"/>
    <n v="0"/>
    <n v="161"/>
    <n v="24"/>
    <n v="137"/>
    <n v="161"/>
    <m/>
    <m/>
    <m/>
    <m/>
    <m/>
    <s v="מגדל מגורים מעל חניון תת קרקעי-161 יח&quot;ד,הקיף בניה מוצע:16607 מ&quot;ר, 38 קומות כולל 9 קומות מרתף"/>
    <m/>
    <m/>
    <m/>
    <s v="NULL"/>
    <m/>
    <m/>
    <m/>
    <m/>
    <m/>
    <m/>
    <m/>
    <m/>
    <m/>
    <m/>
    <m/>
    <m/>
    <m/>
    <m/>
    <m/>
    <m/>
    <m/>
    <n v="2017"/>
    <x v="0"/>
    <s v="בנייה"/>
    <m/>
    <m/>
    <n v="3"/>
    <m/>
    <m/>
    <m/>
    <n v="2"/>
    <s v="למידע"/>
    <m/>
    <x v="0"/>
    <m/>
    <m/>
    <m/>
    <m/>
    <m/>
    <m/>
    <m/>
    <m/>
    <m/>
    <m/>
    <m/>
    <m/>
    <m/>
    <n v="276"/>
    <n v="276"/>
    <b v="1"/>
    <m/>
    <m/>
    <m/>
    <m/>
    <m/>
    <m/>
    <m/>
    <m/>
    <m/>
    <m/>
    <m/>
    <m/>
    <m/>
    <m/>
    <m/>
    <m/>
    <m/>
    <m/>
  </r>
  <r>
    <n v="245"/>
    <m/>
    <m/>
    <m/>
    <m/>
    <m/>
    <m/>
    <m/>
    <m/>
    <m/>
    <m/>
    <n v="30768"/>
    <m/>
    <s v="חיפה"/>
    <x v="13"/>
    <x v="49"/>
    <m/>
    <s v="אב"/>
    <m/>
    <s v="רשויות"/>
    <s v="רשויות מקומיות - פינוי-בינוי"/>
    <s v="תכנית מאושרת עם פעילות יזמית"/>
    <n v="5425999"/>
    <s v="304 2018000900"/>
    <n v="304"/>
    <n v="2018000900"/>
    <s v="בקשה לתיק מידע (היתר)"/>
    <s v="בניה חדשה"/>
    <n v="20180009"/>
    <s v="חיפה"/>
    <n v="4000"/>
    <s v="אמציהו המלך"/>
    <n v="785"/>
    <n v="36"/>
    <n v="36"/>
    <m/>
    <d v="2018-03-05T00:00:00"/>
    <n v="0"/>
    <n v="161"/>
    <n v="24"/>
    <n v="137"/>
    <n v="161"/>
    <m/>
    <m/>
    <m/>
    <m/>
    <m/>
    <s v="הריסת שלושה מבנים קיימים (24 יח&quot;ד) ובניית מגדל מגורים מעל חניון משותף וחדר טרפו בהתאם לתב&quot;ע חפ/מק/2188א. סה&quot;כ תוספת 161 יח&quot;ד , 16607 מ&quot;ר, 38 קומות כולל מרתף עפ&quot;י חפ/מק/2188 א"/>
    <m/>
    <m/>
    <m/>
    <s v="NULL"/>
    <m/>
    <m/>
    <m/>
    <m/>
    <m/>
    <m/>
    <m/>
    <m/>
    <m/>
    <m/>
    <m/>
    <m/>
    <m/>
    <m/>
    <m/>
    <m/>
    <m/>
    <n v="2018"/>
    <x v="0"/>
    <s v="הריסה + בנייה"/>
    <m/>
    <m/>
    <n v="3"/>
    <n v="1"/>
    <n v="1"/>
    <m/>
    <n v="1"/>
    <s v="למידע"/>
    <m/>
    <x v="0"/>
    <m/>
    <m/>
    <m/>
    <m/>
    <m/>
    <m/>
    <m/>
    <m/>
    <m/>
    <m/>
    <m/>
    <m/>
    <m/>
    <n v="276"/>
    <n v="276"/>
    <b v="1"/>
    <m/>
    <m/>
    <m/>
    <m/>
    <m/>
    <m/>
    <m/>
    <m/>
    <m/>
    <m/>
    <m/>
    <m/>
    <m/>
    <m/>
    <m/>
    <m/>
    <m/>
    <m/>
  </r>
  <r>
    <n v="246"/>
    <m/>
    <m/>
    <m/>
    <m/>
    <m/>
    <m/>
    <m/>
    <m/>
    <m/>
    <m/>
    <n v="30768"/>
    <m/>
    <s v="חיפה"/>
    <x v="13"/>
    <x v="49"/>
    <m/>
    <s v="אב"/>
    <m/>
    <s v="רשויות"/>
    <s v="רשויות מקומיות - פינוי-בינוי"/>
    <s v="תכנית מאושרת עם פעילות יזמית"/>
    <n v="7044471"/>
    <s v="304 2017004400"/>
    <n v="304"/>
    <n v="2017004400"/>
    <s v="בקשה להיתר"/>
    <s v="חדש על הריסה"/>
    <n v="20170044"/>
    <s v="חיפה"/>
    <n v="4000"/>
    <s v="רח' אמציה המלך"/>
    <n v="785"/>
    <n v="3"/>
    <n v="3"/>
    <m/>
    <d v="2017-08-30T00:00:00"/>
    <n v="0"/>
    <n v="161"/>
    <n v="24"/>
    <n v="137"/>
    <n v="161"/>
    <m/>
    <m/>
    <m/>
    <m/>
    <m/>
    <s v="הקמת מבנה מגורים 161 יחד"/>
    <m/>
    <m/>
    <m/>
    <n v="1989236"/>
    <n v="2017004400"/>
    <m/>
    <d v="2019-07-23T00:00:00"/>
    <m/>
    <n v="0"/>
    <n v="161"/>
    <n v="24"/>
    <m/>
    <n v="137"/>
    <m/>
    <n v="161"/>
    <m/>
    <m/>
    <s v="הקמת מבנה מגורים חדש במגרש 2001 בן 28 קומות מגורים מעל קומת לובי ו-5 קומות חניה מתחת לפני הדרך הכולל 161 יח''ד , פיתוח שצ''פ והקמת תחנת טרנספורמציה במגרש 3002 כפוף לחפ/ 2188 א"/>
    <m/>
    <m/>
    <m/>
    <n v="2017"/>
    <x v="6"/>
    <s v="בנייה"/>
    <s v="בנייה"/>
    <m/>
    <n v="3"/>
    <m/>
    <m/>
    <m/>
    <n v="1"/>
    <s v="להיתר"/>
    <m/>
    <x v="1"/>
    <m/>
    <m/>
    <m/>
    <n v="7044471"/>
    <n v="1989236"/>
    <m/>
    <m/>
    <m/>
    <m/>
    <m/>
    <m/>
    <m/>
    <m/>
    <n v="276"/>
    <n v="276"/>
    <b v="1"/>
    <m/>
    <m/>
    <m/>
    <m/>
    <m/>
    <m/>
    <m/>
    <m/>
    <m/>
    <m/>
    <m/>
    <m/>
    <m/>
    <m/>
    <m/>
    <m/>
    <m/>
    <m/>
  </r>
  <r>
    <n v="247"/>
    <m/>
    <m/>
    <m/>
    <m/>
    <m/>
    <m/>
    <m/>
    <m/>
    <m/>
    <m/>
    <n v="30768"/>
    <m/>
    <s v="חיפה"/>
    <x v="13"/>
    <x v="49"/>
    <m/>
    <s v="אב"/>
    <m/>
    <s v="רשויות"/>
    <s v="רשויות מקומיות - פינוי-בינוי"/>
    <s v="תכנית מאושרת עם פעילות יזמית"/>
    <n v="6805250"/>
    <s v="304 2018000900"/>
    <n v="304"/>
    <n v="2018000900"/>
    <s v="בקשה לתיק מידע (היתר)"/>
    <s v="בניה חדשה"/>
    <n v="20180009"/>
    <s v="חיפה"/>
    <n v="4000"/>
    <s v="רח' אמציה המלך"/>
    <n v="785"/>
    <n v="36"/>
    <n v="36"/>
    <m/>
    <d v="2018-03-05T00:00:00"/>
    <n v="0"/>
    <n v="161"/>
    <n v="24"/>
    <n v="137"/>
    <n v="161"/>
    <m/>
    <m/>
    <m/>
    <m/>
    <m/>
    <s v="הריסת שלושה מבנים קיימים (24 יח&quot;ד) ובניית מגדל מגורים מעל חניון משותף וחדר טרפו בהתאם לתב&quot;ע חפ/מק/2188א. סה&quot;כ תוספת 161 יח&quot;ד , 16607 מ&quot;ר, 38 קומות כולל מרתף עפ&quot;י חפ/מק/2188 א"/>
    <m/>
    <m/>
    <m/>
    <s v="NULL"/>
    <m/>
    <m/>
    <m/>
    <m/>
    <m/>
    <m/>
    <m/>
    <m/>
    <m/>
    <m/>
    <m/>
    <m/>
    <m/>
    <m/>
    <m/>
    <m/>
    <m/>
    <n v="2018"/>
    <x v="0"/>
    <s v="הריסה + בנייה"/>
    <m/>
    <m/>
    <m/>
    <m/>
    <m/>
    <m/>
    <n v="4"/>
    <s v="למידע"/>
    <m/>
    <x v="0"/>
    <m/>
    <m/>
    <m/>
    <m/>
    <m/>
    <m/>
    <m/>
    <m/>
    <m/>
    <m/>
    <m/>
    <m/>
    <m/>
    <n v="276"/>
    <n v="276"/>
    <b v="1"/>
    <m/>
    <m/>
    <m/>
    <m/>
    <m/>
    <m/>
    <m/>
    <m/>
    <m/>
    <m/>
    <m/>
    <m/>
    <m/>
    <m/>
    <m/>
    <m/>
    <m/>
    <m/>
  </r>
  <r>
    <n v="1174"/>
    <m/>
    <m/>
    <m/>
    <m/>
    <m/>
    <m/>
    <m/>
    <m/>
    <m/>
    <m/>
    <n v="30768"/>
    <m/>
    <s v="חיפה"/>
    <x v="13"/>
    <x v="49"/>
    <m/>
    <s v="אב"/>
    <m/>
    <s v="רשויות"/>
    <s v="פינוי-בינוי"/>
    <s v="תכנית מאושרת עם פעילות יזמית"/>
    <n v="7230583"/>
    <s v="304 71043303"/>
    <n v="304"/>
    <n v="71043303"/>
    <s v="בקשה לתיק מידע (היתר)                                                           "/>
    <s v="בניה חדשה                               "/>
    <n v="710433"/>
    <s v="חיפה"/>
    <n v="4000"/>
    <s v="רח' אמציה המלך                                              "/>
    <n v="785"/>
    <n v="0"/>
    <n v="0"/>
    <s v=" "/>
    <d v="2020-11-10T00:00:00"/>
    <n v="0"/>
    <n v="166"/>
    <m/>
    <m/>
    <n v="166"/>
    <s v="2020_04"/>
    <d v="2021-01-28T10:47:10"/>
    <m/>
    <m/>
    <s v="מהות הבקשה"/>
    <s v="  מבניה פינוי בינוי של 166 יחדות דיור כלל חניה תת קרקעית                                                                                                                                                                                                                                                                                                                                                                                                                                                                                                                                                                                                                                                                                                                                                                                                                                                                                                                                                                                "/>
    <n v="0"/>
    <s v="NULL"/>
    <s v="NULL"/>
    <s v="NULL"/>
    <m/>
    <m/>
    <m/>
    <m/>
    <m/>
    <m/>
    <m/>
    <m/>
    <m/>
    <m/>
    <m/>
    <m/>
    <m/>
    <m/>
    <s v="NULL"/>
    <s v="NULL"/>
    <s v="לפי גוש חלקה (מרץ 2021)"/>
    <n v="2020"/>
    <x v="0"/>
    <s v="בנייה"/>
    <m/>
    <m/>
    <n v="2"/>
    <n v="1"/>
    <m/>
    <m/>
    <n v="1"/>
    <s v="למידע"/>
    <m/>
    <x v="0"/>
    <m/>
    <m/>
    <m/>
    <m/>
    <m/>
    <m/>
    <m/>
    <m/>
    <m/>
    <m/>
    <m/>
    <m/>
    <m/>
    <n v="276"/>
    <n v="276"/>
    <b v="1"/>
    <m/>
    <m/>
    <m/>
    <m/>
    <m/>
    <m/>
    <m/>
    <s v="לא היו החלטות בבקשה"/>
    <m/>
    <m/>
    <m/>
    <m/>
    <s v="פיש"/>
    <m/>
    <m/>
    <m/>
    <m/>
    <m/>
  </r>
  <r>
    <n v="2416"/>
    <s v="פברואר 2022 - טיוב בקשות שאינן כפולות"/>
    <s v="כן"/>
    <m/>
    <m/>
    <m/>
    <m/>
    <m/>
    <m/>
    <m/>
    <m/>
    <n v="30768"/>
    <m/>
    <s v="חיפה"/>
    <x v="13"/>
    <x v="49"/>
    <m/>
    <s v="אב"/>
    <m/>
    <s v="רשויות"/>
    <s v="פינוי-בינוי"/>
    <m/>
    <n v="7585652"/>
    <s v="304 71043304"/>
    <n v="304"/>
    <n v="71043304"/>
    <s v="בקשה להיתר - ללא הקלות                                                          "/>
    <s v="בניה חדשה                               "/>
    <n v="710433"/>
    <s v="חיפה"/>
    <n v="4000"/>
    <s v="רח' אמציה המלך                                              "/>
    <n v="785"/>
    <n v="0"/>
    <n v="0"/>
    <m/>
    <d v="2021-12-09T00:00:00"/>
    <n v="0"/>
    <n v="166"/>
    <s v="NULL"/>
    <s v="NULL"/>
    <n v="166"/>
    <s v="2022_01"/>
    <d v="2022-01-11T16:30:30"/>
    <s v="NULL"/>
    <s v="NULL"/>
    <s v="אתר העירייה"/>
    <s v=" בקשה לבניין מגורים חדש במסגרת פינוי בינוי הכוללת 166 יחד ו- 27 קומות מגורים מעל הכניסה הקובעת + 6 קומות חניה  ומתקנים טכניים המשולבות בחלקן עם מגורים מתחת לכניסה הקובעת, צובר גז, חדר טרפו, מבנה ציבורי  מרכז ביראות  ומקלט דיירים ציבורי בכפוף לתכנית חפ/2188א'.                                                                                                                                                                                                                                                                                                                                                                                                                                                                                                                                                                                                                                                                                                                                                                  "/>
    <n v="552"/>
    <d v="2021-12-29T00:00:00"/>
    <s v="  לאישור הבקשה מהנימוקים הבאים :    1.תנאים לשלב בקרת התכן ובכפוף לתכנית חפ/2188א':  א.אישור הגא לממ''דים המוצעים.  ב.אישור איגוד ערים לשירותי כבאות והצלה.  ג.אישור קונסטרוקטור בצירוף חישובים סטטיים .  החישוב יערך גם לפי תקן ישראלי 413 בפני רעידות אדמה.  כל זאת בטרם הוצאת ההיתר, וזאת לאחר שיומצאו לידיו:  1.דוח יועץ קרקע.  2.דוח מעבדה לחוזק בטונים במבנה  ד.אישור בניה ירוקה שלב ב'  ה.אישור משרד התמת לצוברי הגז.  ו.אישור משרד הבריאות לבנה ציבורי המוצע  מרכז בריאות.  ז.הגשת תכנית הערוכה לשלבי בניה  ח.אישור תצר לצוברי הגז  ט.תוגש הצהרת עוד לרישום השטחים המשותפים לכל רוכשי הדירות, והצמדת מחסן  וחניה אחת לכל דירה  י.תובא הדמיה לאישור מול אדריכלית העיר וכן יבוצע שיפור תכנון בהתאם להנחיות  שיתקבלו.  יא.יוגש סקר עצים מעודכן חתום עי פקיד היערות.  יב. אישור אגף הנכסים בייחס למבנה מרכז בריאות הציבור.    2.תנאים להיתר  א. השלמת תנאי בקרת התכן או לחילופין אישור מכון בקרה כי בקרת התכן תקינה,  בצירוף דוח עורך הבקשה  ב. תשלום אגרות והיטלים  - ישולם היטל השבחה בגין:  חפ/2188א'  ג. תירשם הערה בט"/>
    <s v="NULL"/>
    <m/>
    <s v="NULL"/>
    <m/>
    <s v="NULL"/>
    <s v="NULL"/>
    <s v="NULL"/>
    <m/>
    <m/>
    <m/>
    <m/>
    <m/>
    <m/>
    <s v="NULL"/>
    <m/>
    <s v="NULL"/>
    <s v="NULL"/>
    <s v="גוש חלקה"/>
    <n v="2021"/>
    <x v="0"/>
    <s v="בנייה"/>
    <m/>
    <m/>
    <n v="2"/>
    <m/>
    <m/>
    <m/>
    <n v="1"/>
    <s v="להיתר"/>
    <m/>
    <x v="0"/>
    <m/>
    <m/>
    <m/>
    <m/>
    <m/>
    <m/>
    <m/>
    <m/>
    <m/>
    <m/>
    <m/>
    <m/>
    <m/>
    <n v="276"/>
    <n v="276"/>
    <b v="1"/>
    <m/>
    <m/>
    <m/>
    <m/>
    <m/>
    <m/>
    <m/>
    <m/>
    <m/>
    <s v="מור"/>
    <s v="שחר"/>
    <m/>
    <m/>
    <s v="פיש"/>
    <m/>
    <m/>
    <m/>
    <m/>
  </r>
  <r>
    <n v="1176"/>
    <m/>
    <m/>
    <m/>
    <m/>
    <m/>
    <m/>
    <m/>
    <m/>
    <m/>
    <m/>
    <n v="30768"/>
    <m/>
    <s v="חיפה"/>
    <x v="13"/>
    <x v="49"/>
    <m/>
    <s v="אב"/>
    <m/>
    <s v="רשויות"/>
    <s v="פינוי-בינוי"/>
    <s v="תכנית מאושרת עם פעילות יזמית"/>
    <n v="7230986"/>
    <s v="304 55159951"/>
    <n v="304"/>
    <n v="55159951"/>
    <s v="בקשה לתיק מידע (היתר)                                                           "/>
    <s v="בניה חדשה                               "/>
    <n v="551599"/>
    <s v="חיפה"/>
    <n v="4000"/>
    <s v="רח' אמציה המלך                                              "/>
    <n v="785"/>
    <n v="2"/>
    <n v="2"/>
    <s v="א"/>
    <d v="2020-11-10T00:00:00"/>
    <n v="0"/>
    <n v="110"/>
    <m/>
    <m/>
    <n v="110"/>
    <s v="2020_04"/>
    <d v="2021-01-28T10:47:10"/>
    <m/>
    <m/>
    <m/>
    <s v=" מבנה פינוי בנוי 110 יחדות כולל 6 קומות חניה                                                                                                                                                                                                                                                                                                                                                                                                                                                                                                                                                                                                                                                                                                                                                                                                                                                                                                                                                                                            "/>
    <n v="0"/>
    <s v="NULL"/>
    <s v="NULL"/>
    <s v="NULL"/>
    <m/>
    <m/>
    <m/>
    <m/>
    <m/>
    <m/>
    <m/>
    <m/>
    <m/>
    <m/>
    <m/>
    <m/>
    <m/>
    <m/>
    <s v="NULL"/>
    <s v="NULL"/>
    <s v="לפי גוש חלקה (מרץ 2021)"/>
    <n v="2020"/>
    <x v="0"/>
    <s v="בנייה"/>
    <m/>
    <m/>
    <n v="1"/>
    <m/>
    <m/>
    <m/>
    <n v="1"/>
    <s v="למידע"/>
    <m/>
    <x v="0"/>
    <m/>
    <m/>
    <m/>
    <m/>
    <m/>
    <m/>
    <m/>
    <m/>
    <m/>
    <m/>
    <m/>
    <m/>
    <m/>
    <n v="276"/>
    <n v="276"/>
    <b v="1"/>
    <m/>
    <m/>
    <m/>
    <m/>
    <m/>
    <m/>
    <m/>
    <s v="לא היו החלטות בבקשה"/>
    <m/>
    <m/>
    <m/>
    <m/>
    <s v="פיש"/>
    <m/>
    <m/>
    <m/>
    <m/>
    <m/>
  </r>
  <r>
    <n v="2412"/>
    <s v="פברואר 2022 - טיוב בקשות שאינן כפולות"/>
    <s v="ספק"/>
    <m/>
    <m/>
    <m/>
    <m/>
    <m/>
    <s v="מהות הבקשה ריקה, לא נמצא מידע נוסף באתר העירייה ובמדלן"/>
    <m/>
    <m/>
    <n v="32841"/>
    <m/>
    <s v="חיפה"/>
    <x v="13"/>
    <x v="50"/>
    <m/>
    <s v="אב"/>
    <m/>
    <s v="רשויות"/>
    <s v="בינוי פינוי"/>
    <m/>
    <n v="7583349"/>
    <s v="304 58228008"/>
    <n v="304"/>
    <n v="58228008"/>
    <s v="בקשה למידע                                                                      "/>
    <s v="בקשה למידע - אזרחים                     "/>
    <n v="582280"/>
    <s v="חיפה"/>
    <n v="4000"/>
    <s v="רח' יהושפט המלך                                             "/>
    <n v="563"/>
    <n v="14"/>
    <n v="14"/>
    <m/>
    <d v="2021-12-27T00:00:00"/>
    <n v="0"/>
    <n v="0"/>
    <s v="NULL"/>
    <s v="NULL"/>
    <s v="NULL"/>
    <s v="2022_01"/>
    <d v="2022-01-11T16:30:30"/>
    <s v="NULL"/>
    <s v="NULL"/>
    <s v="NULL"/>
    <s v="NULL"/>
    <n v="0"/>
    <s v="NULL"/>
    <s v="NULL"/>
    <s v="NULL"/>
    <m/>
    <s v="NULL"/>
    <m/>
    <s v="NULL"/>
    <s v="NULL"/>
    <s v="NULL"/>
    <m/>
    <m/>
    <m/>
    <m/>
    <m/>
    <m/>
    <s v="NULL"/>
    <m/>
    <s v="NULL"/>
    <s v="NULL"/>
    <s v="גוש חלקה"/>
    <n v="2021"/>
    <x v="0"/>
    <m/>
    <m/>
    <m/>
    <m/>
    <m/>
    <m/>
    <m/>
    <s v="?"/>
    <s v="למידע"/>
    <m/>
    <x v="0"/>
    <m/>
    <m/>
    <m/>
    <m/>
    <m/>
    <m/>
    <m/>
    <m/>
    <m/>
    <m/>
    <m/>
    <m/>
    <m/>
    <n v="162"/>
    <n v="162"/>
    <b v="1"/>
    <m/>
    <m/>
    <m/>
    <m/>
    <m/>
    <m/>
    <m/>
    <m/>
    <m/>
    <s v="מור"/>
    <m/>
    <m/>
    <s v="טרם טויב"/>
    <m/>
    <m/>
    <m/>
    <m/>
    <m/>
  </r>
  <r>
    <n v="2413"/>
    <s v="פברואר 2022 - טיוב בקשות שאינן כפולות"/>
    <s v="ספק"/>
    <m/>
    <m/>
    <m/>
    <m/>
    <m/>
    <s v="מהות הבקשה ריקה, לא נמצא מידע נוסף באתר העירייה ובמדלן"/>
    <m/>
    <m/>
    <n v="32841"/>
    <m/>
    <s v="חיפה"/>
    <x v="13"/>
    <x v="50"/>
    <m/>
    <s v="אב"/>
    <m/>
    <s v="רשויות"/>
    <s v="בינוי פינוי"/>
    <m/>
    <n v="7583350"/>
    <s v="304 58228009"/>
    <n v="304"/>
    <n v="58228009"/>
    <s v="בקשה למידע                                                                      "/>
    <s v="בקשה למידע - אזרחים                     "/>
    <n v="582280"/>
    <s v="חיפה"/>
    <n v="4000"/>
    <s v="רח' יהושפט המלך                                             "/>
    <n v="563"/>
    <n v="14"/>
    <n v="14"/>
    <m/>
    <d v="2021-12-27T00:00:00"/>
    <n v="0"/>
    <n v="0"/>
    <s v="NULL"/>
    <s v="NULL"/>
    <s v="NULL"/>
    <s v="2022_01"/>
    <d v="2022-01-11T16:30:30"/>
    <s v="NULL"/>
    <s v="NULL"/>
    <s v="NULL"/>
    <s v="NULL"/>
    <n v="0"/>
    <s v="NULL"/>
    <s v="NULL"/>
    <s v="NULL"/>
    <m/>
    <s v="NULL"/>
    <m/>
    <s v="NULL"/>
    <s v="NULL"/>
    <s v="NULL"/>
    <m/>
    <m/>
    <m/>
    <m/>
    <m/>
    <m/>
    <s v="NULL"/>
    <m/>
    <s v="NULL"/>
    <s v="NULL"/>
    <s v="גוש חלקה"/>
    <n v="2021"/>
    <x v="0"/>
    <m/>
    <m/>
    <m/>
    <m/>
    <m/>
    <m/>
    <m/>
    <s v="?"/>
    <s v="למידע"/>
    <m/>
    <x v="0"/>
    <m/>
    <m/>
    <m/>
    <m/>
    <m/>
    <m/>
    <m/>
    <m/>
    <m/>
    <m/>
    <m/>
    <m/>
    <m/>
    <n v="162"/>
    <n v="162"/>
    <b v="1"/>
    <m/>
    <m/>
    <m/>
    <m/>
    <m/>
    <m/>
    <m/>
    <m/>
    <m/>
    <s v="מור"/>
    <m/>
    <m/>
    <s v="טרם טויב"/>
    <m/>
    <m/>
    <m/>
    <m/>
    <m/>
  </r>
  <r>
    <n v="2414"/>
    <s v="פברואר 2022 - טיוב בקשות שאינן כפולות"/>
    <s v="ספק"/>
    <m/>
    <m/>
    <m/>
    <m/>
    <s v="לא קיים במפה"/>
    <s v="מהות הבקשה ריקה, לא נמצא מידע נוסף באתר העירייה ובמדלן"/>
    <m/>
    <m/>
    <n v="32841"/>
    <m/>
    <s v="חיפה"/>
    <x v="13"/>
    <x v="50"/>
    <m/>
    <s v="אב"/>
    <m/>
    <s v="רשויות"/>
    <s v="בינוי פינוי"/>
    <m/>
    <n v="7583355"/>
    <s v="304 61321405"/>
    <n v="304"/>
    <n v="61321405"/>
    <s v="בקשה למידע                                                                      "/>
    <s v="בקשה למידע - אזרחים                     "/>
    <n v="613214"/>
    <s v="חיפה"/>
    <n v="4000"/>
    <s v="רח' יהושפט המלך                                             "/>
    <n v="563"/>
    <n v="15"/>
    <n v="15"/>
    <m/>
    <d v="2021-12-27T00:00:00"/>
    <n v="0"/>
    <n v="0"/>
    <s v="NULL"/>
    <s v="NULL"/>
    <s v="NULL"/>
    <s v="2022_01"/>
    <d v="2022-01-11T16:30:30"/>
    <s v="NULL"/>
    <s v="NULL"/>
    <s v="NULL"/>
    <s v="NULL"/>
    <n v="0"/>
    <s v="NULL"/>
    <s v="NULL"/>
    <s v="NULL"/>
    <m/>
    <s v="NULL"/>
    <m/>
    <s v="NULL"/>
    <s v="NULL"/>
    <s v="NULL"/>
    <m/>
    <m/>
    <m/>
    <m/>
    <m/>
    <m/>
    <s v="NULL"/>
    <m/>
    <s v="NULL"/>
    <s v="NULL"/>
    <s v="גוש חלקה"/>
    <n v="2021"/>
    <x v="0"/>
    <m/>
    <m/>
    <m/>
    <m/>
    <m/>
    <m/>
    <m/>
    <s v="?"/>
    <s v="למידע"/>
    <m/>
    <x v="0"/>
    <m/>
    <m/>
    <m/>
    <m/>
    <m/>
    <m/>
    <m/>
    <m/>
    <m/>
    <m/>
    <m/>
    <m/>
    <m/>
    <n v="162"/>
    <n v="162"/>
    <b v="1"/>
    <m/>
    <m/>
    <m/>
    <m/>
    <m/>
    <m/>
    <m/>
    <m/>
    <m/>
    <s v="מור"/>
    <m/>
    <m/>
    <s v="טרם טויב"/>
    <m/>
    <m/>
    <m/>
    <m/>
    <m/>
  </r>
  <r>
    <n v="248"/>
    <m/>
    <m/>
    <m/>
    <m/>
    <m/>
    <m/>
    <m/>
    <m/>
    <m/>
    <m/>
    <n v="31140"/>
    <m/>
    <s v="חיפה"/>
    <x v="13"/>
    <x v="51"/>
    <m/>
    <m/>
    <m/>
    <s v="רשויות"/>
    <s v="רשויות מקומיות - עיבוי"/>
    <s v="בביצוע + מבנים מאוכלסים"/>
    <n v="748463"/>
    <s v="304 2015104700"/>
    <n v="304"/>
    <n v="2015104700"/>
    <s v="בקשה להיתר"/>
    <s v="פינוי ובינוי                            "/>
    <n v="20151047"/>
    <s v="חיפה                          "/>
    <n v="4000"/>
    <s v="חביבה"/>
    <n v="1040"/>
    <n v="13"/>
    <n v="13"/>
    <m/>
    <d v="2015-09-16T00:00:00"/>
    <n v="0"/>
    <n v="68"/>
    <n v="24"/>
    <n v="44"/>
    <n v="68"/>
    <m/>
    <m/>
    <m/>
    <m/>
    <m/>
    <s v=" הקמת שני בניני מגורים 68 יח&quot;ד סה&quot;כ תחנת טרנספורמציה תוך הריסת הבניין הקיים"/>
    <m/>
    <m/>
    <m/>
    <n v="217362"/>
    <n v="2015104700"/>
    <m/>
    <d v="2016-04-07T00:00:00"/>
    <m/>
    <n v="0"/>
    <n v="68"/>
    <n v="24"/>
    <m/>
    <n v="44"/>
    <m/>
    <n v="68"/>
    <m/>
    <m/>
    <s v="בני 68 דירות כפוף להוראות תכנית חפ/ 2187 א', חפ/2187 הריסת בנין קיים והקמת 2 מבנים בני 68 דירות מעל חנייה משותפת+חדר טרנספורמציה"/>
    <m/>
    <m/>
    <m/>
    <n v="2015"/>
    <x v="9"/>
    <s v="הריסה + בנייה"/>
    <s v="הריסה + בנייה"/>
    <m/>
    <n v="2"/>
    <m/>
    <m/>
    <m/>
    <n v="1"/>
    <s v="להיתר"/>
    <m/>
    <x v="1"/>
    <m/>
    <m/>
    <m/>
    <n v="748463"/>
    <n v="217362"/>
    <m/>
    <m/>
    <m/>
    <m/>
    <m/>
    <m/>
    <m/>
    <m/>
    <n v="72"/>
    <n v="72"/>
    <b v="1"/>
    <m/>
    <m/>
    <m/>
    <m/>
    <m/>
    <m/>
    <m/>
    <m/>
    <m/>
    <m/>
    <m/>
    <m/>
    <m/>
    <m/>
    <m/>
    <m/>
    <m/>
    <m/>
  </r>
  <r>
    <n v="249"/>
    <m/>
    <m/>
    <m/>
    <m/>
    <m/>
    <m/>
    <m/>
    <m/>
    <m/>
    <m/>
    <n v="31140"/>
    <m/>
    <s v="חיפה"/>
    <x v="13"/>
    <x v="51"/>
    <m/>
    <m/>
    <m/>
    <s v="רשויות"/>
    <s v="עיבוי"/>
    <s v="בביצוע + מבנים מאוכלסים"/>
    <n v="726043"/>
    <s v="304 54128928"/>
    <n v="304"/>
    <n v="54128928"/>
    <s v="בקשה להיתר"/>
    <s v="בניה חדשה"/>
    <n v="541289"/>
    <s v="חיפה"/>
    <n v="4000"/>
    <s v="חביבה"/>
    <n v="1040"/>
    <n v="21"/>
    <n v="21"/>
    <m/>
    <d v="2012-09-05T00:00:00"/>
    <n v="0"/>
    <n v="44"/>
    <n v="18"/>
    <n v="26"/>
    <n v="44"/>
    <m/>
    <m/>
    <m/>
    <m/>
    <m/>
    <s v="עיבוי מבנה קיים בן 18 דירות ל-44 דירות הכולל תוספת של 5 קומות על מבנה קיים"/>
    <m/>
    <m/>
    <m/>
    <s v="NULL"/>
    <m/>
    <m/>
    <m/>
    <m/>
    <m/>
    <m/>
    <m/>
    <m/>
    <m/>
    <m/>
    <m/>
    <m/>
    <m/>
    <m/>
    <m/>
    <m/>
    <s v="שליפת כתובות (אוגוסט 2020)"/>
    <n v="2012"/>
    <x v="0"/>
    <s v="בנייה"/>
    <m/>
    <m/>
    <n v="3"/>
    <m/>
    <m/>
    <m/>
    <n v="2"/>
    <s v="להיתר"/>
    <m/>
    <x v="0"/>
    <m/>
    <m/>
    <m/>
    <m/>
    <m/>
    <m/>
    <m/>
    <m/>
    <m/>
    <m/>
    <m/>
    <m/>
    <m/>
    <n v="72"/>
    <n v="72"/>
    <b v="1"/>
    <m/>
    <m/>
    <m/>
    <m/>
    <m/>
    <m/>
    <m/>
    <m/>
    <m/>
    <m/>
    <m/>
    <m/>
    <m/>
    <m/>
    <m/>
    <m/>
    <m/>
    <m/>
  </r>
  <r>
    <n v="250"/>
    <m/>
    <m/>
    <m/>
    <m/>
    <m/>
    <m/>
    <m/>
    <m/>
    <m/>
    <m/>
    <n v="31140"/>
    <m/>
    <s v="חיפה"/>
    <x v="13"/>
    <x v="51"/>
    <m/>
    <m/>
    <m/>
    <s v="רשויות"/>
    <s v="רשויות מקומיות - עיבוי"/>
    <s v="בביצוע + מבנים מאוכלסים"/>
    <n v="748354"/>
    <s v="304 2014094300"/>
    <n v="304"/>
    <n v="2014094300"/>
    <s v="בקשה להיתר"/>
    <s v="פינוי ובינוי                            "/>
    <n v="20140943"/>
    <s v="חיפה"/>
    <n v="4000"/>
    <s v="חביבה"/>
    <n v="1040"/>
    <n v="21"/>
    <n v="21"/>
    <m/>
    <d v="2014-04-02T00:00:00"/>
    <n v="0"/>
    <n v="52"/>
    <n v="18"/>
    <n v="34"/>
    <n v="52"/>
    <m/>
    <m/>
    <m/>
    <m/>
    <m/>
    <s v=" עיבוי מבנה מ 18 דירות ל - 52 דירות כולל הריסה ותוספת 6 קומות למבנה בניית חדר טרנפורמציה"/>
    <m/>
    <m/>
    <m/>
    <n v="217315"/>
    <n v="2014094300"/>
    <m/>
    <d v="2014-11-17T00:00:00"/>
    <m/>
    <n v="0"/>
    <n v="52"/>
    <n v="18"/>
    <m/>
    <n v="34"/>
    <m/>
    <n v="52"/>
    <m/>
    <m/>
    <s v="הריסת בניין קיים והקמת בנין חדש בן 52 דירות כפוף לתבע 2187 וכפוף להוראות תמ&quot;א 38 + חדר טרנספורמציה&quot;"/>
    <m/>
    <m/>
    <m/>
    <n v="2014"/>
    <x v="8"/>
    <s v="הריסה + בנייה"/>
    <s v="הריסה + בנייה"/>
    <m/>
    <n v="3"/>
    <m/>
    <m/>
    <m/>
    <n v="1"/>
    <s v="להיתר"/>
    <m/>
    <x v="1"/>
    <m/>
    <m/>
    <m/>
    <n v="748354"/>
    <n v="217315"/>
    <m/>
    <m/>
    <m/>
    <m/>
    <m/>
    <m/>
    <m/>
    <m/>
    <n v="72"/>
    <n v="72"/>
    <b v="1"/>
    <m/>
    <m/>
    <m/>
    <m/>
    <m/>
    <m/>
    <m/>
    <m/>
    <m/>
    <m/>
    <m/>
    <m/>
    <m/>
    <m/>
    <m/>
    <m/>
    <m/>
    <m/>
  </r>
  <r>
    <n v="251"/>
    <m/>
    <m/>
    <m/>
    <m/>
    <m/>
    <m/>
    <m/>
    <m/>
    <m/>
    <m/>
    <n v="31140"/>
    <m/>
    <s v="חיפה"/>
    <x v="13"/>
    <x v="51"/>
    <m/>
    <m/>
    <m/>
    <s v="רשויות"/>
    <s v="עיבוי"/>
    <s v="בביצוע + מבנים מאוכלסים"/>
    <n v="4905918"/>
    <s v="304 2014094301"/>
    <n v="304"/>
    <n v="2014094301"/>
    <s v="בקשה להיתר"/>
    <s v="פינוי ובינוי"/>
    <n v="20140943"/>
    <s v="חיפה"/>
    <n v="4000"/>
    <s v="חביבה"/>
    <n v="1040"/>
    <n v="21"/>
    <n v="21"/>
    <m/>
    <d v="2016-11-28T00:00:00"/>
    <n v="0"/>
    <n v="0"/>
    <n v="0"/>
    <n v="0"/>
    <n v="52"/>
    <m/>
    <m/>
    <m/>
    <m/>
    <m/>
    <s v="מצב סופי - עיבוי מבנה דירות ל 52 דירות כולל הריסה ותוספת 6 קומות למבנה בניית חדר טרנספורמציה"/>
    <m/>
    <m/>
    <m/>
    <n v="1492126"/>
    <n v="2014094301"/>
    <m/>
    <d v="2017-03-01T00:00:00"/>
    <m/>
    <n v="0"/>
    <n v="0"/>
    <m/>
    <m/>
    <m/>
    <m/>
    <n v="52"/>
    <m/>
    <m/>
    <s v="מצב סופי לתכנית להקמת בנין בן 52 יחד כפוף לחפ/2187 הכוללת הוספת חדר משאבות תת קרקעי במרווח צדדי צפוני תוספת מכפילי חניה, שטחים עיקריים ושינויים פנימיים הבקשה אושרה בועדת רישוי מתאריך 12/01/2017, באותם התנאים של ההיתר המקורי&quot;"/>
    <m/>
    <m/>
    <s v="שליפת כתובות (אוגוסט 2020)"/>
    <n v="2016"/>
    <x v="7"/>
    <s v="בנייה"/>
    <s v="בנייה"/>
    <m/>
    <n v="3"/>
    <m/>
    <m/>
    <m/>
    <n v="2"/>
    <s v="להיתר"/>
    <m/>
    <x v="2"/>
    <m/>
    <m/>
    <m/>
    <m/>
    <m/>
    <m/>
    <m/>
    <m/>
    <m/>
    <m/>
    <m/>
    <m/>
    <m/>
    <n v="72"/>
    <n v="72"/>
    <b v="1"/>
    <m/>
    <m/>
    <m/>
    <m/>
    <m/>
    <m/>
    <m/>
    <m/>
    <m/>
    <m/>
    <m/>
    <m/>
    <m/>
    <m/>
    <m/>
    <m/>
    <m/>
    <m/>
  </r>
  <r>
    <n v="252"/>
    <m/>
    <m/>
    <m/>
    <m/>
    <m/>
    <m/>
    <m/>
    <m/>
    <m/>
    <m/>
    <n v="31140"/>
    <m/>
    <s v="חיפה"/>
    <x v="13"/>
    <x v="51"/>
    <m/>
    <m/>
    <m/>
    <s v="רשויות"/>
    <s v="רשויות מקומיות - עיבוי"/>
    <s v="בביצוע + מבנים מאוכלסים"/>
    <n v="726040"/>
    <s v="304 54128924"/>
    <n v="304"/>
    <n v="54128924"/>
    <s v="בקשה להיתר"/>
    <s v="פינוי ובינוי                            "/>
    <n v="541289"/>
    <s v="חיפה"/>
    <n v="4000"/>
    <s v="חביבה"/>
    <n v="1040"/>
    <n v="27"/>
    <n v="27"/>
    <m/>
    <d v="2010-10-13T00:00:00"/>
    <n v="0"/>
    <n v="48"/>
    <n v="18"/>
    <n v="24"/>
    <n v="42"/>
    <m/>
    <m/>
    <m/>
    <m/>
    <m/>
    <s v=" פרויקט פינוי בינוי הכולל תוספת כ-2800 מ&quot;ר"/>
    <m/>
    <m/>
    <m/>
    <n v="206080"/>
    <n v="110540"/>
    <m/>
    <d v="2011-08-15T00:00:00"/>
    <m/>
    <n v="0"/>
    <n v="48"/>
    <n v="18"/>
    <m/>
    <n v="24"/>
    <m/>
    <n v="42"/>
    <m/>
    <m/>
    <m/>
    <m/>
    <m/>
    <m/>
    <n v="2010"/>
    <x v="12"/>
    <s v="בנייה"/>
    <s v="בנייה"/>
    <m/>
    <n v="4"/>
    <m/>
    <m/>
    <m/>
    <n v="1"/>
    <s v="להיתר"/>
    <m/>
    <x v="1"/>
    <m/>
    <m/>
    <m/>
    <n v="726040"/>
    <n v="206080"/>
    <m/>
    <m/>
    <m/>
    <m/>
    <m/>
    <m/>
    <m/>
    <m/>
    <n v="72"/>
    <n v="72"/>
    <b v="1"/>
    <m/>
    <m/>
    <m/>
    <m/>
    <m/>
    <m/>
    <m/>
    <m/>
    <m/>
    <m/>
    <m/>
    <m/>
    <m/>
    <m/>
    <m/>
    <m/>
    <m/>
    <m/>
  </r>
  <r>
    <n v="253"/>
    <m/>
    <m/>
    <m/>
    <m/>
    <m/>
    <m/>
    <m/>
    <m/>
    <m/>
    <m/>
    <n v="31140"/>
    <m/>
    <s v="חיפה"/>
    <x v="13"/>
    <x v="51"/>
    <m/>
    <m/>
    <m/>
    <s v="רשויות"/>
    <s v="עיבוי"/>
    <s v="בביצוע + מבנים מאוכלסים"/>
    <n v="726046"/>
    <s v="304 54128931"/>
    <n v="304"/>
    <n v="54128931"/>
    <s v="בקשה להיתר"/>
    <s v="פינוי ובינוי"/>
    <n v="541289"/>
    <s v="חיפה"/>
    <n v="4000"/>
    <s v="חביבה"/>
    <n v="1040"/>
    <n v="27"/>
    <n v="27"/>
    <m/>
    <d v="2013-02-04T00:00:00"/>
    <n v="0"/>
    <n v="0"/>
    <n v="18"/>
    <n v="24"/>
    <n v="42"/>
    <m/>
    <m/>
    <m/>
    <m/>
    <m/>
    <s v="עיבוי מבנה מ- 18 דירות ל- 42 דירות כולל תוספת 3 קומות על מבנה קיים- מצב סופי"/>
    <m/>
    <m/>
    <m/>
    <n v="206085"/>
    <n v="54128931"/>
    <m/>
    <d v="2013-06-04T00:00:00"/>
    <m/>
    <n v="0"/>
    <n v="0"/>
    <n v="18"/>
    <m/>
    <n v="24"/>
    <m/>
    <n v="42"/>
    <m/>
    <m/>
    <s v="מצב סופי לעיבוי מבנה מ-18 דירות ל42 דירות כולל תוספת 3 קומות על מבנה קיים באותם התנאים של ההיתר המקורי. הבקשה אושרה בישיבת ועדת הרישוי מתאריך 13.03.2013"/>
    <m/>
    <m/>
    <s v="שליפת כתובות (אוגוסט 2020)"/>
    <n v="2013"/>
    <x v="11"/>
    <s v="בנייה"/>
    <s v="בנייה"/>
    <m/>
    <n v="4"/>
    <m/>
    <m/>
    <m/>
    <n v="2"/>
    <s v="להיתר"/>
    <m/>
    <x v="2"/>
    <m/>
    <m/>
    <m/>
    <m/>
    <m/>
    <m/>
    <m/>
    <m/>
    <m/>
    <m/>
    <m/>
    <m/>
    <m/>
    <n v="72"/>
    <n v="72"/>
    <b v="1"/>
    <m/>
    <m/>
    <m/>
    <m/>
    <m/>
    <m/>
    <m/>
    <m/>
    <m/>
    <m/>
    <m/>
    <m/>
    <m/>
    <m/>
    <m/>
    <m/>
    <m/>
    <m/>
  </r>
  <r>
    <n v="254"/>
    <m/>
    <m/>
    <m/>
    <m/>
    <m/>
    <m/>
    <m/>
    <m/>
    <m/>
    <m/>
    <n v="31140"/>
    <m/>
    <s v="חיפה"/>
    <x v="13"/>
    <x v="51"/>
    <m/>
    <m/>
    <m/>
    <s v="רשויות"/>
    <s v="רשויות מקומיות - עיבוי"/>
    <s v="בביצוע + מבנים מאוכלסים"/>
    <n v="727520"/>
    <s v="304 57214105"/>
    <n v="304"/>
    <n v="57214105"/>
    <s v="בקשה להיתר"/>
    <s v="פינוי ובינוי                            "/>
    <n v="572141"/>
    <s v="חיפה"/>
    <n v="4000"/>
    <s v="חביבה"/>
    <n v="1040"/>
    <n v="33"/>
    <n v="33"/>
    <m/>
    <d v="2013-06-05T00:00:00"/>
    <n v="0"/>
    <n v="58"/>
    <n v="24"/>
    <n v="38"/>
    <n v="62"/>
    <m/>
    <m/>
    <m/>
    <m/>
    <m/>
    <s v=" הריסת בניין קיים 24 יחידות דיור ובניית חדש 58 יחידות דיור לפי חפ/2187"/>
    <m/>
    <m/>
    <m/>
    <n v="206862"/>
    <n v="57214105"/>
    <m/>
    <d v="2014-02-03T00:00:00"/>
    <m/>
    <n v="0"/>
    <n v="58"/>
    <n v="24"/>
    <m/>
    <n v="38"/>
    <m/>
    <n v="62"/>
    <m/>
    <m/>
    <s v="הריסת בניין קיים והקמת בניין חדש בן 58 דירות, כפוף לתכנית חפ/ 2187."/>
    <m/>
    <m/>
    <m/>
    <n v="2013"/>
    <x v="8"/>
    <s v="הריסה + בנייה"/>
    <s v="הריסה + בנייה"/>
    <m/>
    <n v="5"/>
    <m/>
    <m/>
    <m/>
    <n v="1"/>
    <s v="להיתר"/>
    <m/>
    <x v="1"/>
    <m/>
    <m/>
    <m/>
    <n v="727520"/>
    <n v="206862"/>
    <m/>
    <m/>
    <m/>
    <m/>
    <m/>
    <m/>
    <m/>
    <m/>
    <n v="72"/>
    <n v="72"/>
    <b v="1"/>
    <m/>
    <m/>
    <m/>
    <m/>
    <m/>
    <m/>
    <m/>
    <m/>
    <m/>
    <m/>
    <m/>
    <m/>
    <m/>
    <m/>
    <m/>
    <m/>
    <m/>
    <m/>
  </r>
  <r>
    <n v="255"/>
    <m/>
    <m/>
    <m/>
    <m/>
    <m/>
    <m/>
    <m/>
    <m/>
    <m/>
    <m/>
    <n v="31140"/>
    <m/>
    <s v="חיפה"/>
    <x v="13"/>
    <x v="51"/>
    <m/>
    <m/>
    <m/>
    <s v="רשויות"/>
    <s v="רשויות מקומיות - עיבוי"/>
    <s v="בביצוע + מבנים מאוכלסים"/>
    <n v="727523"/>
    <s v="304 57214108"/>
    <n v="304"/>
    <n v="57214108"/>
    <s v="בקשה להיתר"/>
    <s v="תכנית בינוי                             "/>
    <n v="572141"/>
    <s v="חיפה"/>
    <n v="4000"/>
    <s v="חביבה"/>
    <n v="1040"/>
    <n v="36"/>
    <n v="36"/>
    <m/>
    <d v="2015-12-21T00:00:00"/>
    <n v="0"/>
    <n v="71"/>
    <n v="25"/>
    <n v="46"/>
    <n v="71"/>
    <m/>
    <m/>
    <m/>
    <m/>
    <m/>
    <s v=" הקמת מבנה בן 71 יח&quot;ד על בסיס תכניות עיבוי תוך הריסת בניין קיים בן 25 יח&quot;ד"/>
    <m/>
    <m/>
    <m/>
    <s v="NULL"/>
    <m/>
    <m/>
    <m/>
    <m/>
    <m/>
    <m/>
    <m/>
    <m/>
    <m/>
    <m/>
    <m/>
    <m/>
    <m/>
    <m/>
    <m/>
    <m/>
    <m/>
    <n v="2015"/>
    <x v="0"/>
    <s v="הריסה + בנייה"/>
    <m/>
    <m/>
    <n v="6"/>
    <m/>
    <m/>
    <n v="1"/>
    <n v="1"/>
    <s v="להיתר"/>
    <m/>
    <x v="0"/>
    <m/>
    <m/>
    <m/>
    <m/>
    <n v="1512601"/>
    <m/>
    <m/>
    <m/>
    <m/>
    <m/>
    <m/>
    <m/>
    <m/>
    <n v="72"/>
    <n v="72"/>
    <b v="1"/>
    <m/>
    <m/>
    <m/>
    <m/>
    <m/>
    <m/>
    <m/>
    <m/>
    <m/>
    <m/>
    <m/>
    <m/>
    <m/>
    <m/>
    <m/>
    <m/>
    <m/>
    <m/>
  </r>
  <r>
    <n v="256"/>
    <m/>
    <m/>
    <m/>
    <m/>
    <m/>
    <m/>
    <m/>
    <m/>
    <m/>
    <m/>
    <n v="31140"/>
    <m/>
    <s v="חיפה"/>
    <x v="13"/>
    <x v="51"/>
    <m/>
    <m/>
    <m/>
    <s v="רשויות"/>
    <s v="רשויות מקומיות - עיבוי"/>
    <s v="בביצוע + מבנים מאוכלסים"/>
    <n v="4919303"/>
    <s v="304 57214113"/>
    <n v="304"/>
    <n v="57214113"/>
    <s v="בקשה להיתר"/>
    <s v="תכנית בינוי"/>
    <n v="572141"/>
    <s v="חיפה"/>
    <n v="4000"/>
    <s v="חביבה"/>
    <n v="1040"/>
    <n v="36"/>
    <n v="36"/>
    <m/>
    <d v="2016-07-26T00:00:00"/>
    <n v="0"/>
    <n v="0"/>
    <n v="25"/>
    <n v="46"/>
    <n v="71"/>
    <m/>
    <m/>
    <m/>
    <m/>
    <m/>
    <s v="עקב עדכון שטח בניה התיק עבר מ - 08 - ל - 013 הקמת מבנה בן 71 יח&quot;ד על בסיס תכניות עיבוי תוך הריסת בניין קיים בן 25 יח&quot;ד"/>
    <m/>
    <m/>
    <m/>
    <n v="1512601"/>
    <n v="57214113"/>
    <m/>
    <d v="2017-05-29T00:00:00"/>
    <m/>
    <n v="0"/>
    <n v="0"/>
    <n v="25"/>
    <m/>
    <n v="46"/>
    <m/>
    <n v="71"/>
    <m/>
    <m/>
    <s v="תכנית שינויים בשטחים , בקונטור המבנה ובמיקומי מרפסת לתכנית להריסת בנין הקמת בנין חדש בן 71 יחד כפוף לתכנית 2187 ותמ&quot;א 38/3 הבקשה אושרה בועדת רישוי מתאריך 04/12/2016 באותם התנאים של בקשה 08&quot;"/>
    <m/>
    <m/>
    <m/>
    <n v="2016"/>
    <x v="7"/>
    <s v="הריסה + בנייה"/>
    <s v="הריסה + בנייה"/>
    <m/>
    <n v="6"/>
    <m/>
    <m/>
    <m/>
    <n v="2"/>
    <s v="להיתר"/>
    <m/>
    <x v="1"/>
    <m/>
    <m/>
    <m/>
    <n v="727523"/>
    <m/>
    <m/>
    <m/>
    <m/>
    <m/>
    <m/>
    <m/>
    <m/>
    <m/>
    <n v="72"/>
    <n v="72"/>
    <b v="1"/>
    <m/>
    <m/>
    <m/>
    <m/>
    <m/>
    <m/>
    <m/>
    <m/>
    <m/>
    <m/>
    <m/>
    <m/>
    <m/>
    <m/>
    <m/>
    <m/>
    <m/>
    <m/>
  </r>
  <r>
    <n v="257"/>
    <m/>
    <m/>
    <m/>
    <m/>
    <m/>
    <m/>
    <m/>
    <m/>
    <m/>
    <m/>
    <n v="31140"/>
    <m/>
    <s v="חיפה"/>
    <x v="13"/>
    <x v="51"/>
    <m/>
    <m/>
    <m/>
    <s v="רשויות"/>
    <s v="רשויות מקומיות - עיבוי"/>
    <s v="בביצוע + מבנים מאוכלסים"/>
    <n v="5261041"/>
    <s v="304 57214114"/>
    <n v="304"/>
    <n v="57214114"/>
    <s v="בקשה להיתר"/>
    <s v="תכנית שינויים בנין חדש"/>
    <n v="572141"/>
    <s v="חיפה"/>
    <n v="4000"/>
    <s v="חביבה"/>
    <n v="1040"/>
    <n v="36"/>
    <n v="36"/>
    <m/>
    <d v="2017-06-28T00:00:00"/>
    <n v="0"/>
    <n v="0"/>
    <n v="25"/>
    <n v="46"/>
    <n v="71"/>
    <m/>
    <m/>
    <m/>
    <m/>
    <m/>
    <s v="תכנית שינויים - הקמת מבנה בן 71 יחד על בסיס תוכנית עיבוי תוך הריסת בניין קיים בן 25 יחד"/>
    <m/>
    <m/>
    <m/>
    <s v="NULL"/>
    <m/>
    <m/>
    <m/>
    <m/>
    <m/>
    <m/>
    <m/>
    <m/>
    <m/>
    <m/>
    <m/>
    <m/>
    <m/>
    <m/>
    <m/>
    <m/>
    <m/>
    <n v="2017"/>
    <x v="0"/>
    <s v="הריסה + בנייה (שינויים)"/>
    <m/>
    <m/>
    <m/>
    <m/>
    <m/>
    <m/>
    <n v="4"/>
    <s v="להיתר"/>
    <m/>
    <x v="0"/>
    <m/>
    <m/>
    <m/>
    <m/>
    <m/>
    <m/>
    <m/>
    <m/>
    <m/>
    <m/>
    <m/>
    <m/>
    <m/>
    <n v="72"/>
    <n v="72"/>
    <b v="1"/>
    <m/>
    <m/>
    <m/>
    <m/>
    <m/>
    <m/>
    <m/>
    <m/>
    <m/>
    <m/>
    <m/>
    <m/>
    <m/>
    <m/>
    <m/>
    <m/>
    <m/>
    <m/>
  </r>
  <r>
    <n v="258"/>
    <m/>
    <m/>
    <m/>
    <m/>
    <m/>
    <m/>
    <m/>
    <m/>
    <m/>
    <m/>
    <n v="31140"/>
    <m/>
    <s v="חיפה"/>
    <x v="13"/>
    <x v="51"/>
    <m/>
    <m/>
    <m/>
    <s v="רשויות"/>
    <s v="עיבוי"/>
    <s v="בביצוע + מבנים מאוכלסים"/>
    <n v="5423970"/>
    <s v="304 57214114"/>
    <n v="304"/>
    <n v="57214114"/>
    <s v="בקשה להיתר"/>
    <s v="תכנית שינויים בנין חדש"/>
    <n v="572141"/>
    <s v="חיפה"/>
    <n v="4000"/>
    <s v="חביבה"/>
    <n v="1040"/>
    <n v="36"/>
    <n v="36"/>
    <m/>
    <d v="2017-06-28T00:00:00"/>
    <n v="0"/>
    <n v="0"/>
    <n v="25"/>
    <n v="46"/>
    <n v="71"/>
    <m/>
    <m/>
    <m/>
    <m/>
    <m/>
    <s v="תכנית שינויים - הקמת מבנה בן 71 יחד על בסיס תוכנית עיבוי תוך הריסת בניין קיים בן 25 יחד"/>
    <m/>
    <m/>
    <m/>
    <n v="1561875"/>
    <n v="57214114"/>
    <m/>
    <d v="2018-03-27T00:00:00"/>
    <m/>
    <n v="0"/>
    <n v="0"/>
    <m/>
    <m/>
    <m/>
    <m/>
    <m/>
    <m/>
    <m/>
    <s v="תכנית שינויים להיתר מס' 57/2141/13 עבור בנין מגורים בן 71 יחד כפוף לחפ/2187 הבקשה אושרה בועדת רישוי מתאריך 14/11/2017 באותם התנאים של בקשות 07 ו - 13&quot;"/>
    <m/>
    <m/>
    <s v="שליפת כתובות (אוגוסט 2020)"/>
    <n v="2017"/>
    <x v="4"/>
    <s v="הריסה + בנייה"/>
    <s v="שינויים"/>
    <m/>
    <m/>
    <m/>
    <m/>
    <m/>
    <n v="4"/>
    <s v="להיתר"/>
    <m/>
    <x v="0"/>
    <m/>
    <m/>
    <m/>
    <m/>
    <m/>
    <m/>
    <m/>
    <m/>
    <m/>
    <m/>
    <m/>
    <m/>
    <m/>
    <n v="72"/>
    <n v="72"/>
    <b v="1"/>
    <m/>
    <m/>
    <m/>
    <m/>
    <m/>
    <m/>
    <m/>
    <m/>
    <m/>
    <m/>
    <m/>
    <m/>
    <m/>
    <m/>
    <m/>
    <m/>
    <m/>
    <m/>
  </r>
  <r>
    <n v="259"/>
    <m/>
    <m/>
    <m/>
    <m/>
    <m/>
    <m/>
    <m/>
    <m/>
    <m/>
    <m/>
    <n v="31140"/>
    <m/>
    <s v="חיפה"/>
    <x v="13"/>
    <x v="51"/>
    <m/>
    <m/>
    <m/>
    <s v="רשויות"/>
    <s v="רשויות מקומיות - עיבוי"/>
    <s v="בביצוע + מבנים מאוכלסים"/>
    <n v="5319810"/>
    <s v="304 57214115"/>
    <n v="304"/>
    <n v="57214115"/>
    <s v="בקשה להיתר"/>
    <s v="תכ' שנויים תוס' לבנין קים"/>
    <n v="572141"/>
    <s v="חיפה"/>
    <n v="4000"/>
    <s v="חביבה"/>
    <n v="1040"/>
    <n v="36"/>
    <n v="36"/>
    <m/>
    <d v="2017-10-02T00:00:00"/>
    <n v="0"/>
    <n v="0"/>
    <n v="25"/>
    <n v="46"/>
    <n v="71"/>
    <m/>
    <m/>
    <m/>
    <m/>
    <m/>
    <s v="תכנית שינויים - הקמת מבנה בן 71 יח&quot;ד על בסיס תכנית עיבוי תוך הריסת בניין קים בן 25 יח&quot;ד"/>
    <m/>
    <m/>
    <m/>
    <s v="NULL"/>
    <m/>
    <m/>
    <m/>
    <m/>
    <m/>
    <m/>
    <m/>
    <m/>
    <m/>
    <m/>
    <m/>
    <m/>
    <m/>
    <m/>
    <m/>
    <m/>
    <m/>
    <n v="2017"/>
    <x v="0"/>
    <s v="הריסה + בנייה"/>
    <m/>
    <m/>
    <n v="6"/>
    <m/>
    <m/>
    <m/>
    <n v="2"/>
    <s v="להיתר"/>
    <m/>
    <x v="0"/>
    <m/>
    <m/>
    <m/>
    <m/>
    <m/>
    <m/>
    <m/>
    <m/>
    <m/>
    <m/>
    <m/>
    <m/>
    <m/>
    <n v="72"/>
    <n v="72"/>
    <b v="1"/>
    <m/>
    <m/>
    <m/>
    <m/>
    <m/>
    <m/>
    <m/>
    <m/>
    <m/>
    <m/>
    <m/>
    <m/>
    <m/>
    <m/>
    <m/>
    <m/>
    <m/>
    <m/>
  </r>
  <r>
    <n v="260"/>
    <m/>
    <m/>
    <m/>
    <m/>
    <m/>
    <m/>
    <m/>
    <m/>
    <m/>
    <m/>
    <n v="31140"/>
    <m/>
    <s v="חיפה"/>
    <x v="13"/>
    <x v="51"/>
    <m/>
    <m/>
    <m/>
    <s v="רשויות"/>
    <s v="רשויות מקומיות - עיבוי"/>
    <s v="בביצוע + מבנים מאוכלסים"/>
    <n v="726042"/>
    <s v="304 54128927"/>
    <n v="304"/>
    <n v="54128927"/>
    <s v="בקשה להיתר"/>
    <s v="פינוי ובינוי                            "/>
    <n v="541289"/>
    <s v="חיפה"/>
    <n v="4000"/>
    <s v="חביבה"/>
    <n v="1040"/>
    <n v="41"/>
    <n v="41"/>
    <m/>
    <d v="2012-06-25T00:00:00"/>
    <n v="0"/>
    <n v="43"/>
    <n v="18"/>
    <n v="25"/>
    <n v="43"/>
    <m/>
    <m/>
    <m/>
    <m/>
    <m/>
    <s v=" עיבוי מבנה מ-18 יח&quot;ד ל-43 דירות כולל תוספת        5 קומות על מבנה קיים"/>
    <m/>
    <m/>
    <m/>
    <n v="206082"/>
    <n v="54128927"/>
    <m/>
    <d v="2015-06-28T00:00:00"/>
    <m/>
    <n v="0"/>
    <n v="43"/>
    <n v="18"/>
    <m/>
    <n v="25"/>
    <m/>
    <n v="43"/>
    <m/>
    <m/>
    <s v="הקמת בנין חדש תוך הריסת בנין קיים בן 8 קומות סהכ 43 דירות לפי תכנית חפ/2187 וחידוש אישור בועדת רישוי הבניה בתאריך 25/8/13 ובתאריך 16/09/14&quot;"/>
    <m/>
    <m/>
    <m/>
    <n v="2012"/>
    <x v="5"/>
    <s v="בנייה"/>
    <s v="הריסה + בנייה"/>
    <m/>
    <n v="7"/>
    <m/>
    <m/>
    <m/>
    <n v="1"/>
    <s v="להיתר"/>
    <m/>
    <x v="1"/>
    <m/>
    <m/>
    <m/>
    <n v="726042"/>
    <n v="206082"/>
    <m/>
    <m/>
    <m/>
    <m/>
    <m/>
    <m/>
    <m/>
    <m/>
    <n v="72"/>
    <n v="72"/>
    <b v="1"/>
    <m/>
    <m/>
    <m/>
    <m/>
    <m/>
    <m/>
    <m/>
    <m/>
    <m/>
    <m/>
    <m/>
    <m/>
    <m/>
    <m/>
    <m/>
    <m/>
    <m/>
    <m/>
  </r>
  <r>
    <n v="261"/>
    <m/>
    <m/>
    <m/>
    <m/>
    <m/>
    <m/>
    <m/>
    <m/>
    <m/>
    <m/>
    <n v="31140"/>
    <m/>
    <s v="חיפה"/>
    <x v="13"/>
    <x v="51"/>
    <m/>
    <m/>
    <m/>
    <s v="רשויות"/>
    <s v="רשויות מקומיות - עיבוי"/>
    <s v="בביצוע + מבנים מאוכלסים"/>
    <n v="748424"/>
    <s v="304 2015099900"/>
    <n v="304"/>
    <n v="2015099900"/>
    <s v="בקשה להיתר"/>
    <s v="תמא 38&quot;                                 "/>
    <n v="20150999"/>
    <s v="חיפה"/>
    <n v="4000"/>
    <s v="חביבה"/>
    <n v="1040"/>
    <n v="42"/>
    <n v="42"/>
    <m/>
    <d v="2015-04-20T00:00:00"/>
    <n v="0"/>
    <n v="64"/>
    <n v="26"/>
    <n v="38"/>
    <n v="64"/>
    <m/>
    <m/>
    <m/>
    <m/>
    <m/>
    <s v=" הריסת מבנה מגורים קיים בן 26 דירות לפי תמ&quot;א 38 הקמת מבנה מגורים חדש בן 64 דירות לפי תמ&quot;א 38"/>
    <m/>
    <m/>
    <m/>
    <n v="217343"/>
    <n v="2015099900"/>
    <m/>
    <d v="2016-02-29T00:00:00"/>
    <m/>
    <n v="0"/>
    <n v="64"/>
    <n v="26"/>
    <m/>
    <n v="38"/>
    <m/>
    <n v="64"/>
    <m/>
    <m/>
    <s v="====================================================== הריסת בנין והקמת בניין חדש בן 64 דירות כפוף לחפ/2187 ותמ''א 38/3 ======================================================"/>
    <m/>
    <m/>
    <m/>
    <n v="2015"/>
    <x v="9"/>
    <s v="הריסה + בנייה"/>
    <s v="הריסה + בנייה"/>
    <m/>
    <n v="8"/>
    <m/>
    <m/>
    <m/>
    <n v="1"/>
    <s v="להיתר"/>
    <m/>
    <x v="1"/>
    <m/>
    <m/>
    <m/>
    <n v="748424"/>
    <n v="217343"/>
    <m/>
    <m/>
    <m/>
    <m/>
    <m/>
    <m/>
    <m/>
    <m/>
    <n v="72"/>
    <n v="72"/>
    <b v="1"/>
    <m/>
    <m/>
    <m/>
    <m/>
    <m/>
    <m/>
    <m/>
    <m/>
    <m/>
    <m/>
    <m/>
    <m/>
    <m/>
    <m/>
    <m/>
    <m/>
    <m/>
    <m/>
  </r>
  <r>
    <n v="262"/>
    <m/>
    <m/>
    <m/>
    <m/>
    <m/>
    <m/>
    <m/>
    <m/>
    <m/>
    <m/>
    <n v="31140"/>
    <m/>
    <s v="חיפה"/>
    <x v="13"/>
    <x v="51"/>
    <m/>
    <m/>
    <m/>
    <s v="רשויות"/>
    <s v="רשויות מקומיות - עיבוי"/>
    <s v="בביצוע + מבנים מאוכלסים"/>
    <n v="4906710"/>
    <s v="304 2015099901"/>
    <n v="304"/>
    <n v="2015099901"/>
    <s v="בקשה להיתר"/>
    <s v="תמא 38 הריסה ובניה&quot;"/>
    <n v="20150999"/>
    <s v="חיפה"/>
    <n v="4000"/>
    <s v="חביבה"/>
    <n v="1040"/>
    <n v="42"/>
    <n v="42"/>
    <m/>
    <d v="2016-11-14T00:00:00"/>
    <n v="0"/>
    <n v="0"/>
    <m/>
    <m/>
    <m/>
    <m/>
    <m/>
    <m/>
    <m/>
    <m/>
    <s v="תכנית שינויים לבקשה 2015099900 1. הגדלת מרפסות בקומה 9 ושינויים גיאומטריים במרפסות בצד דרום 2. שינוי גמר של החזית האחורית מחיפוי אבן לשליכט פיגמנטי 3. תוספת של שצי דירות קטנות על ידי פיתול דירות"/>
    <m/>
    <m/>
    <m/>
    <n v="1513149"/>
    <n v="2015099901"/>
    <m/>
    <d v="2017-08-07T00:00:00"/>
    <m/>
    <n v="0"/>
    <n v="0"/>
    <m/>
    <m/>
    <m/>
    <m/>
    <n v="64"/>
    <m/>
    <m/>
    <s v="====================================================== מצב סופי לתכנית להקמת בניין בן 64 יחד, כפוף לחפ/2187, כוללת: שינויים בגודל ובשטחי המרפסות הזיזיות ======================================================&quot;"/>
    <m/>
    <m/>
    <m/>
    <n v="2016"/>
    <x v="7"/>
    <s v="בנייה"/>
    <s v="בנייה"/>
    <m/>
    <n v="8"/>
    <m/>
    <m/>
    <m/>
    <n v="2"/>
    <s v="להיתר"/>
    <m/>
    <x v="2"/>
    <m/>
    <m/>
    <m/>
    <m/>
    <m/>
    <m/>
    <m/>
    <m/>
    <m/>
    <m/>
    <m/>
    <m/>
    <m/>
    <n v="72"/>
    <n v="72"/>
    <b v="1"/>
    <m/>
    <m/>
    <m/>
    <m/>
    <m/>
    <m/>
    <m/>
    <m/>
    <m/>
    <m/>
    <m/>
    <m/>
    <m/>
    <m/>
    <m/>
    <m/>
    <m/>
    <m/>
  </r>
  <r>
    <n v="263"/>
    <m/>
    <m/>
    <m/>
    <m/>
    <m/>
    <m/>
    <m/>
    <m/>
    <m/>
    <m/>
    <n v="31140"/>
    <m/>
    <s v="חיפה"/>
    <x v="13"/>
    <x v="51"/>
    <m/>
    <m/>
    <m/>
    <s v="רשויות"/>
    <s v="רשויות מקומיות - עיבוי"/>
    <s v="בביצוע + מבנים מאוכלסים"/>
    <n v="726044"/>
    <s v="304 54128929"/>
    <n v="304"/>
    <n v="54128929"/>
    <s v="בקשה להיתר"/>
    <s v="פינוי ובינוי                            "/>
    <n v="541289"/>
    <s v="חיפה                          "/>
    <n v="4000"/>
    <s v="חביבה"/>
    <n v="1040"/>
    <n v="47"/>
    <n v="47"/>
    <m/>
    <d v="2013-01-16T00:00:00"/>
    <n v="0"/>
    <n v="43"/>
    <n v="18"/>
    <n v="14"/>
    <n v="43"/>
    <m/>
    <m/>
    <m/>
    <m/>
    <m/>
    <s v=" הריסת בניין בן 18 דירות והקמת בניין בן 43 דירות במתחם עיבוי חביבה רייך"/>
    <m/>
    <m/>
    <m/>
    <n v="206083"/>
    <n v="54128929"/>
    <m/>
    <d v="2013-06-16T00:00:00"/>
    <m/>
    <n v="0"/>
    <n v="43"/>
    <n v="18"/>
    <m/>
    <n v="14"/>
    <m/>
    <n v="43"/>
    <m/>
    <m/>
    <s v="עיבוי מבנה קיים בן 18 דירות תוך הריסתו והקמת מבנה חדש בן 43 דירות כפוף להוראות תבע ח.פ 2187.&quot;"/>
    <m/>
    <m/>
    <m/>
    <n v="2013"/>
    <x v="11"/>
    <s v="הריסה + בנייה"/>
    <s v="הריסה + בנייה"/>
    <m/>
    <n v="9"/>
    <m/>
    <m/>
    <m/>
    <n v="1"/>
    <s v="להיתר"/>
    <m/>
    <x v="1"/>
    <m/>
    <m/>
    <m/>
    <n v="726044"/>
    <n v="206083"/>
    <m/>
    <m/>
    <m/>
    <m/>
    <m/>
    <m/>
    <m/>
    <m/>
    <n v="72"/>
    <n v="72"/>
    <b v="1"/>
    <m/>
    <m/>
    <m/>
    <m/>
    <m/>
    <m/>
    <m/>
    <m/>
    <m/>
    <m/>
    <m/>
    <m/>
    <m/>
    <m/>
    <m/>
    <m/>
    <m/>
    <m/>
  </r>
  <r>
    <n v="264"/>
    <m/>
    <m/>
    <m/>
    <m/>
    <m/>
    <m/>
    <m/>
    <m/>
    <m/>
    <m/>
    <n v="31140"/>
    <m/>
    <s v="חיפה"/>
    <x v="13"/>
    <x v="51"/>
    <m/>
    <m/>
    <m/>
    <s v="רשויות"/>
    <s v="רשויות מקומיות - עיבוי"/>
    <s v="בביצוע + מבנים מאוכלסים"/>
    <n v="736556"/>
    <s v="304 86082001"/>
    <n v="304"/>
    <n v="86082001"/>
    <s v="בקשה להיתר"/>
    <s v="בניה חדשה                               "/>
    <n v="860820"/>
    <s v="חיפה"/>
    <n v="4000"/>
    <s v="חביבה"/>
    <n v="1040"/>
    <n v="50"/>
    <n v="50"/>
    <m/>
    <d v="2015-03-11T00:00:00"/>
    <n v="0"/>
    <n v="140"/>
    <n v="48"/>
    <n v="92"/>
    <n v="140"/>
    <m/>
    <m/>
    <s v="אתר העירייה"/>
    <s v="חישוב מתמטי"/>
    <s v="אתר העירייה"/>
    <s v=" הקמת שני מבנים ע&quot;ב תוכנית עיבוי , כל מבנה מ- 24 יח&quot;ד ל- 70 יח&quot;ד כולל הריסה ותוספת 5 קומות למבנה סה&quot;כ - 140 יח&quot;ד                                                                                                                                               "/>
    <m/>
    <m/>
    <m/>
    <n v="1502079"/>
    <n v="86082001"/>
    <m/>
    <d v="2017-01-30T00:00:00"/>
    <m/>
    <n v="0"/>
    <n v="140"/>
    <n v="48"/>
    <s v="אתר העירייה"/>
    <n v="92"/>
    <s v="חישוב מתמטי"/>
    <n v="140"/>
    <s v="אתר העירייה"/>
    <m/>
    <s v="==================================================== הריסת 2 בניינים והקמת 2 בניינים עג חניון תת קרקעי סה&quot;כ 140 דירות עפ&quot;י הוראות חפ/2187 ותמ&quot;א 38 ======================================================&quot;"/>
    <m/>
    <m/>
    <m/>
    <n v="2015"/>
    <x v="7"/>
    <s v="הריסה + בנייה"/>
    <s v="הריסה + בנייה"/>
    <m/>
    <n v="10"/>
    <m/>
    <m/>
    <m/>
    <n v="1"/>
    <s v="להיתר"/>
    <m/>
    <x v="1"/>
    <m/>
    <m/>
    <m/>
    <n v="736556"/>
    <n v="1502079"/>
    <m/>
    <m/>
    <m/>
    <m/>
    <m/>
    <m/>
    <m/>
    <m/>
    <n v="72"/>
    <n v="72"/>
    <b v="1"/>
    <m/>
    <m/>
    <m/>
    <m/>
    <m/>
    <m/>
    <m/>
    <m/>
    <m/>
    <m/>
    <m/>
    <m/>
    <m/>
    <m/>
    <m/>
    <m/>
    <m/>
    <m/>
  </r>
  <r>
    <n v="265"/>
    <m/>
    <m/>
    <m/>
    <m/>
    <m/>
    <m/>
    <m/>
    <m/>
    <m/>
    <m/>
    <n v="31140"/>
    <m/>
    <s v="חיפה"/>
    <x v="13"/>
    <x v="51"/>
    <m/>
    <m/>
    <m/>
    <s v="רשויות"/>
    <s v="רשויות מקומיות - עיבוי"/>
    <s v="בביצוע + מבנים מאוכלסים"/>
    <n v="5425562"/>
    <s v="304 54128951"/>
    <n v="304"/>
    <n v="54128951"/>
    <s v="בקשה לתיק מידע (היתר)"/>
    <s v="בניה חדשה"/>
    <n v="541289"/>
    <s v="חיפה"/>
    <n v="4000"/>
    <s v="חביבה"/>
    <n v="1040"/>
    <n v="55"/>
    <n v="55"/>
    <m/>
    <d v="2018-12-20T00:00:00"/>
    <n v="0"/>
    <n v="80"/>
    <n v="24"/>
    <n v="56"/>
    <n v="80"/>
    <m/>
    <m/>
    <m/>
    <m/>
    <m/>
    <s v="זכויות עפ&quot;י תמ&quot;א 38 -הריסת בנין קיים בן 24 יח&quot;ד, ובנית בנין חדש בן 80 יח&quot;ד , 9 קומות ע&quot;ג 2 קומות חנייה היקף בניה מוצע כ 7700 מ&quot;ר,"/>
    <m/>
    <m/>
    <m/>
    <s v="NULL"/>
    <m/>
    <m/>
    <m/>
    <m/>
    <m/>
    <m/>
    <m/>
    <m/>
    <m/>
    <m/>
    <m/>
    <m/>
    <m/>
    <m/>
    <m/>
    <m/>
    <m/>
    <n v="2018"/>
    <x v="0"/>
    <s v="הריסה + בנייה"/>
    <m/>
    <m/>
    <n v="11"/>
    <m/>
    <m/>
    <m/>
    <n v="1"/>
    <s v="למידע"/>
    <m/>
    <x v="0"/>
    <m/>
    <m/>
    <m/>
    <m/>
    <m/>
    <m/>
    <m/>
    <m/>
    <m/>
    <m/>
    <m/>
    <m/>
    <m/>
    <n v="72"/>
    <n v="72"/>
    <b v="1"/>
    <m/>
    <m/>
    <m/>
    <m/>
    <m/>
    <m/>
    <m/>
    <m/>
    <m/>
    <m/>
    <m/>
    <m/>
    <s v="שחר"/>
    <m/>
    <m/>
    <m/>
    <m/>
    <m/>
  </r>
  <r>
    <n v="266"/>
    <m/>
    <m/>
    <m/>
    <m/>
    <m/>
    <m/>
    <m/>
    <m/>
    <m/>
    <m/>
    <n v="31140"/>
    <m/>
    <s v="חיפה"/>
    <x v="13"/>
    <x v="51"/>
    <m/>
    <m/>
    <m/>
    <s v="רשויות"/>
    <s v="רשויות מקומיות - עיבוי"/>
    <s v="בביצוע + מבנים מאוכלסים"/>
    <n v="726057"/>
    <s v="304 54128943"/>
    <n v="304"/>
    <n v="54128943"/>
    <s v="בקשה להיתר"/>
    <s v="פינוי ובינוי                            "/>
    <n v="541289"/>
    <s v="חיפה"/>
    <n v="4000"/>
    <s v="חביבה"/>
    <n v="1040"/>
    <n v="57"/>
    <n v="57"/>
    <m/>
    <d v="2015-07-06T00:00:00"/>
    <n v="0"/>
    <n v="0"/>
    <n v="24"/>
    <n v="48"/>
    <n v="72"/>
    <m/>
    <m/>
    <m/>
    <m/>
    <m/>
    <s v=" הריסת בניין קיים 24 יח&quot;ד ובניית בניין חדש 72 יח&quot;ד לפי חפ 2187"/>
    <m/>
    <m/>
    <m/>
    <s v="NULL"/>
    <m/>
    <m/>
    <m/>
    <m/>
    <m/>
    <m/>
    <m/>
    <m/>
    <m/>
    <m/>
    <m/>
    <m/>
    <m/>
    <m/>
    <m/>
    <m/>
    <m/>
    <n v="2015"/>
    <x v="0"/>
    <s v="הריסה + בנייה"/>
    <m/>
    <m/>
    <n v="12"/>
    <m/>
    <m/>
    <m/>
    <n v="1"/>
    <s v="להיתר"/>
    <m/>
    <x v="0"/>
    <m/>
    <m/>
    <m/>
    <m/>
    <m/>
    <m/>
    <m/>
    <m/>
    <m/>
    <m/>
    <m/>
    <m/>
    <m/>
    <n v="72"/>
    <n v="72"/>
    <b v="1"/>
    <m/>
    <m/>
    <m/>
    <m/>
    <m/>
    <m/>
    <m/>
    <s v="לא היו החלטות בבקשה"/>
    <m/>
    <m/>
    <m/>
    <m/>
    <m/>
    <s v="פיש"/>
    <m/>
    <m/>
    <m/>
    <m/>
  </r>
  <r>
    <n v="267"/>
    <m/>
    <m/>
    <m/>
    <m/>
    <m/>
    <m/>
    <m/>
    <m/>
    <m/>
    <m/>
    <n v="31140"/>
    <m/>
    <s v="חיפה"/>
    <x v="13"/>
    <x v="51"/>
    <m/>
    <m/>
    <m/>
    <s v="רשויות"/>
    <s v="רשויות מקומיות - עיבוי"/>
    <s v="בביצוע + מבנים מאוכלסים"/>
    <n v="748447"/>
    <s v="304 2015102900"/>
    <n v="304"/>
    <n v="2015102900"/>
    <s v="בקשה להיתר"/>
    <s v="פינוי ובינוי                            "/>
    <n v="20151029"/>
    <s v="חיפה"/>
    <n v="4000"/>
    <s v="חביבה"/>
    <n v="1040"/>
    <n v="62"/>
    <n v="62"/>
    <m/>
    <d v="2015-06-29T00:00:00"/>
    <n v="0"/>
    <n v="69"/>
    <n v="24"/>
    <n v="45"/>
    <n v="69"/>
    <m/>
    <m/>
    <m/>
    <m/>
    <m/>
    <s v=" הריסת בניין קיים 24 יח&quot;ד ובניי בניין חדש 69 יח&quot;ד לפי חפ/2187"/>
    <m/>
    <m/>
    <m/>
    <n v="217357"/>
    <n v="2015102900"/>
    <m/>
    <d v="2016-05-19T00:00:00"/>
    <m/>
    <n v="0"/>
    <n v="69"/>
    <n v="24"/>
    <m/>
    <n v="45"/>
    <m/>
    <n v="69"/>
    <m/>
    <m/>
    <s v="====================================================== הריסת בנין קיים בן 24 דירות והקמת בנין חדש בן 69 דירות, כפוף לתב''ע חפ/2187 ולתמא 38 ======================================================&quot;"/>
    <m/>
    <m/>
    <m/>
    <n v="2015"/>
    <x v="9"/>
    <s v="הריסה + בנייה"/>
    <s v="הריסה + בנייה"/>
    <m/>
    <n v="13"/>
    <m/>
    <m/>
    <m/>
    <n v="1"/>
    <s v="להיתר"/>
    <m/>
    <x v="1"/>
    <m/>
    <m/>
    <m/>
    <n v="748447"/>
    <n v="217357"/>
    <m/>
    <m/>
    <m/>
    <m/>
    <m/>
    <m/>
    <m/>
    <m/>
    <n v="72"/>
    <n v="72"/>
    <b v="1"/>
    <m/>
    <m/>
    <m/>
    <m/>
    <m/>
    <m/>
    <m/>
    <m/>
    <m/>
    <m/>
    <m/>
    <m/>
    <m/>
    <m/>
    <m/>
    <m/>
    <m/>
    <m/>
  </r>
  <r>
    <n v="268"/>
    <m/>
    <m/>
    <m/>
    <m/>
    <m/>
    <m/>
    <m/>
    <m/>
    <m/>
    <m/>
    <n v="31140"/>
    <m/>
    <s v="חיפה"/>
    <x v="13"/>
    <x v="51"/>
    <m/>
    <m/>
    <m/>
    <s v="רשויות"/>
    <s v="רשויות מקומיות - עיבוי"/>
    <s v="בביצוע + מבנים מאוכלסים"/>
    <n v="748448"/>
    <s v="304 2015102901"/>
    <n v="304"/>
    <n v="2015102901"/>
    <s v="בקשה להיתר"/>
    <s v="פינוי ובינוי"/>
    <n v="20151029"/>
    <s v="חיפה"/>
    <n v="4000"/>
    <s v="חביבה"/>
    <n v="1040"/>
    <n v="62"/>
    <n v="62"/>
    <m/>
    <d v="2016-02-16T00:00:00"/>
    <n v="0"/>
    <n v="0"/>
    <n v="0"/>
    <n v="0"/>
    <n v="69"/>
    <m/>
    <m/>
    <m/>
    <m/>
    <m/>
    <s v="עקב דיון חוזר לשינוי תנאי בנושא מרפסות זיזיות במרווח האחורי -  הריסת בניין קיים 24 יח&quot;ד ובניי בניין חדש 69 יח&quot;ד לפי חפ/2187"/>
    <m/>
    <m/>
    <m/>
    <s v="NULL"/>
    <m/>
    <m/>
    <m/>
    <m/>
    <m/>
    <m/>
    <m/>
    <m/>
    <m/>
    <m/>
    <m/>
    <m/>
    <m/>
    <m/>
    <m/>
    <m/>
    <m/>
    <n v="2016"/>
    <x v="0"/>
    <s v="הריסה + בנייה"/>
    <m/>
    <m/>
    <n v="13"/>
    <m/>
    <m/>
    <m/>
    <n v="2"/>
    <s v="להיתר"/>
    <m/>
    <x v="0"/>
    <m/>
    <m/>
    <m/>
    <m/>
    <m/>
    <m/>
    <m/>
    <m/>
    <m/>
    <m/>
    <m/>
    <m/>
    <m/>
    <n v="72"/>
    <n v="72"/>
    <b v="1"/>
    <m/>
    <m/>
    <m/>
    <m/>
    <m/>
    <m/>
    <m/>
    <m/>
    <m/>
    <m/>
    <m/>
    <m/>
    <m/>
    <m/>
    <m/>
    <m/>
    <m/>
    <m/>
  </r>
  <r>
    <n v="269"/>
    <m/>
    <m/>
    <m/>
    <m/>
    <m/>
    <m/>
    <m/>
    <m/>
    <m/>
    <m/>
    <n v="31140"/>
    <m/>
    <s v="חיפה"/>
    <x v="13"/>
    <x v="51"/>
    <m/>
    <m/>
    <m/>
    <s v="רשויות"/>
    <s v="עיבוי"/>
    <s v="בביצוע + מבנים מאוכלסים"/>
    <n v="748449"/>
    <s v="304 2015102902"/>
    <n v="304"/>
    <n v="2015102902"/>
    <s v="בקשה להיתר"/>
    <s v="חפירה"/>
    <n v="20151029"/>
    <s v="חיפה"/>
    <n v="4000"/>
    <s v="חביבה"/>
    <n v="1040"/>
    <n v="62"/>
    <n v="62"/>
    <m/>
    <d v="2016-03-14T00:00:00"/>
    <n v="0"/>
    <n v="0"/>
    <n v="0"/>
    <n v="0"/>
    <n v="0"/>
    <m/>
    <m/>
    <m/>
    <m/>
    <m/>
    <s v="חפירה"/>
    <m/>
    <m/>
    <m/>
    <n v="217358"/>
    <n v="2015102902"/>
    <m/>
    <d v="2016-04-18T00:00:00"/>
    <m/>
    <n v="0"/>
    <n v="0"/>
    <n v="24"/>
    <m/>
    <m/>
    <m/>
    <m/>
    <m/>
    <m/>
    <s v="הריסת בנין בן 24 דירות ועבודות חפירה במגרש כפוף לתבע חפ/2187 הבקשה אושרה בועדת רישוי מתאריך 04/04/2016&quot;"/>
    <m/>
    <m/>
    <s v="שליפת כתובות (אוגוסט 2020)"/>
    <n v="2016"/>
    <x v="9"/>
    <s v="חפירה"/>
    <s v="הריסה + חפירה"/>
    <m/>
    <n v="13"/>
    <m/>
    <m/>
    <m/>
    <n v="2"/>
    <s v="להיתר"/>
    <m/>
    <x v="3"/>
    <m/>
    <m/>
    <m/>
    <m/>
    <m/>
    <m/>
    <m/>
    <m/>
    <m/>
    <m/>
    <m/>
    <m/>
    <m/>
    <n v="72"/>
    <n v="72"/>
    <b v="1"/>
    <m/>
    <m/>
    <m/>
    <m/>
    <m/>
    <m/>
    <m/>
    <m/>
    <m/>
    <m/>
    <m/>
    <m/>
    <m/>
    <m/>
    <m/>
    <m/>
    <m/>
    <m/>
  </r>
  <r>
    <n v="270"/>
    <m/>
    <m/>
    <m/>
    <m/>
    <m/>
    <m/>
    <m/>
    <m/>
    <m/>
    <m/>
    <n v="31140"/>
    <m/>
    <s v="חיפה"/>
    <x v="13"/>
    <x v="51"/>
    <m/>
    <m/>
    <m/>
    <s v="רשויות"/>
    <s v="רשויות מקומיות - עיבוי"/>
    <s v="בביצוע + מבנים מאוכלסים"/>
    <n v="4906711"/>
    <s v="304 2015102903"/>
    <n v="304"/>
    <n v="2015102903"/>
    <s v="בקשה להיתר"/>
    <s v="תכנית שינויים בנין חדש"/>
    <n v="20151029"/>
    <s v="חיפה"/>
    <n v="4000"/>
    <s v="חביבה"/>
    <n v="1040"/>
    <n v="62"/>
    <n v="62"/>
    <m/>
    <d v="2016-08-01T00:00:00"/>
    <n v="0"/>
    <n v="0"/>
    <n v="0"/>
    <n v="0"/>
    <n v="67"/>
    <m/>
    <m/>
    <m/>
    <m/>
    <m/>
    <s v="תכנית שינויים להריסת בנין קיים 24 יח&quot;ד ובניית בנין חדש 67 יח&quot;ד"/>
    <m/>
    <m/>
    <m/>
    <s v="NULL"/>
    <m/>
    <m/>
    <m/>
    <m/>
    <m/>
    <m/>
    <m/>
    <m/>
    <m/>
    <m/>
    <m/>
    <m/>
    <m/>
    <m/>
    <m/>
    <m/>
    <m/>
    <n v="2016"/>
    <x v="0"/>
    <s v="הריסה "/>
    <m/>
    <m/>
    <n v="13"/>
    <m/>
    <m/>
    <m/>
    <n v="2"/>
    <s v="להיתר"/>
    <m/>
    <x v="0"/>
    <m/>
    <m/>
    <m/>
    <m/>
    <m/>
    <m/>
    <m/>
    <m/>
    <m/>
    <m/>
    <m/>
    <m/>
    <m/>
    <n v="72"/>
    <n v="72"/>
    <b v="1"/>
    <m/>
    <m/>
    <m/>
    <m/>
    <m/>
    <m/>
    <m/>
    <m/>
    <m/>
    <m/>
    <m/>
    <m/>
    <m/>
    <m/>
    <m/>
    <m/>
    <m/>
    <m/>
  </r>
  <r>
    <n v="271"/>
    <m/>
    <m/>
    <m/>
    <m/>
    <m/>
    <m/>
    <m/>
    <m/>
    <m/>
    <m/>
    <n v="31140"/>
    <m/>
    <s v="חיפה"/>
    <x v="13"/>
    <x v="51"/>
    <m/>
    <m/>
    <m/>
    <s v="רשויות"/>
    <s v="עיבוי"/>
    <s v="בביצוע + מבנים מאוכלסים"/>
    <n v="5424647"/>
    <s v="304 2015102904"/>
    <n v="304"/>
    <n v="2015102904"/>
    <s v="בקשה להיתר"/>
    <s v="תכנית שינויים בנין חדש"/>
    <n v="20151029"/>
    <s v="חיפה"/>
    <n v="4000"/>
    <s v="חביבה"/>
    <n v="1040"/>
    <n v="62"/>
    <n v="62"/>
    <m/>
    <d v="2017-02-13T00:00:00"/>
    <n v="0"/>
    <n v="2"/>
    <n v="24"/>
    <n v="47"/>
    <n v="71"/>
    <m/>
    <m/>
    <m/>
    <m/>
    <m/>
    <s v="תכנית שינויים תוספת 2 יח&quot;ד"/>
    <m/>
    <m/>
    <m/>
    <n v="1562264"/>
    <n v="2015102904"/>
    <m/>
    <d v="2017-11-23T00:00:00"/>
    <m/>
    <n v="0"/>
    <n v="2"/>
    <m/>
    <m/>
    <m/>
    <m/>
    <n v="69"/>
    <m/>
    <m/>
    <s v="תכנית שינויים המגדילה את יחד מ 67 ל - 69 עפ&quot;י החלטת הועדה המקומית ותיקון תמ&quot;א 38/3 א' הבקשה אושרה בועדת רישוי מתאריך 24/04/2017&quot;"/>
    <m/>
    <m/>
    <s v="שליפת כתובות (אוגוסט 2020)"/>
    <n v="2017"/>
    <x v="7"/>
    <s v="שינויים"/>
    <s v="שינויים"/>
    <m/>
    <n v="13"/>
    <m/>
    <m/>
    <m/>
    <n v="2"/>
    <s v="להיתר"/>
    <m/>
    <x v="2"/>
    <m/>
    <m/>
    <m/>
    <m/>
    <m/>
    <m/>
    <m/>
    <m/>
    <m/>
    <m/>
    <m/>
    <m/>
    <m/>
    <n v="72"/>
    <n v="72"/>
    <b v="1"/>
    <m/>
    <m/>
    <m/>
    <m/>
    <m/>
    <m/>
    <m/>
    <m/>
    <m/>
    <m/>
    <m/>
    <m/>
    <m/>
    <m/>
    <m/>
    <m/>
    <m/>
    <m/>
  </r>
  <r>
    <n v="272"/>
    <m/>
    <m/>
    <m/>
    <m/>
    <m/>
    <m/>
    <m/>
    <m/>
    <m/>
    <m/>
    <n v="31140"/>
    <m/>
    <s v="חיפה"/>
    <x v="13"/>
    <x v="51"/>
    <m/>
    <m/>
    <m/>
    <s v="רשויות"/>
    <s v="רשויות מקומיות - עיבוי"/>
    <s v="בביצוע + מבנים מאוכלסים"/>
    <n v="726050"/>
    <s v="304 54128936"/>
    <n v="304"/>
    <n v="54128936"/>
    <s v="בקשה להיתר"/>
    <s v="פינוי ובינוי                            "/>
    <n v="541289"/>
    <s v="חיפה"/>
    <n v="4000"/>
    <s v="חביבה"/>
    <n v="1040"/>
    <n v="72"/>
    <n v="72"/>
    <m/>
    <d v="2014-04-30T00:00:00"/>
    <n v="0"/>
    <n v="63"/>
    <n v="20"/>
    <n v="43"/>
    <n v="63"/>
    <m/>
    <m/>
    <m/>
    <m/>
    <m/>
    <s v=" עיבוי מבנה מ - 20 דירות ל - 63 כולל הריסה ותוספת של 6 קומות למבנה"/>
    <m/>
    <m/>
    <m/>
    <n v="206087"/>
    <n v="54128936"/>
    <m/>
    <d v="2014-11-17T00:00:00"/>
    <m/>
    <n v="0"/>
    <n v="63"/>
    <n v="20"/>
    <m/>
    <n v="43"/>
    <m/>
    <n v="63"/>
    <m/>
    <m/>
    <s v="====================================================== הריסת בניין קיים ובניית בנין חדש בן 63 דירות כפוף להוראות חפ/2187 ותמא 38 ======================================================&quot;"/>
    <m/>
    <m/>
    <m/>
    <n v="2014"/>
    <x v="8"/>
    <s v="הריסה + בנייה"/>
    <s v="הריסה + בנייה"/>
    <m/>
    <n v="14"/>
    <m/>
    <m/>
    <m/>
    <n v="1"/>
    <s v="להיתר"/>
    <m/>
    <x v="1"/>
    <m/>
    <m/>
    <m/>
    <n v="726050"/>
    <n v="206087"/>
    <m/>
    <m/>
    <m/>
    <m/>
    <m/>
    <m/>
    <m/>
    <m/>
    <n v="72"/>
    <n v="72"/>
    <b v="1"/>
    <m/>
    <m/>
    <m/>
    <m/>
    <m/>
    <m/>
    <m/>
    <m/>
    <m/>
    <m/>
    <m/>
    <m/>
    <m/>
    <m/>
    <m/>
    <m/>
    <m/>
    <m/>
  </r>
  <r>
    <n v="273"/>
    <m/>
    <m/>
    <m/>
    <m/>
    <m/>
    <m/>
    <m/>
    <m/>
    <m/>
    <m/>
    <n v="31140"/>
    <m/>
    <s v="חיפה"/>
    <x v="13"/>
    <x v="51"/>
    <m/>
    <m/>
    <m/>
    <s v="רשויות"/>
    <s v="רשויות מקומיות - עיבוי"/>
    <s v="בביצוע + מבנים מאוכלסים"/>
    <n v="4909687"/>
    <s v="304 54128946"/>
    <n v="304"/>
    <n v="54128946"/>
    <s v="בקשה להיתר"/>
    <s v="פינוי ובינוי"/>
    <n v="541289"/>
    <s v="חיפה"/>
    <n v="4000"/>
    <s v="חביבה"/>
    <n v="1040"/>
    <n v="78"/>
    <n v="78"/>
    <m/>
    <d v="2016-09-14T00:00:00"/>
    <n v="0"/>
    <n v="69"/>
    <n v="24"/>
    <n v="45"/>
    <n v="69"/>
    <m/>
    <m/>
    <m/>
    <m/>
    <m/>
    <s v="הקמת מבנה בין 69 יח&quot;ד על בסיס תכניות עיבוי תוך הריסת בניין בין 24 יח&quot;ד כולל הקמת חדר טרנספורמציה"/>
    <m/>
    <m/>
    <m/>
    <s v="NULL"/>
    <m/>
    <m/>
    <m/>
    <m/>
    <m/>
    <m/>
    <m/>
    <m/>
    <m/>
    <m/>
    <m/>
    <m/>
    <m/>
    <m/>
    <m/>
    <m/>
    <m/>
    <n v="2016"/>
    <x v="0"/>
    <s v="הריסה + בנייה"/>
    <m/>
    <m/>
    <m/>
    <m/>
    <m/>
    <m/>
    <n v="4"/>
    <s v="להיתר"/>
    <m/>
    <x v="0"/>
    <m/>
    <m/>
    <m/>
    <m/>
    <m/>
    <m/>
    <m/>
    <m/>
    <m/>
    <m/>
    <m/>
    <m/>
    <m/>
    <n v="72"/>
    <n v="72"/>
    <b v="1"/>
    <m/>
    <m/>
    <m/>
    <m/>
    <m/>
    <m/>
    <m/>
    <m/>
    <m/>
    <m/>
    <m/>
    <m/>
    <m/>
    <m/>
    <m/>
    <m/>
    <m/>
    <m/>
  </r>
  <r>
    <n v="274"/>
    <m/>
    <m/>
    <m/>
    <m/>
    <m/>
    <m/>
    <m/>
    <m/>
    <m/>
    <m/>
    <n v="31140"/>
    <m/>
    <s v="חיפה"/>
    <x v="13"/>
    <x v="51"/>
    <m/>
    <m/>
    <m/>
    <s v="רשויות"/>
    <s v="רשויות מקומיות - עיבוי"/>
    <s v="בביצוע + מבנים מאוכלסים"/>
    <n v="726056"/>
    <s v="304 54128942"/>
    <n v="304"/>
    <n v="54128942"/>
    <s v="בקשה להיתר"/>
    <s v="פינוי ובינוי                            "/>
    <n v="541289"/>
    <s v="חיפה"/>
    <n v="4000"/>
    <s v="יחזקאל"/>
    <n v="1042"/>
    <n v="7"/>
    <n v="7"/>
    <m/>
    <d v="2014-12-22T00:00:00"/>
    <n v="0"/>
    <n v="72"/>
    <n v="24"/>
    <n v="48"/>
    <n v="72"/>
    <m/>
    <m/>
    <m/>
    <m/>
    <m/>
    <s v=" הריסת בניין קיים 24 יחידות דיור ובניית בניין חדש 72 יחידות דיור לפי חפ/2187"/>
    <m/>
    <m/>
    <m/>
    <n v="1492677"/>
    <n v="54128942"/>
    <m/>
    <d v="2017-04-19T00:00:00"/>
    <m/>
    <n v="0"/>
    <n v="72"/>
    <m/>
    <m/>
    <m/>
    <m/>
    <n v="72"/>
    <m/>
    <m/>
    <s v="====================================================== ====================================================== הריסת בניין קיים והקמת בנין חדש בן 72 יחד כפוף לחפ/ 2187 ותמ&quot;א 38/3&quot;"/>
    <m/>
    <m/>
    <m/>
    <n v="2014"/>
    <x v="7"/>
    <s v="הריסה + בנייה"/>
    <s v="הריסה + בנייה"/>
    <m/>
    <n v="1"/>
    <m/>
    <m/>
    <m/>
    <n v="1"/>
    <s v="להיתר"/>
    <m/>
    <x v="1"/>
    <m/>
    <m/>
    <m/>
    <n v="726056"/>
    <n v="1492677"/>
    <m/>
    <m/>
    <m/>
    <m/>
    <m/>
    <m/>
    <m/>
    <m/>
    <n v="72"/>
    <n v="72"/>
    <b v="1"/>
    <m/>
    <m/>
    <m/>
    <m/>
    <m/>
    <m/>
    <m/>
    <m/>
    <m/>
    <m/>
    <m/>
    <m/>
    <m/>
    <m/>
    <m/>
    <m/>
    <m/>
    <m/>
  </r>
  <r>
    <n v="275"/>
    <m/>
    <m/>
    <m/>
    <m/>
    <m/>
    <m/>
    <m/>
    <m/>
    <m/>
    <m/>
    <n v="31140"/>
    <m/>
    <s v="חיפה"/>
    <x v="13"/>
    <x v="51"/>
    <m/>
    <m/>
    <m/>
    <s v="רשויות"/>
    <s v="רשויות מקומיות - עיבוי"/>
    <s v="בביצוע + מבנים מאוכלסים"/>
    <n v="5423919"/>
    <s v="304 54128950"/>
    <n v="304"/>
    <n v="54128950"/>
    <s v="בקשה להיתר"/>
    <s v="תכנית שינויים בנין חדש"/>
    <n v="541289"/>
    <s v="חיפה"/>
    <n v="4000"/>
    <s v="יחזקאל"/>
    <n v="1042"/>
    <n v="7"/>
    <n v="7"/>
    <m/>
    <d v="2018-04-30T00:00:00"/>
    <n v="0"/>
    <n v="72"/>
    <m/>
    <m/>
    <n v="72"/>
    <m/>
    <m/>
    <m/>
    <m/>
    <m/>
    <s v="תכנית שינויים לבניית בנין חדש 72 יחד לפי חפ 2187"/>
    <m/>
    <m/>
    <m/>
    <s v="NULL"/>
    <m/>
    <m/>
    <m/>
    <m/>
    <m/>
    <m/>
    <m/>
    <m/>
    <m/>
    <m/>
    <m/>
    <m/>
    <m/>
    <m/>
    <m/>
    <m/>
    <m/>
    <n v="2018"/>
    <x v="0"/>
    <s v="בנייה (שינויים)"/>
    <m/>
    <m/>
    <m/>
    <m/>
    <m/>
    <m/>
    <n v="4"/>
    <s v="להיתר"/>
    <m/>
    <x v="0"/>
    <m/>
    <m/>
    <m/>
    <m/>
    <m/>
    <m/>
    <m/>
    <m/>
    <m/>
    <m/>
    <m/>
    <m/>
    <m/>
    <n v="72"/>
    <n v="72"/>
    <b v="1"/>
    <m/>
    <m/>
    <m/>
    <m/>
    <m/>
    <m/>
    <m/>
    <m/>
    <m/>
    <m/>
    <m/>
    <m/>
    <m/>
    <m/>
    <m/>
    <m/>
    <m/>
    <m/>
  </r>
  <r>
    <n v="276"/>
    <m/>
    <m/>
    <m/>
    <m/>
    <m/>
    <m/>
    <m/>
    <m/>
    <m/>
    <m/>
    <n v="31140"/>
    <m/>
    <s v="חיפה"/>
    <x v="13"/>
    <x v="51"/>
    <m/>
    <m/>
    <m/>
    <s v="רשויות"/>
    <s v="עיבוי"/>
    <s v="בביצוע + מבנים מאוכלסים"/>
    <n v="6805142"/>
    <s v="304 2015104700"/>
    <n v="304"/>
    <n v="2015104700"/>
    <s v="בקשה להיתר"/>
    <s v="פינוי ובינוי"/>
    <n v="20151047"/>
    <s v="חיפה"/>
    <n v="4000"/>
    <s v="רח' חביבה רייך"/>
    <n v="1040"/>
    <n v="13"/>
    <n v="13"/>
    <m/>
    <d v="2015-09-16T00:00:00"/>
    <n v="0"/>
    <n v="68"/>
    <m/>
    <m/>
    <n v="68"/>
    <m/>
    <m/>
    <m/>
    <m/>
    <m/>
    <s v="הקמת שני בניני מגורים 68 יח&quot;ד סה&quot;כ תחנת טרנספורמציה תוך הריסת הבניין הקיים"/>
    <m/>
    <m/>
    <m/>
    <n v="1929387"/>
    <n v="2015104700"/>
    <m/>
    <d v="2016-04-07T00:00:00"/>
    <m/>
    <n v="0"/>
    <n v="68"/>
    <m/>
    <m/>
    <m/>
    <m/>
    <n v="68"/>
    <m/>
    <m/>
    <s v="בני 68 דירות כפוף להוראות תכנית חפ/ 2187 א', חפ/2187 הריסת בנין קיים והקמת 2 מבנים בני 68 דירות מעל חנייה משותפת+חדר טרנספורמציה"/>
    <m/>
    <m/>
    <s v="שליפה לפי תבעות (אוגוסט 2020)"/>
    <n v="2015"/>
    <x v="9"/>
    <s v="הריסה + בנייה"/>
    <s v="הריסה + בנייה"/>
    <m/>
    <m/>
    <m/>
    <m/>
    <m/>
    <n v="4"/>
    <s v="להיתר"/>
    <m/>
    <x v="0"/>
    <m/>
    <m/>
    <m/>
    <m/>
    <m/>
    <m/>
    <m/>
    <m/>
    <m/>
    <m/>
    <m/>
    <m/>
    <m/>
    <n v="72"/>
    <n v="72"/>
    <b v="1"/>
    <m/>
    <m/>
    <m/>
    <m/>
    <m/>
    <m/>
    <m/>
    <m/>
    <m/>
    <m/>
    <m/>
    <m/>
    <m/>
    <m/>
    <m/>
    <m/>
    <m/>
    <m/>
  </r>
  <r>
    <n v="277"/>
    <m/>
    <m/>
    <m/>
    <m/>
    <m/>
    <m/>
    <m/>
    <m/>
    <m/>
    <m/>
    <n v="31140"/>
    <m/>
    <s v="חיפה"/>
    <x v="13"/>
    <x v="51"/>
    <m/>
    <m/>
    <m/>
    <s v="רשויות"/>
    <s v="רשויות מקומיות - עיבוי"/>
    <s v="בביצוע + מבנים מאוכלסים"/>
    <n v="6803210"/>
    <s v="304 57214114"/>
    <n v="304"/>
    <n v="57214114"/>
    <s v="בקשה להיתר"/>
    <s v="תכנית שינויים בנין חדש"/>
    <n v="572141"/>
    <s v="חיפה"/>
    <n v="4000"/>
    <s v="רח' חביבה רייך"/>
    <n v="1040"/>
    <n v="36"/>
    <n v="36"/>
    <m/>
    <d v="2017-06-28T00:00:00"/>
    <n v="0"/>
    <n v="0"/>
    <n v="25"/>
    <n v="46"/>
    <n v="71"/>
    <m/>
    <m/>
    <m/>
    <m/>
    <m/>
    <s v="תכנית שינויים - הקמת מבנה בן 71 יחד על בסיס תוכנית עיבוי תוך הריסת בניין קיים בן 25 יחד"/>
    <m/>
    <m/>
    <m/>
    <n v="1931393"/>
    <n v="57214114"/>
    <m/>
    <d v="2018-03-27T00:00:00"/>
    <m/>
    <n v="0"/>
    <n v="0"/>
    <m/>
    <m/>
    <m/>
    <m/>
    <n v="71"/>
    <m/>
    <m/>
    <s v="תכנית שינויים להיתר מס' 57/2141/13 עבור בנין מגורים בן 71 יחד כפוף לחפ/2187 הבקשה אושרה בועדת רישוי מתאריך 14/11/2017 באותם התנאים של בקשות 07 ו - 13&quot;"/>
    <m/>
    <m/>
    <m/>
    <n v="2017"/>
    <x v="4"/>
    <s v="הריסה + בנייה"/>
    <s v="הריסה + בנייה"/>
    <m/>
    <n v="6"/>
    <m/>
    <m/>
    <m/>
    <n v="2"/>
    <s v="להיתר"/>
    <m/>
    <x v="2"/>
    <m/>
    <m/>
    <m/>
    <m/>
    <m/>
    <m/>
    <m/>
    <m/>
    <m/>
    <m/>
    <m/>
    <m/>
    <m/>
    <n v="72"/>
    <n v="72"/>
    <b v="1"/>
    <m/>
    <m/>
    <m/>
    <m/>
    <m/>
    <m/>
    <m/>
    <m/>
    <m/>
    <m/>
    <m/>
    <m/>
    <m/>
    <m/>
    <m/>
    <m/>
    <m/>
    <m/>
  </r>
  <r>
    <n v="278"/>
    <m/>
    <m/>
    <m/>
    <m/>
    <m/>
    <m/>
    <m/>
    <m/>
    <m/>
    <m/>
    <n v="31140"/>
    <m/>
    <s v="חיפה"/>
    <x v="13"/>
    <x v="51"/>
    <m/>
    <m/>
    <m/>
    <s v="רשויות"/>
    <s v="עיבוי"/>
    <s v="בביצוע + מבנים מאוכלסים"/>
    <n v="6805133"/>
    <s v="304 2015102904"/>
    <n v="304"/>
    <n v="2015102904"/>
    <s v="בקשה להיתר"/>
    <s v="תכנית שינויים בנין חדש"/>
    <n v="20151029"/>
    <s v="חיפה"/>
    <n v="4000"/>
    <s v="רח' חביבה רייך"/>
    <n v="1040"/>
    <n v="62"/>
    <n v="62"/>
    <s v=""/>
    <d v="2017-02-13T00:00:00"/>
    <n v="0"/>
    <n v="2"/>
    <m/>
    <m/>
    <m/>
    <m/>
    <m/>
    <m/>
    <m/>
    <m/>
    <s v="תכנית שינויים תוספת 2 יח&quot;ד"/>
    <m/>
    <m/>
    <m/>
    <n v="1929385"/>
    <n v="2015102904"/>
    <m/>
    <d v="2017-11-23T00:00:00"/>
    <m/>
    <n v="0"/>
    <n v="2"/>
    <m/>
    <m/>
    <m/>
    <m/>
    <m/>
    <m/>
    <m/>
    <s v="תכנית שינויים המגדילה את יחד מ 67 ל - 69 עפ&quot;י החלטת הועדה המקומית ותיקון תמ&quot;א 38/3 א' הבקשה אושרה בועדת רישוי מתאריך 24/04/2017&quot;"/>
    <m/>
    <m/>
    <s v="שליפת כתובות (אוגוסט 2020)"/>
    <n v="2017"/>
    <x v="7"/>
    <s v="שינויים"/>
    <s v="שינויים"/>
    <m/>
    <m/>
    <m/>
    <m/>
    <m/>
    <n v="4"/>
    <s v="להיתר"/>
    <m/>
    <x v="0"/>
    <m/>
    <m/>
    <m/>
    <m/>
    <m/>
    <m/>
    <m/>
    <m/>
    <m/>
    <m/>
    <m/>
    <m/>
    <m/>
    <n v="72"/>
    <n v="72"/>
    <b v="1"/>
    <m/>
    <m/>
    <m/>
    <m/>
    <m/>
    <m/>
    <m/>
    <m/>
    <m/>
    <m/>
    <m/>
    <m/>
    <m/>
    <m/>
    <m/>
    <m/>
    <m/>
    <m/>
  </r>
  <r>
    <n v="279"/>
    <m/>
    <m/>
    <m/>
    <m/>
    <m/>
    <m/>
    <m/>
    <m/>
    <m/>
    <m/>
    <n v="31140"/>
    <m/>
    <s v="חיפה"/>
    <x v="13"/>
    <x v="51"/>
    <m/>
    <m/>
    <m/>
    <s v="רשויות"/>
    <s v="עיבוי"/>
    <s v="בביצוע + מבנים מאוכלסים"/>
    <n v="7043417"/>
    <s v="304 54128946"/>
    <n v="304"/>
    <n v="54128946"/>
    <s v="בקשה להיתר"/>
    <s v="פינוי ובינוי"/>
    <n v="541289"/>
    <s v="חיפה"/>
    <n v="4000"/>
    <s v="רח' חביבה רייך"/>
    <n v="1040"/>
    <n v="78"/>
    <n v="78"/>
    <m/>
    <d v="2016-09-14T00:00:00"/>
    <n v="0"/>
    <n v="69"/>
    <n v="24"/>
    <n v="45"/>
    <n v="69"/>
    <m/>
    <m/>
    <m/>
    <m/>
    <m/>
    <s v="הקמת מבנה בין 69 יחד על בסיס תכניות עיבוי תוך הריסת בניין בין 24 יחד כולל הקמת חדר טרנספורמציה"/>
    <m/>
    <m/>
    <m/>
    <n v="1988811"/>
    <n v="54128946"/>
    <m/>
    <d v="2019-10-27T00:00:00"/>
    <m/>
    <n v="0"/>
    <n v="69"/>
    <n v="24"/>
    <m/>
    <n v="45"/>
    <m/>
    <n v="69"/>
    <m/>
    <m/>
    <s v="הקמת בניין בן 69 יחד, 11 קומות ,הכוללות קומת חניה על קרקעית מעל קומת חניה תת קרקעית,  תוך הריסת בניין קיים בן 24  יחד בכפוף לחפ/2187 ותמא  38/3/א ."/>
    <m/>
    <m/>
    <s v="שליפת כתובות (אוגוסט 2020)"/>
    <n v="2016"/>
    <x v="6"/>
    <s v="הריסה + בנייה"/>
    <s v="הריסה + בנייה"/>
    <m/>
    <n v="15"/>
    <m/>
    <m/>
    <m/>
    <n v="1"/>
    <s v="להיתר"/>
    <m/>
    <x v="1"/>
    <m/>
    <m/>
    <m/>
    <n v="7043417"/>
    <n v="1988811"/>
    <m/>
    <m/>
    <m/>
    <m/>
    <m/>
    <m/>
    <m/>
    <m/>
    <n v="72"/>
    <n v="72"/>
    <b v="1"/>
    <m/>
    <m/>
    <m/>
    <m/>
    <m/>
    <m/>
    <m/>
    <m/>
    <m/>
    <m/>
    <m/>
    <m/>
    <m/>
    <m/>
    <m/>
    <m/>
    <m/>
    <m/>
  </r>
  <r>
    <n v="1747"/>
    <m/>
    <m/>
    <m/>
    <m/>
    <m/>
    <m/>
    <m/>
    <m/>
    <m/>
    <m/>
    <n v="31140"/>
    <m/>
    <s v="חיפה"/>
    <x v="13"/>
    <x v="51"/>
    <m/>
    <m/>
    <m/>
    <s v="רשויות"/>
    <s v="עיבוי"/>
    <s v="בביצוע + מבנים מאוכלסים"/>
    <n v="7446661"/>
    <s v="304 86082002"/>
    <n v="304"/>
    <n v="86082002"/>
    <s v="בקשה להיתר                                                                      "/>
    <s v="תוספת בניה                              "/>
    <n v="860820"/>
    <s v="חיפה"/>
    <n v="4000"/>
    <s v="רח' חביבה רייך                                              "/>
    <n v="1040"/>
    <n v="50"/>
    <n v="50"/>
    <m/>
    <d v="2020-03-09T00:00:00"/>
    <n v="0"/>
    <n v="0"/>
    <n v="48"/>
    <n v="92"/>
    <n v="140"/>
    <s v="2021_03"/>
    <d v="2021-07-15T12:02:09"/>
    <s v="אתר העירייה"/>
    <s v="חישוב מתמטי"/>
    <s v="אתר העירייה"/>
    <s v=" היתר שינויים הכולל שינוי באגף מחסנים בחניון ותוספת שטחים בשיעור של 1.10 מר                                                                                                                                                                                                                                                                                                                                                                                                                                                                                                                                                                                                                                                                                                                                                                                                                                                                                                                                                             "/>
    <n v="498"/>
    <d v="2020-06-25T00:00:00"/>
    <s v="  לאישור הבקשה בתנאי מילוי דרישות התכן כולל אישור קונסטרוקטור עדכני , אישור הגא  עדכני ואישור מכבי אש  עדכני.  תוגש תכנית שיקום לאיזור הדרומי והואדי בתאום עם מהנדס העיר.                                                                                                                                                                                                                                                                                                                                                                                                                                                                                                                                                                                                                                                                                                                                                                                                                                                              "/>
    <n v="2132944"/>
    <n v="86082002"/>
    <s v="בקשה להיתר                                                                      "/>
    <d v="2021-05-11T00:00:00"/>
    <s v="מגורים                                                                                    "/>
    <n v="0"/>
    <n v="0"/>
    <n v="48"/>
    <s v="אתר העירייה"/>
    <n v="92"/>
    <s v="חישוב מתמטי"/>
    <n v="140"/>
    <s v="אתר העירייה"/>
    <s v="NULL"/>
    <s v="סה''כ 140 דירות לפי חפ/ 2187 ותמ''א 38/3 הכוללת שינויים פנימיים ותוספת שטחים באותם התנאים של ההיתר המקורי מצב סופי  מהיתר מס' 86082001 עבור 2 בניינים מעל חניון תת קרקעי המשותף ל-2 הבניינים"/>
    <s v="2021_03"/>
    <d v="2021-07-15T12:02:11"/>
    <s v="גוש חלקה"/>
    <n v="2020"/>
    <x v="1"/>
    <s v="בנייה (שינויים)"/>
    <s v="בנייה (שינויים)"/>
    <m/>
    <n v="10"/>
    <m/>
    <m/>
    <m/>
    <n v="2"/>
    <s v="להיתר"/>
    <m/>
    <x v="2"/>
    <m/>
    <m/>
    <m/>
    <n v="7446661"/>
    <n v="2132944"/>
    <m/>
    <m/>
    <m/>
    <m/>
    <m/>
    <m/>
    <m/>
    <m/>
    <n v="72"/>
    <n v="72"/>
    <b v="1"/>
    <m/>
    <m/>
    <m/>
    <m/>
    <m/>
    <m/>
    <m/>
    <m/>
    <m/>
    <m/>
    <m/>
    <m/>
    <m/>
    <m/>
    <m/>
    <m/>
    <m/>
    <m/>
  </r>
  <r>
    <n v="1159"/>
    <m/>
    <m/>
    <m/>
    <s v="תמ&quot;א אך הכתובת נמצאת בתוך המתחם ולכן פ&quot;ב"/>
    <m/>
    <m/>
    <m/>
    <m/>
    <m/>
    <m/>
    <n v="31140"/>
    <m/>
    <s v="חיפה"/>
    <x v="13"/>
    <x v="51"/>
    <m/>
    <m/>
    <m/>
    <s v="רשויות"/>
    <s v="עיבוי"/>
    <s v="בביצוע + מבנים מאוכלסים"/>
    <n v="7044451"/>
    <s v="304 2015102905"/>
    <n v="304"/>
    <n v="2015102905"/>
    <s v="בקשה להיתר                                                                      "/>
    <s v="תמא 38/3א' - הריסה ובניה                "/>
    <n v="20151029"/>
    <s v="חיפה"/>
    <n v="4000"/>
    <s v="רח' חביבה רייך                                              "/>
    <n v="1040"/>
    <n v="62"/>
    <n v="62"/>
    <m/>
    <d v="2018-04-09T00:00:00"/>
    <n v="24"/>
    <n v="71"/>
    <m/>
    <m/>
    <n v="71"/>
    <s v="2019_04"/>
    <d v="2020-01-28T11:17:17"/>
    <m/>
    <m/>
    <s v="מדלן"/>
    <s v=" מצב סופי תמא הריסה                                                                                                                                                                                                                                                                                                                                                                                                                                                                                                                                                                                                                                                                                                                                                                                                                                                                                                                                                                                                                     "/>
    <n v="8"/>
    <d v="2019-03-25T00:00:00"/>
    <s v="  הועדה רואה בחומרה את העובדה שבוצעה בניה בהיקף משמעותי בקידום להיתר ומנחה  את התביעה שלא לראות באישור הבקשה שיקול מקל לנושא האכיפה.     לאישור הבקשה בתנאים הבאים:  1. התכניות תתוקנה כך ש:  א. מספר המחסנים לא יעלה על מספר הדירות בבניין. יש להתאים את המצב בשטח  בהתאם.  ב. יוראה פתרון קולטי שמש.  יש להתאים את המצב בשטח בהתאם.  2. יובא אישור מטעם הגורמים הבאים:  א. אישור קונסטרוקטור בצירוף חישובים סטטיים לתכנית המצב הסופי המוצעת.  ב. אישור קונסטרוקטור עירוני לתכנית המצב הסופי המוצעת.  ג. אישור מורשה נגישות לתכנית המצב הסופי המוצעת. עקב השינויים שהוצעו ביחס  להיתר המקורי לעניין ביטול מבנה מעלית באגף ג' ועקב השינויים במפלס קומת  המחסנים.  ד. אישור אגוד ערים לשרותי כבאות והצלה לתכנית המצב הסופי המוצעת.  ה. יובא אישור יועץ בטיחות בטרם הפעלת המעליות.  3. יותקנו מעקות תקניים ובגובה בטיחותי בכל המקומות הנדרשים עפ''י התקן.  חומר, גוון ועיצוב המעקות יהיה אחיד.  4. במידה ונגרם נזק כלשהו לחלקות הגובלות, בעקבות ו/או כתוצאה מהבניה הנדונה,  הנזק יתוקן על ידי ועל חשבון מבקשי ההיתר.  5. יש להתאים את המצב"/>
    <n v="1987692"/>
    <n v="2015102905"/>
    <s v="בקשה להיתר                                                                      "/>
    <d v="2020-01-01T00:00:00"/>
    <s v="מגורים                                                                                    "/>
    <n v="24"/>
    <n v="71"/>
    <m/>
    <m/>
    <m/>
    <m/>
    <n v="69"/>
    <s v="מהות ההיתר"/>
    <m/>
    <s v="הכוללת: תוספת בטח עיקרי, מחסנים, בליטת מרפסות זיזיות למרווח אחורי לכיוון שצ''פ ובאותם התנאים של ההיתר המקורי מצב סופי להקמת בניין בן 69 יחד ו9 קומות מגורים מעל 2 קומות חניון תת קרקעי, כפוף לחפ/2187, ולתמא 38/3/א"/>
    <s v="2019_04"/>
    <d v="2020-01-28T11:17:21"/>
    <s v="לפי גוש חלקה (מרץ 2021)"/>
    <n v="2018"/>
    <x v="2"/>
    <s v="בנייה"/>
    <s v="בנייה"/>
    <m/>
    <n v="13"/>
    <m/>
    <m/>
    <m/>
    <n v="2"/>
    <s v="להיתר"/>
    <m/>
    <x v="2"/>
    <m/>
    <m/>
    <m/>
    <m/>
    <m/>
    <m/>
    <m/>
    <m/>
    <m/>
    <m/>
    <m/>
    <m/>
    <m/>
    <n v="72"/>
    <n v="72"/>
    <b v="1"/>
    <m/>
    <m/>
    <m/>
    <m/>
    <m/>
    <m/>
    <m/>
    <m/>
    <m/>
    <m/>
    <m/>
    <m/>
    <m/>
    <m/>
    <m/>
    <m/>
    <m/>
    <m/>
  </r>
  <r>
    <n v="1748"/>
    <m/>
    <m/>
    <m/>
    <s v="הבקשה ריקה, אך הבניין נמצא במתחם חביבה רייך. כתובות נוספות - חביבה רייך 76,78"/>
    <m/>
    <m/>
    <m/>
    <m/>
    <m/>
    <m/>
    <n v="31140"/>
    <m/>
    <s v="חיפה"/>
    <x v="13"/>
    <x v="51"/>
    <m/>
    <m/>
    <m/>
    <s v="רשויות"/>
    <s v="עיבוי"/>
    <s v="בביצוע + מבנים מאוכלסים"/>
    <n v="7488472"/>
    <s v="304 54128958"/>
    <n v="304"/>
    <n v="54128958"/>
    <s v="בקשה למידע                                                                      "/>
    <s v="בקשה למידע - אזרחים                     "/>
    <n v="541289"/>
    <s v="חיפה"/>
    <n v="4000"/>
    <s v="רח' חביבה רייך                                              "/>
    <n v="1040"/>
    <n v="74"/>
    <n v="74"/>
    <m/>
    <d v="2021-08-23T00:00:00"/>
    <n v="0"/>
    <n v="0"/>
    <n v="24"/>
    <n v="45"/>
    <n v="69"/>
    <s v="2021_04"/>
    <d v="2021-09-14T12:11:11"/>
    <s v="אתר העירייה"/>
    <s v="חישוב מתמטי"/>
    <s v="אתר העירייה"/>
    <s v="NULL"/>
    <n v="0"/>
    <s v="NULL"/>
    <s v="NULL"/>
    <s v="NULL"/>
    <m/>
    <s v="NULL"/>
    <m/>
    <m/>
    <m/>
    <m/>
    <m/>
    <m/>
    <m/>
    <m/>
    <m/>
    <m/>
    <m/>
    <m/>
    <m/>
    <m/>
    <s v="כתובת"/>
    <n v="2021"/>
    <x v="0"/>
    <m/>
    <m/>
    <s v="במהות הבקשה באתר העירייה לא כתוב כלום, לכן אי אפשר לדעת את סוג הבקשה"/>
    <n v="15"/>
    <n v="1"/>
    <n v="1"/>
    <m/>
    <n v="2"/>
    <s v="למידע"/>
    <m/>
    <x v="0"/>
    <m/>
    <m/>
    <m/>
    <m/>
    <m/>
    <m/>
    <m/>
    <m/>
    <m/>
    <m/>
    <m/>
    <m/>
    <m/>
    <n v="72"/>
    <n v="72"/>
    <b v="1"/>
    <m/>
    <m/>
    <m/>
    <m/>
    <m/>
    <m/>
    <m/>
    <m/>
    <m/>
    <m/>
    <m/>
    <m/>
    <m/>
    <m/>
    <m/>
    <m/>
    <m/>
    <m/>
  </r>
  <r>
    <n v="280"/>
    <m/>
    <m/>
    <m/>
    <m/>
    <m/>
    <m/>
    <m/>
    <m/>
    <m/>
    <m/>
    <n v="31140"/>
    <m/>
    <s v="חיפה"/>
    <x v="13"/>
    <x v="51"/>
    <m/>
    <m/>
    <m/>
    <s v="רשויות"/>
    <s v="רשויות מקומיות - עיבוי"/>
    <s v="בביצוע + מבנים מאוכלסים"/>
    <n v="6802989"/>
    <s v="304 54128950"/>
    <n v="304"/>
    <n v="54128950"/>
    <s v="בקשה להיתר"/>
    <s v="תכנית שינויים בנין חדש"/>
    <n v="541289"/>
    <s v="חיפה"/>
    <n v="4000"/>
    <s v="רח' יחזקאל"/>
    <n v="1042"/>
    <n v="7"/>
    <n v="7"/>
    <m/>
    <d v="2018-04-30T00:00:00"/>
    <n v="0"/>
    <n v="72"/>
    <m/>
    <m/>
    <n v="72"/>
    <m/>
    <m/>
    <m/>
    <m/>
    <m/>
    <s v="תכנית שינויים לבניית בנין חדש 72 יחד לפי חפ 2187"/>
    <m/>
    <m/>
    <m/>
    <n v="1928675"/>
    <n v="54128950"/>
    <m/>
    <d v="2019-06-25T00:00:00"/>
    <m/>
    <n v="0"/>
    <n v="72"/>
    <m/>
    <m/>
    <m/>
    <m/>
    <n v="69"/>
    <m/>
    <m/>
    <s v="תכנית שינויים לבקשה עבור הריסת בניין קיים בן 24 יחד, והקמת בנין בן 72 דירות, בכפוף להוראות תכנית חפ/2187 ותמ''א 38/3/א, השינוי הינו : תוספת שטח מכוח תיקון תמ&quot;א 38/3א, שינויים בקונטור המבנה ובמרפסות הזיזיות, ושינויים פנימיים. בכפוף לאישור המקורי&quot;"/>
    <m/>
    <m/>
    <m/>
    <n v="2018"/>
    <x v="6"/>
    <s v="בנייה"/>
    <s v="הריסה + בנייה"/>
    <m/>
    <n v="1"/>
    <m/>
    <m/>
    <m/>
    <n v="2"/>
    <s v="להיתר"/>
    <m/>
    <x v="2"/>
    <m/>
    <m/>
    <m/>
    <m/>
    <m/>
    <m/>
    <s v="בטבלה דוח 19 מופיע 69 היתרים ולא 72"/>
    <m/>
    <m/>
    <m/>
    <m/>
    <m/>
    <m/>
    <n v="72"/>
    <n v="72"/>
    <b v="1"/>
    <m/>
    <m/>
    <m/>
    <m/>
    <m/>
    <m/>
    <m/>
    <m/>
    <m/>
    <m/>
    <m/>
    <m/>
    <m/>
    <m/>
    <m/>
    <m/>
    <m/>
    <m/>
  </r>
  <r>
    <n v="1160"/>
    <m/>
    <m/>
    <m/>
    <s v="כפול. מתווה שונה"/>
    <m/>
    <m/>
    <m/>
    <m/>
    <m/>
    <m/>
    <n v="31140"/>
    <m/>
    <s v="חיפה"/>
    <x v="13"/>
    <x v="51"/>
    <m/>
    <m/>
    <m/>
    <s v="רשויות"/>
    <s v="עיבוי"/>
    <s v="בביצוע + מבנים מאוכלסים"/>
    <n v="7125386"/>
    <s v="304 54128950"/>
    <n v="304"/>
    <n v="54128950"/>
    <s v="בקשה להיתר                                                                      "/>
    <s v="תכנית שינויים בנין חדש                  "/>
    <n v="541289"/>
    <s v="חיפה"/>
    <n v="4000"/>
    <s v="רח' יחזקאל                                                  "/>
    <n v="1042"/>
    <n v="7"/>
    <n v="7"/>
    <m/>
    <d v="2018-04-30T00:00:00"/>
    <n v="0"/>
    <n v="72"/>
    <m/>
    <m/>
    <m/>
    <s v="2020_01"/>
    <d v="2020-11-01T21:02:44"/>
    <m/>
    <m/>
    <m/>
    <s v=" תכנית שינויים לבניית בנין חדש 72 יחד לפי חפ 2187                                                                                                                                                                                                                                                                                                                                                                                                                                                                                                                                                                                                                                                                                                                                                                                                                                                                                                                                                                                       "/>
    <n v="3"/>
    <d v="2019-01-15T00:00:00"/>
    <s v="  לאישור הבקשה בתנאים הבאים:  1. יוספו 10 מקומות חניה (נוספים) בתחומי המגרש, מעבר לאישור המקורי, זאת מאחר  והדירות מורחבות באופן שיגביר את ביקוש החניה.  2. התכניות תתוקנה בהתאם להערות אגף הפיקוח מיום 06.05.2018  כך ש:  תוצגנה באופן ברור הקומות הקיימות שכבר נבנו בפועל כשהן צבועות בשחור ובצבעים  הקומות החדשות שטרם נבנו לרבות השינויים המבוקשים ביחס להיתר.  3. יש למלא אחר כל הנחיות מח' התנועה באגף דרכים ותנועה במסגרת אישור החניה  המעודכן שניתן מיום  23.4.18. בתוך כך נקבע:  מתקני החניה כולל רוחבם, גובהם ותקינותם הינם באחריות היזם והחברה המתקינה.  4. תוגש תכנית פיתוח עדכנית מפורטת בקנ''מ 1:100 ערוכה על ידי אדריכל נוף עפ''י  הנחיות ובאישור היחידה לתכנון נופי.  5. יובאו אישורים עדכניים מטעם הגורמים הבאים:  א. אגף התברואה - לשינוי המתוכנן במיקום ותכנון מבנה אחסון האשפה.  ב. אישור מהנדס בטיחות לפני תפעול המעלית בבנין.  ג. אישור מורשה נגישות מתוס.  ד. אישור קונסטרוקטור בצירוף חישובים סטטיים לתכנית המוצעת.  החישוב יערך גם לפי תקן ישראלי 413 בפני רעידות אדמה.  ה. אישור פקיד היערות לנושא עצים ( במס"/>
    <n v="2049523"/>
    <n v="54128950"/>
    <s v="בקשה להיתר                                                                      "/>
    <d v="2019-06-25T00:00:00"/>
    <s v="מגורים                                                                                    "/>
    <n v="0"/>
    <n v="72"/>
    <m/>
    <m/>
    <m/>
    <m/>
    <m/>
    <m/>
    <m/>
    <s v="תכנית שינויים לבקשה עבור הריסת בניין קיים בן 24 יחד, והקמת בנין בן 72 דירות, בכפוף להוראות תכנית חפ/2187 ותמ''א 38/3/א, השינוי הינו : תוספת שטח מכוח תיקון תמא 38/3א, שינויים בקונטור המבנה ובמרפסות הזיזיות, ושינויים פנימיים. בכפוף לאישור המקורי"/>
    <s v="2020_01"/>
    <d v="2020-11-01T21:02:45"/>
    <s v="לפי גוש חלקה (מרץ 2021)"/>
    <n v="2018"/>
    <x v="6"/>
    <s v="בנייה (שינויים)"/>
    <s v="הריסה + בנייה"/>
    <m/>
    <m/>
    <m/>
    <m/>
    <m/>
    <n v="4"/>
    <s v="להיתר"/>
    <m/>
    <x v="6"/>
    <m/>
    <m/>
    <m/>
    <m/>
    <m/>
    <m/>
    <m/>
    <m/>
    <m/>
    <m/>
    <m/>
    <m/>
    <m/>
    <n v="72"/>
    <n v="72"/>
    <b v="1"/>
    <m/>
    <m/>
    <m/>
    <m/>
    <m/>
    <m/>
    <m/>
    <m/>
    <m/>
    <m/>
    <m/>
    <m/>
    <m/>
    <m/>
    <m/>
    <m/>
    <m/>
    <m/>
  </r>
  <r>
    <n v="281"/>
    <m/>
    <m/>
    <m/>
    <m/>
    <m/>
    <m/>
    <m/>
    <m/>
    <m/>
    <m/>
    <n v="33339"/>
    <m/>
    <s v="חיפה"/>
    <x v="13"/>
    <x v="52"/>
    <m/>
    <m/>
    <m/>
    <s v="רשויות"/>
    <s v="רשויות מקומיות - פינוי-בינוי"/>
    <s v="בביצוע"/>
    <n v="748403"/>
    <s v="304 2015097900"/>
    <n v="304"/>
    <n v="2015097900"/>
    <s v="בקשה להיתר"/>
    <s v="פינוי ובינוי                            "/>
    <n v="20150979"/>
    <s v="חיפה"/>
    <n v="4000"/>
    <s v="יציאת אירופה"/>
    <n v="748"/>
    <n v="4"/>
    <n v="4"/>
    <m/>
    <d v="2015-01-14T00:00:00"/>
    <n v="0"/>
    <n v="126"/>
    <n v="26"/>
    <n v="100"/>
    <n v="126"/>
    <m/>
    <m/>
    <m/>
    <m/>
    <m/>
    <s v=" פרוייקט פינוי בינוי אשר במסגרתו יהרסו 2 מבנים בעלי 26 יח&quot;ד ובמקומם יוקם מבנה מגורים בן 22 קומות ובו 126 יח&quot;ד תוספת שלושה וחצי מרתפים ובהם 227 חניות"/>
    <m/>
    <m/>
    <m/>
    <n v="1531314"/>
    <n v="2015097901"/>
    <m/>
    <d v="2017-12-03T00:00:00"/>
    <m/>
    <n v="0"/>
    <n v="0"/>
    <n v="26"/>
    <m/>
    <n v="100"/>
    <m/>
    <n v="126"/>
    <m/>
    <m/>
    <s v="הריסת 2בניינים של סהכ 26 דירות והקמת בנין בן 126 דירות לפי חפ/2280 הבקשה אושרה בועדת רישוי מתאריך 12/01/2017&quot;"/>
    <m/>
    <m/>
    <m/>
    <n v="2015"/>
    <x v="7"/>
    <s v="הריסה + בנייה"/>
    <s v="הריסה + בנייה"/>
    <m/>
    <n v="1"/>
    <m/>
    <m/>
    <m/>
    <n v="1"/>
    <s v="להיתר"/>
    <m/>
    <x v="1"/>
    <m/>
    <m/>
    <m/>
    <n v="748403"/>
    <n v="1531314"/>
    <m/>
    <m/>
    <m/>
    <m/>
    <m/>
    <m/>
    <m/>
    <s v="מיצוי יח&quot;ד בפרויקט"/>
    <n v="0"/>
    <n v="0"/>
    <b v="1"/>
    <m/>
    <m/>
    <m/>
    <m/>
    <m/>
    <m/>
    <m/>
    <m/>
    <m/>
    <m/>
    <m/>
    <m/>
    <m/>
    <m/>
    <m/>
    <m/>
    <m/>
    <m/>
  </r>
  <r>
    <n v="282"/>
    <m/>
    <m/>
    <m/>
    <m/>
    <m/>
    <m/>
    <m/>
    <m/>
    <m/>
    <m/>
    <n v="33339"/>
    <m/>
    <s v="חיפה"/>
    <x v="13"/>
    <x v="52"/>
    <m/>
    <m/>
    <m/>
    <s v="רשויות"/>
    <s v="רשויות מקומיות - פינוי-בינוי"/>
    <s v="בביצוע"/>
    <n v="5227698"/>
    <s v="304 2015097901"/>
    <n v="304"/>
    <n v="2015097901"/>
    <s v="בקשה להיתר"/>
    <s v="בניה חדשה                               "/>
    <n v="20150979"/>
    <s v="חיפה"/>
    <n v="4000"/>
    <s v="יציאת אירופה"/>
    <n v="748"/>
    <n v="4"/>
    <n v="4"/>
    <m/>
    <d v="2017-01-11T00:00:00"/>
    <n v="0"/>
    <n v="0"/>
    <n v="52"/>
    <n v="74"/>
    <n v="126"/>
    <m/>
    <m/>
    <m/>
    <m/>
    <m/>
    <s v=" עקב חידוש בקשה התיק עבר מ - 00 ל - 01 פרוייקט פינוי בינוי אשר במסגרתו יהרסו 2 מבנים בעלי 26 יח&quot;ד ובמקומם יוקם מבנה מגורים בן 22 קומות ובו 126 יח&quot;ד תוספת שלושה וחצי מרתפים ובהם 227 חניות                                                                     "/>
    <m/>
    <m/>
    <m/>
    <s v="NULL"/>
    <m/>
    <m/>
    <m/>
    <m/>
    <m/>
    <m/>
    <m/>
    <m/>
    <m/>
    <m/>
    <m/>
    <m/>
    <m/>
    <m/>
    <m/>
    <m/>
    <m/>
    <n v="2017"/>
    <x v="0"/>
    <s v="הריסה + בנייה"/>
    <m/>
    <m/>
    <n v="1"/>
    <m/>
    <m/>
    <m/>
    <n v="2"/>
    <s v="להיתר"/>
    <m/>
    <x v="0"/>
    <m/>
    <m/>
    <m/>
    <m/>
    <m/>
    <m/>
    <m/>
    <m/>
    <m/>
    <m/>
    <m/>
    <m/>
    <s v="מיצוי יח&quot;ד בפרויקט"/>
    <n v="0"/>
    <n v="0"/>
    <b v="1"/>
    <m/>
    <m/>
    <m/>
    <m/>
    <m/>
    <m/>
    <m/>
    <m/>
    <m/>
    <m/>
    <m/>
    <m/>
    <m/>
    <m/>
    <m/>
    <m/>
    <m/>
    <m/>
  </r>
  <r>
    <n v="283"/>
    <m/>
    <m/>
    <m/>
    <m/>
    <m/>
    <m/>
    <m/>
    <m/>
    <m/>
    <m/>
    <n v="33339"/>
    <m/>
    <s v="חיפה"/>
    <x v="13"/>
    <x v="52"/>
    <m/>
    <m/>
    <m/>
    <s v="רשויות"/>
    <s v="פינוי-בינוי"/>
    <s v="בביצוע"/>
    <n v="5227978"/>
    <s v="304 2015097902"/>
    <n v="304"/>
    <n v="2015097902"/>
    <s v="בקשה להיתר"/>
    <s v="הריסה"/>
    <n v="20150979"/>
    <s v="חיפה"/>
    <n v="4000"/>
    <s v="יציאת אירופה"/>
    <n v="748"/>
    <n v="4"/>
    <n v="4"/>
    <m/>
    <d v="2017-02-22T00:00:00"/>
    <n v="0"/>
    <n v="0"/>
    <n v="52"/>
    <m/>
    <m/>
    <m/>
    <m/>
    <m/>
    <m/>
    <m/>
    <s v="תכנית הריסה - פרוייקט פינוי בינוי שבסגרתו יהרסו 2 מבנים בעלי 26 יח&quot;ד"/>
    <m/>
    <m/>
    <m/>
    <n v="1500172"/>
    <n v="2015097902"/>
    <m/>
    <d v="2017-03-13T00:00:00"/>
    <m/>
    <n v="0"/>
    <n v="0"/>
    <m/>
    <m/>
    <m/>
    <m/>
    <m/>
    <m/>
    <m/>
    <s v="הריסת 2 מבנים הבקשה אושרה בועדת רישוי מתאריך 28/02/2017"/>
    <m/>
    <m/>
    <s v="שליפת כתובות (אוגוסט 2020)"/>
    <n v="2017"/>
    <x v="7"/>
    <s v="הריסה"/>
    <s v="הריסה"/>
    <m/>
    <n v="1"/>
    <m/>
    <m/>
    <m/>
    <n v="2"/>
    <s v="להיתר"/>
    <m/>
    <x v="2"/>
    <m/>
    <m/>
    <m/>
    <m/>
    <m/>
    <m/>
    <m/>
    <m/>
    <m/>
    <m/>
    <m/>
    <m/>
    <s v="מיצוי יח&quot;ד בפרויקט"/>
    <n v="0"/>
    <n v="0"/>
    <b v="1"/>
    <m/>
    <m/>
    <m/>
    <m/>
    <m/>
    <m/>
    <m/>
    <m/>
    <m/>
    <m/>
    <m/>
    <m/>
    <m/>
    <m/>
    <m/>
    <m/>
    <m/>
    <m/>
  </r>
  <r>
    <n v="1169"/>
    <m/>
    <m/>
    <m/>
    <m/>
    <m/>
    <m/>
    <m/>
    <m/>
    <m/>
    <m/>
    <n v="33339"/>
    <m/>
    <s v="חיפה"/>
    <x v="13"/>
    <x v="52"/>
    <m/>
    <m/>
    <m/>
    <s v="רשויות"/>
    <s v="פינוי-בינוי"/>
    <s v="בביצוע"/>
    <n v="7168052"/>
    <s v="304 2015097905"/>
    <n v="304"/>
    <n v="2015097905"/>
    <s v="בקשה להיתר                                                                      "/>
    <s v="מצב סופי                                "/>
    <n v="20150979"/>
    <s v="חיפה"/>
    <n v="4000"/>
    <s v="רח' יציאת אירופה                                            "/>
    <n v="748"/>
    <n v="4"/>
    <n v="4"/>
    <m/>
    <d v="2020-02-09T00:00:00"/>
    <n v="0"/>
    <n v="0"/>
    <m/>
    <m/>
    <n v="126"/>
    <s v="2020_03"/>
    <d v="2020-12-03T17:05:37"/>
    <m/>
    <m/>
    <s v="מדלן"/>
    <s v=" תוכנית מצב סופי                                                                                                                                                                                                                                                                                                                                                                                                                                                                                                                                                                                                                                                                                                                                                                                                                                                                                                                                                                                                                        "/>
    <n v="0"/>
    <s v="NULL"/>
    <s v="NULL"/>
    <s v="NULL"/>
    <m/>
    <m/>
    <m/>
    <m/>
    <m/>
    <m/>
    <m/>
    <m/>
    <m/>
    <m/>
    <m/>
    <m/>
    <m/>
    <m/>
    <s v="NULL"/>
    <s v="NULL"/>
    <s v="לפי גוש חלקה (מרץ 2021)"/>
    <n v="2020"/>
    <x v="0"/>
    <m/>
    <m/>
    <s v="ממהות הבקשה באתר העירייה לא ברור באיזו סוג בקשה מדובר, אולי ההיתר מדבר על שינויים בחניון, אבל אין מלל ברור לפיו אפשר להבין את סוג הבקשה"/>
    <n v="1"/>
    <m/>
    <m/>
    <m/>
    <n v="2"/>
    <s v="להיתר"/>
    <m/>
    <x v="0"/>
    <m/>
    <m/>
    <m/>
    <m/>
    <m/>
    <m/>
    <m/>
    <m/>
    <m/>
    <m/>
    <m/>
    <m/>
    <s v="מיצוי יח&quot;ד בפרויקט"/>
    <n v="0"/>
    <n v="0"/>
    <b v="1"/>
    <m/>
    <m/>
    <m/>
    <m/>
    <m/>
    <m/>
    <m/>
    <s v="לא היו החלטות בבקשה"/>
    <m/>
    <m/>
    <m/>
    <m/>
    <m/>
    <m/>
    <m/>
    <m/>
    <m/>
    <m/>
  </r>
  <r>
    <n v="1749"/>
    <m/>
    <m/>
    <m/>
    <m/>
    <m/>
    <m/>
    <m/>
    <m/>
    <m/>
    <m/>
    <n v="33339"/>
    <m/>
    <s v="חיפה"/>
    <x v="13"/>
    <x v="52"/>
    <m/>
    <m/>
    <m/>
    <s v="רשויות"/>
    <s v="פינוי-בינוי"/>
    <s v="בביצוע"/>
    <n v="7488738"/>
    <s v="304 2015097905"/>
    <n v="304"/>
    <n v="2015097905"/>
    <s v="בקשה להיתר                                                                      "/>
    <s v="שנוי יעוד                               "/>
    <n v="20150979"/>
    <s v="חיפה"/>
    <n v="4000"/>
    <s v="רח' יציאת אירופה                                            "/>
    <n v="748"/>
    <n v="4"/>
    <n v="4"/>
    <m/>
    <d v="2020-02-09T00:00:00"/>
    <n v="0"/>
    <n v="0"/>
    <n v="52"/>
    <n v="74"/>
    <n v="126"/>
    <s v="2021_04"/>
    <d v="2021-09-14T12:11:11"/>
    <s v="אתר העירייה"/>
    <s v="חישוב מתמטי"/>
    <s v="מהות הבקשה"/>
    <s v=" מצב סופי לבניין בן 22 קומות מעל מפלס הרחוב ,שכולל 126 יחידות דיור בכפוף להוראות התוכנית חפ/2280 מהיתר מס' 2015697901 ,עבור שינויים בחניון.                                                                                                                                                                                                                                                                                                                                                                                                                                                                                                                                                                                                                                                                                                                                                                                                                                                                                             "/>
    <n v="524"/>
    <d v="2021-01-06T00:00:00"/>
    <s v="  לאישור הבקשה :    - יש לבטל את החלטת ועדת הרישוי מיום 23.12.2020 , ישיבה מס' 522 אשר בשל בעיה    טכנית שורבבה בטעות לבקשה הנוכחית ומתיחסת לבקשה שנדונה באותה ישיבה .    - לאישור הבקשה בתנאי בשלמת דרישות התכן ובתנאים:  - אישור כבאות  - התחייבות יזם עבור המכפילים+התחייבות יצרן המתקנים  - הצהרת עו''ד בכך שמכפילים וחניות כלואות יוצמדו לאותה דירה .חניית נכים לא תוצמד    לדירות.  - יובא אישור יועץ נגישות על גבי התוכנית לרבות חניית נכים                                                                                                                                                                                                                                                                                                                                                                                                                                                                                                                                                                                      "/>
    <n v="2139214"/>
    <n v="2015097905"/>
    <s v="בקשה להיתר                                                                      "/>
    <d v="2021-08-10T00:00:00"/>
    <s v="מגורים                                                                                    "/>
    <n v="0"/>
    <n v="0"/>
    <n v="52"/>
    <s v="אתר העירייה"/>
    <n v="74"/>
    <s v="חישוב מתמטי"/>
    <n v="126"/>
    <s v="מהות ההיתר"/>
    <m/>
    <s v="מצב סופי עבור הקמת בניין בן 22 קומות ו-126 דירות בכפוף להוראות תוכנית חפ/2280  מהיתר מס' 2015097901  מיום 10.12.17 הבקשה כוללת שינויים בחניון"/>
    <s v="2021_04"/>
    <d v="2021-09-14T12:11:12"/>
    <s v="גוש חלקה"/>
    <n v="2020"/>
    <x v="1"/>
    <s v="בנייה"/>
    <s v="בנייה"/>
    <m/>
    <n v="1"/>
    <m/>
    <m/>
    <m/>
    <n v="2"/>
    <s v="להיתר"/>
    <m/>
    <x v="2"/>
    <m/>
    <m/>
    <m/>
    <n v="7488738"/>
    <n v="2139214"/>
    <m/>
    <m/>
    <m/>
    <m/>
    <m/>
    <m/>
    <m/>
    <s v="מיצוי יח&quot;ד בפרויקט"/>
    <n v="0"/>
    <n v="0"/>
    <b v="1"/>
    <m/>
    <m/>
    <m/>
    <m/>
    <m/>
    <m/>
    <m/>
    <m/>
    <m/>
    <m/>
    <m/>
    <m/>
    <m/>
    <m/>
    <m/>
    <m/>
    <m/>
    <m/>
  </r>
  <r>
    <n v="284"/>
    <m/>
    <m/>
    <m/>
    <m/>
    <m/>
    <m/>
    <m/>
    <m/>
    <m/>
    <m/>
    <n v="32949"/>
    <m/>
    <s v="חיפה"/>
    <x v="13"/>
    <x v="53"/>
    <m/>
    <m/>
    <m/>
    <s v="רשויות"/>
    <s v="רשויות מקומיות - עיבוי"/>
    <s v="תכנית מאושרת עם פעילות יזמית"/>
    <n v="4922605"/>
    <s v="304 58244002"/>
    <n v="304"/>
    <n v="58244002"/>
    <s v="בקשה להיתר"/>
    <s v="תמא 38 תוספות&quot;"/>
    <n v="582440"/>
    <s v="חיפה"/>
    <n v="4000"/>
    <s v="מרסיי"/>
    <n v="786"/>
    <n v="9"/>
    <n v="9"/>
    <m/>
    <d v="2016-09-07T00:00:00"/>
    <n v="0"/>
    <n v="40"/>
    <n v="33"/>
    <n v="40"/>
    <n v="73"/>
    <m/>
    <m/>
    <m/>
    <m/>
    <m/>
    <s v="חיזוק מבנה קיים בן 4 קומות + מרתף 33 יח&quot;ד על&quot;פ תכנית חפ/2276 הוספת 4 קומות + 40 יח&quot;ד סה&quot;כ במבנה 73 יח&quot;ד"/>
    <m/>
    <m/>
    <m/>
    <s v="NULL"/>
    <m/>
    <m/>
    <m/>
    <m/>
    <m/>
    <m/>
    <m/>
    <m/>
    <m/>
    <m/>
    <m/>
    <m/>
    <m/>
    <m/>
    <m/>
    <m/>
    <m/>
    <n v="2016"/>
    <x v="0"/>
    <s v="בנייה"/>
    <m/>
    <m/>
    <n v="1"/>
    <m/>
    <m/>
    <m/>
    <n v="1"/>
    <s v="להיתר"/>
    <m/>
    <x v="0"/>
    <m/>
    <m/>
    <m/>
    <m/>
    <m/>
    <m/>
    <m/>
    <m/>
    <m/>
    <m/>
    <m/>
    <m/>
    <m/>
    <n v="694"/>
    <n v="694"/>
    <b v="1"/>
    <m/>
    <m/>
    <m/>
    <m/>
    <m/>
    <m/>
    <m/>
    <s v="אושר בתנאים"/>
    <m/>
    <m/>
    <m/>
    <m/>
    <m/>
    <s v="פיש"/>
    <m/>
    <m/>
    <m/>
    <m/>
  </r>
  <r>
    <n v="285"/>
    <m/>
    <m/>
    <m/>
    <m/>
    <m/>
    <m/>
    <m/>
    <m/>
    <m/>
    <m/>
    <n v="32949"/>
    <m/>
    <s v="חיפה"/>
    <x v="13"/>
    <x v="53"/>
    <m/>
    <m/>
    <m/>
    <s v="רשויות"/>
    <s v="עיבוי"/>
    <s v="תכנית מאושרת עם פעילות יזמית"/>
    <n v="5423994"/>
    <s v="304 58244002"/>
    <n v="304"/>
    <n v="58244002"/>
    <s v="בקשה להיתר"/>
    <s v="עיבוי בינוי"/>
    <n v="582440"/>
    <s v="חיפה"/>
    <n v="4000"/>
    <s v="מרסיי"/>
    <n v="786"/>
    <n v="9"/>
    <n v="9"/>
    <m/>
    <d v="2016-09-07T00:00:00"/>
    <n v="0"/>
    <n v="40"/>
    <m/>
    <m/>
    <n v="73"/>
    <m/>
    <m/>
    <m/>
    <m/>
    <m/>
    <s v="חיזוק מבנה קיים בן 4 קומות + מרתף 33 יח&quot;ד על&quot;פ תכנית חפ/2276 הוספת 4 קומות + 40 יח&quot;ד סה&quot;כ במבנה 73 יח&quot;ד"/>
    <m/>
    <m/>
    <m/>
    <s v="NULL"/>
    <m/>
    <m/>
    <m/>
    <m/>
    <m/>
    <m/>
    <m/>
    <m/>
    <m/>
    <m/>
    <m/>
    <m/>
    <m/>
    <m/>
    <m/>
    <m/>
    <s v="שליפת כתובות (אוגוסט 2020)"/>
    <n v="2016"/>
    <x v="0"/>
    <s v="בנייה"/>
    <m/>
    <m/>
    <m/>
    <m/>
    <m/>
    <m/>
    <n v="4"/>
    <s v="להיתר"/>
    <m/>
    <x v="0"/>
    <m/>
    <m/>
    <m/>
    <m/>
    <m/>
    <m/>
    <m/>
    <m/>
    <m/>
    <m/>
    <m/>
    <m/>
    <m/>
    <n v="694"/>
    <n v="694"/>
    <b v="1"/>
    <m/>
    <m/>
    <m/>
    <m/>
    <m/>
    <m/>
    <m/>
    <m/>
    <m/>
    <m/>
    <m/>
    <m/>
    <m/>
    <m/>
    <m/>
    <m/>
    <m/>
    <m/>
  </r>
  <r>
    <n v="286"/>
    <m/>
    <m/>
    <m/>
    <m/>
    <m/>
    <m/>
    <m/>
    <m/>
    <m/>
    <m/>
    <n v="32949"/>
    <m/>
    <s v="חיפה"/>
    <x v="13"/>
    <x v="53"/>
    <m/>
    <m/>
    <m/>
    <s v="רשויות"/>
    <s v="רשויות מקומיות - עיבוי"/>
    <s v="תכנית מאושרת עם פעילות יזמית"/>
    <n v="6803292"/>
    <s v="304 58244002"/>
    <n v="304"/>
    <n v="58244002"/>
    <s v="בקשה להיתר"/>
    <s v="עיבוי בינוי"/>
    <n v="582440"/>
    <s v="חיפה"/>
    <n v="4000"/>
    <s v="רח' מרסיי"/>
    <n v="786"/>
    <n v="9"/>
    <n v="9"/>
    <m/>
    <d v="2016-09-07T00:00:00"/>
    <n v="0"/>
    <n v="40"/>
    <n v="33"/>
    <n v="40"/>
    <n v="73"/>
    <m/>
    <m/>
    <m/>
    <m/>
    <m/>
    <s v="חיזוק מבנה קיים בן 4 קומות + מרתף 33 יח&quot;ד על&quot;פ תכנית חפ/2276 הוספת 4 קומות + 40 יח&quot;ד סה&quot;כ במבנה 73 יח&quot;ד"/>
    <m/>
    <m/>
    <m/>
    <s v="NULL"/>
    <m/>
    <m/>
    <m/>
    <m/>
    <m/>
    <m/>
    <m/>
    <m/>
    <m/>
    <m/>
    <m/>
    <m/>
    <m/>
    <m/>
    <m/>
    <m/>
    <m/>
    <n v="2016"/>
    <x v="0"/>
    <s v="בנייה"/>
    <m/>
    <m/>
    <m/>
    <m/>
    <m/>
    <m/>
    <n v="4"/>
    <s v="להיתר"/>
    <m/>
    <x v="0"/>
    <m/>
    <m/>
    <m/>
    <m/>
    <m/>
    <m/>
    <m/>
    <m/>
    <m/>
    <m/>
    <m/>
    <m/>
    <m/>
    <n v="694"/>
    <n v="694"/>
    <b v="1"/>
    <m/>
    <m/>
    <m/>
    <m/>
    <m/>
    <m/>
    <m/>
    <s v="אישור בתנאים"/>
    <m/>
    <m/>
    <m/>
    <m/>
    <m/>
    <m/>
    <m/>
    <m/>
    <m/>
    <m/>
  </r>
  <r>
    <n v="1163"/>
    <m/>
    <m/>
    <m/>
    <m/>
    <m/>
    <m/>
    <m/>
    <m/>
    <m/>
    <m/>
    <n v="32949"/>
    <m/>
    <s v="חיפה"/>
    <x v="13"/>
    <x v="53"/>
    <m/>
    <m/>
    <m/>
    <s v="רשויות"/>
    <s v="עיבוי"/>
    <s v="תכנית מאושרת עם פעילות יזמית"/>
    <n v="7141461"/>
    <s v="304 58244003"/>
    <n v="304"/>
    <n v="58244003"/>
    <s v="בקשה להיתר                                                                      "/>
    <s v="פינוי ובינוי                            "/>
    <n v="582440"/>
    <s v="חיפה"/>
    <n v="4000"/>
    <s v="רח' מרסיי                                                   "/>
    <n v="786"/>
    <n v="9"/>
    <n v="9"/>
    <m/>
    <d v="2020-06-24T00:00:00"/>
    <n v="0"/>
    <n v="0"/>
    <n v="33"/>
    <n v="40"/>
    <n v="73"/>
    <s v="2020_02"/>
    <d v="2020-11-24T10:27:21"/>
    <s v="חישוב מתמטי"/>
    <s v="אתר העיריה"/>
    <s v="מדלן"/>
    <s v=" חיזוק מבנה קיים בן 4 קומות + מרתף, 33 יח''ד ע''פ תכנית חפ/ 2278 תוספת 4 קומות, 40 יח''ד. סה''כ במבנה 73 יח''ד                                                                                                                                                                                                                                                                                                                                                                                                                                                                                                                                                                                                                                                                                                                                                                                                                                                                                                                          "/>
    <n v="41"/>
    <d v="2020-09-23T00:00:00"/>
    <s v="    לאישור הבקשה בתנאים הבאים:  1. התכניות תתוקנה כך ש:  א. היזם התחייב להקים 16 חניות במרחב הציבורי חלף תשלום כופר חנייה ובהתאם  להנחיות האגף לתכנון דרכים תנועה ונוף (ייחתם מסמך הבנות בנושא).  ב.  במסגרת ההיתר ידרש היזם לביצוע בפועל של 16 חניות ברחוב מרסיי, ויקבל פטור  מכופר חניה.  ג. ביצוע החניות יעשה בהתאם לתכנון שהוכן על ידי היזם, בתיאום ואישור אגף לתכנון  דרכים תנועה ונוף.  ד. ביצוע כל החניות בהתאם לתכנית שתאושר, יהווה תנאי לקבלת טופס איכלוס.  ה. טרם תחילת עבודות העיבוי בבנין  ברח' מרסי 9-15, יבוצעו החניות בחלקה 192,  וזאת  כדי לא ליצור מצוקת חניה ברח' מרסיי בתקופת הבניה.  ו. תושלמנה החתימות של כל הגורמים הנדרשים עפ''י תקנות התכנון והבניה על גבי  הבקשה להיתר.  ז. יושלמו מפלסים, לרבות מפלסי הפיתוח בכל התכניות, בחתכים ובחזיתות.  ח. כמו כן יושלמו אלמנטי הפיתוח בכל החתכים והחזיתות.  ט. יסומן פק''ט בחתכים ובחזיתות.  י.  הדוודים יותקנו בתוך הדירות או לחילופין יותקן חדר דוודים.  יא. יסומנו קווי הבניין והרחוב בכל התכניות עפ''י הנקבע בתכנית חפ/2278.  יב. תושלם תכנית פיתוח מפורטת בקנ''מ 1:1"/>
    <s v="NULL"/>
    <m/>
    <m/>
    <m/>
    <m/>
    <m/>
    <m/>
    <m/>
    <m/>
    <m/>
    <m/>
    <m/>
    <m/>
    <m/>
    <m/>
    <s v="NULL"/>
    <s v="NULL"/>
    <s v="לפי גוש חלקה (מרץ 2021)"/>
    <n v="2020"/>
    <x v="0"/>
    <s v="בנייה"/>
    <m/>
    <m/>
    <n v="1"/>
    <m/>
    <m/>
    <m/>
    <n v="2"/>
    <s v="להיתר"/>
    <m/>
    <x v="0"/>
    <m/>
    <m/>
    <m/>
    <m/>
    <m/>
    <m/>
    <m/>
    <m/>
    <m/>
    <m/>
    <m/>
    <m/>
    <m/>
    <n v="694"/>
    <n v="694"/>
    <b v="1"/>
    <m/>
    <m/>
    <m/>
    <m/>
    <m/>
    <m/>
    <m/>
    <s v="אישור בתנאים"/>
    <m/>
    <m/>
    <m/>
    <m/>
    <m/>
    <m/>
    <m/>
    <m/>
    <m/>
    <m/>
  </r>
  <r>
    <n v="287"/>
    <m/>
    <m/>
    <m/>
    <m/>
    <m/>
    <m/>
    <m/>
    <m/>
    <m/>
    <m/>
    <n v="31862"/>
    <m/>
    <s v="חיפה"/>
    <x v="13"/>
    <x v="54"/>
    <m/>
    <m/>
    <m/>
    <s v="רשויות"/>
    <s v="רשויות מקומיות - עיבוי"/>
    <s v="בביצוע"/>
    <n v="6803708"/>
    <s v="304 64408203"/>
    <n v="304"/>
    <n v="64408203"/>
    <s v="בקשה להיתר"/>
    <s v="עיבוי בינוי"/>
    <n v="644082"/>
    <s v="חיפה"/>
    <n v="4000"/>
    <s v="שד' מחל&quot;"/>
    <n v="228"/>
    <n v="27"/>
    <n v="27"/>
    <m/>
    <d v="2017-03-29T00:00:00"/>
    <n v="24"/>
    <n v="30"/>
    <n v="24"/>
    <n v="30"/>
    <n v="54"/>
    <m/>
    <m/>
    <m/>
    <m/>
    <m/>
    <s v="עיבוי מבנה מ - 24 דירות קיימות ל - 30 דירות נוספות כולל חדר טראפו למחל 27 29 31 33 36 37      בחלקה 601/1"/>
    <m/>
    <m/>
    <m/>
    <s v="NULL"/>
    <m/>
    <m/>
    <m/>
    <m/>
    <m/>
    <m/>
    <m/>
    <m/>
    <m/>
    <m/>
    <m/>
    <m/>
    <m/>
    <m/>
    <m/>
    <m/>
    <m/>
    <n v="2017"/>
    <x v="0"/>
    <s v="בנייה"/>
    <m/>
    <m/>
    <m/>
    <m/>
    <m/>
    <m/>
    <n v="4"/>
    <s v="להיתר"/>
    <m/>
    <x v="0"/>
    <m/>
    <m/>
    <m/>
    <m/>
    <m/>
    <m/>
    <m/>
    <m/>
    <m/>
    <m/>
    <m/>
    <m/>
    <m/>
    <n v="874"/>
    <n v="874"/>
    <b v="1"/>
    <m/>
    <m/>
    <m/>
    <m/>
    <m/>
    <m/>
    <m/>
    <s v="החלטה מוועדת ערר -- אין מידע מהי ההחלטה"/>
    <m/>
    <m/>
    <m/>
    <m/>
    <m/>
    <m/>
    <m/>
    <m/>
    <m/>
    <m/>
  </r>
  <r>
    <n v="288"/>
    <m/>
    <m/>
    <m/>
    <m/>
    <m/>
    <m/>
    <m/>
    <m/>
    <m/>
    <m/>
    <n v="31862"/>
    <m/>
    <s v="חיפה"/>
    <x v="13"/>
    <x v="54"/>
    <m/>
    <m/>
    <m/>
    <s v="רשויות"/>
    <s v="רשויות מקומיות - עיבוי"/>
    <s v="בביצוע"/>
    <n v="6803709"/>
    <s v="304 64408204"/>
    <n v="304"/>
    <n v="64408204"/>
    <s v="בקשה להיתר"/>
    <s v="עיבוי בינוי"/>
    <n v="644082"/>
    <s v="חיפה"/>
    <n v="4000"/>
    <s v="שד' מחל&quot;"/>
    <n v="228"/>
    <n v="27"/>
    <n v="27"/>
    <m/>
    <d v="2018-10-17T00:00:00"/>
    <n v="0"/>
    <n v="0"/>
    <n v="24"/>
    <n v="30"/>
    <n v="54"/>
    <m/>
    <m/>
    <m/>
    <m/>
    <m/>
    <s v="עקב ביטול תנאי החלטת ועדה התיק עבר מ - 03 ל - 04 עיבוי מבנה מ - 24 דירות קיימות ל - 30 דירות נוספות כולל חדר טראפו למחל 27 29 31 33 36 37      בחלקה 601/1"/>
    <m/>
    <m/>
    <m/>
    <s v="NULL"/>
    <m/>
    <m/>
    <m/>
    <m/>
    <m/>
    <m/>
    <m/>
    <m/>
    <m/>
    <m/>
    <m/>
    <m/>
    <m/>
    <m/>
    <m/>
    <m/>
    <m/>
    <n v="2018"/>
    <x v="0"/>
    <s v="בנייה"/>
    <m/>
    <m/>
    <m/>
    <m/>
    <m/>
    <m/>
    <n v="4"/>
    <s v="להיתר"/>
    <m/>
    <x v="0"/>
    <m/>
    <m/>
    <m/>
    <m/>
    <m/>
    <m/>
    <m/>
    <m/>
    <m/>
    <m/>
    <m/>
    <m/>
    <m/>
    <n v="874"/>
    <n v="874"/>
    <b v="1"/>
    <m/>
    <m/>
    <m/>
    <m/>
    <m/>
    <m/>
    <m/>
    <m/>
    <m/>
    <m/>
    <m/>
    <m/>
    <m/>
    <m/>
    <m/>
    <m/>
    <m/>
    <m/>
  </r>
  <r>
    <n v="289"/>
    <m/>
    <m/>
    <m/>
    <m/>
    <m/>
    <m/>
    <m/>
    <m/>
    <m/>
    <m/>
    <n v="31862"/>
    <m/>
    <s v="חיפה"/>
    <x v="13"/>
    <x v="54"/>
    <m/>
    <m/>
    <m/>
    <s v="רשויות"/>
    <s v="רשויות מקומיות - עיבוי"/>
    <s v="בביצוע"/>
    <n v="6803706"/>
    <s v="304 64408101"/>
    <n v="304"/>
    <n v="64408101"/>
    <s v="בקשה להיתר"/>
    <s v="עיבוי בינוי"/>
    <n v="644081"/>
    <s v="חיפה"/>
    <n v="4000"/>
    <s v="שד' מחל&quot;"/>
    <n v="228"/>
    <n v="29"/>
    <n v="29"/>
    <m/>
    <d v="2017-03-29T00:00:00"/>
    <n v="24"/>
    <n v="30"/>
    <n v="24"/>
    <n v="30"/>
    <n v="54"/>
    <m/>
    <m/>
    <m/>
    <m/>
    <m/>
    <s v="עיבוי מבנה מ - 24 דירות קיימות ל - 30 דירות נוספות"/>
    <m/>
    <m/>
    <m/>
    <s v="NULL"/>
    <m/>
    <m/>
    <m/>
    <m/>
    <m/>
    <m/>
    <m/>
    <m/>
    <m/>
    <m/>
    <m/>
    <m/>
    <m/>
    <m/>
    <m/>
    <m/>
    <m/>
    <n v="2017"/>
    <x v="0"/>
    <s v="בנייה"/>
    <m/>
    <m/>
    <m/>
    <m/>
    <m/>
    <m/>
    <n v="4"/>
    <s v="להיתר"/>
    <m/>
    <x v="0"/>
    <m/>
    <m/>
    <m/>
    <m/>
    <m/>
    <m/>
    <m/>
    <m/>
    <m/>
    <m/>
    <m/>
    <m/>
    <m/>
    <n v="874"/>
    <n v="874"/>
    <b v="1"/>
    <m/>
    <m/>
    <m/>
    <m/>
    <m/>
    <m/>
    <m/>
    <s v="החלטה מוועדת ערר -- אין מידע מהי ההחלטה"/>
    <m/>
    <m/>
    <m/>
    <m/>
    <m/>
    <m/>
    <m/>
    <m/>
    <m/>
    <m/>
  </r>
  <r>
    <n v="290"/>
    <m/>
    <m/>
    <m/>
    <m/>
    <m/>
    <m/>
    <m/>
    <m/>
    <m/>
    <m/>
    <n v="31862"/>
    <m/>
    <s v="חיפה"/>
    <x v="13"/>
    <x v="54"/>
    <m/>
    <m/>
    <m/>
    <s v="רשויות"/>
    <s v="רשויות מקומיות - עיבוי"/>
    <s v="בביצוע"/>
    <n v="6803707"/>
    <s v="304 64408102"/>
    <n v="304"/>
    <n v="64408102"/>
    <s v="בקשה להיתר"/>
    <s v="עיבוי בינוי"/>
    <n v="644081"/>
    <s v="חיפה"/>
    <n v="4000"/>
    <s v="שד' מחל&quot;"/>
    <n v="228"/>
    <n v="29"/>
    <n v="29"/>
    <m/>
    <d v="2018-10-17T00:00:00"/>
    <n v="0"/>
    <n v="0"/>
    <n v="24"/>
    <n v="30"/>
    <n v="54"/>
    <m/>
    <m/>
    <m/>
    <m/>
    <m/>
    <s v="עקב ביטול תנאי החלטת ועדה התיק עבר מ - 01 ל - 02 עיבוי מבנה מ - 24 דירות קיימות ל - 30 דירות נוספות"/>
    <m/>
    <m/>
    <m/>
    <s v="NULL"/>
    <m/>
    <m/>
    <m/>
    <m/>
    <m/>
    <m/>
    <m/>
    <m/>
    <m/>
    <m/>
    <m/>
    <m/>
    <m/>
    <m/>
    <m/>
    <m/>
    <m/>
    <n v="2018"/>
    <x v="0"/>
    <s v="בנייה"/>
    <m/>
    <m/>
    <m/>
    <m/>
    <m/>
    <m/>
    <n v="4"/>
    <s v="להיתר"/>
    <m/>
    <x v="0"/>
    <m/>
    <m/>
    <m/>
    <m/>
    <m/>
    <m/>
    <m/>
    <m/>
    <m/>
    <m/>
    <m/>
    <m/>
    <m/>
    <n v="874"/>
    <n v="874"/>
    <b v="1"/>
    <m/>
    <m/>
    <m/>
    <m/>
    <m/>
    <m/>
    <m/>
    <m/>
    <m/>
    <m/>
    <m/>
    <m/>
    <m/>
    <m/>
    <m/>
    <m/>
    <m/>
    <m/>
  </r>
  <r>
    <n v="291"/>
    <m/>
    <m/>
    <m/>
    <m/>
    <m/>
    <m/>
    <m/>
    <m/>
    <m/>
    <m/>
    <n v="31862"/>
    <m/>
    <s v="חיפה"/>
    <x v="13"/>
    <x v="54"/>
    <m/>
    <m/>
    <m/>
    <s v="רשויות"/>
    <s v="רשויות מקומיות - עיבוי"/>
    <s v="בביצוע"/>
    <n v="6803702"/>
    <s v="304 64407902"/>
    <n v="304"/>
    <n v="64407902"/>
    <s v="בקשה לתיק מידע (היתר)"/>
    <s v="תוספת בניה"/>
    <n v="644079"/>
    <s v="חיפה"/>
    <n v="4000"/>
    <s v="שד' מחל&quot;"/>
    <n v="228"/>
    <n v="33"/>
    <n v="33"/>
    <s v="א"/>
    <d v="2018-03-19T00:00:00"/>
    <n v="24"/>
    <n v="30"/>
    <n v="24"/>
    <n v="30"/>
    <n v="54"/>
    <m/>
    <m/>
    <m/>
    <m/>
    <m/>
    <s v="תוספת 6 קומות מעל גג קיים של 30 יח&quot;ד דיור ל 24 יח&quot;ד קיימות, ממ&quot;דים, מרפסות, מעלית ,מדרגות, מוגשת במסגרת ת.ב.ע. 2218. כ-4000 מ&quot;ר."/>
    <m/>
    <m/>
    <m/>
    <s v="NULL"/>
    <m/>
    <m/>
    <m/>
    <m/>
    <m/>
    <m/>
    <m/>
    <m/>
    <m/>
    <m/>
    <m/>
    <m/>
    <m/>
    <m/>
    <m/>
    <m/>
    <m/>
    <n v="2018"/>
    <x v="0"/>
    <s v="בנייה"/>
    <m/>
    <m/>
    <m/>
    <m/>
    <m/>
    <m/>
    <n v="4"/>
    <s v="למידע"/>
    <m/>
    <x v="0"/>
    <m/>
    <m/>
    <m/>
    <m/>
    <m/>
    <m/>
    <m/>
    <m/>
    <m/>
    <m/>
    <m/>
    <m/>
    <m/>
    <n v="874"/>
    <n v="874"/>
    <b v="1"/>
    <m/>
    <m/>
    <m/>
    <m/>
    <m/>
    <m/>
    <m/>
    <m/>
    <m/>
    <m/>
    <m/>
    <m/>
    <m/>
    <m/>
    <m/>
    <m/>
    <m/>
    <m/>
  </r>
  <r>
    <n v="292"/>
    <m/>
    <m/>
    <m/>
    <m/>
    <m/>
    <m/>
    <m/>
    <m/>
    <m/>
    <m/>
    <n v="31862"/>
    <m/>
    <s v="חיפה"/>
    <x v="13"/>
    <x v="54"/>
    <m/>
    <m/>
    <m/>
    <s v="רשויות"/>
    <s v="רשויות מקומיות - עיבוי"/>
    <s v="בביצוע"/>
    <n v="6803703"/>
    <s v="304 64407903"/>
    <n v="304"/>
    <n v="64407903"/>
    <s v="בקשה להיתר - כולל הקלות ושימושים חורגים"/>
    <s v="עיבוי בינוי"/>
    <n v="644079"/>
    <s v="חיפה"/>
    <n v="4000"/>
    <s v="שד' מחל&quot;"/>
    <n v="228"/>
    <n v="33"/>
    <n v="33"/>
    <s v="א"/>
    <d v="2019-04-07T00:00:00"/>
    <n v="24"/>
    <n v="30"/>
    <n v="24"/>
    <n v="30"/>
    <n v="54"/>
    <m/>
    <m/>
    <m/>
    <m/>
    <m/>
    <s v="עיבוי מבנה 24 דירות קיימות ל - 30 דירות נוספות"/>
    <m/>
    <m/>
    <m/>
    <s v="NULL"/>
    <m/>
    <m/>
    <m/>
    <m/>
    <m/>
    <m/>
    <m/>
    <m/>
    <m/>
    <m/>
    <m/>
    <m/>
    <m/>
    <m/>
    <m/>
    <m/>
    <m/>
    <n v="2019"/>
    <x v="0"/>
    <s v="בנייה"/>
    <m/>
    <m/>
    <n v="5"/>
    <m/>
    <m/>
    <m/>
    <n v="1"/>
    <s v="להיתר"/>
    <m/>
    <x v="0"/>
    <m/>
    <m/>
    <m/>
    <m/>
    <m/>
    <m/>
    <m/>
    <m/>
    <m/>
    <m/>
    <m/>
    <m/>
    <m/>
    <n v="874"/>
    <n v="874"/>
    <b v="1"/>
    <m/>
    <m/>
    <m/>
    <m/>
    <m/>
    <m/>
    <m/>
    <s v="לא היו החלטות בבקשה"/>
    <m/>
    <m/>
    <m/>
    <m/>
    <m/>
    <s v="פיש"/>
    <m/>
    <m/>
    <m/>
    <m/>
  </r>
  <r>
    <n v="293"/>
    <m/>
    <m/>
    <m/>
    <m/>
    <m/>
    <m/>
    <m/>
    <m/>
    <m/>
    <m/>
    <n v="31862"/>
    <m/>
    <s v="חיפה"/>
    <x v="13"/>
    <x v="54"/>
    <m/>
    <m/>
    <m/>
    <s v="רשויות"/>
    <s v="רשויות מקומיות - עיבוי"/>
    <s v="בביצוע"/>
    <n v="6803699"/>
    <s v="304 64407802"/>
    <n v="304"/>
    <n v="64407802"/>
    <s v="בקשה לתיק מידע (היתר)"/>
    <s v="תוספת בניה"/>
    <n v="644078"/>
    <s v="חיפה"/>
    <n v="4000"/>
    <s v="שד' מחל&quot;"/>
    <n v="228"/>
    <n v="35"/>
    <n v="35"/>
    <s v="א"/>
    <d v="2018-03-19T00:00:00"/>
    <n v="24"/>
    <n v="30"/>
    <m/>
    <n v="30"/>
    <m/>
    <m/>
    <m/>
    <m/>
    <m/>
    <m/>
    <s v="תוספת של 30 יח&quot;ד ,תוספת של 6 קומות 4000 מ&quot;ר,מעלית ,ממדים,מוגשת במסגרת ת.ב.ע. 2218. (מעל למבנה קיים.)"/>
    <m/>
    <m/>
    <m/>
    <s v="NULL"/>
    <m/>
    <m/>
    <m/>
    <m/>
    <m/>
    <m/>
    <m/>
    <m/>
    <m/>
    <m/>
    <m/>
    <m/>
    <m/>
    <m/>
    <m/>
    <m/>
    <m/>
    <n v="2018"/>
    <x v="0"/>
    <s v="בנייה"/>
    <m/>
    <m/>
    <m/>
    <m/>
    <m/>
    <m/>
    <n v="4"/>
    <s v="למידע"/>
    <m/>
    <x v="0"/>
    <m/>
    <m/>
    <m/>
    <m/>
    <m/>
    <m/>
    <m/>
    <m/>
    <m/>
    <m/>
    <m/>
    <m/>
    <m/>
    <n v="874"/>
    <n v="874"/>
    <b v="1"/>
    <m/>
    <m/>
    <m/>
    <m/>
    <m/>
    <m/>
    <m/>
    <m/>
    <m/>
    <m/>
    <m/>
    <m/>
    <m/>
    <m/>
    <m/>
    <m/>
    <m/>
    <m/>
  </r>
  <r>
    <n v="294"/>
    <m/>
    <m/>
    <m/>
    <m/>
    <m/>
    <m/>
    <m/>
    <m/>
    <m/>
    <m/>
    <n v="31862"/>
    <m/>
    <s v="חיפה"/>
    <x v="13"/>
    <x v="54"/>
    <m/>
    <m/>
    <m/>
    <s v="רשויות"/>
    <s v="רשויות מקומיות - עיבוי"/>
    <s v="בביצוע"/>
    <n v="6803700"/>
    <s v="304 64407803"/>
    <n v="304"/>
    <n v="64407803"/>
    <s v="בקשה להיתר - כולל הקלות ושימושים חורגים"/>
    <s v="עיבוי בינוי"/>
    <n v="644078"/>
    <s v="חיפה"/>
    <n v="4000"/>
    <s v="שד' מחל&quot;"/>
    <n v="228"/>
    <n v="35"/>
    <n v="35"/>
    <s v="א"/>
    <d v="2019-04-07T00:00:00"/>
    <n v="26"/>
    <n v="30"/>
    <n v="24"/>
    <n v="30"/>
    <n v="54"/>
    <m/>
    <m/>
    <m/>
    <m/>
    <m/>
    <s v="עיבוי מבנה מ - 24 דירות קיימות ל - 30 דירות נוספות"/>
    <m/>
    <m/>
    <m/>
    <s v="NULL"/>
    <m/>
    <m/>
    <m/>
    <m/>
    <m/>
    <m/>
    <m/>
    <m/>
    <m/>
    <m/>
    <m/>
    <m/>
    <m/>
    <m/>
    <m/>
    <m/>
    <m/>
    <n v="2019"/>
    <x v="0"/>
    <s v="בנייה"/>
    <m/>
    <m/>
    <n v="4"/>
    <m/>
    <m/>
    <m/>
    <n v="1"/>
    <s v="להיתר"/>
    <m/>
    <x v="0"/>
    <m/>
    <m/>
    <m/>
    <m/>
    <m/>
    <m/>
    <m/>
    <m/>
    <m/>
    <m/>
    <m/>
    <m/>
    <m/>
    <n v="874"/>
    <n v="874"/>
    <b v="1"/>
    <m/>
    <m/>
    <m/>
    <m/>
    <m/>
    <m/>
    <m/>
    <s v="לא היו החלטות בבקשה"/>
    <m/>
    <m/>
    <m/>
    <m/>
    <m/>
    <s v="פיש"/>
    <m/>
    <m/>
    <m/>
    <m/>
  </r>
  <r>
    <n v="295"/>
    <m/>
    <m/>
    <m/>
    <m/>
    <m/>
    <m/>
    <m/>
    <m/>
    <m/>
    <m/>
    <n v="31862"/>
    <m/>
    <s v="חיפה"/>
    <x v="13"/>
    <x v="54"/>
    <m/>
    <m/>
    <m/>
    <s v="רשויות"/>
    <s v="רשויות מקומיות - עיבוי"/>
    <s v="בביצוע"/>
    <n v="6803697"/>
    <s v="304 64407703"/>
    <n v="304"/>
    <n v="64407703"/>
    <s v="בקשה להיתר"/>
    <s v="עיבוי בינוי"/>
    <n v="644077"/>
    <s v="חיפה"/>
    <n v="4000"/>
    <s v="שד' מחל&quot;"/>
    <n v="228"/>
    <n v="37"/>
    <n v="37"/>
    <m/>
    <d v="2017-03-29T00:00:00"/>
    <n v="24"/>
    <n v="30"/>
    <n v="24"/>
    <n v="30"/>
    <n v="54"/>
    <m/>
    <m/>
    <m/>
    <m/>
    <m/>
    <s v="עיבוי מבנה מ - 24 דירות קיימות ל - 30 דירות נוספות"/>
    <m/>
    <m/>
    <m/>
    <s v="NULL"/>
    <m/>
    <m/>
    <m/>
    <m/>
    <m/>
    <m/>
    <m/>
    <m/>
    <m/>
    <m/>
    <m/>
    <m/>
    <m/>
    <m/>
    <m/>
    <m/>
    <m/>
    <n v="2017"/>
    <x v="0"/>
    <s v="בנייה"/>
    <m/>
    <m/>
    <m/>
    <m/>
    <m/>
    <m/>
    <n v="4"/>
    <s v="להיתר"/>
    <m/>
    <x v="0"/>
    <m/>
    <m/>
    <m/>
    <m/>
    <m/>
    <m/>
    <m/>
    <m/>
    <m/>
    <m/>
    <m/>
    <m/>
    <m/>
    <n v="874"/>
    <n v="874"/>
    <b v="1"/>
    <m/>
    <m/>
    <m/>
    <m/>
    <m/>
    <m/>
    <m/>
    <s v="אישור בתנאים"/>
    <m/>
    <m/>
    <m/>
    <m/>
    <m/>
    <m/>
    <m/>
    <m/>
    <m/>
    <m/>
  </r>
  <r>
    <n v="296"/>
    <m/>
    <m/>
    <m/>
    <m/>
    <m/>
    <m/>
    <m/>
    <m/>
    <m/>
    <m/>
    <n v="31862"/>
    <m/>
    <s v="חיפה"/>
    <x v="13"/>
    <x v="54"/>
    <m/>
    <m/>
    <m/>
    <s v="רשויות"/>
    <s v="רשויות מקומיות - עיבוי"/>
    <s v="בביצוע"/>
    <n v="6803695"/>
    <s v="304 64407501"/>
    <n v="304"/>
    <n v="64407501"/>
    <s v="בקשה לתיק מידע (היתר)"/>
    <s v="בניה חדשה"/>
    <n v="644075"/>
    <s v="חיפה"/>
    <n v="4000"/>
    <s v="שד' מחל&quot;"/>
    <n v="228"/>
    <n v="39"/>
    <n v="39"/>
    <s v="א"/>
    <d v="2018-08-09T00:00:00"/>
    <n v="40"/>
    <n v="50"/>
    <n v="40"/>
    <n v="50"/>
    <n v="90"/>
    <m/>
    <m/>
    <m/>
    <m/>
    <m/>
    <s v="50 יח דיור חדשות תוספת ל40 יח דיור קיימות במסגרת תב&quot;ע נקודתית חפ/2218 הכוללת הוספת 5039 מ&quot;ר ,ממדים ,מרפסות ,מעלית,חדר מדרגות ב2 בניינים שעל החלקה. ומתקן פוטו וולטאי על הקרקע.."/>
    <m/>
    <m/>
    <m/>
    <s v="NULL"/>
    <m/>
    <m/>
    <m/>
    <m/>
    <m/>
    <m/>
    <m/>
    <m/>
    <m/>
    <m/>
    <m/>
    <m/>
    <m/>
    <m/>
    <m/>
    <m/>
    <m/>
    <n v="2018"/>
    <x v="0"/>
    <s v="בנייה"/>
    <m/>
    <m/>
    <m/>
    <m/>
    <m/>
    <m/>
    <n v="4"/>
    <s v="למידע"/>
    <m/>
    <x v="0"/>
    <m/>
    <m/>
    <m/>
    <m/>
    <m/>
    <m/>
    <m/>
    <m/>
    <m/>
    <m/>
    <m/>
    <m/>
    <m/>
    <n v="874"/>
    <n v="874"/>
    <b v="1"/>
    <m/>
    <m/>
    <m/>
    <m/>
    <m/>
    <m/>
    <m/>
    <s v="בנייה (תוספת)"/>
    <m/>
    <m/>
    <m/>
    <m/>
    <m/>
    <m/>
    <m/>
    <m/>
    <m/>
    <m/>
  </r>
  <r>
    <n v="297"/>
    <m/>
    <m/>
    <m/>
    <m/>
    <m/>
    <m/>
    <m/>
    <m/>
    <m/>
    <m/>
    <n v="31862"/>
    <m/>
    <s v="חיפה"/>
    <x v="13"/>
    <x v="54"/>
    <m/>
    <m/>
    <m/>
    <s v="רשויות"/>
    <s v="רשויות מקומיות - עיבוי"/>
    <s v="בביצוע"/>
    <n v="5228819"/>
    <s v="304 64408203"/>
    <n v="304"/>
    <n v="64408203"/>
    <s v="בקשה להיתר"/>
    <s v="עיבוי בינוי"/>
    <n v="644082"/>
    <s v="חיפה"/>
    <n v="4000"/>
    <s v="שד מח&quot;ל"/>
    <n v="228"/>
    <n v="27"/>
    <n v="27"/>
    <m/>
    <d v="2017-03-29T00:00:00"/>
    <n v="0"/>
    <n v="30"/>
    <n v="24"/>
    <n v="30"/>
    <n v="54"/>
    <m/>
    <m/>
    <m/>
    <m/>
    <m/>
    <s v="עיבוי מבנה מ - 24 דירות קיימות ל - 30 דירות נוספות כולל חדר טראפו למחל 27 29 31 33 36 37      בחלקה 601/1"/>
    <m/>
    <m/>
    <m/>
    <s v="NULL"/>
    <m/>
    <m/>
    <m/>
    <m/>
    <m/>
    <m/>
    <m/>
    <m/>
    <m/>
    <m/>
    <m/>
    <m/>
    <m/>
    <m/>
    <m/>
    <m/>
    <m/>
    <n v="2017"/>
    <x v="0"/>
    <s v="בנייה"/>
    <m/>
    <m/>
    <n v="8"/>
    <m/>
    <m/>
    <m/>
    <n v="1"/>
    <s v="להיתר"/>
    <m/>
    <x v="0"/>
    <m/>
    <m/>
    <m/>
    <m/>
    <m/>
    <m/>
    <m/>
    <m/>
    <m/>
    <m/>
    <m/>
    <m/>
    <m/>
    <n v="874"/>
    <n v="874"/>
    <b v="1"/>
    <m/>
    <m/>
    <m/>
    <m/>
    <m/>
    <m/>
    <s v="לא מופיע באתר העירייה. במדלן מופיע - היתר בתנאים"/>
    <s v="אישור בתנאים"/>
    <m/>
    <m/>
    <m/>
    <m/>
    <m/>
    <s v="פיש"/>
    <m/>
    <m/>
    <m/>
    <m/>
  </r>
  <r>
    <n v="298"/>
    <m/>
    <m/>
    <m/>
    <m/>
    <m/>
    <m/>
    <m/>
    <m/>
    <m/>
    <m/>
    <n v="31862"/>
    <m/>
    <s v="חיפה"/>
    <x v="13"/>
    <x v="54"/>
    <m/>
    <m/>
    <m/>
    <s v="רשויות"/>
    <s v="עיבוי"/>
    <s v="בביצוע"/>
    <n v="5424113"/>
    <s v="304 64408203"/>
    <n v="304"/>
    <n v="64408203"/>
    <s v="בקשה להיתר"/>
    <s v="עיבוי בינוי"/>
    <n v="644082"/>
    <s v="חיפה"/>
    <n v="4000"/>
    <s v="שד מח&quot;ל"/>
    <n v="228"/>
    <n v="27"/>
    <n v="27"/>
    <m/>
    <d v="2017-03-29T00:00:00"/>
    <n v="24"/>
    <n v="30"/>
    <n v="24"/>
    <n v="30"/>
    <n v="54"/>
    <m/>
    <m/>
    <m/>
    <m/>
    <m/>
    <s v="עיבוי מבנה מ - 24 דירות קיימות ל - 30 דירות נוספות כולל חדר טראפו למחל 27 29 31 33 36 37      בחלקה 601/1"/>
    <m/>
    <m/>
    <m/>
    <s v="NULL"/>
    <m/>
    <m/>
    <m/>
    <m/>
    <m/>
    <m/>
    <m/>
    <m/>
    <m/>
    <m/>
    <m/>
    <m/>
    <m/>
    <m/>
    <m/>
    <m/>
    <s v="שליפת כתובות (אוגוסט 2020)"/>
    <n v="2017"/>
    <x v="0"/>
    <s v="בנייה"/>
    <m/>
    <m/>
    <m/>
    <m/>
    <m/>
    <m/>
    <n v="4"/>
    <s v="להיתר"/>
    <m/>
    <x v="0"/>
    <m/>
    <m/>
    <m/>
    <m/>
    <m/>
    <m/>
    <m/>
    <m/>
    <m/>
    <m/>
    <m/>
    <m/>
    <m/>
    <n v="874"/>
    <n v="874"/>
    <b v="1"/>
    <m/>
    <m/>
    <m/>
    <m/>
    <m/>
    <m/>
    <m/>
    <m/>
    <m/>
    <m/>
    <m/>
    <m/>
    <m/>
    <m/>
    <m/>
    <m/>
    <m/>
    <m/>
  </r>
  <r>
    <n v="299"/>
    <m/>
    <m/>
    <m/>
    <m/>
    <m/>
    <m/>
    <m/>
    <m/>
    <m/>
    <m/>
    <n v="31862"/>
    <m/>
    <s v="חיפה"/>
    <x v="13"/>
    <x v="54"/>
    <m/>
    <m/>
    <m/>
    <s v="רשויות"/>
    <s v="רשויות מקומיות - עיבוי"/>
    <s v="בביצוע"/>
    <n v="5424114"/>
    <s v="304 64408204"/>
    <n v="304"/>
    <n v="64408204"/>
    <s v="בקשה להיתר"/>
    <s v="עיבוי בינוי"/>
    <n v="644082"/>
    <s v="חיפה"/>
    <n v="4000"/>
    <s v="שד מח&quot;ל"/>
    <n v="228"/>
    <n v="27"/>
    <n v="27"/>
    <m/>
    <d v="2018-10-17T00:00:00"/>
    <n v="0"/>
    <n v="0"/>
    <n v="24"/>
    <n v="30"/>
    <n v="54"/>
    <m/>
    <m/>
    <m/>
    <m/>
    <m/>
    <s v="עקב ביטול תנאי החלטת ועדה התיק עבר מ - 03 ל - 04 עיבוי מבנה מ - 24 דירות קיימות ל - 30 דירות נוספות כולל חדר טראפו למחל 27 29 31 33 36 37      בחלקה 601/1"/>
    <m/>
    <m/>
    <m/>
    <s v="NULL"/>
    <m/>
    <m/>
    <m/>
    <m/>
    <m/>
    <m/>
    <m/>
    <m/>
    <m/>
    <m/>
    <m/>
    <m/>
    <m/>
    <m/>
    <m/>
    <m/>
    <m/>
    <n v="2018"/>
    <x v="0"/>
    <s v="בנייה"/>
    <m/>
    <m/>
    <n v="8"/>
    <m/>
    <m/>
    <m/>
    <n v="2"/>
    <s v="להיתר"/>
    <m/>
    <x v="0"/>
    <m/>
    <m/>
    <m/>
    <m/>
    <m/>
    <m/>
    <m/>
    <m/>
    <m/>
    <m/>
    <m/>
    <m/>
    <m/>
    <n v="874"/>
    <n v="874"/>
    <b v="1"/>
    <m/>
    <m/>
    <m/>
    <m/>
    <m/>
    <m/>
    <m/>
    <m/>
    <m/>
    <m/>
    <m/>
    <m/>
    <m/>
    <m/>
    <m/>
    <m/>
    <m/>
    <m/>
  </r>
  <r>
    <n v="300"/>
    <m/>
    <m/>
    <m/>
    <m/>
    <m/>
    <m/>
    <m/>
    <m/>
    <m/>
    <m/>
    <n v="31862"/>
    <m/>
    <s v="חיפה"/>
    <x v="13"/>
    <x v="54"/>
    <m/>
    <m/>
    <m/>
    <s v="רשויות"/>
    <s v="רשויות מקומיות - עיבוי"/>
    <s v="בביצוע"/>
    <n v="5228755"/>
    <s v="304 64408101"/>
    <n v="304"/>
    <n v="64408101"/>
    <s v="בקשה להיתר"/>
    <s v="בניה חדשה"/>
    <n v="644081"/>
    <s v="חיפה"/>
    <n v="4000"/>
    <s v="שד מח&quot;ל"/>
    <n v="228"/>
    <n v="29"/>
    <n v="29"/>
    <m/>
    <d v="2017-03-29T00:00:00"/>
    <n v="0"/>
    <n v="0"/>
    <n v="24"/>
    <n v="30"/>
    <n v="54"/>
    <m/>
    <m/>
    <m/>
    <m/>
    <m/>
    <s v="עיבוי מבנה מ - 24 דירות קיימות ל - 30 דירות נוספות"/>
    <m/>
    <m/>
    <m/>
    <s v="NULL"/>
    <m/>
    <m/>
    <m/>
    <m/>
    <m/>
    <m/>
    <m/>
    <m/>
    <m/>
    <m/>
    <m/>
    <m/>
    <m/>
    <m/>
    <m/>
    <m/>
    <m/>
    <n v="2017"/>
    <x v="0"/>
    <s v="בנייה"/>
    <m/>
    <m/>
    <m/>
    <m/>
    <m/>
    <m/>
    <n v="4"/>
    <s v="להיתר"/>
    <m/>
    <x v="0"/>
    <m/>
    <m/>
    <m/>
    <m/>
    <m/>
    <m/>
    <m/>
    <m/>
    <m/>
    <m/>
    <m/>
    <m/>
    <m/>
    <n v="874"/>
    <n v="874"/>
    <b v="1"/>
    <m/>
    <m/>
    <m/>
    <m/>
    <m/>
    <m/>
    <m/>
    <s v="החלטה מוועדת ערר -- אין מידע מהי ההחלטה"/>
    <m/>
    <m/>
    <m/>
    <m/>
    <m/>
    <m/>
    <m/>
    <m/>
    <m/>
    <m/>
  </r>
  <r>
    <n v="301"/>
    <m/>
    <m/>
    <m/>
    <m/>
    <m/>
    <m/>
    <m/>
    <m/>
    <m/>
    <m/>
    <n v="31862"/>
    <m/>
    <s v="חיפה"/>
    <x v="13"/>
    <x v="54"/>
    <m/>
    <m/>
    <m/>
    <s v="רשויות"/>
    <s v="עיבוי"/>
    <s v="בביצוע"/>
    <n v="5424111"/>
    <s v="304 64408101"/>
    <n v="304"/>
    <n v="64408101"/>
    <s v="בקשה להיתר"/>
    <s v="עיבוי בינוי"/>
    <n v="644081"/>
    <s v="חיפה"/>
    <n v="4000"/>
    <s v="שד מח&quot;ל"/>
    <n v="228"/>
    <n v="29"/>
    <n v="29"/>
    <m/>
    <d v="2017-03-29T00:00:00"/>
    <n v="24"/>
    <n v="30"/>
    <n v="24"/>
    <n v="30"/>
    <n v="54"/>
    <m/>
    <m/>
    <m/>
    <m/>
    <m/>
    <s v="עיבוי מבנה מ - 24 דירות קיימות ל - 30 דירות נוספות"/>
    <m/>
    <m/>
    <m/>
    <s v="NULL"/>
    <m/>
    <m/>
    <m/>
    <m/>
    <m/>
    <m/>
    <m/>
    <m/>
    <m/>
    <m/>
    <m/>
    <m/>
    <m/>
    <m/>
    <m/>
    <m/>
    <s v="שליפת כתובות (אוגוסט 2020)"/>
    <n v="2017"/>
    <x v="0"/>
    <s v="בנייה"/>
    <m/>
    <m/>
    <m/>
    <m/>
    <m/>
    <m/>
    <n v="4"/>
    <s v="להיתר"/>
    <m/>
    <x v="0"/>
    <m/>
    <m/>
    <m/>
    <m/>
    <m/>
    <m/>
    <m/>
    <m/>
    <m/>
    <m/>
    <m/>
    <m/>
    <m/>
    <n v="874"/>
    <n v="874"/>
    <b v="1"/>
    <m/>
    <m/>
    <m/>
    <m/>
    <m/>
    <m/>
    <m/>
    <m/>
    <m/>
    <m/>
    <m/>
    <m/>
    <m/>
    <m/>
    <m/>
    <m/>
    <m/>
    <m/>
  </r>
  <r>
    <n v="302"/>
    <m/>
    <m/>
    <m/>
    <m/>
    <m/>
    <m/>
    <m/>
    <m/>
    <m/>
    <m/>
    <n v="31862"/>
    <m/>
    <s v="חיפה"/>
    <x v="13"/>
    <x v="54"/>
    <m/>
    <m/>
    <m/>
    <s v="רשויות"/>
    <s v="רשויות מקומיות - עיבוי"/>
    <s v="בביצוע"/>
    <n v="5424112"/>
    <s v="304 64408102"/>
    <n v="304"/>
    <n v="64408102"/>
    <s v="בקשה להיתר"/>
    <s v="עיבוי בינוי"/>
    <n v="644081"/>
    <s v="חיפה"/>
    <n v="4000"/>
    <s v="שד מח&quot;ל"/>
    <n v="228"/>
    <n v="29"/>
    <n v="29"/>
    <m/>
    <d v="2018-10-17T00:00:00"/>
    <n v="0"/>
    <n v="0"/>
    <n v="24"/>
    <n v="30"/>
    <n v="54"/>
    <m/>
    <m/>
    <m/>
    <m/>
    <m/>
    <s v="עקב ביטול תנאי החלטת ועדה התיק עבר מ - 01 ל - 02 עיבוי מבנה מ - 24 דירות קיימות ל - 30 דירות נוספות"/>
    <m/>
    <m/>
    <m/>
    <s v="NULL"/>
    <m/>
    <m/>
    <m/>
    <m/>
    <m/>
    <m/>
    <m/>
    <m/>
    <m/>
    <m/>
    <m/>
    <m/>
    <m/>
    <m/>
    <m/>
    <m/>
    <m/>
    <n v="2018"/>
    <x v="0"/>
    <s v="בנייה"/>
    <m/>
    <m/>
    <n v="7"/>
    <m/>
    <m/>
    <m/>
    <n v="1"/>
    <s v="להיתר"/>
    <m/>
    <x v="0"/>
    <m/>
    <m/>
    <m/>
    <m/>
    <m/>
    <m/>
    <m/>
    <m/>
    <m/>
    <m/>
    <m/>
    <m/>
    <m/>
    <n v="874"/>
    <n v="874"/>
    <b v="1"/>
    <m/>
    <m/>
    <m/>
    <m/>
    <m/>
    <m/>
    <m/>
    <s v="אישור"/>
    <m/>
    <m/>
    <m/>
    <m/>
    <m/>
    <s v="פיש"/>
    <m/>
    <m/>
    <m/>
    <m/>
  </r>
  <r>
    <n v="303"/>
    <m/>
    <m/>
    <m/>
    <m/>
    <m/>
    <m/>
    <m/>
    <m/>
    <m/>
    <m/>
    <n v="31862"/>
    <m/>
    <s v="חיפה"/>
    <x v="13"/>
    <x v="54"/>
    <m/>
    <m/>
    <m/>
    <s v="רשויות"/>
    <s v="רשויות מקומיות - עיבוי"/>
    <s v="בביצוע"/>
    <n v="730779"/>
    <s v="304 64408001"/>
    <n v="304"/>
    <n v="64408001"/>
    <s v="בקשה להיתר"/>
    <s v="תוספת בניה                              "/>
    <n v="644080"/>
    <s v="חיפה"/>
    <n v="4000"/>
    <s v="שד מח&quot;ל"/>
    <n v="228"/>
    <n v="31"/>
    <n v="31"/>
    <m/>
    <d v="2013-07-08T00:00:00"/>
    <n v="0"/>
    <n v="0"/>
    <n v="24"/>
    <n v="30"/>
    <n v="54"/>
    <m/>
    <m/>
    <m/>
    <m/>
    <m/>
    <s v=" עיבוי מבנה מ- 18 דירות קיימות ל- 24 דירות נוספות"/>
    <m/>
    <m/>
    <m/>
    <n v="208576"/>
    <n v="64408001"/>
    <m/>
    <d v="2015-11-18T00:00:00"/>
    <m/>
    <n v="0"/>
    <n v="0"/>
    <n v="24"/>
    <m/>
    <n v="26"/>
    <m/>
    <n v="54"/>
    <m/>
    <m/>
    <s v="חידוש אישור עד 17/2/16 עבור מבנה מ-24  יחד  ל-50  יח&quot;ד כפוף להחלטת ועדה מיום 17/2/14&quot;"/>
    <m/>
    <m/>
    <m/>
    <n v="2013"/>
    <x v="5"/>
    <s v="בנייה"/>
    <s v="בנייה"/>
    <m/>
    <n v="6"/>
    <m/>
    <m/>
    <m/>
    <n v="1"/>
    <s v="להיתר"/>
    <m/>
    <x v="1"/>
    <m/>
    <m/>
    <m/>
    <n v="730779"/>
    <n v="208576"/>
    <m/>
    <s v="נספרו 54 יח&quot;ד בדוח, לכן נרשמו 54 יח&quot;ד מוצע ולא 50 כפי שמופיע במהות הבקשה."/>
    <m/>
    <m/>
    <m/>
    <m/>
    <m/>
    <m/>
    <n v="874"/>
    <n v="874"/>
    <b v="1"/>
    <m/>
    <m/>
    <m/>
    <m/>
    <m/>
    <m/>
    <m/>
    <m/>
    <m/>
    <m/>
    <m/>
    <m/>
    <m/>
    <m/>
    <m/>
    <m/>
    <m/>
    <m/>
  </r>
  <r>
    <n v="304"/>
    <m/>
    <m/>
    <m/>
    <m/>
    <m/>
    <m/>
    <m/>
    <m/>
    <m/>
    <m/>
    <n v="31862"/>
    <m/>
    <s v="חיפה"/>
    <x v="13"/>
    <x v="54"/>
    <m/>
    <m/>
    <m/>
    <s v="רשויות"/>
    <s v="רשויות מקומיות - עיבוי"/>
    <s v="בביצוע"/>
    <n v="5425738"/>
    <s v="304 64407902"/>
    <n v="304"/>
    <n v="64407902"/>
    <s v="בקשה לתיק מידע (היתר)"/>
    <s v="תוספת בניה"/>
    <n v="644079"/>
    <s v="חיפה"/>
    <n v="4000"/>
    <s v="שד מח&quot;ל"/>
    <n v="228"/>
    <n v="33"/>
    <n v="33"/>
    <s v="א"/>
    <d v="2018-03-19T00:00:00"/>
    <n v="24"/>
    <n v="30"/>
    <n v="24"/>
    <n v="30"/>
    <n v="54"/>
    <m/>
    <m/>
    <m/>
    <m/>
    <m/>
    <s v="תוספת 6 קומות מעל גג קיים של 30 יח&quot;ד דיור ל 24 יח&quot;ד קיימות, ממ&quot;דים, מרפסות, מעלית ,מדרגות, מוגשת במסגרת ת.ב.ע. 2218. כ-4000 מ&quot;ר."/>
    <m/>
    <m/>
    <m/>
    <s v="NULL"/>
    <m/>
    <m/>
    <m/>
    <m/>
    <m/>
    <m/>
    <m/>
    <m/>
    <m/>
    <m/>
    <m/>
    <m/>
    <m/>
    <m/>
    <m/>
    <m/>
    <m/>
    <n v="2018"/>
    <x v="0"/>
    <s v="בנייה"/>
    <m/>
    <m/>
    <n v="5"/>
    <n v="1"/>
    <m/>
    <m/>
    <n v="1"/>
    <s v="למידע"/>
    <m/>
    <x v="0"/>
    <m/>
    <m/>
    <m/>
    <m/>
    <m/>
    <m/>
    <m/>
    <m/>
    <m/>
    <m/>
    <m/>
    <m/>
    <m/>
    <n v="874"/>
    <n v="874"/>
    <b v="1"/>
    <m/>
    <m/>
    <m/>
    <m/>
    <m/>
    <m/>
    <m/>
    <m/>
    <m/>
    <m/>
    <m/>
    <m/>
    <s v="פיש"/>
    <m/>
    <m/>
    <m/>
    <m/>
    <m/>
  </r>
  <r>
    <n v="305"/>
    <m/>
    <m/>
    <m/>
    <m/>
    <m/>
    <m/>
    <m/>
    <m/>
    <m/>
    <m/>
    <n v="31862"/>
    <m/>
    <s v="חיפה"/>
    <x v="13"/>
    <x v="54"/>
    <m/>
    <m/>
    <m/>
    <s v="רשויות"/>
    <s v="רשויות מקומיות - עיבוי"/>
    <s v="בביצוע"/>
    <n v="5425737"/>
    <s v="304 64407802"/>
    <n v="304"/>
    <n v="64407802"/>
    <s v="בקשה לתיק מידע (היתר)"/>
    <s v="תוספת בניה"/>
    <n v="644078"/>
    <s v="חיפה"/>
    <n v="4000"/>
    <s v="שד מח&quot;ל"/>
    <n v="228"/>
    <n v="35"/>
    <n v="35"/>
    <s v="א"/>
    <d v="2018-03-19T00:00:00"/>
    <n v="24"/>
    <n v="30"/>
    <n v="24"/>
    <n v="30"/>
    <n v="54"/>
    <m/>
    <m/>
    <m/>
    <m/>
    <m/>
    <s v="תוספת של 30 יח&quot;ד ,תוספת של 6 קומות 4000 מ&quot;ר,מעלית ,ממדים,מוגשת במסגרת ת.ב.ע. 2218. (מעל למבנה קיים.)"/>
    <m/>
    <m/>
    <m/>
    <s v="NULL"/>
    <m/>
    <m/>
    <m/>
    <m/>
    <m/>
    <m/>
    <m/>
    <m/>
    <m/>
    <m/>
    <m/>
    <m/>
    <m/>
    <m/>
    <m/>
    <m/>
    <m/>
    <n v="2018"/>
    <x v="0"/>
    <s v="בנייה"/>
    <m/>
    <m/>
    <n v="4"/>
    <n v="1"/>
    <m/>
    <m/>
    <n v="1"/>
    <s v="למידע"/>
    <m/>
    <x v="0"/>
    <m/>
    <m/>
    <m/>
    <m/>
    <m/>
    <m/>
    <m/>
    <m/>
    <m/>
    <m/>
    <m/>
    <m/>
    <m/>
    <n v="874"/>
    <n v="874"/>
    <b v="1"/>
    <m/>
    <m/>
    <m/>
    <m/>
    <m/>
    <m/>
    <m/>
    <m/>
    <m/>
    <m/>
    <m/>
    <m/>
    <s v="פיש"/>
    <m/>
    <m/>
    <m/>
    <m/>
    <m/>
  </r>
  <r>
    <n v="306"/>
    <m/>
    <m/>
    <m/>
    <m/>
    <m/>
    <m/>
    <m/>
    <m/>
    <m/>
    <m/>
    <n v="31862"/>
    <m/>
    <s v="חיפה"/>
    <x v="13"/>
    <x v="54"/>
    <m/>
    <m/>
    <m/>
    <s v="רשויות"/>
    <s v="רשויות מקומיות - עיבוי"/>
    <s v="בביצוע"/>
    <n v="5228738"/>
    <s v="304 64407703"/>
    <n v="304"/>
    <n v="64407703"/>
    <s v="בקשה להיתר"/>
    <s v="עיבוי בינוי"/>
    <n v="644077"/>
    <s v="חיפה"/>
    <n v="4000"/>
    <s v="שד מח&quot;ל"/>
    <n v="228"/>
    <n v="37"/>
    <n v="37"/>
    <m/>
    <d v="2017-03-29T00:00:00"/>
    <n v="0"/>
    <n v="30"/>
    <n v="24"/>
    <n v="30"/>
    <n v="54"/>
    <m/>
    <m/>
    <m/>
    <m/>
    <m/>
    <s v="עיבוי מבנה מ - 24 דירות קיימות ל - 30 דירות נוספות"/>
    <m/>
    <m/>
    <m/>
    <n v="2056188"/>
    <n v="64407703"/>
    <m/>
    <d v="2020-09-30T00:00:00"/>
    <m/>
    <m/>
    <m/>
    <n v="24"/>
    <m/>
    <n v="30"/>
    <m/>
    <n v="54"/>
    <m/>
    <m/>
    <s v="בקשה לתוספת קומות ויחד למבנה קיים, הבקשה כוללת הוספת 30 יחד, 6 קומות, אגפי ממדים, מעלית, תוספת שטחים, תוספת מרפסות זיזיות למבנה קיים בן 24 יחד, 4 קומות, סהכ מוצעות 10 קומות ו - 54 יחד בכפוף לחפ/2218 - עיבוי בינוי."/>
    <m/>
    <m/>
    <m/>
    <n v="2017"/>
    <x v="2"/>
    <s v="בנייה"/>
    <s v="בנייה"/>
    <m/>
    <n v="3"/>
    <m/>
    <m/>
    <m/>
    <n v="1"/>
    <s v="להיתר"/>
    <m/>
    <x v="1"/>
    <m/>
    <m/>
    <m/>
    <n v="5228738"/>
    <n v="2056188"/>
    <m/>
    <m/>
    <m/>
    <m/>
    <m/>
    <m/>
    <m/>
    <m/>
    <n v="874"/>
    <n v="874"/>
    <b v="1"/>
    <m/>
    <m/>
    <m/>
    <m/>
    <m/>
    <m/>
    <m/>
    <s v="אישור בתנאים"/>
    <m/>
    <m/>
    <m/>
    <m/>
    <m/>
    <m/>
    <m/>
    <m/>
    <m/>
    <m/>
  </r>
  <r>
    <n v="307"/>
    <m/>
    <m/>
    <m/>
    <m/>
    <m/>
    <m/>
    <m/>
    <m/>
    <m/>
    <m/>
    <n v="31862"/>
    <m/>
    <s v="חיפה"/>
    <x v="13"/>
    <x v="54"/>
    <m/>
    <m/>
    <m/>
    <s v="רשויות"/>
    <s v="עיבוי"/>
    <s v="בביצוע"/>
    <n v="5424109"/>
    <s v="304 64407703"/>
    <n v="304"/>
    <n v="64407703"/>
    <s v="בקשה להיתר"/>
    <s v="עיבוי בינוי"/>
    <n v="644077"/>
    <s v="חיפה"/>
    <n v="4000"/>
    <s v="שד מח&quot;ל"/>
    <n v="228"/>
    <n v="37"/>
    <n v="37"/>
    <m/>
    <d v="2017-03-29T00:00:00"/>
    <n v="24"/>
    <n v="30"/>
    <n v="24"/>
    <n v="30"/>
    <n v="54"/>
    <m/>
    <m/>
    <m/>
    <m/>
    <m/>
    <s v="עיבוי מבנה מ - 24 דירות קיימות ל - 30 דירות נוספות"/>
    <m/>
    <m/>
    <m/>
    <s v="NULL"/>
    <m/>
    <m/>
    <m/>
    <m/>
    <m/>
    <m/>
    <m/>
    <m/>
    <m/>
    <m/>
    <m/>
    <m/>
    <m/>
    <m/>
    <m/>
    <m/>
    <s v="שליפת כתובות (אוגוסט 2020)"/>
    <n v="2017"/>
    <x v="0"/>
    <s v="בנייה"/>
    <m/>
    <m/>
    <m/>
    <m/>
    <m/>
    <m/>
    <n v="4"/>
    <s v="להיתר"/>
    <m/>
    <x v="0"/>
    <m/>
    <m/>
    <m/>
    <m/>
    <m/>
    <m/>
    <m/>
    <m/>
    <m/>
    <m/>
    <m/>
    <m/>
    <m/>
    <n v="874"/>
    <n v="874"/>
    <b v="1"/>
    <m/>
    <m/>
    <m/>
    <m/>
    <m/>
    <m/>
    <m/>
    <m/>
    <m/>
    <m/>
    <m/>
    <m/>
    <m/>
    <m/>
    <m/>
    <m/>
    <m/>
    <m/>
  </r>
  <r>
    <n v="308"/>
    <m/>
    <m/>
    <m/>
    <m/>
    <m/>
    <m/>
    <m/>
    <m/>
    <m/>
    <m/>
    <n v="31862"/>
    <m/>
    <s v="חיפה"/>
    <x v="13"/>
    <x v="54"/>
    <m/>
    <m/>
    <m/>
    <s v="רשויות"/>
    <s v="רשויות מקומיות - עיבוי"/>
    <s v="בביצוע"/>
    <n v="5425736"/>
    <s v="304 64407501"/>
    <n v="304"/>
    <n v="64407501"/>
    <s v="בקשה לתיק מידע (היתר)"/>
    <s v="בניה חדשה"/>
    <n v="644075"/>
    <s v="חיפה"/>
    <n v="4000"/>
    <s v="שד מח&quot;ל"/>
    <n v="228"/>
    <n v="39"/>
    <n v="39"/>
    <s v="א"/>
    <d v="2018-08-09T00:00:00"/>
    <n v="40"/>
    <n v="50"/>
    <n v="40"/>
    <n v="50"/>
    <n v="90"/>
    <m/>
    <m/>
    <m/>
    <m/>
    <m/>
    <s v="50 יח דיור חדשות תוספת ל40 יח דיור קיימות במסגרת תב&quot;ע נקודתית חפ/2218 הכוללת הוספת 5039 מ&quot;ר ,ממדים ,מרפסות ,מעלית,חדר מדרגות ב2 בניינים שעל החלקה. ומתקן פוטו וולטאי על הקרקע.."/>
    <m/>
    <m/>
    <m/>
    <s v="NULL"/>
    <m/>
    <m/>
    <m/>
    <m/>
    <m/>
    <m/>
    <m/>
    <m/>
    <m/>
    <m/>
    <m/>
    <m/>
    <m/>
    <m/>
    <m/>
    <m/>
    <m/>
    <n v="2018"/>
    <x v="0"/>
    <s v="בנייה"/>
    <m/>
    <m/>
    <n v="2"/>
    <m/>
    <m/>
    <m/>
    <n v="1"/>
    <s v="למידע"/>
    <m/>
    <x v="0"/>
    <m/>
    <m/>
    <m/>
    <m/>
    <m/>
    <m/>
    <m/>
    <m/>
    <m/>
    <m/>
    <m/>
    <m/>
    <m/>
    <n v="874"/>
    <n v="874"/>
    <b v="1"/>
    <m/>
    <m/>
    <m/>
    <m/>
    <m/>
    <m/>
    <m/>
    <s v="בנייה (תוספת)"/>
    <m/>
    <m/>
    <m/>
    <m/>
    <s v="פיש"/>
    <m/>
    <m/>
    <m/>
    <m/>
    <m/>
  </r>
  <r>
    <n v="309"/>
    <m/>
    <m/>
    <m/>
    <m/>
    <m/>
    <m/>
    <m/>
    <m/>
    <m/>
    <m/>
    <n v="31862"/>
    <m/>
    <s v="חיפה"/>
    <x v="13"/>
    <x v="54"/>
    <m/>
    <m/>
    <m/>
    <s v="רשויות"/>
    <s v="רשויות מקומיות - עיבוי"/>
    <s v="בביצוע"/>
    <n v="5425735"/>
    <s v="304 64407402"/>
    <n v="304"/>
    <n v="64407402"/>
    <s v="בקשה לתיק מידע (היתר)"/>
    <s v="בניה חדשה"/>
    <n v="644074"/>
    <s v="חיפה"/>
    <n v="4000"/>
    <s v="שד מח&quot;ל"/>
    <n v="228"/>
    <n v="41"/>
    <n v="41"/>
    <s v="ג"/>
    <d v="2018-08-09T00:00:00"/>
    <n v="40"/>
    <n v="50"/>
    <n v="40"/>
    <n v="50"/>
    <n v="90"/>
    <m/>
    <m/>
    <m/>
    <m/>
    <m/>
    <s v="50 יח דיור חדשים תוספת ל40 יח' דיור קיימים במסגרת תבע 2218 להיתחדשות עירונית, הכוללת תוספת כ 5039 מ&quot;ר ,ממדים,מרפסות,מעלית,חדר מדרגות. תוספת מתקן פוטו וולטאי על הקרקע."/>
    <m/>
    <m/>
    <m/>
    <s v="NULL"/>
    <m/>
    <m/>
    <m/>
    <m/>
    <m/>
    <m/>
    <m/>
    <m/>
    <m/>
    <m/>
    <m/>
    <m/>
    <m/>
    <m/>
    <m/>
    <m/>
    <m/>
    <n v="2018"/>
    <x v="0"/>
    <s v="בנייה"/>
    <m/>
    <m/>
    <n v="1"/>
    <m/>
    <m/>
    <m/>
    <n v="1"/>
    <s v="למידע"/>
    <m/>
    <x v="0"/>
    <m/>
    <m/>
    <m/>
    <m/>
    <m/>
    <m/>
    <m/>
    <m/>
    <m/>
    <m/>
    <m/>
    <m/>
    <m/>
    <n v="874"/>
    <n v="874"/>
    <b v="1"/>
    <m/>
    <m/>
    <m/>
    <m/>
    <m/>
    <m/>
    <m/>
    <m/>
    <m/>
    <m/>
    <m/>
    <m/>
    <s v="פיש"/>
    <m/>
    <m/>
    <m/>
    <m/>
    <m/>
  </r>
  <r>
    <n v="2219"/>
    <s v="פברואר 2022 - טיוב בקשה וסמל כפולים"/>
    <s v="כן"/>
    <m/>
    <m/>
    <s v="לטייב"/>
    <s v="כפול רק מהנתונים החדשים"/>
    <m/>
    <m/>
    <s v="אין פרויקט במדלן"/>
    <m/>
    <n v="4507"/>
    <m/>
    <s v="חיפה"/>
    <x v="13"/>
    <x v="55"/>
    <m/>
    <m/>
    <m/>
    <s v="מיסוי"/>
    <s v="פינוי בינוי"/>
    <m/>
    <n v="7446371"/>
    <s v="304 59268601"/>
    <n v="304"/>
    <n v="59268601"/>
    <s v="בקשה לתיק מידע (היתר)                                                           "/>
    <s v="בניה חדשה                               "/>
    <n v="592686"/>
    <s v="חיפה"/>
    <n v="4000"/>
    <s v="נת' חן                                                      "/>
    <n v="1019"/>
    <n v="50"/>
    <n v="50"/>
    <m/>
    <d v="2021-03-16T00:00:00"/>
    <n v="0"/>
    <n v="155"/>
    <n v="33"/>
    <n v="122"/>
    <n v="155"/>
    <s v="2021_05"/>
    <d v="2021-07-15T12:02:09"/>
    <s v="מהות הבקשה"/>
    <s v="חישוב מתמטי"/>
    <s v="מהות הבקשה"/>
    <s v="  פינוי בינוי- הריסה של 32 יחד ובנייה מחדש של 155 יחד, חזית מסחרית ושטח ציבורי. שטח מסחר של 140 מר ושטח ציבורי לטובת העירייה בשטח של 130 מר. המסחר הינו מסחר מקבל קהל כגון: מסחר קמעונאי, בית קפה ומסעדות ומשרדים לשירותים אישיים.                                                                                                                                                                                                                                                                                                                                                                                                                                                                                                                                                                                                                                                                                                                                                                                                  "/>
    <n v="0"/>
    <s v="NULL"/>
    <s v="NULL"/>
    <s v="NULL"/>
    <m/>
    <s v="NULL"/>
    <m/>
    <s v="NULL"/>
    <s v="NULL"/>
    <s v="NULL"/>
    <m/>
    <m/>
    <m/>
    <m/>
    <m/>
    <m/>
    <s v="NULL"/>
    <m/>
    <s v="NULL"/>
    <s v="NULL"/>
    <s v="גוש חלקה"/>
    <n v="2021"/>
    <x v="0"/>
    <s v="הריסה + בנייה"/>
    <m/>
    <m/>
    <n v="1"/>
    <m/>
    <m/>
    <m/>
    <n v="1"/>
    <s v="למידע"/>
    <m/>
    <x v="0"/>
    <m/>
    <m/>
    <m/>
    <m/>
    <m/>
    <m/>
    <m/>
    <m/>
    <m/>
    <m/>
    <m/>
    <m/>
    <m/>
    <n v="155"/>
    <n v="155"/>
    <b v="1"/>
    <m/>
    <m/>
    <m/>
    <m/>
    <m/>
    <m/>
    <m/>
    <m/>
    <m/>
    <s v="מור"/>
    <s v="שחר"/>
    <m/>
    <s v="פיש"/>
    <m/>
    <m/>
    <m/>
    <m/>
    <m/>
  </r>
  <r>
    <n v="1164"/>
    <m/>
    <m/>
    <m/>
    <m/>
    <m/>
    <m/>
    <s v="הכתובת חצי בתוך המתחם וחצי מחוצה לו"/>
    <m/>
    <m/>
    <m/>
    <n v="30809"/>
    <m/>
    <s v="חיפה"/>
    <x v="13"/>
    <x v="56"/>
    <m/>
    <m/>
    <m/>
    <s v="רשויות"/>
    <s v="פינוי-בינוי"/>
    <s v="תכנית מאושרת ללא יזם"/>
    <n v="7164953"/>
    <s v="304 48278503"/>
    <n v="304"/>
    <n v="48278503"/>
    <s v="בקשה לתיק מידע (היתר)                                                           "/>
    <s v="הריסה                                   "/>
    <n v="482785"/>
    <s v="חיפה"/>
    <n v="4000"/>
    <s v="רח' מאי                                                     "/>
    <n v="359"/>
    <n v="2"/>
    <n v="2"/>
    <m/>
    <d v="2020-10-20T00:00:00"/>
    <n v="0"/>
    <n v="0"/>
    <m/>
    <m/>
    <m/>
    <s v="2020_03"/>
    <d v="2020-12-03T17:05:37"/>
    <m/>
    <m/>
    <m/>
    <s v="NULL"/>
    <n v="0"/>
    <s v="NULL"/>
    <s v="NULL"/>
    <s v="NULL"/>
    <m/>
    <m/>
    <m/>
    <m/>
    <m/>
    <m/>
    <m/>
    <m/>
    <m/>
    <m/>
    <m/>
    <m/>
    <m/>
    <m/>
    <s v="NULL"/>
    <s v="NULL"/>
    <s v="לפי גוש חלקה (מרץ 2021)"/>
    <n v="2020"/>
    <x v="0"/>
    <s v="הריסה"/>
    <m/>
    <m/>
    <n v="1"/>
    <n v="1"/>
    <m/>
    <m/>
    <n v="1"/>
    <s v="למידע"/>
    <m/>
    <x v="0"/>
    <m/>
    <m/>
    <m/>
    <m/>
    <m/>
    <m/>
    <m/>
    <m/>
    <m/>
    <m/>
    <m/>
    <m/>
    <m/>
    <n v="128"/>
    <n v="128"/>
    <b v="1"/>
    <m/>
    <m/>
    <m/>
    <m/>
    <m/>
    <m/>
    <m/>
    <s v="לא היו החלטות בבקשה"/>
    <m/>
    <m/>
    <m/>
    <m/>
    <s v="פיש"/>
    <m/>
    <m/>
    <m/>
    <m/>
    <m/>
  </r>
  <r>
    <n v="1819"/>
    <m/>
    <m/>
    <m/>
    <s v="לא כתוב בשום מקום שזה פינוי בינוי, אך נופל על מתחם פינוי בינוי._x000a_אין יח&quot;ד."/>
    <m/>
    <m/>
    <m/>
    <m/>
    <m/>
    <m/>
    <n v="30809"/>
    <m/>
    <s v="חיפה"/>
    <x v="13"/>
    <x v="56"/>
    <m/>
    <m/>
    <m/>
    <s v="רשויות"/>
    <s v="פינוי-בינוי"/>
    <s v="תכנית מאושרת ללא יזם"/>
    <n v="7446213"/>
    <s v="304 48278504"/>
    <n v="304"/>
    <n v="48278504"/>
    <s v="בקשה להיתר - ללא הקלות                                                          "/>
    <s v="הריסה                                   "/>
    <n v="482785"/>
    <s v="חיפה"/>
    <n v="4000"/>
    <s v="רח' מאי                                                     "/>
    <n v="359"/>
    <n v="10"/>
    <n v="10"/>
    <m/>
    <d v="2021-06-22T00:00:00"/>
    <n v="0"/>
    <n v="0"/>
    <m/>
    <m/>
    <m/>
    <s v="2021_03"/>
    <d v="2021-07-15T12:02:09"/>
    <m/>
    <m/>
    <m/>
    <s v=" הריסה של מבנים קיימים בנוסף הריסת סככות. הריסה של קירות פיתוח, ניתוק תשתיות ופינוי כל הקיים במגרש. הקמת חניון זמני במגרש                                                                                                                                                                                                                                                                                                                                                                                                                                                                                                                                                                                                                                                                                                                                                                                                                                                                                                               "/>
    <n v="0"/>
    <s v="NULL"/>
    <s v="NULL"/>
    <s v="NULL"/>
    <m/>
    <s v="NULL"/>
    <m/>
    <m/>
    <m/>
    <m/>
    <m/>
    <m/>
    <m/>
    <m/>
    <m/>
    <m/>
    <m/>
    <m/>
    <s v="NULL"/>
    <s v="NULL"/>
    <s v="גוש חלקה"/>
    <n v="2021"/>
    <x v="0"/>
    <s v="הריסה"/>
    <m/>
    <m/>
    <n v="1"/>
    <m/>
    <m/>
    <m/>
    <n v="1"/>
    <s v="להיתר"/>
    <m/>
    <x v="0"/>
    <m/>
    <m/>
    <m/>
    <m/>
    <m/>
    <m/>
    <m/>
    <m/>
    <m/>
    <m/>
    <m/>
    <m/>
    <m/>
    <n v="128"/>
    <n v="128"/>
    <b v="1"/>
    <m/>
    <m/>
    <m/>
    <m/>
    <m/>
    <m/>
    <m/>
    <m/>
    <m/>
    <m/>
    <m/>
    <m/>
    <m/>
    <s v="פיש"/>
    <m/>
    <m/>
    <m/>
    <m/>
  </r>
  <r>
    <n v="310"/>
    <m/>
    <m/>
    <m/>
    <m/>
    <m/>
    <m/>
    <m/>
    <m/>
    <m/>
    <m/>
    <n v="32339"/>
    <m/>
    <s v="מרכז"/>
    <x v="14"/>
    <x v="57"/>
    <m/>
    <m/>
    <m/>
    <s v="רשויות"/>
    <s v="רשויות מקומיות - פינוי-בינוי"/>
    <s v="תכנית מאושרת עם פעילות יזמית"/>
    <n v="4964558"/>
    <s v="404 20110427"/>
    <n v="404"/>
    <n v="20110427"/>
    <s v="בקשה להיתר"/>
    <s v="פינוי בינוי"/>
    <n v="36010"/>
    <s v="יבנה"/>
    <n v="2660"/>
    <s v="האלון"/>
    <n v="211"/>
    <n v="0"/>
    <n v="0"/>
    <m/>
    <d v="2011-09-19T00:00:00"/>
    <n v="0"/>
    <n v="0"/>
    <n v="0"/>
    <n v="0"/>
    <n v="96"/>
    <m/>
    <m/>
    <m/>
    <m/>
    <m/>
    <s v="בניית 2 בניינים  בני 12 קומות מעל קומת הקרקע+חדר על הגג  48 יח&quot;ד לכל בנין סה&quot;כ מבקשים 96 יח&quot;ד."/>
    <m/>
    <m/>
    <m/>
    <s v="NULL"/>
    <m/>
    <m/>
    <m/>
    <m/>
    <m/>
    <m/>
    <m/>
    <m/>
    <m/>
    <m/>
    <m/>
    <m/>
    <m/>
    <m/>
    <m/>
    <m/>
    <m/>
    <n v="2011"/>
    <x v="0"/>
    <s v="בנייה"/>
    <m/>
    <m/>
    <n v="1"/>
    <m/>
    <m/>
    <m/>
    <n v="3"/>
    <s v="להיתר"/>
    <m/>
    <x v="0"/>
    <m/>
    <m/>
    <m/>
    <m/>
    <m/>
    <m/>
    <m/>
    <m/>
    <m/>
    <m/>
    <m/>
    <m/>
    <m/>
    <n v="872"/>
    <n v="872"/>
    <b v="1"/>
    <m/>
    <m/>
    <m/>
    <m/>
    <m/>
    <m/>
    <m/>
    <m/>
    <m/>
    <m/>
    <m/>
    <m/>
    <m/>
    <m/>
    <m/>
    <m/>
    <m/>
    <m/>
  </r>
  <r>
    <n v="311"/>
    <m/>
    <m/>
    <m/>
    <m/>
    <m/>
    <m/>
    <m/>
    <m/>
    <m/>
    <m/>
    <n v="32339"/>
    <m/>
    <s v="מרכז"/>
    <x v="14"/>
    <x v="57"/>
    <m/>
    <m/>
    <m/>
    <s v="רשויות"/>
    <s v="רשויות מקומיות - פינוי-בינוי"/>
    <s v="תכנית מאושרת עם פעילות יזמית"/>
    <n v="5226202"/>
    <s v="404 20170430"/>
    <n v="404"/>
    <n v="20170430"/>
    <s v="בקשה להיתר"/>
    <s v="פינוי בינוי                             "/>
    <n v="36700"/>
    <s v="יבנה"/>
    <n v="2660"/>
    <s v="האלון"/>
    <n v="211"/>
    <n v="6"/>
    <n v="6"/>
    <m/>
    <d v="2017-04-06T00:00:00"/>
    <n v="0"/>
    <n v="0"/>
    <m/>
    <m/>
    <n v="136"/>
    <m/>
    <m/>
    <m/>
    <m/>
    <m/>
    <s v=" בניית 2 בניינים למגורים בעלי 68 יח&quot;ד הכולל: מתקנים ומחסנים, קומת לובי, קומות מגורים, ממ&quot;דים, 3 קומות חניה, עבודות פיתוח וגידור.                                                                                                                               "/>
    <m/>
    <m/>
    <m/>
    <s v="NULL"/>
    <m/>
    <m/>
    <m/>
    <m/>
    <m/>
    <m/>
    <m/>
    <m/>
    <m/>
    <m/>
    <m/>
    <m/>
    <m/>
    <m/>
    <m/>
    <m/>
    <m/>
    <n v="2017"/>
    <x v="0"/>
    <s v="בנייה"/>
    <m/>
    <m/>
    <n v="3"/>
    <m/>
    <m/>
    <m/>
    <n v="1"/>
    <s v="להיתר"/>
    <m/>
    <x v="0"/>
    <m/>
    <m/>
    <m/>
    <m/>
    <m/>
    <m/>
    <m/>
    <m/>
    <m/>
    <m/>
    <m/>
    <m/>
    <m/>
    <n v="872"/>
    <n v="872"/>
    <b v="1"/>
    <m/>
    <m/>
    <m/>
    <m/>
    <m/>
    <m/>
    <m/>
    <s v="לא היו החלטות בבקשה"/>
    <m/>
    <m/>
    <m/>
    <m/>
    <m/>
    <s v="פיש"/>
    <m/>
    <m/>
    <m/>
    <m/>
  </r>
  <r>
    <n v="312"/>
    <m/>
    <m/>
    <m/>
    <m/>
    <m/>
    <m/>
    <m/>
    <m/>
    <m/>
    <m/>
    <n v="32339"/>
    <m/>
    <s v="מרכז"/>
    <x v="14"/>
    <x v="57"/>
    <m/>
    <m/>
    <m/>
    <s v="רשויות"/>
    <s v="רשויות מקומיות - פינוי-בינוי"/>
    <s v="תכנית מאושרת עם פעילות יזמית"/>
    <n v="7012686"/>
    <s v="404 20191115"/>
    <n v="404"/>
    <n v="20191115"/>
    <s v="בקשה להיתר"/>
    <s v="פינוי בינוי"/>
    <n v="36200"/>
    <s v="יבנה"/>
    <n v="2660"/>
    <s v="האלון"/>
    <n v="211"/>
    <n v="16"/>
    <n v="16"/>
    <m/>
    <d v="2019-08-13T00:00:00"/>
    <n v="0"/>
    <n v="0"/>
    <m/>
    <m/>
    <n v="136"/>
    <m/>
    <m/>
    <m/>
    <m/>
    <m/>
    <s v="הריסת בניין מגורים קיים ובניית 2 מבני מגורים בני 18 קומות כל אחד, מעל קומות כניסה ושלוש קומות מרתף. הבקשה כוללת עבודות הריסה, חפירה ודיפון ועבודות פיתוח. הבקשה כוללת את אחת או יותר מהעבודות להלן: חפירה, חניה מקורה, עבודות פיתוח,(פירוט: גינון במגרש ), גדרות ושערים."/>
    <m/>
    <m/>
    <m/>
    <s v="NULL"/>
    <m/>
    <m/>
    <m/>
    <m/>
    <m/>
    <m/>
    <m/>
    <m/>
    <m/>
    <m/>
    <m/>
    <m/>
    <m/>
    <m/>
    <m/>
    <m/>
    <m/>
    <n v="2019"/>
    <x v="0"/>
    <s v="הריסה + חפירה ודיפון + בנייה"/>
    <m/>
    <m/>
    <n v="2"/>
    <m/>
    <m/>
    <m/>
    <n v="1"/>
    <s v="להיתר"/>
    <m/>
    <x v="0"/>
    <m/>
    <m/>
    <m/>
    <m/>
    <m/>
    <m/>
    <m/>
    <m/>
    <m/>
    <m/>
    <m/>
    <m/>
    <m/>
    <n v="872"/>
    <n v="872"/>
    <b v="1"/>
    <m/>
    <m/>
    <m/>
    <m/>
    <m/>
    <m/>
    <m/>
    <s v="לא היו החלטות בבקשה"/>
    <m/>
    <m/>
    <m/>
    <m/>
    <m/>
    <s v="פיש"/>
    <m/>
    <m/>
    <m/>
    <m/>
  </r>
  <r>
    <n v="313"/>
    <m/>
    <m/>
    <m/>
    <m/>
    <m/>
    <m/>
    <m/>
    <m/>
    <m/>
    <m/>
    <n v="32339"/>
    <m/>
    <s v="מרכז"/>
    <x v="14"/>
    <x v="57"/>
    <m/>
    <m/>
    <m/>
    <s v="רשויות"/>
    <s v="רשויות מקומיות - פינוי-בינוי"/>
    <s v="תכנית מאושרת עם פעילות יזמית"/>
    <n v="5225282"/>
    <s v="404 20170429"/>
    <n v="404"/>
    <n v="20170429"/>
    <s v="בקשה להיתר"/>
    <s v="פינוי בינוי                             "/>
    <n v="36000"/>
    <s v="יבנה"/>
    <n v="2660"/>
    <s v="האלון"/>
    <n v="211"/>
    <n v="20"/>
    <n v="20"/>
    <m/>
    <d v="2017-04-06T00:00:00"/>
    <n v="0"/>
    <n v="0"/>
    <m/>
    <m/>
    <n v="136"/>
    <m/>
    <m/>
    <m/>
    <m/>
    <m/>
    <s v=" בניית 2 בניינים למגורים בעלי 68 יח&quot;ד הכולל: מתקנים ומחסנים, קומת לובי, קומות מגורים, ממ&quot;דים, 3 קומות חניה, עבודות פיתוח וגידור.                                                                                                                               "/>
    <m/>
    <m/>
    <m/>
    <s v="NULL"/>
    <m/>
    <m/>
    <m/>
    <m/>
    <m/>
    <m/>
    <m/>
    <m/>
    <m/>
    <m/>
    <m/>
    <m/>
    <m/>
    <m/>
    <m/>
    <m/>
    <m/>
    <n v="2017"/>
    <x v="0"/>
    <s v="בנייה"/>
    <m/>
    <m/>
    <n v="1"/>
    <m/>
    <m/>
    <m/>
    <n v="2"/>
    <s v="להיתר"/>
    <m/>
    <x v="0"/>
    <m/>
    <m/>
    <m/>
    <m/>
    <m/>
    <m/>
    <m/>
    <m/>
    <m/>
    <m/>
    <m/>
    <m/>
    <m/>
    <n v="872"/>
    <n v="872"/>
    <b v="1"/>
    <m/>
    <m/>
    <m/>
    <m/>
    <m/>
    <m/>
    <m/>
    <m/>
    <m/>
    <m/>
    <m/>
    <m/>
    <m/>
    <m/>
    <m/>
    <m/>
    <m/>
    <m/>
  </r>
  <r>
    <n v="314"/>
    <m/>
    <m/>
    <m/>
    <m/>
    <m/>
    <m/>
    <m/>
    <m/>
    <m/>
    <m/>
    <n v="32339"/>
    <m/>
    <s v="מרכז"/>
    <x v="14"/>
    <x v="57"/>
    <m/>
    <m/>
    <m/>
    <s v="רשויות"/>
    <s v="רשויות מקומיות - פינוי-בינוי"/>
    <s v="תכנית מאושרת עם פעילות יזמית"/>
    <n v="3516916"/>
    <s v="404 20160585"/>
    <n v="404"/>
    <n v="20160585"/>
    <s v="בקשה להיתר"/>
    <s v="תוספת בניה                              "/>
    <n v="36000"/>
    <s v="יבנה"/>
    <n v="2660"/>
    <s v="האלון"/>
    <n v="211"/>
    <n v="22"/>
    <n v="22"/>
    <m/>
    <d v="2016-06-21T00:00:00"/>
    <n v="0"/>
    <n v="0"/>
    <n v="0"/>
    <n v="0"/>
    <n v="136"/>
    <m/>
    <m/>
    <m/>
    <m/>
    <m/>
    <s v=" בניית שני בניינים למגורים בעלי 68 יח&quot;ד הכוללת: מתקנים ומחסנים, קומת לובי, קומות מגורים, ממ&quot;דים, 3 קומות חניה, עבודות פיתוח וגידור."/>
    <m/>
    <m/>
    <m/>
    <s v="NULL"/>
    <m/>
    <m/>
    <m/>
    <m/>
    <m/>
    <m/>
    <m/>
    <m/>
    <m/>
    <m/>
    <m/>
    <m/>
    <m/>
    <m/>
    <m/>
    <m/>
    <m/>
    <n v="2016"/>
    <x v="0"/>
    <s v="בנייה"/>
    <m/>
    <m/>
    <n v="1"/>
    <m/>
    <m/>
    <n v="1"/>
    <n v="1"/>
    <s v="להיתר"/>
    <m/>
    <x v="0"/>
    <m/>
    <m/>
    <m/>
    <m/>
    <n v="2130004"/>
    <m/>
    <m/>
    <m/>
    <m/>
    <m/>
    <m/>
    <m/>
    <m/>
    <n v="872"/>
    <n v="872"/>
    <b v="1"/>
    <m/>
    <m/>
    <m/>
    <m/>
    <m/>
    <m/>
    <m/>
    <s v="לא היו החלטות בבקשה"/>
    <m/>
    <m/>
    <m/>
    <m/>
    <m/>
    <m/>
    <m/>
    <m/>
    <m/>
    <m/>
  </r>
  <r>
    <n v="1750"/>
    <m/>
    <m/>
    <m/>
    <m/>
    <m/>
    <m/>
    <m/>
    <m/>
    <m/>
    <m/>
    <n v="32339"/>
    <m/>
    <s v="מרכז"/>
    <x v="14"/>
    <x v="57"/>
    <m/>
    <m/>
    <m/>
    <s v="רשויות"/>
    <s v="פינוי-בינוי"/>
    <s v="תכנית מאושרת עם פעילות יזמית"/>
    <n v="7448894"/>
    <s v="404 20170429"/>
    <n v="404"/>
    <n v="20170429"/>
    <s v="בקשה להיתר                                                                      "/>
    <s v="פינוי בינוי                             "/>
    <n v="36000"/>
    <s v="יבנה"/>
    <n v="2660"/>
    <s v="האלון                                                       "/>
    <n v="211"/>
    <n v="20"/>
    <n v="20"/>
    <m/>
    <d v="2017-04-06T00:00:00"/>
    <n v="0"/>
    <n v="0"/>
    <m/>
    <m/>
    <n v="136"/>
    <s v="2021_03"/>
    <d v="2021-07-15T12:02:09"/>
    <m/>
    <m/>
    <s v="מהות הבקשה"/>
    <s v=" פרויקט פינוי בנוי הכולל הריסת 2 בניינים והקמת 2 מבנים בגובה 19 קומות הכולל :מתקנים ומחסנים, קומת לובי, קומות מגורים,ממדים, 3 קומות חניה, עבודות פיתוח וגידור.סהכ 136 יחידות דיור ב-2 המבנים(68 יחד לכל מבנה).                                                                                                                                                                                                                                                                                                                                                                                                                                                                                                                                                                                                                                                                                                                                                                                                                       "/>
    <n v="201806"/>
    <d v="2018-06-05T00:00:00"/>
    <s v="  לדיון נכנסו:מתנגדים:שמואל סבג מרחוב הנחל , מר פרדי כחלון מרחוב הנחל ומיטל שמחי  נג'אתי רחוב הנחל.   בעד:אבי זוזוט האלון 18 יבנה, מיכאל בןשטרית האלון 16/3 יבנה,רינה אידו האלון 16/1  יבנה.  היזמים:אורן פלוטקין ובהרי אייל.  נציגי היזמים:הגב' תמר מיארה ושלומי ארז מרחוב האלון יבנה.     נערכה הצבעה והוחלט פה אחד:  לאשר הבקשה להוצאת היתר עבור 2 מבנים בגובה של 19  קומות 68 יחד לכל מבנה הכולל 3 קומות מרתפי חניה ובתנאים הבאים:  א.מילוי דרישות התכן.  ב. כפוף לבדיקה כלכלית תחבורתית ועמידה בתקן 21 למבנים האחרים.  ג. תשלום אגרות והיטלים.  ד. הפקדת ערבות בנקאית.                                                                                                                                                                                                                                                                                                                                                                                                                                                            "/>
    <n v="2130004"/>
    <n v="20170429"/>
    <s v="בקשה להיתר                                                                      "/>
    <d v="2021-06-03T00:00:00"/>
    <s v="בית משותף                                                                                 "/>
    <n v="0"/>
    <n v="0"/>
    <m/>
    <m/>
    <m/>
    <m/>
    <n v="136"/>
    <s v="מהות ההיתר"/>
    <m/>
    <s v="פרויקט פינוי בנוי הכולל הריסת 2 בניינים והקמת 2 מבנים בגובה 19 קומות הכולל :מתקנים ומחסנים, קומת לובי, קומות מגורים,ממדים, 3 קומות חניה, עבודות פיתוח וגידור.סהכ 136  יחידות דיור ב-2 המבנים(68 יחד לכל מבנה)."/>
    <s v="2021_03"/>
    <d v="2021-07-15T12:02:11"/>
    <s v="גוש חלקה"/>
    <n v="2017"/>
    <x v="1"/>
    <s v="הריסה + בנייה"/>
    <s v="הריסה + בנייה"/>
    <m/>
    <n v="1"/>
    <m/>
    <m/>
    <m/>
    <n v="2"/>
    <s v="להיתר"/>
    <m/>
    <x v="1"/>
    <m/>
    <m/>
    <m/>
    <n v="3516916"/>
    <m/>
    <m/>
    <m/>
    <m/>
    <m/>
    <m/>
    <m/>
    <m/>
    <m/>
    <n v="872"/>
    <n v="872"/>
    <b v="1"/>
    <m/>
    <m/>
    <m/>
    <m/>
    <m/>
    <m/>
    <m/>
    <m/>
    <m/>
    <m/>
    <m/>
    <m/>
    <m/>
    <m/>
    <m/>
    <m/>
    <m/>
    <m/>
  </r>
  <r>
    <n v="316"/>
    <m/>
    <m/>
    <m/>
    <m/>
    <m/>
    <m/>
    <m/>
    <m/>
    <m/>
    <m/>
    <n v="32339"/>
    <m/>
    <s v="מרכז"/>
    <x v="14"/>
    <x v="57"/>
    <m/>
    <m/>
    <m/>
    <s v="רשויות"/>
    <s v="רשויות מקומיות - פינוי-בינוי"/>
    <s v="תכנית מאושרת עם פעילות יזמית"/>
    <n v="6815879"/>
    <s v="404 20190658"/>
    <n v="404"/>
    <n v="20190658"/>
    <s v="בקשה למידע"/>
    <s v="עבודות עפר"/>
    <n v="36200"/>
    <s v="יבנה"/>
    <n v="2660"/>
    <m/>
    <n v="0"/>
    <n v="18"/>
    <n v="18"/>
    <m/>
    <d v="2019-05-23T00:00:00"/>
    <n v="0"/>
    <n v="136"/>
    <m/>
    <m/>
    <n v="136"/>
    <m/>
    <m/>
    <m/>
    <m/>
    <m/>
    <s v="הריסת בניין מגורים קיים ובניית 2 מבני מגורים בני 18 קומות כל אחד, מעל קומות כניסה ושלוש קומות מרתף. הבקשה כוללת עבודות הריסה, חפירה ודיפון ועבודות פיתוח. הבקשה כוללת את אחת או יותר מהעבודות להלן:  חפירה, חניה מקורה, עבודות פיתוח,(פירוט: גינון במגרש ), גדרות ושערים"/>
    <m/>
    <m/>
    <m/>
    <s v="NULL"/>
    <m/>
    <m/>
    <m/>
    <m/>
    <m/>
    <m/>
    <m/>
    <m/>
    <m/>
    <m/>
    <m/>
    <m/>
    <m/>
    <m/>
    <m/>
    <m/>
    <m/>
    <n v="2019"/>
    <x v="0"/>
    <s v="הריסה + חפירה ודיפון + בנייה"/>
    <m/>
    <m/>
    <n v="2"/>
    <n v="1"/>
    <m/>
    <m/>
    <n v="1"/>
    <s v="למידע"/>
    <m/>
    <x v="0"/>
    <m/>
    <m/>
    <m/>
    <m/>
    <m/>
    <m/>
    <m/>
    <m/>
    <m/>
    <m/>
    <m/>
    <m/>
    <m/>
    <n v="872"/>
    <n v="872"/>
    <b v="1"/>
    <m/>
    <m/>
    <m/>
    <m/>
    <m/>
    <m/>
    <m/>
    <s v="אין מידע באתר העירייה"/>
    <m/>
    <m/>
    <m/>
    <m/>
    <s v="פיש"/>
    <m/>
    <m/>
    <m/>
    <m/>
    <m/>
  </r>
  <r>
    <n v="315"/>
    <m/>
    <m/>
    <m/>
    <m/>
    <m/>
    <m/>
    <m/>
    <m/>
    <m/>
    <m/>
    <n v="32339"/>
    <m/>
    <s v="מרכז"/>
    <x v="14"/>
    <x v="57"/>
    <m/>
    <m/>
    <m/>
    <s v="רשויות"/>
    <s v="רשויות מקומיות - פינוי-בינוי"/>
    <s v="תכנית מאושרת עם פעילות יזמית"/>
    <n v="5309758"/>
    <s v="404 20171475"/>
    <n v="404"/>
    <n v="20171475"/>
    <s v="בקשה למידע"/>
    <s v="בניה חדשה"/>
    <n v="36000"/>
    <s v="יבנה"/>
    <n v="2660"/>
    <m/>
    <n v="0"/>
    <n v="22"/>
    <n v="22"/>
    <m/>
    <d v="2017-10-19T00:00:00"/>
    <n v="0"/>
    <n v="136"/>
    <m/>
    <m/>
    <n v="136"/>
    <m/>
    <m/>
    <m/>
    <m/>
    <m/>
    <s v="פירוט לגבי הבניה המבוקשת 2 מבני מגורים 18 קומות מעל קומות כניסה ושלוש קומות מרתף כל אחד כולל עבודות פיתוח הריסה, חפירה ודיפון"/>
    <m/>
    <m/>
    <m/>
    <s v="NULL"/>
    <m/>
    <m/>
    <m/>
    <m/>
    <m/>
    <m/>
    <m/>
    <m/>
    <m/>
    <m/>
    <m/>
    <m/>
    <m/>
    <m/>
    <m/>
    <m/>
    <m/>
    <n v="2017"/>
    <x v="0"/>
    <s v="הריסה + חפירה ודיפון + בנייה"/>
    <m/>
    <m/>
    <n v="1"/>
    <n v="1"/>
    <n v="1"/>
    <m/>
    <n v="1"/>
    <s v="למידע"/>
    <m/>
    <x v="0"/>
    <m/>
    <m/>
    <m/>
    <m/>
    <m/>
    <m/>
    <m/>
    <m/>
    <m/>
    <m/>
    <m/>
    <m/>
    <m/>
    <n v="872"/>
    <n v="872"/>
    <b v="1"/>
    <m/>
    <m/>
    <m/>
    <m/>
    <m/>
    <m/>
    <m/>
    <s v="אין מידע באתר העירייה"/>
    <m/>
    <m/>
    <m/>
    <m/>
    <m/>
    <m/>
    <m/>
    <m/>
    <m/>
    <m/>
  </r>
  <r>
    <n v="1195"/>
    <m/>
    <m/>
    <m/>
    <m/>
    <m/>
    <m/>
    <m/>
    <m/>
    <m/>
    <m/>
    <n v="4193"/>
    <m/>
    <s v="מרכז"/>
    <x v="14"/>
    <x v="58"/>
    <m/>
    <m/>
    <m/>
    <s v="מיסוי"/>
    <s v="פינוי-בינוי"/>
    <s v="בביצוע"/>
    <n v="7231995"/>
    <s v="404 20200637"/>
    <n v="404"/>
    <n v="20200637"/>
    <s v="בקשה למידע                                                                      "/>
    <s v="הריסה + בניה חדשה                       "/>
    <n v="25300"/>
    <s v="יבנה"/>
    <n v="2660"/>
    <s v="חרמון                                                       "/>
    <n v="185"/>
    <n v="12"/>
    <n v="12"/>
    <s v=" "/>
    <d v="2020-12-13T00:00:00"/>
    <n v="0"/>
    <n v="94"/>
    <m/>
    <m/>
    <n v="94"/>
    <s v="2020_04"/>
    <d v="2021-01-28T10:47:10"/>
    <m/>
    <m/>
    <s v="מהות הבקשה"/>
    <s v=" פירוט לגבי הבניה המבוקשת מגרש 104 - בניין מגורים בן 23 קומות מעל הכניסה הקובעת ו-5 קומות מתחת לכניסה הקובעת, 94 יח&quot;ד. בקומת הקרקע 150 מ&quot;ר למבנה ציבור. כולל צובר גז. מגרש 603 - חניון תת קרקעי מתחת לשצ&quot; הבקשה כוללת את אחת או יותר מהעבודות להלן:  חפירה, חניה מקורה, עבודות פיתוח,(פירוט: עבודות פיתוח סביב הבניין בתחום המגרש ), גדרות ושערים                                                                                                                                                                                                                                                                                                                                                                                                                                                                                                                                                                                                                                                                                       "/>
    <n v="0"/>
    <s v="NULL"/>
    <s v="NULL"/>
    <s v="NULL"/>
    <m/>
    <m/>
    <m/>
    <m/>
    <m/>
    <m/>
    <m/>
    <m/>
    <m/>
    <m/>
    <m/>
    <m/>
    <m/>
    <m/>
    <s v="NULL"/>
    <s v="NULL"/>
    <s v="לפי גוש חלקה (מרץ 2021)"/>
    <n v="2020"/>
    <x v="0"/>
    <s v="חפירה + בנייה"/>
    <m/>
    <m/>
    <n v="1"/>
    <n v="1"/>
    <n v="1"/>
    <m/>
    <n v="1"/>
    <s v="למידע"/>
    <s v="מגרש 104"/>
    <x v="0"/>
    <m/>
    <m/>
    <m/>
    <m/>
    <m/>
    <m/>
    <m/>
    <m/>
    <m/>
    <m/>
    <m/>
    <s v="מתחם רלוונטי לפי כתובת"/>
    <m/>
    <n v="298"/>
    <n v="298"/>
    <b v="1"/>
    <m/>
    <m/>
    <m/>
    <m/>
    <m/>
    <m/>
    <m/>
    <s v="הבקשה לא נמצאה באתר העירייה"/>
    <m/>
    <m/>
    <m/>
    <m/>
    <m/>
    <m/>
    <m/>
    <m/>
    <m/>
    <m/>
  </r>
  <r>
    <n v="1752"/>
    <m/>
    <m/>
    <m/>
    <m/>
    <m/>
    <m/>
    <m/>
    <m/>
    <m/>
    <m/>
    <n v="4193"/>
    <m/>
    <s v="מרכז"/>
    <x v="14"/>
    <x v="59"/>
    <m/>
    <m/>
    <m/>
    <s v="מיסוי"/>
    <s v="פינוי-בינוי"/>
    <s v="בביצוע"/>
    <n v="7448939"/>
    <s v="404 20210106"/>
    <n v="404"/>
    <n v="20210106"/>
    <s v="בקשה להיתר                                                                      "/>
    <s v="פינוי בינוי                             "/>
    <n v="25300"/>
    <s v="יבנה"/>
    <n v="2660"/>
    <s v="חרמון                                                       "/>
    <n v="185"/>
    <n v="12"/>
    <n v="12"/>
    <m/>
    <d v="2021-04-22T00:00:00"/>
    <n v="0"/>
    <n v="94"/>
    <m/>
    <m/>
    <n v="94"/>
    <s v="2021_03"/>
    <d v="2021-07-15T12:02:09"/>
    <m/>
    <m/>
    <s v="מהות הבקשה"/>
    <s v="  הריסת מבנה מגורים קיים. מגרש 104 - בניין מגורים בן 23 קומות מעל הכניסה הקובעת ו-3 קומות מתחת לכניסה הקובעת, 94 יחד ומבנה ציבור. כולל צובר גז. מגרש 603 - חניון תת קרקעי מתחת לשצפ. פירוט נוסף מרישוי זמין:  מגרש 104 - בניין מגורים בן 23 קומות מעל הכניסה הקובעת ו-3 קומות מתחת לכניסה הקובעת, 94 יחד ומבנה ציבור. כולל צובר גז.מגרש 603 - חניון תת קרקעי מתחת לשצפ.                                                                                                                                                                                                                                                                                                                                                                                                                                                                                                                                                                                                                                                             "/>
    <n v="0"/>
    <s v="NULL"/>
    <s v="NULL"/>
    <s v="NULL"/>
    <m/>
    <s v="NULL"/>
    <m/>
    <m/>
    <m/>
    <m/>
    <m/>
    <m/>
    <m/>
    <m/>
    <m/>
    <m/>
    <m/>
    <m/>
    <m/>
    <m/>
    <s v="גוש חלקה"/>
    <n v="2021"/>
    <x v="0"/>
    <s v="הריסה +בנייה"/>
    <m/>
    <m/>
    <n v="1"/>
    <m/>
    <m/>
    <n v="1"/>
    <n v="1"/>
    <s v="להיתר"/>
    <s v="מגרש 104, 603"/>
    <x v="0"/>
    <m/>
    <m/>
    <m/>
    <m/>
    <m/>
    <s v="היתר ידני ולכן אין ID"/>
    <m/>
    <m/>
    <m/>
    <m/>
    <m/>
    <m/>
    <m/>
    <n v="298"/>
    <n v="298"/>
    <b v="1"/>
    <m/>
    <m/>
    <m/>
    <m/>
    <m/>
    <m/>
    <m/>
    <m/>
    <m/>
    <m/>
    <m/>
    <m/>
    <m/>
    <s v="פיש"/>
    <m/>
    <m/>
    <m/>
    <m/>
  </r>
  <r>
    <n v="2417"/>
    <s v="פברואר 2022 - טיוב בקשה וסמל כפולים"/>
    <s v="כן"/>
    <m/>
    <m/>
    <s v="לטייב"/>
    <s v="כפול רק מהנתונים החדשים"/>
    <m/>
    <m/>
    <m/>
    <m/>
    <n v="4193"/>
    <m/>
    <s v="מרכז"/>
    <x v="14"/>
    <x v="58"/>
    <m/>
    <m/>
    <m/>
    <s v="מיסוי"/>
    <s v="בינוי פינוי"/>
    <m/>
    <n v="7587350"/>
    <s v="404 20210472"/>
    <n v="404"/>
    <n v="20210472"/>
    <s v="בקשה להיתר                                                                      "/>
    <s v="הריסה                                   "/>
    <n v="25300"/>
    <s v="יבנה"/>
    <n v="2660"/>
    <s v="חרמון                                                       "/>
    <n v="185"/>
    <n v="12"/>
    <n v="12"/>
    <m/>
    <d v="2021-10-28T00:00:00"/>
    <n v="0"/>
    <n v="0"/>
    <s v="NULL"/>
    <s v="NULL"/>
    <n v="94"/>
    <s v="2022_01"/>
    <d v="2022-01-11T16:30:30"/>
    <s v="NULL"/>
    <s v="NULL"/>
    <s v="בקשה מובילה"/>
    <s v="  הריסת מבנה מגורים קיים. חפירה, דיפון וביסוס.                                                                                                                                                                                                                                                                                                                                                                                                                                                                                                                                                                                                                                                                                                                                                                                                                                                                                                                                                                                          "/>
    <n v="202113"/>
    <d v="2021-12-12T00:00:00"/>
    <s v="  נערכה הצבעה והתקבלה החלטה פה אחד:לאשר הבקשה להוצאת היתר ובתנאים הבאים:  א. קבלת אישור, תיאום או היוועצות עם גורם מאשר כאמור בסעיף 158 כא' לחוק.  ב .הגשת דוח או הצהרת עורך הבקשה לפי תקנה 47(2)  ג.  עמידת הבקשה להיתר בהוראות תכן הבניה.  ד. תשלום כל התשלומים כאמור בסעיף 145(ד')לחוק.  ה. הפקדת ערבות לפי תקנה 70,ככל הנדרש.                                                                                                                                                                                                                                                                                                                                                                                                                                                                                                                                                                                                                                                                                                       "/>
    <s v="NULL"/>
    <n v="20210472"/>
    <s v="NULL"/>
    <d v="2022-01-16T00:00:00"/>
    <s v="NULL"/>
    <s v="NULL"/>
    <s v="NULL"/>
    <m/>
    <m/>
    <m/>
    <m/>
    <n v="94"/>
    <m/>
    <s v="NULL"/>
    <s v="הריסת מבנה מגורים קיים. חפירה, דיפון וביסוס."/>
    <s v="NULL"/>
    <s v="NULL"/>
    <s v="גוש חלקה"/>
    <n v="2021"/>
    <x v="3"/>
    <s v="הריסה + חפירה + דיפון"/>
    <s v="הריסה + חפירה + דיפון"/>
    <m/>
    <n v="1"/>
    <m/>
    <m/>
    <m/>
    <n v="2"/>
    <s v="להיתר"/>
    <m/>
    <x v="1"/>
    <m/>
    <m/>
    <m/>
    <n v="7448939"/>
    <m/>
    <m/>
    <m/>
    <m/>
    <m/>
    <m/>
    <m/>
    <m/>
    <m/>
    <n v="298"/>
    <n v="298"/>
    <b v="1"/>
    <m/>
    <m/>
    <m/>
    <m/>
    <m/>
    <m/>
    <m/>
    <m/>
    <m/>
    <s v="מור"/>
    <s v="שחר"/>
    <m/>
    <m/>
    <m/>
    <m/>
    <m/>
    <m/>
    <m/>
  </r>
  <r>
    <n v="317"/>
    <m/>
    <m/>
    <m/>
    <m/>
    <m/>
    <m/>
    <m/>
    <m/>
    <m/>
    <m/>
    <n v="4193"/>
    <m/>
    <s v="מרכז"/>
    <x v="14"/>
    <x v="58"/>
    <m/>
    <m/>
    <m/>
    <s v="מיסוי"/>
    <s v="מיסוי - פינוי-בינוי"/>
    <s v="בביצוע"/>
    <n v="6814095"/>
    <s v="404 20170360"/>
    <n v="404"/>
    <n v="20170360"/>
    <s v="בקשה להיתר"/>
    <s v="עבודות עפר"/>
    <n v="25501"/>
    <s v="יבנה"/>
    <n v="2660"/>
    <s v="חרמון"/>
    <n v="185"/>
    <n v="0"/>
    <n v="0"/>
    <m/>
    <d v="2017-03-20T00:00:00"/>
    <n v="0"/>
    <n v="0"/>
    <m/>
    <m/>
    <n v="188"/>
    <m/>
    <m/>
    <m/>
    <m/>
    <m/>
    <s v="בקשה לדיפון וחפירה הכוללים הסדרת תנועה זמניים. נפח חפירה : 46,425.8  m3."/>
    <m/>
    <m/>
    <m/>
    <n v="1919834"/>
    <n v="20170360"/>
    <m/>
    <d v="2018-02-21T00:00:00"/>
    <m/>
    <n v="0"/>
    <n v="0"/>
    <m/>
    <m/>
    <m/>
    <m/>
    <n v="188"/>
    <m/>
    <m/>
    <s v="בקשה לדיפון וחפירה הכוללים הסדרת תנועה זמניים. נפח חפירה : 46,425.8  m3."/>
    <m/>
    <m/>
    <m/>
    <n v="2017"/>
    <x v="4"/>
    <s v="חפירה ודיפון"/>
    <s v="חפירה ודיפון "/>
    <m/>
    <n v="2"/>
    <m/>
    <m/>
    <m/>
    <n v="1"/>
    <s v="להיתר"/>
    <s v="מגרש 102,103"/>
    <x v="1"/>
    <m/>
    <m/>
    <m/>
    <n v="6814095"/>
    <n v="1919834"/>
    <m/>
    <m/>
    <m/>
    <m/>
    <m/>
    <m/>
    <m/>
    <m/>
    <n v="298"/>
    <n v="298"/>
    <b v="1"/>
    <m/>
    <m/>
    <m/>
    <m/>
    <m/>
    <m/>
    <m/>
    <m/>
    <m/>
    <m/>
    <m/>
    <m/>
    <m/>
    <m/>
    <m/>
    <m/>
    <m/>
    <m/>
  </r>
  <r>
    <n v="318"/>
    <m/>
    <m/>
    <m/>
    <m/>
    <m/>
    <m/>
    <m/>
    <m/>
    <m/>
    <m/>
    <n v="4193"/>
    <m/>
    <s v="מרכז"/>
    <x v="14"/>
    <x v="58"/>
    <m/>
    <m/>
    <m/>
    <s v="מיסוי"/>
    <s v="מיסוי - פינוי-בינוי"/>
    <s v="בביצוע"/>
    <n v="6814107"/>
    <s v="404 20170553"/>
    <n v="404"/>
    <n v="20170553"/>
    <s v="בקשה להיתר"/>
    <s v="בניה חדשה"/>
    <n v="25600"/>
    <s v="יבנה"/>
    <n v="2660"/>
    <s v="חרמון"/>
    <n v="185"/>
    <n v="0"/>
    <n v="0"/>
    <m/>
    <d v="2017-05-08T00:00:00"/>
    <n v="0"/>
    <n v="0"/>
    <m/>
    <m/>
    <n v="94"/>
    <m/>
    <m/>
    <m/>
    <m/>
    <m/>
    <s v="  תאור הבקשה:  הקמת בניין מגורים בן 23 קומות על קרקעיות בסה&quot;כ 94 יח&quot;ד במגרש 102  כולל בניית 4 קומות מרתף במגרשים 102,602,103  וחדר טרפו במגרש 102.                                                                                                                                                                                                                                                                                                                                                                                                                                                                                                                                                                                                                                                                                                                                                                                                                                                                                      "/>
    <m/>
    <m/>
    <m/>
    <n v="1921212"/>
    <n v="20170553"/>
    <m/>
    <d v="2019-01-03T00:00:00"/>
    <m/>
    <n v="0"/>
    <n v="0"/>
    <m/>
    <m/>
    <m/>
    <m/>
    <n v="94"/>
    <m/>
    <m/>
    <s v="תאור הבקשה:  הקמת בניין מגורים בן 23 קומות על קרקעיות בסהכ 94 יח&quot;ד במגרש 102  כולל בניית 4 קומות מרתף במגרשים 102,602,103+חדר טרנספומציה במגרש 102&quot;"/>
    <m/>
    <m/>
    <m/>
    <n v="2017"/>
    <x v="6"/>
    <s v="בנייה"/>
    <s v="בנייה"/>
    <m/>
    <n v="2"/>
    <m/>
    <m/>
    <m/>
    <n v="2"/>
    <s v="להיתר"/>
    <s v="מגרש 102"/>
    <x v="2"/>
    <m/>
    <m/>
    <m/>
    <m/>
    <m/>
    <m/>
    <s v="שנת ההיתר 2019 אך בדוח נספר לשנת 2018"/>
    <m/>
    <m/>
    <m/>
    <m/>
    <m/>
    <m/>
    <n v="298"/>
    <n v="298"/>
    <b v="1"/>
    <m/>
    <m/>
    <m/>
    <m/>
    <m/>
    <m/>
    <m/>
    <m/>
    <m/>
    <m/>
    <m/>
    <m/>
    <m/>
    <m/>
    <m/>
    <m/>
    <m/>
    <m/>
  </r>
  <r>
    <n v="319"/>
    <m/>
    <m/>
    <m/>
    <m/>
    <m/>
    <m/>
    <m/>
    <m/>
    <m/>
    <m/>
    <n v="4193"/>
    <m/>
    <s v="מרכז"/>
    <x v="14"/>
    <x v="58"/>
    <m/>
    <m/>
    <m/>
    <s v="מיסוי"/>
    <s v="מיסוי - פינוי-בינוי"/>
    <s v="בביצוע"/>
    <n v="5274040"/>
    <s v="404 20170657"/>
    <n v="404"/>
    <n v="20170657"/>
    <s v="בקשה למידע"/>
    <s v="בניה חדשה"/>
    <n v="25501"/>
    <s v="יבנה"/>
    <n v="2660"/>
    <s v="חרמון"/>
    <n v="185"/>
    <n v="0"/>
    <n v="0"/>
    <m/>
    <d v="2017-05-25T00:00:00"/>
    <n v="0"/>
    <n v="0"/>
    <m/>
    <m/>
    <n v="188"/>
    <m/>
    <m/>
    <m/>
    <m/>
    <m/>
    <s v="חפירה ודיפון"/>
    <m/>
    <m/>
    <m/>
    <s v="NULL"/>
    <m/>
    <m/>
    <m/>
    <m/>
    <m/>
    <m/>
    <m/>
    <m/>
    <m/>
    <m/>
    <m/>
    <m/>
    <m/>
    <m/>
    <m/>
    <m/>
    <m/>
    <n v="2017"/>
    <x v="0"/>
    <s v="חפירה ודיפון"/>
    <m/>
    <m/>
    <n v="2"/>
    <n v="1"/>
    <n v="1"/>
    <m/>
    <n v="1"/>
    <s v="למידע"/>
    <s v="מגרש 102,103"/>
    <x v="0"/>
    <m/>
    <m/>
    <m/>
    <m/>
    <m/>
    <m/>
    <m/>
    <m/>
    <m/>
    <m/>
    <m/>
    <m/>
    <m/>
    <n v="298"/>
    <n v="298"/>
    <b v="1"/>
    <m/>
    <m/>
    <m/>
    <m/>
    <m/>
    <m/>
    <m/>
    <m/>
    <m/>
    <m/>
    <m/>
    <m/>
    <m/>
    <m/>
    <m/>
    <m/>
    <m/>
    <m/>
  </r>
  <r>
    <n v="320"/>
    <m/>
    <m/>
    <m/>
    <m/>
    <m/>
    <m/>
    <m/>
    <m/>
    <m/>
    <m/>
    <n v="4193"/>
    <m/>
    <s v="מרכז"/>
    <x v="14"/>
    <x v="58"/>
    <m/>
    <m/>
    <m/>
    <s v="מיסוי"/>
    <s v="מיסוי - פינוי-בינוי"/>
    <s v="בביצוע"/>
    <n v="5268332"/>
    <s v="404 20170699"/>
    <n v="404"/>
    <n v="20170699"/>
    <s v="בקשה למידע"/>
    <s v="בניה חדשה"/>
    <n v="25600"/>
    <s v="יבנה"/>
    <n v="2660"/>
    <s v="חרמון"/>
    <n v="185"/>
    <n v="0"/>
    <n v="0"/>
    <m/>
    <d v="2017-06-01T00:00:00"/>
    <n v="0"/>
    <n v="0"/>
    <m/>
    <m/>
    <m/>
    <m/>
    <m/>
    <m/>
    <m/>
    <m/>
    <s v="בניה חדשה במתחם הכולל 4 בניינים נפרדים זהים עם חניון משותף"/>
    <m/>
    <m/>
    <m/>
    <s v="NULL"/>
    <m/>
    <m/>
    <m/>
    <m/>
    <m/>
    <m/>
    <m/>
    <m/>
    <m/>
    <m/>
    <m/>
    <m/>
    <m/>
    <m/>
    <m/>
    <m/>
    <m/>
    <n v="2017"/>
    <x v="0"/>
    <s v="בנייה"/>
    <m/>
    <m/>
    <n v="2"/>
    <m/>
    <m/>
    <m/>
    <n v="2"/>
    <s v="למידע"/>
    <s v="מגרש 102,103"/>
    <x v="0"/>
    <m/>
    <m/>
    <m/>
    <m/>
    <m/>
    <m/>
    <m/>
    <m/>
    <m/>
    <m/>
    <m/>
    <m/>
    <m/>
    <n v="298"/>
    <n v="298"/>
    <b v="1"/>
    <m/>
    <m/>
    <m/>
    <m/>
    <m/>
    <m/>
    <m/>
    <m/>
    <m/>
    <m/>
    <m/>
    <m/>
    <m/>
    <m/>
    <m/>
    <m/>
    <m/>
    <m/>
  </r>
  <r>
    <n v="322"/>
    <m/>
    <m/>
    <m/>
    <m/>
    <m/>
    <m/>
    <m/>
    <m/>
    <m/>
    <m/>
    <n v="4193"/>
    <m/>
    <s v="מרכז"/>
    <x v="14"/>
    <x v="58"/>
    <m/>
    <m/>
    <m/>
    <s v="מיסוי"/>
    <s v="מיסוי - פינוי-בינוי"/>
    <s v="בביצוע"/>
    <n v="7012575"/>
    <s v="404 20190142"/>
    <n v="404"/>
    <n v="20190142"/>
    <s v="בקשה להיתר"/>
    <s v="בניה חדשה"/>
    <n v="25400"/>
    <s v="יבנה"/>
    <n v="2660"/>
    <s v="חרמון"/>
    <n v="185"/>
    <n v="0"/>
    <n v="0"/>
    <m/>
    <d v="2019-01-31T00:00:00"/>
    <n v="0"/>
    <n v="94"/>
    <m/>
    <m/>
    <n v="94"/>
    <m/>
    <m/>
    <m/>
    <m/>
    <m/>
    <s v="הקמת בניין  מגורים במגרש 103 , בן 23 קומות  כולל קומת קרקע, גלריה , 20 קומות מגורים קומה גג  טכנית +פיתוח שצפ במגרש 602 סהכ 94 יחד."/>
    <m/>
    <m/>
    <m/>
    <n v="1989398"/>
    <n v="20190142"/>
    <m/>
    <d v="2019-11-04T00:00:00"/>
    <m/>
    <n v="0"/>
    <n v="94"/>
    <m/>
    <m/>
    <m/>
    <m/>
    <n v="94"/>
    <m/>
    <m/>
    <s v="הקמת בניין מגורים בן 23 קומות על קרקעיות במגרש 103 ופיתוח שצפ במגרש 602 סהכ 94 יחד."/>
    <m/>
    <m/>
    <m/>
    <n v="2019"/>
    <x v="6"/>
    <s v="בנייה"/>
    <s v="בנייה"/>
    <m/>
    <n v="2"/>
    <m/>
    <m/>
    <m/>
    <n v="2"/>
    <s v="להיתר"/>
    <s v="מגרש 103"/>
    <x v="2"/>
    <m/>
    <m/>
    <m/>
    <m/>
    <m/>
    <m/>
    <s v="שנת ההיתר 2019 אך בדוח נספר לשנת 2018"/>
    <m/>
    <m/>
    <m/>
    <m/>
    <m/>
    <m/>
    <n v="298"/>
    <n v="298"/>
    <b v="1"/>
    <m/>
    <m/>
    <m/>
    <m/>
    <m/>
    <m/>
    <m/>
    <m/>
    <m/>
    <m/>
    <m/>
    <m/>
    <m/>
    <m/>
    <m/>
    <m/>
    <m/>
    <m/>
  </r>
  <r>
    <n v="1193"/>
    <m/>
    <m/>
    <m/>
    <m/>
    <m/>
    <m/>
    <m/>
    <m/>
    <m/>
    <m/>
    <n v="4193"/>
    <m/>
    <s v="מרכז"/>
    <x v="14"/>
    <x v="58"/>
    <m/>
    <m/>
    <m/>
    <s v="מיסוי"/>
    <s v="פינוי-בינוי"/>
    <s v="בביצוע"/>
    <n v="7231914"/>
    <s v="404 20200635"/>
    <n v="404"/>
    <n v="20200635"/>
    <s v="בקשה למידע                                                                      "/>
    <s v="הריסה + בניה חדשה                       "/>
    <n v="25700"/>
    <s v="יבנה"/>
    <n v="2660"/>
    <s v="חרמון                                                       "/>
    <n v="185"/>
    <n v="26"/>
    <n v="26"/>
    <s v=" "/>
    <d v="2020-12-13T00:00:00"/>
    <n v="0"/>
    <n v="94"/>
    <m/>
    <m/>
    <n v="94"/>
    <s v="2020_04"/>
    <d v="2021-01-28T10:47:10"/>
    <m/>
    <m/>
    <s v="מהות הבקשה"/>
    <s v=" פירוט לגבי הבניה המבוקשת מגרש 101 - בניין מגורים בן 23 קומות מעל הכניסה הקובעת, ו-5 קומות מתחת לכניסה הקובעת, 94 יח&quot;ד. כולל צובר גז. מגרש 601 - חניון תת קרקעי מתחת לשצ&quot;פ. הבקשה כוללת את אחת או יותר מהעבודות להלן:  חפירה, חניה מקורה, עבודות פיתוח,(פירוט: עבודות פיתוח סביב הבניין בתחום המגרש ), גדרות ושערים                                                                                                                                                                                                                                                                                                                                                                                                                                                                                                                                                                                                                                                                                                                     "/>
    <n v="0"/>
    <s v="NULL"/>
    <s v="NULL"/>
    <s v="NULL"/>
    <m/>
    <m/>
    <m/>
    <m/>
    <m/>
    <m/>
    <m/>
    <m/>
    <m/>
    <m/>
    <m/>
    <m/>
    <m/>
    <m/>
    <s v="NULL"/>
    <s v="NULL"/>
    <s v="לפי גוש חלקה (מרץ 2021)"/>
    <n v="2020"/>
    <x v="0"/>
    <s v="חפירה + בנייה"/>
    <m/>
    <m/>
    <n v="3"/>
    <n v="1"/>
    <n v="1"/>
    <m/>
    <n v="1"/>
    <s v="למידע"/>
    <s v="מגרש 101"/>
    <x v="0"/>
    <m/>
    <m/>
    <m/>
    <m/>
    <m/>
    <m/>
    <m/>
    <m/>
    <m/>
    <m/>
    <m/>
    <s v="מתחם רלוונטי לפי כתובת"/>
    <m/>
    <n v="298"/>
    <n v="298"/>
    <b v="1"/>
    <m/>
    <m/>
    <m/>
    <m/>
    <m/>
    <m/>
    <m/>
    <s v="הבקשה לא נמצאה באתר העירייה"/>
    <m/>
    <m/>
    <m/>
    <m/>
    <s v="פיש"/>
    <m/>
    <m/>
    <m/>
    <m/>
    <m/>
  </r>
  <r>
    <n v="1754"/>
    <m/>
    <m/>
    <m/>
    <s v="כתוב באתר העירייה שזה תמ&quot;א"/>
    <m/>
    <m/>
    <m/>
    <m/>
    <m/>
    <m/>
    <n v="4193"/>
    <m/>
    <s v="מרכז"/>
    <x v="14"/>
    <x v="59"/>
    <m/>
    <m/>
    <m/>
    <s v="מיסוי"/>
    <s v="פינוי-בינוי"/>
    <s v="בביצוע"/>
    <n v="7448952"/>
    <s v="404 20210217"/>
    <n v="404"/>
    <n v="20210217"/>
    <s v="בקשה להיתר                                                                      "/>
    <s v="תמא 38                                  "/>
    <n v="25700"/>
    <s v="יבנה"/>
    <n v="2660"/>
    <s v="חרמון                                                       "/>
    <n v="185"/>
    <n v="26"/>
    <n v="26"/>
    <m/>
    <d v="2021-05-05T00:00:00"/>
    <n v="0"/>
    <n v="94"/>
    <m/>
    <m/>
    <n v="94"/>
    <s v="2021_03"/>
    <d v="2021-07-15T12:02:09"/>
    <s v="NULL"/>
    <s v="NULL"/>
    <s v="מהות הבקשה"/>
    <s v="  הריסת מבנה מגורים קיים. מגרש 101 - בניין מגורים בן 23 קומות מעל הכניסה  הקובעת ו-3 קומות מתחת לכניסה הקובעת, 94 יחד ומבנה ציבור. כולל צובר גז. מגרש 601 - חניון תת קרקעי מתחת לשצפ.                                                                                                                                                                                                                                                                                                                                                                                                                                                                                                                                                                                                                                                                                                                                                                                                                                                 "/>
    <n v="0"/>
    <s v="NULL"/>
    <s v="NULL"/>
    <s v="NULL"/>
    <m/>
    <s v="NULL"/>
    <m/>
    <m/>
    <m/>
    <m/>
    <m/>
    <m/>
    <m/>
    <m/>
    <m/>
    <m/>
    <m/>
    <m/>
    <m/>
    <m/>
    <s v="גוש חלקה"/>
    <n v="2021"/>
    <x v="0"/>
    <s v="הריסה + בנייה"/>
    <m/>
    <m/>
    <n v="3"/>
    <m/>
    <m/>
    <n v="1"/>
    <n v="1"/>
    <s v="להיתר"/>
    <s v="מגרש 101, 601"/>
    <x v="0"/>
    <m/>
    <m/>
    <m/>
    <m/>
    <m/>
    <s v="היתר ידני ולכן אין ID"/>
    <m/>
    <m/>
    <m/>
    <m/>
    <m/>
    <m/>
    <m/>
    <n v="298"/>
    <n v="298"/>
    <b v="1"/>
    <m/>
    <m/>
    <m/>
    <m/>
    <m/>
    <m/>
    <m/>
    <m/>
    <m/>
    <m/>
    <m/>
    <m/>
    <m/>
    <s v="פיש"/>
    <m/>
    <m/>
    <m/>
    <m/>
  </r>
  <r>
    <n v="2418"/>
    <s v="פברואר 2022 - טיוב בקשה וסמל כפולים"/>
    <s v="כן"/>
    <m/>
    <m/>
    <s v="לטייב"/>
    <s v="כפול רק מהנתונים החדשים"/>
    <m/>
    <m/>
    <m/>
    <m/>
    <n v="4193"/>
    <m/>
    <s v="מרכז"/>
    <x v="14"/>
    <x v="58"/>
    <m/>
    <m/>
    <m/>
    <s v="מיסוי"/>
    <s v="בינוי פינוי"/>
    <m/>
    <n v="7587351"/>
    <s v="404 20210473"/>
    <n v="404"/>
    <n v="20210473"/>
    <s v="בקשה להיתר                                                                      "/>
    <s v="הריסה                                   "/>
    <n v="25700"/>
    <s v="יבנה"/>
    <n v="2660"/>
    <s v="חרמון                                                       "/>
    <n v="185"/>
    <n v="26"/>
    <n v="26"/>
    <m/>
    <d v="2021-10-28T00:00:00"/>
    <n v="0"/>
    <n v="0"/>
    <m/>
    <m/>
    <n v="94"/>
    <s v="2022_01"/>
    <d v="2022-01-11T16:30:30"/>
    <s v="NULL"/>
    <s v="NULL"/>
    <s v="NULL"/>
    <s v="  הריסת מבנה מגורים קיים. חפירה, דיפון וביסוס.                                                                                                                                                                                                                                                                                                                                                                                                                                                                                                                                                                                                                                                                                                                                                                                                                                                                                                                                                                                          "/>
    <n v="202113"/>
    <d v="2021-12-12T00:00:00"/>
    <s v="  נערכה הצבעה והתקבלה החלטה פה אחד:לאשר הבקשה להוצאת היתר ובתנאים הבאים:  א. קבלת אישור, תיאום או היוועצות עם גורם מאשר כאמור בסעיף 158 כא' לחוק.  ב .הגשת דוח או הצהרת עורך הבקשה לפי תקנה 47(2)  ג.  עמידת הבקשה להיתר בהוראות תכן הבניה.  ד. תשלום כל התשלומים כאמור בסעיף 145(ד')לחוק.  ה. הפקדת ערבות לפי תקנה 70,ככל הנדרש.                                                                                                                                                                                                                                                                                                                                                                                                                                                                                                                                                                                                                                                                                                       "/>
    <s v="NULL"/>
    <n v="20210473"/>
    <s v="NULL"/>
    <d v="2022-01-17T00:00:00"/>
    <s v="NULL"/>
    <s v="NULL"/>
    <s v="NULL"/>
    <m/>
    <m/>
    <m/>
    <m/>
    <n v="94"/>
    <m/>
    <s v="NULL"/>
    <s v="הריסת מבנה מגורים קיים. חפירה, דיפון וביסוס."/>
    <s v="NULL"/>
    <s v="NULL"/>
    <s v="גוש חלקה"/>
    <n v="2021"/>
    <x v="3"/>
    <s v="הריסה + חפירה + דיפון"/>
    <s v="הריסה + חפירה + דיפון"/>
    <m/>
    <n v="3"/>
    <m/>
    <m/>
    <m/>
    <n v="2"/>
    <s v="להיתר"/>
    <m/>
    <x v="1"/>
    <m/>
    <m/>
    <m/>
    <n v="7448952"/>
    <m/>
    <m/>
    <m/>
    <m/>
    <m/>
    <m/>
    <m/>
    <m/>
    <m/>
    <n v="298"/>
    <n v="298"/>
    <b v="1"/>
    <m/>
    <m/>
    <m/>
    <m/>
    <m/>
    <m/>
    <m/>
    <m/>
    <m/>
    <s v="מור"/>
    <s v="שחר"/>
    <m/>
    <m/>
    <m/>
    <m/>
    <m/>
    <m/>
    <m/>
  </r>
  <r>
    <n v="1753"/>
    <m/>
    <m/>
    <m/>
    <s v="5 בניינים בני 21 עד 24 קומות מגורים, סה&quot;כ 487 דירות"/>
    <m/>
    <m/>
    <m/>
    <m/>
    <m/>
    <m/>
    <n v="4193"/>
    <m/>
    <s v="מרכז"/>
    <x v="14"/>
    <x v="59"/>
    <m/>
    <m/>
    <m/>
    <s v="מיסוי"/>
    <s v="פינוי-בינוי"/>
    <s v="בביצוע"/>
    <n v="7361197"/>
    <s v="404 20210039"/>
    <n v="404"/>
    <n v="20210039"/>
    <s v="בקשה למידע                                                                      "/>
    <s v="הריסה + בניה חדשה                       "/>
    <n v="24800"/>
    <s v="יבנה"/>
    <n v="2660"/>
    <s v="חרמון                                                       "/>
    <n v="185"/>
    <n v="19"/>
    <n v="19"/>
    <s v=" "/>
    <d v="2021-02-18T00:00:00"/>
    <n v="0"/>
    <n v="111"/>
    <s v="NULL"/>
    <s v="NULL"/>
    <n v="111"/>
    <s v="2021_02"/>
    <d v="2021-06-23T10:48:05"/>
    <s v="NULL"/>
    <s v="NULL"/>
    <s v="מהות הבקשה"/>
    <s v=" מגרש 201 - בניין מגורים בן 26 קומות מעל הכניסה הקובעת (קומת קרקע + 24 קומות מגורים + קומה טכנית גבוהה) ו-7 קומות מתחת לכניסה הקובעת. 111 יח&quot;ד. כולל צובר גז. מסחר בקומת הקרקע ו הבקשה כוללת את אחת או יותר מהעבודות להלן:  חפירה, חניה מקורה, עבודות פיתוח,(פירוט: עבודות פיתוח סביב הבניין בתחום המגרש ), גדרות ושערים                                                                                                                                                                                                                                                                                                                                                                                                                                                                                                                                                                                                                                                                                                                "/>
    <n v="0"/>
    <s v="NULL"/>
    <s v="NULL"/>
    <s v="NULL"/>
    <m/>
    <s v="NULL"/>
    <m/>
    <m/>
    <m/>
    <m/>
    <m/>
    <m/>
    <m/>
    <m/>
    <m/>
    <m/>
    <m/>
    <m/>
    <m/>
    <m/>
    <s v="גוש חלקה"/>
    <n v="2021"/>
    <x v="0"/>
    <s v="הריסה + חפירה + בנייה"/>
    <m/>
    <m/>
    <n v="4"/>
    <m/>
    <m/>
    <m/>
    <n v="1"/>
    <s v="למידע"/>
    <s v="מגרש 201"/>
    <x v="0"/>
    <m/>
    <m/>
    <m/>
    <m/>
    <m/>
    <m/>
    <m/>
    <m/>
    <m/>
    <m/>
    <m/>
    <m/>
    <m/>
    <n v="298"/>
    <n v="298"/>
    <b v="1"/>
    <m/>
    <m/>
    <m/>
    <m/>
    <m/>
    <m/>
    <m/>
    <m/>
    <m/>
    <m/>
    <m/>
    <m/>
    <s v="שחר"/>
    <m/>
    <m/>
    <m/>
    <m/>
    <m/>
  </r>
  <r>
    <n v="321"/>
    <m/>
    <m/>
    <m/>
    <m/>
    <m/>
    <m/>
    <m/>
    <m/>
    <m/>
    <m/>
    <n v="4193"/>
    <m/>
    <s v="מרכז"/>
    <x v="14"/>
    <x v="58"/>
    <m/>
    <m/>
    <m/>
    <s v="מיסוי"/>
    <s v="מיסוי - פינוי-בינוי"/>
    <s v="בביצוע"/>
    <n v="6814396"/>
    <s v="404 20190142"/>
    <n v="404"/>
    <n v="20190142"/>
    <s v="בקשה להיתר"/>
    <s v="בניה חדשה"/>
    <n v="25400"/>
    <s v="יבנה"/>
    <n v="2660"/>
    <s v="חרמון"/>
    <n v="185"/>
    <n v="0"/>
    <n v="0"/>
    <m/>
    <d v="2019-01-31T00:00:00"/>
    <n v="0"/>
    <n v="94"/>
    <m/>
    <m/>
    <n v="94"/>
    <m/>
    <m/>
    <m/>
    <m/>
    <m/>
    <s v="הקמת בניין  מגורים במגרש 103 , בן 23 קומות  כולל קומת קרקע, גלריה , 20 קומות מגורים קומה גג  טכנית +פיתוח שצ&quot;פ במגרש 602 סה&quot;כ 94 יח&quot;ד."/>
    <m/>
    <m/>
    <m/>
    <s v="NULL"/>
    <m/>
    <m/>
    <m/>
    <m/>
    <m/>
    <m/>
    <m/>
    <m/>
    <m/>
    <m/>
    <m/>
    <m/>
    <m/>
    <m/>
    <m/>
    <m/>
    <m/>
    <n v="2019"/>
    <x v="0"/>
    <s v="בנייה"/>
    <m/>
    <m/>
    <m/>
    <m/>
    <m/>
    <m/>
    <n v="4"/>
    <s v="להיתר"/>
    <m/>
    <x v="0"/>
    <m/>
    <m/>
    <m/>
    <m/>
    <m/>
    <m/>
    <m/>
    <m/>
    <m/>
    <m/>
    <m/>
    <m/>
    <m/>
    <n v="298"/>
    <n v="298"/>
    <b v="1"/>
    <m/>
    <m/>
    <m/>
    <m/>
    <m/>
    <m/>
    <m/>
    <m/>
    <m/>
    <m/>
    <m/>
    <m/>
    <m/>
    <m/>
    <m/>
    <m/>
    <m/>
    <m/>
  </r>
  <r>
    <n v="323"/>
    <m/>
    <m/>
    <m/>
    <m/>
    <m/>
    <m/>
    <m/>
    <m/>
    <m/>
    <m/>
    <n v="4269"/>
    <m/>
    <s v="מרכז"/>
    <x v="14"/>
    <x v="60"/>
    <m/>
    <m/>
    <m/>
    <s v="מיסוי"/>
    <s v="מיסוי - פינוי-בינוי"/>
    <s v="בביצוע"/>
    <n v="5302887"/>
    <s v="404 20171570"/>
    <n v="404"/>
    <n v="20171570"/>
    <s v="בקשה למידע"/>
    <s v="בניה חדשה"/>
    <n v="26002"/>
    <s v="יבנה"/>
    <n v="2660"/>
    <s v=""/>
    <n v="0"/>
    <n v="1"/>
    <n v="1"/>
    <m/>
    <d v="2017-11-07T00:00:00"/>
    <n v="0"/>
    <n v="105"/>
    <m/>
    <m/>
    <n v="105"/>
    <m/>
    <m/>
    <m/>
    <m/>
    <m/>
    <s v="פירוט לגבי הבניה המבוקשת בניית מגדל בן 26 קומות"/>
    <m/>
    <m/>
    <m/>
    <s v="NULL"/>
    <m/>
    <m/>
    <m/>
    <m/>
    <m/>
    <m/>
    <m/>
    <m/>
    <m/>
    <m/>
    <m/>
    <m/>
    <m/>
    <m/>
    <m/>
    <m/>
    <m/>
    <n v="2017"/>
    <x v="0"/>
    <s v="בנייה"/>
    <m/>
    <m/>
    <n v="1"/>
    <n v="1"/>
    <n v="1"/>
    <m/>
    <n v="1"/>
    <s v="למידע"/>
    <m/>
    <x v="0"/>
    <m/>
    <m/>
    <m/>
    <m/>
    <m/>
    <m/>
    <m/>
    <m/>
    <m/>
    <m/>
    <m/>
    <m/>
    <m/>
    <n v="146"/>
    <n v="146"/>
    <b v="1"/>
    <m/>
    <m/>
    <m/>
    <m/>
    <m/>
    <m/>
    <m/>
    <m/>
    <m/>
    <m/>
    <m/>
    <m/>
    <m/>
    <m/>
    <m/>
    <m/>
    <m/>
    <m/>
  </r>
  <r>
    <n v="2104"/>
    <s v="פברואר 2022 - טיוב בקשה וסמל כפולים"/>
    <s v="כן"/>
    <m/>
    <m/>
    <s v="לטייב - יש היתר חדש"/>
    <s v="כפול עם נתוני עבר"/>
    <m/>
    <m/>
    <m/>
    <m/>
    <n v="4269"/>
    <m/>
    <s v="מרכז"/>
    <x v="14"/>
    <x v="60"/>
    <m/>
    <m/>
    <m/>
    <s v="מיסוי"/>
    <s v="בינוי פינוי"/>
    <m/>
    <n v="7587310"/>
    <s v="404 20200524"/>
    <n v="404"/>
    <n v="20200524"/>
    <s v="בקשות הכוללות הקלות/שימוש חורג                                                  "/>
    <s v="פינוי בינוי                             "/>
    <n v="26000"/>
    <s v="יבנה"/>
    <n v="2660"/>
    <s v="הגלבוע                                                      "/>
    <n v="160"/>
    <n v="0"/>
    <n v="0"/>
    <m/>
    <d v="2020-09-21T00:00:00"/>
    <n v="0"/>
    <n v="68"/>
    <s v="NULL"/>
    <s v="NULL"/>
    <n v="68"/>
    <s v="2022_01"/>
    <d v="2022-01-11T16:30:30"/>
    <s v="NULL"/>
    <s v="NULL"/>
    <s v="מהות הבקשה"/>
    <s v=" מגרש 2 -הריסת בניין קיים  וקיוסק  בניין והקמת בנין מגורים בן 19 קומות מעל קומת קרקע  סהכ  68 יחד. כולל חניון  תת קרקיות 4 קומות מתחת בניין ושצפ מגרש 260  + גג טכני ,כולל יציאה לרחוב העצמאות.                                                                                                                                                                                                                                                                                                                                                                                                                                                                                                                                                                                                                                                                                                                                                                                                                                      "/>
    <n v="202104"/>
    <d v="2021-04-11T00:00:00"/>
    <s v="  נערכה הצבעה והתקבלה החלטה על פי רוב,  בעד:יושב ראש הוועדה מר צבי גוב ארי,חבר הוועדה מר אהוד ויצמן,חבר הוועדה מר חיים  מסינג,חבר הוועדה עווד רם שרון,חבר הוועדה מר מלכה דורון.  נגד:חבר הוועדה מר מאיר שטרית.  לאשר הבקשה להיתר ובתנאים הבאים:  א.קומת המחסנים אושרה - ובלבד שלכל דירה יוצמד מחסן אחד.  ב.בתנאי לקבלת 100% חתימות של השכנים.  ג. קבלת אישור, תיאום או היוועצות עם גורם מאשר כאמור בסעיף 158 כא' לחוק.  ד. הגשת דוח או הצהרת עורך הבקשה לפי תקנה 47(2)  ה. עמידת הבקשה להיתר בהוראות תכן הבניה.  ו. תשלום כל התשלומים כאמור בסעיף 145(ד')לחוק.  ז. הפקדת ערבות לפי תקנה 70,ככל הנדרש.                                                                                                                                                                                                                                                                                                                                                                                                                                  "/>
    <n v="2162725"/>
    <n v="20200524"/>
    <s v="בקשות הכוללות הקלות/שימוש חורג                                                  "/>
    <d v="2021-11-14T00:00:00"/>
    <s v="מגורים                                                                                    "/>
    <n v="0"/>
    <n v="68"/>
    <m/>
    <m/>
    <m/>
    <m/>
    <n v="68"/>
    <s v="מהות ההיתר"/>
    <s v="NULL"/>
    <s v="הריסת בניין קיים  וקיוסק  בניין והקמת בנין מגורים בן 19 קומות מעל קומת קרקע  סהכ  68 יחד כולל חניון  תת קרקעי 4 קומות מתחת בניין ושצפ מגרש 260  + גג טכני , כולל יציאה לרחוב העצמאות ."/>
    <s v="2022_01"/>
    <d v="2022-01-11T16:30:32"/>
    <s v="גוש חלקה"/>
    <n v="2020"/>
    <x v="1"/>
    <s v="הריסה + בנייה"/>
    <s v="הריסה + בנייה"/>
    <m/>
    <n v="3"/>
    <m/>
    <m/>
    <m/>
    <n v="1"/>
    <s v="להיתר"/>
    <m/>
    <x v="1"/>
    <m/>
    <m/>
    <m/>
    <n v="7587310"/>
    <n v="2162725"/>
    <m/>
    <m/>
    <m/>
    <m/>
    <m/>
    <m/>
    <m/>
    <m/>
    <n v="146"/>
    <n v="146"/>
    <b v="1"/>
    <m/>
    <m/>
    <m/>
    <m/>
    <m/>
    <m/>
    <m/>
    <m/>
    <m/>
    <s v="מור"/>
    <s v="שחר"/>
    <s v="מור"/>
    <m/>
    <m/>
    <m/>
    <m/>
    <m/>
    <m/>
  </r>
  <r>
    <n v="1192"/>
    <m/>
    <m/>
    <m/>
    <m/>
    <m/>
    <m/>
    <m/>
    <m/>
    <m/>
    <m/>
    <n v="4269"/>
    <m/>
    <s v="מרכז"/>
    <x v="14"/>
    <x v="60"/>
    <m/>
    <m/>
    <m/>
    <s v="מיסוי"/>
    <s v="פינוי-בינוי"/>
    <s v="בביצוע"/>
    <n v="7175626"/>
    <s v="404 20200524"/>
    <n v="404"/>
    <n v="20200524"/>
    <s v="בקשות הכוללות הקלות/שימוש חורג                                                  "/>
    <s v="פינוי בינוי                             "/>
    <n v="26000"/>
    <s v="יבנה"/>
    <n v="2660"/>
    <s v="הגלבוע                                                      "/>
    <n v="160"/>
    <n v="0"/>
    <n v="0"/>
    <m/>
    <d v="2020-09-21T00:00:00"/>
    <n v="0"/>
    <n v="68"/>
    <m/>
    <m/>
    <n v="68"/>
    <s v="2020_03"/>
    <d v="2020-12-03T17:05:37"/>
    <m/>
    <m/>
    <m/>
    <s v=" מגרש 2 - בניין מגורים בן 19 קומות ו68 יחד + 4 קומות חניה מתחת לקרקע + קומה טכנית מגרש 3 - 4 קומות חניה מתחת לקרקע                                                                                                                                                                                                                                                                                                                                                                                                                                                                                                                                                                                                                                                                                                                                                                                                                                                                                                                     "/>
    <n v="0"/>
    <s v="NULL"/>
    <s v="NULL"/>
    <s v="NULL"/>
    <m/>
    <m/>
    <m/>
    <m/>
    <m/>
    <m/>
    <m/>
    <m/>
    <m/>
    <m/>
    <m/>
    <m/>
    <m/>
    <m/>
    <s v="NULL"/>
    <s v="NULL"/>
    <s v="לפי גוש חלקה (מרץ 2021)"/>
    <n v="2020"/>
    <x v="0"/>
    <s v="בנייה"/>
    <m/>
    <m/>
    <n v="3"/>
    <m/>
    <m/>
    <m/>
    <n v="4"/>
    <s v="להיתר"/>
    <m/>
    <x v="0"/>
    <m/>
    <m/>
    <m/>
    <m/>
    <m/>
    <m/>
    <m/>
    <m/>
    <m/>
    <m/>
    <m/>
    <m/>
    <m/>
    <n v="146"/>
    <n v="146"/>
    <b v="1"/>
    <m/>
    <m/>
    <m/>
    <m/>
    <m/>
    <m/>
    <m/>
    <s v="אישור בתנאים"/>
    <m/>
    <m/>
    <m/>
    <s v="מור"/>
    <m/>
    <m/>
    <m/>
    <m/>
    <m/>
    <m/>
  </r>
  <r>
    <n v="324"/>
    <m/>
    <m/>
    <m/>
    <m/>
    <m/>
    <m/>
    <m/>
    <m/>
    <m/>
    <m/>
    <n v="4269"/>
    <m/>
    <s v="מרכז"/>
    <x v="14"/>
    <x v="60"/>
    <m/>
    <m/>
    <m/>
    <s v="מיסוי"/>
    <s v="מיסוי - פינוי-בינוי"/>
    <s v="בביצוע"/>
    <n v="5306184"/>
    <s v="404 20171569"/>
    <n v="404"/>
    <n v="20171569"/>
    <s v="בקשה להיתר"/>
    <s v="פינוי בינוי"/>
    <n v="26003"/>
    <s v="יבנה"/>
    <n v="2660"/>
    <s v="הכרמל"/>
    <n v="155"/>
    <n v="0"/>
    <n v="0"/>
    <m/>
    <d v="2017-11-07T00:00:00"/>
    <n v="0"/>
    <n v="0"/>
    <n v="56"/>
    <n v="230"/>
    <n v="286"/>
    <m/>
    <m/>
    <m/>
    <m/>
    <m/>
    <s v="פינוי והריסת 3 מבני מגורים הכוללים 56 יח&quot;ד, סה&quot;כ 6 חנויות בקומת הקרקע והריסת קיוסק ומקלט ציבורי. בניית 4 מגדלים חדשים בני 16,18,20,26 קומות הכוללים 286 יח&quot;ד + 8 חנויות בקומת הקרקע של בנין מס' 3._x000a_תכנית בינוי בשלבים:_x000a_‏שלב א' מבנה מספר אחד 105 יח&quot;ד קרקע+22 קומות וגג טכני._x000a_‏שלב ב' הריסת 2 מבנים+מקלט+קיוסקים והקמת 2 מבנים,מבנה אחד 68 יח&quot;ד קרקע+18_x000a_‏קומות וגג טכני. מבנה שני 61 יח&quot;ד קרקע+16 קומות וגג טכני משולב עם מסחר._x000a_‏שלב ג'-הריסת מבנה והקמת 2 מבנים ,בניין מגורים 52 יח&quot;ד משולב עם מסחר קרקע+14_x000a_‏קומות וגג טכני הבניין הנוסף ישמש כמבנה ציבורי."/>
    <m/>
    <m/>
    <m/>
    <s v="NULL"/>
    <m/>
    <m/>
    <m/>
    <m/>
    <m/>
    <m/>
    <m/>
    <m/>
    <m/>
    <m/>
    <m/>
    <m/>
    <m/>
    <m/>
    <m/>
    <m/>
    <m/>
    <n v="2017"/>
    <x v="0"/>
    <s v="הריסה + בנייה"/>
    <m/>
    <m/>
    <s v="1,2,3,4"/>
    <m/>
    <m/>
    <m/>
    <n v="3"/>
    <s v="להיתר"/>
    <m/>
    <x v="0"/>
    <m/>
    <m/>
    <m/>
    <m/>
    <m/>
    <m/>
    <m/>
    <m/>
    <m/>
    <m/>
    <m/>
    <s v="רלוונטי"/>
    <m/>
    <n v="146"/>
    <n v="146"/>
    <b v="1"/>
    <m/>
    <m/>
    <m/>
    <m/>
    <m/>
    <m/>
    <m/>
    <s v="אישור בתנאים"/>
    <m/>
    <m/>
    <m/>
    <m/>
    <m/>
    <m/>
    <m/>
    <m/>
    <m/>
    <m/>
  </r>
  <r>
    <n v="327"/>
    <m/>
    <m/>
    <m/>
    <m/>
    <m/>
    <m/>
    <m/>
    <m/>
    <m/>
    <m/>
    <n v="4269"/>
    <m/>
    <s v="מרכז"/>
    <x v="14"/>
    <x v="60"/>
    <m/>
    <m/>
    <m/>
    <s v="מיסוי"/>
    <s v="מיסוי - פינוי-בינוי"/>
    <s v="בביצוע"/>
    <n v="6814069"/>
    <s v="404 20170266"/>
    <n v="404"/>
    <n v="20170266"/>
    <s v="בקשה להיתר"/>
    <s v="פינוי בינוי"/>
    <n v="26002"/>
    <s v="יבנה"/>
    <n v="2660"/>
    <s v="הכרמל"/>
    <n v="155"/>
    <n v="1"/>
    <n v="1"/>
    <m/>
    <d v="2017-03-05T00:00:00"/>
    <n v="0"/>
    <n v="105"/>
    <m/>
    <m/>
    <n v="105"/>
    <m/>
    <m/>
    <m/>
    <m/>
    <m/>
    <s v="בניית מבנה מגורים בן- ק. קרקע + גלריה +22 קומות מגורים + ק. טכני, ( סה&quot;כ 24 קומות מעל כניסה הקובעת+ גג טכני )  הכולל 105 יח&quot;ד +מרתף 3 קומות."/>
    <m/>
    <m/>
    <m/>
    <n v="1920702"/>
    <n v="20170266"/>
    <m/>
    <d v="2018-10-25T00:00:00"/>
    <m/>
    <n v="0"/>
    <n v="105"/>
    <m/>
    <m/>
    <m/>
    <m/>
    <n v="105"/>
    <m/>
    <m/>
    <s v="בניית מבנה מגורים בן- 22 קומות +4 קומות מרתף חניון +קומת קרקע +גלריה + קומה טכנית במסגרת פרויקט בינוי פינוי  שלב א' כחלק מכלל הפרויקט-סהכ 105 יח&quot;ד. ( סה&quot;כ 24 קומות מעל כניסה הקובעת+ גג טכני )&quot;"/>
    <m/>
    <m/>
    <m/>
    <n v="2017"/>
    <x v="4"/>
    <s v="בנייה"/>
    <s v="בנייה"/>
    <m/>
    <n v="1"/>
    <m/>
    <m/>
    <m/>
    <n v="1"/>
    <s v="להיתר"/>
    <m/>
    <x v="1"/>
    <m/>
    <m/>
    <m/>
    <n v="6814069"/>
    <n v="1920702"/>
    <m/>
    <s v="יח&quot;ד שונה מנתוני הדוח"/>
    <m/>
    <m/>
    <m/>
    <m/>
    <m/>
    <m/>
    <n v="146"/>
    <n v="146"/>
    <b v="1"/>
    <m/>
    <m/>
    <m/>
    <m/>
    <m/>
    <m/>
    <m/>
    <m/>
    <m/>
    <m/>
    <m/>
    <m/>
    <m/>
    <m/>
    <m/>
    <m/>
    <m/>
    <m/>
  </r>
  <r>
    <n v="326"/>
    <m/>
    <m/>
    <m/>
    <m/>
    <m/>
    <m/>
    <m/>
    <m/>
    <m/>
    <m/>
    <n v="4269"/>
    <m/>
    <s v="מרכז"/>
    <x v="14"/>
    <x v="60"/>
    <m/>
    <m/>
    <m/>
    <s v="מיסוי"/>
    <s v="מיסוי - פינוי-בינוי"/>
    <s v="בביצוע"/>
    <n v="5224964"/>
    <s v="404 20170266"/>
    <n v="404"/>
    <n v="20170266"/>
    <s v="בקשה להיתר"/>
    <s v="פינוי בינוי"/>
    <n v="26002"/>
    <s v="יבנה"/>
    <n v="2660"/>
    <s v="הכרמל"/>
    <n v="155"/>
    <n v="1"/>
    <n v="1"/>
    <m/>
    <d v="2017-03-05T00:00:00"/>
    <n v="0"/>
    <n v="0"/>
    <m/>
    <m/>
    <n v="105"/>
    <m/>
    <m/>
    <m/>
    <m/>
    <m/>
    <s v="בניית מבנה מגורים בן- ק. קרקע + 24 קומות מגורים + ק. טכני, הכולל 105 יח&quot;ד מעל 4 קומות חניון."/>
    <m/>
    <m/>
    <m/>
    <s v="NULL"/>
    <m/>
    <m/>
    <m/>
    <m/>
    <m/>
    <m/>
    <m/>
    <m/>
    <m/>
    <m/>
    <m/>
    <m/>
    <m/>
    <m/>
    <m/>
    <m/>
    <m/>
    <n v="2017"/>
    <x v="0"/>
    <s v="בנייה"/>
    <m/>
    <m/>
    <m/>
    <m/>
    <m/>
    <m/>
    <n v="4"/>
    <s v="להיתר"/>
    <m/>
    <x v="0"/>
    <m/>
    <m/>
    <m/>
    <m/>
    <m/>
    <m/>
    <m/>
    <m/>
    <m/>
    <m/>
    <m/>
    <m/>
    <m/>
    <n v="146"/>
    <n v="146"/>
    <b v="1"/>
    <m/>
    <m/>
    <m/>
    <m/>
    <m/>
    <m/>
    <m/>
    <m/>
    <m/>
    <m/>
    <m/>
    <m/>
    <m/>
    <m/>
    <m/>
    <m/>
    <m/>
    <m/>
  </r>
  <r>
    <n v="325"/>
    <m/>
    <m/>
    <m/>
    <m/>
    <m/>
    <m/>
    <m/>
    <m/>
    <m/>
    <m/>
    <n v="4269"/>
    <m/>
    <s v="מרכז"/>
    <x v="14"/>
    <x v="60"/>
    <m/>
    <m/>
    <m/>
    <s v="מיסוי"/>
    <s v="פינוי-בינוי"/>
    <s v="בביצוע"/>
    <n v="5432585"/>
    <s v="404 20170266"/>
    <n v="404"/>
    <n v="20170266"/>
    <s v="בקשה להיתר"/>
    <s v="פינוי בינוי"/>
    <n v="26002"/>
    <s v="יבנה"/>
    <n v="2660"/>
    <s v="הכרמל"/>
    <n v="155"/>
    <n v="1"/>
    <n v="1"/>
    <m/>
    <d v="2017-03-05T00:00:00"/>
    <n v="0"/>
    <n v="0"/>
    <m/>
    <m/>
    <n v="105"/>
    <m/>
    <m/>
    <m/>
    <m/>
    <m/>
    <s v="בניית מבנה מגורים בן- ק. קרקע + גלריה +22 קומות מגורים + ק. טכני, ( סה&quot;כ 24 קומות מעל כניסה הקובעת+ גג טכני )  הכולל 105 יח&quot;ד +מרתף 3 קומות."/>
    <m/>
    <m/>
    <m/>
    <n v="1564200"/>
    <n v="20170266"/>
    <m/>
    <d v="2018-10-25T00:00:00"/>
    <m/>
    <n v="0"/>
    <n v="0"/>
    <m/>
    <m/>
    <m/>
    <m/>
    <n v="105"/>
    <m/>
    <m/>
    <s v="בניית מבנה מגורים בן- 22 קומות +4 קומות מרתף חניון +קומת קרקע +גלריה + קומה טכנית במסגרת פרויקט בינוי פינוי  שלב א' כחלק מכלל הפרויקט-סהכ 105 יח&quot;ד. ( סה&quot;כ 24 קומות מעל כניסה הקובעת+ גג טכני )&quot;"/>
    <m/>
    <m/>
    <s v="שליפת כתובות (אוגוסט 2020)"/>
    <n v="2017"/>
    <x v="4"/>
    <s v="בנייה"/>
    <s v="בנייה"/>
    <m/>
    <m/>
    <m/>
    <m/>
    <m/>
    <n v="4"/>
    <s v="להיתר"/>
    <m/>
    <x v="0"/>
    <m/>
    <m/>
    <m/>
    <m/>
    <m/>
    <m/>
    <m/>
    <m/>
    <m/>
    <m/>
    <m/>
    <m/>
    <m/>
    <n v="146"/>
    <n v="146"/>
    <b v="1"/>
    <m/>
    <m/>
    <m/>
    <m/>
    <m/>
    <m/>
    <m/>
    <m/>
    <m/>
    <m/>
    <m/>
    <m/>
    <m/>
    <m/>
    <m/>
    <m/>
    <m/>
    <m/>
  </r>
  <r>
    <n v="1188"/>
    <m/>
    <m/>
    <m/>
    <m/>
    <m/>
    <m/>
    <m/>
    <m/>
    <m/>
    <m/>
    <n v="4269"/>
    <m/>
    <s v="מרכז"/>
    <x v="14"/>
    <x v="60"/>
    <m/>
    <m/>
    <m/>
    <s v="מיסוי"/>
    <s v="פינוי-בינוי"/>
    <s v="בביצוע"/>
    <n v="7172800"/>
    <s v="404 20200137"/>
    <n v="404"/>
    <n v="20200137"/>
    <s v="בקשה למידע                                                                      "/>
    <s v="הריסה + בניה חדשה                       "/>
    <n v="26003"/>
    <s v="יבנה"/>
    <n v="2660"/>
    <s v="הכרמל                                                       "/>
    <n v="155"/>
    <n v="0"/>
    <n v="0"/>
    <m/>
    <d v="2020-01-29T00:00:00"/>
    <n v="0"/>
    <n v="61"/>
    <m/>
    <m/>
    <n v="61"/>
    <s v="2020_03"/>
    <d v="2020-12-03T17:05:37"/>
    <m/>
    <m/>
    <s v="אתר העירייה לפי 20171569"/>
    <s v=" פינוי בינוי - הריסה ובנייה חדשה הבקשה כוללת את אחת או יותר מהעבודות להלן:  חניה מקורה, חפירה                                                                                                                                                                                                                                                                                                                                                                                                                                                                                                                                                                                                                                                                                                                                                                                                                                                                                                                                           "/>
    <n v="0"/>
    <s v="NULL"/>
    <s v="NULL"/>
    <s v="NULL"/>
    <m/>
    <m/>
    <m/>
    <m/>
    <m/>
    <m/>
    <m/>
    <m/>
    <m/>
    <m/>
    <m/>
    <m/>
    <m/>
    <m/>
    <s v="NULL"/>
    <s v="NULL"/>
    <s v="לפי גוש חלקה (מרץ 2021)"/>
    <n v="2020"/>
    <x v="0"/>
    <s v="הריסה + בנייה"/>
    <m/>
    <m/>
    <n v="2"/>
    <n v="1"/>
    <m/>
    <m/>
    <n v="1"/>
    <s v="למידע"/>
    <m/>
    <x v="0"/>
    <m/>
    <m/>
    <m/>
    <m/>
    <m/>
    <m/>
    <m/>
    <m/>
    <m/>
    <m/>
    <m/>
    <m/>
    <m/>
    <n v="146"/>
    <n v="146"/>
    <b v="1"/>
    <m/>
    <m/>
    <m/>
    <m/>
    <m/>
    <m/>
    <m/>
    <s v="הבקשה לא נמצאה באתר העירייה"/>
    <m/>
    <m/>
    <m/>
    <m/>
    <s v="פיש"/>
    <m/>
    <m/>
    <m/>
    <m/>
    <m/>
  </r>
  <r>
    <n v="1190"/>
    <m/>
    <m/>
    <m/>
    <m/>
    <m/>
    <m/>
    <m/>
    <m/>
    <m/>
    <m/>
    <n v="4269"/>
    <m/>
    <s v="מרכז"/>
    <x v="14"/>
    <x v="60"/>
    <m/>
    <m/>
    <m/>
    <s v="מיסוי"/>
    <s v="פינוי-בינוי"/>
    <s v="בביצוע"/>
    <n v="7172889"/>
    <s v="404 20200138"/>
    <n v="404"/>
    <n v="20200138"/>
    <s v="בקשה למידע                                                                      "/>
    <s v="הריסה + בניה חדשה                       "/>
    <n v="26003"/>
    <s v="יבנה"/>
    <n v="2660"/>
    <s v="הכרמל                                                       "/>
    <n v="155"/>
    <n v="0"/>
    <n v="0"/>
    <m/>
    <d v="2020-01-29T00:00:00"/>
    <n v="0"/>
    <n v="68"/>
    <m/>
    <m/>
    <n v="68"/>
    <s v="2020_03"/>
    <d v="2020-12-03T17:05:37"/>
    <m/>
    <m/>
    <s v="אתר העירייה לפי 20171569"/>
    <s v=" פינוי בינוי - הריסה ובנייה חדשה  בניין רב קומות - 20 קומות ובן 68 יחד . הבקשה כוללת את אחת או יותר מהעבודות להלן:  חניה מקורה, חפירה                                                                                                                                                                                                                                                                                                                                                                                                                                                                                                                                                                                                                                                                                                                                                                                                                                                                                                  "/>
    <n v="0"/>
    <s v="NULL"/>
    <s v="NULL"/>
    <s v="NULL"/>
    <m/>
    <m/>
    <m/>
    <m/>
    <m/>
    <m/>
    <m/>
    <m/>
    <m/>
    <m/>
    <m/>
    <m/>
    <m/>
    <m/>
    <s v="NULL"/>
    <s v="NULL"/>
    <s v="לפי גוש חלקה (מרץ 2021)"/>
    <n v="2020"/>
    <x v="0"/>
    <s v="הריסה + בנייה"/>
    <m/>
    <m/>
    <n v="3"/>
    <n v="1"/>
    <n v="1"/>
    <m/>
    <n v="1"/>
    <s v="למידע"/>
    <m/>
    <x v="0"/>
    <m/>
    <m/>
    <m/>
    <m/>
    <m/>
    <m/>
    <m/>
    <m/>
    <m/>
    <m/>
    <m/>
    <m/>
    <m/>
    <n v="146"/>
    <n v="146"/>
    <b v="1"/>
    <m/>
    <m/>
    <m/>
    <m/>
    <m/>
    <m/>
    <m/>
    <s v="הבקשה לא נמצאה באתר העירייה"/>
    <m/>
    <m/>
    <m/>
    <m/>
    <s v="פיש"/>
    <m/>
    <m/>
    <m/>
    <m/>
    <m/>
  </r>
  <r>
    <n v="1191"/>
    <m/>
    <m/>
    <m/>
    <m/>
    <m/>
    <m/>
    <m/>
    <m/>
    <m/>
    <m/>
    <n v="4269"/>
    <m/>
    <s v="מרכז"/>
    <x v="14"/>
    <x v="60"/>
    <m/>
    <m/>
    <m/>
    <s v="מיסוי"/>
    <s v="פינוי-בינוי"/>
    <s v="בביצוע"/>
    <n v="7175625"/>
    <s v="404 20200523"/>
    <n v="404"/>
    <n v="20200523"/>
    <s v="בקשות הכוללות הקלות/שימוש חורג                                                  "/>
    <s v="פינוי בינוי                             "/>
    <n v="25800"/>
    <s v="יבנה"/>
    <n v="2660"/>
    <s v="הכרמל                                                       "/>
    <n v="155"/>
    <n v="1"/>
    <n v="1"/>
    <m/>
    <d v="2020-09-21T00:00:00"/>
    <n v="0"/>
    <n v="61"/>
    <m/>
    <m/>
    <n v="61"/>
    <s v="2020_03"/>
    <d v="2020-12-03T17:05:37"/>
    <m/>
    <m/>
    <s v="מהות הבקשה"/>
    <s v="  בניין מגורים בן 18 קומות ו61 יחד + מסחר פירוט נוסף מרישוי זמין:                                                                                                                                                                                                                                                                                                                                                                                                                                                                                                                                                                                                                                                                                                                                                                                                                                                                                                                                                                      "/>
    <n v="0"/>
    <s v="NULL"/>
    <s v="NULL"/>
    <s v="NULL"/>
    <m/>
    <m/>
    <m/>
    <m/>
    <m/>
    <m/>
    <m/>
    <m/>
    <m/>
    <m/>
    <m/>
    <m/>
    <m/>
    <m/>
    <s v="NULL"/>
    <s v="NULL"/>
    <s v="לפי גוש חלקה (מרץ 2021)"/>
    <n v="2020"/>
    <x v="0"/>
    <s v="בנייה"/>
    <m/>
    <m/>
    <n v="2"/>
    <m/>
    <m/>
    <m/>
    <n v="1"/>
    <s v="להיתר"/>
    <m/>
    <x v="0"/>
    <m/>
    <m/>
    <m/>
    <m/>
    <m/>
    <m/>
    <m/>
    <m/>
    <m/>
    <m/>
    <m/>
    <m/>
    <m/>
    <n v="146"/>
    <n v="146"/>
    <b v="1"/>
    <m/>
    <m/>
    <m/>
    <m/>
    <m/>
    <m/>
    <m/>
    <s v="אישור בתנאים"/>
    <m/>
    <m/>
    <m/>
    <m/>
    <m/>
    <s v="פיש"/>
    <m/>
    <m/>
    <m/>
    <m/>
  </r>
  <r>
    <n v="328"/>
    <m/>
    <m/>
    <m/>
    <m/>
    <m/>
    <m/>
    <m/>
    <m/>
    <m/>
    <m/>
    <n v="4269"/>
    <m/>
    <s v="מרכז"/>
    <x v="14"/>
    <x v="60"/>
    <m/>
    <m/>
    <m/>
    <s v="מיסוי"/>
    <s v="מיסוי - פינוי-בינוי"/>
    <s v="בביצוע"/>
    <n v="88888886"/>
    <s v="404"/>
    <n v="404"/>
    <s v=""/>
    <m/>
    <m/>
    <m/>
    <s v="יבנה"/>
    <n v="2660"/>
    <m/>
    <s v="NULL"/>
    <m/>
    <m/>
    <m/>
    <d v="2015-12-31T00:00:00"/>
    <m/>
    <m/>
    <m/>
    <m/>
    <n v="35"/>
    <m/>
    <m/>
    <m/>
    <m/>
    <m/>
    <m/>
    <m/>
    <m/>
    <m/>
    <s v="NULL"/>
    <m/>
    <m/>
    <d v="2018-12-31T00:00:00"/>
    <m/>
    <m/>
    <m/>
    <m/>
    <m/>
    <m/>
    <m/>
    <n v="35"/>
    <m/>
    <m/>
    <m/>
    <m/>
    <m/>
    <m/>
    <n v="2015"/>
    <x v="4"/>
    <m/>
    <m/>
    <m/>
    <n v="4"/>
    <m/>
    <m/>
    <m/>
    <n v="1"/>
    <s v="להיתר"/>
    <s v="ידנית. לפי אתר העירייה לא התקבל היתר ל35 יח&quot;ד. אלא צפויה לצאת בעתיד בקשה לעוד 52 יחד."/>
    <x v="1"/>
    <s v="ידנית - יש למצוא את ההיתר"/>
    <m/>
    <s v="מודיעין אנושי - מבוסס נתוני אלון"/>
    <n v="88888886"/>
    <m/>
    <s v="בקשה איי די  ידנית -- יש לבצע בדיקה האם קיים בדטה, במידה ולא - יש להכניס את הבקשה וההיתר לדטה "/>
    <m/>
    <m/>
    <m/>
    <m/>
    <m/>
    <m/>
    <m/>
    <n v="146"/>
    <n v="146"/>
    <b v="1"/>
    <m/>
    <m/>
    <m/>
    <m/>
    <m/>
    <m/>
    <m/>
    <m/>
    <m/>
    <m/>
    <m/>
    <m/>
    <m/>
    <m/>
    <m/>
    <m/>
    <m/>
    <m/>
  </r>
  <r>
    <n v="2150"/>
    <s v="פברואר 2022 - טיוב בקשה וסמל כפולים"/>
    <s v="כן"/>
    <m/>
    <m/>
    <s v="לטייב"/>
    <s v="כפול רק מהנתונים החדשים"/>
    <m/>
    <m/>
    <s v="אין פרויקט במדלן"/>
    <m/>
    <n v="41191"/>
    <m/>
    <s v="מרכז"/>
    <x v="15"/>
    <x v="61"/>
    <m/>
    <m/>
    <m/>
    <s v="רשויות"/>
    <s v="פינוי-בינוי"/>
    <m/>
    <n v="7265508"/>
    <s v="411 20210009"/>
    <n v="411"/>
    <n v="20210009"/>
    <s v="בקשה למידע להיתר"/>
    <s v="שינוי שימוש, בנייה חדשה, הריסה"/>
    <n v="1419"/>
    <s v="יהוד"/>
    <n v="9400"/>
    <s v="מוהליבר"/>
    <n v="103"/>
    <n v="4"/>
    <n v="4"/>
    <s v="     "/>
    <d v="2021-01-04T00:00:00"/>
    <n v="0"/>
    <n v="279"/>
    <s v="NULL"/>
    <s v="NULL"/>
    <n v="279"/>
    <s v="2021_01"/>
    <d v="2021-06-14T12:45:52"/>
    <s v="NULL"/>
    <s v="NULL"/>
    <s v="אתר העירייה"/>
    <s v=" מתחם 6- הריסת 3 מבני מגורים ובנית 4 מבני מגורים חדשים כולל שימושים ציבוריים בקומת הקרקע. ,פיתוח המגרש ,תוספת 2 קומות "/>
    <s v="NULL"/>
    <s v="NULL"/>
    <s v="NULL"/>
    <s v="NULL"/>
    <m/>
    <s v="NULL"/>
    <m/>
    <s v="NULL"/>
    <s v="NULL"/>
    <s v="NULL"/>
    <m/>
    <m/>
    <m/>
    <m/>
    <m/>
    <m/>
    <s v="NULL"/>
    <m/>
    <s v="NULL"/>
    <s v="NULL"/>
    <s v="כתובת"/>
    <n v="2021"/>
    <x v="0"/>
    <s v="הריסה + בנייה"/>
    <m/>
    <m/>
    <n v="1"/>
    <m/>
    <m/>
    <m/>
    <n v="1"/>
    <s v="למידע"/>
    <m/>
    <x v="0"/>
    <m/>
    <m/>
    <m/>
    <m/>
    <m/>
    <m/>
    <m/>
    <m/>
    <m/>
    <m/>
    <m/>
    <m/>
    <m/>
    <n v="1332"/>
    <n v="1332"/>
    <b v="1"/>
    <m/>
    <m/>
    <m/>
    <m/>
    <m/>
    <m/>
    <m/>
    <m/>
    <m/>
    <s v="מור"/>
    <s v="שחר"/>
    <m/>
    <s v="שחר"/>
    <m/>
    <m/>
    <m/>
    <m/>
    <m/>
  </r>
  <r>
    <n v="2152"/>
    <s v="פברואר 2022 - טיוב בקשות שאינן כפולות"/>
    <s v="כן"/>
    <m/>
    <m/>
    <m/>
    <m/>
    <m/>
    <m/>
    <m/>
    <m/>
    <n v="41191"/>
    <m/>
    <s v="מרכז"/>
    <x v="15"/>
    <x v="61"/>
    <m/>
    <m/>
    <m/>
    <s v="רשויות"/>
    <s v="פינוי-בינוי"/>
    <m/>
    <n v="7265883"/>
    <s v="411 20210007"/>
    <n v="411"/>
    <n v="20210007"/>
    <s v="בקשה למידע להיתר"/>
    <s v="שינוי שימוש, בנייה חדשה, הריסה"/>
    <n v="1521"/>
    <s v="יהוד"/>
    <n v="9400"/>
    <s v="מוהליבר"/>
    <n v="103"/>
    <n v="20"/>
    <n v="20"/>
    <s v="     "/>
    <d v="2021-01-03T00:00:00"/>
    <n v="0"/>
    <n v="271"/>
    <s v="NULL"/>
    <s v="NULL"/>
    <n v="271"/>
    <s v="2021_01"/>
    <d v="2021-06-14T12:45:52"/>
    <s v="NULL"/>
    <s v="NULL"/>
    <s v="מהות הבקשה"/>
    <s v=" הריסת 2 מבני מגורים ובניית 2 מבני מגורים חדשים מעל קומת מרתף, כולל קומת מסחר בקומת הקרקע. סה&quot;כ 271 יח&quot;ד, ,פיתוח המגרש ,תוספת 2 קומות "/>
    <s v="NULL"/>
    <s v="NULL"/>
    <s v="NULL"/>
    <s v="NULL"/>
    <m/>
    <s v="NULL"/>
    <m/>
    <s v="NULL"/>
    <s v="NULL"/>
    <s v="NULL"/>
    <m/>
    <m/>
    <m/>
    <m/>
    <m/>
    <m/>
    <s v="NULL"/>
    <m/>
    <s v="NULL"/>
    <s v="NULL"/>
    <s v="כתובת"/>
    <n v="2021"/>
    <x v="0"/>
    <s v="הריסה + בנייה"/>
    <m/>
    <m/>
    <n v="2"/>
    <m/>
    <m/>
    <m/>
    <n v="1"/>
    <s v="למידע"/>
    <m/>
    <x v="0"/>
    <m/>
    <m/>
    <m/>
    <m/>
    <m/>
    <m/>
    <m/>
    <m/>
    <m/>
    <m/>
    <m/>
    <m/>
    <m/>
    <n v="1332"/>
    <n v="1332"/>
    <b v="1"/>
    <m/>
    <m/>
    <m/>
    <m/>
    <m/>
    <m/>
    <m/>
    <m/>
    <m/>
    <m/>
    <s v="שחר"/>
    <m/>
    <s v="שחר"/>
    <m/>
    <m/>
    <m/>
    <m/>
    <m/>
  </r>
  <r>
    <n v="2175"/>
    <s v="פברואר 2022 - טיוב בקשות שאינן כפולות"/>
    <s v="כן"/>
    <m/>
    <m/>
    <m/>
    <m/>
    <m/>
    <m/>
    <m/>
    <m/>
    <n v="41191"/>
    <m/>
    <s v="מרכז"/>
    <x v="15"/>
    <x v="61"/>
    <m/>
    <m/>
    <m/>
    <s v="רשויות"/>
    <s v="פינוי-בינוי"/>
    <m/>
    <n v="7310871"/>
    <s v="411 20200140"/>
    <n v="411"/>
    <n v="20200140"/>
    <s v="בקשה למידע להיתר"/>
    <s v="שינוי שימוש, בנייה חדשה, הריסה"/>
    <n v="1289"/>
    <s v="יהוד"/>
    <n v="9400"/>
    <s v="מוהליבר"/>
    <n v="103"/>
    <n v="56"/>
    <n v="56"/>
    <s v="     "/>
    <d v="2021-02-07T00:00:00"/>
    <n v="0"/>
    <n v="203"/>
    <s v="NULL"/>
    <s v="NULL"/>
    <n v="203"/>
    <s v="2021_01"/>
    <d v="2021-06-14T12:45:52"/>
    <s v="NULL"/>
    <s v="NULL"/>
    <s v="אתר העירייה"/>
    <s v=" הריסת 4 מבני מגורים ובנית 3 בנייני מגורים חניון משותף כולל שימושים ציבוריים בקומת הקרקע ,גדרות ושערים ,תוספת 2 קומות "/>
    <s v="NULL"/>
    <s v="NULL"/>
    <s v="NULL"/>
    <s v="NULL"/>
    <m/>
    <s v="NULL"/>
    <m/>
    <s v="NULL"/>
    <s v="NULL"/>
    <s v="NULL"/>
    <m/>
    <m/>
    <m/>
    <m/>
    <m/>
    <m/>
    <s v="NULL"/>
    <m/>
    <s v="NULL"/>
    <s v="NULL"/>
    <s v="כתובת"/>
    <n v="2021"/>
    <x v="0"/>
    <s v="הריסה + בנייה"/>
    <m/>
    <m/>
    <n v="3"/>
    <m/>
    <m/>
    <m/>
    <n v="1"/>
    <s v="למידע"/>
    <m/>
    <x v="0"/>
    <m/>
    <m/>
    <m/>
    <m/>
    <m/>
    <m/>
    <m/>
    <m/>
    <m/>
    <m/>
    <m/>
    <m/>
    <m/>
    <n v="1332"/>
    <n v="1332"/>
    <b v="1"/>
    <m/>
    <m/>
    <m/>
    <m/>
    <m/>
    <m/>
    <m/>
    <m/>
    <m/>
    <m/>
    <s v="שחר"/>
    <m/>
    <s v="שחר"/>
    <m/>
    <m/>
    <m/>
    <m/>
    <m/>
  </r>
  <r>
    <n v="2163"/>
    <s v="פברואר 2022 - טיוב בקשות ID כפולות"/>
    <s v="ספק"/>
    <m/>
    <m/>
    <s v="מתחם אב"/>
    <m/>
    <m/>
    <s v="האם הבקשה מופיעה גם במתחם הבן? במידה וכן - אין צורך לטייב"/>
    <m/>
    <m/>
    <n v="30828"/>
    <m/>
    <s v="מרכז"/>
    <x v="15"/>
    <x v="62"/>
    <m/>
    <s v="אב"/>
    <m/>
    <s v="רשויות"/>
    <s v="פינוי-בינוי"/>
    <m/>
    <n v="7273995"/>
    <s v="411 20210047"/>
    <n v="411"/>
    <n v="20210047"/>
    <s v="בקשה למידע להיתר"/>
    <s v="הריסה"/>
    <n v="956"/>
    <s v="יהוד"/>
    <n v="9400"/>
    <s v="טורצ'ין ניסן"/>
    <n v="142"/>
    <n v="10"/>
    <n v="10"/>
    <s v="     "/>
    <d v="2021-04-14T00:00:00"/>
    <n v="0"/>
    <n v="0"/>
    <s v="NULL"/>
    <s v="NULL"/>
    <s v="NULL"/>
    <s v="2021_01"/>
    <d v="2021-06-14T12:45:52"/>
    <s v="NULL"/>
    <s v="NULL"/>
    <s v="NULL"/>
    <m/>
    <s v="NULL"/>
    <s v="NULL"/>
    <s v="NULL"/>
    <s v="NULL"/>
    <m/>
    <s v="NULL"/>
    <m/>
    <s v="NULL"/>
    <s v="NULL"/>
    <s v="NULL"/>
    <m/>
    <m/>
    <m/>
    <m/>
    <m/>
    <m/>
    <s v="NULL"/>
    <m/>
    <s v="NULL"/>
    <s v="NULL"/>
    <s v="גוש חלקה"/>
    <n v="2021"/>
    <x v="0"/>
    <m/>
    <m/>
    <m/>
    <m/>
    <m/>
    <m/>
    <m/>
    <m/>
    <s v="למידע"/>
    <m/>
    <x v="0"/>
    <m/>
    <m/>
    <m/>
    <m/>
    <m/>
    <m/>
    <m/>
    <m/>
    <m/>
    <m/>
    <m/>
    <m/>
    <m/>
    <n v="354"/>
    <n v="354"/>
    <b v="1"/>
    <m/>
    <m/>
    <m/>
    <m/>
    <m/>
    <m/>
    <m/>
    <m/>
    <m/>
    <m/>
    <m/>
    <m/>
    <s v="טרם טויב"/>
    <m/>
    <m/>
    <m/>
    <m/>
    <m/>
  </r>
  <r>
    <n v="2164"/>
    <s v="פברואר 2022 - טיוב בקשות ID כפולות"/>
    <s v="ספק"/>
    <m/>
    <m/>
    <s v="מתחם אב"/>
    <m/>
    <m/>
    <s v="האם הבקשה מופיעה גם במתחם הבן? במידה וכן - אין צורך לטייב"/>
    <m/>
    <m/>
    <n v="30828"/>
    <m/>
    <s v="מרכז"/>
    <x v="15"/>
    <x v="62"/>
    <m/>
    <s v="אב"/>
    <m/>
    <s v="רשויות"/>
    <s v="פינוי-בינוי"/>
    <m/>
    <n v="7273997"/>
    <s v="411 20210114"/>
    <n v="411"/>
    <n v="20210114"/>
    <s v="בקשה מקוונת ללא הקלות"/>
    <s v="הריסה"/>
    <n v="956"/>
    <s v="יהוד"/>
    <n v="9400"/>
    <s v="טורצ'ין ניסן"/>
    <n v="142"/>
    <n v="10"/>
    <n v="10"/>
    <s v="     "/>
    <d v="2021-04-28T00:00:00"/>
    <n v="0"/>
    <n v="0"/>
    <s v="NULL"/>
    <s v="NULL"/>
    <s v="NULL"/>
    <s v="2021_01"/>
    <d v="2021-06-14T12:45:52"/>
    <s v="NULL"/>
    <s v="NULL"/>
    <s v="NULL"/>
    <s v=" הריסת מבנים קיימים וגידור-בניינים 1,3 "/>
    <s v="NULL"/>
    <s v="NULL"/>
    <s v="NULL"/>
    <s v="NULL"/>
    <m/>
    <s v="NULL"/>
    <m/>
    <s v="NULL"/>
    <s v="NULL"/>
    <s v="NULL"/>
    <m/>
    <m/>
    <m/>
    <m/>
    <m/>
    <m/>
    <s v="NULL"/>
    <m/>
    <s v="NULL"/>
    <s v="NULL"/>
    <s v="גוש חלקה"/>
    <n v="2021"/>
    <x v="0"/>
    <s v="הריסה"/>
    <m/>
    <m/>
    <m/>
    <m/>
    <m/>
    <m/>
    <m/>
    <s v="מקוונת (להיתר)"/>
    <m/>
    <x v="0"/>
    <m/>
    <m/>
    <m/>
    <m/>
    <m/>
    <m/>
    <m/>
    <m/>
    <m/>
    <m/>
    <m/>
    <m/>
    <m/>
    <n v="354"/>
    <n v="354"/>
    <b v="1"/>
    <m/>
    <m/>
    <m/>
    <m/>
    <m/>
    <m/>
    <m/>
    <m/>
    <m/>
    <m/>
    <m/>
    <m/>
    <m/>
    <m/>
    <m/>
    <m/>
    <m/>
    <m/>
  </r>
  <r>
    <n v="2044"/>
    <s v="פברואר 2022 - טיוב בקשה וסמל כפולים"/>
    <s v="ספק"/>
    <m/>
    <m/>
    <s v="לטייב - כתובת שונה, תאריך שונה, יש היתר חדש"/>
    <s v="כפול עם נתוני עבר"/>
    <m/>
    <s v="לא נופל במתחם פינוי בינוי ומהות הבקשה לא נראית פינוי בינוי."/>
    <s v="אין פרויקט במדלן"/>
    <m/>
    <n v="30828"/>
    <m/>
    <s v="מרכז"/>
    <x v="15"/>
    <x v="62"/>
    <m/>
    <s v="אב"/>
    <m/>
    <s v="רשויות"/>
    <s v="פינוי-בינוי"/>
    <m/>
    <n v="7273974"/>
    <s v="411 20200129"/>
    <n v="411"/>
    <n v="20200129"/>
    <s v="בקשה מקוונת עם הקלות"/>
    <s v="הריסה"/>
    <n v="4305"/>
    <s v="יהוד"/>
    <n v="9400"/>
    <s v="יהלום"/>
    <n v="3111"/>
    <n v="30"/>
    <n v="30"/>
    <s v="     "/>
    <d v="2020-08-30T00:00:00"/>
    <n v="0"/>
    <n v="1"/>
    <s v="NULL"/>
    <s v="NULL"/>
    <s v="NULL"/>
    <s v="2021_01"/>
    <d v="2021-06-14T12:45:52"/>
    <s v="NULL"/>
    <s v="NULL"/>
    <s v="NULL"/>
    <s v=" הריסת מבנה קיים ובניית יחד עם ממד מבנה בן 2 קומות וממד "/>
    <s v="NULL"/>
    <s v="NULL"/>
    <s v="NULL"/>
    <n v="2098267"/>
    <n v="20200129"/>
    <s v="בקשה מקוונת עם הקלות"/>
    <d v="2021-01-12T00:00:00"/>
    <s v="בנייה חדשה"/>
    <n v="0"/>
    <n v="1"/>
    <m/>
    <m/>
    <m/>
    <m/>
    <m/>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2021_01"/>
    <d v="2021-06-14T12:45:55"/>
    <s v="גוש חלקה"/>
    <n v="2020"/>
    <x v="1"/>
    <s v="הריסה + בנייה"/>
    <s v="הריסה + בנייה"/>
    <m/>
    <m/>
    <m/>
    <m/>
    <m/>
    <m/>
    <s v="מקוונת (להיתר)"/>
    <m/>
    <x v="0"/>
    <m/>
    <m/>
    <m/>
    <m/>
    <m/>
    <m/>
    <m/>
    <m/>
    <m/>
    <m/>
    <m/>
    <m/>
    <m/>
    <n v="354"/>
    <n v="354"/>
    <b v="1"/>
    <m/>
    <m/>
    <m/>
    <m/>
    <m/>
    <m/>
    <m/>
    <m/>
    <m/>
    <s v="מור"/>
    <m/>
    <m/>
    <m/>
    <m/>
    <m/>
    <m/>
    <m/>
    <m/>
  </r>
  <r>
    <n v="1776"/>
    <m/>
    <m/>
    <m/>
    <s v="לטייב - האם המתחם שוק אשכנזי או הגבעה או מרכז יהוד. ספק"/>
    <m/>
    <m/>
    <s v="הכתובת ב-GIS נופלת בין כמה מתחמים אבל לא באף אחד מהם בדיוק, "/>
    <m/>
    <m/>
    <m/>
    <n v="30828"/>
    <n v="4279"/>
    <s v="מרכז"/>
    <x v="16"/>
    <x v="62"/>
    <s v="הגבעה"/>
    <s v="אב"/>
    <m/>
    <s v="מיסוי"/>
    <s v="פינוי-בינוי"/>
    <s v="בביצוע"/>
    <n v="7273995"/>
    <s v="411 20210047"/>
    <n v="411"/>
    <n v="20210047"/>
    <s v="בקשה למידע להיתר"/>
    <s v="הריסה"/>
    <n v="956"/>
    <s v="יהוד"/>
    <n v="9400"/>
    <s v="טורצ'ין ניסן"/>
    <n v="142"/>
    <n v="10"/>
    <n v="10"/>
    <s v="     "/>
    <d v="2021-04-14T00:00:00"/>
    <n v="0"/>
    <n v="0"/>
    <m/>
    <m/>
    <m/>
    <s v="2021_01"/>
    <d v="2021-06-14T12:45:52"/>
    <s v="NULL"/>
    <s v="NULL"/>
    <s v="NULL"/>
    <m/>
    <s v="NULL"/>
    <s v="NULL"/>
    <s v="NULL"/>
    <s v="NULL"/>
    <m/>
    <s v="NULL"/>
    <m/>
    <m/>
    <m/>
    <m/>
    <m/>
    <m/>
    <m/>
    <m/>
    <m/>
    <m/>
    <m/>
    <m/>
    <m/>
    <m/>
    <s v="גוש חלקה"/>
    <n v="2021"/>
    <x v="0"/>
    <s v="הריסה"/>
    <m/>
    <s v="במהות הבקשה באתר העירייה לא כתוב כלום, אל בתיאור הבקשה כתוב: &quot;הריסה&quot;"/>
    <m/>
    <m/>
    <m/>
    <m/>
    <s v="?"/>
    <s v="למידע"/>
    <s v="האם במתחם הגבעה או מרכז יהוד + האם פב?"/>
    <x v="0"/>
    <m/>
    <m/>
    <m/>
    <m/>
    <m/>
    <m/>
    <m/>
    <m/>
    <m/>
    <m/>
    <m/>
    <m/>
    <m/>
    <n v="314"/>
    <n v="354"/>
    <b v="0"/>
    <m/>
    <m/>
    <m/>
    <m/>
    <m/>
    <m/>
    <m/>
    <m/>
    <m/>
    <m/>
    <m/>
    <m/>
    <s v="טרם טויב"/>
    <m/>
    <m/>
    <m/>
    <m/>
    <m/>
  </r>
  <r>
    <n v="1777"/>
    <m/>
    <m/>
    <m/>
    <s v="לטייב - האם המתחם הגבעה או מרכז יהוד. ספק"/>
    <m/>
    <m/>
    <s v="הכתובת ב-GIS נופלת בין כמה מתחמים אבל לא באף אחד מהם בדיוק, "/>
    <m/>
    <m/>
    <m/>
    <n v="30828"/>
    <n v="4279"/>
    <s v="מרכז"/>
    <x v="16"/>
    <x v="62"/>
    <s v="הגבעה"/>
    <s v="אב"/>
    <m/>
    <s v="מיסוי"/>
    <s v="פינוי-בינוי"/>
    <s v="בביצוע"/>
    <n v="7273997"/>
    <s v="411 20210114"/>
    <n v="411"/>
    <n v="20210114"/>
    <s v="בקשה מקוונת ללא הקלות"/>
    <s v="הריסה"/>
    <n v="956"/>
    <s v="יהוד"/>
    <n v="9400"/>
    <s v="טורצ'ין ניסן"/>
    <n v="142"/>
    <n v="10"/>
    <n v="10"/>
    <s v="     "/>
    <d v="2021-04-28T00:00:00"/>
    <n v="0"/>
    <n v="0"/>
    <m/>
    <m/>
    <m/>
    <s v="2021_01"/>
    <d v="2021-06-14T12:45:52"/>
    <s v="NULL"/>
    <s v="NULL"/>
    <s v="NULL"/>
    <s v=" הריסת מבנים קיימים וגידור-בניינים 1,3 "/>
    <s v="NULL"/>
    <s v="NULL"/>
    <s v="NULL"/>
    <s v="NULL"/>
    <m/>
    <s v="NULL"/>
    <m/>
    <m/>
    <m/>
    <m/>
    <m/>
    <m/>
    <m/>
    <m/>
    <m/>
    <m/>
    <m/>
    <m/>
    <m/>
    <m/>
    <s v="גוש חלקה"/>
    <n v="2021"/>
    <x v="0"/>
    <s v="הריסה"/>
    <m/>
    <m/>
    <m/>
    <m/>
    <m/>
    <m/>
    <s v="?"/>
    <s v="מקוונת (להיתר)"/>
    <s v="האם במתחם הגבעה או מרכז יהוד + האם פב?"/>
    <x v="0"/>
    <m/>
    <m/>
    <m/>
    <m/>
    <m/>
    <m/>
    <m/>
    <m/>
    <m/>
    <m/>
    <m/>
    <m/>
    <m/>
    <n v="314"/>
    <n v="354"/>
    <b v="0"/>
    <m/>
    <m/>
    <m/>
    <m/>
    <m/>
    <m/>
    <m/>
    <m/>
    <m/>
    <m/>
    <m/>
    <m/>
    <m/>
    <m/>
    <m/>
    <m/>
    <m/>
    <m/>
  </r>
  <r>
    <n v="331"/>
    <m/>
    <m/>
    <m/>
    <m/>
    <m/>
    <m/>
    <m/>
    <m/>
    <m/>
    <m/>
    <n v="30828"/>
    <n v="4279"/>
    <s v="מרכז"/>
    <x v="16"/>
    <x v="62"/>
    <s v="הגבעה"/>
    <s v="אב"/>
    <m/>
    <s v="רשויות"/>
    <s v="מיסוי - פינוי-בינוי"/>
    <s v="בביצוע"/>
    <n v="711778"/>
    <s v="411 20080117"/>
    <n v="411"/>
    <n v="20080117"/>
    <s v="בקשה להיתר"/>
    <s v="בניה חדשה"/>
    <n v="5015"/>
    <s v="יהוד"/>
    <n v="9400"/>
    <s v="צבי ישי"/>
    <n v="145"/>
    <n v="24"/>
    <n v="24"/>
    <m/>
    <d v="2008-07-06T00:00:00"/>
    <n v="0"/>
    <n v="100"/>
    <n v="20"/>
    <n v="80"/>
    <n v="100"/>
    <m/>
    <m/>
    <m/>
    <m/>
    <m/>
    <s v="הקמת 2 בנינים בגובה של 14 קומות- 100 יח&quot;ד"/>
    <m/>
    <m/>
    <m/>
    <s v="NULL"/>
    <m/>
    <m/>
    <m/>
    <m/>
    <m/>
    <m/>
    <m/>
    <m/>
    <m/>
    <m/>
    <m/>
    <m/>
    <m/>
    <m/>
    <m/>
    <m/>
    <m/>
    <n v="2008"/>
    <x v="0"/>
    <s v="בנייה"/>
    <m/>
    <m/>
    <s v="1,2"/>
    <m/>
    <m/>
    <m/>
    <n v="3"/>
    <s v="להיתר"/>
    <s v="קדומה. נספרות שתי הבקשות מ2015"/>
    <x v="0"/>
    <m/>
    <m/>
    <m/>
    <m/>
    <m/>
    <m/>
    <m/>
    <m/>
    <m/>
    <m/>
    <m/>
    <s v="רלוונטי"/>
    <m/>
    <n v="314"/>
    <n v="354"/>
    <b v="0"/>
    <m/>
    <m/>
    <m/>
    <m/>
    <m/>
    <m/>
    <m/>
    <m/>
    <m/>
    <m/>
    <m/>
    <m/>
    <m/>
    <m/>
    <m/>
    <m/>
    <m/>
    <m/>
  </r>
  <r>
    <n v="332"/>
    <m/>
    <m/>
    <m/>
    <m/>
    <m/>
    <m/>
    <m/>
    <m/>
    <m/>
    <m/>
    <n v="30828"/>
    <n v="4279"/>
    <s v="מרכז"/>
    <x v="16"/>
    <x v="62"/>
    <s v="הגבעה"/>
    <s v="אב"/>
    <m/>
    <s v="רשויות"/>
    <s v="פינוי-בינוי"/>
    <s v="בביצוע"/>
    <n v="712182"/>
    <s v="411 20100239"/>
    <n v="411"/>
    <n v="20100239"/>
    <s v="בקשה להיתר"/>
    <s v="בניה חדשה"/>
    <n v="5116"/>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x v="0"/>
    <s v="בנייה"/>
    <m/>
    <m/>
    <n v="2"/>
    <m/>
    <m/>
    <m/>
    <n v="3"/>
    <s v="להיתר"/>
    <m/>
    <x v="0"/>
    <m/>
    <m/>
    <m/>
    <m/>
    <m/>
    <m/>
    <m/>
    <m/>
    <m/>
    <m/>
    <m/>
    <s v="?"/>
    <m/>
    <n v="314"/>
    <n v="354"/>
    <b v="0"/>
    <m/>
    <m/>
    <m/>
    <m/>
    <m/>
    <m/>
    <m/>
    <m/>
    <m/>
    <m/>
    <m/>
    <m/>
    <m/>
    <m/>
    <m/>
    <m/>
    <m/>
    <m/>
  </r>
  <r>
    <n v="333"/>
    <m/>
    <m/>
    <m/>
    <m/>
    <m/>
    <m/>
    <m/>
    <m/>
    <m/>
    <m/>
    <n v="30828"/>
    <n v="4279"/>
    <s v="מרכז"/>
    <x v="16"/>
    <x v="62"/>
    <s v="הגבעה"/>
    <s v="אב"/>
    <m/>
    <s v="רשויות"/>
    <s v="פינוי-בינוי"/>
    <s v="בביצוע"/>
    <n v="712398"/>
    <s v="411 20110216"/>
    <n v="411"/>
    <n v="20110216"/>
    <s v="בקשה להיתר"/>
    <s v="בניה חדשה"/>
    <n v="5116"/>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x v="0"/>
    <s v="בנייה"/>
    <m/>
    <m/>
    <n v="2"/>
    <m/>
    <m/>
    <m/>
    <n v="3"/>
    <s v="להיתר"/>
    <m/>
    <x v="0"/>
    <m/>
    <m/>
    <m/>
    <m/>
    <m/>
    <m/>
    <m/>
    <m/>
    <m/>
    <m/>
    <m/>
    <s v="?"/>
    <m/>
    <n v="314"/>
    <n v="354"/>
    <b v="0"/>
    <m/>
    <m/>
    <m/>
    <m/>
    <m/>
    <m/>
    <m/>
    <m/>
    <m/>
    <m/>
    <m/>
    <m/>
    <m/>
    <m/>
    <m/>
    <m/>
    <m/>
    <m/>
  </r>
  <r>
    <n v="334"/>
    <m/>
    <m/>
    <m/>
    <m/>
    <m/>
    <m/>
    <m/>
    <m/>
    <m/>
    <m/>
    <n v="30828"/>
    <n v="4279"/>
    <s v="מרכז"/>
    <x v="16"/>
    <x v="62"/>
    <s v="הגבעה"/>
    <s v="אב"/>
    <m/>
    <s v="רשויות"/>
    <s v="מיסוי - פינוי-בינוי"/>
    <s v="בביצוע"/>
    <n v="712923"/>
    <s v="411 20150183"/>
    <n v="411"/>
    <n v="20150183"/>
    <s v="בקשה להיתר"/>
    <s v="בניה חדשה"/>
    <n v="5015"/>
    <s v="יהוד"/>
    <n v="9400"/>
    <s v="צבי ישי"/>
    <n v="145"/>
    <n v="24"/>
    <n v="24"/>
    <m/>
    <d v="2015-10-21T00:00:00"/>
    <n v="0"/>
    <n v="0"/>
    <n v="0"/>
    <n v="0"/>
    <n v="50"/>
    <m/>
    <m/>
    <m/>
    <m/>
    <m/>
    <s v="הקמת בנין מגורים 50 יח&quot;ד הכולל קומת כניסה+ 13 קומות +גג מערכות +2 קומות מרתף לחניה ,וחדרים טכניים. הריסת מבנים קיימים."/>
    <m/>
    <m/>
    <m/>
    <s v="NULL"/>
    <m/>
    <m/>
    <m/>
    <m/>
    <m/>
    <m/>
    <m/>
    <m/>
    <m/>
    <m/>
    <m/>
    <m/>
    <m/>
    <m/>
    <m/>
    <m/>
    <m/>
    <n v="2015"/>
    <x v="0"/>
    <s v="הריסה + בנייה"/>
    <m/>
    <m/>
    <n v="1"/>
    <m/>
    <m/>
    <m/>
    <n v="1"/>
    <s v="להיתר"/>
    <m/>
    <x v="0"/>
    <m/>
    <m/>
    <m/>
    <m/>
    <m/>
    <m/>
    <m/>
    <m/>
    <m/>
    <m/>
    <m/>
    <s v="רלוונטי"/>
    <m/>
    <n v="314"/>
    <n v="354"/>
    <b v="0"/>
    <m/>
    <m/>
    <m/>
    <m/>
    <m/>
    <m/>
    <m/>
    <s v="אושר"/>
    <m/>
    <m/>
    <m/>
    <m/>
    <m/>
    <s v="פיש"/>
    <m/>
    <m/>
    <m/>
    <m/>
  </r>
  <r>
    <n v="335"/>
    <m/>
    <m/>
    <m/>
    <m/>
    <m/>
    <m/>
    <m/>
    <m/>
    <m/>
    <m/>
    <n v="30828"/>
    <n v="4279"/>
    <s v="מרכז"/>
    <x v="16"/>
    <x v="62"/>
    <s v="הגבעה"/>
    <s v="אב"/>
    <m/>
    <s v="רשויות"/>
    <s v="מיסוי - פינוי-בינוי"/>
    <s v="בביצוע"/>
    <n v="712932"/>
    <s v="411 20150228"/>
    <n v="411"/>
    <n v="20150228"/>
    <s v="בקשה להיתר"/>
    <s v="בניה חדשה"/>
    <n v="5116"/>
    <s v="יהוד"/>
    <n v="9400"/>
    <s v="צבי ישי"/>
    <n v="145"/>
    <n v="24"/>
    <n v="24"/>
    <m/>
    <d v="2015-12-06T00:00:00"/>
    <n v="0"/>
    <n v="0"/>
    <n v="15"/>
    <n v="35"/>
    <n v="50"/>
    <m/>
    <m/>
    <m/>
    <m/>
    <m/>
    <s v="הקמת בנין מגורים 50 יח&quot;ד הכולל קומת כניסה+ 13 קומות +גג מערכות +2 קומות מרתף לחניה ,וחדרים טכניים. הריסת מבנים קיימים."/>
    <m/>
    <m/>
    <m/>
    <s v="NULL"/>
    <m/>
    <m/>
    <m/>
    <m/>
    <m/>
    <m/>
    <m/>
    <m/>
    <m/>
    <m/>
    <m/>
    <m/>
    <m/>
    <m/>
    <m/>
    <m/>
    <m/>
    <n v="2015"/>
    <x v="0"/>
    <s v="הריסה + בנייה"/>
    <m/>
    <m/>
    <n v="2"/>
    <m/>
    <m/>
    <m/>
    <n v="1"/>
    <s v="להיתר"/>
    <m/>
    <x v="0"/>
    <m/>
    <m/>
    <m/>
    <m/>
    <m/>
    <m/>
    <m/>
    <m/>
    <m/>
    <m/>
    <m/>
    <s v="רלוונטי"/>
    <m/>
    <n v="314"/>
    <n v="354"/>
    <b v="0"/>
    <m/>
    <m/>
    <m/>
    <m/>
    <m/>
    <m/>
    <m/>
    <s v="אישור בתנאים"/>
    <m/>
    <m/>
    <m/>
    <m/>
    <m/>
    <s v="פיש"/>
    <m/>
    <m/>
    <m/>
    <m/>
  </r>
  <r>
    <n v="329"/>
    <m/>
    <m/>
    <m/>
    <m/>
    <m/>
    <m/>
    <m/>
    <m/>
    <m/>
    <m/>
    <n v="30828"/>
    <n v="4279"/>
    <s v="מרכז"/>
    <x v="16"/>
    <x v="62"/>
    <s v="הגבעה"/>
    <s v="אב"/>
    <m/>
    <s v="רשויות"/>
    <s v="מיסוי - פינוי-בינוי"/>
    <s v="בביצוע"/>
    <n v="5300109"/>
    <s v="411 20170269"/>
    <n v="411"/>
    <n v="20170269"/>
    <s v="בקשה להיתר"/>
    <s v="בניה חדשה"/>
    <n v="5015"/>
    <s v="יהוד"/>
    <n v="0"/>
    <s v="צבי ישי"/>
    <n v="0"/>
    <n v="24"/>
    <n v="24"/>
    <m/>
    <d v="2017-11-09T00:00:00"/>
    <n v="0"/>
    <n v="0"/>
    <m/>
    <m/>
    <n v="50"/>
    <m/>
    <m/>
    <m/>
    <m/>
    <m/>
    <s v="תוספת בנין מגורים הכולל קומת כניסה + 13 קומות + קומת גג למערכות סה&quot;כ 50 יח&quot;ד מעל 2 קומות מרתפים קיימים"/>
    <m/>
    <m/>
    <m/>
    <s v="NULL"/>
    <m/>
    <m/>
    <m/>
    <m/>
    <m/>
    <m/>
    <m/>
    <m/>
    <m/>
    <m/>
    <m/>
    <m/>
    <m/>
    <m/>
    <m/>
    <m/>
    <m/>
    <n v="2017"/>
    <x v="0"/>
    <s v="בנייה"/>
    <m/>
    <m/>
    <n v="1"/>
    <m/>
    <m/>
    <m/>
    <n v="2"/>
    <s v="להיתר"/>
    <m/>
    <x v="0"/>
    <m/>
    <m/>
    <m/>
    <m/>
    <m/>
    <m/>
    <m/>
    <m/>
    <m/>
    <m/>
    <m/>
    <s v="רלוונטי. הושלמה הכתובת"/>
    <m/>
    <n v="314"/>
    <n v="354"/>
    <b v="0"/>
    <m/>
    <m/>
    <n v="6729"/>
    <s v="35,36,37"/>
    <m/>
    <m/>
    <m/>
    <m/>
    <m/>
    <m/>
    <m/>
    <m/>
    <m/>
    <m/>
    <m/>
    <m/>
    <m/>
    <m/>
  </r>
  <r>
    <n v="330"/>
    <m/>
    <m/>
    <m/>
    <m/>
    <m/>
    <m/>
    <m/>
    <m/>
    <m/>
    <m/>
    <n v="30828"/>
    <n v="4279"/>
    <s v="מרכז"/>
    <x v="16"/>
    <x v="62"/>
    <s v="הגבעה"/>
    <s v="אב"/>
    <m/>
    <s v="רשויות"/>
    <s v="מיסוי - פינוי-בינוי"/>
    <s v="בביצוע"/>
    <n v="5300110"/>
    <s v="411 20170270"/>
    <n v="411"/>
    <n v="20170270"/>
    <s v="בקשה להיתר"/>
    <s v="בניה חדשה"/>
    <n v="5116"/>
    <s v="יהוד"/>
    <n v="0"/>
    <s v="צבי ישי"/>
    <n v="0"/>
    <n v="24"/>
    <n v="24"/>
    <m/>
    <d v="2017-11-09T00:00:00"/>
    <n v="0"/>
    <n v="0"/>
    <m/>
    <m/>
    <n v="50"/>
    <m/>
    <m/>
    <m/>
    <m/>
    <m/>
    <s v="תוספת בנין מגורים הכולל קומת כניסה + 13 קומות + קומת גג למערכות סה&quot;כ 50 יח&quot;ד מעל 2 קומות מרתפים קיימים"/>
    <m/>
    <m/>
    <m/>
    <s v="NULL"/>
    <m/>
    <m/>
    <m/>
    <m/>
    <m/>
    <m/>
    <m/>
    <m/>
    <m/>
    <m/>
    <m/>
    <m/>
    <m/>
    <m/>
    <m/>
    <m/>
    <m/>
    <n v="2017"/>
    <x v="0"/>
    <s v="בנייה"/>
    <m/>
    <m/>
    <n v="2"/>
    <m/>
    <m/>
    <m/>
    <n v="2"/>
    <s v="להיתר"/>
    <m/>
    <x v="0"/>
    <m/>
    <m/>
    <m/>
    <m/>
    <m/>
    <m/>
    <m/>
    <m/>
    <m/>
    <m/>
    <m/>
    <s v="רלוונטי. הושלמה הכתובת"/>
    <m/>
    <n v="314"/>
    <n v="354"/>
    <b v="0"/>
    <m/>
    <m/>
    <n v="6693"/>
    <s v="61,37"/>
    <n v="6729"/>
    <s v="35,61"/>
    <m/>
    <m/>
    <m/>
    <m/>
    <m/>
    <m/>
    <m/>
    <m/>
    <m/>
    <m/>
    <m/>
    <m/>
  </r>
  <r>
    <n v="336"/>
    <m/>
    <m/>
    <m/>
    <m/>
    <m/>
    <m/>
    <m/>
    <m/>
    <m/>
    <m/>
    <n v="30781"/>
    <m/>
    <s v="מרכז"/>
    <x v="16"/>
    <x v="63"/>
    <m/>
    <m/>
    <m/>
    <s v="רשויות"/>
    <s v="רשויות מקומיות - פינוי-בינוי"/>
    <s v="בביצוע"/>
    <n v="712803"/>
    <s v="411 20140148"/>
    <n v="411"/>
    <n v="20140148"/>
    <s v="בקשה להיתר"/>
    <s v="בניה חדשה"/>
    <n v="5334"/>
    <s v="יהוד"/>
    <n v="9400"/>
    <s v="אשכנזי"/>
    <n v="125"/>
    <n v="2"/>
    <n v="2"/>
    <m/>
    <d v="2014-08-20T00:00:00"/>
    <n v="0"/>
    <n v="0"/>
    <n v="6"/>
    <n v="85"/>
    <n v="91"/>
    <m/>
    <m/>
    <m/>
    <m/>
    <m/>
    <s v="בניין מגורים הכולל קומת כניסה+15 קומות +2 קומות מרתף לחניה ,מחסנים דירתיים וחדרים טכניים ,סה&quot;כ 91 יח&quot;ד . "/>
    <m/>
    <m/>
    <m/>
    <s v="NULL"/>
    <n v="20140148"/>
    <m/>
    <d v="2017-04-05T00:00:00"/>
    <m/>
    <m/>
    <m/>
    <m/>
    <m/>
    <m/>
    <m/>
    <n v="91"/>
    <m/>
    <m/>
    <s v="בניין מגורים הכולל קומת כניסה+15 קומות +2 קומות מרתף לחניה ,מחסנים דירתיים וחדרים טכניים ,סה&quot;כ 91 יח&quot;ד . "/>
    <m/>
    <m/>
    <m/>
    <n v="2014"/>
    <x v="7"/>
    <s v="בנייה"/>
    <s v="בנייה"/>
    <m/>
    <n v="1"/>
    <m/>
    <m/>
    <m/>
    <n v="1"/>
    <s v="להיתר"/>
    <m/>
    <x v="1"/>
    <m/>
    <m/>
    <s v="אתר העירייה"/>
    <n v="712803"/>
    <m/>
    <s v="היתר מאתר העירייה, לכן אין היתר ID"/>
    <m/>
    <m/>
    <m/>
    <m/>
    <m/>
    <m/>
    <m/>
    <n v="33"/>
    <n v="33"/>
    <b v="1"/>
    <m/>
    <m/>
    <m/>
    <m/>
    <m/>
    <m/>
    <m/>
    <m/>
    <m/>
    <m/>
    <m/>
    <m/>
    <m/>
    <m/>
    <m/>
    <m/>
    <m/>
    <m/>
  </r>
  <r>
    <n v="337"/>
    <m/>
    <m/>
    <m/>
    <m/>
    <m/>
    <m/>
    <m/>
    <m/>
    <m/>
    <m/>
    <n v="30781"/>
    <m/>
    <s v="מרכז"/>
    <x v="16"/>
    <x v="63"/>
    <m/>
    <m/>
    <m/>
    <s v="רשויות"/>
    <s v="רשויות מקומיות - פינוי-בינוי"/>
    <s v="בביצוע"/>
    <n v="712449"/>
    <s v="411 20110273"/>
    <n v="411"/>
    <n v="20110273"/>
    <s v="בקשה להיתר"/>
    <s v="בניה חדשה"/>
    <n v="5195"/>
    <s v="יהוד"/>
    <n v="9400"/>
    <s v="דרך העצמאות"/>
    <n v="126"/>
    <n v="27"/>
    <n v="27"/>
    <m/>
    <d v="2011-12-13T00:00:00"/>
    <n v="0"/>
    <n v="64"/>
    <n v="0"/>
    <n v="0"/>
    <n v="64"/>
    <m/>
    <m/>
    <m/>
    <m/>
    <m/>
    <s v="הריסת מבניים קימיים והקמת 15 קומות 64 יח&quot;ד (הקלות 4 יח&quot;ד) +2 קומות מרתף. "/>
    <m/>
    <m/>
    <m/>
    <n v="1462786"/>
    <n v="20110273"/>
    <m/>
    <d v="2016-07-31T00:00:00"/>
    <m/>
    <n v="0"/>
    <n v="64"/>
    <n v="0"/>
    <m/>
    <n v="0"/>
    <m/>
    <n v="64"/>
    <m/>
    <m/>
    <s v="     6. באם ידרשו עוגנים לקירות הדיפון יש לתאם זאת עם חברת החשמל,התאגיד ,משרדי התקשורת והרשויות.  יתר התנאים ראה בנספח א' להיתר הבניה.  תנאים בהיתר : 1. אישור מאגף איכות הסביבה על ביצוע עבודות נטיעת עצים. 1. הגשת מינוי אחראי לביקורת ומינוי אחראי לביצוע  ."/>
    <m/>
    <m/>
    <m/>
    <n v="2011"/>
    <x v="9"/>
    <s v="הריסה + בנייה"/>
    <s v="הריסה + בנייה"/>
    <m/>
    <n v="2"/>
    <m/>
    <m/>
    <m/>
    <n v="1"/>
    <s v="להיתר"/>
    <m/>
    <x v="1"/>
    <m/>
    <m/>
    <m/>
    <n v="712449"/>
    <n v="1462786"/>
    <m/>
    <m/>
    <m/>
    <m/>
    <m/>
    <m/>
    <s v="רלוונטי"/>
    <m/>
    <n v="33"/>
    <n v="33"/>
    <b v="1"/>
    <m/>
    <m/>
    <m/>
    <m/>
    <m/>
    <m/>
    <m/>
    <m/>
    <m/>
    <m/>
    <m/>
    <m/>
    <m/>
    <m/>
    <m/>
    <m/>
    <m/>
    <m/>
  </r>
  <r>
    <n v="338"/>
    <m/>
    <m/>
    <m/>
    <m/>
    <m/>
    <m/>
    <m/>
    <m/>
    <m/>
    <m/>
    <n v="30781"/>
    <m/>
    <s v="מרכז"/>
    <x v="16"/>
    <x v="63"/>
    <m/>
    <m/>
    <m/>
    <s v="רשויות"/>
    <s v="רשויות מקומיות - פינוי-בינוי"/>
    <s v="בביצוע"/>
    <n v="5379270"/>
    <s v="411 20180230"/>
    <n v="411"/>
    <n v="20180230"/>
    <s v="בקשה להיתר"/>
    <s v="תוכ' שינויים - תוס' שטח"/>
    <n v="5195"/>
    <s v="יהוד"/>
    <n v="9400"/>
    <s v="דרך העצמאות"/>
    <n v="126"/>
    <n v="27"/>
    <n v="27"/>
    <m/>
    <d v="2018-10-08T00:00:00"/>
    <n v="0"/>
    <n v="0"/>
    <n v="64"/>
    <n v="2"/>
    <n v="66"/>
    <m/>
    <m/>
    <m/>
    <m/>
    <m/>
    <s v="(יחידת דיור אחת בקומת קרקע. הוספת חדר שנאים במפלס 1-. הוספת קומת מרתף מינוס 3. שתי יחידות דיור בקומה א' ואיחוד 2 יח&quot;ד בקומה 4 ליחידה אחת) תוספת 2 יחידות דיור: תכנית שינויים לבקשה מספר 20110273:"/>
    <m/>
    <m/>
    <m/>
    <s v="NULL"/>
    <m/>
    <m/>
    <m/>
    <m/>
    <m/>
    <m/>
    <m/>
    <m/>
    <m/>
    <m/>
    <m/>
    <m/>
    <m/>
    <m/>
    <m/>
    <m/>
    <m/>
    <n v="2018"/>
    <x v="0"/>
    <s v="בנייה"/>
    <m/>
    <m/>
    <n v="2"/>
    <m/>
    <m/>
    <m/>
    <n v="2"/>
    <s v="להיתר"/>
    <s v="המשכית. הוסיפו עוד 2 יחד - לספור...."/>
    <x v="0"/>
    <m/>
    <m/>
    <m/>
    <m/>
    <m/>
    <m/>
    <m/>
    <m/>
    <m/>
    <m/>
    <m/>
    <m/>
    <m/>
    <n v="33"/>
    <n v="33"/>
    <b v="1"/>
    <m/>
    <m/>
    <m/>
    <m/>
    <m/>
    <m/>
    <m/>
    <m/>
    <m/>
    <m/>
    <m/>
    <m/>
    <m/>
    <m/>
    <m/>
    <m/>
    <m/>
    <m/>
  </r>
  <r>
    <n v="339"/>
    <m/>
    <m/>
    <m/>
    <m/>
    <m/>
    <m/>
    <m/>
    <m/>
    <m/>
    <m/>
    <n v="30781"/>
    <m/>
    <s v="מרכז"/>
    <x v="16"/>
    <x v="63"/>
    <m/>
    <m/>
    <m/>
    <s v="רשויות"/>
    <s v="רשויות מקומיות - פינוי-בינוי"/>
    <s v="בביצוע"/>
    <n v="7007400"/>
    <s v="411 20190156"/>
    <n v="411"/>
    <n v="20190156"/>
    <s v="בקשה להיתר"/>
    <s v="תוספת לבנין משותף"/>
    <n v="5195"/>
    <s v="יהוד"/>
    <n v="9400"/>
    <s v="דרך העצמאות"/>
    <n v="126"/>
    <n v="27"/>
    <n v="27"/>
    <m/>
    <d v="2019-09-09T00:00:00"/>
    <n v="0"/>
    <n v="0"/>
    <m/>
    <m/>
    <m/>
    <m/>
    <m/>
    <m/>
    <m/>
    <m/>
    <s v="עדכון היתר בנייה לבקשה מספר: 20112073 ע&quot;פ סעיף 60 לחוק התכנון והבנייה -"/>
    <m/>
    <m/>
    <m/>
    <n v="1983291"/>
    <n v="20190156"/>
    <m/>
    <d v="2019-09-24T00:00:00"/>
    <m/>
    <n v="0"/>
    <n v="0"/>
    <m/>
    <m/>
    <m/>
    <m/>
    <m/>
    <m/>
    <m/>
    <s v="עדכון היתר בנייה לבקשה מספר: 20112073 ע&quot;פ סעיף 60 לחוק התכנון והבנייה -"/>
    <m/>
    <m/>
    <m/>
    <n v="2019"/>
    <x v="6"/>
    <s v="בנייה"/>
    <s v="בנייה"/>
    <m/>
    <n v="2"/>
    <m/>
    <m/>
    <m/>
    <n v="2"/>
    <s v="להיתר"/>
    <m/>
    <x v="2"/>
    <m/>
    <m/>
    <m/>
    <m/>
    <m/>
    <m/>
    <m/>
    <m/>
    <m/>
    <m/>
    <m/>
    <m/>
    <m/>
    <n v="33"/>
    <n v="33"/>
    <b v="1"/>
    <m/>
    <m/>
    <m/>
    <m/>
    <m/>
    <m/>
    <m/>
    <m/>
    <m/>
    <m/>
    <m/>
    <m/>
    <m/>
    <m/>
    <m/>
    <m/>
    <m/>
    <m/>
  </r>
  <r>
    <n v="1223"/>
    <m/>
    <m/>
    <m/>
    <s v="כנראה בקשה המשכית. עם 133 יח&quot;ד מוצעות לפי מדלן. לא מכינסה את היחד כי מהות הבקשה מדברת על בית 1 ספציפי ושינויים מינוריים אז לא היה נשמע לי הגיוני לשים ככ הרבה יחד לבקשה כזה"/>
    <m/>
    <m/>
    <m/>
    <m/>
    <m/>
    <m/>
    <n v="30781"/>
    <m/>
    <s v="מרכז"/>
    <x v="16"/>
    <x v="63"/>
    <m/>
    <m/>
    <m/>
    <s v="רשויות"/>
    <s v="פינוי-בינוי"/>
    <s v="בביצוע"/>
    <n v="7091757"/>
    <s v="411 20180226"/>
    <n v="411"/>
    <n v="20180226"/>
    <s v="בקשה להיתר"/>
    <s v="תוספת למבנה קיים, תוכ' שינויים - תוס' שט"/>
    <n v="5194"/>
    <s v="יהוד"/>
    <n v="9400"/>
    <s v="דרך העצמאות"/>
    <n v="126"/>
    <n v="29"/>
    <n v="29"/>
    <s v="     "/>
    <d v="2018-10-03T00:00:00"/>
    <n v="0"/>
    <n v="0"/>
    <m/>
    <m/>
    <m/>
    <s v="2020_01"/>
    <d v="2020-11-01T21:00:40"/>
    <m/>
    <m/>
    <m/>
    <s v="תכנית שינויים לבקשה מספר 20110272: תוספת יח&quot;ד אחת בקומת הקרקע, יח&quot;ד אחת בקומה א', סה&quot;כ תוספת של 2 יח&quot;ד וכן הוספת מרתף -3, ושינוי מיקום חדר שנאים/גנרטור מקומה א' אל מפלס חניון -1. "/>
    <s v="NULL"/>
    <s v="NULL"/>
    <s v="NULL"/>
    <s v="NULL"/>
    <m/>
    <m/>
    <m/>
    <m/>
    <m/>
    <m/>
    <m/>
    <m/>
    <m/>
    <m/>
    <m/>
    <m/>
    <m/>
    <m/>
    <s v="NULL"/>
    <s v="NULL"/>
    <s v="לפי כתובת (מרץ 2021)"/>
    <n v="2018"/>
    <x v="0"/>
    <s v="בנייה"/>
    <m/>
    <m/>
    <n v="3"/>
    <m/>
    <m/>
    <m/>
    <n v="2"/>
    <s v="להיתר"/>
    <m/>
    <x v="0"/>
    <m/>
    <m/>
    <m/>
    <m/>
    <m/>
    <m/>
    <m/>
    <m/>
    <m/>
    <m/>
    <m/>
    <m/>
    <m/>
    <n v="33"/>
    <n v="33"/>
    <b v="1"/>
    <m/>
    <m/>
    <m/>
    <m/>
    <m/>
    <m/>
    <m/>
    <s v="אישור בתנאים"/>
    <m/>
    <m/>
    <m/>
    <m/>
    <m/>
    <m/>
    <m/>
    <m/>
    <m/>
    <m/>
  </r>
  <r>
    <n v="340"/>
    <m/>
    <m/>
    <m/>
    <m/>
    <m/>
    <m/>
    <m/>
    <m/>
    <m/>
    <m/>
    <n v="30781"/>
    <m/>
    <s v="מרכז"/>
    <x v="16"/>
    <x v="63"/>
    <m/>
    <m/>
    <m/>
    <s v="רשויות"/>
    <s v="רשויות מקומיות - פינוי-בינוי"/>
    <s v="בביצוע"/>
    <n v="7007401"/>
    <s v="411 20190158"/>
    <n v="411"/>
    <n v="20190158"/>
    <s v="בקשה להיתר"/>
    <s v="תוכ' שינויים - תוס' שטח"/>
    <n v="5194"/>
    <s v="יהוד"/>
    <n v="9400"/>
    <s v="דרך העצמאות"/>
    <n v="126"/>
    <n v="29"/>
    <n v="29"/>
    <m/>
    <d v="2019-09-09T00:00:00"/>
    <n v="0"/>
    <n v="0"/>
    <m/>
    <m/>
    <m/>
    <m/>
    <m/>
    <m/>
    <m/>
    <m/>
    <s v="עידכון היתר על פי סעיף 60 לחוק התכנון והבנייה לבקשה מספר : 20112072."/>
    <m/>
    <m/>
    <m/>
    <n v="1982342"/>
    <n v="20190158"/>
    <m/>
    <d v="2019-09-24T00:00:00"/>
    <m/>
    <n v="0"/>
    <n v="0"/>
    <m/>
    <m/>
    <m/>
    <m/>
    <m/>
    <m/>
    <m/>
    <s v="עידכון היתר על פי סעיף 60 לחוק התכנון והבנייה לבקשה מספר : 20112072."/>
    <m/>
    <m/>
    <m/>
    <n v="2019"/>
    <x v="6"/>
    <s v="בנייה"/>
    <s v="בנייה"/>
    <m/>
    <n v="3"/>
    <m/>
    <m/>
    <m/>
    <n v="2"/>
    <s v="להיתר"/>
    <m/>
    <x v="2"/>
    <m/>
    <m/>
    <m/>
    <m/>
    <m/>
    <m/>
    <m/>
    <m/>
    <m/>
    <m/>
    <m/>
    <m/>
    <m/>
    <n v="33"/>
    <n v="33"/>
    <b v="1"/>
    <m/>
    <m/>
    <m/>
    <m/>
    <m/>
    <m/>
    <m/>
    <m/>
    <m/>
    <m/>
    <m/>
    <m/>
    <m/>
    <m/>
    <m/>
    <m/>
    <m/>
    <m/>
  </r>
  <r>
    <n v="1765"/>
    <m/>
    <m/>
    <m/>
    <m/>
    <m/>
    <m/>
    <m/>
    <m/>
    <m/>
    <m/>
    <n v="30781"/>
    <m/>
    <s v="מרכז"/>
    <x v="16"/>
    <x v="63"/>
    <m/>
    <m/>
    <m/>
    <s v="רשויות"/>
    <s v="פינוי-בינוי"/>
    <s v="בביצוע"/>
    <n v="7478787"/>
    <s v="411 20210245"/>
    <n v="411"/>
    <n v="20210245"/>
    <s v="בקשה מקוונת ללא הקלות"/>
    <s v="תוספת למבנה קיים, שינויים"/>
    <n v="5194"/>
    <s v="יהוד"/>
    <n v="9400"/>
    <s v="דרך העצמאות"/>
    <n v="126"/>
    <n v="29"/>
    <n v="29"/>
    <s v="     "/>
    <d v="2021-07-08T00:00:00"/>
    <n v="0"/>
    <n v="65"/>
    <m/>
    <m/>
    <n v="65"/>
    <s v="2021_04"/>
    <d v="2021-09-14T12:11:07"/>
    <m/>
    <m/>
    <s v="מהות הבקשה"/>
    <s v="קומת מרתף 3- ובקומה 1 תכנית שינויים למספר בקשה 20112072, תוספת יח&quot;ד אחת במקום 1, סה&quot;כ 65 יח&quot;ד מיקום מועדון דיירים בקומת הקרקע, הוספת קומת מרתף 3- מבנה מגורים עם 15 קומות תוספת קומת מרתף 3- ותוספת דירה בקומה 1 אחר תוספת "/>
    <s v="NULL"/>
    <s v="NULL"/>
    <s v="NULL"/>
    <s v="NULL"/>
    <m/>
    <s v="NULL"/>
    <m/>
    <m/>
    <m/>
    <m/>
    <m/>
    <m/>
    <m/>
    <m/>
    <m/>
    <m/>
    <m/>
    <m/>
    <m/>
    <m/>
    <s v="תוכנית"/>
    <n v="2021"/>
    <x v="0"/>
    <s v="בנייה"/>
    <m/>
    <m/>
    <n v="3"/>
    <m/>
    <m/>
    <m/>
    <n v="2"/>
    <s v="מקוונת (להיתר)"/>
    <m/>
    <x v="0"/>
    <m/>
    <m/>
    <m/>
    <m/>
    <m/>
    <m/>
    <m/>
    <m/>
    <m/>
    <m/>
    <m/>
    <m/>
    <m/>
    <n v="33"/>
    <n v="33"/>
    <b v="1"/>
    <m/>
    <m/>
    <m/>
    <m/>
    <m/>
    <m/>
    <m/>
    <m/>
    <m/>
    <m/>
    <m/>
    <m/>
    <m/>
    <m/>
    <m/>
    <m/>
    <m/>
    <m/>
  </r>
  <r>
    <n v="341"/>
    <m/>
    <m/>
    <m/>
    <m/>
    <m/>
    <m/>
    <m/>
    <m/>
    <m/>
    <m/>
    <n v="30781"/>
    <m/>
    <s v="מרכז"/>
    <x v="16"/>
    <x v="63"/>
    <m/>
    <m/>
    <m/>
    <s v="רשויות"/>
    <s v="רשויות מקומיות - פינוי-בינוי"/>
    <s v="בביצוע"/>
    <n v="712448"/>
    <s v="411 20110272"/>
    <n v="411"/>
    <n v="20110272"/>
    <s v="בקשה להיתר"/>
    <s v="בניה חדשה"/>
    <n v="5194"/>
    <s v="יהוד"/>
    <n v="9400"/>
    <s v="דרך העצמאות"/>
    <n v="126"/>
    <n v="31"/>
    <n v="31"/>
    <m/>
    <d v="2011-12-13T00:00:00"/>
    <n v="0"/>
    <n v="64"/>
    <m/>
    <m/>
    <n v="65"/>
    <m/>
    <m/>
    <m/>
    <m/>
    <s v="בקשה המשכית"/>
    <s v="הקמת מבנה 15 קומות 64 יח&quot;ד (הקלות 4 יח&quot;ד)+מרתף ולא התקבלו התנגדויות. פורסמה הקלה לתוספת של 4 יח&quot;ד דיור סה&quot;כ:64 יח&quot;ד "/>
    <m/>
    <m/>
    <m/>
    <n v="1462785"/>
    <n v="20110272"/>
    <m/>
    <d v="2016-07-31T00:00:00"/>
    <m/>
    <n v="0"/>
    <n v="64"/>
    <n v="0"/>
    <m/>
    <n v="0"/>
    <m/>
    <n v="64"/>
    <m/>
    <m/>
    <s v="     6. באם ידרשו עוגנים לקירות הדיפון יש לתאם זאת עם חברת החשמל,התאגיד ,משרדי התקשורת והרשויות.  יתר התנאים ראה בנספח א' להיתר הבניה. 1. אישור מאגף איכות הסביבה על ביצוע עבודות נטיעת עצים. 1. הגשת מינוי אחראי לביקורת ומינוי אחראי לביצוע  . 2. התקשרות עם "/>
    <m/>
    <m/>
    <m/>
    <n v="2011"/>
    <x v="9"/>
    <s v="בנייה"/>
    <s v="בנייה"/>
    <m/>
    <n v="3"/>
    <m/>
    <m/>
    <m/>
    <n v="1"/>
    <s v="להיתר"/>
    <m/>
    <x v="1"/>
    <m/>
    <m/>
    <m/>
    <n v="712448"/>
    <n v="1462785"/>
    <m/>
    <m/>
    <m/>
    <m/>
    <m/>
    <m/>
    <m/>
    <m/>
    <n v="33"/>
    <n v="33"/>
    <b v="1"/>
    <m/>
    <m/>
    <m/>
    <m/>
    <m/>
    <m/>
    <m/>
    <m/>
    <m/>
    <m/>
    <m/>
    <m/>
    <m/>
    <m/>
    <m/>
    <m/>
    <m/>
    <m/>
  </r>
  <r>
    <n v="344"/>
    <m/>
    <m/>
    <m/>
    <m/>
    <m/>
    <m/>
    <m/>
    <m/>
    <m/>
    <m/>
    <n v="30781"/>
    <m/>
    <s v="מרכז"/>
    <x v="16"/>
    <x v="63"/>
    <m/>
    <m/>
    <m/>
    <s v="רשויות"/>
    <s v="רשויות מקומיות - פינוי-בינוי"/>
    <s v="בביצוע"/>
    <n v="712699"/>
    <s v="411 20130230"/>
    <n v="411"/>
    <n v="20130230"/>
    <s v="בקשה להיתר"/>
    <s v="בניה חדשה"/>
    <n v="5289"/>
    <s v="יהוד"/>
    <n v="9400"/>
    <s v="דרך העצמאות"/>
    <n v="126"/>
    <n v="31"/>
    <n v="31"/>
    <m/>
    <d v="2013-10-15T00:00:00"/>
    <n v="0"/>
    <n v="0"/>
    <n v="0"/>
    <n v="0"/>
    <n v="69"/>
    <m/>
    <m/>
    <m/>
    <m/>
    <m/>
    <s v="הריסת מבנה קיים ובנית בניין מגורים חדש 15 קומות +ק.קרקע +2 קומות מרתף חניה, סה&quot;כ 69 יח&quot;ד. "/>
    <m/>
    <m/>
    <m/>
    <n v="1462797"/>
    <n v="20130230"/>
    <m/>
    <d v="2016-09-11T00:00:00"/>
    <m/>
    <n v="0"/>
    <n v="0"/>
    <n v="0"/>
    <m/>
    <n v="0"/>
    <m/>
    <n v="69"/>
    <m/>
    <m/>
    <s v="      יתר התנאים ראה בנספח א' להיתר הבניה.    תנאי לטופס 4 :  הערות לפיתוח 1. אישור מאגף איכות הסביבה על ביצוע עבודות נטיעת עצים. 1. הגשת מינוי אחראי לביקורת ומינוי אחראי לביצוע  . 1. הפיתוח יהיה עפ&quot;י תוכנית פיתוח מאושרת שהינה חלק בלתי נפרד מהיתר זה-תאום "/>
    <m/>
    <m/>
    <m/>
    <n v="2013"/>
    <x v="9"/>
    <s v="הריסה + בנייה"/>
    <s v="הריסה + בנייה"/>
    <m/>
    <n v="5"/>
    <m/>
    <m/>
    <m/>
    <n v="1"/>
    <s v="להיתר"/>
    <m/>
    <x v="1"/>
    <m/>
    <m/>
    <m/>
    <n v="712699"/>
    <n v="1462797"/>
    <m/>
    <m/>
    <m/>
    <m/>
    <m/>
    <m/>
    <m/>
    <m/>
    <n v="33"/>
    <n v="33"/>
    <b v="1"/>
    <m/>
    <m/>
    <m/>
    <m/>
    <m/>
    <m/>
    <m/>
    <m/>
    <m/>
    <m/>
    <m/>
    <m/>
    <m/>
    <m/>
    <m/>
    <m/>
    <m/>
    <m/>
  </r>
  <r>
    <n v="342"/>
    <m/>
    <m/>
    <m/>
    <m/>
    <m/>
    <m/>
    <m/>
    <m/>
    <m/>
    <m/>
    <n v="30781"/>
    <m/>
    <s v="מרכז"/>
    <x v="16"/>
    <x v="63"/>
    <m/>
    <m/>
    <m/>
    <s v="רשויות"/>
    <s v="פינוי-בינוי"/>
    <s v="בביצוע"/>
    <n v="6787614"/>
    <s v="411 20130230"/>
    <n v="411"/>
    <n v="20130230"/>
    <s v="בקשה להיתר"/>
    <s v="בניה חדשה"/>
    <n v="5289"/>
    <s v="יהוד"/>
    <n v="9400"/>
    <s v="דרך העצמאות"/>
    <n v="126"/>
    <n v="31"/>
    <n v="31"/>
    <s v=""/>
    <d v="2013-10-15T00:00:00"/>
    <n v="0"/>
    <n v="0"/>
    <m/>
    <m/>
    <n v="69"/>
    <m/>
    <m/>
    <m/>
    <m/>
    <m/>
    <s v="הריסת מבנה קיים ובנית בניין מגורים חדש 15 קומות +ק.קרקע +2 קומות מרתף חניה, סה&quot;כ 69 יח&quot;ד."/>
    <m/>
    <m/>
    <m/>
    <s v="NULL"/>
    <m/>
    <m/>
    <m/>
    <m/>
    <m/>
    <m/>
    <m/>
    <m/>
    <m/>
    <m/>
    <m/>
    <m/>
    <m/>
    <m/>
    <m/>
    <m/>
    <s v="שליפת כתובות (אוגוסט 2020)"/>
    <n v="2013"/>
    <x v="0"/>
    <s v="הריסה + בנייה"/>
    <m/>
    <m/>
    <m/>
    <m/>
    <m/>
    <m/>
    <n v="4"/>
    <s v="להיתר"/>
    <m/>
    <x v="0"/>
    <m/>
    <m/>
    <m/>
    <m/>
    <m/>
    <m/>
    <m/>
    <m/>
    <m/>
    <m/>
    <m/>
    <m/>
    <m/>
    <n v="33"/>
    <n v="33"/>
    <b v="1"/>
    <m/>
    <m/>
    <m/>
    <m/>
    <m/>
    <m/>
    <m/>
    <m/>
    <m/>
    <m/>
    <m/>
    <m/>
    <m/>
    <m/>
    <m/>
    <m/>
    <m/>
    <m/>
  </r>
  <r>
    <n v="343"/>
    <m/>
    <m/>
    <m/>
    <m/>
    <m/>
    <m/>
    <m/>
    <m/>
    <m/>
    <m/>
    <n v="30781"/>
    <m/>
    <s v="מרכז"/>
    <x v="16"/>
    <x v="63"/>
    <m/>
    <m/>
    <m/>
    <s v="רשויות"/>
    <s v="רשויות מקומיות - פינוי-בינוי"/>
    <s v="בביצוע"/>
    <n v="712700"/>
    <s v="411 20130231"/>
    <n v="411"/>
    <n v="20130231"/>
    <s v="בקשה להיתר"/>
    <s v="בניה חדשה"/>
    <n v="5253"/>
    <s v="יהוד"/>
    <n v="9400"/>
    <s v="דרך העצמאות"/>
    <n v="126"/>
    <n v="33"/>
    <n v="33"/>
    <m/>
    <d v="2013-10-15T00:00:00"/>
    <n v="0"/>
    <n v="0"/>
    <n v="0"/>
    <n v="0"/>
    <n v="70"/>
    <m/>
    <m/>
    <m/>
    <m/>
    <m/>
    <s v="הריסת מבנה קיים ובנית בניין משותף חדש 14 קומות+קרקע+ שתי קומות מרתף, 70 יח&quot;ד. "/>
    <m/>
    <m/>
    <m/>
    <s v="NULL"/>
    <n v="20130231"/>
    <m/>
    <d v="2017-05-28T00:00:00"/>
    <m/>
    <m/>
    <m/>
    <m/>
    <m/>
    <m/>
    <m/>
    <n v="70"/>
    <m/>
    <m/>
    <s v="בניין משותף חדש 14 קומות+קרקע+שתי קומות מרתף, 70 יח&quot;ד הכולל הקלה במספר יחידות הדיור."/>
    <m/>
    <m/>
    <m/>
    <n v="2013"/>
    <x v="7"/>
    <s v="הריסה + בנייה"/>
    <s v="הריסה + בנייה"/>
    <m/>
    <n v="4"/>
    <m/>
    <m/>
    <m/>
    <n v="1"/>
    <s v="להיתר"/>
    <m/>
    <x v="1"/>
    <m/>
    <m/>
    <s v="אתר העירייה"/>
    <n v="712700"/>
    <m/>
    <s v="היתר מאתר העירייה, לכן אין היתר ID"/>
    <m/>
    <m/>
    <m/>
    <m/>
    <m/>
    <s v="רלוונטי"/>
    <m/>
    <n v="33"/>
    <n v="33"/>
    <b v="1"/>
    <m/>
    <m/>
    <m/>
    <m/>
    <m/>
    <m/>
    <m/>
    <m/>
    <m/>
    <m/>
    <m/>
    <m/>
    <m/>
    <m/>
    <m/>
    <m/>
    <m/>
    <m/>
  </r>
  <r>
    <n v="345"/>
    <m/>
    <m/>
    <m/>
    <m/>
    <m/>
    <m/>
    <m/>
    <m/>
    <m/>
    <m/>
    <n v="30781"/>
    <m/>
    <s v="מרכז"/>
    <x v="16"/>
    <x v="63"/>
    <m/>
    <m/>
    <m/>
    <s v="רשויות"/>
    <s v="רשויות מקומיות - פינוי-בינוי"/>
    <s v="בביצוע"/>
    <n v="712045"/>
    <s v="411 20100051"/>
    <n v="411"/>
    <n v="20100051"/>
    <s v="בקשה להיתר"/>
    <s v="בניה חדשה"/>
    <n v="5100"/>
    <s v="יהוד"/>
    <n v="9400"/>
    <s v="דרך העצמאות"/>
    <n v="126"/>
    <n v="43"/>
    <n v="43"/>
    <m/>
    <d v="2010-02-22T00:00:00"/>
    <n v="0"/>
    <n v="0"/>
    <n v="18"/>
    <n v="73"/>
    <n v="91"/>
    <m/>
    <m/>
    <m/>
    <m/>
    <m/>
    <s v="הקמת בנין מגורים הכולל 16 קומות  +2 קומות מרתף לחניה,מחסנים דירתיים וחדרים טכניים סך הכל 91 יחידות דיור. "/>
    <m/>
    <m/>
    <m/>
    <n v="195274"/>
    <n v="20100051"/>
    <m/>
    <d v="2013-10-20T00:00:00"/>
    <m/>
    <n v="0"/>
    <n v="0"/>
    <n v="18"/>
    <m/>
    <n v="73"/>
    <m/>
    <n v="91"/>
    <m/>
    <m/>
    <s v="הקמת בנין מגורים הכולל 16 קומות  +2 קומות מרתף לחניה,מחסנים דירתיים וחדרים טכניים סך הכל 91 יחידות דיור. "/>
    <m/>
    <m/>
    <m/>
    <n v="2010"/>
    <x v="11"/>
    <s v="בנייה"/>
    <s v="בנייה"/>
    <m/>
    <n v="6"/>
    <m/>
    <m/>
    <m/>
    <n v="1"/>
    <s v="להיתר"/>
    <m/>
    <x v="1"/>
    <m/>
    <m/>
    <m/>
    <n v="712045"/>
    <n v="195274"/>
    <m/>
    <m/>
    <m/>
    <m/>
    <m/>
    <m/>
    <m/>
    <m/>
    <n v="33"/>
    <n v="33"/>
    <b v="1"/>
    <m/>
    <m/>
    <m/>
    <m/>
    <m/>
    <m/>
    <m/>
    <m/>
    <m/>
    <m/>
    <m/>
    <m/>
    <m/>
    <m/>
    <m/>
    <m/>
    <m/>
    <m/>
  </r>
  <r>
    <n v="346"/>
    <m/>
    <m/>
    <m/>
    <m/>
    <m/>
    <m/>
    <m/>
    <m/>
    <m/>
    <m/>
    <n v="30781"/>
    <m/>
    <s v="מרכז"/>
    <x v="16"/>
    <x v="63"/>
    <m/>
    <m/>
    <m/>
    <s v="רשויות"/>
    <s v="פינוי-בינוי"/>
    <s v="בביצוע"/>
    <n v="712668"/>
    <s v="411 20130162"/>
    <n v="411"/>
    <n v="20130162"/>
    <s v="בקשה להיתר"/>
    <s v="בניה חדשה"/>
    <n v="5100"/>
    <s v="יהוד"/>
    <n v="9400"/>
    <s v="דרך העצמאות"/>
    <n v="126"/>
    <n v="43"/>
    <n v="43"/>
    <m/>
    <d v="2013-07-17T00:00:00"/>
    <n v="0"/>
    <n v="0"/>
    <m/>
    <m/>
    <n v="91"/>
    <m/>
    <m/>
    <m/>
    <m/>
    <m/>
    <s v="בניין מגורים חדש בן 15 קומות מעל קומת כניסה+2 קומות מרתף חניה הכולל מחסנים דירתיים וחדרים טכניים, סה&quot;כ 91 יח&quot;ד."/>
    <m/>
    <m/>
    <m/>
    <s v="NULL"/>
    <m/>
    <m/>
    <m/>
    <m/>
    <m/>
    <m/>
    <m/>
    <m/>
    <m/>
    <m/>
    <m/>
    <m/>
    <m/>
    <m/>
    <m/>
    <m/>
    <s v="שליפה לפי תבעות (אוגוסט 2020)"/>
    <n v="2013"/>
    <x v="0"/>
    <s v="בנייה"/>
    <m/>
    <m/>
    <n v="6"/>
    <m/>
    <m/>
    <m/>
    <n v="2"/>
    <s v="להיתר"/>
    <m/>
    <x v="0"/>
    <m/>
    <m/>
    <m/>
    <m/>
    <m/>
    <m/>
    <m/>
    <m/>
    <m/>
    <m/>
    <m/>
    <m/>
    <m/>
    <n v="33"/>
    <n v="33"/>
    <b v="1"/>
    <m/>
    <m/>
    <m/>
    <m/>
    <m/>
    <m/>
    <m/>
    <m/>
    <m/>
    <m/>
    <m/>
    <m/>
    <m/>
    <m/>
    <m/>
    <m/>
    <m/>
    <m/>
  </r>
  <r>
    <n v="347"/>
    <m/>
    <m/>
    <m/>
    <m/>
    <m/>
    <m/>
    <m/>
    <m/>
    <m/>
    <m/>
    <n v="4120"/>
    <m/>
    <s v="מרכז"/>
    <x v="16"/>
    <x v="64"/>
    <m/>
    <m/>
    <m/>
    <s v="מיסוי"/>
    <s v="פינוי-בינוי"/>
    <s v="תכנית מאושרת עם פעילות יזמית"/>
    <n v="712694"/>
    <s v="411 20130217"/>
    <n v="411"/>
    <n v="20130217"/>
    <s v="בקשה להיתר"/>
    <s v="בניה חדשה"/>
    <n v="5285"/>
    <s v="יהוד"/>
    <n v="9400"/>
    <s v="השלושה"/>
    <n v="0"/>
    <n v="0"/>
    <n v="0"/>
    <m/>
    <d v="2013-10-01T00:00:00"/>
    <n v="0"/>
    <n v="0"/>
    <m/>
    <m/>
    <n v="53"/>
    <m/>
    <m/>
    <m/>
    <m/>
    <m/>
    <s v="בניין מגורים בן 13 קומות ע&quot;ג קומת קרקע ומרתף חניה. סה&quot;כ 53 יח&quot;ד."/>
    <m/>
    <m/>
    <m/>
    <s v="NULL"/>
    <m/>
    <m/>
    <m/>
    <m/>
    <m/>
    <m/>
    <m/>
    <m/>
    <m/>
    <m/>
    <m/>
    <m/>
    <m/>
    <m/>
    <m/>
    <m/>
    <s v="שליפה לפי תבעות (אוגוסט 2020)"/>
    <n v="2013"/>
    <x v="0"/>
    <s v="בנייה"/>
    <m/>
    <m/>
    <n v="1"/>
    <m/>
    <m/>
    <m/>
    <n v="3"/>
    <s v="להיתר"/>
    <m/>
    <x v="0"/>
    <m/>
    <m/>
    <m/>
    <m/>
    <m/>
    <m/>
    <m/>
    <m/>
    <m/>
    <m/>
    <m/>
    <m/>
    <m/>
    <n v="333"/>
    <n v="333"/>
    <b v="1"/>
    <m/>
    <m/>
    <m/>
    <m/>
    <m/>
    <m/>
    <m/>
    <m/>
    <m/>
    <m/>
    <m/>
    <m/>
    <m/>
    <m/>
    <m/>
    <m/>
    <m/>
    <m/>
  </r>
  <r>
    <n v="1766"/>
    <m/>
    <m/>
    <m/>
    <s v="שינויים"/>
    <m/>
    <m/>
    <m/>
    <m/>
    <m/>
    <m/>
    <n v="4120"/>
    <m/>
    <s v="מרכז"/>
    <x v="16"/>
    <x v="64"/>
    <m/>
    <m/>
    <m/>
    <s v="מיסוי"/>
    <s v="בינוי פינוי"/>
    <s v="תכנית מאושרת עם פעילות יזמית"/>
    <n v="7324909"/>
    <s v="411 20210157"/>
    <n v="411"/>
    <n v="20210157"/>
    <s v="בקשה מקוונת ללא הקלות"/>
    <s v="רישוי קצר"/>
    <n v="5285"/>
    <s v="יהוד"/>
    <n v="9400"/>
    <s v="השלושה"/>
    <n v="159"/>
    <n v="2"/>
    <n v="2"/>
    <s v="     "/>
    <d v="2021-06-01T00:00:00"/>
    <n v="0"/>
    <n v="0"/>
    <m/>
    <m/>
    <n v="53"/>
    <s v="2021_02"/>
    <d v="2021-06-23T10:47:40"/>
    <m/>
    <m/>
    <s v="מהות הבקשה"/>
    <s v="שינוי במחסנים בחניון, עדכון מפלסים בפיתוח. שינויים בבניין מגורים בן 13 קומות ע&quot;ג קומת קרקע ומעל מרתף חניה בהיתרים קודמים. סה&quot;כ 53 יח&quot;ד. מהות השינויים: הרחבת מרפסות בקומה 12, שינוי במערכות טכניות בגג, שינויי דיירים, שינוי בחלונות קומה 13, "/>
    <s v="NULL"/>
    <s v="NULL"/>
    <s v="NULL"/>
    <s v="NULL"/>
    <m/>
    <s v="NULL"/>
    <m/>
    <m/>
    <m/>
    <m/>
    <m/>
    <m/>
    <m/>
    <m/>
    <m/>
    <m/>
    <m/>
    <m/>
    <m/>
    <m/>
    <s v="תוכנית"/>
    <n v="2021"/>
    <x v="0"/>
    <s v="שינויים"/>
    <m/>
    <m/>
    <n v="1"/>
    <m/>
    <m/>
    <m/>
    <n v="2"/>
    <s v="מקוונת (להיתר)"/>
    <m/>
    <x v="0"/>
    <m/>
    <m/>
    <m/>
    <m/>
    <m/>
    <m/>
    <m/>
    <m/>
    <m/>
    <m/>
    <m/>
    <m/>
    <m/>
    <n v="333"/>
    <n v="333"/>
    <b v="1"/>
    <m/>
    <m/>
    <m/>
    <m/>
    <m/>
    <m/>
    <m/>
    <m/>
    <m/>
    <m/>
    <m/>
    <m/>
    <m/>
    <m/>
    <m/>
    <m/>
    <m/>
    <m/>
  </r>
  <r>
    <n v="1240"/>
    <m/>
    <m/>
    <m/>
    <m/>
    <m/>
    <m/>
    <m/>
    <m/>
    <m/>
    <m/>
    <n v="4120"/>
    <m/>
    <s v="מרכז"/>
    <x v="16"/>
    <x v="64"/>
    <m/>
    <m/>
    <m/>
    <s v="מיסוי"/>
    <s v="פינוי-בינוי"/>
    <s v="תכנית מאושרת עם פעילות יזמית"/>
    <n v="7216017"/>
    <s v="411 20200112"/>
    <n v="411"/>
    <n v="20200112"/>
    <s v="בקשה למידע להיתר"/>
    <s v="בנייה חדשה"/>
    <n v="5447"/>
    <s v="יהוד"/>
    <n v="9400"/>
    <s v="השלושה"/>
    <n v="159"/>
    <n v="4"/>
    <n v="4"/>
    <s v="     "/>
    <d v="2020-10-25T00:00:00"/>
    <n v="0"/>
    <n v="53"/>
    <m/>
    <m/>
    <n v="53"/>
    <s v="2020_04"/>
    <d v="2021-01-28T10:43:04"/>
    <m/>
    <m/>
    <s v="מהות הבקשה"/>
    <s v=" תוספת בניין מס' 2 למבנה מס' 1 בהיתר מס' 2017088 , התוספת כוללת בניין בן 13 קומות ע&quot;ג קומת קרקע ובו 53 יח&quot;ד. "/>
    <s v="NULL"/>
    <s v="NULL"/>
    <s v="NULL"/>
    <s v="                                                                                                                                                                                                                                                                                                                                                                                                                                                                                                                                                                                                                                                                                                                                                                                                                                                                                                                                                                                                                                                                                                                                     "/>
    <m/>
    <m/>
    <m/>
    <m/>
    <m/>
    <m/>
    <m/>
    <m/>
    <m/>
    <m/>
    <m/>
    <m/>
    <m/>
    <m/>
    <s v="NULL"/>
    <s v="NULL"/>
    <s v="לפי תכנית (מרץ 2021)"/>
    <n v="2020"/>
    <x v="0"/>
    <s v="בנייה"/>
    <m/>
    <m/>
    <n v="2"/>
    <n v="1"/>
    <m/>
    <m/>
    <n v="1"/>
    <s v="למידע"/>
    <m/>
    <x v="0"/>
    <m/>
    <m/>
    <m/>
    <m/>
    <m/>
    <m/>
    <m/>
    <m/>
    <m/>
    <m/>
    <m/>
    <m/>
    <m/>
    <n v="333"/>
    <n v="333"/>
    <b v="1"/>
    <m/>
    <m/>
    <m/>
    <m/>
    <m/>
    <m/>
    <m/>
    <s v="לא היו החלטות בבקשה"/>
    <m/>
    <m/>
    <m/>
    <m/>
    <s v="פיש"/>
    <m/>
    <m/>
    <m/>
    <m/>
    <m/>
  </r>
  <r>
    <n v="348"/>
    <m/>
    <m/>
    <m/>
    <m/>
    <m/>
    <m/>
    <m/>
    <m/>
    <m/>
    <m/>
    <n v="4120"/>
    <m/>
    <s v="מרכז"/>
    <x v="16"/>
    <x v="64"/>
    <m/>
    <m/>
    <m/>
    <s v="מיסוי"/>
    <s v="מיסוי - פינוי-בינוי"/>
    <s v="תכנית מאושרת עם פעילות יזמית"/>
    <n v="7007775"/>
    <s v="411 20190147"/>
    <n v="411"/>
    <n v="20190147"/>
    <s v="בקשה להיתר"/>
    <s v="בניה חדשה"/>
    <n v="5518"/>
    <s v="יהוד"/>
    <n v="9400"/>
    <s v="השלושה"/>
    <n v="159"/>
    <n v="6"/>
    <n v="6"/>
    <m/>
    <d v="2019-09-02T00:00:00"/>
    <n v="0"/>
    <n v="0"/>
    <m/>
    <m/>
    <n v="53"/>
    <m/>
    <m/>
    <m/>
    <m/>
    <m/>
    <s v="בניין מגורים בן 13 קומות לא כולל קומת קרקע. סה&quot;כ 53 יח&quot;ד."/>
    <m/>
    <m/>
    <m/>
    <s v="NULL"/>
    <m/>
    <m/>
    <d v="2019-12-31T00:00:00"/>
    <m/>
    <m/>
    <m/>
    <m/>
    <m/>
    <m/>
    <m/>
    <n v="53"/>
    <m/>
    <m/>
    <m/>
    <m/>
    <m/>
    <m/>
    <n v="2019"/>
    <x v="6"/>
    <s v="בנייה"/>
    <m/>
    <m/>
    <n v="1"/>
    <m/>
    <m/>
    <m/>
    <n v="1"/>
    <s v="להיתר"/>
    <m/>
    <x v="1"/>
    <m/>
    <m/>
    <s v="מודיעין אנושי - מבוסס נתוני אלון"/>
    <n v="7007775"/>
    <m/>
    <s v="היתר ממודיעין אנושי, לכן אין היתר ID"/>
    <m/>
    <m/>
    <m/>
    <m/>
    <m/>
    <m/>
    <m/>
    <n v="333"/>
    <n v="333"/>
    <b v="1"/>
    <m/>
    <m/>
    <m/>
    <m/>
    <m/>
    <m/>
    <m/>
    <s v="לא היו החלטות בבקשה"/>
    <m/>
    <m/>
    <m/>
    <m/>
    <m/>
    <m/>
    <m/>
    <m/>
    <m/>
    <m/>
  </r>
  <r>
    <n v="349"/>
    <m/>
    <m/>
    <m/>
    <m/>
    <m/>
    <m/>
    <m/>
    <m/>
    <m/>
    <m/>
    <n v="33115"/>
    <m/>
    <s v="מרכז"/>
    <x v="16"/>
    <x v="65"/>
    <m/>
    <s v="אב"/>
    <m/>
    <s v="רשויות"/>
    <s v="מיסוי - פינוי-בינוי"/>
    <s v="בביצוע + מבנים מאוכלסים"/>
    <n v="712756"/>
    <s v="411 20150221"/>
    <n v="411"/>
    <n v="20150221"/>
    <s v="בקשה להיתר"/>
    <s v="בניה חדשה"/>
    <n v="5374"/>
    <s v="יהוד"/>
    <n v="9400"/>
    <s v="היובל"/>
    <n v="198"/>
    <n v="11"/>
    <n v="11"/>
    <m/>
    <d v="2015-11-26T00:00:00"/>
    <n v="0"/>
    <n v="0"/>
    <n v="16"/>
    <n v="46"/>
    <n v="62"/>
    <m/>
    <m/>
    <m/>
    <m/>
    <m/>
    <s v="בנין מגורים 16 קומות + קומת קרקע. 62 יח&quot;ד"/>
    <m/>
    <m/>
    <m/>
    <n v="1557919"/>
    <n v="20150221"/>
    <m/>
    <d v="2018-01-10T00:00:00"/>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נין מגורים קומת קרקע ו-16 קומות  מגורים  , 62 יח&quot;ד . תנאי לתחילת עבודות:"/>
    <m/>
    <m/>
    <m/>
    <n v="2015"/>
    <x v="4"/>
    <s v="בנייה"/>
    <s v="בנייה"/>
    <m/>
    <n v="5"/>
    <m/>
    <m/>
    <m/>
    <n v="1"/>
    <s v="להיתר"/>
    <m/>
    <x v="1"/>
    <m/>
    <m/>
    <s v="דטה ידנית"/>
    <n v="712756"/>
    <n v="1557919"/>
    <m/>
    <m/>
    <m/>
    <m/>
    <m/>
    <m/>
    <m/>
    <s v="מיצוי יח&quot;ד בפרויקט"/>
    <n v="0"/>
    <n v="0"/>
    <b v="1"/>
    <m/>
    <m/>
    <m/>
    <m/>
    <m/>
    <m/>
    <m/>
    <m/>
    <m/>
    <m/>
    <m/>
    <m/>
    <m/>
    <m/>
    <m/>
    <m/>
    <m/>
    <m/>
  </r>
  <r>
    <n v="350"/>
    <m/>
    <m/>
    <m/>
    <m/>
    <m/>
    <m/>
    <m/>
    <m/>
    <m/>
    <m/>
    <n v="33115"/>
    <m/>
    <s v="מרכז"/>
    <x v="16"/>
    <x v="65"/>
    <m/>
    <s v="אב"/>
    <m/>
    <s v="רשויות"/>
    <s v="מיסוי - פינוי-בינוי"/>
    <s v="בביצוע + מבנים מאוכלסים"/>
    <n v="5379344"/>
    <s v="411 20180145"/>
    <n v="411"/>
    <n v="20180145"/>
    <s v="בקשה להיתר"/>
    <s v="בניה חדשה"/>
    <n v="5464"/>
    <s v="יהוד"/>
    <n v="9400"/>
    <s v="היובל"/>
    <n v="198"/>
    <n v="13"/>
    <n v="13"/>
    <m/>
    <d v="2018-06-10T00:00:00"/>
    <n v="0"/>
    <n v="0"/>
    <m/>
    <m/>
    <n v="62"/>
    <m/>
    <m/>
    <m/>
    <m/>
    <m/>
    <s v="בנין מגורים.  62 יח&quot;ד. 16 קומות מעל קומת הקרקע ומעל 2 קומות מרתף + צובר גז."/>
    <m/>
    <m/>
    <m/>
    <s v="NULL"/>
    <n v="20180145"/>
    <m/>
    <d v="2019-01-03T00:00:00"/>
    <m/>
    <m/>
    <m/>
    <m/>
    <m/>
    <m/>
    <m/>
    <n v="62"/>
    <m/>
    <m/>
    <s v="בניין מס 4. 62 יח&quot;ד. 16 קומות מעל קומת הקרקע והריסת בנינים קיימים "/>
    <m/>
    <m/>
    <m/>
    <n v="2018"/>
    <x v="6"/>
    <s v="בנייה"/>
    <s v="הריסה + בנייה"/>
    <m/>
    <n v="1"/>
    <m/>
    <m/>
    <m/>
    <n v="2"/>
    <s v="להיתר"/>
    <s v="מוביל אבל יחידות הדיור נספרו בבקשה אחרת"/>
    <x v="2"/>
    <s v="מוביל אבל יחידות הדיור נספרו בהיתר אחר"/>
    <m/>
    <s v="אתר העירייה"/>
    <m/>
    <m/>
    <m/>
    <s v="שנת ההיתר 2019 אך בדוח נספר לשנת 2018"/>
    <m/>
    <m/>
    <m/>
    <m/>
    <m/>
    <s v="מיצוי יח&quot;ד בפרויקט"/>
    <n v="0"/>
    <n v="0"/>
    <b v="1"/>
    <m/>
    <m/>
    <m/>
    <m/>
    <m/>
    <m/>
    <m/>
    <m/>
    <m/>
    <m/>
    <m/>
    <m/>
    <m/>
    <m/>
    <m/>
    <m/>
    <m/>
    <m/>
  </r>
  <r>
    <n v="1782"/>
    <m/>
    <m/>
    <m/>
    <m/>
    <m/>
    <m/>
    <m/>
    <m/>
    <m/>
    <m/>
    <n v="33115"/>
    <n v="4003"/>
    <s v="מרכז"/>
    <x v="16"/>
    <x v="65"/>
    <s v="התמר"/>
    <s v="אב"/>
    <m/>
    <s v="מיסוי"/>
    <s v="פינוי-בינוי"/>
    <s v="בביצוע + מבנים מאוכלסים"/>
    <n v="7271286"/>
    <s v="411 20200041"/>
    <n v="411"/>
    <n v="20200041"/>
    <s v="בקשה מקוונת ללא הקלות"/>
    <s v="שינויים ללא תוספת"/>
    <n v="5361"/>
    <s v="יהוד"/>
    <n v="9400"/>
    <s v="התמר"/>
    <n v="198"/>
    <n v="2"/>
    <n v="2"/>
    <s v="     "/>
    <d v="2020-05-03T00:00:00"/>
    <n v="0"/>
    <n v="62"/>
    <s v="NULL"/>
    <s v="NULL"/>
    <s v="NULL"/>
    <s v="2021_01"/>
    <d v="2021-06-14T12:45:52"/>
    <s v="NULL"/>
    <s v="NULL"/>
    <s v="NULL"/>
    <s v=" בניין 1 קומות-שינויים פנימיים להיתר מס' 20150219-ללא תוספת שטח(שינוי קירות הגנה לממ&quot;ד מבטון לקיר בלוקים, ובמקום מעקה זכוכית בין מרפסת למרפסת-ביצוע קיר בנוי עד גובה 180 ס&quot;מ) "/>
    <s v="NULL"/>
    <s v="NULL"/>
    <s v="NULL"/>
    <n v="2095315"/>
    <n v="20200041"/>
    <s v="בקשה מקוונת ללא הקלות"/>
    <d v="2021-04-22T00:00:00"/>
    <s v="שינויים ללא תוספת"/>
    <n v="0"/>
    <n v="62"/>
    <m/>
    <m/>
    <m/>
    <m/>
    <m/>
    <s v="NULL"/>
    <s v="NULL"/>
    <s v="בניין 1 קומות-שינויים פנימיים להיתר מס' 20150219-ללא תוספת שטח(שינוי קירות הגנה לממ&quot;ד מבטון לקיר בלוקים, ובמקום מעקה זכוכית בין מרפסת למרפסת-ביצוע קיר בנוי עד גובה 180 ס&quot;מ) "/>
    <s v="2021_01"/>
    <d v="2021-06-14T12:45:55"/>
    <s v="גוש חלקה"/>
    <n v="2020"/>
    <x v="1"/>
    <s v="בנייה"/>
    <s v="בנייה"/>
    <m/>
    <n v="8"/>
    <m/>
    <m/>
    <m/>
    <n v="2"/>
    <s v="להיתר"/>
    <m/>
    <x v="2"/>
    <m/>
    <m/>
    <m/>
    <m/>
    <m/>
    <m/>
    <m/>
    <m/>
    <m/>
    <m/>
    <m/>
    <m/>
    <s v="מיצוי יח&quot;ד בפרויקט"/>
    <s v="0_x000a_כל יחידות הדיור נספרו במתחם האב במסלול רשויות"/>
    <e v="#N/A"/>
    <e v="#N/A"/>
    <m/>
    <m/>
    <m/>
    <m/>
    <m/>
    <m/>
    <m/>
    <m/>
    <m/>
    <m/>
    <m/>
    <m/>
    <m/>
    <m/>
    <m/>
    <m/>
    <m/>
    <m/>
  </r>
  <r>
    <n v="352"/>
    <m/>
    <m/>
    <m/>
    <m/>
    <m/>
    <m/>
    <m/>
    <m/>
    <m/>
    <m/>
    <n v="33115"/>
    <m/>
    <s v="מרכז"/>
    <x v="16"/>
    <x v="65"/>
    <m/>
    <s v="אב"/>
    <m/>
    <s v="רשויות"/>
    <s v="מיסוי - פינוי-בינוי"/>
    <s v="בביצוע + מבנים מאוכלסים"/>
    <n v="712948"/>
    <s v="411 20160011"/>
    <n v="411"/>
    <n v="20160011"/>
    <s v="בקשה להיתר"/>
    <s v="בניה חדשה"/>
    <n v="5385"/>
    <s v="יהוד-מונוסון"/>
    <n v="9400"/>
    <s v="התמר"/>
    <n v="0"/>
    <n v="4"/>
    <n v="4"/>
    <m/>
    <d v="2016-01-07T00:00:00"/>
    <n v="0"/>
    <n v="0"/>
    <n v="16"/>
    <n v="46"/>
    <n v="62"/>
    <m/>
    <m/>
    <m/>
    <m/>
    <m/>
    <s v="בית משותף חדש הכולל קומת קרקע+16 קומות מגורים, 62 יח&quot;ד."/>
    <m/>
    <m/>
    <m/>
    <n v="1557926"/>
    <n v="20160011"/>
    <m/>
    <d v="2018-01-10T00:00:00"/>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ית משותף חדש הכולל קומת קרקע+16 קומות מגורים, 62 יח&quot;ד. תנאי לתחילת עבודות:"/>
    <m/>
    <m/>
    <m/>
    <n v="2016"/>
    <x v="4"/>
    <s v="בנייה"/>
    <s v="בנייה"/>
    <m/>
    <n v="4"/>
    <m/>
    <m/>
    <m/>
    <n v="1"/>
    <s v="להיתר"/>
    <m/>
    <x v="1"/>
    <m/>
    <m/>
    <s v="דטה ידנית"/>
    <n v="712948"/>
    <n v="1557926"/>
    <m/>
    <m/>
    <m/>
    <m/>
    <m/>
    <m/>
    <m/>
    <s v="מיצוי יח&quot;ד בפרויקט"/>
    <n v="0"/>
    <n v="0"/>
    <b v="1"/>
    <m/>
    <m/>
    <m/>
    <m/>
    <m/>
    <m/>
    <m/>
    <m/>
    <m/>
    <m/>
    <m/>
    <m/>
    <m/>
    <m/>
    <m/>
    <m/>
    <m/>
    <m/>
  </r>
  <r>
    <n v="353"/>
    <m/>
    <m/>
    <m/>
    <m/>
    <m/>
    <m/>
    <m/>
    <m/>
    <m/>
    <m/>
    <n v="33115"/>
    <m/>
    <s v="מרכז"/>
    <x v="16"/>
    <x v="65"/>
    <m/>
    <s v="אב"/>
    <m/>
    <s v="רשויות"/>
    <s v="מיסוי - פינוי-בינוי"/>
    <s v="בביצוע + מבנים מאוכלסים"/>
    <n v="5379343"/>
    <s v="411 20180144"/>
    <n v="411"/>
    <n v="20180144"/>
    <s v="בקשה להיתר"/>
    <s v="בניה חדשה"/>
    <n v="5463"/>
    <s v="יהוד"/>
    <n v="9400"/>
    <s v="התמר"/>
    <n v="0"/>
    <n v="15"/>
    <n v="15"/>
    <m/>
    <d v="2018-06-10T00:00:00"/>
    <n v="0"/>
    <n v="62"/>
    <n v="16"/>
    <n v="46"/>
    <n v="62"/>
    <m/>
    <m/>
    <m/>
    <m/>
    <m/>
    <s v="בנין מגורים 62 יח&quot;ד. 16 קומות מעל קומת קרקע ומעל שתי קומות מרתף. לרבות צובר גז"/>
    <m/>
    <m/>
    <m/>
    <s v="NULL"/>
    <n v="20180144"/>
    <m/>
    <d v="2019-01-03T00:00:00"/>
    <m/>
    <m/>
    <m/>
    <n v="16"/>
    <m/>
    <n v="46"/>
    <m/>
    <n v="62"/>
    <m/>
    <m/>
    <s v="בניין 3 - מגורים 62 י&quot;חד. 16 קומות קומת קרקע 2 קומות מרתף. הריסת בנינים קיימים "/>
    <m/>
    <m/>
    <m/>
    <n v="2018"/>
    <x v="6"/>
    <s v="בנייה"/>
    <s v="הריסה + בנייה"/>
    <m/>
    <n v="6"/>
    <m/>
    <m/>
    <m/>
    <n v="1"/>
    <s v="להיתר"/>
    <m/>
    <x v="1"/>
    <m/>
    <m/>
    <s v="אתר העירייה"/>
    <n v="5379343"/>
    <m/>
    <s v="היתר מאתר העירייה, לכן אין היתר ID"/>
    <s v="שנת ההיתר 2019 אך בדוח נספר לשנת 2018"/>
    <m/>
    <m/>
    <m/>
    <m/>
    <m/>
    <s v="מיצוי יח&quot;ד בפרויקט"/>
    <n v="0"/>
    <n v="0"/>
    <b v="1"/>
    <m/>
    <m/>
    <m/>
    <m/>
    <m/>
    <m/>
    <m/>
    <m/>
    <m/>
    <m/>
    <m/>
    <m/>
    <m/>
    <m/>
    <m/>
    <m/>
    <m/>
    <m/>
  </r>
  <r>
    <n v="351"/>
    <m/>
    <m/>
    <m/>
    <m/>
    <m/>
    <m/>
    <m/>
    <m/>
    <m/>
    <m/>
    <n v="33115"/>
    <m/>
    <s v="מרכז"/>
    <x v="16"/>
    <x v="65"/>
    <m/>
    <s v="אב"/>
    <m/>
    <s v="רשויות"/>
    <s v="מיסוי - פינוי-בינוי"/>
    <s v="בביצוע + מבנים מאוכלסים"/>
    <n v="712755"/>
    <s v="411 20150219"/>
    <n v="411"/>
    <n v="20150219"/>
    <s v="בקשה להיתר"/>
    <s v="בניה חדשה"/>
    <n v="5361"/>
    <s v="יהוד-מונוסון"/>
    <n v="0"/>
    <s v="התמר"/>
    <n v="0"/>
    <n v="19"/>
    <n v="19"/>
    <m/>
    <d v="2015-11-26T00:00:00"/>
    <n v="0"/>
    <n v="0"/>
    <n v="16"/>
    <n v="46"/>
    <n v="62"/>
    <m/>
    <m/>
    <m/>
    <m/>
    <m/>
    <s v="בנין מגורים 16 קומות + קומת קרקע. 62 יח&quot;ד"/>
    <m/>
    <m/>
    <m/>
    <n v="1557918"/>
    <n v="20150219"/>
    <m/>
    <d v="2018-01-11T00:00:00"/>
    <m/>
    <n v="0"/>
    <n v="62"/>
    <n v="16"/>
    <m/>
    <n v="46"/>
    <m/>
    <n v="62"/>
    <m/>
    <m/>
    <s v="1.ביצוע החניות הנוספות לאורחים בשטח הדרומי של המתחם ( שלב א'  בניינים 5  ו - 10 ). 2.אישור תוכנית התארגנות ובטיחות  באתר לרבות הסדרי בטיחות למעבר הולכי רגל, מיקום מנופים. בנין מגורים 16 קומות + קומת קרקע. 62 יח&quot;ד מעל 2 קומות מרתף קיימות (היתר מספר 2015013"/>
    <m/>
    <m/>
    <m/>
    <n v="2015"/>
    <x v="4"/>
    <s v="בנייה"/>
    <s v="בנייה"/>
    <m/>
    <n v="8"/>
    <m/>
    <m/>
    <m/>
    <n v="1"/>
    <s v="להיתר"/>
    <m/>
    <x v="1"/>
    <m/>
    <m/>
    <s v="דטה ידנית"/>
    <n v="712755"/>
    <n v="1557918"/>
    <m/>
    <m/>
    <m/>
    <m/>
    <m/>
    <m/>
    <m/>
    <s v="מיצוי יח&quot;ד בפרויקט"/>
    <n v="0"/>
    <n v="0"/>
    <b v="1"/>
    <m/>
    <m/>
    <m/>
    <m/>
    <m/>
    <m/>
    <m/>
    <m/>
    <m/>
    <m/>
    <m/>
    <m/>
    <m/>
    <m/>
    <m/>
    <m/>
    <m/>
    <m/>
  </r>
  <r>
    <n v="354"/>
    <m/>
    <m/>
    <m/>
    <m/>
    <m/>
    <m/>
    <m/>
    <m/>
    <m/>
    <m/>
    <n v="33115"/>
    <m/>
    <s v="מרכז"/>
    <x v="16"/>
    <x v="65"/>
    <m/>
    <s v="אב"/>
    <m/>
    <s v="רשויות"/>
    <s v="רשויות מקומיות - פינוי-בינוי"/>
    <s v="בביצוע + מבנים מאוכלסים"/>
    <n v="711801"/>
    <s v="411 20080165"/>
    <n v="411"/>
    <n v="20080165"/>
    <s v="בקשה להיתר"/>
    <s v="בניה חדשה"/>
    <n v="3340"/>
    <s v="יהוד"/>
    <n v="9400"/>
    <s v="וינהויז זאב"/>
    <n v="166"/>
    <n v="1"/>
    <n v="1"/>
    <m/>
    <d v="2008-09-01T00:00:00"/>
    <n v="0"/>
    <n v="0"/>
    <n v="48"/>
    <n v="72"/>
    <n v="120"/>
    <m/>
    <m/>
    <m/>
    <m/>
    <m/>
    <s v="הבקשה תואמת תב&quot;ע יד/6156    ו- יד/מק/6156/א מספרי החלקות נקלטו עפ&quot;י תב&quot;ע יד/במ/2001 הקמת  2 בנינים    ‏120 יח&quot;ד במגרשים    10א'   ו-10 ב' ולא עפ&quot;י התבעו&quot;ת התקפות . "/>
    <m/>
    <m/>
    <m/>
    <n v="195146"/>
    <n v="20080165"/>
    <m/>
    <d v="2009-01-05T00:00:00"/>
    <m/>
    <n v="0"/>
    <n v="0"/>
    <n v="48"/>
    <m/>
    <n v="72"/>
    <m/>
    <n v="120"/>
    <m/>
    <m/>
    <s v="הבקשה תואמת תב&quot;ע יד/6156    ו- יד/מק/6156/א הקמת  2 בנינים    ‏120 יח&quot;ד במגרשים    10א'   ו-10 ב' "/>
    <m/>
    <m/>
    <m/>
    <n v="2008"/>
    <x v="13"/>
    <s v="בנייה"/>
    <s v="בנייה"/>
    <m/>
    <n v="1"/>
    <m/>
    <m/>
    <m/>
    <n v="1"/>
    <s v="להיתר"/>
    <m/>
    <x v="1"/>
    <m/>
    <m/>
    <m/>
    <n v="711801"/>
    <n v="195146"/>
    <m/>
    <m/>
    <m/>
    <m/>
    <m/>
    <m/>
    <s v="כתובת לא שייכת למתחם התמר אבל ההיתר נספר בעבר למתחם זה"/>
    <s v="מיצוי יח&quot;ד בפרויקט"/>
    <n v="0"/>
    <n v="0"/>
    <b v="1"/>
    <m/>
    <m/>
    <m/>
    <m/>
    <m/>
    <m/>
    <m/>
    <m/>
    <m/>
    <m/>
    <m/>
    <m/>
    <m/>
    <m/>
    <m/>
    <m/>
    <m/>
    <m/>
  </r>
  <r>
    <n v="355"/>
    <m/>
    <m/>
    <m/>
    <m/>
    <m/>
    <m/>
    <m/>
    <m/>
    <m/>
    <m/>
    <n v="33115"/>
    <m/>
    <s v="מרכז"/>
    <x v="16"/>
    <x v="65"/>
    <m/>
    <s v="אב"/>
    <m/>
    <s v="רשויות"/>
    <s v="פינוי-בינוי"/>
    <s v="בביצוע + מבנים מאוכלסים"/>
    <n v="712555"/>
    <s v="411 20120162"/>
    <n v="411"/>
    <n v="20120162"/>
    <s v="בקשה להיתר"/>
    <s v="בניה חדשה"/>
    <n v="5189"/>
    <s v="יהוד"/>
    <n v="9400"/>
    <s v="תמר נוה אפרים"/>
    <n v="3116"/>
    <n v="0"/>
    <n v="0"/>
    <m/>
    <d v="2012-07-17T00:00:00"/>
    <n v="0"/>
    <n v="117"/>
    <m/>
    <m/>
    <n v="117"/>
    <m/>
    <m/>
    <m/>
    <m/>
    <m/>
    <s v="דיור מוגן 117 יח&quot;ד לרבות קומת קרקע המיועדת לכלל ציבור דירי הבניין +מחסנים בקומת הקרקע מרתף תת קרקעי חניה וטרפו' בתחום השצפ +הקלות."/>
    <m/>
    <m/>
    <m/>
    <s v="NULL"/>
    <m/>
    <m/>
    <m/>
    <m/>
    <m/>
    <m/>
    <m/>
    <m/>
    <m/>
    <m/>
    <m/>
    <m/>
    <m/>
    <m/>
    <m/>
    <m/>
    <s v="שליפה לפי תבעות (אוגוסט 2020)"/>
    <n v="2012"/>
    <x v="0"/>
    <s v="בנייה"/>
    <m/>
    <m/>
    <n v="1"/>
    <m/>
    <m/>
    <m/>
    <n v="3"/>
    <s v="להיתר"/>
    <m/>
    <x v="0"/>
    <m/>
    <m/>
    <m/>
    <m/>
    <m/>
    <m/>
    <m/>
    <m/>
    <m/>
    <m/>
    <m/>
    <m/>
    <s v="מיצוי יח&quot;ד בפרויקט"/>
    <n v="0"/>
    <n v="0"/>
    <b v="1"/>
    <m/>
    <m/>
    <m/>
    <m/>
    <m/>
    <m/>
    <m/>
    <m/>
    <m/>
    <m/>
    <m/>
    <m/>
    <m/>
    <m/>
    <m/>
    <m/>
    <m/>
    <m/>
  </r>
  <r>
    <n v="357"/>
    <m/>
    <m/>
    <m/>
    <m/>
    <m/>
    <m/>
    <m/>
    <m/>
    <m/>
    <m/>
    <n v="33115"/>
    <m/>
    <s v="מרכז"/>
    <x v="16"/>
    <x v="65"/>
    <m/>
    <s v="אב"/>
    <m/>
    <s v="רשויות"/>
    <s v="רשויות מקומיות - פינוי-בינוי"/>
    <s v="בביצוע + מבנים מאוכלסים"/>
    <n v="712042"/>
    <s v="411 20100048"/>
    <n v="411"/>
    <n v="20100048"/>
    <s v="בקשה להיתר"/>
    <s v="בניה חדשה"/>
    <n v="5034"/>
    <s v="יהוד"/>
    <n v="9400"/>
    <s v="תמר נוה אפרים"/>
    <n v="3116"/>
    <n v="1"/>
    <n v="1"/>
    <m/>
    <d v="2010-02-21T00:00:00"/>
    <n v="0"/>
    <n v="32"/>
    <n v="16"/>
    <n v="46"/>
    <n v="62"/>
    <m/>
    <m/>
    <m/>
    <m/>
    <m/>
    <s v="בנין 8+9   2 קומות מרתף לחניה,מחסנים דירתיים וחדרים טכניים בנין 9        62 יח&quot;ד  16 קומות "/>
    <m/>
    <m/>
    <m/>
    <n v="195271"/>
    <n v="20100048"/>
    <m/>
    <d v="2010-08-01T00:00:00"/>
    <m/>
    <n v="0"/>
    <n v="32"/>
    <n v="16"/>
    <m/>
    <n v="46"/>
    <m/>
    <n v="62"/>
    <m/>
    <m/>
    <s v="      ‏160 מ&quot;ר לבנין.      בכל  בנין בתחום התוכנית אל מתחת לפני הקרקע בשטח של מקסימום 170 מ&quot;ר לבנין. בנין 9        62 יח&quot;ד  16 קומות +קומות מרתף לחניה,מחסנים דירתיין וחדרים טכניים ולא התקבלו התנגדויות. פורסמה הקלה מתוכנית יד/6185 ותוכנית יד/מק/6185/א מתחם התמר ‏1.  העברת שטחים עיקריים מעל מפלס הקרקע בכל בנין בתחום התוכנית אל מתחת לפני הקרקע ‏2.  העברת שטחי שירות שמתחת לפני הקרקע  אל מעל מפלס הקרקע בשטח של מקסימום "/>
    <m/>
    <m/>
    <m/>
    <n v="2010"/>
    <x v="14"/>
    <s v="בנייה"/>
    <s v="בנייה"/>
    <m/>
    <n v="2"/>
    <m/>
    <m/>
    <m/>
    <n v="1"/>
    <s v="להיתר"/>
    <m/>
    <x v="1"/>
    <m/>
    <m/>
    <m/>
    <n v="712042"/>
    <n v="195271"/>
    <m/>
    <m/>
    <m/>
    <m/>
    <m/>
    <m/>
    <m/>
    <s v="מיצוי יח&quot;ד בפרויקט"/>
    <n v="0"/>
    <n v="0"/>
    <b v="1"/>
    <m/>
    <m/>
    <m/>
    <m/>
    <m/>
    <m/>
    <m/>
    <m/>
    <m/>
    <m/>
    <m/>
    <m/>
    <m/>
    <m/>
    <m/>
    <m/>
    <m/>
    <m/>
  </r>
  <r>
    <n v="358"/>
    <m/>
    <m/>
    <m/>
    <m/>
    <m/>
    <m/>
    <m/>
    <m/>
    <m/>
    <m/>
    <n v="33115"/>
    <m/>
    <s v="מרכז"/>
    <x v="16"/>
    <x v="65"/>
    <m/>
    <s v="אב"/>
    <m/>
    <s v="רשויות"/>
    <s v="פינוי-בינוי"/>
    <s v="בביצוע + מבנים מאוכלסים"/>
    <n v="711811"/>
    <s v="411 20080175"/>
    <n v="411"/>
    <n v="20080175"/>
    <s v="בקשה להיתר"/>
    <s v="בניה חדשה"/>
    <n v="5038"/>
    <s v="יהוד"/>
    <n v="9400"/>
    <s v="תמר נוה אפרים"/>
    <n v="3116"/>
    <n v="3"/>
    <n v="3"/>
    <m/>
    <d v="2008-09-16T00:00:00"/>
    <n v="0"/>
    <n v="0"/>
    <m/>
    <m/>
    <n v="62"/>
    <m/>
    <m/>
    <m/>
    <m/>
    <m/>
    <s v="בנין 10  -     62 יח&quot;ד 15 קומות"/>
    <m/>
    <m/>
    <m/>
    <s v="NULL"/>
    <m/>
    <m/>
    <m/>
    <m/>
    <m/>
    <m/>
    <m/>
    <m/>
    <m/>
    <m/>
    <m/>
    <m/>
    <m/>
    <m/>
    <m/>
    <m/>
    <s v="שליפת כתובות (אוגוסט 2020)"/>
    <n v="2008"/>
    <x v="0"/>
    <s v="בנייה"/>
    <m/>
    <m/>
    <n v="3"/>
    <m/>
    <m/>
    <m/>
    <n v="2"/>
    <s v="להיתר"/>
    <m/>
    <x v="0"/>
    <m/>
    <m/>
    <m/>
    <m/>
    <m/>
    <m/>
    <m/>
    <m/>
    <m/>
    <m/>
    <m/>
    <s v="?"/>
    <s v="מיצוי יח&quot;ד בפרויקט"/>
    <n v="0"/>
    <n v="0"/>
    <b v="1"/>
    <m/>
    <m/>
    <m/>
    <m/>
    <m/>
    <m/>
    <m/>
    <m/>
    <m/>
    <m/>
    <m/>
    <m/>
    <m/>
    <m/>
    <m/>
    <m/>
    <m/>
    <m/>
  </r>
  <r>
    <n v="359"/>
    <m/>
    <m/>
    <m/>
    <m/>
    <m/>
    <m/>
    <m/>
    <m/>
    <m/>
    <m/>
    <n v="33115"/>
    <m/>
    <s v="מרכז"/>
    <x v="16"/>
    <x v="65"/>
    <m/>
    <s v="אב"/>
    <m/>
    <s v="רשויות"/>
    <s v="רשויות מקומיות - פינוי-בינוי"/>
    <s v="בביצוע + מבנים מאוכלסים"/>
    <n v="712041"/>
    <s v="411 20100047"/>
    <n v="411"/>
    <n v="20100047"/>
    <s v="בקשה להיתר"/>
    <s v="בניה חדשה"/>
    <m/>
    <s v="יהוד-מונוסון"/>
    <n v="9400"/>
    <s v="תמר נוה אפרים"/>
    <n v="3116"/>
    <n v="3"/>
    <n v="3"/>
    <m/>
    <d v="2010-02-21T00:00:00"/>
    <n v="0"/>
    <n v="0"/>
    <n v="24"/>
    <n v="38"/>
    <n v="62"/>
    <m/>
    <m/>
    <m/>
    <m/>
    <m/>
    <s v="בנין 10  -     62 יח&quot;ד 16 קומות+2 קומות מרתף למחסנים דירתיים וחדרים טכניים . "/>
    <m/>
    <m/>
    <m/>
    <n v="195270"/>
    <n v="20100047"/>
    <m/>
    <d v="2010-08-01T00:00:00"/>
    <m/>
    <n v="0"/>
    <n v="0"/>
    <n v="24"/>
    <m/>
    <n v="38"/>
    <m/>
    <n v="62"/>
    <m/>
    <m/>
    <s v="     לבנין.     בשטח של מקסימום 170 מ&quot;ר לבנין. 1.  העברת שטחים עיקריים מעל מפלס הקרקע בכל בנין בתחום התוכנית אל מתחת לפני הקרקע 2.  העברת שטחי שירות שמתחת לפני הקרקע אל מעל מפלס הקרקע בשטח מקסימום 160 מ&quot;ר בנין 10  -     62 יח&quot;ד 16 קומות+2 קומות מרתף למחסנים דירתיים וחדרים טכניים . ולא התקבלו התנגדויות. פורסמה הקלה מתוכנית יד/6185  ותוכנית יד/מק/6185/א מתחם התמר. "/>
    <m/>
    <m/>
    <m/>
    <n v="2010"/>
    <x v="14"/>
    <s v="בנייה"/>
    <s v="בנייה"/>
    <m/>
    <n v="3"/>
    <m/>
    <m/>
    <m/>
    <n v="1"/>
    <s v="להיתר"/>
    <m/>
    <x v="1"/>
    <m/>
    <s v="דטה מהעבר"/>
    <s v="דטה מהעבר"/>
    <n v="712041"/>
    <n v="195270"/>
    <m/>
    <m/>
    <m/>
    <m/>
    <m/>
    <m/>
    <m/>
    <s v="מיצוי יח&quot;ד בפרויקט"/>
    <n v="0"/>
    <n v="0"/>
    <b v="1"/>
    <m/>
    <m/>
    <m/>
    <m/>
    <m/>
    <m/>
    <m/>
    <m/>
    <m/>
    <m/>
    <m/>
    <m/>
    <m/>
    <m/>
    <m/>
    <m/>
    <m/>
    <m/>
  </r>
  <r>
    <n v="360"/>
    <m/>
    <m/>
    <m/>
    <m/>
    <m/>
    <m/>
    <m/>
    <m/>
    <m/>
    <m/>
    <n v="33115"/>
    <m/>
    <s v="מרכז"/>
    <x v="16"/>
    <x v="65"/>
    <m/>
    <s v="אב"/>
    <m/>
    <s v="רשויות"/>
    <s v="רשויות מקומיות - פינוי-בינוי"/>
    <s v="בביצוע + מבנים מאוכלסים"/>
    <n v="711394"/>
    <s v="411 20120036"/>
    <n v="411"/>
    <n v="20120036"/>
    <s v="בקשה להיתר"/>
    <s v="בניה חדשה"/>
    <m/>
    <s v="יהוד-מונוסון"/>
    <n v="9400"/>
    <s v="תמר נוה אפרים"/>
    <n v="3116"/>
    <n v="16"/>
    <n v="16"/>
    <m/>
    <d v="2012-02-21T00:00:00"/>
    <n v="0"/>
    <n v="62"/>
    <n v="16"/>
    <n v="46"/>
    <n v="62"/>
    <m/>
    <m/>
    <m/>
    <m/>
    <m/>
    <s v="בנין 7 -הקמת בנין 16 קומות +קומת קרקע 62 יח&quot;ד "/>
    <m/>
    <m/>
    <m/>
    <n v="195520"/>
    <n v="20120036"/>
    <m/>
    <d v="2013-10-14T00:00:00"/>
    <m/>
    <n v="0"/>
    <n v="0"/>
    <n v="16"/>
    <m/>
    <n v="46"/>
    <m/>
    <n v="62"/>
    <m/>
    <m/>
    <s v="בנין 7 -הקמת בנין 16 קומות +קומת קרקע 62 יח&quot;ד "/>
    <m/>
    <m/>
    <m/>
    <n v="2012"/>
    <x v="11"/>
    <s v="בנייה"/>
    <s v="בנייה"/>
    <m/>
    <n v="7"/>
    <m/>
    <m/>
    <m/>
    <n v="1"/>
    <s v="להיתר"/>
    <m/>
    <x v="1"/>
    <m/>
    <s v="דטה מהעבר"/>
    <s v="דטה מהעבר"/>
    <n v="711394"/>
    <n v="195520"/>
    <m/>
    <m/>
    <m/>
    <m/>
    <m/>
    <m/>
    <m/>
    <s v="מיצוי יח&quot;ד בפרויקט"/>
    <n v="0"/>
    <n v="0"/>
    <b v="1"/>
    <m/>
    <m/>
    <m/>
    <m/>
    <m/>
    <m/>
    <m/>
    <m/>
    <m/>
    <m/>
    <m/>
    <m/>
    <m/>
    <m/>
    <m/>
    <m/>
    <m/>
    <m/>
  </r>
  <r>
    <n v="361"/>
    <m/>
    <m/>
    <m/>
    <m/>
    <m/>
    <m/>
    <m/>
    <m/>
    <m/>
    <m/>
    <n v="33115"/>
    <m/>
    <s v="מרכז"/>
    <x v="16"/>
    <x v="65"/>
    <m/>
    <s v="אב"/>
    <m/>
    <s v="רשויות"/>
    <s v="רשויות מקומיות - פינוי-בינוי"/>
    <s v="בביצוע + מבנים מאוכלסים"/>
    <n v="711393"/>
    <s v="411 20120035"/>
    <n v="411"/>
    <n v="20120035"/>
    <s v="בקשה להיתר"/>
    <s v="בניה חדשה"/>
    <m/>
    <s v="יהוד-מונוסון"/>
    <n v="9400"/>
    <s v="תמר נוה אפרים"/>
    <n v="3116"/>
    <n v="22"/>
    <n v="22"/>
    <m/>
    <d v="2012-02-21T00:00:00"/>
    <n v="0"/>
    <n v="0"/>
    <n v="16"/>
    <n v="46"/>
    <n v="62"/>
    <m/>
    <m/>
    <m/>
    <m/>
    <m/>
    <s v="בנין 6 -בנין מגורים 16 קומות +קומת קרקע   62 יח&quot;ד. "/>
    <m/>
    <m/>
    <m/>
    <n v="195519"/>
    <n v="20120035"/>
    <m/>
    <d v="2013-10-14T00:00:00"/>
    <m/>
    <n v="0"/>
    <n v="0"/>
    <n v="16"/>
    <m/>
    <n v="46"/>
    <m/>
    <n v="62"/>
    <m/>
    <m/>
    <s v="בנין 6 -בנין מגורים 16 קומות +קומת קרקע   62 יח&quot;ד. "/>
    <m/>
    <m/>
    <m/>
    <n v="2012"/>
    <x v="11"/>
    <s v="בנייה"/>
    <s v="בנייה"/>
    <m/>
    <n v="9"/>
    <m/>
    <m/>
    <m/>
    <n v="1"/>
    <s v="להיתר"/>
    <m/>
    <x v="1"/>
    <m/>
    <s v="דטה מהעבר"/>
    <s v="דטה מהעבר"/>
    <n v="711393"/>
    <n v="195519"/>
    <m/>
    <m/>
    <m/>
    <m/>
    <m/>
    <m/>
    <m/>
    <s v="מיצוי יח&quot;ד בפרויקט"/>
    <n v="0"/>
    <n v="0"/>
    <b v="1"/>
    <m/>
    <m/>
    <m/>
    <m/>
    <m/>
    <m/>
    <m/>
    <m/>
    <m/>
    <m/>
    <m/>
    <m/>
    <m/>
    <m/>
    <m/>
    <m/>
    <m/>
    <m/>
  </r>
  <r>
    <n v="362"/>
    <m/>
    <m/>
    <m/>
    <m/>
    <m/>
    <m/>
    <m/>
    <m/>
    <m/>
    <m/>
    <n v="33115"/>
    <m/>
    <s v="מרכז"/>
    <x v="16"/>
    <x v="65"/>
    <m/>
    <s v="אב"/>
    <m/>
    <s v="רשויות"/>
    <s v="רשויות מקומיות - פינוי-בינוי"/>
    <s v="בביצוע + מבנים מאוכלסים"/>
    <n v="712212"/>
    <s v="411 20100276"/>
    <n v="411"/>
    <n v="20100276"/>
    <s v="בקשה להיתר"/>
    <s v="בניה חדשה"/>
    <m/>
    <s v="יהוד-מונוסון"/>
    <n v="9400"/>
    <s v="תמר נוה אפרים"/>
    <n v="3116"/>
    <n v="32"/>
    <n v="32"/>
    <m/>
    <d v="2010-10-26T00:00:00"/>
    <n v="0"/>
    <n v="62"/>
    <n v="16"/>
    <n v="46"/>
    <n v="62"/>
    <m/>
    <m/>
    <m/>
    <m/>
    <m/>
    <s v="הקמת 62 יח&quot;ד (16 קומות) "/>
    <m/>
    <m/>
    <m/>
    <n v="195361"/>
    <n v="20100276"/>
    <m/>
    <d v="2011-05-24T00:00:00"/>
    <m/>
    <n v="0"/>
    <n v="0"/>
    <n v="16"/>
    <m/>
    <n v="46"/>
    <m/>
    <n v="62"/>
    <m/>
    <m/>
    <s v="(בנין  8  )הקמת 62 יח&quot;ד (16 קומות) "/>
    <m/>
    <m/>
    <m/>
    <n v="2010"/>
    <x v="12"/>
    <s v="בנייה"/>
    <s v="בנייה"/>
    <m/>
    <n v="10"/>
    <m/>
    <m/>
    <m/>
    <n v="1"/>
    <s v="להיתר"/>
    <m/>
    <x v="1"/>
    <m/>
    <s v="דטה מהעבר"/>
    <s v="דטה מהעבר"/>
    <n v="712212"/>
    <n v="195361"/>
    <m/>
    <m/>
    <m/>
    <m/>
    <m/>
    <m/>
    <m/>
    <s v="מיצוי יח&quot;ד בפרויקט"/>
    <n v="0"/>
    <n v="0"/>
    <b v="1"/>
    <m/>
    <m/>
    <m/>
    <m/>
    <m/>
    <m/>
    <m/>
    <m/>
    <m/>
    <m/>
    <m/>
    <m/>
    <m/>
    <m/>
    <m/>
    <m/>
    <m/>
    <m/>
  </r>
  <r>
    <n v="363"/>
    <m/>
    <m/>
    <m/>
    <m/>
    <m/>
    <m/>
    <m/>
    <m/>
    <m/>
    <m/>
    <n v="33115"/>
    <m/>
    <s v="מרכז"/>
    <x v="16"/>
    <x v="65"/>
    <m/>
    <s v="אב"/>
    <m/>
    <s v="רשויות"/>
    <s v="פינוי-בינוי"/>
    <s v="בביצוע + מבנים מאוכלסים"/>
    <n v="712887"/>
    <s v="411 20150103"/>
    <n v="411"/>
    <n v="20150103"/>
    <s v="בקשה להיתר"/>
    <s v="הריסת מבנה"/>
    <n v="5361"/>
    <s v="יהוד"/>
    <n v="0"/>
    <m/>
    <n v="0"/>
    <n v="0"/>
    <n v="0"/>
    <m/>
    <d v="2015-06-09T00:00:00"/>
    <n v="0"/>
    <n v="48"/>
    <m/>
    <m/>
    <m/>
    <m/>
    <m/>
    <m/>
    <m/>
    <m/>
    <s v="- בניין מגורים בחלקה 265,263 - הריסת חלק מגדר - בניין מגורים מס' 2 16 דירות - קומת עמודים ו-4 קומות מגורים להריסה. - בניין מגורים מס' 4 16 דירות - קומת עמודים ו-4 קומות מגורים להריסה. - בניין מגורים מס' 6 16 דירות - קומות עמודים ו-4 קומות מגורים להריסה. -"/>
    <m/>
    <m/>
    <m/>
    <n v="194155"/>
    <n v="20150103"/>
    <m/>
    <d v="2016-01-31T00:00:00"/>
    <m/>
    <n v="0"/>
    <n v="0"/>
    <m/>
    <m/>
    <m/>
    <m/>
    <m/>
    <m/>
    <m/>
    <s v="תנאי בהיתר הבניה (יתר התנאים ראה נספח א' בהיתר ): - בניין מגורים בחלקה 265,263 - הריסת חלק מגדר. - בניין מגורים מס' 2 16 דירות - קומת עמודים ו-4 קומות מגורים להריסה. - בניין מגורים מס' 4 16 דירות - קומת עמודים ו-4 קומות מגורים להריסה. - בניין מגורים מס' 6 16 דירות - קומות עמודים ו-4 קומות מגורים להריסה. - גידור מגרשים 103,102,101 חדש - לפי תכנית יד/מק/6185 תכנית הבטיחות החתומה ע&quot;י יועץ הבטיחות הינה חלק בלתי ניפרד מהיתר זה תנאי לביצוע ההריסה לווי צמוד של ממונה בטיחות בעבודה מטעם בעל ההיתר וקיום כל דרישות החוק לרבות חוק ארגון הפיקוח ופקודת הבטיחות בעבודה ."/>
    <m/>
    <m/>
    <s v="שליפה לפי תבעות (אוגוסט 2020)"/>
    <n v="2015"/>
    <x v="9"/>
    <s v="הריסה"/>
    <s v="הריסה"/>
    <m/>
    <n v="9"/>
    <m/>
    <m/>
    <m/>
    <n v="2"/>
    <s v="להיתר"/>
    <m/>
    <x v="2"/>
    <m/>
    <m/>
    <m/>
    <m/>
    <m/>
    <m/>
    <m/>
    <m/>
    <m/>
    <m/>
    <m/>
    <m/>
    <s v="מיצוי יח&quot;ד בפרויקט"/>
    <n v="0"/>
    <n v="0"/>
    <b v="1"/>
    <m/>
    <m/>
    <m/>
    <m/>
    <m/>
    <m/>
    <m/>
    <m/>
    <m/>
    <m/>
    <m/>
    <m/>
    <m/>
    <m/>
    <m/>
    <m/>
    <m/>
    <m/>
  </r>
  <r>
    <n v="364"/>
    <m/>
    <m/>
    <m/>
    <m/>
    <m/>
    <m/>
    <m/>
    <m/>
    <m/>
    <m/>
    <n v="30788"/>
    <m/>
    <s v="מרכז"/>
    <x v="16"/>
    <x v="66"/>
    <m/>
    <m/>
    <m/>
    <s v="רשויות"/>
    <s v="פינוי-בינוי"/>
    <s v="תכנית מאושרת עם פעילות יזמית"/>
    <n v="711480"/>
    <s v="411 20060055"/>
    <n v="411"/>
    <n v="20060055"/>
    <s v="בקשה להיתר"/>
    <s v="בניה חדשה"/>
    <n v="3925"/>
    <s v="יהוד"/>
    <n v="9400"/>
    <s v="מקלב אורי"/>
    <n v="131"/>
    <n v="7"/>
    <n v="7"/>
    <m/>
    <d v="2006-03-29T00:00:00"/>
    <n v="0"/>
    <n v="0"/>
    <m/>
    <m/>
    <n v="67"/>
    <m/>
    <m/>
    <m/>
    <m/>
    <m/>
    <s v="בנין משותף 67 יחידות דיור."/>
    <m/>
    <m/>
    <m/>
    <s v="NULL"/>
    <m/>
    <m/>
    <m/>
    <m/>
    <m/>
    <m/>
    <m/>
    <m/>
    <m/>
    <m/>
    <m/>
    <m/>
    <m/>
    <m/>
    <m/>
    <m/>
    <s v="שליפת כתובות (אוגוסט 2020)"/>
    <n v="2006"/>
    <x v="0"/>
    <s v="בנייה"/>
    <m/>
    <m/>
    <n v="1"/>
    <m/>
    <m/>
    <m/>
    <n v="1"/>
    <s v="להיתר"/>
    <m/>
    <x v="0"/>
    <m/>
    <m/>
    <m/>
    <m/>
    <m/>
    <m/>
    <m/>
    <m/>
    <m/>
    <m/>
    <m/>
    <m/>
    <m/>
    <n v="72"/>
    <n v="72"/>
    <b v="1"/>
    <m/>
    <m/>
    <m/>
    <m/>
    <m/>
    <m/>
    <m/>
    <s v="אישור בתנאים"/>
    <m/>
    <m/>
    <m/>
    <m/>
    <m/>
    <s v="פיש"/>
    <m/>
    <m/>
    <m/>
    <m/>
  </r>
  <r>
    <n v="365"/>
    <m/>
    <m/>
    <m/>
    <m/>
    <m/>
    <m/>
    <m/>
    <m/>
    <m/>
    <m/>
    <n v="30828"/>
    <m/>
    <s v="מרכז"/>
    <x v="16"/>
    <x v="62"/>
    <m/>
    <s v="אב"/>
    <m/>
    <s v="רשויות"/>
    <s v="רשויות מקומיות - פינוי-בינוי"/>
    <s v="בביצוע + מבנים מאוכלסים"/>
    <n v="711679"/>
    <s v="411 20070128"/>
    <n v="411"/>
    <n v="20070128"/>
    <s v="בקשה להיתר"/>
    <s v="בניה חדשה"/>
    <n v="1212"/>
    <s v="יהוד"/>
    <n v="9400"/>
    <s v="הרצל"/>
    <n v="116"/>
    <n v="10"/>
    <n v="10"/>
    <m/>
    <d v="2007-07-12T00:00:00"/>
    <n v="0"/>
    <n v="100"/>
    <n v="20"/>
    <n v="80"/>
    <n v="100"/>
    <m/>
    <m/>
    <m/>
    <m/>
    <m/>
    <s v="2 בנינים 100 יח&quot;ד (יד/מק/6156/א  מגרש 9(א) 9 (ב)) בגובה 12 קומות. "/>
    <m/>
    <m/>
    <m/>
    <n v="195076"/>
    <n v="20070128"/>
    <m/>
    <d v="2007-12-30T00:00:00"/>
    <m/>
    <n v="0"/>
    <n v="100"/>
    <n v="0"/>
    <m/>
    <n v="0"/>
    <m/>
    <n v="100"/>
    <m/>
    <m/>
    <s v="קומות. ‏2 בנינים 100 יח&quot;ד (יד/6156) מגרש 9(א) 9 (ב)) בגובה 12 "/>
    <m/>
    <m/>
    <m/>
    <n v="2007"/>
    <x v="15"/>
    <s v="בנייה"/>
    <s v="בנייה"/>
    <m/>
    <n v="21"/>
    <m/>
    <m/>
    <m/>
    <n v="1"/>
    <s v="להיתר"/>
    <m/>
    <x v="1"/>
    <m/>
    <m/>
    <m/>
    <n v="711679"/>
    <n v="195076"/>
    <m/>
    <m/>
    <m/>
    <m/>
    <m/>
    <m/>
    <m/>
    <m/>
    <n v="354"/>
    <n v="354"/>
    <b v="1"/>
    <m/>
    <m/>
    <m/>
    <m/>
    <m/>
    <m/>
    <m/>
    <m/>
    <m/>
    <m/>
    <m/>
    <m/>
    <m/>
    <m/>
    <m/>
    <m/>
    <m/>
    <m/>
  </r>
  <r>
    <n v="366"/>
    <m/>
    <m/>
    <m/>
    <m/>
    <m/>
    <m/>
    <m/>
    <m/>
    <m/>
    <m/>
    <n v="30828"/>
    <m/>
    <s v="מרכז"/>
    <x v="16"/>
    <x v="62"/>
    <m/>
    <s v="אב"/>
    <m/>
    <s v="רשויות"/>
    <s v="רשויות מקומיות - פינוי-בינוי"/>
    <s v="בביצוע + מבנים מאוכלסים"/>
    <n v="711750"/>
    <s v="411 20080059"/>
    <n v="411"/>
    <n v="20080059"/>
    <s v="בקשה להיתר"/>
    <s v="תוספת למבנה קיים"/>
    <n v="1212"/>
    <s v="יהוד"/>
    <n v="9400"/>
    <s v="הרצל"/>
    <n v="116"/>
    <n v="10"/>
    <n v="10"/>
    <m/>
    <d v="2008-03-25T00:00:00"/>
    <n v="0"/>
    <n v="40"/>
    <n v="0"/>
    <n v="20"/>
    <n v="20"/>
    <m/>
    <m/>
    <m/>
    <m/>
    <m/>
    <s v="תוספת 3 קומות למגרש 9 א 9 ב' סה&quot;כ: 20 יח&quot;ד (יד/מק/6156/א) "/>
    <m/>
    <m/>
    <m/>
    <n v="195121"/>
    <n v="20080059"/>
    <m/>
    <d v="2008-05-15T00:00:00"/>
    <m/>
    <n v="0"/>
    <n v="40"/>
    <n v="0"/>
    <m/>
    <n v="20"/>
    <m/>
    <n v="20"/>
    <m/>
    <m/>
    <s v="הקמת 2 בנינים 120 יח&quot;ד במגרשים 10 א'  ו-10ב'. "/>
    <m/>
    <m/>
    <m/>
    <n v="2008"/>
    <x v="16"/>
    <s v="בנייה"/>
    <s v="בנייה"/>
    <m/>
    <n v="21"/>
    <m/>
    <m/>
    <m/>
    <n v="1"/>
    <s v="להיתר"/>
    <m/>
    <x v="1"/>
    <m/>
    <m/>
    <m/>
    <n v="711750"/>
    <n v="195121"/>
    <m/>
    <s v="יחד שונה במוצע לעומת מהות"/>
    <m/>
    <m/>
    <m/>
    <m/>
    <m/>
    <m/>
    <n v="354"/>
    <n v="354"/>
    <b v="1"/>
    <m/>
    <m/>
    <m/>
    <m/>
    <m/>
    <m/>
    <m/>
    <m/>
    <m/>
    <m/>
    <m/>
    <m/>
    <m/>
    <m/>
    <m/>
    <m/>
    <m/>
    <m/>
  </r>
  <r>
    <n v="368"/>
    <m/>
    <m/>
    <m/>
    <m/>
    <m/>
    <m/>
    <m/>
    <m/>
    <m/>
    <m/>
    <n v="30828"/>
    <m/>
    <s v="מרכז"/>
    <x v="16"/>
    <x v="62"/>
    <m/>
    <s v="אב"/>
    <m/>
    <s v="רשויות"/>
    <s v="פינוי-בינוי"/>
    <s v="בביצוע + מבנים מאוכלסים"/>
    <n v="712306"/>
    <s v="411 20110098"/>
    <n v="411"/>
    <n v="20110098"/>
    <s v="בקשה להיתר"/>
    <s v="בניה חדשה"/>
    <n v="633"/>
    <s v="יהוד"/>
    <n v="9400"/>
    <s v="הרצל"/>
    <n v="116"/>
    <n v="14"/>
    <n v="14"/>
    <m/>
    <d v="2011-05-17T00:00:00"/>
    <n v="0"/>
    <n v="0"/>
    <m/>
    <m/>
    <n v="100"/>
    <m/>
    <m/>
    <m/>
    <m/>
    <m/>
    <s v="הקמת 2 בנינים בגובה 13 קומות סה&quot;כ: 100 יחידות דיור."/>
    <m/>
    <m/>
    <m/>
    <s v="NULL"/>
    <m/>
    <m/>
    <m/>
    <m/>
    <m/>
    <m/>
    <m/>
    <m/>
    <m/>
    <m/>
    <m/>
    <m/>
    <m/>
    <m/>
    <m/>
    <m/>
    <s v="שליפת חלקה 0 (אוגוסט 2020)"/>
    <n v="2011"/>
    <x v="0"/>
    <s v="בנייה"/>
    <m/>
    <m/>
    <m/>
    <m/>
    <m/>
    <m/>
    <n v="4"/>
    <s v="להיתר"/>
    <m/>
    <x v="0"/>
    <m/>
    <m/>
    <m/>
    <m/>
    <m/>
    <m/>
    <m/>
    <m/>
    <m/>
    <m/>
    <m/>
    <s v="רלוונטי לפי כתובת ולפי אלון "/>
    <m/>
    <n v="354"/>
    <n v="354"/>
    <b v="1"/>
    <m/>
    <m/>
    <m/>
    <m/>
    <m/>
    <m/>
    <m/>
    <m/>
    <m/>
    <m/>
    <m/>
    <m/>
    <m/>
    <m/>
    <m/>
    <m/>
    <m/>
    <m/>
  </r>
  <r>
    <n v="367"/>
    <m/>
    <m/>
    <m/>
    <m/>
    <m/>
    <m/>
    <m/>
    <m/>
    <m/>
    <m/>
    <n v="30828"/>
    <m/>
    <s v="מרכז"/>
    <x v="16"/>
    <x v="62"/>
    <m/>
    <s v="אב"/>
    <m/>
    <s v="רשויות"/>
    <s v="רשויות מקומיות - פינוי-בינוי"/>
    <s v="בביצוע + מבנים מאוכלסים"/>
    <n v="712584"/>
    <s v="411 20120227"/>
    <n v="411"/>
    <n v="20120227"/>
    <s v="בקשה להיתר"/>
    <s v="בניה חדשה"/>
    <n v="633"/>
    <s v="יהוד"/>
    <n v="9400"/>
    <s v="הרצל"/>
    <n v="116"/>
    <n v="14"/>
    <n v="14"/>
    <m/>
    <d v="2011-05-17T00:00:00"/>
    <n v="0"/>
    <n v="100"/>
    <n v="20"/>
    <n v="80"/>
    <n v="100"/>
    <m/>
    <m/>
    <m/>
    <m/>
    <m/>
    <s v="הקמת 2 בנינים בגובה 13 קומות סה&quot;כ: 100 יחידות דיור. "/>
    <m/>
    <m/>
    <m/>
    <n v="195583"/>
    <n v="20120227"/>
    <m/>
    <d v="2012-12-30T00:00:00"/>
    <m/>
    <n v="0"/>
    <n v="100"/>
    <n v="0"/>
    <m/>
    <n v="0"/>
    <m/>
    <n v="100"/>
    <m/>
    <m/>
    <s v="הקמת 2 בנינים בגובה 13 קומות סה&quot;כ: 100 יחידות דיור. "/>
    <m/>
    <m/>
    <m/>
    <n v="2011"/>
    <x v="10"/>
    <s v="בנייה"/>
    <s v="בנייה"/>
    <m/>
    <n v="24"/>
    <m/>
    <m/>
    <m/>
    <n v="1"/>
    <s v="להיתר"/>
    <m/>
    <x v="1"/>
    <m/>
    <m/>
    <m/>
    <n v="712584"/>
    <n v="195583"/>
    <m/>
    <m/>
    <m/>
    <m/>
    <m/>
    <m/>
    <m/>
    <m/>
    <n v="354"/>
    <n v="354"/>
    <b v="1"/>
    <m/>
    <m/>
    <m/>
    <m/>
    <m/>
    <m/>
    <m/>
    <m/>
    <m/>
    <m/>
    <m/>
    <m/>
    <m/>
    <m/>
    <m/>
    <m/>
    <m/>
    <m/>
  </r>
  <r>
    <n v="369"/>
    <m/>
    <m/>
    <m/>
    <m/>
    <m/>
    <m/>
    <m/>
    <m/>
    <m/>
    <m/>
    <n v="30828"/>
    <m/>
    <s v="מרכז"/>
    <x v="16"/>
    <x v="62"/>
    <m/>
    <s v="אב"/>
    <m/>
    <s v="רשויות"/>
    <s v="פינוי-בינוי"/>
    <s v="בביצוע + מבנים מאוכלסים"/>
    <n v="712330"/>
    <s v="411 20110127"/>
    <n v="411"/>
    <n v="20110127"/>
    <s v="בקשה להיתר"/>
    <s v="הריסת מבנה"/>
    <n v="633"/>
    <s v="יהוד"/>
    <n v="9400"/>
    <s v="הרצל"/>
    <n v="116"/>
    <n v="14"/>
    <n v="14"/>
    <m/>
    <d v="2011-07-05T00:00:00"/>
    <n v="0"/>
    <n v="0"/>
    <m/>
    <m/>
    <m/>
    <m/>
    <m/>
    <m/>
    <m/>
    <m/>
    <s v="הריסת מבנים קיימים מעל פני הקרקע ללא פירוק קווי ביוב קיימים"/>
    <m/>
    <m/>
    <m/>
    <s v="NULL"/>
    <m/>
    <m/>
    <m/>
    <m/>
    <m/>
    <m/>
    <m/>
    <m/>
    <m/>
    <m/>
    <m/>
    <m/>
    <m/>
    <m/>
    <m/>
    <m/>
    <s v="שליפת חלקה 0 (אוגוסט 2020)"/>
    <n v="2011"/>
    <x v="0"/>
    <s v="הריסה"/>
    <m/>
    <m/>
    <n v="24"/>
    <m/>
    <m/>
    <m/>
    <n v="2"/>
    <s v="להיתר"/>
    <m/>
    <x v="0"/>
    <m/>
    <m/>
    <m/>
    <m/>
    <m/>
    <m/>
    <m/>
    <m/>
    <m/>
    <m/>
    <m/>
    <s v="רלוונטי לפי כתובת ולפי אלון "/>
    <m/>
    <n v="354"/>
    <n v="354"/>
    <b v="1"/>
    <m/>
    <m/>
    <m/>
    <m/>
    <m/>
    <m/>
    <m/>
    <m/>
    <m/>
    <m/>
    <m/>
    <m/>
    <m/>
    <m/>
    <m/>
    <m/>
    <m/>
    <m/>
  </r>
  <r>
    <n v="370"/>
    <m/>
    <m/>
    <m/>
    <m/>
    <m/>
    <m/>
    <m/>
    <m/>
    <m/>
    <m/>
    <n v="30828"/>
    <m/>
    <s v="מרכז"/>
    <x v="16"/>
    <x v="62"/>
    <m/>
    <s v="אב"/>
    <m/>
    <s v="רשויות"/>
    <s v="פינוי-בינוי"/>
    <s v="בביצוע + מבנים מאוכלסים"/>
    <n v="712298"/>
    <s v="411 20110084"/>
    <n v="411"/>
    <n v="20110084"/>
    <s v="בקשה להיתר"/>
    <s v="בניה חדשה"/>
    <n v="5147"/>
    <s v="יהוד"/>
    <n v="9400"/>
    <s v="הרצל"/>
    <n v="116"/>
    <n v="18"/>
    <n v="18"/>
    <m/>
    <d v="2011-05-01T00:00:00"/>
    <n v="0"/>
    <n v="0"/>
    <m/>
    <m/>
    <n v="104"/>
    <m/>
    <m/>
    <m/>
    <m/>
    <m/>
    <s v="הקמת 2 בנינים של 13   ו-14 קומות  סה&quot;כ 104 יחידות דיור"/>
    <m/>
    <m/>
    <m/>
    <s v="NULL"/>
    <m/>
    <m/>
    <m/>
    <m/>
    <m/>
    <m/>
    <m/>
    <m/>
    <m/>
    <m/>
    <m/>
    <m/>
    <m/>
    <m/>
    <m/>
    <m/>
    <s v="שליפת חלקה 0 (אוגוסט 2020)"/>
    <n v="2011"/>
    <x v="0"/>
    <s v="בנייה"/>
    <m/>
    <m/>
    <n v="25"/>
    <m/>
    <m/>
    <n v="1"/>
    <n v="1"/>
    <s v="להיתר"/>
    <m/>
    <x v="0"/>
    <m/>
    <m/>
    <m/>
    <m/>
    <n v="195457"/>
    <m/>
    <m/>
    <m/>
    <m/>
    <m/>
    <m/>
    <s v="?"/>
    <m/>
    <n v="354"/>
    <n v="354"/>
    <b v="1"/>
    <m/>
    <m/>
    <m/>
    <m/>
    <m/>
    <m/>
    <m/>
    <s v="אישור בתנאים"/>
    <m/>
    <m/>
    <m/>
    <m/>
    <m/>
    <m/>
    <m/>
    <m/>
    <m/>
    <m/>
  </r>
  <r>
    <n v="371"/>
    <m/>
    <m/>
    <m/>
    <m/>
    <m/>
    <m/>
    <m/>
    <m/>
    <m/>
    <m/>
    <n v="30828"/>
    <m/>
    <s v="מרכז"/>
    <x v="16"/>
    <x v="62"/>
    <m/>
    <s v="אב"/>
    <m/>
    <s v="רשויות"/>
    <s v="פינוי-בינוי"/>
    <s v="בביצוע + מבנים מאוכלסים"/>
    <n v="712331"/>
    <s v="411 20110128"/>
    <n v="411"/>
    <n v="20110128"/>
    <s v="בקשה להיתר"/>
    <s v="הריסת מבנה"/>
    <n v="5147"/>
    <s v="יהוד"/>
    <n v="9400"/>
    <s v="הרצל"/>
    <n v="116"/>
    <n v="18"/>
    <n v="18"/>
    <m/>
    <d v="2011-07-05T00:00:00"/>
    <n v="0"/>
    <n v="0"/>
    <m/>
    <m/>
    <m/>
    <m/>
    <m/>
    <m/>
    <m/>
    <m/>
    <s v="הריסת מבנים קיימים מעל פני הקרקע ללא פירוק קווי ביוב קיימים."/>
    <m/>
    <m/>
    <m/>
    <n v="195430"/>
    <n v="20110128"/>
    <m/>
    <d v="2011-08-11T00:00:00"/>
    <m/>
    <n v="0"/>
    <n v="0"/>
    <m/>
    <m/>
    <m/>
    <m/>
    <m/>
    <m/>
    <m/>
    <m/>
    <m/>
    <m/>
    <s v="שליפת חלקה 0 (אוגוסט 2020)"/>
    <n v="2011"/>
    <x v="12"/>
    <s v="הריסה"/>
    <s v="הריסה"/>
    <m/>
    <n v="25"/>
    <m/>
    <m/>
    <m/>
    <n v="2"/>
    <s v="להיתר"/>
    <m/>
    <x v="3"/>
    <m/>
    <m/>
    <m/>
    <m/>
    <m/>
    <m/>
    <m/>
    <m/>
    <m/>
    <m/>
    <m/>
    <s v="?"/>
    <m/>
    <n v="354"/>
    <n v="354"/>
    <b v="1"/>
    <m/>
    <m/>
    <m/>
    <m/>
    <m/>
    <m/>
    <m/>
    <m/>
    <m/>
    <m/>
    <m/>
    <m/>
    <m/>
    <m/>
    <m/>
    <m/>
    <m/>
    <m/>
  </r>
  <r>
    <n v="372"/>
    <m/>
    <m/>
    <m/>
    <m/>
    <m/>
    <m/>
    <m/>
    <m/>
    <m/>
    <m/>
    <n v="30828"/>
    <m/>
    <s v="מרכז"/>
    <x v="16"/>
    <x v="62"/>
    <m/>
    <s v="אב"/>
    <m/>
    <s v="רשויות"/>
    <s v="רשויות מקומיות - פינוי-בינוי"/>
    <s v="בביצוע + מבנים מאוכלסים"/>
    <n v="712380"/>
    <s v="411 20110191"/>
    <n v="411"/>
    <n v="20110191"/>
    <s v="בקשה להיתר"/>
    <s v="תוכ' שינויים - תוס' שטח"/>
    <n v="5147"/>
    <s v="יהוד"/>
    <n v="9400"/>
    <s v="הרצל"/>
    <n v="116"/>
    <n v="18"/>
    <n v="18"/>
    <m/>
    <d v="2011-09-18T00:00:00"/>
    <n v="0"/>
    <n v="0"/>
    <m/>
    <m/>
    <n v="104"/>
    <m/>
    <m/>
    <m/>
    <m/>
    <m/>
    <s v="תוכנית שינויים- הקמת 2 בנינים בגובה של 13 ו-14 קומות סה&quot;כ 104 יח&quot;ד+חדר שנאים תת קרקעי. "/>
    <m/>
    <m/>
    <m/>
    <n v="195457"/>
    <n v="20110191"/>
    <m/>
    <d v="2011-10-30T00:00:00"/>
    <m/>
    <n v="0"/>
    <n v="0"/>
    <m/>
    <m/>
    <m/>
    <m/>
    <n v="104"/>
    <m/>
    <m/>
    <s v="תוכנית שינויים- הקמת 2 בנינים בגובה של 13 -14 קומות סה&quot;כ:104 יח&quot;ד +חדר שנאים תת קרקעי "/>
    <m/>
    <m/>
    <m/>
    <n v="2011"/>
    <x v="12"/>
    <s v="בנייה"/>
    <s v="בנייה"/>
    <m/>
    <n v="25"/>
    <m/>
    <m/>
    <m/>
    <n v="2"/>
    <s v="להיתר"/>
    <m/>
    <x v="1"/>
    <m/>
    <m/>
    <m/>
    <n v="712298"/>
    <m/>
    <m/>
    <m/>
    <m/>
    <m/>
    <m/>
    <m/>
    <s v="רלוונטי"/>
    <m/>
    <n v="354"/>
    <n v="354"/>
    <b v="1"/>
    <m/>
    <m/>
    <m/>
    <m/>
    <m/>
    <m/>
    <m/>
    <m/>
    <m/>
    <m/>
    <m/>
    <m/>
    <m/>
    <m/>
    <m/>
    <m/>
    <m/>
    <m/>
  </r>
  <r>
    <n v="373"/>
    <m/>
    <m/>
    <m/>
    <m/>
    <m/>
    <m/>
    <m/>
    <m/>
    <m/>
    <m/>
    <n v="30828"/>
    <m/>
    <s v="מרכז"/>
    <x v="16"/>
    <x v="62"/>
    <m/>
    <s v="אב"/>
    <m/>
    <s v="רשויות"/>
    <s v="פינוי-בינוי"/>
    <s v="בביצוע + מבנים מאוכלסים"/>
    <n v="712835"/>
    <s v="411 20140218"/>
    <n v="411"/>
    <n v="20140218"/>
    <s v="בקשה להיתר"/>
    <s v="גדר"/>
    <n v="5344"/>
    <s v="יהוד"/>
    <n v="9400"/>
    <s v="וינהויז זאב"/>
    <n v="166"/>
    <n v="0"/>
    <n v="0"/>
    <m/>
    <d v="2014-12-23T00:00:00"/>
    <n v="0"/>
    <n v="0"/>
    <m/>
    <m/>
    <m/>
    <m/>
    <m/>
    <m/>
    <m/>
    <m/>
    <s v="הריסת מבנה קיים במסגרת תכנית פינוי. גידור מגרשים 7 ו-16 לקראת בניה  ."/>
    <m/>
    <m/>
    <m/>
    <n v="193700"/>
    <n v="20140218"/>
    <m/>
    <d v="2015-02-16T00:00:00"/>
    <m/>
    <n v="0"/>
    <n v="0"/>
    <m/>
    <m/>
    <m/>
    <m/>
    <m/>
    <m/>
    <m/>
    <s v="הריסת מבנה קיים במסגרת תכנית פינוי. גידור מגרשים 7 ו-16 לקראת בניה חדשה"/>
    <m/>
    <m/>
    <s v="שליפה לפי תבעות (אוגוסט 2020)"/>
    <n v="2014"/>
    <x v="5"/>
    <s v="הריסה"/>
    <s v="הריסה"/>
    <m/>
    <n v="14"/>
    <m/>
    <m/>
    <m/>
    <n v="3"/>
    <s v="להיתר"/>
    <m/>
    <x v="3"/>
    <s v="קדום"/>
    <m/>
    <m/>
    <m/>
    <m/>
    <m/>
    <m/>
    <m/>
    <m/>
    <m/>
    <m/>
    <m/>
    <m/>
    <n v="354"/>
    <n v="354"/>
    <b v="1"/>
    <m/>
    <m/>
    <m/>
    <m/>
    <m/>
    <m/>
    <m/>
    <m/>
    <m/>
    <m/>
    <m/>
    <m/>
    <m/>
    <m/>
    <m/>
    <m/>
    <m/>
    <m/>
  </r>
  <r>
    <n v="375"/>
    <m/>
    <m/>
    <m/>
    <m/>
    <m/>
    <m/>
    <m/>
    <m/>
    <m/>
    <m/>
    <n v="30828"/>
    <m/>
    <s v="מרכז"/>
    <x v="16"/>
    <x v="62"/>
    <m/>
    <s v="אב"/>
    <m/>
    <s v="רשויות"/>
    <s v="רשויות מקומיות - פינוי-בינוי"/>
    <s v="בביצוע + מבנים מאוכלסים"/>
    <n v="712837"/>
    <s v="411 20140226"/>
    <n v="411"/>
    <n v="20140226"/>
    <s v="בקשה להיתר"/>
    <s v="בית במקום בית להריסה"/>
    <n v="5345"/>
    <s v="יהוד"/>
    <n v="9400"/>
    <s v="וינהויז זאב"/>
    <n v="166"/>
    <n v="2"/>
    <n v="2"/>
    <m/>
    <d v="2014-12-30T00:00:00"/>
    <n v="0"/>
    <n v="0"/>
    <n v="10"/>
    <n v="44"/>
    <n v="54"/>
    <m/>
    <m/>
    <m/>
    <m/>
    <m/>
    <s v="הריסת מבנה קיים במסגרת תכנית פינוי והקמת בניין משותף הכולל: 54 יח&quot;ד,14 קומות מעל קומת קרקע+מרתף. "/>
    <m/>
    <m/>
    <m/>
    <n v="1462802"/>
    <n v="20140226"/>
    <m/>
    <d v="2016-11-29T00:00:00"/>
    <m/>
    <n v="0"/>
    <n v="0"/>
    <n v="0"/>
    <m/>
    <n v="0"/>
    <m/>
    <n v="54"/>
    <m/>
    <m/>
    <s v="      יתר התנאים ראה בנספח א' להיתר הבניה.       לא תוקם גדר בגבול הצפוני של       לרבות  גדר,שבילים ,סוג ריצוף גופי תאורה שילוט וגינון בשפ&quot;פ והמשכיים לשטחים ציבוריים (מדרכות ושצ&quot;פ ) ייערך בטרם יחלו בעבודות הפיתוח בשטחים אלה בתאום עם אגף הנדסה ומהנדס העיר"/>
    <m/>
    <m/>
    <m/>
    <n v="2014"/>
    <x v="9"/>
    <s v="הריסה + בנייה"/>
    <s v="הריסה + בנייה"/>
    <m/>
    <n v="10"/>
    <m/>
    <m/>
    <m/>
    <n v="1"/>
    <s v="להיתר"/>
    <m/>
    <x v="1"/>
    <m/>
    <m/>
    <m/>
    <n v="712837"/>
    <n v="1462802"/>
    <m/>
    <m/>
    <m/>
    <m/>
    <m/>
    <m/>
    <m/>
    <m/>
    <n v="354"/>
    <n v="354"/>
    <b v="1"/>
    <m/>
    <m/>
    <m/>
    <m/>
    <m/>
    <m/>
    <m/>
    <m/>
    <m/>
    <m/>
    <m/>
    <m/>
    <m/>
    <m/>
    <m/>
    <m/>
    <m/>
    <m/>
  </r>
  <r>
    <n v="374"/>
    <m/>
    <m/>
    <m/>
    <m/>
    <m/>
    <m/>
    <m/>
    <m/>
    <m/>
    <m/>
    <n v="30828"/>
    <m/>
    <s v="מרכז"/>
    <x v="16"/>
    <x v="62"/>
    <m/>
    <s v="אב"/>
    <m/>
    <s v="רשויות"/>
    <s v="רשויות מקומיות - פינוי-בינוי"/>
    <s v="בביצוע + מבנים מאוכלסים"/>
    <n v="712838"/>
    <s v="411 20140227"/>
    <n v="411"/>
    <n v="20140227"/>
    <s v="בקשה להיתר"/>
    <s v="בית במקום בית להריסה"/>
    <n v="5344"/>
    <s v="יהוד"/>
    <n v="9400"/>
    <s v="וינהויז זאב"/>
    <n v="166"/>
    <n v="4"/>
    <n v="4"/>
    <m/>
    <d v="2014-12-30T00:00:00"/>
    <n v="0"/>
    <n v="0"/>
    <n v="3"/>
    <n v="51"/>
    <n v="54"/>
    <m/>
    <m/>
    <m/>
    <m/>
    <m/>
    <s v=" הקמת בניין משותף הכולל: 54 יח&quot;ד,14 קומות מעל קומת קרקע+קומת מרתף. "/>
    <m/>
    <m/>
    <m/>
    <n v="1462801"/>
    <n v="20140227"/>
    <m/>
    <d v="2016-08-16T00:00:00"/>
    <m/>
    <n v="0"/>
    <n v="0"/>
    <n v="3"/>
    <m/>
    <n v="51"/>
    <m/>
    <n v="54"/>
    <m/>
    <m/>
    <s v="        במידה ובנין זה יאוכלס לפני בנין מספר 16, יובטח שלמותו של החניון וכל השטחים הציבוריים   הנלווים , לרבות אישור יועץ תנועה ובטיחות לשלבי האכלוס.         רישום תצ''ר - תנאי לאכלוס.  הערות לפיתוח 1.  הפיתוח יהיה עפ&quot;י תוכנית פיתוח מאושרת שהינה חלק בלתי "/>
    <m/>
    <m/>
    <m/>
    <n v="2014"/>
    <x v="9"/>
    <s v="בנייה"/>
    <s v="בנייה"/>
    <m/>
    <n v="14"/>
    <m/>
    <m/>
    <m/>
    <n v="1"/>
    <s v="להיתר"/>
    <m/>
    <x v="1"/>
    <m/>
    <m/>
    <m/>
    <n v="712838"/>
    <n v="1462801"/>
    <m/>
    <m/>
    <m/>
    <m/>
    <m/>
    <m/>
    <s v="רלוונטי"/>
    <m/>
    <n v="354"/>
    <n v="354"/>
    <b v="1"/>
    <m/>
    <m/>
    <m/>
    <m/>
    <m/>
    <m/>
    <m/>
    <m/>
    <m/>
    <m/>
    <m/>
    <m/>
    <m/>
    <m/>
    <m/>
    <m/>
    <m/>
    <m/>
  </r>
  <r>
    <n v="376"/>
    <m/>
    <m/>
    <m/>
    <m/>
    <m/>
    <m/>
    <m/>
    <m/>
    <m/>
    <m/>
    <n v="30828"/>
    <m/>
    <s v="מרכז"/>
    <x v="16"/>
    <x v="62"/>
    <m/>
    <s v="אב"/>
    <m/>
    <s v="רשויות"/>
    <s v="פינוי-בינוי"/>
    <s v="בביצוע + מבנים מאוכלסים"/>
    <n v="712422"/>
    <s v="411 20110246"/>
    <n v="411"/>
    <n v="20110246"/>
    <s v="בקשה להיתר"/>
    <s v="הריסת מבנה"/>
    <n v="3902"/>
    <s v="יהוד"/>
    <n v="9400"/>
    <s v="וינהויז זאב"/>
    <n v="166"/>
    <n v="5"/>
    <n v="5"/>
    <m/>
    <d v="2011-11-29T00:00:00"/>
    <n v="0"/>
    <n v="0"/>
    <m/>
    <m/>
    <m/>
    <m/>
    <m/>
    <m/>
    <m/>
    <m/>
    <s v="הריסת 2 מבנים"/>
    <m/>
    <m/>
    <m/>
    <n v="195482"/>
    <n v="20110246"/>
    <m/>
    <d v="2011-12-01T00:00:00"/>
    <m/>
    <n v="0"/>
    <n v="0"/>
    <m/>
    <m/>
    <m/>
    <m/>
    <m/>
    <m/>
    <m/>
    <s v="הריסת 2 מבנים ללא פגיעה בתשתיות"/>
    <m/>
    <m/>
    <s v="שליפה לפי תבעות (אוגוסט 2020)"/>
    <n v="2011"/>
    <x v="12"/>
    <s v="הריסה"/>
    <s v="הריסה"/>
    <m/>
    <n v="17"/>
    <m/>
    <m/>
    <m/>
    <n v="3"/>
    <s v="להיתר"/>
    <m/>
    <x v="3"/>
    <s v="קדום"/>
    <m/>
    <m/>
    <m/>
    <m/>
    <m/>
    <m/>
    <m/>
    <m/>
    <m/>
    <m/>
    <m/>
    <m/>
    <n v="354"/>
    <n v="354"/>
    <b v="1"/>
    <m/>
    <m/>
    <m/>
    <m/>
    <m/>
    <m/>
    <m/>
    <m/>
    <m/>
    <m/>
    <m/>
    <m/>
    <m/>
    <m/>
    <m/>
    <m/>
    <m/>
    <m/>
  </r>
  <r>
    <n v="377"/>
    <m/>
    <m/>
    <m/>
    <m/>
    <m/>
    <m/>
    <m/>
    <m/>
    <m/>
    <m/>
    <n v="30828"/>
    <m/>
    <s v="מרכז"/>
    <x v="16"/>
    <x v="62"/>
    <m/>
    <s v="אב"/>
    <m/>
    <s v="רשויות"/>
    <s v="רשויות מקומיות - פינוי-בינוי"/>
    <s v="בביצוע + מבנים מאוכלסים"/>
    <n v="712447"/>
    <s v="411 20110271"/>
    <n v="411"/>
    <n v="20110271"/>
    <s v="בקשה להיתר"/>
    <s v="בניה חדשה"/>
    <n v="5170"/>
    <s v="יהוד"/>
    <n v="9400"/>
    <s v="וינהויז זאב"/>
    <n v="166"/>
    <n v="5"/>
    <n v="5"/>
    <m/>
    <d v="2011-12-07T00:00:00"/>
    <n v="0"/>
    <n v="11"/>
    <n v="0"/>
    <n v="0"/>
    <n v="11"/>
    <m/>
    <m/>
    <m/>
    <m/>
    <m/>
    <s v="בנין  5 קומות -קומת מסחר 3 חנויות +גלריה  ו 4 קומות מגורים 11 סה&quot;כ  יחידות דיור. "/>
    <m/>
    <m/>
    <m/>
    <n v="195503"/>
    <n v="20110271"/>
    <m/>
    <d v="2013-04-18T00:00:00"/>
    <m/>
    <n v="0"/>
    <n v="11"/>
    <n v="0"/>
    <m/>
    <n v="0"/>
    <m/>
    <n v="11"/>
    <m/>
    <m/>
    <s v="בנין  5 קומות -קומת מסחר+גלריה  ו 4 קומות מגורים 8 סה&quot;כ  יחידות דיור. "/>
    <m/>
    <m/>
    <m/>
    <n v="2011"/>
    <x v="11"/>
    <s v="בנייה"/>
    <s v="בנייה"/>
    <m/>
    <n v="17"/>
    <m/>
    <m/>
    <m/>
    <n v="1"/>
    <s v="להיתר"/>
    <m/>
    <x v="1"/>
    <m/>
    <m/>
    <m/>
    <n v="712447"/>
    <n v="195503"/>
    <m/>
    <m/>
    <m/>
    <m/>
    <m/>
    <m/>
    <m/>
    <m/>
    <n v="354"/>
    <n v="354"/>
    <b v="1"/>
    <m/>
    <m/>
    <m/>
    <m/>
    <m/>
    <m/>
    <m/>
    <m/>
    <m/>
    <m/>
    <m/>
    <m/>
    <m/>
    <m/>
    <m/>
    <m/>
    <m/>
    <m/>
  </r>
  <r>
    <n v="378"/>
    <m/>
    <m/>
    <m/>
    <m/>
    <m/>
    <m/>
    <m/>
    <m/>
    <m/>
    <m/>
    <n v="30828"/>
    <m/>
    <s v="מרכז"/>
    <x v="16"/>
    <x v="62"/>
    <m/>
    <s v="אב"/>
    <m/>
    <s v="רשויות"/>
    <s v="רשויות מקומיות - פינוי-בינוי"/>
    <s v="בביצוע + מבנים מאוכלסים"/>
    <n v="712862"/>
    <s v="411 20150032"/>
    <n v="411"/>
    <n v="20150032"/>
    <s v="בקשה להיתר"/>
    <s v="תוספת למבנה קיים"/>
    <n v="5170"/>
    <s v="יהוד"/>
    <n v="9400"/>
    <s v="וינהויז זאב"/>
    <n v="166"/>
    <n v="5"/>
    <n v="5"/>
    <m/>
    <d v="2015-02-12T00:00:00"/>
    <n v="0"/>
    <n v="0"/>
    <n v="0"/>
    <n v="0"/>
    <n v="14"/>
    <m/>
    <m/>
    <m/>
    <m/>
    <m/>
    <s v="תוספת קומה לבניין קיים בן 5 קומות+תוספת של 3 יח&quot;ד סה&quot;כ 14 יח&quot;ד וסה&quot;כ 6 קומות. "/>
    <m/>
    <m/>
    <m/>
    <n v="195667"/>
    <n v="20150032"/>
    <m/>
    <d v="2016-01-17T00:00:00"/>
    <m/>
    <n v="0"/>
    <n v="0"/>
    <n v="0"/>
    <m/>
    <n v="0"/>
    <m/>
    <n v="14"/>
    <m/>
    <m/>
    <s v="יש לקבל אישור תוכנית צמחיה ופיתוח רחבות מרכזיות לפני ביצוע ,ע&quot;י מתכנון נוף של הרשות ואו מהנדס העיר . תוספת קומה לבניין קיים בן 5 קומות+תוספת של 3 יח&quot;ד סה&quot;כ 14 יח&quot;ד וסה&quot;כ 6 קומות. תנאי בהיתר (יתר התנאים ראה נספח א ' ): "/>
    <m/>
    <m/>
    <m/>
    <n v="2015"/>
    <x v="9"/>
    <s v="בנייה"/>
    <s v="בנייה"/>
    <m/>
    <n v="17"/>
    <m/>
    <m/>
    <m/>
    <n v="1"/>
    <s v="להיתר"/>
    <m/>
    <x v="1"/>
    <m/>
    <m/>
    <m/>
    <n v="712862"/>
    <n v="195667"/>
    <m/>
    <m/>
    <m/>
    <m/>
    <m/>
    <m/>
    <m/>
    <m/>
    <n v="354"/>
    <n v="354"/>
    <b v="1"/>
    <m/>
    <m/>
    <m/>
    <m/>
    <m/>
    <m/>
    <m/>
    <m/>
    <m/>
    <m/>
    <m/>
    <m/>
    <m/>
    <m/>
    <m/>
    <m/>
    <m/>
    <m/>
  </r>
  <r>
    <n v="380"/>
    <m/>
    <m/>
    <m/>
    <m/>
    <m/>
    <m/>
    <m/>
    <m/>
    <m/>
    <m/>
    <n v="30828"/>
    <m/>
    <s v="מרכז"/>
    <x v="16"/>
    <x v="62"/>
    <m/>
    <s v="אב"/>
    <m/>
    <s v="רשויות"/>
    <s v="רשויות מקומיות - פינוי-בינוי"/>
    <s v="בביצוע + מבנים מאוכלסים"/>
    <n v="712446"/>
    <s v="411 20110270"/>
    <n v="411"/>
    <n v="20110270"/>
    <s v="בקשה להיתר"/>
    <s v="בניה חדשה"/>
    <n v="5169"/>
    <s v="יהוד"/>
    <n v="9400"/>
    <s v="וינהויז זאב"/>
    <n v="166"/>
    <n v="7"/>
    <n v="7"/>
    <m/>
    <d v="2011-12-07T00:00:00"/>
    <n v="0"/>
    <n v="8"/>
    <n v="0"/>
    <n v="0"/>
    <n v="8"/>
    <m/>
    <m/>
    <m/>
    <m/>
    <m/>
    <s v="בנין  5 קומות -קומת מסחר+גלריה  ו 4 קומות מגורים 8 סה&quot;כ  יחידות דיור. "/>
    <m/>
    <m/>
    <m/>
    <n v="195502"/>
    <n v="20110270"/>
    <m/>
    <d v="2013-04-18T00:00:00"/>
    <m/>
    <n v="0"/>
    <n v="8"/>
    <n v="0"/>
    <m/>
    <n v="0"/>
    <m/>
    <n v="8"/>
    <m/>
    <m/>
    <s v="בנין  5 קומות -קומת מסחר+גלריה  ו 4 קומות מגורים 8 סה&quot;כ  יחידות דיור. "/>
    <m/>
    <m/>
    <m/>
    <n v="2011"/>
    <x v="11"/>
    <s v="בנייה"/>
    <s v="בנייה"/>
    <m/>
    <n v="18"/>
    <m/>
    <m/>
    <m/>
    <n v="1"/>
    <s v="להיתר"/>
    <m/>
    <x v="1"/>
    <m/>
    <m/>
    <m/>
    <n v="712446"/>
    <n v="195502"/>
    <m/>
    <m/>
    <m/>
    <m/>
    <m/>
    <m/>
    <m/>
    <m/>
    <n v="354"/>
    <n v="354"/>
    <b v="1"/>
    <m/>
    <m/>
    <m/>
    <m/>
    <m/>
    <m/>
    <m/>
    <m/>
    <m/>
    <m/>
    <m/>
    <m/>
    <m/>
    <m/>
    <m/>
    <m/>
    <m/>
    <m/>
  </r>
  <r>
    <n v="381"/>
    <m/>
    <m/>
    <m/>
    <m/>
    <m/>
    <m/>
    <m/>
    <m/>
    <m/>
    <m/>
    <n v="30828"/>
    <m/>
    <s v="מרכז"/>
    <x v="16"/>
    <x v="62"/>
    <m/>
    <s v="אב"/>
    <m/>
    <s v="רשויות"/>
    <s v="רשויות מקומיות - פינוי-בינוי"/>
    <s v="בביצוע + מבנים מאוכלסים"/>
    <n v="712445"/>
    <s v="411 20110269"/>
    <n v="411"/>
    <n v="20110269"/>
    <s v="בקשה להיתר"/>
    <s v="בניה חדשה"/>
    <n v="5168"/>
    <s v="יהוד"/>
    <n v="9400"/>
    <s v="וינהויז זאב"/>
    <n v="166"/>
    <n v="9"/>
    <n v="9"/>
    <m/>
    <d v="2011-12-07T00:00:00"/>
    <n v="0"/>
    <n v="6"/>
    <n v="0"/>
    <n v="0"/>
    <n v="6"/>
    <m/>
    <m/>
    <m/>
    <m/>
    <m/>
    <s v="בנין 4 קומות -קומת מסחר-3 חנויות +גלריה , 3 קומות מגורים 6סה&quot;כ  יחידות דיור . "/>
    <m/>
    <m/>
    <m/>
    <n v="195500"/>
    <n v="20110269"/>
    <m/>
    <d v="2013-04-18T00:00:00"/>
    <m/>
    <n v="0"/>
    <n v="6"/>
    <n v="0"/>
    <m/>
    <n v="0"/>
    <m/>
    <n v="6"/>
    <m/>
    <m/>
    <s v="בנין 4 קומות -קומת מסחר+גלריה , 3 קומות מגורים 6סה&quot;כ  יחידות דיור . "/>
    <m/>
    <m/>
    <m/>
    <n v="2011"/>
    <x v="11"/>
    <s v="בנייה"/>
    <s v="בנייה"/>
    <m/>
    <n v="20"/>
    <m/>
    <m/>
    <m/>
    <n v="1"/>
    <s v="להיתר"/>
    <m/>
    <x v="1"/>
    <m/>
    <m/>
    <m/>
    <n v="712445"/>
    <n v="195500"/>
    <m/>
    <m/>
    <m/>
    <m/>
    <m/>
    <m/>
    <m/>
    <m/>
    <n v="354"/>
    <n v="354"/>
    <b v="1"/>
    <m/>
    <m/>
    <m/>
    <m/>
    <m/>
    <m/>
    <m/>
    <m/>
    <m/>
    <m/>
    <m/>
    <m/>
    <m/>
    <m/>
    <m/>
    <m/>
    <m/>
    <m/>
  </r>
  <r>
    <n v="382"/>
    <m/>
    <m/>
    <m/>
    <m/>
    <m/>
    <m/>
    <m/>
    <m/>
    <m/>
    <m/>
    <n v="30828"/>
    <m/>
    <s v="מרכז"/>
    <x v="16"/>
    <x v="62"/>
    <m/>
    <s v="אב"/>
    <m/>
    <s v="רשויות"/>
    <s v="רשויות מקומיות - פינוי-בינוי"/>
    <s v="בביצוע + מבנים מאוכלסים"/>
    <n v="712861"/>
    <s v="411 20150031"/>
    <n v="411"/>
    <n v="20150031"/>
    <s v="בקשה להיתר"/>
    <s v="תוספת למבנה קיים"/>
    <n v="5168"/>
    <s v="יהוד"/>
    <n v="9400"/>
    <s v="וינהויז זאב"/>
    <n v="166"/>
    <n v="9"/>
    <n v="9"/>
    <m/>
    <d v="2015-02-12T00:00:00"/>
    <n v="0"/>
    <n v="0"/>
    <n v="0"/>
    <n v="0"/>
    <n v="8"/>
    <m/>
    <m/>
    <m/>
    <m/>
    <m/>
    <s v="תוספת קומה לבניין קיים בן 4 קומות ותוספת 2 יח&quot;ד סה&quot; 8 יח&quot;ד ו-5 קומות. "/>
    <m/>
    <m/>
    <m/>
    <n v="195666"/>
    <n v="20150031"/>
    <m/>
    <d v="2016-01-17T00:00:00"/>
    <m/>
    <n v="0"/>
    <n v="0"/>
    <n v="0"/>
    <m/>
    <n v="0"/>
    <m/>
    <n v="8"/>
    <m/>
    <m/>
    <s v="יש לקבל אישור תוכנית צמחיה ופיתוח רחבות מרכזיות לפני ביצוע ,ע&quot;י מתכנון נוף של הרשות ואו מהנדס העיר . תוספת קומה לבניין קיים בן 4 קומות ותוספת 2 יח&quot;ד סה&quot; 8 יח&quot;ד ו-5 קומות. תנאי בהיתר (יתר התנאים ראה נספח א ' ): "/>
    <m/>
    <m/>
    <m/>
    <n v="2015"/>
    <x v="9"/>
    <s v="בנייה"/>
    <s v="בנייה"/>
    <m/>
    <n v="20"/>
    <m/>
    <m/>
    <m/>
    <n v="1"/>
    <s v="להיתר"/>
    <m/>
    <x v="1"/>
    <m/>
    <m/>
    <m/>
    <n v="712861"/>
    <n v="195666"/>
    <m/>
    <m/>
    <m/>
    <m/>
    <m/>
    <m/>
    <m/>
    <m/>
    <n v="354"/>
    <n v="354"/>
    <b v="1"/>
    <m/>
    <m/>
    <m/>
    <m/>
    <m/>
    <m/>
    <m/>
    <m/>
    <m/>
    <m/>
    <m/>
    <m/>
    <m/>
    <m/>
    <m/>
    <m/>
    <m/>
    <m/>
  </r>
  <r>
    <n v="383"/>
    <m/>
    <m/>
    <m/>
    <m/>
    <m/>
    <m/>
    <m/>
    <m/>
    <m/>
    <m/>
    <n v="30828"/>
    <m/>
    <s v="מרכז"/>
    <x v="16"/>
    <x v="62"/>
    <m/>
    <s v="אב"/>
    <m/>
    <s v="רשויות"/>
    <s v="רשויות מקומיות - פינוי-בינוי"/>
    <s v="בביצוע + מבנים מאוכלסים"/>
    <n v="712442"/>
    <s v="411 20110266"/>
    <n v="411"/>
    <n v="20110266"/>
    <s v="בקשה להיתר"/>
    <s v="בניה חדשה"/>
    <n v="5165"/>
    <s v="יהוד"/>
    <n v="9400"/>
    <s v="וינהויז זאב"/>
    <n v="166"/>
    <n v="11"/>
    <n v="11"/>
    <m/>
    <d v="2011-12-07T00:00:00"/>
    <n v="0"/>
    <n v="8"/>
    <n v="0"/>
    <n v="0"/>
    <n v="8"/>
    <m/>
    <m/>
    <m/>
    <m/>
    <m/>
    <s v="בנין  5 קומות -קומת מסחר-3 חנויות +גלריה , ו4 קומות מגורים סה&quot;כ 8 יחידות דיור  . "/>
    <m/>
    <m/>
    <m/>
    <n v="195497"/>
    <n v="20110266"/>
    <m/>
    <d v="2013-04-18T00:00:00"/>
    <m/>
    <n v="0"/>
    <n v="8"/>
    <n v="0"/>
    <m/>
    <n v="0"/>
    <m/>
    <n v="8"/>
    <m/>
    <m/>
    <s v="בנין  5 קומות -קומת מסחר+גלריה , ו4 קומות מגורים סה&quot;כ 8 יחידות דיור  . "/>
    <m/>
    <m/>
    <m/>
    <n v="2011"/>
    <x v="11"/>
    <s v="בנייה"/>
    <s v="בנייה"/>
    <m/>
    <n v="22"/>
    <m/>
    <m/>
    <m/>
    <n v="1"/>
    <s v="להיתר"/>
    <m/>
    <x v="1"/>
    <m/>
    <m/>
    <m/>
    <n v="712442"/>
    <n v="195497"/>
    <m/>
    <m/>
    <m/>
    <m/>
    <m/>
    <m/>
    <m/>
    <m/>
    <n v="354"/>
    <n v="354"/>
    <b v="1"/>
    <m/>
    <m/>
    <m/>
    <m/>
    <m/>
    <m/>
    <m/>
    <m/>
    <m/>
    <m/>
    <m/>
    <m/>
    <m/>
    <m/>
    <m/>
    <m/>
    <m/>
    <m/>
  </r>
  <r>
    <n v="384"/>
    <m/>
    <m/>
    <m/>
    <m/>
    <m/>
    <m/>
    <m/>
    <m/>
    <m/>
    <m/>
    <n v="30828"/>
    <m/>
    <s v="מרכז"/>
    <x v="16"/>
    <x v="62"/>
    <m/>
    <s v="אב"/>
    <m/>
    <s v="רשויות"/>
    <s v="רשויות מקומיות - פינוי-בינוי"/>
    <s v="בביצוע + מבנים מאוכלסים"/>
    <n v="712863"/>
    <s v="411 20150033"/>
    <n v="411"/>
    <n v="20150033"/>
    <s v="בקשה להיתר"/>
    <s v="תוספת למבנה קיים"/>
    <n v="5165"/>
    <s v="יהוד"/>
    <n v="9400"/>
    <s v="וינהויז זאב"/>
    <n v="166"/>
    <n v="11"/>
    <n v="11"/>
    <m/>
    <d v="2015-02-12T00:00:00"/>
    <n v="0"/>
    <n v="0"/>
    <n v="0"/>
    <n v="0"/>
    <n v="10"/>
    <m/>
    <m/>
    <m/>
    <m/>
    <m/>
    <s v="תוספת קומה לבניין קיים בן 5 קומות ותוספת של 2 יח&quot;ד סה&quot;כ 10 יח&quot;ד וסה&quot;כ 6 קומות. "/>
    <m/>
    <m/>
    <m/>
    <n v="195668"/>
    <n v="20150033"/>
    <m/>
    <d v="2016-01-17T00:00:00"/>
    <m/>
    <n v="0"/>
    <n v="0"/>
    <n v="0"/>
    <m/>
    <n v="0"/>
    <m/>
    <n v="10"/>
    <m/>
    <m/>
    <s v="יש לקבל אישור תוכנית צמחיה ופיתוח רחבות מרכזיות לפני ביצוע ,ע&quot;י מתכנון נוף של הרשות ואו מהנדס העיר . תוספת קומה לבניין קיים בן 5 קומות ותוספת של 2 יח&quot;ד סה&quot;כ 10 יח&quot;ד וסה&quot;כ 6 קומות. תנאי בהיתר (יתר התנאים ראה נספח א ' ): "/>
    <m/>
    <m/>
    <m/>
    <n v="2015"/>
    <x v="9"/>
    <s v="בנייה"/>
    <s v="בנייה"/>
    <m/>
    <n v="22"/>
    <m/>
    <m/>
    <m/>
    <n v="1"/>
    <s v="להיתר"/>
    <m/>
    <x v="1"/>
    <m/>
    <m/>
    <m/>
    <n v="712863"/>
    <n v="195668"/>
    <m/>
    <m/>
    <m/>
    <m/>
    <m/>
    <m/>
    <m/>
    <m/>
    <n v="354"/>
    <n v="354"/>
    <b v="1"/>
    <m/>
    <m/>
    <m/>
    <m/>
    <m/>
    <m/>
    <m/>
    <m/>
    <m/>
    <m/>
    <m/>
    <m/>
    <m/>
    <m/>
    <m/>
    <m/>
    <m/>
    <m/>
  </r>
  <r>
    <n v="385"/>
    <m/>
    <m/>
    <m/>
    <m/>
    <m/>
    <m/>
    <m/>
    <m/>
    <m/>
    <m/>
    <n v="30828"/>
    <m/>
    <s v="מרכז"/>
    <x v="16"/>
    <x v="62"/>
    <m/>
    <s v="אב"/>
    <m/>
    <s v="רשויות"/>
    <s v="רשויות מקומיות - פינוי-בינוי"/>
    <s v="בביצוע + מבנים מאוכלסים"/>
    <n v="712443"/>
    <s v="411 20110267"/>
    <n v="411"/>
    <n v="20110267"/>
    <s v="בקשה להיתר"/>
    <s v="בניה חדשה"/>
    <n v="5166"/>
    <s v="יהוד"/>
    <n v="9400"/>
    <s v="וינהויז זאב"/>
    <n v="166"/>
    <n v="13"/>
    <n v="13"/>
    <m/>
    <d v="2011-12-07T00:00:00"/>
    <n v="0"/>
    <n v="10"/>
    <n v="0"/>
    <n v="0"/>
    <n v="10"/>
    <m/>
    <m/>
    <m/>
    <m/>
    <m/>
    <s v="בנין  6 קומות -קומת מסחר 3 חנויות +גלריה , ו5 קומות מגורים סה&quot;כ 10 יחידות דיור  . "/>
    <m/>
    <m/>
    <m/>
    <n v="195498"/>
    <n v="20110267"/>
    <m/>
    <d v="2013-04-18T00:00:00"/>
    <m/>
    <n v="0"/>
    <n v="10"/>
    <n v="0"/>
    <m/>
    <n v="0"/>
    <m/>
    <n v="10"/>
    <m/>
    <m/>
    <s v="בנין  6 קומות -קומת מסחר+גלריה , ו5 קומות מגורים סה&quot;כ 10 יחידות דיור  . "/>
    <m/>
    <m/>
    <m/>
    <n v="2011"/>
    <x v="11"/>
    <s v="בנייה"/>
    <s v="בנייה"/>
    <m/>
    <n v="23"/>
    <m/>
    <m/>
    <m/>
    <n v="1"/>
    <s v="להיתר"/>
    <m/>
    <x v="1"/>
    <m/>
    <m/>
    <m/>
    <n v="712443"/>
    <n v="195498"/>
    <m/>
    <m/>
    <m/>
    <m/>
    <m/>
    <m/>
    <m/>
    <m/>
    <n v="354"/>
    <n v="354"/>
    <b v="1"/>
    <m/>
    <m/>
    <m/>
    <m/>
    <m/>
    <m/>
    <m/>
    <m/>
    <m/>
    <m/>
    <m/>
    <m/>
    <m/>
    <m/>
    <m/>
    <m/>
    <m/>
    <m/>
  </r>
  <r>
    <n v="1214"/>
    <m/>
    <m/>
    <m/>
    <m/>
    <m/>
    <m/>
    <s v="הכתובת במתחם"/>
    <m/>
    <m/>
    <m/>
    <n v="30828"/>
    <n v="1003"/>
    <s v="מרכז"/>
    <x v="16"/>
    <x v="62"/>
    <s v="מרכז יהוד"/>
    <s v="אב"/>
    <m/>
    <s v="רשויות"/>
    <s v="פינוי-בינוי"/>
    <s v="בביצוע + מבנים מאוכלסים"/>
    <n v="7091679"/>
    <s v="411 20200089"/>
    <n v="411"/>
    <n v="20200089"/>
    <s v="בקשה מקוונת ללא הקלות"/>
    <m/>
    <n v="5543"/>
    <s v="יהוד"/>
    <n v="9400"/>
    <s v="וינהויז זאב"/>
    <n v="166"/>
    <n v="21"/>
    <n v="21"/>
    <s v="     "/>
    <d v="2020-06-24T00:00:00"/>
    <n v="0"/>
    <n v="0"/>
    <m/>
    <m/>
    <n v="11"/>
    <s v="2020_01"/>
    <d v="2020-11-01T21:00:40"/>
    <m/>
    <m/>
    <s v="מהות הבקשה"/>
    <s v="בניין בן 4 קומות ועליית גג מעל קומת מסחר הכוללת גלריה, מעל מרתף משותף (בהיתר נפרד) סה&quot;כ 11 יח&quot;ד "/>
    <s v="NULL"/>
    <s v="NULL"/>
    <s v="NULL"/>
    <s v="NULL"/>
    <m/>
    <m/>
    <m/>
    <m/>
    <m/>
    <m/>
    <m/>
    <m/>
    <m/>
    <m/>
    <m/>
    <m/>
    <m/>
    <m/>
    <s v="NULL"/>
    <s v="NULL"/>
    <s v="לפי גוש חלקה (מרץ 2021)"/>
    <n v="2020"/>
    <x v="0"/>
    <s v="בנייה"/>
    <m/>
    <m/>
    <n v="26"/>
    <m/>
    <m/>
    <m/>
    <n v="1"/>
    <s v="מקוונת (להיתר)"/>
    <m/>
    <x v="0"/>
    <m/>
    <m/>
    <m/>
    <m/>
    <m/>
    <m/>
    <m/>
    <m/>
    <m/>
    <m/>
    <m/>
    <s v="מתחם רלוונטי מסלול מיסוי (המשכי)"/>
    <m/>
    <s v="354 במתחם האב"/>
    <n v="354"/>
    <b v="0"/>
    <m/>
    <m/>
    <m/>
    <m/>
    <m/>
    <m/>
    <m/>
    <s v="אישור בתנאים"/>
    <m/>
    <m/>
    <m/>
    <m/>
    <m/>
    <s v="פיש"/>
    <m/>
    <m/>
    <m/>
    <m/>
  </r>
  <r>
    <n v="386"/>
    <m/>
    <m/>
    <m/>
    <m/>
    <m/>
    <m/>
    <m/>
    <m/>
    <m/>
    <m/>
    <n v="30828"/>
    <m/>
    <s v="מרכז"/>
    <x v="16"/>
    <x v="62"/>
    <m/>
    <s v="אב"/>
    <m/>
    <s v="רשויות"/>
    <s v="רשויות מקומיות - פינוי-בינוי"/>
    <s v="בביצוע + מבנים מאוכלסים"/>
    <n v="712439"/>
    <s v="411 20110263"/>
    <n v="411"/>
    <n v="20110263"/>
    <s v="בקשה להיתר"/>
    <s v="בניה חדשה"/>
    <n v="5162"/>
    <s v="יהוד"/>
    <n v="9400"/>
    <s v="וינהויז זאב"/>
    <n v="166"/>
    <n v="23"/>
    <n v="23"/>
    <m/>
    <d v="2011-12-07T00:00:00"/>
    <n v="0"/>
    <n v="8"/>
    <n v="0"/>
    <n v="0"/>
    <n v="8"/>
    <m/>
    <m/>
    <m/>
    <m/>
    <m/>
    <s v="בנין 5 קומות -קומת מסחר 3 חנויות +גלריה , 4 קומות מגורים 8 יחידות דיור ומרתף . "/>
    <m/>
    <m/>
    <m/>
    <n v="195494"/>
    <n v="20110263"/>
    <m/>
    <d v="2013-04-18T00:00:00"/>
    <m/>
    <n v="0"/>
    <n v="8"/>
    <n v="0"/>
    <m/>
    <n v="0"/>
    <m/>
    <n v="8"/>
    <m/>
    <m/>
    <s v="בנין 5 קומות -קומת מסחר+גלריה , 4 קומות מגורים 8 יחידות דיור "/>
    <m/>
    <m/>
    <m/>
    <n v="2011"/>
    <x v="11"/>
    <s v="בנייה"/>
    <s v="בנייה"/>
    <m/>
    <n v="27"/>
    <m/>
    <m/>
    <m/>
    <n v="1"/>
    <s v="להיתר"/>
    <m/>
    <x v="1"/>
    <m/>
    <m/>
    <m/>
    <n v="712439"/>
    <n v="195494"/>
    <m/>
    <m/>
    <m/>
    <m/>
    <m/>
    <m/>
    <m/>
    <m/>
    <n v="354"/>
    <n v="354"/>
    <b v="1"/>
    <m/>
    <m/>
    <m/>
    <m/>
    <m/>
    <m/>
    <m/>
    <m/>
    <m/>
    <m/>
    <m/>
    <m/>
    <m/>
    <m/>
    <m/>
    <m/>
    <m/>
    <m/>
  </r>
  <r>
    <n v="387"/>
    <m/>
    <m/>
    <m/>
    <m/>
    <m/>
    <m/>
    <m/>
    <m/>
    <m/>
    <m/>
    <n v="30828"/>
    <m/>
    <s v="מרכז"/>
    <x v="16"/>
    <x v="62"/>
    <m/>
    <s v="אב"/>
    <m/>
    <s v="רשויות"/>
    <s v="רשויות מקומיות - פינוי-בינוי"/>
    <s v="בביצוע + מבנים מאוכלסים"/>
    <n v="712440"/>
    <s v="411 20110264"/>
    <n v="411"/>
    <n v="20110264"/>
    <s v="בקשה להיתר"/>
    <s v="בניה חדשה"/>
    <n v="5163"/>
    <s v="יהוד"/>
    <n v="9400"/>
    <s v="וינהויז זאב"/>
    <n v="166"/>
    <n v="25"/>
    <n v="25"/>
    <m/>
    <d v="2011-12-07T00:00:00"/>
    <n v="0"/>
    <n v="10"/>
    <n v="0"/>
    <n v="0"/>
    <n v="10"/>
    <m/>
    <m/>
    <m/>
    <m/>
    <m/>
    <s v="בנין 6 קומות -קומת מסחר 3 חנויות  +גלריה, 5 קומות מגורים 10 יחידות דיור ומרתף . "/>
    <m/>
    <m/>
    <m/>
    <n v="195495"/>
    <n v="20110264"/>
    <m/>
    <d v="2013-04-18T00:00:00"/>
    <m/>
    <n v="0"/>
    <n v="10"/>
    <n v="0"/>
    <m/>
    <n v="0"/>
    <m/>
    <n v="10"/>
    <m/>
    <m/>
    <s v="בנין 6 קומות -קומת מסחר +גלריה, 5 קומות מגורים 10 יחידות דיור "/>
    <m/>
    <m/>
    <m/>
    <n v="2011"/>
    <x v="11"/>
    <s v="בנייה"/>
    <s v="בנייה"/>
    <m/>
    <n v="30"/>
    <m/>
    <m/>
    <m/>
    <n v="1"/>
    <s v="להיתר"/>
    <m/>
    <x v="1"/>
    <m/>
    <m/>
    <m/>
    <n v="712440"/>
    <n v="195495"/>
    <m/>
    <m/>
    <m/>
    <m/>
    <m/>
    <m/>
    <m/>
    <m/>
    <n v="354"/>
    <n v="354"/>
    <b v="1"/>
    <m/>
    <m/>
    <m/>
    <m/>
    <m/>
    <m/>
    <m/>
    <m/>
    <m/>
    <m/>
    <m/>
    <m/>
    <m/>
    <m/>
    <m/>
    <m/>
    <m/>
    <m/>
  </r>
  <r>
    <n v="388"/>
    <m/>
    <m/>
    <m/>
    <m/>
    <m/>
    <m/>
    <m/>
    <m/>
    <m/>
    <m/>
    <n v="30828"/>
    <m/>
    <s v="מרכז"/>
    <x v="16"/>
    <x v="62"/>
    <m/>
    <s v="אב"/>
    <m/>
    <s v="רשויות"/>
    <s v="רשויות מקומיות - פינוי-בינוי"/>
    <s v="בביצוע + מבנים מאוכלסים"/>
    <n v="712441"/>
    <s v="411 20110265"/>
    <n v="411"/>
    <n v="20110265"/>
    <s v="בקשה להיתר"/>
    <s v="בניה חדשה"/>
    <n v="5164"/>
    <s v="יהוד"/>
    <n v="9400"/>
    <s v="וינהויז זאב"/>
    <n v="166"/>
    <n v="27"/>
    <n v="27"/>
    <m/>
    <d v="2011-12-07T00:00:00"/>
    <n v="0"/>
    <n v="11"/>
    <n v="0"/>
    <n v="0"/>
    <n v="11"/>
    <m/>
    <m/>
    <m/>
    <m/>
    <m/>
    <s v="בנין  5 קומות -קומת מסחר-4 חנויות +גלריה  ו 4 קומות מגורים סה&quot;כ  11 יחידות דיור. "/>
    <m/>
    <m/>
    <m/>
    <n v="195496"/>
    <n v="20110265"/>
    <m/>
    <d v="2013-04-18T00:00:00"/>
    <m/>
    <n v="0"/>
    <n v="11"/>
    <n v="0"/>
    <m/>
    <n v="0"/>
    <m/>
    <n v="11"/>
    <m/>
    <m/>
    <s v="בנין  5 קומות -קומת מסחר+גלריה  ו 4 קומות מגורים סה&quot;כ  8 יחידות דיור. "/>
    <m/>
    <m/>
    <m/>
    <n v="2011"/>
    <x v="11"/>
    <s v="בנייה"/>
    <s v="בנייה"/>
    <m/>
    <n v="28"/>
    <m/>
    <m/>
    <m/>
    <n v="1"/>
    <s v="להיתר"/>
    <m/>
    <x v="1"/>
    <m/>
    <m/>
    <m/>
    <n v="712441"/>
    <n v="195496"/>
    <m/>
    <m/>
    <m/>
    <m/>
    <m/>
    <m/>
    <m/>
    <m/>
    <n v="354"/>
    <n v="354"/>
    <b v="1"/>
    <m/>
    <m/>
    <m/>
    <m/>
    <m/>
    <m/>
    <m/>
    <m/>
    <m/>
    <m/>
    <m/>
    <m/>
    <m/>
    <m/>
    <m/>
    <m/>
    <m/>
    <m/>
  </r>
  <r>
    <n v="389"/>
    <m/>
    <m/>
    <m/>
    <m/>
    <m/>
    <m/>
    <m/>
    <m/>
    <m/>
    <m/>
    <n v="30828"/>
    <m/>
    <s v="מרכז"/>
    <x v="16"/>
    <x v="62"/>
    <m/>
    <s v="אב"/>
    <m/>
    <s v="רשויות"/>
    <s v="רשויות מקומיות - פינוי-בינוי"/>
    <s v="בביצוע + מבנים מאוכלסים"/>
    <n v="712438"/>
    <s v="411 20110262"/>
    <n v="411"/>
    <n v="20110262"/>
    <s v="בקשה להיתר"/>
    <s v="בניה חדשה"/>
    <n v="5161"/>
    <s v="יהוד"/>
    <n v="9400"/>
    <s v="וינהויז זאב"/>
    <n v="166"/>
    <n v="29"/>
    <n v="29"/>
    <m/>
    <d v="2011-12-07T00:00:00"/>
    <n v="0"/>
    <n v="6"/>
    <n v="0"/>
    <n v="0"/>
    <n v="6"/>
    <m/>
    <m/>
    <m/>
    <m/>
    <m/>
    <s v="בנין 4 קומות -קומת מסחר 3 חנויות +גלריה , 3 קומות מגורים 6סה&quot;כ  יחידות דיור . "/>
    <m/>
    <m/>
    <m/>
    <n v="195493"/>
    <n v="20110262"/>
    <m/>
    <d v="2013-04-18T00:00:00"/>
    <m/>
    <n v="0"/>
    <n v="6"/>
    <n v="0"/>
    <m/>
    <n v="0"/>
    <m/>
    <n v="6"/>
    <m/>
    <m/>
    <s v="  בנין 4 קומות -קומת מסחר+גלריה , 3 קומות מגורים 6 יחידות דיור "/>
    <m/>
    <m/>
    <m/>
    <n v="2011"/>
    <x v="11"/>
    <s v="בנייה"/>
    <s v="בנייה"/>
    <m/>
    <n v="29"/>
    <m/>
    <m/>
    <m/>
    <n v="1"/>
    <s v="להיתר"/>
    <m/>
    <x v="1"/>
    <m/>
    <m/>
    <m/>
    <n v="712438"/>
    <n v="195493"/>
    <m/>
    <m/>
    <m/>
    <m/>
    <m/>
    <m/>
    <m/>
    <m/>
    <n v="354"/>
    <n v="354"/>
    <b v="1"/>
    <m/>
    <m/>
    <m/>
    <m/>
    <m/>
    <m/>
    <m/>
    <m/>
    <m/>
    <m/>
    <m/>
    <m/>
    <m/>
    <m/>
    <m/>
    <m/>
    <m/>
    <m/>
  </r>
  <r>
    <n v="390"/>
    <m/>
    <m/>
    <m/>
    <m/>
    <m/>
    <m/>
    <m/>
    <m/>
    <m/>
    <m/>
    <n v="30828"/>
    <m/>
    <s v="מרכז"/>
    <x v="16"/>
    <x v="62"/>
    <m/>
    <s v="אב"/>
    <m/>
    <s v="רשויות"/>
    <s v="רשויות מקומיות - פינוי-בינוי"/>
    <s v="בביצוע + מבנים מאוכלסים"/>
    <n v="712911"/>
    <s v="411 20150154"/>
    <n v="411"/>
    <n v="20150154"/>
    <s v="בקשה להיתר"/>
    <s v="תוספת למבנה קיים"/>
    <n v="5161"/>
    <s v="יהוד"/>
    <n v="9400"/>
    <s v="וינהויז זאב"/>
    <n v="166"/>
    <n v="29"/>
    <n v="29"/>
    <m/>
    <d v="2015-08-24T00:00:00"/>
    <n v="0"/>
    <n v="0"/>
    <n v="0"/>
    <n v="0"/>
    <n v="8"/>
    <m/>
    <m/>
    <m/>
    <m/>
    <m/>
    <s v="תוספת קומה לבניין קיים בן 4 קומות ותוספת של 2 יח&quot;ד סה&quot;כ 8 יח&quot;ד וסה&quot;כ 5 קומות . "/>
    <m/>
    <m/>
    <m/>
    <n v="194167"/>
    <n v="20150154"/>
    <m/>
    <d v="2016-01-17T00:00:00"/>
    <m/>
    <n v="0"/>
    <n v="0"/>
    <n v="0"/>
    <m/>
    <n v="0"/>
    <m/>
    <n v="8"/>
    <m/>
    <m/>
    <s v="יש לקבל אישור תוכנית צמחיה ופיתוח רחבות מרכזיות לפני ביצוע ,ע&quot;י מתכנון נוף של הרשות ואו מהנדס העיר . תוספת קומה לבניין קיים בן 4 קומות ותוספת של 2 יח&quot;ד סה&quot;כ 8 יח&quot;ד וסה&quot;כ 5 קומות . תנאי בהיתר (יתר התנאים ראה נספח א ' ): "/>
    <m/>
    <m/>
    <m/>
    <n v="2015"/>
    <x v="9"/>
    <s v="בנייה"/>
    <s v="בנייה"/>
    <m/>
    <n v="29"/>
    <m/>
    <m/>
    <m/>
    <n v="1"/>
    <s v="להיתר"/>
    <m/>
    <x v="1"/>
    <m/>
    <m/>
    <m/>
    <n v="712911"/>
    <n v="194167"/>
    <m/>
    <m/>
    <m/>
    <m/>
    <m/>
    <m/>
    <m/>
    <m/>
    <n v="354"/>
    <n v="354"/>
    <b v="1"/>
    <m/>
    <m/>
    <m/>
    <m/>
    <m/>
    <m/>
    <m/>
    <m/>
    <m/>
    <m/>
    <m/>
    <m/>
    <m/>
    <m/>
    <m/>
    <m/>
    <m/>
    <m/>
  </r>
  <r>
    <n v="391"/>
    <m/>
    <m/>
    <m/>
    <m/>
    <m/>
    <m/>
    <m/>
    <m/>
    <m/>
    <m/>
    <n v="30828"/>
    <m/>
    <s v="מרכז"/>
    <x v="16"/>
    <x v="62"/>
    <m/>
    <s v="אב"/>
    <m/>
    <s v="רשויות"/>
    <s v="רשויות מקומיות - פינוי-בינוי"/>
    <s v="בביצוע + מבנים מאוכלסים"/>
    <n v="712437"/>
    <s v="411 20110261"/>
    <n v="411"/>
    <n v="20110261"/>
    <s v="בקשה להיתר"/>
    <s v="בניה חדשה"/>
    <n v="5160"/>
    <s v="יהוד"/>
    <n v="9400"/>
    <s v="וינהויז זאב"/>
    <n v="166"/>
    <n v="31"/>
    <n v="31"/>
    <m/>
    <d v="2011-12-07T00:00:00"/>
    <n v="0"/>
    <n v="8"/>
    <n v="0"/>
    <n v="0"/>
    <n v="8"/>
    <m/>
    <m/>
    <m/>
    <m/>
    <m/>
    <s v="בנין  5 קומות -קומת מסחר 3 חנויות +גלריה  ו 4 קומות מגורים 8 סה&quot;כ  יחידות דיור. "/>
    <m/>
    <m/>
    <m/>
    <n v="195492"/>
    <n v="20110261"/>
    <m/>
    <d v="2013-04-18T00:00:00"/>
    <m/>
    <n v="0"/>
    <n v="8"/>
    <n v="0"/>
    <m/>
    <n v="0"/>
    <m/>
    <n v="8"/>
    <m/>
    <m/>
    <s v="בנין  5 קומות -קומת מסחר+גלריה  ו 4 קומות מגורים 8 יחידות דיור "/>
    <m/>
    <m/>
    <m/>
    <n v="2011"/>
    <x v="11"/>
    <s v="בנייה"/>
    <s v="בנייה"/>
    <m/>
    <n v="31"/>
    <m/>
    <m/>
    <m/>
    <n v="1"/>
    <s v="להיתר"/>
    <m/>
    <x v="1"/>
    <m/>
    <m/>
    <m/>
    <n v="712437"/>
    <n v="195492"/>
    <m/>
    <m/>
    <m/>
    <m/>
    <m/>
    <m/>
    <m/>
    <m/>
    <n v="354"/>
    <n v="354"/>
    <b v="1"/>
    <m/>
    <m/>
    <m/>
    <m/>
    <m/>
    <m/>
    <m/>
    <m/>
    <m/>
    <m/>
    <m/>
    <m/>
    <m/>
    <m/>
    <m/>
    <m/>
    <m/>
    <m/>
  </r>
  <r>
    <n v="392"/>
    <m/>
    <m/>
    <m/>
    <m/>
    <m/>
    <m/>
    <m/>
    <m/>
    <m/>
    <m/>
    <n v="30828"/>
    <m/>
    <s v="מרכז"/>
    <x v="16"/>
    <x v="62"/>
    <m/>
    <s v="אב"/>
    <m/>
    <s v="רשויות"/>
    <s v="פינוי-בינוי"/>
    <s v="בביצוע + מבנים מאוכלסים"/>
    <n v="712881"/>
    <s v="411 20150083"/>
    <n v="411"/>
    <n v="20150083"/>
    <s v="בקשה להיתר"/>
    <s v="הריסת מבנה"/>
    <n v="5362"/>
    <s v="יהוד"/>
    <n v="9400"/>
    <s v="חתוכה סעדיה"/>
    <n v="135"/>
    <n v="0"/>
    <n v="0"/>
    <m/>
    <d v="2015-04-30T00:00:00"/>
    <n v="0"/>
    <n v="0"/>
    <m/>
    <m/>
    <m/>
    <m/>
    <m/>
    <m/>
    <m/>
    <m/>
    <s v="הריסת  בתים למבנן 36,37 ."/>
    <m/>
    <m/>
    <m/>
    <n v="193708"/>
    <n v="20150083"/>
    <m/>
    <d v="2015-06-16T00:00:00"/>
    <m/>
    <n v="0"/>
    <n v="0"/>
    <m/>
    <m/>
    <m/>
    <m/>
    <m/>
    <m/>
    <m/>
    <s v="ככל שיימצא באתר הפינוי קירוי אסבסט ,פנוייו יהיה בהתאם להנחיות המשרד לאיכות הסביבה והמבקש ימציא אישור על פינוי לאתר מאושר כאמור בהנחיות . הריסת  בתים למבנן 36,37 . יתר התנאים ראה נספח להיתר תנאי בהיתר :"/>
    <m/>
    <m/>
    <s v="שליפה לפי תבעות (אוגוסט 2020)"/>
    <n v="2015"/>
    <x v="5"/>
    <s v="הריסה"/>
    <s v="הריסה"/>
    <m/>
    <n v="3"/>
    <m/>
    <m/>
    <m/>
    <n v="1"/>
    <s v="להיתר"/>
    <m/>
    <x v="1"/>
    <m/>
    <m/>
    <m/>
    <n v="712881"/>
    <n v="193708"/>
    <m/>
    <m/>
    <m/>
    <m/>
    <m/>
    <m/>
    <s v="?"/>
    <m/>
    <n v="354"/>
    <n v="354"/>
    <b v="1"/>
    <m/>
    <m/>
    <m/>
    <m/>
    <m/>
    <m/>
    <m/>
    <m/>
    <m/>
    <m/>
    <m/>
    <m/>
    <m/>
    <m/>
    <m/>
    <m/>
    <m/>
    <m/>
  </r>
  <r>
    <n v="394"/>
    <m/>
    <m/>
    <m/>
    <m/>
    <m/>
    <m/>
    <m/>
    <m/>
    <m/>
    <m/>
    <n v="30828"/>
    <m/>
    <s v="מרכז"/>
    <x v="16"/>
    <x v="62"/>
    <m/>
    <s v="אב"/>
    <m/>
    <s v="רשויות"/>
    <s v="מיסוי - פינוי-בינוי"/>
    <s v="בביצוע + מבנים מאוכלסים"/>
    <n v="7007415"/>
    <s v="411 20190196"/>
    <n v="411"/>
    <n v="20190196"/>
    <s v="בקשה להיתר"/>
    <s v="בניה חדשה"/>
    <n v="5472"/>
    <s v="יהוד"/>
    <n v="9400"/>
    <s v="חתוכה סעדיה"/>
    <n v="135"/>
    <n v="1"/>
    <n v="1"/>
    <m/>
    <d v="2019-12-09T00:00:00"/>
    <m/>
    <m/>
    <m/>
    <m/>
    <m/>
    <m/>
    <m/>
    <m/>
    <m/>
    <m/>
    <s v="קמת מרתף חניה מתחת לכל מבנן 11 הכולל מחסנים מסחר וממדים. בקרת תכן - מכון בקרה. מגורים ב מפה לצרכי רישום - תנאי להיתר  "/>
    <m/>
    <m/>
    <m/>
    <s v="NULL"/>
    <m/>
    <m/>
    <m/>
    <m/>
    <m/>
    <m/>
    <m/>
    <m/>
    <m/>
    <m/>
    <m/>
    <m/>
    <m/>
    <m/>
    <m/>
    <m/>
    <m/>
    <n v="2019"/>
    <x v="0"/>
    <s v="בנייה"/>
    <m/>
    <m/>
    <s v="?"/>
    <m/>
    <m/>
    <m/>
    <n v="3"/>
    <s v="להיתר"/>
    <s v="קדומה. בקשה למרתף. ב2020 יצאו עוד 6 בקשות ל6 בניינים"/>
    <x v="0"/>
    <m/>
    <s v="מודיעין אנושי+אתר העירייה"/>
    <m/>
    <m/>
    <m/>
    <m/>
    <m/>
    <m/>
    <m/>
    <m/>
    <m/>
    <m/>
    <m/>
    <n v="354"/>
    <n v="354"/>
    <b v="1"/>
    <m/>
    <m/>
    <m/>
    <m/>
    <m/>
    <m/>
    <m/>
    <s v="החלטה לאשר"/>
    <m/>
    <m/>
    <m/>
    <m/>
    <m/>
    <m/>
    <m/>
    <m/>
    <m/>
    <m/>
  </r>
  <r>
    <n v="1211"/>
    <m/>
    <m/>
    <m/>
    <s v="בקשות שונות לחלוטין באותו ישוב עם מס' בקשה זהה"/>
    <m/>
    <m/>
    <s v="נופל במתחם העצמאות לפי GIS"/>
    <m/>
    <m/>
    <m/>
    <n v="30828"/>
    <n v="1003"/>
    <s v="מרכז"/>
    <x v="16"/>
    <x v="62"/>
    <s v="מרכז יהוד"/>
    <s v="אב"/>
    <m/>
    <s v="רשויות"/>
    <s v="פינוי-בינוי"/>
    <s v="בביצוע + מבנים מאוכלסים"/>
    <n v="7091678"/>
    <s v="411 20200088"/>
    <n v="411"/>
    <n v="20200088"/>
    <s v="בקשה מקוונת ללא הקלות"/>
    <m/>
    <n v="5540"/>
    <s v="יהוד"/>
    <n v="9400"/>
    <s v="חתוכה סעדיה"/>
    <n v="135"/>
    <n v="1"/>
    <n v="1"/>
    <s v="     "/>
    <d v="2020-06-24T00:00:00"/>
    <n v="0"/>
    <n v="0"/>
    <m/>
    <m/>
    <n v="8"/>
    <s v="2020_01"/>
    <d v="2020-11-01T21:00:40"/>
    <m/>
    <m/>
    <s v="מהות הבקשה"/>
    <s v="בניין בן 4 קומות ועליית גג מעל קומת מסחר הכוללת גלריה, מעל מרתף משותף (בהיתר נפרד) סה&quot;כ 8 יח&quot;ד ניוד שטח עיקרי למגורים בסך של 14 מ&quot;ר ממגרש 102 למגרש 101 לפי הוראות התב&quot;ע. "/>
    <s v="NULL"/>
    <s v="NULL"/>
    <s v="NULL"/>
    <s v="NULL"/>
    <m/>
    <m/>
    <m/>
    <m/>
    <m/>
    <m/>
    <m/>
    <m/>
    <m/>
    <m/>
    <m/>
    <m/>
    <m/>
    <m/>
    <s v="NULL"/>
    <s v="NULL"/>
    <s v="לפי גוש חלקה (מרץ 2021)"/>
    <n v="2020"/>
    <x v="0"/>
    <s v="בנייה"/>
    <m/>
    <m/>
    <n v="5"/>
    <m/>
    <m/>
    <m/>
    <n v="1"/>
    <s v="מקוונת (להיתר)"/>
    <m/>
    <x v="0"/>
    <m/>
    <m/>
    <m/>
    <m/>
    <m/>
    <m/>
    <m/>
    <m/>
    <m/>
    <m/>
    <m/>
    <s v="מתחם רלוונטי מסלול מיסוי (המשכי)"/>
    <m/>
    <s v="354 במתחם האב"/>
    <n v="354"/>
    <b v="0"/>
    <m/>
    <m/>
    <m/>
    <m/>
    <m/>
    <m/>
    <m/>
    <s v="אישור בתנאים"/>
    <m/>
    <m/>
    <m/>
    <m/>
    <m/>
    <s v="פיש"/>
    <m/>
    <m/>
    <m/>
    <m/>
  </r>
  <r>
    <n v="1215"/>
    <m/>
    <m/>
    <m/>
    <m/>
    <m/>
    <m/>
    <s v="הכתובת במתחם"/>
    <m/>
    <m/>
    <m/>
    <n v="30828"/>
    <n v="1003"/>
    <s v="מרכז"/>
    <x v="16"/>
    <x v="62"/>
    <s v="מרכז יהוד"/>
    <s v="אב"/>
    <m/>
    <s v="רשויות"/>
    <s v="פינוי-בינוי"/>
    <s v="בביצוע + מבנים מאוכלסים"/>
    <n v="7091680"/>
    <s v="411 20200090"/>
    <n v="411"/>
    <n v="20200090"/>
    <s v="בקשה מקוונת ללא הקלות"/>
    <m/>
    <n v="5544"/>
    <s v="יהוד"/>
    <n v="9400"/>
    <s v="חתוכה סעדיה"/>
    <n v="135"/>
    <n v="1"/>
    <n v="1"/>
    <s v="     "/>
    <d v="2020-06-24T00:00:00"/>
    <n v="0"/>
    <n v="0"/>
    <m/>
    <m/>
    <n v="14"/>
    <s v="2020_01"/>
    <d v="2020-11-01T21:00:40"/>
    <m/>
    <m/>
    <s v="מהות הבקשה"/>
    <s v="בניין בן 5 קומות ועליית גג מעל קומת מסחר הכוללת גלריה, מעל מרתף משותף (בהיתר נפרד), סה&quot;כ 14 יח&quot;ד. ניוד שטח עיקרי למגורים בסך של 14 מ&quot;ר ממגרש 103 למגרש 105 לפי הוראות התב&quot;ע. "/>
    <s v="NULL"/>
    <s v="NULL"/>
    <s v="NULL"/>
    <s v="NULL"/>
    <m/>
    <m/>
    <m/>
    <m/>
    <m/>
    <m/>
    <m/>
    <m/>
    <m/>
    <m/>
    <m/>
    <m/>
    <m/>
    <m/>
    <s v="NULL"/>
    <s v="NULL"/>
    <s v="לפי גוש חלקה (מרץ 2021)"/>
    <n v="2020"/>
    <x v="0"/>
    <s v="בנייה"/>
    <m/>
    <m/>
    <n v="6"/>
    <m/>
    <m/>
    <m/>
    <n v="1"/>
    <s v="מקוונת (להיתר)"/>
    <m/>
    <x v="0"/>
    <m/>
    <m/>
    <m/>
    <m/>
    <m/>
    <m/>
    <m/>
    <m/>
    <m/>
    <m/>
    <m/>
    <s v="מתחם רלוונטי מסלול מיסוי (המשכי)"/>
    <m/>
    <s v="354 במתחם האב"/>
    <n v="354"/>
    <b v="0"/>
    <m/>
    <m/>
    <m/>
    <m/>
    <m/>
    <m/>
    <m/>
    <s v="אישור בתנאים"/>
    <m/>
    <m/>
    <m/>
    <m/>
    <m/>
    <s v="פיש"/>
    <m/>
    <m/>
    <m/>
    <m/>
  </r>
  <r>
    <n v="1218"/>
    <m/>
    <m/>
    <m/>
    <m/>
    <m/>
    <m/>
    <s v="הכתובת במתחם"/>
    <m/>
    <m/>
    <m/>
    <n v="30828"/>
    <n v="1003"/>
    <s v="מרכז"/>
    <x v="16"/>
    <x v="62"/>
    <s v="מרכז יהוד"/>
    <s v="אב"/>
    <m/>
    <s v="רשויות"/>
    <s v="פינוי-בינוי"/>
    <s v="בביצוע + מבנים מאוכלסים"/>
    <n v="7091681"/>
    <s v="411 20200091"/>
    <n v="411"/>
    <n v="20200091"/>
    <s v="בקשה מקוונת ללא הקלות"/>
    <m/>
    <n v="5545"/>
    <s v="יהוד"/>
    <n v="9400"/>
    <s v="חתוכה סעדיה"/>
    <n v="135"/>
    <n v="1"/>
    <n v="1"/>
    <s v="     "/>
    <d v="2020-06-24T00:00:00"/>
    <n v="0"/>
    <n v="0"/>
    <m/>
    <m/>
    <n v="8"/>
    <s v="2020_01"/>
    <d v="2020-11-01T21:00:40"/>
    <m/>
    <m/>
    <m/>
    <s v="בנייה חדשה- בנייני מגורים + מסחר + פיתוח שטח - מגרש 11 "/>
    <s v="NULL"/>
    <s v="NULL"/>
    <s v="NULL"/>
    <s v="NULL"/>
    <m/>
    <m/>
    <m/>
    <m/>
    <m/>
    <m/>
    <m/>
    <m/>
    <m/>
    <m/>
    <m/>
    <m/>
    <m/>
    <m/>
    <s v="NULL"/>
    <s v="NULL"/>
    <s v="לפי גוש חלקה (מרץ 2021)"/>
    <n v="2020"/>
    <x v="0"/>
    <s v="בנייה"/>
    <m/>
    <m/>
    <n v="7"/>
    <m/>
    <m/>
    <m/>
    <n v="1"/>
    <s v="מקוונת (להיתר)"/>
    <m/>
    <x v="0"/>
    <m/>
    <m/>
    <m/>
    <m/>
    <m/>
    <m/>
    <m/>
    <m/>
    <m/>
    <m/>
    <m/>
    <s v="מתחם רלוונטי מסלול מיסוי (המשכי)"/>
    <m/>
    <s v="354 במתחם האב"/>
    <n v="354"/>
    <b v="0"/>
    <m/>
    <m/>
    <m/>
    <m/>
    <m/>
    <m/>
    <m/>
    <s v="אישור בתנאים"/>
    <m/>
    <m/>
    <m/>
    <m/>
    <m/>
    <s v="פיש"/>
    <m/>
    <m/>
    <m/>
    <m/>
  </r>
  <r>
    <n v="1210"/>
    <m/>
    <m/>
    <m/>
    <m/>
    <m/>
    <m/>
    <s v="נופל במתחם העצמאות לפי GIS אך שייך למרכז יהוד לפי אלון"/>
    <m/>
    <m/>
    <m/>
    <n v="30828"/>
    <n v="1003"/>
    <s v="מרכז"/>
    <x v="16"/>
    <x v="62"/>
    <s v="מרכז יהוד"/>
    <s v="אב"/>
    <m/>
    <s v="רשויות"/>
    <s v="פינוי-בינוי"/>
    <s v="בביצוע + מבנים מאוכלסים"/>
    <n v="7091677"/>
    <s v="411 20200087"/>
    <n v="411"/>
    <n v="20200087"/>
    <s v="בקשה מקוונת ללא הקלות"/>
    <s v="בנייה חדשה"/>
    <n v="5539"/>
    <s v="יהוד"/>
    <n v="9400"/>
    <s v="חתוכה סעדיה"/>
    <n v="135"/>
    <n v="3"/>
    <n v="3"/>
    <s v="     "/>
    <d v="2020-06-24T00:00:00"/>
    <n v="0"/>
    <n v="0"/>
    <m/>
    <m/>
    <n v="8"/>
    <s v="2020_01"/>
    <d v="2020-11-01T21:00:40"/>
    <m/>
    <m/>
    <m/>
    <s v="בניין בן 4 קומות ועליית גג מעל קומת מסחר הכוללת גלריה, מעל מרתף משותף (בהיתר נפרד) סה&quot;כ 8 יח&quot;ד ניוד שטח עיקרי למגורים בסך של 14 מ&quot;ר ממגרש 102 למגרש 101 לפי הוראות התב&quot;ע. "/>
    <s v="NULL"/>
    <s v="NULL"/>
    <s v="NULL"/>
    <s v="NULL"/>
    <m/>
    <m/>
    <m/>
    <m/>
    <m/>
    <m/>
    <m/>
    <m/>
    <m/>
    <m/>
    <m/>
    <m/>
    <m/>
    <m/>
    <s v="NULL"/>
    <s v="NULL"/>
    <s v="לפי גוש חלקה (מרץ 2021)"/>
    <n v="2020"/>
    <x v="0"/>
    <s v="בנייה"/>
    <m/>
    <m/>
    <n v="12"/>
    <m/>
    <m/>
    <m/>
    <n v="1"/>
    <s v="מקוונת (להיתר)"/>
    <m/>
    <x v="0"/>
    <m/>
    <m/>
    <m/>
    <m/>
    <m/>
    <m/>
    <m/>
    <m/>
    <m/>
    <m/>
    <m/>
    <s v="מתחם רלוונטי מסלול מיסוי (המשכי)"/>
    <m/>
    <s v="354 במתחם האב"/>
    <n v="354"/>
    <b v="0"/>
    <m/>
    <m/>
    <m/>
    <m/>
    <m/>
    <m/>
    <m/>
    <s v="אישור בתנאים"/>
    <m/>
    <m/>
    <m/>
    <m/>
    <m/>
    <s v="פיש"/>
    <m/>
    <m/>
    <m/>
    <m/>
  </r>
  <r>
    <n v="393"/>
    <m/>
    <m/>
    <m/>
    <m/>
    <m/>
    <m/>
    <m/>
    <m/>
    <m/>
    <m/>
    <n v="30828"/>
    <m/>
    <s v="מרכז"/>
    <x v="16"/>
    <x v="62"/>
    <m/>
    <s v="אב"/>
    <m/>
    <s v="רשויות"/>
    <s v="מיסוי - פינוי-בינוי"/>
    <s v="בביצוע + מבנים מאוכלסים"/>
    <n v="5157859"/>
    <s v="411 20160284"/>
    <n v="411"/>
    <n v="20160284"/>
    <s v="בקשה להיתר"/>
    <s v="הריסה וגידור"/>
    <n v="5426"/>
    <s v="יהוד"/>
    <n v="9400"/>
    <s v="חתוכה סעדיה"/>
    <n v="0"/>
    <n v="10"/>
    <n v="10"/>
    <m/>
    <d v="2016-12-06T00:00:00"/>
    <n v="0"/>
    <n v="0"/>
    <m/>
    <m/>
    <m/>
    <m/>
    <m/>
    <m/>
    <m/>
    <m/>
    <s v="הריסה מבנים קיימים וגידור"/>
    <m/>
    <m/>
    <m/>
    <s v="NULL"/>
    <m/>
    <m/>
    <m/>
    <m/>
    <m/>
    <m/>
    <m/>
    <m/>
    <m/>
    <m/>
    <m/>
    <m/>
    <m/>
    <m/>
    <m/>
    <m/>
    <m/>
    <n v="2016"/>
    <x v="0"/>
    <s v="הריסה"/>
    <m/>
    <m/>
    <n v="32"/>
    <m/>
    <m/>
    <m/>
    <n v="3"/>
    <s v="להיתר"/>
    <m/>
    <x v="0"/>
    <m/>
    <m/>
    <m/>
    <m/>
    <m/>
    <m/>
    <m/>
    <m/>
    <m/>
    <m/>
    <m/>
    <m/>
    <m/>
    <n v="354"/>
    <n v="354"/>
    <b v="1"/>
    <m/>
    <m/>
    <m/>
    <m/>
    <m/>
    <m/>
    <m/>
    <m/>
    <m/>
    <m/>
    <m/>
    <m/>
    <m/>
    <m/>
    <m/>
    <m/>
    <m/>
    <m/>
  </r>
  <r>
    <n v="395"/>
    <m/>
    <m/>
    <m/>
    <m/>
    <m/>
    <m/>
    <m/>
    <m/>
    <m/>
    <m/>
    <n v="30828"/>
    <m/>
    <s v="מרכז"/>
    <x v="16"/>
    <x v="62"/>
    <m/>
    <s v="אב"/>
    <m/>
    <s v="רשויות"/>
    <s v="רשויות מקומיות - פינוי-בינוי"/>
    <s v="בביצוע + מבנים מאוכלסים"/>
    <n v="5379259"/>
    <s v="411 20180208"/>
    <n v="411"/>
    <n v="20180208"/>
    <s v="בקשה להיתר"/>
    <s v="הריסת מבנה"/>
    <n v="5426"/>
    <s v="יהוד"/>
    <n v="9400"/>
    <s v="חתוכה סעדיה"/>
    <n v="135"/>
    <n v="10"/>
    <n v="10"/>
    <m/>
    <d v="2018-08-09T00:00:00"/>
    <n v="0"/>
    <n v="0"/>
    <m/>
    <m/>
    <n v="100"/>
    <m/>
    <m/>
    <m/>
    <m/>
    <s v="דוח הרשות"/>
    <s v="הריסת מבנים קיימים וגידור - בניינים מס : 58.57.56.55.  מבנן 11"/>
    <m/>
    <m/>
    <m/>
    <n v="1557850"/>
    <n v="20180208"/>
    <m/>
    <d v="2018-10-03T00:00:00"/>
    <m/>
    <n v="0"/>
    <n v="0"/>
    <m/>
    <m/>
    <m/>
    <m/>
    <n v="100"/>
    <s v="דוח הרשות"/>
    <m/>
    <s v="הריסת מבנים קיימים וגידור - בניינים מס : 58.57.56.55.  מבנן 11"/>
    <m/>
    <m/>
    <m/>
    <n v="2018"/>
    <x v="4"/>
    <s v="הריסה"/>
    <s v="הריסה"/>
    <m/>
    <n v="32"/>
    <m/>
    <m/>
    <m/>
    <n v="1"/>
    <s v="להיתר"/>
    <m/>
    <x v="1"/>
    <m/>
    <m/>
    <m/>
    <n v="5379259"/>
    <n v="1557850"/>
    <m/>
    <m/>
    <m/>
    <m/>
    <m/>
    <m/>
    <m/>
    <m/>
    <n v="354"/>
    <n v="354"/>
    <b v="1"/>
    <m/>
    <m/>
    <m/>
    <m/>
    <m/>
    <m/>
    <m/>
    <m/>
    <m/>
    <m/>
    <m/>
    <m/>
    <m/>
    <m/>
    <m/>
    <m/>
    <m/>
    <m/>
  </r>
  <r>
    <n v="396"/>
    <m/>
    <m/>
    <m/>
    <m/>
    <m/>
    <m/>
    <m/>
    <m/>
    <m/>
    <m/>
    <n v="30828"/>
    <m/>
    <s v="מרכז"/>
    <x v="16"/>
    <x v="62"/>
    <m/>
    <s v="אב"/>
    <m/>
    <s v="רשויות"/>
    <s v="רשויות מקומיות - פינוי-בינוי"/>
    <s v="בביצוע + מבנים מאוכלסים"/>
    <n v="5379263"/>
    <s v="411 20180219"/>
    <n v="411"/>
    <n v="20180219"/>
    <s v="בקשה להיתר"/>
    <s v="בניה חדשה"/>
    <n v="5426"/>
    <s v="יהוד"/>
    <n v="9400"/>
    <s v="חתוכה סעדיה"/>
    <n v="135"/>
    <n v="10"/>
    <n v="10"/>
    <m/>
    <d v="2018-08-23T00:00:00"/>
    <n v="0"/>
    <n v="0"/>
    <m/>
    <m/>
    <m/>
    <m/>
    <m/>
    <m/>
    <m/>
    <m/>
    <s v="הריסת מבנים קיימים וגידור - בניין מספר 49"/>
    <m/>
    <m/>
    <m/>
    <s v="NULL"/>
    <m/>
    <m/>
    <m/>
    <m/>
    <m/>
    <m/>
    <m/>
    <m/>
    <m/>
    <m/>
    <m/>
    <m/>
    <m/>
    <m/>
    <m/>
    <m/>
    <m/>
    <n v="2018"/>
    <x v="0"/>
    <s v="הריסה"/>
    <m/>
    <m/>
    <m/>
    <m/>
    <m/>
    <m/>
    <n v="4"/>
    <s v="להיתר"/>
    <m/>
    <x v="0"/>
    <m/>
    <m/>
    <m/>
    <m/>
    <m/>
    <m/>
    <m/>
    <m/>
    <m/>
    <m/>
    <m/>
    <m/>
    <m/>
    <n v="354"/>
    <n v="354"/>
    <b v="1"/>
    <m/>
    <m/>
    <m/>
    <m/>
    <m/>
    <m/>
    <m/>
    <m/>
    <m/>
    <m/>
    <m/>
    <m/>
    <m/>
    <m/>
    <m/>
    <m/>
    <m/>
    <m/>
  </r>
  <r>
    <n v="397"/>
    <m/>
    <m/>
    <m/>
    <m/>
    <m/>
    <m/>
    <m/>
    <m/>
    <m/>
    <m/>
    <n v="30828"/>
    <m/>
    <s v="מרכז"/>
    <x v="16"/>
    <x v="62"/>
    <m/>
    <s v="אב"/>
    <m/>
    <s v="רשויות"/>
    <s v="רשויות מקומיות - פינוי-בינוי"/>
    <s v="בביצוע + מבנים מאוכלסים"/>
    <n v="6788015"/>
    <s v="411 20180219"/>
    <n v="411"/>
    <n v="20180219"/>
    <s v="בקשה להיתר"/>
    <s v="בניה חדשה"/>
    <n v="5426"/>
    <s v="יהוד"/>
    <n v="9400"/>
    <s v="חתוכה סעדיה"/>
    <n v="135"/>
    <n v="10"/>
    <n v="10"/>
    <m/>
    <d v="2018-08-23T00:00:00"/>
    <n v="0"/>
    <n v="0"/>
    <m/>
    <m/>
    <n v="187"/>
    <m/>
    <m/>
    <m/>
    <m/>
    <s v="דוח הרשות"/>
    <s v="הריסת מבנים קיימים וגידור - בניין מספר 49"/>
    <m/>
    <m/>
    <m/>
    <n v="1910618"/>
    <n v="20180219"/>
    <m/>
    <d v="2019-02-27T00:00:00"/>
    <m/>
    <n v="0"/>
    <n v="0"/>
    <m/>
    <m/>
    <m/>
    <m/>
    <n v="187"/>
    <s v="דוח הרשות"/>
    <m/>
    <s v="הריסת מבנים קיימים וגידור - בניין מספר 49"/>
    <m/>
    <m/>
    <m/>
    <n v="2018"/>
    <x v="6"/>
    <s v="הריסה"/>
    <s v="הריסה"/>
    <m/>
    <n v="33"/>
    <m/>
    <m/>
    <m/>
    <n v="1"/>
    <s v="להיתר"/>
    <m/>
    <x v="1"/>
    <m/>
    <m/>
    <m/>
    <n v="6788015"/>
    <n v="1910618"/>
    <m/>
    <m/>
    <m/>
    <m/>
    <m/>
    <m/>
    <m/>
    <m/>
    <n v="354"/>
    <n v="354"/>
    <b v="1"/>
    <m/>
    <m/>
    <m/>
    <m/>
    <m/>
    <m/>
    <m/>
    <m/>
    <m/>
    <m/>
    <m/>
    <m/>
    <m/>
    <m/>
    <m/>
    <m/>
    <m/>
    <m/>
  </r>
  <r>
    <n v="398"/>
    <m/>
    <m/>
    <m/>
    <m/>
    <m/>
    <m/>
    <m/>
    <m/>
    <m/>
    <m/>
    <n v="30828"/>
    <m/>
    <s v="מרכז"/>
    <x v="16"/>
    <x v="62"/>
    <m/>
    <s v="אב"/>
    <m/>
    <s v="רשויות"/>
    <s v="רשויות מקומיות - פינוי-בינוי"/>
    <s v="בביצוע + מבנים מאוכלסים"/>
    <n v="5379373"/>
    <s v="411 20180261"/>
    <n v="411"/>
    <n v="20180261"/>
    <s v="בקשה להיתר"/>
    <s v="הריסה וגידור"/>
    <n v="5426"/>
    <s v="יהוד"/>
    <n v="9400"/>
    <s v="חתוכה סעדיה"/>
    <n v="135"/>
    <n v="10"/>
    <n v="10"/>
    <m/>
    <d v="2018-11-26T00:00:00"/>
    <n v="0"/>
    <n v="0"/>
    <m/>
    <m/>
    <m/>
    <m/>
    <m/>
    <m/>
    <m/>
    <m/>
    <s v="הריסת מבנים קיימים וגידור - בניין מספר 47"/>
    <m/>
    <m/>
    <m/>
    <s v="NULL"/>
    <m/>
    <m/>
    <m/>
    <m/>
    <m/>
    <m/>
    <m/>
    <m/>
    <m/>
    <m/>
    <m/>
    <m/>
    <m/>
    <m/>
    <m/>
    <m/>
    <m/>
    <n v="2018"/>
    <x v="0"/>
    <s v="הריסה"/>
    <m/>
    <m/>
    <m/>
    <m/>
    <m/>
    <m/>
    <n v="4"/>
    <s v="להיתר"/>
    <m/>
    <x v="0"/>
    <m/>
    <m/>
    <m/>
    <m/>
    <m/>
    <m/>
    <m/>
    <m/>
    <m/>
    <m/>
    <m/>
    <m/>
    <m/>
    <n v="354"/>
    <n v="354"/>
    <b v="1"/>
    <m/>
    <m/>
    <m/>
    <m/>
    <m/>
    <m/>
    <m/>
    <m/>
    <m/>
    <m/>
    <m/>
    <m/>
    <m/>
    <m/>
    <m/>
    <m/>
    <m/>
    <m/>
  </r>
  <r>
    <n v="399"/>
    <m/>
    <m/>
    <m/>
    <m/>
    <m/>
    <m/>
    <m/>
    <m/>
    <m/>
    <m/>
    <n v="30828"/>
    <m/>
    <s v="מרכז"/>
    <x v="16"/>
    <x v="62"/>
    <m/>
    <s v="אב"/>
    <m/>
    <s v="רשויות"/>
    <s v="רשויות מקומיות - פינוי-בינוי"/>
    <s v="בביצוע + מבנים מאוכלסים"/>
    <n v="6787804"/>
    <s v="411 20180261"/>
    <n v="411"/>
    <n v="20180261"/>
    <s v="בקשה להיתר"/>
    <s v="הריסה וגידור"/>
    <n v="5426"/>
    <s v="יהוד"/>
    <n v="9400"/>
    <s v="חתוכה סעדיה"/>
    <n v="135"/>
    <n v="10"/>
    <n v="10"/>
    <m/>
    <d v="2018-11-26T00:00:00"/>
    <n v="0"/>
    <n v="0"/>
    <m/>
    <m/>
    <m/>
    <m/>
    <m/>
    <m/>
    <m/>
    <m/>
    <s v="הריסת מבנים קיימים וגידור - בניין מספר 47"/>
    <m/>
    <m/>
    <m/>
    <n v="1914063"/>
    <n v="20180261"/>
    <m/>
    <d v="2019-05-12T00:00:00"/>
    <m/>
    <n v="0"/>
    <n v="0"/>
    <m/>
    <m/>
    <m/>
    <m/>
    <m/>
    <m/>
    <m/>
    <s v="הריסת מבנים קיימים וגידור - בניין מספר 47 . תאום עם איכות הסביבה. תאום עם חברת החשמל. תאום עם מי אונו. תנאי להתחלת עבודות הריסה יהיה:"/>
    <m/>
    <m/>
    <m/>
    <n v="2018"/>
    <x v="6"/>
    <s v="הריסה"/>
    <s v="הריסה"/>
    <m/>
    <n v="34"/>
    <m/>
    <m/>
    <m/>
    <n v="1"/>
    <s v="להיתר"/>
    <m/>
    <x v="1"/>
    <m/>
    <m/>
    <m/>
    <n v="6787804"/>
    <n v="1914063"/>
    <m/>
    <m/>
    <m/>
    <m/>
    <m/>
    <m/>
    <m/>
    <m/>
    <n v="354"/>
    <n v="354"/>
    <b v="1"/>
    <m/>
    <m/>
    <m/>
    <m/>
    <m/>
    <m/>
    <m/>
    <m/>
    <m/>
    <m/>
    <m/>
    <m/>
    <m/>
    <m/>
    <m/>
    <m/>
    <m/>
    <m/>
  </r>
  <r>
    <n v="400"/>
    <m/>
    <m/>
    <m/>
    <m/>
    <m/>
    <m/>
    <m/>
    <m/>
    <m/>
    <m/>
    <n v="30828"/>
    <m/>
    <s v="מרכז"/>
    <x v="16"/>
    <x v="62"/>
    <m/>
    <s v="אב"/>
    <m/>
    <s v="רשויות"/>
    <s v="רשויות מקומיות - פינוי-בינוי"/>
    <s v="בביצוע + מבנים מאוכלסים"/>
    <n v="5379374"/>
    <s v="411 20180262"/>
    <n v="411"/>
    <n v="20180262"/>
    <s v="בקשה להיתר"/>
    <s v="הריסה וגידור"/>
    <n v="5426"/>
    <s v="יהוד"/>
    <n v="9400"/>
    <s v="חתוכה סעדיה"/>
    <n v="135"/>
    <n v="10"/>
    <n v="10"/>
    <m/>
    <d v="2018-11-26T00:00:00"/>
    <n v="0"/>
    <n v="0"/>
    <m/>
    <m/>
    <m/>
    <m/>
    <m/>
    <m/>
    <m/>
    <m/>
    <s v="הריסת מבנים קיימים וגידור - בניין מספר 45. 45 א"/>
    <m/>
    <m/>
    <m/>
    <s v="NULL"/>
    <m/>
    <m/>
    <m/>
    <m/>
    <m/>
    <m/>
    <m/>
    <m/>
    <m/>
    <m/>
    <m/>
    <m/>
    <m/>
    <m/>
    <m/>
    <m/>
    <m/>
    <n v="2018"/>
    <x v="0"/>
    <s v="הריסה"/>
    <m/>
    <m/>
    <m/>
    <m/>
    <m/>
    <m/>
    <n v="4"/>
    <s v="להיתר"/>
    <m/>
    <x v="0"/>
    <m/>
    <m/>
    <m/>
    <m/>
    <m/>
    <m/>
    <m/>
    <m/>
    <m/>
    <m/>
    <m/>
    <m/>
    <m/>
    <n v="354"/>
    <n v="354"/>
    <b v="1"/>
    <m/>
    <m/>
    <m/>
    <m/>
    <m/>
    <m/>
    <m/>
    <m/>
    <m/>
    <m/>
    <m/>
    <m/>
    <m/>
    <m/>
    <m/>
    <m/>
    <m/>
    <m/>
  </r>
  <r>
    <n v="401"/>
    <m/>
    <m/>
    <m/>
    <m/>
    <m/>
    <m/>
    <m/>
    <m/>
    <m/>
    <m/>
    <n v="30828"/>
    <m/>
    <s v="מרכז"/>
    <x v="16"/>
    <x v="62"/>
    <m/>
    <s v="אב"/>
    <m/>
    <s v="רשויות"/>
    <s v="רשויות מקומיות - פינוי-בינוי"/>
    <s v="בביצוע + מבנים מאוכלסים"/>
    <n v="6787814"/>
    <s v="411 20180262"/>
    <n v="411"/>
    <n v="20180262"/>
    <s v="בקשה להיתר"/>
    <s v="הריסה וגידור"/>
    <n v="5426"/>
    <s v="יהוד"/>
    <n v="9400"/>
    <s v="חתוכה סעדיה"/>
    <n v="135"/>
    <n v="10"/>
    <n v="10"/>
    <m/>
    <d v="2018-11-26T00:00:00"/>
    <n v="0"/>
    <n v="0"/>
    <m/>
    <m/>
    <m/>
    <m/>
    <m/>
    <m/>
    <m/>
    <m/>
    <s v="הריסת מבנים קיימים וגידור - בניינים מספר 45. 45 א"/>
    <m/>
    <m/>
    <m/>
    <n v="1912171"/>
    <n v="20180262"/>
    <m/>
    <d v="2019-05-12T00:00:00"/>
    <m/>
    <n v="0"/>
    <n v="0"/>
    <m/>
    <m/>
    <m/>
    <m/>
    <m/>
    <m/>
    <m/>
    <s v="הריסת מבנים קיימים וגידור - בניינים מספר 45. 45 א . תאום עם איכות הסביבה. תאום עם חברת החשמל. תאום עם מי אונו. תנאי להתחלת עבודות הריסה יהיה:"/>
    <m/>
    <m/>
    <m/>
    <n v="2018"/>
    <x v="6"/>
    <s v="הריסה"/>
    <s v="הריסה"/>
    <m/>
    <n v="35"/>
    <m/>
    <m/>
    <m/>
    <n v="1"/>
    <s v="להיתר"/>
    <m/>
    <x v="1"/>
    <m/>
    <m/>
    <m/>
    <n v="6787814"/>
    <n v="1912171"/>
    <m/>
    <m/>
    <m/>
    <m/>
    <m/>
    <m/>
    <m/>
    <m/>
    <n v="354"/>
    <n v="354"/>
    <b v="1"/>
    <m/>
    <m/>
    <m/>
    <m/>
    <m/>
    <m/>
    <m/>
    <m/>
    <m/>
    <m/>
    <m/>
    <m/>
    <m/>
    <m/>
    <m/>
    <m/>
    <m/>
    <m/>
  </r>
  <r>
    <n v="402"/>
    <m/>
    <m/>
    <m/>
    <m/>
    <m/>
    <m/>
    <m/>
    <m/>
    <m/>
    <m/>
    <n v="30828"/>
    <m/>
    <s v="מרכז"/>
    <x v="16"/>
    <x v="62"/>
    <m/>
    <s v="אב"/>
    <m/>
    <s v="רשויות"/>
    <s v="רשויות מקומיות - פינוי-בינוי"/>
    <s v="בביצוע + מבנים מאוכלסים"/>
    <n v="5379375"/>
    <s v="411 20180263"/>
    <n v="411"/>
    <n v="20180263"/>
    <s v="בקשה להיתר"/>
    <s v="הריסה וגידור"/>
    <n v="5426"/>
    <s v="יהוד"/>
    <n v="9400"/>
    <s v="חתוכה סעדיה"/>
    <n v="135"/>
    <n v="10"/>
    <n v="10"/>
    <m/>
    <d v="2018-11-26T00:00:00"/>
    <n v="0"/>
    <n v="0"/>
    <m/>
    <m/>
    <m/>
    <m/>
    <m/>
    <m/>
    <m/>
    <m/>
    <s v="הריסת מבניים קיימים וגידור - בניין מס 40 - בהתאם לנספח פינויים בתכנית יד 6156"/>
    <m/>
    <m/>
    <m/>
    <s v="NULL"/>
    <m/>
    <m/>
    <m/>
    <m/>
    <m/>
    <m/>
    <m/>
    <m/>
    <m/>
    <m/>
    <m/>
    <m/>
    <m/>
    <m/>
    <m/>
    <m/>
    <m/>
    <n v="2018"/>
    <x v="0"/>
    <s v="הריסה"/>
    <m/>
    <m/>
    <m/>
    <m/>
    <m/>
    <m/>
    <n v="4"/>
    <s v="להיתר"/>
    <m/>
    <x v="0"/>
    <m/>
    <m/>
    <m/>
    <m/>
    <m/>
    <m/>
    <m/>
    <m/>
    <m/>
    <m/>
    <m/>
    <m/>
    <m/>
    <n v="354"/>
    <n v="354"/>
    <b v="1"/>
    <m/>
    <m/>
    <m/>
    <m/>
    <m/>
    <m/>
    <m/>
    <m/>
    <m/>
    <m/>
    <m/>
    <m/>
    <m/>
    <m/>
    <m/>
    <m/>
    <m/>
    <m/>
  </r>
  <r>
    <n v="403"/>
    <m/>
    <m/>
    <m/>
    <m/>
    <m/>
    <m/>
    <m/>
    <m/>
    <m/>
    <m/>
    <n v="30828"/>
    <m/>
    <s v="מרכז"/>
    <x v="16"/>
    <x v="62"/>
    <m/>
    <s v="אב"/>
    <m/>
    <s v="רשויות"/>
    <s v="רשויות מקומיות - פינוי-בינוי"/>
    <s v="בביצוע + מבנים מאוכלסים"/>
    <n v="6788021"/>
    <s v="411 20180263"/>
    <n v="411"/>
    <n v="20180263"/>
    <s v="בקשה להיתר"/>
    <s v="הריסה וגידור"/>
    <n v="5426"/>
    <s v="יהוד"/>
    <n v="9400"/>
    <s v="חתוכה סעדיה"/>
    <n v="135"/>
    <n v="10"/>
    <n v="10"/>
    <m/>
    <d v="2018-11-26T00:00:00"/>
    <n v="0"/>
    <n v="0"/>
    <m/>
    <m/>
    <m/>
    <m/>
    <m/>
    <m/>
    <m/>
    <m/>
    <s v="הריסת מבניים קיימים וגידור - בניין מס 40 - בהתאם לנספח פינויים בתכנית יד 6156"/>
    <m/>
    <m/>
    <m/>
    <n v="1911523"/>
    <n v="20180263"/>
    <m/>
    <d v="2019-05-12T00:00:00"/>
    <m/>
    <n v="0"/>
    <n v="0"/>
    <m/>
    <m/>
    <m/>
    <m/>
    <m/>
    <m/>
    <m/>
    <s v="הריסת מבניים קיימים וגידור - בניין מס 40 - בהתאם לנספח פינויים בתכנית יד 6156. תאום עם איכות הסביבה. תאום עם חברת החשמל. תאום עם מי אונו. תנאי להתחלת עבודות הריסה יהיה:"/>
    <m/>
    <m/>
    <m/>
    <n v="2018"/>
    <x v="6"/>
    <s v="הריסה"/>
    <s v="הריסה"/>
    <m/>
    <n v="36"/>
    <m/>
    <m/>
    <m/>
    <n v="1"/>
    <s v="להיתר"/>
    <m/>
    <x v="1"/>
    <m/>
    <m/>
    <m/>
    <n v="6788021"/>
    <n v="1911523"/>
    <m/>
    <m/>
    <m/>
    <m/>
    <m/>
    <m/>
    <m/>
    <m/>
    <n v="354"/>
    <n v="354"/>
    <b v="1"/>
    <m/>
    <m/>
    <m/>
    <m/>
    <m/>
    <m/>
    <m/>
    <m/>
    <m/>
    <m/>
    <m/>
    <m/>
    <m/>
    <m/>
    <m/>
    <m/>
    <m/>
    <m/>
  </r>
  <r>
    <n v="404"/>
    <m/>
    <m/>
    <m/>
    <m/>
    <m/>
    <m/>
    <m/>
    <m/>
    <m/>
    <m/>
    <n v="30828"/>
    <m/>
    <s v="מרכז"/>
    <x v="16"/>
    <x v="62"/>
    <m/>
    <s v="אב"/>
    <m/>
    <s v="רשויות"/>
    <s v="רשויות מקומיות - פינוי-בינוי"/>
    <s v="בביצוע + מבנים מאוכלסים"/>
    <n v="5379376"/>
    <s v="411 20180264"/>
    <n v="411"/>
    <n v="20180264"/>
    <s v="בקשה להיתר"/>
    <s v="הריסה וגידור"/>
    <n v="5426"/>
    <s v="יהוד"/>
    <n v="9400"/>
    <s v="חתוכה סעדיה"/>
    <n v="135"/>
    <n v="10"/>
    <n v="10"/>
    <m/>
    <d v="2018-11-26T00:00:00"/>
    <n v="0"/>
    <n v="0"/>
    <m/>
    <m/>
    <m/>
    <m/>
    <m/>
    <m/>
    <m/>
    <m/>
    <s v="הריסת מבנים קיימים וגידור - בניין מספר 43 - בהתאם לנספח פינויים בתכנית יד 6156"/>
    <m/>
    <m/>
    <m/>
    <s v="NULL"/>
    <m/>
    <m/>
    <m/>
    <m/>
    <m/>
    <m/>
    <m/>
    <m/>
    <m/>
    <m/>
    <m/>
    <m/>
    <m/>
    <m/>
    <m/>
    <m/>
    <m/>
    <n v="2018"/>
    <x v="0"/>
    <s v="הריסה"/>
    <m/>
    <m/>
    <m/>
    <m/>
    <m/>
    <m/>
    <n v="4"/>
    <s v="להיתר"/>
    <m/>
    <x v="0"/>
    <m/>
    <m/>
    <m/>
    <m/>
    <m/>
    <m/>
    <m/>
    <m/>
    <m/>
    <m/>
    <m/>
    <m/>
    <m/>
    <n v="354"/>
    <n v="354"/>
    <b v="1"/>
    <m/>
    <m/>
    <m/>
    <m/>
    <m/>
    <m/>
    <m/>
    <m/>
    <m/>
    <m/>
    <m/>
    <m/>
    <m/>
    <m/>
    <m/>
    <m/>
    <m/>
    <m/>
  </r>
  <r>
    <n v="405"/>
    <m/>
    <m/>
    <m/>
    <m/>
    <m/>
    <m/>
    <m/>
    <m/>
    <m/>
    <m/>
    <n v="30828"/>
    <m/>
    <s v="מרכז"/>
    <x v="16"/>
    <x v="62"/>
    <m/>
    <s v="אב"/>
    <m/>
    <s v="רשויות"/>
    <s v="רשויות מקומיות - פינוי-בינוי"/>
    <s v="בביצוע + מבנים מאוכלסים"/>
    <n v="6788022"/>
    <s v="411 20180264"/>
    <n v="411"/>
    <n v="20180264"/>
    <s v="בקשה להיתר"/>
    <s v="הריסה וגידור"/>
    <n v="5426"/>
    <s v="יהוד"/>
    <n v="9400"/>
    <s v="חתוכה סעדיה"/>
    <n v="135"/>
    <n v="10"/>
    <n v="10"/>
    <m/>
    <d v="2018-11-26T00:00:00"/>
    <n v="0"/>
    <n v="0"/>
    <m/>
    <m/>
    <m/>
    <m/>
    <m/>
    <m/>
    <m/>
    <m/>
    <s v="הריסת מבנים קיימים וגידור - בניין מספר 43 - בהתאם לנספח פינויים בתכנית יד 6156"/>
    <m/>
    <m/>
    <m/>
    <n v="1912183"/>
    <n v="20180264"/>
    <m/>
    <d v="2019-05-12T00:00:00"/>
    <m/>
    <n v="0"/>
    <n v="0"/>
    <m/>
    <m/>
    <m/>
    <m/>
    <m/>
    <m/>
    <m/>
    <s v="הריסת מבנים קיימים וגידור - בניין מספר 43 - בהתאם לנספח פינויים בתכנית יד 6156 . תאום עם איכות הסביבה. תאום עם חברת החשמל. תאום עם מי אונו. תנאי להתחלת עבודות הריסה יהיה:"/>
    <m/>
    <m/>
    <m/>
    <n v="2018"/>
    <x v="6"/>
    <s v="הריסה"/>
    <s v="הריסה"/>
    <m/>
    <n v="37"/>
    <m/>
    <m/>
    <m/>
    <n v="1"/>
    <s v="להיתר"/>
    <m/>
    <x v="1"/>
    <m/>
    <m/>
    <m/>
    <n v="6788022"/>
    <n v="1912183"/>
    <m/>
    <m/>
    <m/>
    <m/>
    <m/>
    <m/>
    <m/>
    <m/>
    <n v="354"/>
    <n v="354"/>
    <b v="1"/>
    <m/>
    <m/>
    <m/>
    <m/>
    <m/>
    <m/>
    <m/>
    <m/>
    <m/>
    <m/>
    <m/>
    <m/>
    <m/>
    <m/>
    <m/>
    <m/>
    <m/>
    <m/>
  </r>
  <r>
    <n v="406"/>
    <m/>
    <m/>
    <m/>
    <m/>
    <m/>
    <m/>
    <m/>
    <m/>
    <m/>
    <m/>
    <n v="30828"/>
    <m/>
    <s v="מרכז"/>
    <x v="16"/>
    <x v="62"/>
    <m/>
    <s v="אב"/>
    <m/>
    <s v="רשויות"/>
    <s v="רשויות מקומיות - פינוי-בינוי"/>
    <s v="בביצוע + מבנים מאוכלסים"/>
    <n v="6788244"/>
    <s v="411 20190003"/>
    <n v="411"/>
    <n v="20190003"/>
    <s v="בקשה להיתר"/>
    <s v="הריסת מבנה"/>
    <n v="5426"/>
    <s v="יהוד"/>
    <n v="9400"/>
    <s v="חתוכה סעדיה"/>
    <n v="135"/>
    <n v="10"/>
    <n v="10"/>
    <m/>
    <d v="2019-01-08T00:00:00"/>
    <n v="0"/>
    <n v="0"/>
    <m/>
    <m/>
    <m/>
    <m/>
    <m/>
    <m/>
    <m/>
    <m/>
    <s v="הריסת מבנים קיימים וגידור - בניינים מס 41 .42"/>
    <m/>
    <m/>
    <m/>
    <n v="1912894"/>
    <n v="20190003"/>
    <m/>
    <d v="2019-06-12T00:00:00"/>
    <m/>
    <n v="0"/>
    <n v="0"/>
    <m/>
    <m/>
    <m/>
    <m/>
    <m/>
    <m/>
    <m/>
    <s v="אשור חברת חשמל לניתוק. אשור מי אונו. הריסת מבנים קיימים וגידור - בניינים מס 41 .42  . תנאי להתחלת בניה"/>
    <m/>
    <m/>
    <m/>
    <n v="2019"/>
    <x v="6"/>
    <s v="הריסה"/>
    <s v="הריסה"/>
    <m/>
    <n v="38"/>
    <m/>
    <m/>
    <m/>
    <n v="1"/>
    <s v="להיתר"/>
    <m/>
    <x v="1"/>
    <m/>
    <m/>
    <m/>
    <n v="6788244"/>
    <n v="1912894"/>
    <m/>
    <m/>
    <m/>
    <m/>
    <m/>
    <m/>
    <m/>
    <m/>
    <n v="354"/>
    <n v="354"/>
    <b v="1"/>
    <m/>
    <m/>
    <m/>
    <m/>
    <m/>
    <m/>
    <m/>
    <m/>
    <m/>
    <m/>
    <m/>
    <m/>
    <m/>
    <m/>
    <m/>
    <m/>
    <m/>
    <m/>
  </r>
  <r>
    <n v="407"/>
    <m/>
    <m/>
    <m/>
    <m/>
    <m/>
    <m/>
    <m/>
    <m/>
    <m/>
    <m/>
    <n v="30828"/>
    <m/>
    <s v="מרכז"/>
    <x v="16"/>
    <x v="62"/>
    <m/>
    <s v="אב"/>
    <m/>
    <s v="רשויות"/>
    <s v="רשויות מקומיות - פינוי-בינוי"/>
    <s v="בביצוע + מבנים מאוכלסים"/>
    <n v="6788181"/>
    <s v="411 20190012"/>
    <n v="411"/>
    <n v="20190012"/>
    <s v="בקשה להיתר"/>
    <s v="הריסת בית קיים"/>
    <n v="5426"/>
    <s v="יהוד"/>
    <n v="9400"/>
    <s v="חתוכה סעדיה"/>
    <n v="135"/>
    <n v="10"/>
    <n v="10"/>
    <m/>
    <d v="2019-01-23T00:00:00"/>
    <n v="0"/>
    <n v="0"/>
    <m/>
    <m/>
    <m/>
    <m/>
    <m/>
    <m/>
    <m/>
    <m/>
    <s v="הריסת מבנים קיימים וגידור - בניין מספר 8 ו 8א"/>
    <m/>
    <m/>
    <m/>
    <n v="1912157"/>
    <n v="20190012"/>
    <m/>
    <d v="2019-05-12T00:00:00"/>
    <m/>
    <n v="0"/>
    <n v="0"/>
    <m/>
    <m/>
    <m/>
    <m/>
    <m/>
    <m/>
    <m/>
    <s v="הריסת מבנים קיימים וגידור - בניין מספר 8 ו 8א. תאום עם איכות הסביבה. תאום עם חברת החשמל. תאום עם מי אונו. תנאי להתחלת עבודות הריסה יהיה:"/>
    <m/>
    <m/>
    <m/>
    <n v="2019"/>
    <x v="6"/>
    <s v="הריסה"/>
    <s v="הריסה"/>
    <m/>
    <n v="39"/>
    <m/>
    <m/>
    <m/>
    <n v="1"/>
    <s v="להיתר"/>
    <m/>
    <x v="1"/>
    <m/>
    <m/>
    <m/>
    <n v="6788181"/>
    <n v="1912157"/>
    <m/>
    <m/>
    <m/>
    <m/>
    <m/>
    <m/>
    <m/>
    <m/>
    <n v="354"/>
    <n v="354"/>
    <b v="1"/>
    <m/>
    <m/>
    <m/>
    <m/>
    <m/>
    <m/>
    <m/>
    <m/>
    <m/>
    <m/>
    <m/>
    <m/>
    <m/>
    <m/>
    <m/>
    <m/>
    <m/>
    <m/>
  </r>
  <r>
    <n v="408"/>
    <m/>
    <m/>
    <m/>
    <m/>
    <m/>
    <m/>
    <m/>
    <m/>
    <m/>
    <m/>
    <n v="30828"/>
    <m/>
    <s v="מרכז"/>
    <x v="16"/>
    <x v="62"/>
    <m/>
    <s v="אב"/>
    <m/>
    <s v="רשויות"/>
    <s v="מיסוי - פינוי-בינוי"/>
    <s v="בביצוע + מבנים מאוכלסים"/>
    <n v="6787979"/>
    <s v="411 20190074"/>
    <n v="411"/>
    <n v="20190074"/>
    <s v="בקשה להיתר"/>
    <s v="הריסה וגידור"/>
    <n v="5426"/>
    <s v="יהוד"/>
    <n v="9400"/>
    <s v="חתוכה סעדיה"/>
    <n v="135"/>
    <n v="10"/>
    <n v="10"/>
    <m/>
    <d v="2019-05-01T00:00:00"/>
    <n v="0"/>
    <n v="0"/>
    <m/>
    <m/>
    <m/>
    <m/>
    <m/>
    <m/>
    <m/>
    <m/>
    <s v="הריסת מבנן 50 וגידור"/>
    <m/>
    <m/>
    <m/>
    <s v="NULL"/>
    <m/>
    <m/>
    <m/>
    <m/>
    <m/>
    <m/>
    <m/>
    <m/>
    <m/>
    <m/>
    <m/>
    <m/>
    <m/>
    <m/>
    <m/>
    <m/>
    <m/>
    <n v="2019"/>
    <x v="0"/>
    <s v="הריסה"/>
    <m/>
    <m/>
    <n v="40"/>
    <m/>
    <m/>
    <m/>
    <n v="1"/>
    <s v="להיתר"/>
    <m/>
    <x v="0"/>
    <m/>
    <m/>
    <m/>
    <m/>
    <m/>
    <m/>
    <m/>
    <m/>
    <m/>
    <m/>
    <m/>
    <m/>
    <m/>
    <n v="354"/>
    <n v="354"/>
    <b v="1"/>
    <m/>
    <m/>
    <m/>
    <m/>
    <m/>
    <m/>
    <m/>
    <s v="לא היו החלטות בבקשה"/>
    <m/>
    <m/>
    <m/>
    <m/>
    <m/>
    <s v="פיש"/>
    <m/>
    <m/>
    <m/>
    <m/>
  </r>
  <r>
    <n v="409"/>
    <m/>
    <m/>
    <m/>
    <m/>
    <m/>
    <m/>
    <m/>
    <m/>
    <m/>
    <m/>
    <n v="30828"/>
    <m/>
    <s v="מרכז"/>
    <x v="16"/>
    <x v="62"/>
    <m/>
    <s v="אב"/>
    <m/>
    <s v="רשויות"/>
    <s v="מיסוי - פינוי-בינוי"/>
    <s v="בביצוע + מבנים מאוכלסים"/>
    <n v="6787980"/>
    <s v="411 20190075"/>
    <n v="411"/>
    <n v="20190075"/>
    <s v="בקשה להיתר"/>
    <s v="הריסה וגידור"/>
    <n v="5426"/>
    <s v="יהוד"/>
    <n v="9400"/>
    <s v="חתוכה סעדיה"/>
    <n v="135"/>
    <n v="10"/>
    <n v="10"/>
    <m/>
    <d v="2019-05-01T00:00:00"/>
    <n v="0"/>
    <n v="0"/>
    <m/>
    <m/>
    <m/>
    <m/>
    <m/>
    <m/>
    <m/>
    <m/>
    <s v="הריסת מבנים קיימים וגידור - מבננים 54, 54א"/>
    <m/>
    <m/>
    <m/>
    <n v="1982687"/>
    <n v="20190075"/>
    <m/>
    <d v="2019-12-24T00:00:00"/>
    <m/>
    <m/>
    <m/>
    <m/>
    <m/>
    <m/>
    <m/>
    <m/>
    <m/>
    <m/>
    <s v="1.פינוי המחזיק כדין. 2.אשור מי אונו. 3.אשור איכות הסביבה. 4.אשור חברת חשמל. הריסת מבנים קיימים וגידור - מבננים 54, 54א . תנאי לתחילת עבודות הריסה."/>
    <m/>
    <m/>
    <m/>
    <n v="2019"/>
    <x v="6"/>
    <s v="הריסה"/>
    <s v="הריסה"/>
    <m/>
    <n v="41"/>
    <m/>
    <m/>
    <m/>
    <n v="1"/>
    <s v="להיתר"/>
    <m/>
    <x v="1"/>
    <m/>
    <m/>
    <s v="דטה ידנית"/>
    <n v="6787980"/>
    <n v="1982687"/>
    <m/>
    <m/>
    <m/>
    <m/>
    <m/>
    <m/>
    <m/>
    <m/>
    <n v="354"/>
    <n v="354"/>
    <b v="1"/>
    <m/>
    <m/>
    <m/>
    <m/>
    <m/>
    <m/>
    <m/>
    <m/>
    <m/>
    <m/>
    <m/>
    <m/>
    <m/>
    <m/>
    <m/>
    <m/>
    <m/>
    <m/>
  </r>
  <r>
    <n v="410"/>
    <m/>
    <m/>
    <m/>
    <m/>
    <m/>
    <m/>
    <m/>
    <m/>
    <m/>
    <m/>
    <n v="30828"/>
    <m/>
    <s v="מרכז"/>
    <x v="16"/>
    <x v="62"/>
    <m/>
    <s v="אב"/>
    <m/>
    <s v="רשויות"/>
    <s v="רשויות מקומיות - פינוי-בינוי"/>
    <s v="בביצוע + מבנים מאוכלסים"/>
    <n v="6787981"/>
    <s v="411 20190076"/>
    <n v="411"/>
    <n v="20190076"/>
    <s v="בקשה להיתר"/>
    <s v="הריסת מבנה"/>
    <n v="5426"/>
    <s v="יהוד"/>
    <n v="9400"/>
    <s v="חתוכה סעדיה"/>
    <n v="135"/>
    <n v="10"/>
    <n v="10"/>
    <m/>
    <d v="2019-05-01T00:00:00"/>
    <n v="0"/>
    <n v="0"/>
    <m/>
    <m/>
    <m/>
    <m/>
    <m/>
    <m/>
    <m/>
    <m/>
    <s v="הריסה וגידור מבנן 53"/>
    <m/>
    <m/>
    <m/>
    <n v="1913084"/>
    <n v="20190076"/>
    <m/>
    <d v="2019-06-16T00:00:00"/>
    <m/>
    <n v="0"/>
    <n v="0"/>
    <m/>
    <m/>
    <m/>
    <m/>
    <m/>
    <m/>
    <m/>
    <s v="הריסה וגידור מבנן 53 . תאום עם איכות הסביבה. תאום עם חברת החשמל. תאום עם מי אונו. תנאי להתחלת עבודות הריסה יהיה:"/>
    <m/>
    <m/>
    <m/>
    <n v="2019"/>
    <x v="6"/>
    <s v="הריסה"/>
    <s v="הריסה"/>
    <m/>
    <n v="42"/>
    <m/>
    <m/>
    <m/>
    <n v="1"/>
    <s v="להיתר"/>
    <m/>
    <x v="1"/>
    <m/>
    <m/>
    <m/>
    <n v="6787981"/>
    <n v="1913084"/>
    <m/>
    <m/>
    <m/>
    <m/>
    <m/>
    <m/>
    <m/>
    <m/>
    <n v="354"/>
    <n v="354"/>
    <b v="1"/>
    <m/>
    <m/>
    <m/>
    <m/>
    <m/>
    <m/>
    <m/>
    <m/>
    <m/>
    <m/>
    <m/>
    <m/>
    <m/>
    <m/>
    <m/>
    <m/>
    <m/>
    <m/>
  </r>
  <r>
    <n v="411"/>
    <m/>
    <m/>
    <m/>
    <m/>
    <m/>
    <m/>
    <m/>
    <m/>
    <m/>
    <m/>
    <n v="30828"/>
    <m/>
    <s v="מרכז"/>
    <x v="16"/>
    <x v="62"/>
    <m/>
    <s v="אב"/>
    <m/>
    <s v="רשויות"/>
    <s v="רשויות מקומיות - פינוי-בינוי"/>
    <s v="בביצוע + מבנים מאוכלסים"/>
    <n v="6787982"/>
    <s v="411 20190077"/>
    <n v="411"/>
    <n v="20190077"/>
    <s v="בקשה להיתר"/>
    <s v="הריסה וגידור"/>
    <n v="5426"/>
    <s v="יהוד"/>
    <n v="9400"/>
    <s v="חתוכה סעדיה"/>
    <n v="135"/>
    <n v="10"/>
    <n v="10"/>
    <m/>
    <d v="2019-05-01T00:00:00"/>
    <n v="0"/>
    <n v="0"/>
    <m/>
    <m/>
    <m/>
    <m/>
    <m/>
    <m/>
    <m/>
    <m/>
    <s v="הריסת מבנים קיימים וגידור - מבנן 46"/>
    <m/>
    <m/>
    <m/>
    <n v="1912972"/>
    <n v="20190077"/>
    <m/>
    <d v="2019-06-16T00:00:00"/>
    <m/>
    <n v="0"/>
    <n v="0"/>
    <m/>
    <m/>
    <m/>
    <m/>
    <m/>
    <m/>
    <m/>
    <s v="הריסת מבנים קיימים וגידור - מבנן 46 . תאום עם איכות הסביבה. תאום עם חברת החשמל. תאום עם מי אונו. תנאי להתחלת עבודות הריסה יהיה:"/>
    <m/>
    <m/>
    <m/>
    <n v="2019"/>
    <x v="6"/>
    <s v="הריסה"/>
    <s v="הריסה"/>
    <m/>
    <n v="43"/>
    <m/>
    <m/>
    <m/>
    <n v="1"/>
    <s v="להיתר"/>
    <m/>
    <x v="1"/>
    <m/>
    <m/>
    <m/>
    <n v="6787982"/>
    <n v="1912972"/>
    <m/>
    <m/>
    <m/>
    <m/>
    <m/>
    <m/>
    <m/>
    <m/>
    <n v="354"/>
    <n v="354"/>
    <b v="1"/>
    <m/>
    <m/>
    <m/>
    <m/>
    <m/>
    <m/>
    <m/>
    <m/>
    <m/>
    <m/>
    <m/>
    <m/>
    <m/>
    <m/>
    <m/>
    <m/>
    <m/>
    <m/>
  </r>
  <r>
    <n v="412"/>
    <m/>
    <m/>
    <m/>
    <m/>
    <m/>
    <m/>
    <m/>
    <m/>
    <m/>
    <m/>
    <n v="30828"/>
    <m/>
    <s v="מרכז"/>
    <x v="16"/>
    <x v="62"/>
    <m/>
    <s v="אב"/>
    <m/>
    <s v="רשויות"/>
    <s v="רשויות מקומיות - פינוי-בינוי"/>
    <s v="בביצוע + מבנים מאוכלסים"/>
    <n v="6787983"/>
    <s v="411 20190078"/>
    <n v="411"/>
    <n v="20190078"/>
    <s v="בקשה להיתר"/>
    <s v="הריסה וגידור"/>
    <n v="5426"/>
    <s v="יהוד"/>
    <n v="9400"/>
    <s v="חתוכה סעדיה"/>
    <n v="135"/>
    <n v="10"/>
    <n v="10"/>
    <m/>
    <d v="2019-05-01T00:00:00"/>
    <n v="0"/>
    <n v="0"/>
    <m/>
    <m/>
    <m/>
    <m/>
    <m/>
    <m/>
    <m/>
    <m/>
    <s v="הריסה וגידור - מבנן 48"/>
    <m/>
    <m/>
    <m/>
    <n v="1912512"/>
    <n v="20190078"/>
    <m/>
    <d v="2019-06-16T00:00:00"/>
    <m/>
    <n v="0"/>
    <n v="0"/>
    <m/>
    <m/>
    <m/>
    <m/>
    <m/>
    <m/>
    <m/>
    <s v="הריסה וגידור - מבנן 48 . תאום עם איכות הסביבה. תאום עם חברת החשמל. תאום עם מי אונו. תנאי להתחלת עבודות הריסה יהיה:"/>
    <m/>
    <m/>
    <m/>
    <n v="2019"/>
    <x v="6"/>
    <s v="הריסה"/>
    <s v="הריסה"/>
    <m/>
    <n v="44"/>
    <m/>
    <m/>
    <m/>
    <n v="1"/>
    <s v="להיתר"/>
    <m/>
    <x v="1"/>
    <m/>
    <m/>
    <m/>
    <n v="6787983"/>
    <n v="1912512"/>
    <m/>
    <m/>
    <m/>
    <m/>
    <m/>
    <m/>
    <m/>
    <m/>
    <n v="354"/>
    <n v="354"/>
    <b v="1"/>
    <m/>
    <m/>
    <m/>
    <m/>
    <m/>
    <m/>
    <m/>
    <m/>
    <m/>
    <m/>
    <m/>
    <m/>
    <m/>
    <m/>
    <m/>
    <m/>
    <m/>
    <m/>
  </r>
  <r>
    <n v="413"/>
    <m/>
    <m/>
    <m/>
    <m/>
    <m/>
    <m/>
    <m/>
    <m/>
    <m/>
    <m/>
    <n v="30828"/>
    <m/>
    <s v="מרכז"/>
    <x v="16"/>
    <x v="62"/>
    <m/>
    <s v="אב"/>
    <m/>
    <s v="רשויות"/>
    <s v="רשויות מקומיות - פינוי-בינוי"/>
    <s v="בביצוע + מבנים מאוכלסים"/>
    <n v="6787984"/>
    <s v="411 20190079"/>
    <n v="411"/>
    <n v="20190079"/>
    <s v="בקשה להיתר"/>
    <s v="הריסה וגידור"/>
    <n v="5426"/>
    <s v="יהוד"/>
    <n v="9400"/>
    <s v="חתוכה סעדיה"/>
    <n v="135"/>
    <n v="10"/>
    <n v="10"/>
    <m/>
    <d v="2019-05-01T00:00:00"/>
    <n v="0"/>
    <n v="0"/>
    <m/>
    <m/>
    <m/>
    <m/>
    <m/>
    <m/>
    <m/>
    <m/>
    <s v="הריסת מבנים קיימים וגידור - מבנן 51"/>
    <m/>
    <m/>
    <m/>
    <n v="1912504"/>
    <n v="20190079"/>
    <m/>
    <d v="2019-06-16T00:00:00"/>
    <m/>
    <n v="0"/>
    <n v="0"/>
    <m/>
    <m/>
    <m/>
    <m/>
    <m/>
    <m/>
    <m/>
    <s v="הריסת מבנים קיימים וגידור - מבנן 51 . תאום עם איכות הסביבה. תאום עם חברת החשמל. תאום עם מי אונו. תנאי להתחלת עבודות הריסה יהיה:"/>
    <m/>
    <m/>
    <m/>
    <n v="2019"/>
    <x v="6"/>
    <s v="הריסה"/>
    <s v="הריסה"/>
    <m/>
    <n v="45"/>
    <m/>
    <m/>
    <m/>
    <n v="1"/>
    <s v="להיתר"/>
    <m/>
    <x v="1"/>
    <m/>
    <m/>
    <m/>
    <n v="6787984"/>
    <n v="1912504"/>
    <m/>
    <m/>
    <m/>
    <m/>
    <m/>
    <m/>
    <m/>
    <m/>
    <n v="354"/>
    <n v="354"/>
    <b v="1"/>
    <m/>
    <m/>
    <m/>
    <m/>
    <m/>
    <m/>
    <m/>
    <m/>
    <m/>
    <m/>
    <m/>
    <m/>
    <m/>
    <m/>
    <m/>
    <m/>
    <m/>
    <m/>
  </r>
  <r>
    <n v="1220"/>
    <m/>
    <m/>
    <m/>
    <m/>
    <m/>
    <m/>
    <m/>
    <m/>
    <m/>
    <m/>
    <n v="30828"/>
    <n v="1003"/>
    <s v="מרכז"/>
    <x v="16"/>
    <x v="62"/>
    <s v="מרכז יהוד"/>
    <s v="אב"/>
    <m/>
    <s v="רשויות"/>
    <s v="פינוי-בינוי"/>
    <s v="בביצוע + מבנים מאוכלסים"/>
    <n v="7091748"/>
    <s v="411 20200128"/>
    <n v="411"/>
    <n v="20200128"/>
    <s v="בקשה להיתר"/>
    <s v="הריסת מבנה"/>
    <n v="5471"/>
    <s v="יהוד"/>
    <n v="9400"/>
    <s v="חתוכה סעדיה"/>
    <n v="135"/>
    <n v="22"/>
    <n v="22"/>
    <s v="     "/>
    <d v="2020-09-13T00:00:00"/>
    <n v="0"/>
    <n v="0"/>
    <m/>
    <m/>
    <m/>
    <s v="2020_01"/>
    <d v="2020-11-01T21:00:40"/>
    <m/>
    <m/>
    <m/>
    <s v="הריסת מבנים קיימים וגידור- בנין 50 "/>
    <s v="NULL"/>
    <s v="NULL"/>
    <s v="NULL"/>
    <s v="NULL"/>
    <m/>
    <m/>
    <m/>
    <m/>
    <m/>
    <m/>
    <m/>
    <m/>
    <m/>
    <m/>
    <m/>
    <m/>
    <m/>
    <m/>
    <s v="NULL"/>
    <s v="NULL"/>
    <s v="לפי גוש חלקה (מרץ 2021)"/>
    <n v="2020"/>
    <x v="0"/>
    <s v="הריסה"/>
    <m/>
    <m/>
    <n v="40"/>
    <m/>
    <m/>
    <m/>
    <n v="2"/>
    <s v="להיתר"/>
    <m/>
    <x v="0"/>
    <m/>
    <m/>
    <m/>
    <m/>
    <m/>
    <m/>
    <m/>
    <m/>
    <m/>
    <m/>
    <m/>
    <s v="מתחם רלוונטי לפי כתובת ומסלול מיסוי (המשכי)"/>
    <m/>
    <s v="354 במתחם האב"/>
    <n v="354"/>
    <b v="0"/>
    <m/>
    <m/>
    <m/>
    <m/>
    <m/>
    <m/>
    <m/>
    <s v="אישור בתנאים"/>
    <m/>
    <m/>
    <m/>
    <m/>
    <m/>
    <m/>
    <m/>
    <m/>
    <m/>
    <m/>
  </r>
  <r>
    <n v="1787"/>
    <m/>
    <m/>
    <m/>
    <s v="לטייב - האם המתחם שוק אשכנזי או הגבעה או מרכז יהוד. ספק"/>
    <m/>
    <m/>
    <s v="הכתובת ב-GIS נופלת בין כמה מתחמים אבל לא באף אחד מהם בדיוק, בחיפוש ב-GIS לפי הגוש חלקה בבקשה באתר העירייה זה נופל בתוך מתחם מרכז יהוד ולא הגבעה, אין מהות, אז עדיין ספק קטן אם אכן קשור לפינוי בינוי (פיש)"/>
    <m/>
    <m/>
    <m/>
    <n v="30828"/>
    <n v="1003"/>
    <s v="מרכז"/>
    <x v="16"/>
    <x v="62"/>
    <s v="מרכז יהוד"/>
    <s v="אב"/>
    <m/>
    <s v="מיסוי"/>
    <s v="פינוי-בינוי"/>
    <s v="בביצוע + מבנים מאוכלסים"/>
    <n v="7273995"/>
    <s v="411 20210047"/>
    <n v="411"/>
    <n v="20210047"/>
    <s v="בקשה למידע להיתר"/>
    <s v="הריסה"/>
    <n v="956"/>
    <s v="יהוד"/>
    <n v="9400"/>
    <s v="טורצ'ין ניסן"/>
    <n v="142"/>
    <n v="10"/>
    <n v="10"/>
    <s v="     "/>
    <d v="2021-04-14T00:00:00"/>
    <n v="0"/>
    <n v="0"/>
    <m/>
    <m/>
    <m/>
    <s v="2021_01"/>
    <d v="2021-06-14T12:45:52"/>
    <s v="NULL"/>
    <s v="NULL"/>
    <s v="NULL"/>
    <m/>
    <s v="NULL"/>
    <s v="NULL"/>
    <s v="NULL"/>
    <s v="NULL"/>
    <m/>
    <s v="NULL"/>
    <m/>
    <m/>
    <m/>
    <m/>
    <m/>
    <m/>
    <m/>
    <m/>
    <m/>
    <m/>
    <m/>
    <m/>
    <m/>
    <m/>
    <s v="גוש חלקה"/>
    <n v="2021"/>
    <x v="0"/>
    <s v="הריסה"/>
    <m/>
    <s v="במהות הבקשה באתר העירייה לא כתוב כלום, אל בתיאור הבקשה כתוב: &quot;הריסה&quot;"/>
    <m/>
    <m/>
    <m/>
    <m/>
    <s v="?"/>
    <s v="למידע"/>
    <s v="האם במתחם הגבעה או מרכז יהוד + האם פב?"/>
    <x v="0"/>
    <m/>
    <m/>
    <m/>
    <m/>
    <m/>
    <m/>
    <m/>
    <m/>
    <m/>
    <m/>
    <m/>
    <m/>
    <m/>
    <s v="354 במתחם האב"/>
    <n v="354"/>
    <b v="0"/>
    <m/>
    <m/>
    <m/>
    <m/>
    <m/>
    <m/>
    <m/>
    <m/>
    <m/>
    <m/>
    <m/>
    <m/>
    <s v="טרם טויב"/>
    <m/>
    <m/>
    <m/>
    <m/>
    <m/>
  </r>
  <r>
    <n v="1789"/>
    <m/>
    <m/>
    <m/>
    <s v="לטייב - האם המתחם הגבעה או מרכז יהוד. ספק"/>
    <m/>
    <m/>
    <s v="הכתובת ב-GIS נופלת בין כמה מתחמים אבל לא באף אחד מהם בדיוק, בחיפוש ב-GIS לפי הגוש חלקה בבקשה באתר העירייה זה נופל בתוך מתחם מרכז יהוד ולא הגבעה, אין מהות, אז עדיין ספק קטן אם אכן קשור לפינוי בינוי (פיש)"/>
    <m/>
    <m/>
    <m/>
    <n v="30828"/>
    <n v="1003"/>
    <s v="מרכז"/>
    <x v="16"/>
    <x v="62"/>
    <s v="מרכז יהוד"/>
    <s v="אב"/>
    <m/>
    <s v="מיסוי"/>
    <s v="פינוי-בינוי"/>
    <s v="בביצוע + מבנים מאוכלסים"/>
    <n v="7273997"/>
    <s v="411 20210114"/>
    <n v="411"/>
    <n v="20210114"/>
    <s v="בקשה מקוונת ללא הקלות"/>
    <s v="הריסה"/>
    <n v="956"/>
    <s v="יהוד"/>
    <n v="9400"/>
    <s v="טורצ'ין ניסן"/>
    <n v="142"/>
    <n v="10"/>
    <n v="10"/>
    <s v="     "/>
    <d v="2021-04-28T00:00:00"/>
    <n v="0"/>
    <n v="0"/>
    <m/>
    <m/>
    <m/>
    <s v="2021_01"/>
    <d v="2021-06-14T12:45:52"/>
    <s v="NULL"/>
    <s v="NULL"/>
    <s v="NULL"/>
    <s v=" הריסת מבנים קיימים וגידור-בניינים 1,3 "/>
    <s v="NULL"/>
    <s v="NULL"/>
    <s v="NULL"/>
    <s v="NULL"/>
    <m/>
    <s v="NULL"/>
    <m/>
    <m/>
    <m/>
    <m/>
    <m/>
    <m/>
    <m/>
    <m/>
    <m/>
    <m/>
    <m/>
    <m/>
    <m/>
    <m/>
    <s v="גוש חלקה"/>
    <n v="2021"/>
    <x v="0"/>
    <s v="הריסה"/>
    <m/>
    <m/>
    <m/>
    <m/>
    <m/>
    <m/>
    <s v="?"/>
    <s v="מקוונת (להיתר)"/>
    <s v="האם במתחם הגבעה או מרכז יהוד + האם פב?"/>
    <x v="0"/>
    <m/>
    <m/>
    <m/>
    <m/>
    <m/>
    <m/>
    <m/>
    <m/>
    <m/>
    <m/>
    <m/>
    <m/>
    <m/>
    <s v="354 במתחם האב"/>
    <n v="354"/>
    <b v="0"/>
    <m/>
    <m/>
    <m/>
    <m/>
    <m/>
    <m/>
    <m/>
    <m/>
    <m/>
    <m/>
    <m/>
    <m/>
    <m/>
    <m/>
    <m/>
    <m/>
    <m/>
    <m/>
  </r>
  <r>
    <n v="414"/>
    <m/>
    <m/>
    <m/>
    <m/>
    <m/>
    <m/>
    <m/>
    <m/>
    <m/>
    <m/>
    <n v="30828"/>
    <m/>
    <s v="מרכז"/>
    <x v="16"/>
    <x v="62"/>
    <m/>
    <s v="אב"/>
    <m/>
    <s v="רשויות"/>
    <s v="פינוי-בינוי"/>
    <s v="בביצוע + מבנים מאוכלסים"/>
    <n v="712373"/>
    <s v="411 20110181"/>
    <n v="411"/>
    <n v="20110181"/>
    <s v="בקשה להיתר"/>
    <s v="הריסת מבנה"/>
    <n v="5158"/>
    <s v="יהוד"/>
    <n v="9400"/>
    <s v="מקלב אורי"/>
    <n v="131"/>
    <n v="0"/>
    <n v="0"/>
    <m/>
    <d v="2011-09-11T00:00:00"/>
    <n v="0"/>
    <n v="0"/>
    <m/>
    <m/>
    <m/>
    <m/>
    <m/>
    <m/>
    <m/>
    <m/>
    <s v="הריסת מבנים קיימים ללא פגיעה בתשתיות בקרקע"/>
    <m/>
    <m/>
    <m/>
    <n v="195451"/>
    <n v="20110181"/>
    <m/>
    <d v="2012-06-07T00:00:00"/>
    <m/>
    <n v="0"/>
    <n v="0"/>
    <m/>
    <m/>
    <m/>
    <m/>
    <m/>
    <m/>
    <m/>
    <s v="הריסת מבנים קיימים ללא פגיעה בתשתיות בקרקע"/>
    <m/>
    <m/>
    <s v="שליפה לפי תבעות (אוגוסט 2020)"/>
    <n v="2011"/>
    <x v="10"/>
    <s v="הריסה"/>
    <s v="הריסה"/>
    <m/>
    <n v="2"/>
    <m/>
    <m/>
    <m/>
    <n v="3"/>
    <s v="להיתר"/>
    <m/>
    <x v="3"/>
    <s v="קדום"/>
    <m/>
    <m/>
    <m/>
    <m/>
    <m/>
    <m/>
    <m/>
    <m/>
    <m/>
    <m/>
    <m/>
    <m/>
    <n v="354"/>
    <n v="354"/>
    <b v="1"/>
    <m/>
    <m/>
    <m/>
    <m/>
    <m/>
    <m/>
    <m/>
    <m/>
    <m/>
    <m/>
    <m/>
    <m/>
    <m/>
    <m/>
    <m/>
    <m/>
    <m/>
    <m/>
  </r>
  <r>
    <n v="416"/>
    <m/>
    <m/>
    <m/>
    <m/>
    <m/>
    <m/>
    <m/>
    <m/>
    <m/>
    <m/>
    <n v="30828"/>
    <m/>
    <s v="מרכז"/>
    <x v="16"/>
    <x v="62"/>
    <m/>
    <s v="אב"/>
    <m/>
    <s v="רשויות"/>
    <s v="פינוי-בינוי"/>
    <s v="בביצוע + מבנים מאוכלסים"/>
    <n v="712480"/>
    <s v="411 20120059"/>
    <n v="411"/>
    <n v="20120059"/>
    <s v="בקשה להיתר"/>
    <s v="הריסת מבנה"/>
    <n v="5158"/>
    <s v="יהוד"/>
    <n v="9400"/>
    <s v="מקלב אורי"/>
    <n v="131"/>
    <n v="0"/>
    <n v="0"/>
    <m/>
    <d v="2012-03-12T00:00:00"/>
    <n v="0"/>
    <n v="0"/>
    <m/>
    <m/>
    <m/>
    <m/>
    <m/>
    <m/>
    <m/>
    <m/>
    <s v="הריסה (נוספת) של מבנים קיימים ללא פגיעה בתשתיות בקרקע"/>
    <m/>
    <m/>
    <m/>
    <n v="195524"/>
    <n v="20120059"/>
    <m/>
    <d v="2012-06-07T00:00:00"/>
    <m/>
    <n v="0"/>
    <n v="0"/>
    <m/>
    <m/>
    <m/>
    <m/>
    <m/>
    <m/>
    <m/>
    <s v="הריסה (נוספת) של מבנים קיימים ללא פגיעה בתשתיות בקרקע"/>
    <m/>
    <m/>
    <s v="שליפה לפי תבעות (אוגוסט 2020)"/>
    <n v="2012"/>
    <x v="10"/>
    <s v="הריסה"/>
    <s v="הריסה"/>
    <m/>
    <n v="2"/>
    <m/>
    <m/>
    <m/>
    <n v="3"/>
    <s v="להיתר"/>
    <m/>
    <x v="3"/>
    <s v="קדום"/>
    <m/>
    <m/>
    <m/>
    <m/>
    <m/>
    <m/>
    <m/>
    <m/>
    <m/>
    <m/>
    <m/>
    <m/>
    <n v="354"/>
    <n v="354"/>
    <b v="1"/>
    <m/>
    <m/>
    <m/>
    <m/>
    <m/>
    <m/>
    <m/>
    <m/>
    <m/>
    <m/>
    <m/>
    <m/>
    <m/>
    <m/>
    <m/>
    <m/>
    <m/>
    <m/>
  </r>
  <r>
    <n v="417"/>
    <m/>
    <m/>
    <m/>
    <m/>
    <m/>
    <m/>
    <m/>
    <m/>
    <m/>
    <m/>
    <n v="30828"/>
    <m/>
    <s v="מרכז"/>
    <x v="16"/>
    <x v="62"/>
    <m/>
    <s v="אב"/>
    <m/>
    <s v="רשויות"/>
    <s v="פינוי-בינוי"/>
    <s v="בביצוע + מבנים מאוכלסים"/>
    <n v="5157872"/>
    <s v="411 20160216"/>
    <n v="411"/>
    <n v="20160216"/>
    <s v="בקשה להיתר"/>
    <s v="הריסה וגידור"/>
    <n v="5158"/>
    <s v="יהוד"/>
    <n v="9400"/>
    <s v="מקלב אורי"/>
    <n v="131"/>
    <n v="0"/>
    <n v="0"/>
    <m/>
    <d v="2016-09-11T00:00:00"/>
    <n v="0"/>
    <n v="0"/>
    <m/>
    <m/>
    <m/>
    <m/>
    <m/>
    <m/>
    <m/>
    <m/>
    <s v="בקשה להריסת  חלק ממבנים קיימים במסגרת פינוי בינוי וגידור המגרשים במתחם 4 ו-5 ."/>
    <m/>
    <m/>
    <m/>
    <n v="1462783"/>
    <n v="20160216"/>
    <m/>
    <d v="2016-12-06T00:00:00"/>
    <m/>
    <n v="0"/>
    <n v="0"/>
    <m/>
    <m/>
    <m/>
    <m/>
    <m/>
    <m/>
    <m/>
    <s v="בקשה להריסת  חלק ממבנים קיימים במסגרת פינוי בינוי וגידור המגרשים במתחם 4 ו-5 ."/>
    <m/>
    <m/>
    <s v="שליפה לפי תבעות (אוגוסט 2020)"/>
    <n v="2016"/>
    <x v="9"/>
    <s v="הריסה"/>
    <s v="הריסה"/>
    <m/>
    <n v="2"/>
    <m/>
    <m/>
    <m/>
    <n v="1"/>
    <s v="להיתר"/>
    <m/>
    <x v="1"/>
    <m/>
    <m/>
    <m/>
    <n v="5157872"/>
    <n v="1462783"/>
    <m/>
    <m/>
    <m/>
    <m/>
    <m/>
    <m/>
    <m/>
    <m/>
    <n v="354"/>
    <n v="354"/>
    <b v="1"/>
    <m/>
    <m/>
    <m/>
    <m/>
    <m/>
    <m/>
    <m/>
    <m/>
    <m/>
    <m/>
    <m/>
    <m/>
    <m/>
    <m/>
    <m/>
    <m/>
    <m/>
    <m/>
  </r>
  <r>
    <n v="418"/>
    <m/>
    <m/>
    <m/>
    <m/>
    <m/>
    <m/>
    <m/>
    <m/>
    <m/>
    <m/>
    <n v="30828"/>
    <m/>
    <s v="מרכז"/>
    <x v="16"/>
    <x v="62"/>
    <m/>
    <s v="אב"/>
    <m/>
    <s v="רשויות"/>
    <s v="פינוי-בינוי"/>
    <s v="בביצוע + מבנים מאוכלסים"/>
    <n v="5298484"/>
    <s v="411 20170143"/>
    <n v="411"/>
    <n v="20170143"/>
    <s v="בקשה להיתר"/>
    <s v="בניה חדשה"/>
    <n v="2436"/>
    <s v="יהוד"/>
    <n v="9400"/>
    <s v="מקלב אורי"/>
    <n v="9512"/>
    <n v="0"/>
    <n v="0"/>
    <m/>
    <d v="2017-06-04T00:00:00"/>
    <n v="0"/>
    <n v="0"/>
    <m/>
    <m/>
    <m/>
    <m/>
    <m/>
    <m/>
    <m/>
    <m/>
    <s v="הריסת מבניים קיים במסגרת תוכנית פינוי גידור מגרש 66 ב"/>
    <m/>
    <m/>
    <m/>
    <n v="1527766"/>
    <n v="20170143"/>
    <m/>
    <d v="2017-09-03T00:00:00"/>
    <m/>
    <n v="0"/>
    <n v="0"/>
    <m/>
    <m/>
    <m/>
    <m/>
    <m/>
    <m/>
    <m/>
    <s v="הריסת מבניים קיים במסגרת תוכנית פינוי גידור מגרש 66 ב"/>
    <m/>
    <m/>
    <s v="שליפה לפי תבעות (אוגוסט 2020)"/>
    <n v="2017"/>
    <x v="7"/>
    <s v="הריסה"/>
    <s v="הריסה"/>
    <m/>
    <n v="1"/>
    <m/>
    <m/>
    <m/>
    <n v="1"/>
    <s v="להיתר"/>
    <m/>
    <x v="1"/>
    <m/>
    <m/>
    <m/>
    <n v="5298484"/>
    <n v="1527766"/>
    <m/>
    <m/>
    <m/>
    <m/>
    <m/>
    <m/>
    <m/>
    <m/>
    <n v="354"/>
    <n v="354"/>
    <b v="1"/>
    <m/>
    <m/>
    <m/>
    <m/>
    <m/>
    <m/>
    <m/>
    <m/>
    <m/>
    <m/>
    <m/>
    <m/>
    <m/>
    <m/>
    <m/>
    <m/>
    <m/>
    <m/>
  </r>
  <r>
    <n v="415"/>
    <m/>
    <m/>
    <m/>
    <m/>
    <m/>
    <m/>
    <m/>
    <m/>
    <m/>
    <m/>
    <n v="30828"/>
    <m/>
    <s v="מרכז"/>
    <x v="16"/>
    <x v="62"/>
    <m/>
    <s v="אב"/>
    <m/>
    <s v="רשויות"/>
    <s v="רשויות מקומיות - פינוי-בינוי"/>
    <s v="בביצוע + מבנים מאוכלסים"/>
    <n v="712458"/>
    <s v="411 20120007"/>
    <n v="411"/>
    <n v="20120007"/>
    <s v="בקשה להיתר"/>
    <s v="בניה חדשה"/>
    <n v="5171"/>
    <s v="יהוד"/>
    <n v="9400"/>
    <s v="מקלב אורי"/>
    <n v="131"/>
    <n v="2"/>
    <n v="2"/>
    <m/>
    <d v="2012-01-05T00:00:00"/>
    <n v="0"/>
    <n v="0"/>
    <n v="0"/>
    <n v="0"/>
    <n v="64"/>
    <m/>
    <m/>
    <m/>
    <m/>
    <s v="בקשה המשכית"/>
    <s v="(למגרש 5ב'+5 ג'). מבואה ראשית מחסנים וחדרים טכניים מעל 2 קומות מרתף לחניה ומחסנים מגדל מגורים 13 קומות 54 יח&quot;ד מעל קומת קרקע הכולל 2 דירות גן "/>
    <m/>
    <m/>
    <m/>
    <s v="NULL"/>
    <m/>
    <m/>
    <m/>
    <m/>
    <m/>
    <m/>
    <m/>
    <m/>
    <m/>
    <m/>
    <m/>
    <m/>
    <m/>
    <m/>
    <m/>
    <m/>
    <m/>
    <n v="2012"/>
    <x v="0"/>
    <s v="בנייה"/>
    <m/>
    <m/>
    <n v="9"/>
    <m/>
    <m/>
    <n v="1"/>
    <n v="1"/>
    <s v="להיתר"/>
    <m/>
    <x v="0"/>
    <m/>
    <m/>
    <m/>
    <m/>
    <n v="1980089"/>
    <s v="כנראה"/>
    <m/>
    <m/>
    <m/>
    <m/>
    <m/>
    <s v="רלוונטי. הושלמה הכתובת"/>
    <m/>
    <n v="354"/>
    <n v="354"/>
    <b v="1"/>
    <m/>
    <m/>
    <n v="6692"/>
    <s v="6,57"/>
    <m/>
    <m/>
    <m/>
    <m/>
    <m/>
    <m/>
    <m/>
    <m/>
    <m/>
    <m/>
    <m/>
    <m/>
    <m/>
    <m/>
  </r>
  <r>
    <n v="419"/>
    <m/>
    <m/>
    <m/>
    <m/>
    <m/>
    <m/>
    <m/>
    <m/>
    <m/>
    <m/>
    <n v="30828"/>
    <m/>
    <s v="מרכז"/>
    <x v="16"/>
    <x v="62"/>
    <m/>
    <s v="אב"/>
    <m/>
    <s v="רשויות"/>
    <s v="מיסוי - פינוי-בינוי"/>
    <s v="בביצוע + מבנים מאוכלסים"/>
    <n v="5299963"/>
    <s v="411 20170150"/>
    <n v="411"/>
    <n v="20170150"/>
    <s v="בקשה להיתר"/>
    <s v="בניה חדשה"/>
    <n v="5171"/>
    <s v="יהוד"/>
    <n v="0"/>
    <s v="מקלב אורי"/>
    <n v="0"/>
    <n v="2"/>
    <n v="2"/>
    <m/>
    <d v="2017-06-08T00:00:00"/>
    <n v="0"/>
    <n v="0"/>
    <m/>
    <m/>
    <n v="64"/>
    <m/>
    <m/>
    <m/>
    <m/>
    <m/>
    <s v="הקמת בנין מגורים בן 14 קומות (כולל קומת קרקע) + קומת גג טכני  + 2 קומות מרתפי חניה במגרשים 5א' ב' ג' ד' + חדר שנאים. סה&quot;כ 64 יח&quot;ד מהן 12 דירות קטנות"/>
    <m/>
    <m/>
    <m/>
    <s v="NULL"/>
    <m/>
    <m/>
    <m/>
    <m/>
    <m/>
    <m/>
    <m/>
    <m/>
    <m/>
    <m/>
    <m/>
    <m/>
    <m/>
    <m/>
    <m/>
    <m/>
    <m/>
    <n v="2017"/>
    <x v="0"/>
    <s v="בנייה"/>
    <m/>
    <m/>
    <m/>
    <m/>
    <m/>
    <m/>
    <n v="4"/>
    <s v="להיתר"/>
    <m/>
    <x v="0"/>
    <m/>
    <m/>
    <m/>
    <m/>
    <m/>
    <m/>
    <m/>
    <m/>
    <m/>
    <m/>
    <m/>
    <m/>
    <m/>
    <n v="354"/>
    <n v="354"/>
    <b v="1"/>
    <m/>
    <m/>
    <m/>
    <m/>
    <m/>
    <m/>
    <m/>
    <m/>
    <m/>
    <m/>
    <m/>
    <m/>
    <m/>
    <m/>
    <m/>
    <m/>
    <m/>
    <m/>
  </r>
  <r>
    <n v="420"/>
    <m/>
    <m/>
    <m/>
    <m/>
    <m/>
    <m/>
    <m/>
    <m/>
    <m/>
    <m/>
    <n v="30828"/>
    <m/>
    <s v="מרכז"/>
    <x v="16"/>
    <x v="62"/>
    <m/>
    <s v="אב"/>
    <m/>
    <s v="רשויות"/>
    <s v="פינוי-בינוי"/>
    <s v="בביצוע + מבנים מאוכלסים"/>
    <n v="6788005"/>
    <s v="411 20170150"/>
    <n v="411"/>
    <n v="20170150"/>
    <s v="בקשה להיתר"/>
    <s v="בניה חדשה"/>
    <n v="5171"/>
    <s v="יהוד"/>
    <n v="9400"/>
    <s v="מקלב אורי"/>
    <n v="131"/>
    <n v="2"/>
    <n v="2"/>
    <s v=""/>
    <d v="2017-06-08T00:00:00"/>
    <n v="0"/>
    <n v="0"/>
    <m/>
    <m/>
    <n v="63"/>
    <m/>
    <m/>
    <m/>
    <m/>
    <m/>
    <s v="הקמת בנין מגורים בן 14 קומות (כולל קומת קרקע) + קומת גג טכני  + סה&quot;כ 63 יח&quot;ד מהן 12 דירות קטנות + שימוש ציבורי בקומת קרקע + צובר גז."/>
    <m/>
    <m/>
    <m/>
    <s v="NULL"/>
    <m/>
    <m/>
    <m/>
    <m/>
    <m/>
    <m/>
    <m/>
    <m/>
    <m/>
    <m/>
    <m/>
    <m/>
    <m/>
    <m/>
    <m/>
    <m/>
    <s v="שליפת כתובות (אוגוסט 2020)"/>
    <n v="2017"/>
    <x v="0"/>
    <s v="בנייה"/>
    <s v="בנייה"/>
    <m/>
    <m/>
    <m/>
    <m/>
    <m/>
    <n v="4"/>
    <s v="להיתר"/>
    <m/>
    <x v="0"/>
    <m/>
    <m/>
    <m/>
    <m/>
    <m/>
    <m/>
    <m/>
    <m/>
    <m/>
    <m/>
    <m/>
    <m/>
    <m/>
    <n v="354"/>
    <n v="354"/>
    <b v="1"/>
    <m/>
    <m/>
    <m/>
    <m/>
    <m/>
    <m/>
    <m/>
    <m/>
    <m/>
    <m/>
    <m/>
    <m/>
    <m/>
    <m/>
    <m/>
    <m/>
    <m/>
    <m/>
  </r>
  <r>
    <n v="421"/>
    <m/>
    <m/>
    <m/>
    <m/>
    <m/>
    <m/>
    <m/>
    <m/>
    <m/>
    <m/>
    <n v="30828"/>
    <m/>
    <s v="מרכז"/>
    <x v="16"/>
    <x v="62"/>
    <m/>
    <s v="אב"/>
    <m/>
    <s v="רשויות"/>
    <s v="פינוי-בינוי"/>
    <s v="בביצוע + מבנים מאוכלסים"/>
    <n v="7007426"/>
    <s v="411 20170150"/>
    <n v="411"/>
    <n v="20170150"/>
    <s v="בקשה להיתר"/>
    <s v="בניה חדשה"/>
    <n v="5171"/>
    <s v="יהוד"/>
    <n v="9400"/>
    <s v="מקלב אורי"/>
    <n v="131"/>
    <n v="2"/>
    <n v="2"/>
    <s v=""/>
    <d v="2017-06-08T00:00:00"/>
    <n v="0"/>
    <n v="0"/>
    <m/>
    <m/>
    <n v="63"/>
    <m/>
    <m/>
    <m/>
    <m/>
    <m/>
    <s v="הקמת בנין מגורים בן 14 קומות (כולל קומת קרקע) + קומת גג טכני  + סה&quot;כ 63 יח&quot;ד מהן 12 דירות קטנות + שימוש ציבורי בקומת קרקע + צובר גז."/>
    <m/>
    <m/>
    <m/>
    <n v="1980089"/>
    <n v="20170150"/>
    <m/>
    <d v="2019-07-15T00:00:00"/>
    <m/>
    <n v="0"/>
    <n v="0"/>
    <m/>
    <m/>
    <m/>
    <m/>
    <n v="63"/>
    <m/>
    <m/>
    <s v="הקמת בנין מגורים בן 14 קומות (כולל קומת קרקע) + קומת גג טכני  + סה&quot;כ 63 יח&quot;ד מהן 12 דירות קטנות + שימוש ציבורי בקומת קרקע + צובר גז."/>
    <m/>
    <m/>
    <s v="שליפת כתובות (אוגוסט 2020)"/>
    <n v="2017"/>
    <x v="6"/>
    <s v="בנייה"/>
    <s v="בנייה"/>
    <m/>
    <n v="9"/>
    <m/>
    <m/>
    <m/>
    <n v="2"/>
    <s v="להיתר"/>
    <m/>
    <x v="1"/>
    <m/>
    <m/>
    <m/>
    <n v="712458"/>
    <m/>
    <m/>
    <m/>
    <m/>
    <m/>
    <m/>
    <m/>
    <m/>
    <m/>
    <n v="354"/>
    <n v="354"/>
    <b v="1"/>
    <m/>
    <m/>
    <m/>
    <m/>
    <m/>
    <m/>
    <m/>
    <m/>
    <m/>
    <m/>
    <m/>
    <m/>
    <m/>
    <m/>
    <m/>
    <m/>
    <m/>
    <m/>
  </r>
  <r>
    <n v="422"/>
    <m/>
    <m/>
    <m/>
    <m/>
    <m/>
    <m/>
    <m/>
    <m/>
    <m/>
    <m/>
    <n v="30828"/>
    <m/>
    <s v="מרכז"/>
    <x v="16"/>
    <x v="62"/>
    <m/>
    <s v="אב"/>
    <m/>
    <s v="רשויות"/>
    <s v="רשויות מקומיות - פינוי-בינוי"/>
    <s v="בביצוע + מבנים מאוכלסים"/>
    <n v="5379319"/>
    <s v="411 20180078"/>
    <n v="411"/>
    <n v="20180078"/>
    <s v="בקשה להיתר"/>
    <s v="הריסה וגידור"/>
    <n v="5171"/>
    <s v="יהוד"/>
    <n v="9400"/>
    <s v="מקלב אורי"/>
    <n v="131"/>
    <n v="2"/>
    <n v="2"/>
    <m/>
    <d v="2018-03-14T00:00:00"/>
    <n v="0"/>
    <n v="0"/>
    <m/>
    <m/>
    <m/>
    <m/>
    <m/>
    <m/>
    <m/>
    <m/>
    <s v="השלמת הריסת מבנים קיימים במסגרת תכנית פינוי במגרש 5 התאמת גידור מגרשים 4"/>
    <m/>
    <m/>
    <m/>
    <n v="1557878"/>
    <n v="20180078"/>
    <m/>
    <d v="2018-05-08T00:00:00"/>
    <m/>
    <n v="0"/>
    <n v="0"/>
    <m/>
    <m/>
    <m/>
    <m/>
    <m/>
    <m/>
    <m/>
    <s v="השלמת הריסת מבנים קיימים במסגרת תכנית פינוי במגרש 5 התאמת גידור מגרשים 4"/>
    <m/>
    <m/>
    <m/>
    <n v="2018"/>
    <x v="4"/>
    <s v="הריסה"/>
    <s v="הריסה"/>
    <m/>
    <n v="9"/>
    <m/>
    <m/>
    <m/>
    <n v="2"/>
    <s v="להיתר"/>
    <m/>
    <x v="2"/>
    <m/>
    <m/>
    <m/>
    <m/>
    <m/>
    <s v="כנראה"/>
    <m/>
    <m/>
    <m/>
    <m/>
    <m/>
    <s v="רלוונטי"/>
    <m/>
    <n v="354"/>
    <n v="354"/>
    <b v="1"/>
    <m/>
    <m/>
    <m/>
    <m/>
    <m/>
    <m/>
    <m/>
    <m/>
    <m/>
    <m/>
    <m/>
    <m/>
    <m/>
    <m/>
    <m/>
    <m/>
    <m/>
    <m/>
  </r>
  <r>
    <n v="423"/>
    <m/>
    <m/>
    <m/>
    <m/>
    <m/>
    <m/>
    <m/>
    <m/>
    <m/>
    <m/>
    <n v="30828"/>
    <m/>
    <s v="מרכז"/>
    <x v="16"/>
    <x v="62"/>
    <m/>
    <s v="אב"/>
    <m/>
    <s v="רשויות"/>
    <s v="מיסוי - פינוי-בינוי"/>
    <s v="בביצוע + מבנים מאוכלסים"/>
    <n v="5379335"/>
    <s v="411 20180119"/>
    <n v="411"/>
    <n v="20180119"/>
    <s v="בקשה להיתר"/>
    <s v="חפירה ודיפון"/>
    <n v="5171"/>
    <s v="יהוד"/>
    <n v="9400"/>
    <s v="מקלב אורי"/>
    <n v="131"/>
    <n v="2"/>
    <n v="2"/>
    <m/>
    <d v="2018-05-03T00:00:00"/>
    <n v="0"/>
    <n v="0"/>
    <m/>
    <m/>
    <m/>
    <m/>
    <m/>
    <m/>
    <m/>
    <m/>
    <s v="חפירה ודיפון. תכנית שינויים לבקשה מספר 20170231"/>
    <m/>
    <m/>
    <m/>
    <s v="NULL"/>
    <m/>
    <m/>
    <m/>
    <m/>
    <m/>
    <m/>
    <m/>
    <m/>
    <m/>
    <m/>
    <m/>
    <m/>
    <m/>
    <m/>
    <m/>
    <m/>
    <m/>
    <n v="2018"/>
    <x v="0"/>
    <s v="חפירה ודיפון"/>
    <m/>
    <m/>
    <n v="9"/>
    <m/>
    <m/>
    <m/>
    <n v="2"/>
    <s v="להיתר"/>
    <m/>
    <x v="0"/>
    <m/>
    <m/>
    <m/>
    <m/>
    <m/>
    <m/>
    <m/>
    <m/>
    <m/>
    <m/>
    <m/>
    <s v="רלוונטי"/>
    <m/>
    <n v="354"/>
    <n v="354"/>
    <b v="1"/>
    <m/>
    <m/>
    <m/>
    <m/>
    <m/>
    <m/>
    <m/>
    <m/>
    <m/>
    <m/>
    <m/>
    <m/>
    <m/>
    <m/>
    <m/>
    <m/>
    <m/>
    <m/>
  </r>
  <r>
    <n v="424"/>
    <m/>
    <m/>
    <m/>
    <m/>
    <m/>
    <m/>
    <m/>
    <m/>
    <m/>
    <m/>
    <n v="30828"/>
    <m/>
    <s v="מרכז"/>
    <x v="16"/>
    <x v="62"/>
    <m/>
    <s v="אב"/>
    <m/>
    <s v="רשויות"/>
    <s v="רשויות מקומיות - פינוי-בינוי"/>
    <s v="בביצוע + מבנים מאוכלסים"/>
    <n v="712459"/>
    <s v="411 20120008"/>
    <n v="411"/>
    <n v="20120008"/>
    <s v="בקשה להיתר"/>
    <s v="תוכ' שינויים - תוס' שטח"/>
    <n v="5159"/>
    <s v="יהוד"/>
    <n v="9400"/>
    <s v="מקלב אורי"/>
    <n v="131"/>
    <n v="4"/>
    <n v="4"/>
    <m/>
    <d v="2012-01-05T00:00:00"/>
    <n v="0"/>
    <n v="78"/>
    <n v="0"/>
    <n v="0"/>
    <n v="78"/>
    <m/>
    <m/>
    <m/>
    <m/>
    <m/>
    <s v="ומבואה ראשית מעל 2 קומות מרתף (הנכללות בהגשה למגדל 5 ג') תוכנית שינויים (תוספת) מגדל 13 קומות מגורים 78 יח&quot;ד מעל קומת קרקע הכוללת 2 דירות גן "/>
    <m/>
    <m/>
    <m/>
    <s v="NULL"/>
    <m/>
    <m/>
    <m/>
    <m/>
    <m/>
    <m/>
    <m/>
    <m/>
    <m/>
    <m/>
    <m/>
    <m/>
    <m/>
    <m/>
    <m/>
    <m/>
    <m/>
    <n v="2012"/>
    <x v="0"/>
    <s v="בנייה"/>
    <m/>
    <m/>
    <n v="13"/>
    <m/>
    <m/>
    <m/>
    <n v="1"/>
    <s v="להיתר"/>
    <m/>
    <x v="0"/>
    <m/>
    <m/>
    <m/>
    <m/>
    <m/>
    <m/>
    <m/>
    <m/>
    <m/>
    <m/>
    <m/>
    <m/>
    <m/>
    <n v="354"/>
    <n v="354"/>
    <b v="1"/>
    <m/>
    <m/>
    <m/>
    <m/>
    <m/>
    <m/>
    <m/>
    <s v="אישור בתנאים"/>
    <m/>
    <m/>
    <m/>
    <m/>
    <m/>
    <s v="פיש"/>
    <m/>
    <m/>
    <m/>
    <m/>
  </r>
  <r>
    <n v="425"/>
    <m/>
    <m/>
    <m/>
    <m/>
    <m/>
    <m/>
    <m/>
    <m/>
    <m/>
    <m/>
    <n v="30828"/>
    <m/>
    <s v="מרכז"/>
    <x v="16"/>
    <x v="62"/>
    <m/>
    <s v="אב"/>
    <m/>
    <s v="רשויות"/>
    <s v="מיסוי - פינוי-בינוי"/>
    <s v="בביצוע + מבנים מאוכלסים"/>
    <n v="5299471"/>
    <s v="411 20170152"/>
    <n v="411"/>
    <n v="20170152"/>
    <s v="בקשה להיתר"/>
    <s v="בניה חדשה"/>
    <n v="5431"/>
    <s v="יהוד"/>
    <n v="9400"/>
    <s v="מקלב אורי"/>
    <n v="131"/>
    <n v="8"/>
    <n v="8"/>
    <m/>
    <d v="2017-06-08T00:00:00"/>
    <n v="0"/>
    <n v="0"/>
    <m/>
    <m/>
    <n v="106"/>
    <m/>
    <m/>
    <m/>
    <m/>
    <m/>
    <s v="הקמת שני בניינים:  12 קומות מגורים, 53 יח&quot;ד כל אחד, סה&quot;כ 106 יח&quot;ד, מהן 20  דירות קטנות. מעל 2 מרתפי חניה, חדר שנאים ומחסני דיירים, קומת קרקע מסחר ,  קומה א' משרדים."/>
    <m/>
    <m/>
    <m/>
    <s v="NULL"/>
    <m/>
    <m/>
    <m/>
    <m/>
    <m/>
    <m/>
    <m/>
    <m/>
    <m/>
    <m/>
    <m/>
    <m/>
    <m/>
    <m/>
    <m/>
    <m/>
    <m/>
    <n v="2017"/>
    <x v="0"/>
    <s v="בנייה"/>
    <m/>
    <m/>
    <m/>
    <m/>
    <m/>
    <m/>
    <n v="4"/>
    <s v="להיתר"/>
    <m/>
    <x v="0"/>
    <m/>
    <m/>
    <m/>
    <m/>
    <m/>
    <m/>
    <m/>
    <m/>
    <m/>
    <m/>
    <m/>
    <m/>
    <m/>
    <n v="354"/>
    <n v="354"/>
    <b v="1"/>
    <m/>
    <m/>
    <m/>
    <m/>
    <m/>
    <m/>
    <m/>
    <m/>
    <m/>
    <m/>
    <m/>
    <m/>
    <m/>
    <m/>
    <m/>
    <m/>
    <m/>
    <m/>
  </r>
  <r>
    <n v="426"/>
    <m/>
    <m/>
    <m/>
    <m/>
    <m/>
    <m/>
    <m/>
    <m/>
    <m/>
    <m/>
    <n v="30828"/>
    <m/>
    <s v="מרכז"/>
    <x v="16"/>
    <x v="62"/>
    <m/>
    <s v="אב"/>
    <m/>
    <s v="רשויות"/>
    <s v="פינוי-בינוי"/>
    <s v="בביצוע + מבנים מאוכלסים"/>
    <n v="6788006"/>
    <s v="411 20170152"/>
    <n v="411"/>
    <n v="20170152"/>
    <s v="בקשה להיתר"/>
    <s v="בניה חדשה"/>
    <n v="5431"/>
    <s v="יהוד"/>
    <n v="9400"/>
    <s v="מקלב אורי"/>
    <n v="131"/>
    <n v="8"/>
    <n v="8"/>
    <s v=""/>
    <d v="2017-06-08T00:00:00"/>
    <n v="0"/>
    <n v="0"/>
    <m/>
    <m/>
    <n v="106"/>
    <m/>
    <m/>
    <m/>
    <m/>
    <m/>
    <s v="הקמת שני בניינים:  12 קומות מגורים, 53 יח&quot;ד כל אחד, סה&quot;כ 106 יח&quot;ד, מהן 20  דירות קטנות. מעל 2 מרתפי חניה, חדר שנאים ומחסני דיירים, קומת קרקע מסחר ,  קומה א' משרדים."/>
    <m/>
    <m/>
    <m/>
    <s v="NULL"/>
    <m/>
    <m/>
    <m/>
    <m/>
    <m/>
    <m/>
    <m/>
    <m/>
    <m/>
    <m/>
    <m/>
    <m/>
    <m/>
    <m/>
    <m/>
    <m/>
    <s v="שליפת כתובות (אוגוסט 2020)"/>
    <n v="2017"/>
    <x v="0"/>
    <s v="בנייה"/>
    <m/>
    <m/>
    <n v="19"/>
    <m/>
    <m/>
    <n v="1"/>
    <n v="1"/>
    <s v="להיתר"/>
    <m/>
    <x v="0"/>
    <m/>
    <m/>
    <m/>
    <m/>
    <n v="1528027"/>
    <m/>
    <m/>
    <m/>
    <m/>
    <m/>
    <m/>
    <m/>
    <m/>
    <n v="354"/>
    <n v="354"/>
    <b v="1"/>
    <m/>
    <m/>
    <m/>
    <m/>
    <m/>
    <m/>
    <m/>
    <m/>
    <m/>
    <m/>
    <m/>
    <m/>
    <m/>
    <m/>
    <m/>
    <m/>
    <m/>
    <m/>
  </r>
  <r>
    <n v="427"/>
    <m/>
    <m/>
    <m/>
    <m/>
    <m/>
    <m/>
    <m/>
    <m/>
    <m/>
    <m/>
    <n v="30828"/>
    <m/>
    <s v="מרכז"/>
    <x v="16"/>
    <x v="62"/>
    <m/>
    <s v="אב"/>
    <m/>
    <s v="רשויות"/>
    <s v="פינוי-בינוי"/>
    <s v="בביצוע + מבנים מאוכלסים"/>
    <n v="7007422"/>
    <s v="411 20170152"/>
    <n v="411"/>
    <n v="20170152"/>
    <s v="בקשה להיתר"/>
    <s v="בניה חדשה"/>
    <n v="5431"/>
    <s v="יהוד"/>
    <n v="9400"/>
    <s v="מקלב אורי"/>
    <n v="131"/>
    <n v="8"/>
    <n v="8"/>
    <s v=""/>
    <d v="2017-06-08T00:00:00"/>
    <n v="0"/>
    <n v="0"/>
    <m/>
    <m/>
    <n v="106"/>
    <m/>
    <m/>
    <m/>
    <m/>
    <m/>
    <s v="הקמת שני בניינים:  12 קומות מגורים, 53 יח&quot;ד כל אחד, סה&quot;כ 106 יח&quot;ד, מהן 20  דירות קטנות מעל קומת קרקע מסחר,  קומה א' משרדים.  סה&quot;כ 14 קומות."/>
    <m/>
    <m/>
    <m/>
    <n v="1980090"/>
    <n v="20170152"/>
    <m/>
    <d v="2019-09-23T00:00:00"/>
    <m/>
    <n v="0"/>
    <n v="0"/>
    <m/>
    <m/>
    <m/>
    <m/>
    <n v="106"/>
    <m/>
    <m/>
    <s v="תנאי לאיכלוס יחידות הדיור יהיה: 1. התאמת מרתפי החניה ומפלסיו בהיתר לנספח החניה. 1.פינוי שטחים ציבוריים כנדרש על פי טבלת הפינויים בתכנית יד/6156 . 2.השלמה בפועל של כל התנאים הנדרשים בתכנית יד/6156 . 2.חומרי הבנין ,מסתורי כביסה,מזגנים וחומרי גמר באשור מהנדס הועדה. 3. 3.פינוי שטחים ציבוריים כנדרש על פי טבלת הפינויים בתכנית יד/6156 . 4.תנאי לאכלוס יהיה השלמה בפועל של כל התנאים הנדרשים בתכנית יד/6156 . 5.טופס 4 לא יינתן עד לביצוע בפועל של השטח פרטי פתוח. 6.אשור וחתימת יועץ תנועה של העיריה לחניון לרבות חניון אורחים ומסחר. 7.אשור חברת חשמל לחדר הטרפו כשנה לפני האיכלוס. 8.אשור משרד הבריאות . 9.תשלום סופי של היטל השבחה. אישור תכנית הפיתוח לשטח הפרטי פתוח מדרום למגרשים   תוך תיאום לשטח הציבורי פתוח הקמת שני בניינים:  12 קומות מגורים, 53 יח&quot;ד כל אחד, סה&quot;כ 106 יח&quot;ד, מהן 20  דירות קטנות מעל קומת קרקע מסחר,  קומה א' משרדים.  סה&quot;כ 14 קומות. תאום ואישור מהנדס העיר לתכנית מפלסי הכניסה של בנייני המגורים ביחס לרחוב . תוך 90 יום מיום קבלת ההיתר . תנאי בהיתר תנאים  לקבלת טופס 4."/>
    <m/>
    <m/>
    <s v="שליפת כתובות (אוגוסט 2020)"/>
    <n v="2017"/>
    <x v="6"/>
    <s v="בנייה"/>
    <s v="בנייה"/>
    <m/>
    <n v="19"/>
    <m/>
    <m/>
    <m/>
    <n v="2"/>
    <s v="להיתר"/>
    <m/>
    <x v="2"/>
    <m/>
    <m/>
    <m/>
    <m/>
    <m/>
    <m/>
    <m/>
    <m/>
    <m/>
    <m/>
    <m/>
    <m/>
    <m/>
    <n v="354"/>
    <n v="354"/>
    <b v="1"/>
    <m/>
    <m/>
    <m/>
    <m/>
    <m/>
    <m/>
    <m/>
    <m/>
    <m/>
    <m/>
    <m/>
    <m/>
    <m/>
    <m/>
    <m/>
    <m/>
    <m/>
    <m/>
  </r>
  <r>
    <n v="429"/>
    <m/>
    <m/>
    <m/>
    <m/>
    <m/>
    <m/>
    <m/>
    <m/>
    <m/>
    <m/>
    <n v="30828"/>
    <m/>
    <s v="מרכז"/>
    <x v="16"/>
    <x v="62"/>
    <m/>
    <s v="אב"/>
    <m/>
    <s v="רשויות"/>
    <s v="פינוי-בינוי"/>
    <s v="בביצוע + מבנים מאוכלסים"/>
    <n v="5299010"/>
    <s v="411 20170202"/>
    <n v="411"/>
    <n v="20170202"/>
    <s v="בקשה להיתר"/>
    <s v="בניה חדשה"/>
    <n v="5431"/>
    <s v="יהוד"/>
    <n v="9400"/>
    <s v="מקלב אורי"/>
    <n v="131"/>
    <n v="8"/>
    <n v="8"/>
    <m/>
    <d v="2017-07-30T00:00:00"/>
    <n v="0"/>
    <n v="0"/>
    <m/>
    <m/>
    <m/>
    <m/>
    <m/>
    <m/>
    <m/>
    <m/>
    <s v="הריסת מבנים קיימים במסגרת תוכנית פינוי . גידור מגרש מספר 4 לקראת בנייה חדשה"/>
    <m/>
    <m/>
    <m/>
    <n v="1528027"/>
    <n v="20170202"/>
    <m/>
    <d v="2017-09-03T00:00:00"/>
    <m/>
    <n v="0"/>
    <n v="0"/>
    <m/>
    <m/>
    <m/>
    <m/>
    <m/>
    <m/>
    <m/>
    <s v="הריסת מבנים קיימים במסגרת תוכנית פינוי . גידור מגרש מספר 4 לקראת בנייה חדשה. ביצוע הסדרי תנועה על פי התכנית שאושרה בועדת תמרור מיום 1/1/2018. תנאי בהיתר:"/>
    <m/>
    <m/>
    <s v="שליפה לפי תבעות (אוגוסט 2020)"/>
    <n v="2017"/>
    <x v="7"/>
    <s v="הריסה"/>
    <s v="הריסה"/>
    <m/>
    <n v="19"/>
    <m/>
    <m/>
    <m/>
    <n v="2"/>
    <s v="להיתר"/>
    <m/>
    <x v="1"/>
    <m/>
    <m/>
    <m/>
    <n v="6788006"/>
    <m/>
    <m/>
    <m/>
    <m/>
    <m/>
    <m/>
    <m/>
    <m/>
    <m/>
    <n v="354"/>
    <n v="354"/>
    <b v="1"/>
    <m/>
    <m/>
    <m/>
    <m/>
    <m/>
    <m/>
    <m/>
    <m/>
    <m/>
    <m/>
    <m/>
    <m/>
    <m/>
    <m/>
    <m/>
    <m/>
    <m/>
    <m/>
  </r>
  <r>
    <n v="428"/>
    <m/>
    <m/>
    <m/>
    <m/>
    <m/>
    <m/>
    <m/>
    <m/>
    <m/>
    <m/>
    <n v="30828"/>
    <m/>
    <s v="מרכז"/>
    <x v="16"/>
    <x v="62"/>
    <m/>
    <s v="אב"/>
    <m/>
    <s v="רשויות"/>
    <s v="פינוי-בינוי"/>
    <s v="בביצוע + מבנים מאוכלסים"/>
    <n v="5379243"/>
    <s v="411 20170202"/>
    <n v="411"/>
    <n v="20170202"/>
    <s v="בקשה להיתר"/>
    <s v="הריסת מבנה"/>
    <n v="5431"/>
    <s v="יהוד"/>
    <n v="9400"/>
    <s v="מקלב אורי"/>
    <n v="131"/>
    <n v="8"/>
    <n v="8"/>
    <m/>
    <d v="2017-07-30T00:00:00"/>
    <n v="0"/>
    <n v="0"/>
    <m/>
    <m/>
    <m/>
    <m/>
    <m/>
    <m/>
    <m/>
    <m/>
    <s v="הריסת מבנים קיימים במסגרת תוכנית פינוי . גידור מגרש מספר 4 לקראת בנייה חדשה"/>
    <m/>
    <m/>
    <m/>
    <s v="NULL"/>
    <m/>
    <m/>
    <m/>
    <m/>
    <m/>
    <m/>
    <m/>
    <m/>
    <m/>
    <m/>
    <m/>
    <m/>
    <m/>
    <m/>
    <m/>
    <m/>
    <s v="שליפת כתובות (אוגוסט 2020)"/>
    <n v="2017"/>
    <x v="0"/>
    <s v="הריסה"/>
    <m/>
    <m/>
    <m/>
    <m/>
    <m/>
    <m/>
    <n v="4"/>
    <s v="להיתר"/>
    <m/>
    <x v="0"/>
    <m/>
    <m/>
    <m/>
    <m/>
    <m/>
    <m/>
    <m/>
    <m/>
    <m/>
    <m/>
    <m/>
    <m/>
    <m/>
    <n v="354"/>
    <n v="354"/>
    <b v="1"/>
    <m/>
    <m/>
    <m/>
    <m/>
    <m/>
    <m/>
    <m/>
    <m/>
    <m/>
    <m/>
    <m/>
    <m/>
    <m/>
    <m/>
    <m/>
    <m/>
    <m/>
    <m/>
  </r>
  <r>
    <n v="430"/>
    <m/>
    <m/>
    <m/>
    <m/>
    <m/>
    <m/>
    <m/>
    <m/>
    <m/>
    <m/>
    <n v="30828"/>
    <m/>
    <s v="מרכז"/>
    <x v="16"/>
    <x v="62"/>
    <m/>
    <s v="אב"/>
    <m/>
    <s v="רשויות"/>
    <s v="מיסוי - פינוי-בינוי"/>
    <s v="בביצוע + מבנים מאוכלסים"/>
    <n v="5299219"/>
    <s v="411 20170290"/>
    <n v="411"/>
    <n v="20170290"/>
    <s v="בקשה להיתר"/>
    <s v="חפירה ודיפון"/>
    <n v="5431"/>
    <s v="יהוד"/>
    <n v="9400"/>
    <s v="מקלב אורי"/>
    <n v="131"/>
    <s v="8,10"/>
    <n v="8"/>
    <m/>
    <d v="2017-11-28T00:00:00"/>
    <n v="0"/>
    <n v="0"/>
    <m/>
    <m/>
    <m/>
    <m/>
    <m/>
    <m/>
    <m/>
    <m/>
    <s v="חפירה ודיפון מגרש 4"/>
    <m/>
    <m/>
    <m/>
    <s v="NULL"/>
    <m/>
    <m/>
    <m/>
    <m/>
    <m/>
    <m/>
    <m/>
    <m/>
    <m/>
    <m/>
    <m/>
    <m/>
    <m/>
    <m/>
    <m/>
    <m/>
    <m/>
    <n v="2017"/>
    <x v="0"/>
    <s v="חפירה ודיפון"/>
    <m/>
    <m/>
    <n v="19"/>
    <m/>
    <m/>
    <m/>
    <n v="2"/>
    <s v="להיתר"/>
    <m/>
    <x v="0"/>
    <m/>
    <m/>
    <m/>
    <m/>
    <m/>
    <m/>
    <m/>
    <m/>
    <m/>
    <m/>
    <m/>
    <m/>
    <m/>
    <n v="354"/>
    <n v="354"/>
    <b v="1"/>
    <m/>
    <m/>
    <m/>
    <m/>
    <m/>
    <m/>
    <m/>
    <m/>
    <m/>
    <m/>
    <m/>
    <m/>
    <m/>
    <m/>
    <m/>
    <m/>
    <m/>
    <m/>
  </r>
  <r>
    <n v="431"/>
    <m/>
    <m/>
    <m/>
    <m/>
    <m/>
    <m/>
    <m/>
    <m/>
    <m/>
    <m/>
    <n v="30828"/>
    <m/>
    <s v="מרכז"/>
    <x v="16"/>
    <x v="62"/>
    <m/>
    <s v="אב"/>
    <m/>
    <s v="רשויות"/>
    <s v="רשויות מקומיות - פינוי-בינוי"/>
    <s v="בביצוע + מבנים מאוכלסים"/>
    <n v="5379320"/>
    <s v="411 20180079"/>
    <n v="411"/>
    <n v="20180079"/>
    <s v="בקשה להיתר"/>
    <s v="הריסה וגידור"/>
    <n v="5431"/>
    <s v="יהוד"/>
    <n v="9400"/>
    <s v="מקלב אורי"/>
    <n v="131"/>
    <n v="8"/>
    <n v="8"/>
    <m/>
    <d v="2018-03-14T00:00:00"/>
    <n v="0"/>
    <n v="0"/>
    <m/>
    <m/>
    <n v="106"/>
    <m/>
    <m/>
    <m/>
    <m/>
    <m/>
    <s v="הריסת מבנה קיים במסגרת תכנית פינוי. גידור מגרש 4 לקראת בניה חדשה"/>
    <m/>
    <m/>
    <m/>
    <n v="1557879"/>
    <n v="20180079"/>
    <m/>
    <d v="2018-05-02T00:00:00"/>
    <m/>
    <n v="0"/>
    <n v="0"/>
    <m/>
    <m/>
    <m/>
    <m/>
    <n v="106"/>
    <m/>
    <m/>
    <s v="הריסת מבנה קיים במסגרת תכנית פינוי. גידור מגרש 4 לקראת בניה חדשה . תנאי להתחלת עבודות בשטח יהיה ליווי של מהנדס אחראי לביצוע ההריסות."/>
    <m/>
    <m/>
    <m/>
    <n v="2018"/>
    <x v="4"/>
    <s v="הריסה"/>
    <s v="הריסה"/>
    <m/>
    <n v="19"/>
    <m/>
    <m/>
    <m/>
    <n v="2"/>
    <s v="להיתר"/>
    <m/>
    <x v="2"/>
    <m/>
    <m/>
    <m/>
    <m/>
    <m/>
    <m/>
    <m/>
    <m/>
    <m/>
    <m/>
    <m/>
    <m/>
    <m/>
    <n v="354"/>
    <n v="354"/>
    <b v="1"/>
    <m/>
    <m/>
    <m/>
    <m/>
    <m/>
    <m/>
    <m/>
    <m/>
    <m/>
    <m/>
    <m/>
    <m/>
    <m/>
    <m/>
    <m/>
    <m/>
    <m/>
    <m/>
  </r>
  <r>
    <n v="432"/>
    <m/>
    <m/>
    <m/>
    <m/>
    <m/>
    <m/>
    <m/>
    <m/>
    <m/>
    <m/>
    <n v="30828"/>
    <m/>
    <s v="מרכז"/>
    <x v="16"/>
    <x v="62"/>
    <m/>
    <s v="אב"/>
    <m/>
    <s v="רשויות"/>
    <s v="מיסוי - פינוי-בינוי"/>
    <s v="בביצוע + מבנים מאוכלסים"/>
    <n v="5379385"/>
    <s v="411 20180282"/>
    <n v="411"/>
    <n v="20180282"/>
    <s v="בקשה להיתר"/>
    <s v="בניה חדשה"/>
    <n v="5431"/>
    <s v="יהוד"/>
    <n v="9400"/>
    <s v="מקלב אורי"/>
    <n v="131"/>
    <n v="8"/>
    <n v="8"/>
    <m/>
    <d v="2018-12-24T00:00:00"/>
    <n v="0"/>
    <n v="0"/>
    <m/>
    <m/>
    <n v="106"/>
    <m/>
    <m/>
    <m/>
    <m/>
    <m/>
    <s v="הקמת שני בניינים בני 14 קומות:12 קומות מגורים 53 יח&quot;ד בכל בנין, סה&quot;כ 106 יח&quot;ד, מעל קומת קרקע מסחר, קומה א משרדים."/>
    <m/>
    <m/>
    <m/>
    <s v="NULL"/>
    <m/>
    <m/>
    <m/>
    <m/>
    <m/>
    <m/>
    <m/>
    <m/>
    <m/>
    <m/>
    <m/>
    <m/>
    <m/>
    <m/>
    <m/>
    <m/>
    <m/>
    <n v="2018"/>
    <x v="0"/>
    <s v="בנייה"/>
    <m/>
    <m/>
    <n v="19"/>
    <m/>
    <m/>
    <m/>
    <n v="2"/>
    <s v="להיתר"/>
    <m/>
    <x v="0"/>
    <m/>
    <m/>
    <m/>
    <m/>
    <m/>
    <m/>
    <m/>
    <m/>
    <m/>
    <m/>
    <m/>
    <m/>
    <m/>
    <n v="354"/>
    <n v="354"/>
    <b v="1"/>
    <m/>
    <m/>
    <m/>
    <m/>
    <m/>
    <m/>
    <m/>
    <m/>
    <m/>
    <m/>
    <m/>
    <m/>
    <m/>
    <m/>
    <m/>
    <m/>
    <m/>
    <m/>
  </r>
  <r>
    <n v="433"/>
    <m/>
    <m/>
    <m/>
    <m/>
    <m/>
    <m/>
    <m/>
    <m/>
    <m/>
    <m/>
    <n v="30828"/>
    <m/>
    <s v="מרכז"/>
    <x v="16"/>
    <x v="62"/>
    <m/>
    <s v="אב"/>
    <m/>
    <s v="רשויות"/>
    <s v="מיסוי - פינוי-בינוי"/>
    <s v="בביצוע + מבנים מאוכלסים"/>
    <n v="6787977"/>
    <s v="411 20190072"/>
    <n v="411"/>
    <n v="20190072"/>
    <s v="בקשה להיתר"/>
    <s v="הריסה וגידור"/>
    <n v="5431"/>
    <s v="יהוד"/>
    <n v="9400"/>
    <s v="מקלב אורי"/>
    <n v="131"/>
    <n v="8"/>
    <n v="8"/>
    <m/>
    <d v="2019-04-29T00:00:00"/>
    <n v="0"/>
    <n v="0"/>
    <m/>
    <m/>
    <m/>
    <m/>
    <m/>
    <m/>
    <m/>
    <m/>
    <s v="הריסת מבנה קיים במסגרת תוכנית פינוי. גידור מגרש 4 לקראת בניה חדשה"/>
    <m/>
    <m/>
    <m/>
    <s v="NULL"/>
    <m/>
    <m/>
    <m/>
    <m/>
    <m/>
    <m/>
    <m/>
    <m/>
    <m/>
    <m/>
    <m/>
    <m/>
    <m/>
    <m/>
    <m/>
    <m/>
    <m/>
    <n v="2019"/>
    <x v="0"/>
    <s v="הריסה"/>
    <m/>
    <m/>
    <n v="19"/>
    <m/>
    <m/>
    <m/>
    <n v="2"/>
    <s v="להיתר"/>
    <m/>
    <x v="0"/>
    <m/>
    <m/>
    <m/>
    <m/>
    <m/>
    <m/>
    <m/>
    <m/>
    <m/>
    <m/>
    <m/>
    <m/>
    <m/>
    <n v="354"/>
    <n v="354"/>
    <b v="1"/>
    <m/>
    <m/>
    <m/>
    <m/>
    <m/>
    <m/>
    <m/>
    <m/>
    <m/>
    <m/>
    <m/>
    <m/>
    <m/>
    <m/>
    <m/>
    <m/>
    <m/>
    <m/>
  </r>
  <r>
    <n v="1230"/>
    <m/>
    <m/>
    <m/>
    <m/>
    <m/>
    <m/>
    <s v="הכתובת במתחם"/>
    <m/>
    <m/>
    <m/>
    <n v="30828"/>
    <n v="1003"/>
    <s v="מרכז"/>
    <x v="16"/>
    <x v="62"/>
    <s v="מרכז יהוד"/>
    <s v="אב"/>
    <m/>
    <s v="רשויות"/>
    <s v="פינוי-בינוי"/>
    <s v="בביצוע + מבנים מאוכלסים"/>
    <n v="7215957"/>
    <s v="411 20200129"/>
    <n v="411"/>
    <n v="20200129"/>
    <s v="בקשה למידע להיתר"/>
    <s v="הריסה"/>
    <n v="5564"/>
    <s v="יהוד"/>
    <n v="9400"/>
    <s v="מרבד הקסמים"/>
    <n v="143"/>
    <n v="1"/>
    <n v="1"/>
    <s v="     "/>
    <d v="2020-11-10T00:00:00"/>
    <n v="0"/>
    <n v="0"/>
    <m/>
    <m/>
    <m/>
    <s v="2020_04"/>
    <d v="2021-01-28T10:43:04"/>
    <m/>
    <m/>
    <m/>
    <s v="הריסת 2 מבני מסחר שבנויים ללא היתר. "/>
    <s v="NULL"/>
    <s v="NULL"/>
    <s v="NULL"/>
    <s v="NULL"/>
    <m/>
    <m/>
    <m/>
    <m/>
    <m/>
    <m/>
    <m/>
    <m/>
    <m/>
    <m/>
    <m/>
    <m/>
    <m/>
    <m/>
    <s v="NULL"/>
    <s v="NULL"/>
    <s v="לפי גוש חלקה (מרץ 2021)"/>
    <n v="2020"/>
    <x v="0"/>
    <s v="הריסה"/>
    <m/>
    <m/>
    <n v="8"/>
    <n v="1"/>
    <m/>
    <m/>
    <n v="1"/>
    <s v="למידע"/>
    <m/>
    <x v="0"/>
    <m/>
    <m/>
    <m/>
    <m/>
    <m/>
    <m/>
    <m/>
    <m/>
    <m/>
    <m/>
    <m/>
    <s v="מתחם רלוונטי מסלול מיסוי (המשכי)"/>
    <m/>
    <s v="354 במתחם האב"/>
    <n v="354"/>
    <b v="0"/>
    <m/>
    <m/>
    <m/>
    <m/>
    <m/>
    <m/>
    <m/>
    <s v="לא היו החלטות בבקשה"/>
    <m/>
    <m/>
    <m/>
    <m/>
    <s v="פיש"/>
    <m/>
    <m/>
    <m/>
    <m/>
    <m/>
  </r>
  <r>
    <n v="1799"/>
    <m/>
    <m/>
    <m/>
    <s v="באקסל פה מס' ההיתר זהה למס' הבקשה, באתר העירייה שמחפשים לפי מס' הבקשה זה לא משייך אותה לשום היתר, מהות ההיתר שמופיע פה זהה למהות הבקשה של הכתובת &quot;יהלום 30&quot;._x000a_באתר העירייה שמחפשים לפי מס' הבקשה באמת מוצאים שמס' הבקשה משוייך ל-2 הכתובת: מרבד הקסמים 1 ויהולום 30, אז האם באמת קיבל היתר?_x000a_בנוסף מרבד הקסמים 1 נופל ב-GIS על מתחם, לעומת זאת יהלום 30 לא נופל על אף מתחם וטוייב שהוא לא פינוי בינוי..."/>
    <m/>
    <m/>
    <m/>
    <m/>
    <m/>
    <m/>
    <n v="30828"/>
    <n v="1003"/>
    <s v="מרכז"/>
    <x v="16"/>
    <x v="62"/>
    <s v="מרכז יהוד"/>
    <s v="אב"/>
    <m/>
    <s v="מיסוי"/>
    <s v="פינוי-בינוי"/>
    <s v="בביצוע + מבנים מאוכלסים"/>
    <n v="7264695"/>
    <s v="411 20200129"/>
    <n v="411"/>
    <n v="20200129"/>
    <s v="בקשה למידע להיתר"/>
    <s v="הריסה"/>
    <n v="5564"/>
    <s v="יהוד"/>
    <n v="9400"/>
    <s v="מרבד הקסמים"/>
    <n v="143"/>
    <n v="1"/>
    <n v="1"/>
    <s v="     "/>
    <d v="2020-11-10T00:00:00"/>
    <n v="0"/>
    <n v="0"/>
    <s v="NULL"/>
    <s v="NULL"/>
    <s v="NULL"/>
    <s v="2021_01"/>
    <d v="2021-06-14T12:45:52"/>
    <s v="NULL"/>
    <s v="NULL"/>
    <s v="NULL"/>
    <s v="הריסת 2 מבני מסחר שבנויים ללא היתר. "/>
    <s v="NULL"/>
    <s v="NULL"/>
    <s v="NULL"/>
    <n v="2095014"/>
    <n v="20200129"/>
    <s v="בקשה מקוונת עם הקלות"/>
    <d v="2021-01-12T00:00:00"/>
    <s v="בנייה חדשה"/>
    <n v="0"/>
    <n v="1"/>
    <m/>
    <m/>
    <m/>
    <m/>
    <m/>
    <s v="NULL"/>
    <s v="NULL"/>
    <s v="שיוך שטח של 14.09 מ&quot;ר המהווה חלק מבית מגורים א' קיים בהיתר לבית מגורים ב' קיים בהיתר + הריסת חלק מבית מגורים א' + הקמת בית מגורים חדש הכולל ממ&quot;ד, אחסנה, פרגולות וגדרות. "/>
    <s v="2021_01"/>
    <d v="2021-06-14T12:45:55"/>
    <s v="גוש חלקה"/>
    <n v="2020"/>
    <x v="1"/>
    <s v="הריסה"/>
    <s v="הריסה + בנייה"/>
    <m/>
    <n v="8"/>
    <m/>
    <m/>
    <m/>
    <n v="4"/>
    <s v="למידע"/>
    <m/>
    <x v="7"/>
    <s v="היתר שייך לרחוב יהלום 30 ולא למרבד הקסמים 2. קיימות 2 בקשות שונות עם אותו מספר בקשה: יהלום קיבל היתר, מרבד הקסמים לא קיבל היתר."/>
    <m/>
    <m/>
    <m/>
    <m/>
    <m/>
    <m/>
    <m/>
    <m/>
    <m/>
    <m/>
    <m/>
    <m/>
    <s v="354 במתחם האב"/>
    <n v="354"/>
    <b v="0"/>
    <m/>
    <m/>
    <m/>
    <m/>
    <m/>
    <m/>
    <m/>
    <m/>
    <m/>
    <m/>
    <m/>
    <m/>
    <m/>
    <m/>
    <m/>
    <m/>
    <m/>
    <m/>
  </r>
  <r>
    <n v="1227"/>
    <m/>
    <m/>
    <m/>
    <s v="?"/>
    <m/>
    <m/>
    <s v="הכתובת במתחם"/>
    <m/>
    <m/>
    <m/>
    <n v="30828"/>
    <n v="1003"/>
    <s v="מרכז"/>
    <x v="16"/>
    <x v="62"/>
    <s v="מרכז יהוד"/>
    <s v="אב"/>
    <m/>
    <s v="רשויות"/>
    <s v="פינוי-בינוי"/>
    <s v="בביצוע + מבנים מאוכלסים"/>
    <n v="7215576"/>
    <s v="411 20200200"/>
    <n v="411"/>
    <n v="20200200"/>
    <s v="בקשה מקוונת ללא הקלות"/>
    <s v="הריסה"/>
    <n v="5564"/>
    <s v="יהוד"/>
    <n v="9400"/>
    <s v="מרבד הקסמים"/>
    <n v="143"/>
    <n v="1"/>
    <n v="1"/>
    <s v="     "/>
    <d v="2020-11-23T00:00:00"/>
    <n v="0"/>
    <n v="0"/>
    <m/>
    <m/>
    <m/>
    <s v="2020_04"/>
    <d v="2021-01-28T10:43:04"/>
    <m/>
    <m/>
    <m/>
    <s v=" הריסת שני מבנים צמודים בעלי קומה אחת בשטח 283 מ&quot;ר ברחוב מרבד הקסמים 1 "/>
    <s v="NULL"/>
    <s v="NULL"/>
    <s v="NULL"/>
    <n v="2067193"/>
    <n v="20200200"/>
    <s v="בקשה מקוונת ללא הקלות"/>
    <d v="2020-12-24T00:00:00"/>
    <s v="הריסה"/>
    <n v="0"/>
    <n v="0"/>
    <m/>
    <m/>
    <m/>
    <m/>
    <m/>
    <m/>
    <m/>
    <s v=" הריסת שני מבנים צמודים בעלי קומה אחת  ברחוב מרבד הקסמים 1 "/>
    <s v="2020_04"/>
    <d v="2021-01-28T10:43:05"/>
    <s v="לפי גוש חלקה (מרץ 2021)"/>
    <n v="2020"/>
    <x v="2"/>
    <s v="הריסה"/>
    <s v="הריסה"/>
    <m/>
    <n v="8"/>
    <m/>
    <m/>
    <m/>
    <n v="1"/>
    <s v="מקוונת (להיתר)"/>
    <m/>
    <x v="5"/>
    <s v="לפי הצפי לא היה היתר ב2020"/>
    <m/>
    <m/>
    <m/>
    <m/>
    <m/>
    <m/>
    <m/>
    <m/>
    <m/>
    <m/>
    <s v="מתחם רלוונטי מסלול מיסוי (המשכי)"/>
    <m/>
    <s v="354 במתחם האב"/>
    <n v="354"/>
    <b v="0"/>
    <m/>
    <m/>
    <m/>
    <m/>
    <m/>
    <m/>
    <m/>
    <m/>
    <m/>
    <m/>
    <m/>
    <m/>
    <m/>
    <s v="פיש"/>
    <m/>
    <m/>
    <m/>
    <m/>
  </r>
  <r>
    <n v="434"/>
    <m/>
    <m/>
    <m/>
    <m/>
    <m/>
    <m/>
    <m/>
    <m/>
    <m/>
    <m/>
    <n v="30828"/>
    <m/>
    <s v="מרכז"/>
    <x v="16"/>
    <x v="62"/>
    <m/>
    <s v="אב"/>
    <m/>
    <s v="רשויות"/>
    <s v="מיסוי - פינוי-בינוי"/>
    <s v="בביצוע + מבנים מאוכלסים"/>
    <n v="5300002"/>
    <s v="411 20170305"/>
    <n v="411"/>
    <n v="20170305"/>
    <s v="בקשה להיתר"/>
    <s v="בניה חדשה"/>
    <n v="5391"/>
    <s v="יהוד"/>
    <n v="0"/>
    <s v="מרבד הקסמים"/>
    <n v="0"/>
    <n v="2"/>
    <n v="2"/>
    <m/>
    <d v="2017-12-14T00:00:00"/>
    <n v="0"/>
    <n v="0"/>
    <m/>
    <m/>
    <n v="57"/>
    <m/>
    <m/>
    <m/>
    <m/>
    <m/>
    <s v="בניין  8 א . מגורים הכולל קומת כניסה + 14 קומות + גג מערכות + 2 קומות מרתף לחניה. מחסנים ןחדרים טכניים . סהכ 57 י&quot;חד. בקשה להקלה לגובה המרתף העליון."/>
    <m/>
    <m/>
    <m/>
    <s v="NULL"/>
    <m/>
    <m/>
    <m/>
    <m/>
    <m/>
    <m/>
    <m/>
    <m/>
    <m/>
    <m/>
    <m/>
    <m/>
    <m/>
    <m/>
    <m/>
    <m/>
    <m/>
    <n v="2017"/>
    <x v="0"/>
    <s v="בנייה"/>
    <m/>
    <m/>
    <n v="11"/>
    <m/>
    <m/>
    <s v="?"/>
    <n v="1"/>
    <s v="להיתר"/>
    <m/>
    <x v="0"/>
    <m/>
    <m/>
    <m/>
    <m/>
    <m/>
    <m/>
    <m/>
    <m/>
    <m/>
    <m/>
    <m/>
    <s v="רלוונטי. הושלמה הכתובת"/>
    <m/>
    <n v="354"/>
    <n v="354"/>
    <b v="1"/>
    <m/>
    <m/>
    <n v="6692"/>
    <s v="8,9,71,75"/>
    <m/>
    <m/>
    <m/>
    <s v="לא היו החלטות בבקשה"/>
    <m/>
    <m/>
    <m/>
    <m/>
    <m/>
    <s v="פיש"/>
    <m/>
    <m/>
    <m/>
    <m/>
  </r>
  <r>
    <n v="1241"/>
    <m/>
    <m/>
    <m/>
    <m/>
    <m/>
    <m/>
    <m/>
    <m/>
    <m/>
    <m/>
    <n v="30828"/>
    <m/>
    <s v="מרכז"/>
    <x v="16"/>
    <x v="62"/>
    <m/>
    <s v="אב"/>
    <m/>
    <s v="רשויות"/>
    <s v="פינוי-בינוי"/>
    <s v="בביצוע + מבנים מאוכלסים"/>
    <n v="7216031"/>
    <s v="411 20200085"/>
    <n v="411"/>
    <n v="20200085"/>
    <s v="בקשה להיתר"/>
    <m/>
    <n v="5391"/>
    <s v="יהוד"/>
    <n v="9400"/>
    <s v="מרבד הקסמים"/>
    <n v="143"/>
    <n v="2"/>
    <n v="2"/>
    <s v="     "/>
    <d v="2020-06-24T00:00:00"/>
    <n v="0"/>
    <n v="0"/>
    <m/>
    <m/>
    <n v="57"/>
    <s v="2020_04"/>
    <d v="2021-01-28T10:43:04"/>
    <m/>
    <m/>
    <s v="מהות הבקשה"/>
    <s v="בניין מגורים, 57 יח&quot;ד  ב- 14קומות מגורים מעל קומת קרקע ע&quot;ג 2 קומות מרתף משותף עבור חניה למגרשים 8א -8ב (לא כלול בהיתר זה) מפלס גג טכני, מחסנים בקומות ובמרתפים, גינון, פיתוח שטח גדרות וצובר גז. "/>
    <s v="NULL"/>
    <s v="NULL"/>
    <s v="NULL"/>
    <s v="NULL"/>
    <m/>
    <m/>
    <m/>
    <m/>
    <m/>
    <m/>
    <m/>
    <m/>
    <m/>
    <m/>
    <m/>
    <m/>
    <m/>
    <m/>
    <s v="NULL"/>
    <s v="NULL"/>
    <s v="לפי כתובת (מרץ 2021)"/>
    <n v="2020"/>
    <x v="0"/>
    <s v="בנייה"/>
    <m/>
    <m/>
    <n v="11"/>
    <m/>
    <m/>
    <m/>
    <n v="2"/>
    <s v="להיתר"/>
    <m/>
    <x v="0"/>
    <m/>
    <m/>
    <m/>
    <m/>
    <m/>
    <m/>
    <m/>
    <m/>
    <m/>
    <m/>
    <m/>
    <m/>
    <m/>
    <n v="354"/>
    <n v="354"/>
    <b v="1"/>
    <m/>
    <m/>
    <m/>
    <m/>
    <m/>
    <m/>
    <m/>
    <s v="דחייה"/>
    <m/>
    <m/>
    <m/>
    <m/>
    <m/>
    <m/>
    <m/>
    <m/>
    <m/>
    <m/>
  </r>
  <r>
    <n v="1234"/>
    <m/>
    <m/>
    <m/>
    <m/>
    <m/>
    <m/>
    <m/>
    <m/>
    <m/>
    <m/>
    <n v="30828"/>
    <n v="1003"/>
    <s v="מרכז"/>
    <x v="16"/>
    <x v="62"/>
    <s v="מרכז יהוד"/>
    <s v="אב"/>
    <m/>
    <s v="רשויות"/>
    <s v="פינוי-בינוי"/>
    <s v="בביצוע + מבנים מאוכלסים"/>
    <n v="7215960"/>
    <s v="411 20200133"/>
    <n v="411"/>
    <n v="20200133"/>
    <s v="בקשה למידע להיתר"/>
    <s v="בנייה חדשה"/>
    <n v="5391"/>
    <s v="יהוד"/>
    <n v="9400"/>
    <s v="מרבד הקסמים"/>
    <n v="143"/>
    <n v="2"/>
    <n v="2"/>
    <s v="     "/>
    <d v="2020-11-23T00:00:00"/>
    <n v="0"/>
    <n v="57"/>
    <m/>
    <m/>
    <n v="57"/>
    <s v="2020_04"/>
    <d v="2021-01-28T10:43:04"/>
    <m/>
    <m/>
    <m/>
    <s v=" בניין מגורים, 57 יח&quot;ד ב-14 קומות מגורים מעל קומת קרקע ע&quot;ג 2 קומות מרתפים משותפים עבור חניה למגרשים 8א ו-8ב (לא כלול בהיתר נוכחי), מפלס גג טכני, מחסנים בקומות, גינון, פיתוח שטח גדרות וצובר גז. "/>
    <s v="NULL"/>
    <s v="NULL"/>
    <s v="NULL"/>
    <s v="NULL"/>
    <m/>
    <m/>
    <m/>
    <m/>
    <m/>
    <m/>
    <m/>
    <m/>
    <m/>
    <m/>
    <m/>
    <m/>
    <m/>
    <m/>
    <s v="NULL"/>
    <s v="NULL"/>
    <s v="לפי גוש חלקה (מרץ 2021)"/>
    <n v="2020"/>
    <x v="0"/>
    <s v="בנייה"/>
    <m/>
    <m/>
    <n v="11"/>
    <n v="1"/>
    <m/>
    <m/>
    <n v="1"/>
    <s v="למידע"/>
    <m/>
    <x v="0"/>
    <m/>
    <m/>
    <m/>
    <m/>
    <m/>
    <m/>
    <m/>
    <m/>
    <m/>
    <m/>
    <m/>
    <s v="מתחם רלוונטי לפי כתובת ומסלול מיסוי (המשכי)"/>
    <m/>
    <s v="354 במתחם האב"/>
    <n v="354"/>
    <b v="0"/>
    <m/>
    <m/>
    <m/>
    <m/>
    <m/>
    <m/>
    <m/>
    <s v="לא היו החלטות בבקשה"/>
    <m/>
    <m/>
    <m/>
    <m/>
    <s v="פיש"/>
    <m/>
    <m/>
    <m/>
    <m/>
    <m/>
  </r>
  <r>
    <n v="1800"/>
    <m/>
    <m/>
    <m/>
    <s v="ספק. לטייב - האם בגבעה או במרכז יהוד. באקסל פה מס' ההיתר זהה למס' הבקשה, באתר העירייה שמחפשים לפי מס' הבקשה זה לא משייך אותה לשום היתר, מהות ההיתר שמופיע פה זהה למהות הבקשה של הכתובת &quot;לוחמי הגיטאות 34&quot;._x000a_באתר העירייה שמחפשים לפי מס' הבקשה באמת מוצאים שמס' הבקשה משוייך ל-2 הכתובת: מרבד הקסמים 2 ולוחמי הגיטאות 34, אז האם באמת קיבל היתר?_x000a_בנוסף מרבד הקסמים 2 נופל ב-GIS על מתחם, לעומת זאת ילוחמי הגיטאות 34 לא נופל על אף מתחם וטוייב שהוא לא פינוי בינוי..._x000a_חשוב לציין שהתאריך של כתוב פה בקבלת ההיתר שונה מתאריך הבקשה של לוחמי הגיטאות 34, לא ברור כ&quot;כ איך ולמה לשייך את ההיתר?! (פיש)"/>
    <m/>
    <m/>
    <m/>
    <m/>
    <m/>
    <m/>
    <n v="30828"/>
    <n v="1003"/>
    <s v="מרכז"/>
    <x v="16"/>
    <x v="62"/>
    <s v="מרכז יהוד"/>
    <s v="אב"/>
    <m/>
    <s v="מיסוי"/>
    <s v="פינוי-בינוי"/>
    <s v="בביצוע + מבנים מאוכלסים"/>
    <n v="7273975"/>
    <s v="411 20200133"/>
    <n v="411"/>
    <n v="20200133"/>
    <s v="בקשה למידע להיתר"/>
    <s v="בנייה חדשה"/>
    <n v="5391"/>
    <s v="יהוד"/>
    <n v="9400"/>
    <s v="מרבד הקסמים"/>
    <n v="143"/>
    <n v="2"/>
    <n v="2"/>
    <s v="     "/>
    <d v="2020-11-23T00:00:00"/>
    <n v="0"/>
    <n v="57"/>
    <s v="NULL"/>
    <s v="NULL"/>
    <n v="57"/>
    <s v="2021_01"/>
    <d v="2021-06-14T12:45:52"/>
    <s v="NULL"/>
    <s v="NULL"/>
    <s v="מהות הבקשה"/>
    <s v=" בניין מגורים, 57 יח&quot;ד ב-14 קומות מגורים מעל קומת קרקע ע&quot;ג 2 קומות מרתפים משותפים עבור חניה למגרשים 8א ו-8ב (לא כלול בהיתר נוכחי), מפלס גג טכני, מחסנים בקומות, גינון, פיתוח שטח גדרות וצובר גז. "/>
    <s v="NULL"/>
    <s v="NULL"/>
    <s v="NULL"/>
    <n v="2074362"/>
    <n v="20200133"/>
    <s v="בקשה מקוונת ללא הקלות"/>
    <d v="2021-01-11T00:00:00"/>
    <s v="תוספת למבנה קיים"/>
    <n v="0"/>
    <n v="0"/>
    <m/>
    <m/>
    <m/>
    <m/>
    <m/>
    <s v="NULL"/>
    <s v="NULL"/>
    <s v="בקשה להריסת מבנה קיים והקמת בית מגורים חדש הכולל קומת קרקע וקומה א בתוספת ממ&quot;ד. "/>
    <s v="2021_01"/>
    <d v="2021-06-14T12:45:55"/>
    <s v="גוש חלקה"/>
    <n v="2020"/>
    <x v="1"/>
    <s v="בנייה"/>
    <s v="הריסה + בנייה"/>
    <m/>
    <n v="11"/>
    <m/>
    <m/>
    <m/>
    <n v="4"/>
    <s v="למידע"/>
    <m/>
    <x v="7"/>
    <s v="היתר שייך לרחוב לוחמי הגיטאות 34 ולא למרבד הקסמים 2. קיימות 2 בקשות שונות עם אותו מספר בקשה: לוחמי הגיטאות קיבל היתר, מרבד הקסמים לא קיבל היתר."/>
    <m/>
    <m/>
    <m/>
    <m/>
    <m/>
    <m/>
    <m/>
    <m/>
    <m/>
    <m/>
    <m/>
    <m/>
    <s v="354 במתחם האב"/>
    <n v="354"/>
    <b v="0"/>
    <m/>
    <m/>
    <m/>
    <m/>
    <m/>
    <m/>
    <m/>
    <m/>
    <m/>
    <m/>
    <m/>
    <m/>
    <m/>
    <m/>
    <m/>
    <m/>
    <m/>
    <m/>
  </r>
  <r>
    <n v="435"/>
    <m/>
    <m/>
    <m/>
    <m/>
    <m/>
    <m/>
    <m/>
    <m/>
    <m/>
    <m/>
    <n v="30828"/>
    <m/>
    <s v="מרכז"/>
    <x v="16"/>
    <x v="62"/>
    <m/>
    <s v="אב"/>
    <m/>
    <s v="רשויות"/>
    <s v="מיסוי - פינוי-בינוי"/>
    <s v="בביצוע + מבנים מאוכלסים"/>
    <n v="5299316"/>
    <s v="411 20170306"/>
    <n v="411"/>
    <n v="20170306"/>
    <s v="בקשה להיתר"/>
    <s v="בניה חדשה"/>
    <n v="5391"/>
    <s v="יהוד"/>
    <n v="0"/>
    <s v="מרבד הקסמים"/>
    <n v="0"/>
    <n v="4"/>
    <n v="4"/>
    <m/>
    <d v="2017-12-19T00:00:00"/>
    <n v="0"/>
    <n v="0"/>
    <m/>
    <m/>
    <n v="57"/>
    <m/>
    <m/>
    <m/>
    <m/>
    <m/>
    <s v="בניין 8 ב . בניין מגורים הכולל קומת כניסה + 14 קומות + גג מערכות + 2 קומות מרתף לחנייה. מחסנים וחדרים טכניים  ס&quot;הכ 57 יח&quot;ד. בקשה להקלה בגובה המרתף העליון"/>
    <m/>
    <m/>
    <m/>
    <s v="NULL"/>
    <m/>
    <m/>
    <m/>
    <m/>
    <m/>
    <m/>
    <m/>
    <m/>
    <m/>
    <m/>
    <m/>
    <m/>
    <m/>
    <m/>
    <m/>
    <m/>
    <m/>
    <n v="2017"/>
    <x v="0"/>
    <s v="בנייה"/>
    <m/>
    <m/>
    <n v="15"/>
    <m/>
    <m/>
    <m/>
    <n v="1"/>
    <s v="להיתר"/>
    <m/>
    <x v="0"/>
    <m/>
    <m/>
    <m/>
    <m/>
    <m/>
    <m/>
    <m/>
    <m/>
    <m/>
    <m/>
    <m/>
    <s v="רלוונטי. הושלמה הכתובת"/>
    <m/>
    <n v="354"/>
    <n v="354"/>
    <b v="1"/>
    <m/>
    <m/>
    <m/>
    <m/>
    <m/>
    <m/>
    <m/>
    <s v="לא היו החלטות בבקשה"/>
    <m/>
    <m/>
    <m/>
    <m/>
    <m/>
    <s v="פיש"/>
    <m/>
    <m/>
    <m/>
    <m/>
  </r>
  <r>
    <n v="1207"/>
    <m/>
    <m/>
    <m/>
    <m/>
    <m/>
    <m/>
    <m/>
    <m/>
    <m/>
    <m/>
    <n v="30828"/>
    <n v="1003"/>
    <s v="מרכז"/>
    <x v="16"/>
    <x v="62"/>
    <s v="מרכז יהוד"/>
    <s v="אב"/>
    <m/>
    <s v="רשויות"/>
    <s v="פינוי-בינוי"/>
    <s v="בביצוע + מבנים מאוכלסים"/>
    <n v="7091676"/>
    <s v="411 20200086"/>
    <n v="411"/>
    <n v="20200086"/>
    <s v="בקשה מקוונת ללא הקלות"/>
    <m/>
    <n v="5448"/>
    <s v="יהוד"/>
    <n v="9400"/>
    <s v="מרבד הקסמים"/>
    <n v="143"/>
    <n v="4"/>
    <n v="4"/>
    <s v="     "/>
    <d v="2020-06-24T00:00:00"/>
    <n v="0"/>
    <n v="0"/>
    <m/>
    <m/>
    <n v="57"/>
    <s v="2020_01"/>
    <d v="2020-11-01T21:00:40"/>
    <m/>
    <m/>
    <m/>
    <s v="בניין מגורים, 57 יח&quot;ד ב 14 קומות מגורים מעל קומת קרקע ע&quot;ג 2 קומות מרתף משותף עבור חניה 8א-8ב, מפלס גג טכני, מחסנים בקומות, גינון, פיתוח שטח גדרות וצובר גז. "/>
    <s v="NULL"/>
    <s v="NULL"/>
    <s v="NULL"/>
    <s v="NULL"/>
    <m/>
    <m/>
    <m/>
    <m/>
    <m/>
    <m/>
    <m/>
    <m/>
    <m/>
    <m/>
    <m/>
    <m/>
    <m/>
    <m/>
    <s v="NULL"/>
    <s v="NULL"/>
    <s v="לפי גוש חלקה (מרץ 2021)"/>
    <n v="2020"/>
    <x v="0"/>
    <s v="בנייה"/>
    <m/>
    <m/>
    <n v="15"/>
    <m/>
    <m/>
    <m/>
    <n v="2"/>
    <s v="מקוונת (להיתר)"/>
    <m/>
    <x v="0"/>
    <m/>
    <m/>
    <m/>
    <m/>
    <m/>
    <m/>
    <m/>
    <m/>
    <m/>
    <m/>
    <m/>
    <s v="מתחם רלוונטי לפי כתובת ומסלול מיסוי (המשכי)"/>
    <m/>
    <s v="354 במתחם האב"/>
    <n v="354"/>
    <b v="0"/>
    <m/>
    <m/>
    <m/>
    <m/>
    <m/>
    <m/>
    <m/>
    <s v="דחייה"/>
    <m/>
    <m/>
    <m/>
    <m/>
    <m/>
    <m/>
    <m/>
    <m/>
    <m/>
    <m/>
  </r>
  <r>
    <n v="1236"/>
    <m/>
    <m/>
    <m/>
    <m/>
    <m/>
    <m/>
    <m/>
    <m/>
    <m/>
    <m/>
    <n v="30828"/>
    <n v="1003"/>
    <s v="מרכז"/>
    <x v="16"/>
    <x v="62"/>
    <s v="מרכז יהוד"/>
    <s v="אב"/>
    <m/>
    <s v="רשויות"/>
    <s v="פינוי-בינוי"/>
    <s v="בביצוע + מבנים מאוכלסים"/>
    <n v="7215961"/>
    <s v="411 20200134"/>
    <n v="411"/>
    <n v="20200134"/>
    <s v="בקשה למידע להיתר"/>
    <s v="בנייה חדשה"/>
    <n v="5448"/>
    <s v="יהוד"/>
    <n v="9400"/>
    <s v="מרבד הקסמים"/>
    <n v="143"/>
    <n v="4"/>
    <n v="4"/>
    <s v="     "/>
    <d v="2020-11-23T00:00:00"/>
    <n v="0"/>
    <n v="57"/>
    <m/>
    <m/>
    <n v="57"/>
    <s v="2020_04"/>
    <d v="2021-01-28T10:43:04"/>
    <m/>
    <m/>
    <m/>
    <s v=" בניין מגורים, 57 יח&quot;ד ב-14 קומות מגורים מעל קומת קרקע ע&quot;ג 2 קומות מרתפים משותפים עבור חניה למגרשים 8א ו-8ב , מפלס גג טכני, מחסנים בקומות, גינון, פיתוח שטח גדרות וצובר גז. "/>
    <s v="NULL"/>
    <s v="NULL"/>
    <s v="NULL"/>
    <s v="NULL"/>
    <m/>
    <m/>
    <m/>
    <m/>
    <m/>
    <m/>
    <m/>
    <m/>
    <m/>
    <m/>
    <m/>
    <m/>
    <m/>
    <m/>
    <s v="NULL"/>
    <s v="NULL"/>
    <s v="לפי גוש חלקה (מרץ 2021)"/>
    <n v="2020"/>
    <x v="0"/>
    <s v="בנייה"/>
    <m/>
    <m/>
    <n v="15"/>
    <n v="1"/>
    <m/>
    <m/>
    <n v="1"/>
    <s v="למידע"/>
    <m/>
    <x v="0"/>
    <m/>
    <m/>
    <m/>
    <m/>
    <m/>
    <m/>
    <m/>
    <m/>
    <m/>
    <m/>
    <m/>
    <s v="מתחם רלוונטי לפי כתובת ומסלול מיסוי (המשכי)"/>
    <m/>
    <s v="354 במתחם האב"/>
    <n v="354"/>
    <b v="0"/>
    <m/>
    <m/>
    <m/>
    <m/>
    <m/>
    <m/>
    <m/>
    <s v="לא היו החלטות בבקשה"/>
    <m/>
    <m/>
    <m/>
    <m/>
    <s v="פיש"/>
    <m/>
    <m/>
    <m/>
    <m/>
    <m/>
  </r>
  <r>
    <n v="436"/>
    <m/>
    <m/>
    <m/>
    <m/>
    <m/>
    <m/>
    <m/>
    <m/>
    <m/>
    <m/>
    <n v="30828"/>
    <m/>
    <s v="מרכז"/>
    <x v="16"/>
    <x v="62"/>
    <m/>
    <s v="אב"/>
    <m/>
    <s v="רשויות"/>
    <s v="פינוי-בינוי"/>
    <s v="בביצוע + מבנים מאוכלסים"/>
    <n v="711938"/>
    <s v="411 20090130"/>
    <n v="411"/>
    <n v="20090130"/>
    <s v="בקשה להיתר"/>
    <s v="חפירה ודיפון"/>
    <n v="5015"/>
    <s v="יהוד"/>
    <n v="9400"/>
    <s v="צבי ישי"/>
    <n v="145"/>
    <n v="24"/>
    <n v="24"/>
    <m/>
    <d v="2009-07-15T00:00:00"/>
    <n v="0"/>
    <n v="0"/>
    <m/>
    <m/>
    <m/>
    <m/>
    <m/>
    <m/>
    <m/>
    <m/>
    <s v="תכנית חפירה ודיפון."/>
    <m/>
    <m/>
    <m/>
    <s v="NULL"/>
    <m/>
    <m/>
    <m/>
    <m/>
    <m/>
    <m/>
    <m/>
    <m/>
    <m/>
    <m/>
    <m/>
    <m/>
    <m/>
    <m/>
    <m/>
    <m/>
    <s v="שליפה לפי תבעות (אוגוסט 2020)"/>
    <n v="2009"/>
    <x v="0"/>
    <s v="חפירה ודיפון"/>
    <m/>
    <m/>
    <n v="16"/>
    <m/>
    <m/>
    <m/>
    <n v="3"/>
    <s v="להיתר"/>
    <m/>
    <x v="0"/>
    <m/>
    <m/>
    <m/>
    <m/>
    <m/>
    <m/>
    <m/>
    <m/>
    <m/>
    <m/>
    <m/>
    <m/>
    <m/>
    <n v="354"/>
    <n v="354"/>
    <b v="1"/>
    <m/>
    <m/>
    <m/>
    <m/>
    <m/>
    <m/>
    <m/>
    <m/>
    <m/>
    <m/>
    <m/>
    <m/>
    <m/>
    <m/>
    <m/>
    <m/>
    <m/>
    <m/>
  </r>
  <r>
    <n v="437"/>
    <m/>
    <m/>
    <m/>
    <m/>
    <m/>
    <m/>
    <m/>
    <m/>
    <m/>
    <m/>
    <n v="30828"/>
    <m/>
    <s v="מרכז"/>
    <x v="16"/>
    <x v="62"/>
    <m/>
    <s v="אב"/>
    <m/>
    <s v="רשויות"/>
    <s v="פינוי-בינוי"/>
    <s v="בביצוע + מבנים מאוכלסים"/>
    <n v="712129"/>
    <s v="411 20100164"/>
    <n v="411"/>
    <n v="20100164"/>
    <s v="בקשה להיתר"/>
    <s v="בניה חדשה"/>
    <n v="5015"/>
    <s v="יהוד"/>
    <n v="9400"/>
    <s v="צבי ישי"/>
    <n v="145"/>
    <n v="24"/>
    <n v="24"/>
    <m/>
    <d v="2010-07-01T00:00:00"/>
    <n v="0"/>
    <n v="0"/>
    <m/>
    <m/>
    <m/>
    <m/>
    <m/>
    <m/>
    <m/>
    <m/>
    <s v="דירתיים+חדרים טכניים. שני בניני מגורים הכוללים קומת כניסה+13 קומות+גג מערכות+קומת מרתף לחניה+מחסנים"/>
    <m/>
    <m/>
    <m/>
    <s v="NULL"/>
    <m/>
    <m/>
    <m/>
    <m/>
    <m/>
    <m/>
    <m/>
    <m/>
    <m/>
    <m/>
    <m/>
    <m/>
    <m/>
    <m/>
    <m/>
    <m/>
    <s v="שליפה לפי תבעות (אוגוסט 2020)"/>
    <n v="2010"/>
    <x v="0"/>
    <s v="בנייה"/>
    <m/>
    <m/>
    <n v="16"/>
    <m/>
    <m/>
    <m/>
    <n v="2"/>
    <s v="להיתר"/>
    <m/>
    <x v="0"/>
    <m/>
    <m/>
    <m/>
    <m/>
    <m/>
    <m/>
    <m/>
    <m/>
    <m/>
    <m/>
    <m/>
    <m/>
    <m/>
    <n v="354"/>
    <n v="354"/>
    <b v="1"/>
    <m/>
    <m/>
    <m/>
    <m/>
    <m/>
    <m/>
    <m/>
    <m/>
    <m/>
    <m/>
    <m/>
    <m/>
    <m/>
    <m/>
    <m/>
    <m/>
    <m/>
    <m/>
  </r>
  <r>
    <n v="438"/>
    <m/>
    <m/>
    <m/>
    <m/>
    <m/>
    <m/>
    <m/>
    <m/>
    <m/>
    <m/>
    <n v="30828"/>
    <m/>
    <s v="מרכז"/>
    <x v="16"/>
    <x v="62"/>
    <m/>
    <s v="אב"/>
    <m/>
    <s v="רשויות"/>
    <s v="פינוי-בינוי"/>
    <s v="בביצוע + מבנים מאוכלסים"/>
    <n v="712181"/>
    <s v="411 20100238"/>
    <n v="411"/>
    <n v="20100238"/>
    <s v="בקשה להיתר"/>
    <s v="בניה חדשה"/>
    <n v="5015"/>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x v="0"/>
    <s v="בנייה"/>
    <m/>
    <m/>
    <n v="16"/>
    <m/>
    <m/>
    <m/>
    <n v="1"/>
    <s v="להיתר"/>
    <m/>
    <x v="0"/>
    <m/>
    <m/>
    <m/>
    <m/>
    <m/>
    <m/>
    <m/>
    <m/>
    <m/>
    <m/>
    <m/>
    <m/>
    <m/>
    <n v="354"/>
    <n v="354"/>
    <b v="1"/>
    <m/>
    <m/>
    <m/>
    <m/>
    <m/>
    <m/>
    <m/>
    <s v="אישור בתנאים"/>
    <m/>
    <m/>
    <m/>
    <m/>
    <m/>
    <s v="פיש"/>
    <m/>
    <m/>
    <m/>
    <m/>
  </r>
  <r>
    <n v="439"/>
    <m/>
    <m/>
    <m/>
    <m/>
    <m/>
    <m/>
    <m/>
    <m/>
    <m/>
    <m/>
    <n v="30828"/>
    <m/>
    <s v="מרכז"/>
    <x v="16"/>
    <x v="62"/>
    <m/>
    <s v="אב"/>
    <m/>
    <s v="רשויות"/>
    <s v="פינוי-בינוי"/>
    <s v="בביצוע + מבנים מאוכלסים"/>
    <n v="712399"/>
    <s v="411 20110217"/>
    <n v="411"/>
    <n v="20110217"/>
    <s v="בקשה להיתר"/>
    <s v="בניה חדשה"/>
    <n v="5015"/>
    <s v="יהוד"/>
    <n v="9400"/>
    <s v="צבי ישי"/>
    <n v="145"/>
    <n v="24"/>
    <n v="24"/>
    <m/>
    <d v="2010-09-19T00:00:00"/>
    <n v="0"/>
    <n v="0"/>
    <m/>
    <m/>
    <n v="50"/>
    <m/>
    <m/>
    <m/>
    <m/>
    <m/>
    <s v="דירתיים ,וחדרים טכניים . הקמת בנין מגורים 50 יח&quot;ד הכולל קומת כניסה+ 13 קומות +גג מערכות +מרתף לחניה ,מחסנים"/>
    <m/>
    <m/>
    <m/>
    <s v="NULL"/>
    <m/>
    <m/>
    <m/>
    <m/>
    <m/>
    <m/>
    <m/>
    <m/>
    <m/>
    <m/>
    <m/>
    <m/>
    <m/>
    <m/>
    <m/>
    <m/>
    <s v="שליפה לפי תבעות (אוגוסט 2020)"/>
    <n v="2010"/>
    <x v="0"/>
    <s v="בנייה"/>
    <m/>
    <m/>
    <n v="16"/>
    <m/>
    <m/>
    <m/>
    <n v="2"/>
    <s v="להיתר"/>
    <m/>
    <x v="0"/>
    <m/>
    <m/>
    <m/>
    <m/>
    <m/>
    <m/>
    <m/>
    <m/>
    <m/>
    <m/>
    <m/>
    <m/>
    <m/>
    <n v="354"/>
    <n v="354"/>
    <b v="1"/>
    <m/>
    <m/>
    <m/>
    <m/>
    <m/>
    <m/>
    <m/>
    <m/>
    <m/>
    <m/>
    <m/>
    <m/>
    <m/>
    <m/>
    <m/>
    <m/>
    <m/>
    <m/>
  </r>
  <r>
    <n v="440"/>
    <m/>
    <m/>
    <m/>
    <m/>
    <m/>
    <m/>
    <m/>
    <m/>
    <m/>
    <m/>
    <n v="30828"/>
    <m/>
    <s v="מרכז"/>
    <x v="16"/>
    <x v="62"/>
    <m/>
    <s v="אב"/>
    <m/>
    <s v="רשויות"/>
    <s v="פינוי-בינוי"/>
    <s v="בביצוע + מבנים מאוכלסים"/>
    <n v="711576"/>
    <s v="411 20060218"/>
    <n v="411"/>
    <n v="20060218"/>
    <s v="בקשה להיתר"/>
    <s v="תוספת למבנה קיים"/>
    <n v="3794"/>
    <s v="יהוד"/>
    <n v="9400"/>
    <s v="צבי ישי"/>
    <n v="145"/>
    <n v="29"/>
    <n v="29"/>
    <m/>
    <d v="2006-11-22T00:00:00"/>
    <n v="0"/>
    <n v="0"/>
    <m/>
    <n v="4"/>
    <m/>
    <m/>
    <m/>
    <m/>
    <m/>
    <m/>
    <s v="תוספת  4 יחידות דיור ושינויים בבנין מס' 1 מס' 4."/>
    <m/>
    <m/>
    <m/>
    <n v="195024"/>
    <n v="20060218"/>
    <m/>
    <d v="2007-01-01T00:00:00"/>
    <m/>
    <n v="0"/>
    <n v="0"/>
    <m/>
    <m/>
    <n v="4"/>
    <m/>
    <m/>
    <m/>
    <m/>
    <s v="תוספת  4 יחידות דיור ושינויים בבנין מס' 1 מס' 4."/>
    <m/>
    <m/>
    <s v="שליפת חלקה 0 (אוגוסט 2020)"/>
    <n v="2006"/>
    <x v="15"/>
    <s v="בנייה"/>
    <s v="בנייה"/>
    <m/>
    <s v="?"/>
    <m/>
    <m/>
    <m/>
    <n v="2"/>
    <s v="להיתר"/>
    <s v="המשכית. תוספת 4 יח&quot;ד"/>
    <x v="2"/>
    <s v="המשכי. תוספת 4 יח&quot;ד"/>
    <m/>
    <m/>
    <m/>
    <m/>
    <m/>
    <m/>
    <m/>
    <m/>
    <m/>
    <m/>
    <s v="רלוונטי לפי כתובת ולפי אלון "/>
    <m/>
    <n v="354"/>
    <n v="354"/>
    <b v="1"/>
    <m/>
    <m/>
    <m/>
    <m/>
    <m/>
    <m/>
    <m/>
    <m/>
    <m/>
    <m/>
    <m/>
    <m/>
    <m/>
    <m/>
    <m/>
    <m/>
    <m/>
    <m/>
  </r>
  <r>
    <n v="441"/>
    <m/>
    <m/>
    <m/>
    <m/>
    <m/>
    <m/>
    <m/>
    <m/>
    <m/>
    <m/>
    <n v="30828"/>
    <m/>
    <s v="מרכז"/>
    <x v="16"/>
    <x v="62"/>
    <m/>
    <s v="אב"/>
    <m/>
    <s v="רשויות"/>
    <s v="פינוי-בינוי"/>
    <s v="בביצוע + מבנים מאוכלסים"/>
    <n v="711602"/>
    <s v="411 20070008"/>
    <n v="411"/>
    <n v="20070008"/>
    <s v="בקשה להיתר"/>
    <s v="תוספת למבנה קיים"/>
    <n v="3794"/>
    <s v="יהוד"/>
    <n v="9400"/>
    <s v="צבי ישי"/>
    <n v="145"/>
    <n v="31"/>
    <n v="31"/>
    <m/>
    <d v="2007-01-03T00:00:00"/>
    <n v="0"/>
    <n v="0"/>
    <m/>
    <m/>
    <m/>
    <m/>
    <m/>
    <m/>
    <m/>
    <m/>
    <s v="13 קומות מגורים. קומה 10 ומיקום קומה 11 שבהיתר מעל לתוספת הקומות להשלמת תוספת 2 קומות לבנין 1,4 בשלבי בניה קומות 11 ו-12 מעל תיק מרתף 3742/49 חפירה ומרתפים בלבד."/>
    <m/>
    <m/>
    <m/>
    <n v="195035"/>
    <n v="20070008"/>
    <m/>
    <d v="2007-03-13T00:00:00"/>
    <m/>
    <n v="0"/>
    <n v="0"/>
    <m/>
    <m/>
    <m/>
    <m/>
    <m/>
    <m/>
    <m/>
    <s v="קומה 10 ומיקום קומה 11 שבהיתר מעל לתוספת הקומות להשלמת תוספת 2 קומות לבנין 1,4 בשלבי בניה קומות 11 ו-12 מעל תיק מרתף 3742/49 חפירה ומרתפים בלבד. ‏13 קומות מגורים."/>
    <m/>
    <m/>
    <s v="שליפת חלקה 0 (אוגוסט 2020)"/>
    <n v="2007"/>
    <x v="15"/>
    <s v="בנייה"/>
    <s v="בנייה"/>
    <m/>
    <s v="?"/>
    <m/>
    <m/>
    <m/>
    <n v="2"/>
    <s v="להיתר"/>
    <m/>
    <x v="2"/>
    <m/>
    <m/>
    <m/>
    <m/>
    <m/>
    <m/>
    <m/>
    <m/>
    <m/>
    <m/>
    <m/>
    <s v="רלוונטי לפי הכתובת ולפי אלון"/>
    <m/>
    <n v="354"/>
    <n v="354"/>
    <b v="1"/>
    <m/>
    <m/>
    <m/>
    <m/>
    <m/>
    <m/>
    <m/>
    <m/>
    <m/>
    <m/>
    <m/>
    <m/>
    <m/>
    <m/>
    <m/>
    <m/>
    <m/>
    <m/>
  </r>
  <r>
    <n v="1201"/>
    <m/>
    <m/>
    <m/>
    <s v="לא ניתן לדעת ואין כתובת"/>
    <m/>
    <m/>
    <m/>
    <m/>
    <m/>
    <m/>
    <n v="30828"/>
    <n v="1003"/>
    <s v="מרכז"/>
    <x v="16"/>
    <x v="62"/>
    <s v="מרכז יהוד"/>
    <s v="אב"/>
    <m/>
    <s v="רשויות"/>
    <s v="פינוי-בינוי"/>
    <s v="בביצוע + מבנים מאוכלסים"/>
    <n v="7091674"/>
    <s v="411 20200083"/>
    <n v="411"/>
    <n v="20200083"/>
    <s v="בקשה מקוונת ללא הקלות"/>
    <s v="בנייה חדשה"/>
    <n v="5538"/>
    <s v="יהוד"/>
    <n v="9400"/>
    <m/>
    <n v="0"/>
    <n v="0"/>
    <n v="0"/>
    <s v="     "/>
    <d v="2020-06-22T00:00:00"/>
    <n v="0"/>
    <n v="0"/>
    <m/>
    <m/>
    <n v="14"/>
    <s v="2020_01"/>
    <d v="2020-11-01T21:00:40"/>
    <m/>
    <m/>
    <m/>
    <s v="בניין בן 5 קומות ועליית גג- קומת מסחר הכוללת גלריה ו-5 קומות (סה&quot;כ 14 יח&quot;ד) ניוד שטח עיקרי למגורים בסך של 14 מ&quot;ר ממגרש 102 למגרש 101 לפי הוראות התב&quot;ע. "/>
    <s v="NULL"/>
    <s v="NULL"/>
    <s v="NULL"/>
    <s v="NULL"/>
    <m/>
    <m/>
    <m/>
    <m/>
    <m/>
    <m/>
    <m/>
    <m/>
    <m/>
    <m/>
    <m/>
    <m/>
    <m/>
    <m/>
    <s v="NULL"/>
    <s v="NULL"/>
    <s v="לפי גוש חלקה (מרץ 2021)"/>
    <n v="2020"/>
    <x v="0"/>
    <s v="בנייה"/>
    <m/>
    <m/>
    <n v="4"/>
    <m/>
    <m/>
    <m/>
    <n v="1"/>
    <s v="מקוונת (להיתר)"/>
    <m/>
    <x v="0"/>
    <m/>
    <m/>
    <m/>
    <m/>
    <m/>
    <m/>
    <m/>
    <m/>
    <m/>
    <m/>
    <m/>
    <s v="מתחם רלוונטי מסלול מיסוי (המשכי)"/>
    <m/>
    <s v="354 במתחם האב"/>
    <n v="354"/>
    <b v="0"/>
    <m/>
    <m/>
    <m/>
    <m/>
    <m/>
    <m/>
    <m/>
    <m/>
    <m/>
    <m/>
    <m/>
    <m/>
    <m/>
    <s v="פיש"/>
    <m/>
    <m/>
    <m/>
    <m/>
  </r>
  <r>
    <n v="443"/>
    <m/>
    <m/>
    <m/>
    <m/>
    <m/>
    <m/>
    <m/>
    <m/>
    <m/>
    <m/>
    <n v="4065"/>
    <m/>
    <s v="מרכז"/>
    <x v="16"/>
    <x v="67"/>
    <m/>
    <m/>
    <m/>
    <s v="מיסוי"/>
    <s v="פינוי-בינוי"/>
    <s v="בביצוע + מבנים מאוכלסים"/>
    <n v="711957"/>
    <s v="411 20090156"/>
    <n v="411"/>
    <n v="20090156"/>
    <s v="בקשה להיתר"/>
    <s v="חפירה ודיפון"/>
    <n v="614"/>
    <s v="יהוד"/>
    <n v="9400"/>
    <s v="אשכנזי"/>
    <n v="125"/>
    <n v="17"/>
    <n v="17"/>
    <m/>
    <d v="2009-08-06T00:00:00"/>
    <n v="0"/>
    <n v="0"/>
    <m/>
    <m/>
    <m/>
    <m/>
    <m/>
    <m/>
    <m/>
    <m/>
    <s v="חפירה ביסוס ודיפון  (עבור 2 בניני מגורים)"/>
    <m/>
    <m/>
    <m/>
    <n v="195220"/>
    <n v="20090156"/>
    <m/>
    <d v="2010-07-08T00:00:00"/>
    <m/>
    <n v="0"/>
    <n v="0"/>
    <m/>
    <m/>
    <m/>
    <m/>
    <m/>
    <m/>
    <m/>
    <s v="חפירה ודיפון"/>
    <m/>
    <m/>
    <s v="שליפת חלקה 0 (אוגוסט 2020)"/>
    <n v="2009"/>
    <x v="14"/>
    <s v="הריסה"/>
    <s v="חפירה ודיפון "/>
    <m/>
    <n v="1"/>
    <m/>
    <m/>
    <m/>
    <n v="3"/>
    <s v="להיתר"/>
    <m/>
    <x v="3"/>
    <s v="קדום"/>
    <m/>
    <m/>
    <m/>
    <m/>
    <m/>
    <m/>
    <m/>
    <m/>
    <m/>
    <m/>
    <s v="רלוונטי לפי כתובת"/>
    <m/>
    <n v="30"/>
    <n v="30"/>
    <b v="1"/>
    <m/>
    <m/>
    <m/>
    <m/>
    <m/>
    <m/>
    <m/>
    <m/>
    <m/>
    <m/>
    <m/>
    <m/>
    <m/>
    <m/>
    <m/>
    <m/>
    <m/>
    <m/>
  </r>
  <r>
    <n v="444"/>
    <m/>
    <m/>
    <m/>
    <m/>
    <m/>
    <m/>
    <m/>
    <m/>
    <m/>
    <m/>
    <n v="4065"/>
    <m/>
    <s v="מרכז"/>
    <x v="16"/>
    <x v="67"/>
    <m/>
    <m/>
    <m/>
    <s v="מיסוי"/>
    <s v="פינוי-בינוי"/>
    <s v="בביצוע + מבנים מאוכלסים"/>
    <n v="712048"/>
    <s v="411 20100054"/>
    <n v="411"/>
    <n v="20100054"/>
    <s v="בקשה להיתר"/>
    <s v="הריסת מבנה"/>
    <n v="614"/>
    <s v="יהוד"/>
    <n v="9400"/>
    <s v="אשכנזי"/>
    <n v="125"/>
    <n v="17"/>
    <n v="17"/>
    <m/>
    <d v="2010-02-22T00:00:00"/>
    <n v="0"/>
    <n v="0"/>
    <m/>
    <m/>
    <m/>
    <m/>
    <m/>
    <m/>
    <m/>
    <m/>
    <s v="הריסת המבנים הקיימים בתחום המגרש."/>
    <m/>
    <m/>
    <m/>
    <n v="195276"/>
    <n v="20100054"/>
    <m/>
    <d v="2010-03-16T00:00:00"/>
    <m/>
    <n v="0"/>
    <n v="0"/>
    <m/>
    <m/>
    <m/>
    <m/>
    <m/>
    <m/>
    <m/>
    <s v="הריסת המבנים הקיימים בתחום המגרש."/>
    <m/>
    <m/>
    <s v="שליפת חלקה 0 (אוגוסט 2020)"/>
    <n v="2010"/>
    <x v="14"/>
    <s v="הריסה "/>
    <s v="הריסה "/>
    <m/>
    <n v="1"/>
    <m/>
    <m/>
    <m/>
    <n v="3"/>
    <s v="להיתר"/>
    <m/>
    <x v="3"/>
    <s v="קדום"/>
    <m/>
    <m/>
    <m/>
    <m/>
    <m/>
    <m/>
    <m/>
    <m/>
    <m/>
    <m/>
    <s v="רלוונטי לפי כתובת "/>
    <m/>
    <n v="30"/>
    <n v="30"/>
    <b v="1"/>
    <m/>
    <m/>
    <m/>
    <m/>
    <m/>
    <m/>
    <m/>
    <m/>
    <m/>
    <m/>
    <m/>
    <m/>
    <m/>
    <m/>
    <m/>
    <m/>
    <m/>
    <m/>
  </r>
  <r>
    <n v="445"/>
    <m/>
    <m/>
    <m/>
    <m/>
    <m/>
    <m/>
    <m/>
    <m/>
    <m/>
    <m/>
    <n v="4065"/>
    <m/>
    <s v="מרכז"/>
    <x v="16"/>
    <x v="67"/>
    <m/>
    <m/>
    <m/>
    <s v="מיסוי"/>
    <s v="מיסוי - פינוי-בינוי"/>
    <s v="בביצוע + מבנים מאוכלסים"/>
    <n v="712246"/>
    <s v="411 20110002"/>
    <n v="411"/>
    <n v="20110002"/>
    <s v="בקשה להיתר"/>
    <s v="בניה חדשה"/>
    <n v="4532"/>
    <s v="יהוד"/>
    <n v="9400"/>
    <s v="אשכנזי"/>
    <n v="125"/>
    <n v="17"/>
    <n v="17"/>
    <m/>
    <d v="2011-01-03T00:00:00"/>
    <n v="0"/>
    <n v="84"/>
    <n v="16"/>
    <n v="68"/>
    <n v="84"/>
    <m/>
    <m/>
    <m/>
    <m/>
    <m/>
    <s v="הקמת 2 בנינים חדשים 42 יח&quot;ד (כל בנין) סה&quot;כ: 84 יח&quot;ד + מסחר + קולונדה. "/>
    <m/>
    <m/>
    <m/>
    <n v="195375"/>
    <n v="20110002"/>
    <m/>
    <d v="2012-08-02T00:00:00"/>
    <m/>
    <n v="0"/>
    <n v="0"/>
    <n v="16"/>
    <m/>
    <n v="68"/>
    <m/>
    <n v="84"/>
    <m/>
    <m/>
    <s v="הקמת 2 בנינים חדשים 42 יח&quot;ד (כל בנין) סה&quot;כ: 82 יח&quot;ד+מסחר +קולונדה "/>
    <m/>
    <m/>
    <m/>
    <n v="2011"/>
    <x v="10"/>
    <s v="בנייה"/>
    <s v="בנייה"/>
    <m/>
    <n v="1"/>
    <m/>
    <m/>
    <m/>
    <n v="1"/>
    <s v="להיתר"/>
    <m/>
    <x v="1"/>
    <m/>
    <m/>
    <m/>
    <n v="712246"/>
    <n v="195375"/>
    <m/>
    <m/>
    <m/>
    <m/>
    <m/>
    <m/>
    <s v="רלוונטי"/>
    <m/>
    <n v="30"/>
    <n v="30"/>
    <b v="1"/>
    <m/>
    <m/>
    <m/>
    <m/>
    <m/>
    <m/>
    <m/>
    <m/>
    <m/>
    <m/>
    <m/>
    <m/>
    <m/>
    <m/>
    <m/>
    <m/>
    <m/>
    <m/>
  </r>
  <r>
    <n v="446"/>
    <m/>
    <m/>
    <m/>
    <m/>
    <m/>
    <m/>
    <m/>
    <m/>
    <m/>
    <m/>
    <n v="4065"/>
    <m/>
    <s v="מרכז"/>
    <x v="16"/>
    <x v="67"/>
    <m/>
    <m/>
    <m/>
    <s v="מיסוי"/>
    <s v="פינוי-בינוי"/>
    <s v="בביצוע + מבנים מאוכלסים"/>
    <n v="712820"/>
    <s v="411 20140189"/>
    <n v="411"/>
    <n v="20140189"/>
    <s v="בקשה להיתר"/>
    <s v="פיצול היתר"/>
    <n v="4532"/>
    <s v="יהוד"/>
    <n v="9400"/>
    <s v="אשכנזי"/>
    <n v="125"/>
    <n v="17"/>
    <n v="17"/>
    <m/>
    <d v="2014-10-29T00:00:00"/>
    <n v="0"/>
    <n v="0"/>
    <m/>
    <m/>
    <m/>
    <m/>
    <m/>
    <m/>
    <m/>
    <m/>
    <s v="בשלב הבא יאוכלס בניין מס' 1. פיצול היתר בניה מס' 20110002 ל-היתר לאכלוס בניין מס' 2 כולל כל החניונים וקומת המסחר."/>
    <m/>
    <m/>
    <m/>
    <s v="NULL"/>
    <m/>
    <m/>
    <m/>
    <m/>
    <m/>
    <m/>
    <m/>
    <m/>
    <m/>
    <m/>
    <m/>
    <m/>
    <m/>
    <m/>
    <m/>
    <m/>
    <s v="שליפת חלקה 0 (אוגוסט 2020)"/>
    <n v="2014"/>
    <x v="0"/>
    <m/>
    <m/>
    <s v="במהות הבקשה באתר העירייה כתוב שמדובר ב: &quot; פיצול היתר בניה מס' 20110002 ל-היתר לאכלוס בניין מס' 2 כולל כל החניונים וקומת המסחר&quot; , היתר מס' 20110002 הוא בוודאות מסוג בנייה, אך האם זה אומר שגם ההיתר הנוכחי כזה?_x000a_כי כתוב שמפצלים להיתר לאכלוס....  לכן לא כ&quot;כ ברור מה סוג הבקשה הנוכחית"/>
    <n v="1"/>
    <m/>
    <m/>
    <m/>
    <n v="2"/>
    <s v="להיתר"/>
    <m/>
    <x v="0"/>
    <m/>
    <m/>
    <m/>
    <m/>
    <m/>
    <m/>
    <m/>
    <m/>
    <m/>
    <m/>
    <m/>
    <s v="רלוונטי לפי כתובת "/>
    <m/>
    <n v="30"/>
    <n v="30"/>
    <b v="1"/>
    <m/>
    <m/>
    <m/>
    <m/>
    <m/>
    <m/>
    <m/>
    <m/>
    <m/>
    <m/>
    <m/>
    <m/>
    <m/>
    <m/>
    <m/>
    <m/>
    <m/>
    <m/>
  </r>
  <r>
    <n v="447"/>
    <m/>
    <m/>
    <m/>
    <m/>
    <m/>
    <m/>
    <m/>
    <m/>
    <m/>
    <m/>
    <n v="4065"/>
    <m/>
    <s v="מרכז"/>
    <x v="16"/>
    <x v="67"/>
    <m/>
    <m/>
    <m/>
    <s v="מיסוי"/>
    <s v="פינוי-בינוי"/>
    <s v="בביצוע + מבנים מאוכלסים"/>
    <n v="712758"/>
    <s v="411 20150223"/>
    <n v="411"/>
    <n v="20150223"/>
    <s v="בקשה להיתר"/>
    <s v="בניה חדשה"/>
    <n v="4532"/>
    <s v="יהוד"/>
    <n v="9400"/>
    <s v="אשכנזי"/>
    <n v="125"/>
    <n v="17"/>
    <n v="17"/>
    <m/>
    <d v="2015-08-19T00:00:00"/>
    <n v="0"/>
    <n v="0"/>
    <m/>
    <m/>
    <n v="84"/>
    <m/>
    <m/>
    <m/>
    <m/>
    <m/>
    <s v="עדכון לאחר ביצוע לבקשה להקמת 2 בנינים חדשים 42 יח&quot;ד (כל בנין) סה&quot;כ: 84 יח&quot;ד + 16 חנויות. תוספת מחסנים+פיצול חנות מס. 1 לשתי חנויות."/>
    <m/>
    <m/>
    <m/>
    <n v="195683"/>
    <n v="20150223"/>
    <m/>
    <d v="2016-03-30T00:00:00"/>
    <m/>
    <n v="0"/>
    <n v="0"/>
    <m/>
    <m/>
    <m/>
    <m/>
    <m/>
    <m/>
    <m/>
    <s v="עדכון לאחר ביצוע לבקשה להקמת 2 בנינים חדשים 42 יח&quot;ד (כל בנין) סה&quot;כ: 84 יח&quot;ד + 16 חנויות. תוספת מחסנים+פיצול חנות מס. 1 לשתי חנויות."/>
    <m/>
    <m/>
    <s v="שליפה לפי תבעות (אוגוסט 2020)"/>
    <n v="2015"/>
    <x v="9"/>
    <s v="בנייה"/>
    <s v="בנייה"/>
    <m/>
    <n v="1"/>
    <m/>
    <m/>
    <m/>
    <n v="2"/>
    <s v="להיתר"/>
    <m/>
    <x v="2"/>
    <m/>
    <m/>
    <m/>
    <m/>
    <m/>
    <m/>
    <m/>
    <m/>
    <m/>
    <m/>
    <m/>
    <m/>
    <m/>
    <n v="30"/>
    <n v="30"/>
    <b v="1"/>
    <m/>
    <m/>
    <m/>
    <m/>
    <m/>
    <m/>
    <m/>
    <m/>
    <m/>
    <m/>
    <m/>
    <m/>
    <m/>
    <m/>
    <m/>
    <m/>
    <m/>
    <m/>
  </r>
  <r>
    <n v="448"/>
    <m/>
    <m/>
    <m/>
    <m/>
    <m/>
    <m/>
    <m/>
    <m/>
    <m/>
    <m/>
    <n v="4065"/>
    <m/>
    <s v="מרכז"/>
    <x v="16"/>
    <x v="67"/>
    <m/>
    <m/>
    <m/>
    <s v="מיסוי"/>
    <s v="פינוי-בינוי"/>
    <s v="בביצוע + מבנים מאוכלסים"/>
    <n v="712704"/>
    <s v="411 20130239"/>
    <n v="411"/>
    <n v="20130239"/>
    <s v="בקשה להיתר"/>
    <s v="בניה חדשה"/>
    <n v="5338"/>
    <s v="יהוד"/>
    <n v="9400"/>
    <s v="אשכנזי"/>
    <n v="125"/>
    <n v="21"/>
    <n v="21"/>
    <m/>
    <d v="2013-03-12T00:00:00"/>
    <n v="0"/>
    <n v="0"/>
    <m/>
    <m/>
    <n v="84"/>
    <m/>
    <m/>
    <m/>
    <m/>
    <m/>
    <s v="חפירה ודיפון והקמת 2  בניינים חדשים הכוללים 42 יח&quot;ד בכל בניין סה&quot;כ 84 יח&quot;ד, 12 קומות+קומת קרקע מסחרית+קולונדה+2 קומות מרתף."/>
    <m/>
    <m/>
    <m/>
    <n v="193672"/>
    <n v="20130239"/>
    <m/>
    <d v="2014-12-07T00:00:00"/>
    <m/>
    <n v="0"/>
    <n v="0"/>
    <m/>
    <m/>
    <m/>
    <m/>
    <n v="84"/>
    <m/>
    <m/>
    <s v="חפירה והדיפון  בכפוף לפינוי של כל המבנים  המסומנים להריסה ופינוי המחזיקים בתחום התכנית"/>
    <m/>
    <m/>
    <s v="שליפת חלקה 0 (אוגוסט 2020)"/>
    <n v="2013"/>
    <x v="8"/>
    <s v="חפירה ודיפון + בנייה"/>
    <s v="חפירה ודיפון + בנייה"/>
    <m/>
    <n v="2"/>
    <m/>
    <m/>
    <m/>
    <n v="1"/>
    <s v="להיתר"/>
    <m/>
    <x v="1"/>
    <m/>
    <m/>
    <m/>
    <n v="712704"/>
    <n v="193672"/>
    <m/>
    <m/>
    <m/>
    <m/>
    <m/>
    <m/>
    <s v="רלוונטי לפי כתובת "/>
    <m/>
    <n v="30"/>
    <n v="30"/>
    <b v="1"/>
    <m/>
    <m/>
    <m/>
    <m/>
    <m/>
    <m/>
    <m/>
    <m/>
    <m/>
    <m/>
    <m/>
    <m/>
    <m/>
    <m/>
    <m/>
    <m/>
    <m/>
    <m/>
  </r>
  <r>
    <n v="449"/>
    <m/>
    <m/>
    <m/>
    <m/>
    <m/>
    <m/>
    <m/>
    <m/>
    <m/>
    <m/>
    <n v="4065"/>
    <m/>
    <s v="מרכז"/>
    <x v="16"/>
    <x v="67"/>
    <m/>
    <m/>
    <m/>
    <s v="מיסוי"/>
    <s v="פינוי-בינוי"/>
    <s v="בביצוע + מבנים מאוכלסים"/>
    <n v="712683"/>
    <s v="411 20130195"/>
    <n v="411"/>
    <n v="20130195"/>
    <s v="בקשה להיתר"/>
    <s v="הריסה וגידור"/>
    <n v="5338"/>
    <s v="יהוד"/>
    <n v="9400"/>
    <s v="אשכנזי"/>
    <n v="125"/>
    <n v="21"/>
    <n v="21"/>
    <m/>
    <d v="2013-09-03T00:00:00"/>
    <n v="0"/>
    <n v="0"/>
    <m/>
    <m/>
    <m/>
    <m/>
    <m/>
    <m/>
    <m/>
    <m/>
    <s v="מבנים להריסה+ דיפון וחפירה+גדר"/>
    <m/>
    <m/>
    <m/>
    <s v="NULL"/>
    <m/>
    <m/>
    <m/>
    <m/>
    <m/>
    <m/>
    <m/>
    <m/>
    <m/>
    <m/>
    <m/>
    <m/>
    <m/>
    <m/>
    <m/>
    <m/>
    <s v="שליפת חלקה 0 (אוגוסט 2020)"/>
    <n v="2013"/>
    <x v="0"/>
    <s v="הריסה + חפירה ודיפון"/>
    <m/>
    <m/>
    <n v="2"/>
    <m/>
    <m/>
    <m/>
    <n v="2"/>
    <s v="להיתר"/>
    <m/>
    <x v="0"/>
    <m/>
    <m/>
    <m/>
    <m/>
    <m/>
    <m/>
    <m/>
    <m/>
    <m/>
    <m/>
    <m/>
    <s v="רלוונטי לפי כתובת "/>
    <m/>
    <n v="30"/>
    <n v="30"/>
    <b v="1"/>
    <m/>
    <m/>
    <m/>
    <m/>
    <m/>
    <m/>
    <m/>
    <m/>
    <m/>
    <m/>
    <m/>
    <m/>
    <m/>
    <m/>
    <m/>
    <m/>
    <m/>
    <m/>
  </r>
  <r>
    <n v="450"/>
    <m/>
    <m/>
    <m/>
    <m/>
    <m/>
    <m/>
    <m/>
    <m/>
    <m/>
    <m/>
    <n v="4065"/>
    <m/>
    <s v="מרכז"/>
    <x v="16"/>
    <x v="67"/>
    <m/>
    <m/>
    <m/>
    <s v="מיסוי"/>
    <s v="פינוי-בינוי"/>
    <s v="בביצוע + מבנים מאוכלסים"/>
    <n v="712772"/>
    <s v="411 20140101"/>
    <n v="411"/>
    <n v="20140101"/>
    <s v="בקשה להיתר"/>
    <s v="הריסה וגידור"/>
    <n v="5338"/>
    <s v="יהוד"/>
    <n v="9400"/>
    <s v="אשכנזי"/>
    <n v="125"/>
    <n v="21"/>
    <n v="21"/>
    <m/>
    <d v="2014-06-12T00:00:00"/>
    <n v="0"/>
    <n v="0"/>
    <m/>
    <m/>
    <m/>
    <m/>
    <m/>
    <m/>
    <m/>
    <m/>
    <s v="מבנים להריסה+ דיפון וחפירה+גדר"/>
    <m/>
    <m/>
    <m/>
    <s v="NULL"/>
    <m/>
    <m/>
    <m/>
    <m/>
    <m/>
    <m/>
    <m/>
    <m/>
    <m/>
    <m/>
    <m/>
    <m/>
    <m/>
    <m/>
    <m/>
    <m/>
    <s v="שליפת חלקה 0 (אוגוסט 2020)"/>
    <n v="2014"/>
    <x v="0"/>
    <s v="הריסה + חפירה ודיפון "/>
    <m/>
    <m/>
    <n v="2"/>
    <m/>
    <m/>
    <m/>
    <n v="2"/>
    <s v="להיתר"/>
    <m/>
    <x v="0"/>
    <m/>
    <m/>
    <m/>
    <m/>
    <m/>
    <m/>
    <m/>
    <m/>
    <m/>
    <m/>
    <m/>
    <s v="רלוונטי לפי כתובת "/>
    <m/>
    <n v="30"/>
    <n v="30"/>
    <b v="1"/>
    <m/>
    <m/>
    <m/>
    <m/>
    <m/>
    <m/>
    <m/>
    <m/>
    <m/>
    <m/>
    <m/>
    <m/>
    <m/>
    <m/>
    <m/>
    <m/>
    <m/>
    <m/>
  </r>
  <r>
    <n v="451"/>
    <m/>
    <m/>
    <m/>
    <m/>
    <m/>
    <m/>
    <m/>
    <m/>
    <m/>
    <m/>
    <n v="4065"/>
    <m/>
    <s v="מרכז"/>
    <x v="16"/>
    <x v="67"/>
    <m/>
    <m/>
    <m/>
    <s v="מיסוי"/>
    <s v="מיסוי - פינוי-בינוי"/>
    <s v="בביצוע + מבנים מאוכלסים"/>
    <n v="712841"/>
    <s v="411 20150004"/>
    <n v="411"/>
    <n v="20150004"/>
    <s v="בקשה להיתר"/>
    <s v="בניה חדשה"/>
    <n v="5338"/>
    <s v="יהוד"/>
    <n v="9400"/>
    <s v="אשכנזי"/>
    <n v="125"/>
    <n v="21"/>
    <n v="21"/>
    <m/>
    <d v="2015-01-07T00:00:00"/>
    <n v="0"/>
    <n v="0"/>
    <n v="1"/>
    <n v="83"/>
    <n v="84"/>
    <m/>
    <m/>
    <m/>
    <m/>
    <m/>
    <s v=" הקמת 2  בניינים חדשים בנין מספר 3 ובנין מספר 4 , הכוללים 42 יח&quot;ד בכל בניין ,סה&quot;כ 84 יח&quot;ד, 12 קומות+קומת קרקע מסחרית+קולונדה+2 קומות מרתף. "/>
    <m/>
    <m/>
    <m/>
    <n v="193701"/>
    <n v="20150004"/>
    <m/>
    <d v="2015-05-10T00:00:00"/>
    <m/>
    <n v="0"/>
    <n v="0"/>
    <n v="1"/>
    <m/>
    <n v="83"/>
    <m/>
    <n v="84"/>
    <m/>
    <m/>
    <s v="בכפוף לכך כי תוך 60 יום תוגש בקשה להיתר שינויים הכולל פתרונות והסדרת חניה נוספת להשלמת התקן מ 1.5 ל 1.6 הקמת 2  בניינים חדשים בנין מספר 3 ובנין מספר 4 , הכוללים 42 יח&quot;ד בכל בניין ,סה&quot;כ 84 יח&quot;ד, 12 קומות+קומת קרקע מסחרית+קולונדה+2 קומות מרתף. וללא מכפילי חניה, במגרש 51/1 במפלסים -1 ו -2. כל החניות מעבר לתקן הנ&quot;ל יהיו לאורחים ולא יוצמדו. "/>
    <m/>
    <m/>
    <m/>
    <n v="2015"/>
    <x v="5"/>
    <s v="בנייה"/>
    <s v="בנייה"/>
    <m/>
    <n v="2"/>
    <m/>
    <m/>
    <m/>
    <n v="2"/>
    <s v="להיתר"/>
    <m/>
    <x v="2"/>
    <m/>
    <m/>
    <m/>
    <m/>
    <m/>
    <m/>
    <m/>
    <m/>
    <m/>
    <m/>
    <m/>
    <s v="רלוונטי"/>
    <m/>
    <n v="30"/>
    <n v="30"/>
    <b v="1"/>
    <m/>
    <m/>
    <m/>
    <m/>
    <m/>
    <m/>
    <m/>
    <m/>
    <m/>
    <m/>
    <m/>
    <m/>
    <m/>
    <m/>
    <m/>
    <m/>
    <m/>
    <m/>
  </r>
  <r>
    <n v="442"/>
    <m/>
    <m/>
    <m/>
    <m/>
    <m/>
    <m/>
    <m/>
    <m/>
    <m/>
    <m/>
    <n v="4065"/>
    <m/>
    <s v="מרכז"/>
    <x v="16"/>
    <x v="67"/>
    <m/>
    <m/>
    <m/>
    <s v="מיסוי"/>
    <s v="פינוי-בינוי"/>
    <s v="בביצוע + מבנים מאוכלסים"/>
    <n v="712900"/>
    <s v="411 20150132"/>
    <n v="411"/>
    <n v="20150132"/>
    <s v="בקשה להיתר"/>
    <m/>
    <n v="5338"/>
    <s v="יהוד"/>
    <n v="0"/>
    <s v="אשכנזי"/>
    <n v="0"/>
    <n v="21"/>
    <n v="21"/>
    <m/>
    <d v="2015-07-16T00:00:00"/>
    <n v="0"/>
    <n v="42"/>
    <m/>
    <m/>
    <n v="42"/>
    <m/>
    <m/>
    <m/>
    <m/>
    <m/>
    <s v="פיצול היתר קיים לבנין מספר 3  42 יחידות  12 קומות. היתר בניה זה הינו מקומה א ' מפלס +8.85 ועד גג הבניין ."/>
    <m/>
    <m/>
    <m/>
    <n v="194161"/>
    <n v="20150132"/>
    <m/>
    <d v="2016-05-03T00:00:00"/>
    <m/>
    <n v="0"/>
    <n v="0"/>
    <m/>
    <m/>
    <m/>
    <m/>
    <n v="42"/>
    <m/>
    <m/>
    <s v="1.אישור יועץ בטיחות ,ויישום  כל ההמלצות  .  2.  בדיקה ואישור יועץ תנועה  לביצוע ותפקוד החניה . פיצול היתר קיים לבנין מספר 3  42 יחידות  12 קומות. היתר בניה זה הינו מקומה א ' מפלס +8.85 ועד גג הבניין . תנאים בהיתר הבניה למתן טופס 4 ואיכולס  :(יתר התנאים ראה נספח א' בהיתר )"/>
    <m/>
    <m/>
    <s v="שליפת חלקה 0 (אוגוסט 2020)"/>
    <n v="2015"/>
    <x v="9"/>
    <s v="בנייה"/>
    <s v="בנייה"/>
    <m/>
    <n v="2"/>
    <m/>
    <m/>
    <m/>
    <n v="2"/>
    <s v="להיתר"/>
    <m/>
    <x v="2"/>
    <m/>
    <m/>
    <m/>
    <m/>
    <m/>
    <m/>
    <m/>
    <m/>
    <m/>
    <m/>
    <m/>
    <s v="רלוונטי לפי כתובת "/>
    <m/>
    <n v="30"/>
    <n v="30"/>
    <b v="1"/>
    <m/>
    <m/>
    <m/>
    <m/>
    <m/>
    <m/>
    <m/>
    <m/>
    <m/>
    <m/>
    <m/>
    <m/>
    <m/>
    <m/>
    <m/>
    <m/>
    <m/>
    <m/>
  </r>
  <r>
    <n v="452"/>
    <m/>
    <m/>
    <m/>
    <m/>
    <m/>
    <m/>
    <m/>
    <m/>
    <m/>
    <m/>
    <n v="4065"/>
    <m/>
    <s v="מרכז"/>
    <x v="16"/>
    <x v="67"/>
    <m/>
    <m/>
    <m/>
    <s v="מיסוי"/>
    <s v="פינוי-בינוי"/>
    <s v="בביצוע + מבנים מאוכלסים"/>
    <n v="712901"/>
    <s v="411 20150133"/>
    <n v="411"/>
    <n v="20150133"/>
    <s v="בקשה להיתר"/>
    <s v="בניה חדשה"/>
    <n v="5338"/>
    <s v="יהוד"/>
    <n v="0"/>
    <s v="אשכנזי "/>
    <n v="0"/>
    <n v="21"/>
    <n v="21"/>
    <m/>
    <d v="2015-07-16T00:00:00"/>
    <n v="0"/>
    <n v="0"/>
    <m/>
    <m/>
    <m/>
    <m/>
    <m/>
    <m/>
    <m/>
    <m/>
    <s v="בנין מספר  3  ,שתי קומות מרתף  הוספת מחסן  ותוספת חניות ציבוריות. פיצול היתר קיים לבנין מספר 4 :42 יחידות דיור 12 קומות+קומה מסחרית + קומת קרקע מסחרית  של"/>
    <m/>
    <m/>
    <m/>
    <n v="194162"/>
    <n v="20150133"/>
    <m/>
    <d v="2016-05-03T00:00:00"/>
    <m/>
    <n v="0"/>
    <n v="0"/>
    <m/>
    <m/>
    <m/>
    <m/>
    <m/>
    <m/>
    <m/>
    <s v="1.אישור יועץ בטיחות ,ויישום  כל ההמלצות  .  2.  בדיקה ואישור יועץ תנועה  לביצוע ותפקוד החניה .  3. השלמת כל העבודות בבנין מספר 3 :בבניית השלד והעבודות שיש בהן סיכון בטיחותי או אחר לדעת מהנדסת          העיר. בנין מספר  3  ,שתי קומות מרתף  הוספת מחסן  ותוספת חניות ציבוריות. פיצול היתר קיים לבנין מספר 4 :42 יחידות דיור 12 קומות+קומה מסחרית + קומת קרקע מסחרית  של תנאים בהיתר הבניה למתן טופס 4 ואיכולס  :(יתר התנאים ראה נספח א' בהיתר )"/>
    <m/>
    <m/>
    <s v="שליפת חלקה 0 (אוגוסט 2020)"/>
    <n v="2015"/>
    <x v="9"/>
    <s v="בנייה"/>
    <s v="בנייה"/>
    <m/>
    <n v="2"/>
    <m/>
    <m/>
    <m/>
    <n v="2"/>
    <s v="להיתר"/>
    <m/>
    <x v="2"/>
    <m/>
    <m/>
    <m/>
    <m/>
    <m/>
    <m/>
    <m/>
    <m/>
    <m/>
    <m/>
    <m/>
    <s v="רלוונטי לפי כתובת "/>
    <m/>
    <n v="30"/>
    <n v="30"/>
    <b v="1"/>
    <m/>
    <m/>
    <m/>
    <m/>
    <m/>
    <m/>
    <m/>
    <m/>
    <m/>
    <m/>
    <m/>
    <m/>
    <m/>
    <m/>
    <m/>
    <m/>
    <m/>
    <m/>
  </r>
  <r>
    <n v="1802"/>
    <m/>
    <m/>
    <m/>
    <m/>
    <m/>
    <m/>
    <m/>
    <m/>
    <m/>
    <m/>
    <n v="30795"/>
    <m/>
    <s v="מרכז"/>
    <x v="16"/>
    <x v="68"/>
    <m/>
    <m/>
    <m/>
    <s v="רשויות"/>
    <s v="פינוי-בינוי"/>
    <s v="תכנית מאושרת ללא יזם"/>
    <n v="7265575"/>
    <s v="411 20210115"/>
    <n v="411"/>
    <n v="20210115"/>
    <s v="בקשה מקוונת ללא הקלות"/>
    <s v="הריסה"/>
    <n v="178"/>
    <s v="יהוד"/>
    <n v="9400"/>
    <s v="רמז"/>
    <n v="112"/>
    <n v="15"/>
    <n v="15"/>
    <s v="     "/>
    <d v="2021-04-28T00:00:00"/>
    <n v="0"/>
    <n v="0"/>
    <s v="NULL"/>
    <s v="NULL"/>
    <s v="NULL"/>
    <s v="2021_01"/>
    <d v="2021-06-14T12:45:52"/>
    <s v="NULL"/>
    <s v="NULL"/>
    <s v="NULL"/>
    <s v=" גידור זמני, הריסת מבנים קיימים, דיפון, חפירה ויסודות דיפון וחפירה "/>
    <s v="NULL"/>
    <s v="NULL"/>
    <s v="NULL"/>
    <s v="NULL"/>
    <m/>
    <s v="NULL"/>
    <m/>
    <m/>
    <m/>
    <m/>
    <m/>
    <m/>
    <m/>
    <m/>
    <m/>
    <m/>
    <m/>
    <m/>
    <m/>
    <m/>
    <s v="גוש חלקה"/>
    <n v="2021"/>
    <x v="0"/>
    <s v="חפירה ודיפון"/>
    <m/>
    <m/>
    <m/>
    <m/>
    <m/>
    <m/>
    <n v="4"/>
    <s v="להיתר"/>
    <m/>
    <x v="0"/>
    <m/>
    <m/>
    <m/>
    <m/>
    <m/>
    <m/>
    <m/>
    <m/>
    <m/>
    <m/>
    <m/>
    <m/>
    <m/>
    <n v="32"/>
    <n v="32"/>
    <b v="1"/>
    <m/>
    <m/>
    <m/>
    <m/>
    <m/>
    <m/>
    <m/>
    <m/>
    <m/>
    <m/>
    <m/>
    <m/>
    <m/>
    <m/>
    <m/>
    <m/>
    <m/>
    <m/>
  </r>
  <r>
    <n v="1803"/>
    <m/>
    <m/>
    <m/>
    <m/>
    <m/>
    <m/>
    <m/>
    <m/>
    <m/>
    <m/>
    <n v="30795"/>
    <m/>
    <s v="מרכז"/>
    <x v="16"/>
    <x v="68"/>
    <m/>
    <m/>
    <m/>
    <s v="רשויות"/>
    <s v="פינוי-בינוי"/>
    <s v="תכנית מאושרת ללא יזם"/>
    <n v="7478769"/>
    <s v="411 20210115"/>
    <n v="411"/>
    <n v="20210115"/>
    <s v="בקשה מקוונת ללא הקלות"/>
    <s v="הריסה"/>
    <n v="178"/>
    <s v="יהוד"/>
    <n v="9400"/>
    <s v="רמז"/>
    <n v="112"/>
    <n v="15"/>
    <n v="15"/>
    <s v="     "/>
    <d v="2021-04-28T00:00:00"/>
    <n v="0"/>
    <n v="0"/>
    <s v="NULL"/>
    <s v="NULL"/>
    <s v="NULL"/>
    <s v="2021_04"/>
    <d v="2021-09-14T12:11:07"/>
    <s v="NULL"/>
    <s v="NULL"/>
    <s v="NULL"/>
    <s v=" גידור זמני, הריסת מבנים קיימים, דיפון, חפירה ויסודות דיפון וחפירה "/>
    <s v="NULL"/>
    <s v="NULL"/>
    <s v="NULL"/>
    <s v="NULL"/>
    <m/>
    <s v="NULL"/>
    <m/>
    <m/>
    <m/>
    <m/>
    <m/>
    <m/>
    <m/>
    <m/>
    <m/>
    <m/>
    <m/>
    <m/>
    <m/>
    <m/>
    <s v="גוש חלקה"/>
    <n v="2021"/>
    <x v="0"/>
    <s v="חפירה ודיפון"/>
    <m/>
    <m/>
    <n v="1"/>
    <m/>
    <m/>
    <m/>
    <n v="1"/>
    <s v="להיתר"/>
    <m/>
    <x v="0"/>
    <m/>
    <m/>
    <m/>
    <m/>
    <m/>
    <m/>
    <m/>
    <m/>
    <m/>
    <m/>
    <m/>
    <m/>
    <m/>
    <n v="32"/>
    <n v="32"/>
    <b v="1"/>
    <m/>
    <m/>
    <m/>
    <m/>
    <m/>
    <m/>
    <m/>
    <m/>
    <m/>
    <m/>
    <m/>
    <m/>
    <m/>
    <s v="פיש"/>
    <m/>
    <m/>
    <m/>
    <m/>
  </r>
  <r>
    <n v="1804"/>
    <m/>
    <m/>
    <m/>
    <m/>
    <m/>
    <m/>
    <m/>
    <m/>
    <m/>
    <m/>
    <n v="30795"/>
    <m/>
    <s v="מרכז"/>
    <x v="16"/>
    <x v="68"/>
    <m/>
    <m/>
    <m/>
    <s v="רשויות"/>
    <s v="פינוי-בינוי"/>
    <s v="תכנית מאושרת ללא יזם"/>
    <n v="7273998"/>
    <s v="411 20210116"/>
    <n v="411"/>
    <n v="20210116"/>
    <s v="בקשה מקוונת ללא הקלות"/>
    <s v="הריסה"/>
    <n v="5508"/>
    <s v="יהוד"/>
    <n v="9400"/>
    <s v="רמז"/>
    <n v="112"/>
    <n v="15"/>
    <n v="15"/>
    <s v="ג    "/>
    <d v="2021-04-28T00:00:00"/>
    <n v="0"/>
    <n v="0"/>
    <s v="NULL"/>
    <s v="NULL"/>
    <s v="NULL"/>
    <s v="2021_01"/>
    <d v="2021-06-14T12:45:52"/>
    <s v="NULL"/>
    <s v="NULL"/>
    <s v="NULL"/>
    <s v=" גידור זמני, הריסת מבנים קיימים, דיפון, חפירה ויסודות דיפון, חפירה ויסודות "/>
    <s v="NULL"/>
    <s v="NULL"/>
    <s v="NULL"/>
    <s v="NULL"/>
    <m/>
    <s v="NULL"/>
    <m/>
    <m/>
    <m/>
    <m/>
    <m/>
    <m/>
    <m/>
    <m/>
    <m/>
    <m/>
    <m/>
    <m/>
    <m/>
    <m/>
    <s v="גוש חלקה"/>
    <n v="2021"/>
    <x v="0"/>
    <s v="חפירה ודיפון"/>
    <m/>
    <m/>
    <m/>
    <m/>
    <m/>
    <m/>
    <n v="4"/>
    <s v="להיתר"/>
    <m/>
    <x v="0"/>
    <m/>
    <m/>
    <m/>
    <m/>
    <m/>
    <m/>
    <m/>
    <m/>
    <m/>
    <m/>
    <m/>
    <m/>
    <m/>
    <n v="32"/>
    <n v="32"/>
    <b v="1"/>
    <m/>
    <m/>
    <m/>
    <m/>
    <m/>
    <m/>
    <m/>
    <m/>
    <m/>
    <m/>
    <m/>
    <m/>
    <m/>
    <m/>
    <m/>
    <m/>
    <m/>
    <m/>
  </r>
  <r>
    <n v="1805"/>
    <m/>
    <m/>
    <m/>
    <m/>
    <m/>
    <m/>
    <m/>
    <m/>
    <m/>
    <m/>
    <n v="30795"/>
    <m/>
    <s v="מרכז"/>
    <x v="16"/>
    <x v="68"/>
    <m/>
    <m/>
    <m/>
    <s v="רשויות"/>
    <s v="פינוי-בינוי"/>
    <s v="תכנית מאושרת ללא יזם"/>
    <n v="7478770"/>
    <s v="411 20210116"/>
    <n v="411"/>
    <n v="20210116"/>
    <s v="בקשה מקוונת ללא הקלות"/>
    <s v="הריסה"/>
    <n v="5508"/>
    <s v="יהוד"/>
    <n v="9400"/>
    <s v="רמז"/>
    <n v="112"/>
    <n v="15"/>
    <n v="15"/>
    <s v="     "/>
    <d v="2021-04-28T00:00:00"/>
    <n v="0"/>
    <n v="0"/>
    <s v="NULL"/>
    <s v="NULL"/>
    <s v="NULL"/>
    <s v="2021_04"/>
    <d v="2021-09-14T12:11:07"/>
    <s v="NULL"/>
    <s v="NULL"/>
    <s v="NULL"/>
    <s v=" גידור זמני, הריסת מבנים קיימים, דיפון, חפירה ויסודות דיפון, חפירה ויסודות "/>
    <s v="NULL"/>
    <s v="NULL"/>
    <s v="NULL"/>
    <s v="NULL"/>
    <m/>
    <s v="NULL"/>
    <m/>
    <m/>
    <m/>
    <m/>
    <m/>
    <m/>
    <m/>
    <m/>
    <m/>
    <m/>
    <m/>
    <m/>
    <m/>
    <m/>
    <s v="גוש חלקה"/>
    <n v="2021"/>
    <x v="0"/>
    <s v="חפירה ודיפון"/>
    <m/>
    <m/>
    <n v="1"/>
    <m/>
    <m/>
    <m/>
    <n v="2"/>
    <s v="להיתר"/>
    <m/>
    <x v="0"/>
    <m/>
    <m/>
    <m/>
    <m/>
    <m/>
    <m/>
    <m/>
    <m/>
    <m/>
    <m/>
    <m/>
    <m/>
    <m/>
    <n v="32"/>
    <n v="32"/>
    <b v="1"/>
    <m/>
    <m/>
    <m/>
    <m/>
    <m/>
    <m/>
    <m/>
    <m/>
    <m/>
    <m/>
    <m/>
    <m/>
    <m/>
    <m/>
    <m/>
    <m/>
    <m/>
    <m/>
  </r>
  <r>
    <n v="453"/>
    <m/>
    <m/>
    <m/>
    <m/>
    <m/>
    <m/>
    <m/>
    <m/>
    <m/>
    <m/>
    <n v="33352"/>
    <m/>
    <s v="ירושלים"/>
    <x v="17"/>
    <x v="69"/>
    <m/>
    <m/>
    <m/>
    <s v="רשויות"/>
    <s v="רשויות מקומיות - פינוי-בינוי"/>
    <s v="בביצוע"/>
    <n v="88888887"/>
    <s v="101 20140731"/>
    <n v="101"/>
    <n v="20140731"/>
    <m/>
    <s v="בניה חדשה / בניין חדש"/>
    <m/>
    <s v="ירושלים"/>
    <n v="3000"/>
    <s v="אלעזר בן יאיר"/>
    <m/>
    <n v="16"/>
    <n v="16"/>
    <m/>
    <d v="2014-09-14T00:00:00"/>
    <m/>
    <m/>
    <m/>
    <m/>
    <n v="17"/>
    <m/>
    <m/>
    <m/>
    <m/>
    <m/>
    <s v="בניין חדש בן 16 יח&quot;ד בגונן - פינוי בינוי. מדובר בבקשה להקמת בניין חדש ברחוב אלעזר בן יאיר 16, הבנין המבוקש בן 7 קומות, 17 יח&quot;ד, אזור מגורים ד תואם תב&quot;ע נקודתית 14044._x000a_"/>
    <m/>
    <m/>
    <m/>
    <s v="NULL"/>
    <n v="113150"/>
    <m/>
    <d v="2018-11-21T00:00:00"/>
    <m/>
    <m/>
    <m/>
    <m/>
    <m/>
    <m/>
    <m/>
    <n v="31"/>
    <m/>
    <m/>
    <m/>
    <m/>
    <m/>
    <m/>
    <n v="2014"/>
    <x v="4"/>
    <s v="בנייה"/>
    <s v="בנייה"/>
    <s v="?"/>
    <n v="1"/>
    <m/>
    <m/>
    <m/>
    <n v="1"/>
    <s v="להיתר"/>
    <m/>
    <x v="1"/>
    <m/>
    <s v="אתר העירייה"/>
    <s v="מודיעין אנושי - מבוסס נתוני אלון"/>
    <n v="88888887"/>
    <m/>
    <s v="בקשה איי די  ידנית -- ירושלים"/>
    <m/>
    <s v="לפתוח עוד שורה לירושלים? שתי בקשות 2 בניינים או אותו בניין"/>
    <m/>
    <m/>
    <m/>
    <m/>
    <m/>
    <n v="264"/>
    <n v="264"/>
    <b v="1"/>
    <m/>
    <m/>
    <m/>
    <m/>
    <m/>
    <m/>
    <m/>
    <m/>
    <m/>
    <m/>
    <m/>
    <m/>
    <m/>
    <m/>
    <m/>
    <m/>
    <m/>
    <m/>
  </r>
  <r>
    <n v="454"/>
    <m/>
    <m/>
    <m/>
    <m/>
    <m/>
    <m/>
    <m/>
    <m/>
    <m/>
    <m/>
    <n v="33352"/>
    <m/>
    <s v="ירושלים"/>
    <x v="17"/>
    <x v="69"/>
    <m/>
    <m/>
    <m/>
    <s v="רשויות"/>
    <s v="רשויות מקומיות - פינוי-בינוי"/>
    <s v="בביצוע"/>
    <n v="88888881"/>
    <s v="101 20140731"/>
    <n v="101"/>
    <n v="20140731"/>
    <m/>
    <s v="חפירה ומילוי"/>
    <m/>
    <s v="ירושלים"/>
    <n v="3000"/>
    <s v="אלעזר בן יאיר"/>
    <m/>
    <n v="16"/>
    <n v="16"/>
    <m/>
    <d v="2014-11-23T00:00:00"/>
    <m/>
    <m/>
    <m/>
    <m/>
    <n v="17"/>
    <m/>
    <m/>
    <m/>
    <m/>
    <m/>
    <s v="הריסה, חפירה, דיפון, רצפה ראשונה עבור הקמת בניין מגורים חדש הכולל 17 יח&quot;ד ."/>
    <m/>
    <m/>
    <m/>
    <s v="NULL"/>
    <n v="112894"/>
    <m/>
    <d v="2018-08-08T00:00:00"/>
    <m/>
    <m/>
    <m/>
    <m/>
    <m/>
    <m/>
    <m/>
    <m/>
    <m/>
    <m/>
    <m/>
    <m/>
    <m/>
    <m/>
    <n v="2014"/>
    <x v="4"/>
    <s v="הריסה + חפירה ודיפון + בנייה"/>
    <s v="הריסה + חפירה ודיפון"/>
    <s v="?"/>
    <n v="1"/>
    <m/>
    <m/>
    <m/>
    <n v="2"/>
    <s v="להיתר"/>
    <s v="המשכית (הריסה)"/>
    <x v="3"/>
    <s v="קדום"/>
    <s v="אתר העירייה"/>
    <s v="אתר העירייה"/>
    <m/>
    <m/>
    <s v="בקשה איי די  ידנית -- ירושלים"/>
    <m/>
    <m/>
    <m/>
    <m/>
    <m/>
    <m/>
    <m/>
    <n v="264"/>
    <n v="264"/>
    <b v="1"/>
    <m/>
    <m/>
    <m/>
    <m/>
    <m/>
    <m/>
    <m/>
    <m/>
    <m/>
    <m/>
    <m/>
    <m/>
    <m/>
    <m/>
    <m/>
    <m/>
    <m/>
    <m/>
  </r>
  <r>
    <n v="1641"/>
    <m/>
    <m/>
    <m/>
    <m/>
    <m/>
    <m/>
    <m/>
    <m/>
    <m/>
    <m/>
    <n v="4314"/>
    <m/>
    <s v="ירושלים"/>
    <x v="17"/>
    <x v="70"/>
    <m/>
    <m/>
    <m/>
    <s v="מיסוי"/>
    <s v="מיסוי - פינוי-בינוי"/>
    <m/>
    <n v="88888902"/>
    <s v="101 20200205"/>
    <n v="101"/>
    <n v="20200205"/>
    <m/>
    <s v="בניה חדשה / בניין חדש"/>
    <m/>
    <s v="ירושלים"/>
    <n v="3000"/>
    <s v="אנטיגנוס"/>
    <m/>
    <n v="14"/>
    <n v="14"/>
    <m/>
    <d v="2020-04-19T00:00:00"/>
    <m/>
    <m/>
    <n v="46"/>
    <n v="107"/>
    <n v="153"/>
    <m/>
    <m/>
    <s v="נתוני מתחם"/>
    <s v="חישוב מתמטי"/>
    <s v="נתוני מנהלת"/>
    <s v="התחדשות עירונית רחוב אנטיגונוס 14 - 4 בנייני מגורים הכוללים: 152 יח&quot;ד + דירת קלט לעולים + גן ילדים + שטח למסחר"/>
    <m/>
    <m/>
    <m/>
    <s v="NULL"/>
    <n v="117075"/>
    <m/>
    <d v="2022-06-09T00:00:00"/>
    <m/>
    <m/>
    <m/>
    <n v="46"/>
    <s v="נתוני מתחם"/>
    <n v="107"/>
    <s v="חישוב מתמטי"/>
    <n v="153"/>
    <s v="נתוני המנהלת"/>
    <m/>
    <s v="בין רחובות טוביה פרץ ואנטיגונוס בשכונת גוננים מבקשים במסגרת פרוייקט התחדשות עירונית לפינוי בינוי וניצול משאב בקרקע פינוי והריסת מבנים קיימים ובניית  4 מבנים חדשים המשלבים בינוי למגורים, מסחר ושטח לשימוש גן ילדים ודירות קלט לעולים - על פי תב&quot;ע 515635  סה&quot;כ 152 יח&quot;ד._x000a_מבנים 1 ו-2 ממוקמים לכוון רחוב טוביה בן חפץ והינם בעלי 12 קומות, מבנים 3 ו-4 ממוקמים לכוון רחוב אנטיגונוס ובעלי 10 קומות. מבנה 1: 47 יח&quot;ד, מבנה 2: 47 יח&quot;ד, מבנה 3: 24 יח&quot;ד   + דירת קלט לעולים, מבנה 4: 34 יח&quot;ד."/>
    <m/>
    <m/>
    <m/>
    <n v="2020"/>
    <x v="3"/>
    <s v="הריסה + בנייה"/>
    <s v="הריסה + בנייה"/>
    <m/>
    <n v="1"/>
    <m/>
    <m/>
    <m/>
    <n v="1"/>
    <s v="להיתר"/>
    <m/>
    <x v="1"/>
    <m/>
    <s v="אתר העירייה"/>
    <m/>
    <n v="88888902"/>
    <m/>
    <s v="היתר ידני ולכן אין ID"/>
    <m/>
    <m/>
    <m/>
    <m/>
    <m/>
    <m/>
    <m/>
    <n v="164"/>
    <n v="164"/>
    <b v="1"/>
    <m/>
    <m/>
    <m/>
    <m/>
    <m/>
    <m/>
    <m/>
    <s v="אושר בתנאים בתאריך 10/03/2021"/>
    <m/>
    <m/>
    <m/>
    <m/>
    <m/>
    <s v="פיש"/>
    <m/>
    <m/>
    <m/>
    <m/>
  </r>
  <r>
    <n v="2452"/>
    <m/>
    <m/>
    <m/>
    <m/>
    <m/>
    <m/>
    <m/>
    <m/>
    <m/>
    <m/>
    <n v="4390"/>
    <m/>
    <m/>
    <x v="17"/>
    <x v="71"/>
    <m/>
    <m/>
    <m/>
    <m/>
    <m/>
    <m/>
    <n v="88888910"/>
    <s v="101 20210170"/>
    <n v="101"/>
    <n v="20210170"/>
    <m/>
    <s v="בניה חדשה / בניין חדש"/>
    <m/>
    <s v="ירושלים"/>
    <n v="3000"/>
    <s v="בוליביה"/>
    <m/>
    <n v="1"/>
    <n v="1"/>
    <m/>
    <d v="2021-05-13T00:00:00"/>
    <m/>
    <m/>
    <n v="24"/>
    <n v="112"/>
    <n v="136"/>
    <m/>
    <m/>
    <s v="נתוני מתחם"/>
    <s v="נתוני מתחם"/>
    <s v="מהות הבקשה"/>
    <s v="בשכונת קריית יובל ברחוב בוליביה פינת אברהם שטרן, מבקשים במסגרת פרויקט התחדשות עירונית לפינוי בינוי וניצול משאב בקרקע פינוי והריסת מבנה קיים ובניית 2 בניינים חדשים המשלבים בינוי למגורים, מסחר ושטח לשימוש ציבורי ‏. סה&quot;כ מבקשים 2 מבני מגורים חדשים כאשר המבנה הצפוני (א) בן 19 קומות והמבנה ‏הדרומי (ב) בן 10 קומות מעל 6 קומות ת&quot;ק המשותפות לשני המבנים, סה&quot;כ 136 יח&quot;ד‏‏."/>
    <m/>
    <m/>
    <m/>
    <s v="NULL"/>
    <m/>
    <m/>
    <m/>
    <m/>
    <m/>
    <m/>
    <m/>
    <m/>
    <m/>
    <m/>
    <m/>
    <m/>
    <m/>
    <m/>
    <m/>
    <m/>
    <m/>
    <n v="2021"/>
    <x v="0"/>
    <s v="הריסה + בנייה"/>
    <m/>
    <m/>
    <n v="1"/>
    <m/>
    <m/>
    <m/>
    <n v="1"/>
    <s v="להיתר"/>
    <m/>
    <x v="0"/>
    <m/>
    <m/>
    <m/>
    <m/>
    <m/>
    <s v="בקשה איי די  ידנית -- ירושלים"/>
    <m/>
    <m/>
    <m/>
    <m/>
    <m/>
    <m/>
    <m/>
    <n v="136"/>
    <n v="136"/>
    <m/>
    <m/>
    <m/>
    <m/>
    <m/>
    <m/>
    <m/>
    <m/>
    <m/>
    <m/>
    <m/>
    <m/>
    <m/>
    <m/>
    <m/>
    <m/>
    <m/>
    <m/>
    <m/>
  </r>
  <r>
    <n v="1642"/>
    <m/>
    <m/>
    <m/>
    <m/>
    <m/>
    <m/>
    <m/>
    <m/>
    <m/>
    <m/>
    <n v="4320"/>
    <m/>
    <s v="ירושלים"/>
    <x v="17"/>
    <x v="72"/>
    <m/>
    <m/>
    <m/>
    <s v="מיסוי"/>
    <s v="מיסוי - פינוי-בינוי"/>
    <m/>
    <n v="88888903"/>
    <s v="101 20210051"/>
    <n v="101"/>
    <n v="20210051"/>
    <m/>
    <s v="בניה חדשה / בניין חדש"/>
    <m/>
    <s v="ירושלים"/>
    <n v="3000"/>
    <s v="בוליביה"/>
    <m/>
    <n v="14"/>
    <n v="14"/>
    <m/>
    <d v="2021-01-27T00:00:00"/>
    <m/>
    <m/>
    <n v="56"/>
    <n v="160"/>
    <n v="216"/>
    <m/>
    <m/>
    <m/>
    <m/>
    <m/>
    <s v="פרויקט פינוי בינוי. במגרש קיים מבנה ובו 56 יח&quot;ד. הוא יהרס לגמרי ובמקומו יבנו 2 מבנים בעלי 9 קומות ומגדל בן 16 קומות. במתחם יבנו 216 יח&quot;ד. בניינים אלו יבנו על 2 קומות משותפות הנמצאות תחת כל המבנים ובהן מעון, מסחר, אזורים טכניים,מחסנים וכניסה לחניון. מתחת לקומת &quot;בוליביה&quot; יהיה חניון תת&quot;ק בעל 4-5"/>
    <m/>
    <m/>
    <m/>
    <s v="NULL"/>
    <m/>
    <m/>
    <m/>
    <m/>
    <m/>
    <m/>
    <m/>
    <m/>
    <m/>
    <m/>
    <m/>
    <m/>
    <m/>
    <m/>
    <m/>
    <m/>
    <m/>
    <n v="2021"/>
    <x v="0"/>
    <s v="הריסה + בנייה"/>
    <m/>
    <m/>
    <n v="1"/>
    <m/>
    <m/>
    <m/>
    <n v="1"/>
    <s v="להיתר"/>
    <m/>
    <x v="0"/>
    <m/>
    <s v="אתר העירייה"/>
    <m/>
    <m/>
    <m/>
    <s v="בקשה איי די  ידנית -- ירושלים"/>
    <m/>
    <m/>
    <m/>
    <m/>
    <m/>
    <m/>
    <m/>
    <n v="216"/>
    <n v="216"/>
    <b v="1"/>
    <m/>
    <m/>
    <m/>
    <m/>
    <m/>
    <m/>
    <m/>
    <s v="אין מידע באתר העירייה"/>
    <m/>
    <m/>
    <m/>
    <m/>
    <m/>
    <s v="פיש"/>
    <m/>
    <m/>
    <m/>
    <m/>
  </r>
  <r>
    <n v="2453"/>
    <m/>
    <m/>
    <m/>
    <m/>
    <m/>
    <m/>
    <m/>
    <m/>
    <m/>
    <m/>
    <n v="4322"/>
    <m/>
    <m/>
    <x v="17"/>
    <x v="73"/>
    <m/>
    <m/>
    <m/>
    <s v="מיסוי"/>
    <m/>
    <m/>
    <n v="88888909"/>
    <s v="101 20220246"/>
    <n v="101"/>
    <n v="20220246"/>
    <m/>
    <s v="חפירה ומילוי, עבודות הריסה"/>
    <m/>
    <s v="ירושלים"/>
    <n v="3000"/>
    <s v="בר יוחאי"/>
    <m/>
    <n v="15"/>
    <n v="15"/>
    <m/>
    <d v="2022-03-30T00:00:00"/>
    <m/>
    <m/>
    <m/>
    <m/>
    <m/>
    <m/>
    <m/>
    <m/>
    <m/>
    <m/>
    <s v="היתר חפירה ודיפון. בר יוחאי 11,13,15"/>
    <m/>
    <m/>
    <m/>
    <s v="NULL"/>
    <m/>
    <m/>
    <m/>
    <m/>
    <m/>
    <m/>
    <m/>
    <m/>
    <m/>
    <m/>
    <m/>
    <m/>
    <m/>
    <m/>
    <m/>
    <m/>
    <m/>
    <n v="2022"/>
    <x v="0"/>
    <s v="הריסה + חפירה ודיפון"/>
    <m/>
    <m/>
    <n v="1"/>
    <m/>
    <m/>
    <m/>
    <n v="1"/>
    <s v="להיתר"/>
    <m/>
    <x v="0"/>
    <m/>
    <m/>
    <m/>
    <m/>
    <m/>
    <s v="בקשה איי די  ידנית -- ירושלים"/>
    <m/>
    <m/>
    <m/>
    <m/>
    <m/>
    <m/>
    <m/>
    <n v="970"/>
    <n v="970"/>
    <m/>
    <m/>
    <m/>
    <m/>
    <m/>
    <m/>
    <m/>
    <m/>
    <m/>
    <m/>
    <m/>
    <m/>
    <m/>
    <m/>
    <m/>
    <m/>
    <m/>
    <m/>
    <m/>
  </r>
  <r>
    <n v="2454"/>
    <m/>
    <m/>
    <m/>
    <m/>
    <m/>
    <m/>
    <m/>
    <m/>
    <m/>
    <m/>
    <n v="4262"/>
    <m/>
    <m/>
    <x v="17"/>
    <x v="74"/>
    <m/>
    <m/>
    <m/>
    <s v="מיסוי"/>
    <m/>
    <m/>
    <n v="88888911"/>
    <s v="101 20220129"/>
    <n v="101"/>
    <n v="20220129"/>
    <m/>
    <s v="בניה חדשה / בניין חדש"/>
    <m/>
    <s v="ירושלים"/>
    <n v="3000"/>
    <s v="ברל לוקר"/>
    <m/>
    <n v="13"/>
    <n v="13"/>
    <m/>
    <d v="2022-02-16T00:00:00"/>
    <m/>
    <m/>
    <n v="24"/>
    <n v="112"/>
    <n v="136"/>
    <m/>
    <m/>
    <s v="מהות הבקשה"/>
    <s v="נתוני מתחם"/>
    <s v="נתוני מתחם"/>
    <s v="1. היתר הריסה ובניה של בניין המפורט בגוף הההיתר. _x000a_2. ייהרס מבנה קיים בן 4 קומות  ב 3 כניסות  סה&quot;כ מכיל  24 יחידות דיור, לרבות  הריסת הגדרות והתשתיות"/>
    <m/>
    <m/>
    <m/>
    <s v="NULL"/>
    <m/>
    <m/>
    <m/>
    <m/>
    <m/>
    <m/>
    <m/>
    <m/>
    <m/>
    <m/>
    <m/>
    <m/>
    <m/>
    <m/>
    <m/>
    <m/>
    <m/>
    <n v="2022"/>
    <x v="0"/>
    <s v="הריסה + בנייה"/>
    <m/>
    <m/>
    <n v="1"/>
    <m/>
    <m/>
    <m/>
    <n v="1"/>
    <s v="להיתר"/>
    <m/>
    <x v="0"/>
    <m/>
    <m/>
    <m/>
    <m/>
    <m/>
    <s v="בקשה איי די  ידנית -- ירושלים"/>
    <m/>
    <m/>
    <m/>
    <m/>
    <m/>
    <m/>
    <m/>
    <n v="136"/>
    <n v="136"/>
    <m/>
    <m/>
    <m/>
    <m/>
    <m/>
    <m/>
    <m/>
    <m/>
    <m/>
    <m/>
    <m/>
    <m/>
    <m/>
    <m/>
    <m/>
    <m/>
    <m/>
    <m/>
    <m/>
  </r>
  <r>
    <n v="2455"/>
    <m/>
    <m/>
    <m/>
    <m/>
    <m/>
    <m/>
    <m/>
    <m/>
    <m/>
    <m/>
    <n v="32443"/>
    <m/>
    <m/>
    <x v="17"/>
    <x v="75"/>
    <m/>
    <m/>
    <m/>
    <s v="רשויות"/>
    <m/>
    <m/>
    <n v="88888912"/>
    <s v="101 20210365"/>
    <n v="101"/>
    <n v="20210365"/>
    <m/>
    <s v="הריסת מבנים קיימים."/>
    <m/>
    <s v="ירושלים"/>
    <n v="3000"/>
    <s v="דרך חברון"/>
    <m/>
    <n v="142"/>
    <n v="142"/>
    <m/>
    <d v="2021-08-10T00:00:00"/>
    <m/>
    <m/>
    <n v="24"/>
    <n v="92"/>
    <n v="116"/>
    <m/>
    <m/>
    <s v="נתוני מתחם מחושב"/>
    <s v="חישוב מתמטי"/>
    <s v="נתוני מנהלת"/>
    <s v="הבקשה היא להריסת מבנה מסחר קיים בשכונת תלפיות, רח' דרך חברון בתחום תאי שטח 1,8 על פי תב&quot;ע 454553. ההריסה מוצעת במסגרת הליך &quot;פינוי בינוי&quot;."/>
    <m/>
    <m/>
    <m/>
    <s v="NULL"/>
    <n v="117090"/>
    <m/>
    <d v="2022-05-16T00:00:00"/>
    <m/>
    <m/>
    <m/>
    <n v="24"/>
    <s v="נתוני מתחם מחושב"/>
    <n v="92"/>
    <s v="חישוב מתמטי"/>
    <n v="116"/>
    <s v="נתוני מנהלת"/>
    <m/>
    <m/>
    <m/>
    <m/>
    <m/>
    <n v="2021"/>
    <x v="3"/>
    <s v="הריסה"/>
    <s v="הריסה"/>
    <m/>
    <n v="1"/>
    <m/>
    <m/>
    <m/>
    <n v="1"/>
    <s v="להיתר"/>
    <m/>
    <x v="1"/>
    <m/>
    <m/>
    <m/>
    <n v="88888912"/>
    <m/>
    <s v="היתר ידני ולכן אין ID"/>
    <m/>
    <m/>
    <m/>
    <m/>
    <m/>
    <m/>
    <m/>
    <m/>
    <m/>
    <m/>
    <m/>
    <m/>
    <m/>
    <m/>
    <m/>
    <m/>
    <m/>
    <m/>
    <m/>
    <m/>
    <m/>
    <m/>
    <m/>
    <m/>
    <m/>
    <m/>
    <m/>
    <m/>
  </r>
  <r>
    <n v="2456"/>
    <m/>
    <m/>
    <m/>
    <m/>
    <m/>
    <m/>
    <m/>
    <m/>
    <m/>
    <m/>
    <n v="32443"/>
    <m/>
    <m/>
    <x v="17"/>
    <x v="75"/>
    <m/>
    <m/>
    <m/>
    <m/>
    <m/>
    <m/>
    <n v="88888913"/>
    <s v="101 20220109"/>
    <n v="101"/>
    <n v="20220109"/>
    <m/>
    <s v="בניה חדשה / בניין חדש"/>
    <m/>
    <s v="ירושלים"/>
    <n v="3000"/>
    <s v="דרך חברון"/>
    <m/>
    <n v="142"/>
    <n v="142"/>
    <m/>
    <d v="2022-02-10T00:00:00"/>
    <m/>
    <m/>
    <n v="24"/>
    <n v="92"/>
    <n v="116"/>
    <m/>
    <m/>
    <s v="נתוני מתחם מחושב"/>
    <s v="חישוב מתמטי"/>
    <s v="מהות הבקשה"/>
    <s v="בניית מבנה מגורים, גני ילדים ומסחר- 116 יח&quot;ד"/>
    <m/>
    <m/>
    <m/>
    <s v="NULL"/>
    <m/>
    <m/>
    <m/>
    <m/>
    <m/>
    <m/>
    <m/>
    <m/>
    <m/>
    <m/>
    <m/>
    <m/>
    <m/>
    <m/>
    <m/>
    <m/>
    <m/>
    <n v="2022"/>
    <x v="0"/>
    <s v="בנייה"/>
    <m/>
    <m/>
    <n v="1"/>
    <m/>
    <m/>
    <m/>
    <n v="2"/>
    <s v="להיתר"/>
    <m/>
    <x v="0"/>
    <m/>
    <m/>
    <m/>
    <m/>
    <m/>
    <s v="בקשה איי די  ידנית -- ירושלים"/>
    <m/>
    <m/>
    <m/>
    <m/>
    <m/>
    <m/>
    <m/>
    <m/>
    <m/>
    <m/>
    <m/>
    <m/>
    <m/>
    <m/>
    <m/>
    <m/>
    <m/>
    <m/>
    <m/>
    <m/>
    <m/>
    <m/>
    <m/>
    <m/>
    <m/>
    <m/>
    <m/>
    <m/>
  </r>
  <r>
    <n v="2457"/>
    <m/>
    <m/>
    <m/>
    <m/>
    <m/>
    <m/>
    <m/>
    <m/>
    <m/>
    <m/>
    <n v="32443"/>
    <m/>
    <m/>
    <x v="17"/>
    <x v="75"/>
    <m/>
    <m/>
    <m/>
    <m/>
    <m/>
    <m/>
    <n v="88888914"/>
    <s v="101 20220110"/>
    <n v="101"/>
    <n v="20220110"/>
    <m/>
    <s v="בניה חדשה / בניין חדש"/>
    <m/>
    <s v="ירושלים"/>
    <n v="3000"/>
    <s v="דרך חברון"/>
    <m/>
    <n v="144"/>
    <n v="144"/>
    <m/>
    <d v="2022-02-10T00:00:00"/>
    <m/>
    <m/>
    <n v="24"/>
    <n v="92"/>
    <n v="116"/>
    <m/>
    <m/>
    <s v="נתוני מתחם מחושב"/>
    <s v="חישוב מתמטי"/>
    <s v="מהות הבקשה"/>
    <s v="בניית מבנה מגורים, גני ילדים ומסחר- 116 יח&quot;ד"/>
    <m/>
    <m/>
    <m/>
    <s v="NULL"/>
    <m/>
    <m/>
    <m/>
    <m/>
    <m/>
    <m/>
    <m/>
    <m/>
    <m/>
    <m/>
    <m/>
    <m/>
    <m/>
    <m/>
    <m/>
    <m/>
    <m/>
    <n v="2022"/>
    <x v="0"/>
    <s v="בנייה"/>
    <m/>
    <m/>
    <n v="2"/>
    <m/>
    <m/>
    <m/>
    <n v="2"/>
    <s v="להיתר"/>
    <m/>
    <x v="0"/>
    <m/>
    <m/>
    <m/>
    <m/>
    <m/>
    <s v="בקשה איי די  ידנית -- ירושלים"/>
    <m/>
    <m/>
    <m/>
    <m/>
    <m/>
    <m/>
    <m/>
    <m/>
    <m/>
    <m/>
    <m/>
    <m/>
    <m/>
    <m/>
    <m/>
    <m/>
    <m/>
    <m/>
    <m/>
    <m/>
    <m/>
    <m/>
    <m/>
    <m/>
    <m/>
    <m/>
    <m/>
    <m/>
  </r>
  <r>
    <n v="2462"/>
    <m/>
    <m/>
    <m/>
    <m/>
    <m/>
    <m/>
    <m/>
    <m/>
    <m/>
    <m/>
    <n v="32443"/>
    <m/>
    <m/>
    <x v="17"/>
    <x v="75"/>
    <m/>
    <m/>
    <m/>
    <m/>
    <m/>
    <m/>
    <n v="88888918"/>
    <s v="101 20210361"/>
    <n v="101"/>
    <n v="20210361"/>
    <m/>
    <s v="הריסת מבנים קיימים."/>
    <m/>
    <s v="ירושלים"/>
    <m/>
    <s v="דרך חברון"/>
    <m/>
    <n v="144"/>
    <n v="144"/>
    <m/>
    <d v="2021-08-08T00:00:00"/>
    <m/>
    <m/>
    <n v="24"/>
    <n v="92"/>
    <n v="116"/>
    <m/>
    <m/>
    <s v="נתוני מתחם מחושב"/>
    <s v="חישוב מתמטי"/>
    <s v="נתוני מנהלת"/>
    <s v="הבקשה היא להריסת מבני ציבור קיימים בשכונת תלפיות, רח' דרך חברון בתאי שטח 1,2 ו-8  עפ&quot;י תב&quot;ע 454553. ההריסה מוצעת במסגרת הליך &quot;פינוי בינוי&quot;."/>
    <m/>
    <m/>
    <m/>
    <m/>
    <n v="117242"/>
    <m/>
    <d v="2022-06-28T00:00:00"/>
    <m/>
    <m/>
    <m/>
    <n v="24"/>
    <s v="נתוני מתחם מחושב"/>
    <n v="92"/>
    <s v="חישוב מתמטי"/>
    <n v="116"/>
    <s v="נתוני מנהלת"/>
    <m/>
    <m/>
    <m/>
    <m/>
    <m/>
    <n v="2021"/>
    <x v="3"/>
    <s v="הריסה"/>
    <s v="הריסה"/>
    <m/>
    <n v="2"/>
    <m/>
    <m/>
    <m/>
    <n v="1"/>
    <s v="להיתר"/>
    <m/>
    <x v="1"/>
    <m/>
    <m/>
    <m/>
    <n v="88888918"/>
    <m/>
    <s v="היתר ידני ולכן אין ID"/>
    <m/>
    <m/>
    <m/>
    <m/>
    <m/>
    <m/>
    <m/>
    <m/>
    <m/>
    <m/>
    <m/>
    <m/>
    <m/>
    <m/>
    <m/>
    <m/>
    <m/>
    <m/>
    <m/>
    <m/>
    <m/>
    <m/>
    <m/>
    <m/>
    <m/>
    <m/>
    <m/>
    <m/>
  </r>
  <r>
    <n v="455"/>
    <m/>
    <m/>
    <m/>
    <m/>
    <m/>
    <m/>
    <m/>
    <m/>
    <m/>
    <m/>
    <n v="32853"/>
    <m/>
    <s v="ירושלים"/>
    <x v="17"/>
    <x v="76"/>
    <m/>
    <m/>
    <m/>
    <s v="רשויות"/>
    <s v="רשויות מקומיות - פינוי-בינוי"/>
    <s v="בביצוע"/>
    <n v="88888888"/>
    <s v="101 20111036"/>
    <n v="101"/>
    <n v="20111036"/>
    <m/>
    <s v="עבודות הריסה"/>
    <m/>
    <s v="ירושלים"/>
    <n v="3000"/>
    <s v="שדרות הרצל"/>
    <n v="1021"/>
    <n v="24"/>
    <n v="24"/>
    <m/>
    <d v="2011-12-06T00:00:00"/>
    <m/>
    <m/>
    <n v="33"/>
    <n v="95"/>
    <n v="128"/>
    <m/>
    <m/>
    <s v="נתוני מתחם"/>
    <m/>
    <m/>
    <s v="במתחם &quot;המקשר&quot; במסגרת פרוייקט פינוי-בינוי מבקשים הריסה של בניין קיים  בן  3 קומות עם גג שטוח, וכן מבוקשים להריסה אלמנטים נוספים במגרש הכוללים: מדריגות כניסה לבניין, מחסן צמוד לבניין, מחסן מחוץ לבניין וגדרות._x000a_גוש 30153 ח' 47 ,תכנית  תבע 11195/62. הבניין אינו מסומן כבניין לשימור עפ&quot;י שכבת מבנים לשימור ב- GIS. התקבלה הסכמת כל בעלי החלקה ע&quot;י יפוי כח בלתי חוזר. בנוסף, מבקשים עקיה והעתקה של עצים קיימים בחלקה."/>
    <m/>
    <m/>
    <m/>
    <s v="NULL"/>
    <n v="106904"/>
    <m/>
    <d v="2017-04-19T00:00:00"/>
    <m/>
    <m/>
    <m/>
    <n v="33"/>
    <s v="נתוני מתחם"/>
    <n v="95"/>
    <m/>
    <n v="128"/>
    <m/>
    <m/>
    <m/>
    <m/>
    <m/>
    <m/>
    <n v="2011"/>
    <x v="7"/>
    <s v="הריסה"/>
    <m/>
    <m/>
    <n v="1"/>
    <m/>
    <m/>
    <m/>
    <n v="1"/>
    <s v="להיתר"/>
    <m/>
    <x v="1"/>
    <m/>
    <m/>
    <s v="מודיעין אנושי - מבוסס נתוני אלון"/>
    <n v="88888888"/>
    <m/>
    <s v="אין ID ולכן אין מספר היתר"/>
    <m/>
    <m/>
    <m/>
    <m/>
    <m/>
    <m/>
    <m/>
    <n v="4"/>
    <n v="4"/>
    <b v="1"/>
    <m/>
    <m/>
    <m/>
    <m/>
    <m/>
    <m/>
    <m/>
    <m/>
    <m/>
    <m/>
    <m/>
    <m/>
    <m/>
    <m/>
    <m/>
    <m/>
    <m/>
    <m/>
  </r>
  <r>
    <n v="2458"/>
    <m/>
    <m/>
    <m/>
    <m/>
    <m/>
    <m/>
    <m/>
    <m/>
    <m/>
    <m/>
    <n v="32853"/>
    <m/>
    <m/>
    <x v="17"/>
    <x v="76"/>
    <m/>
    <m/>
    <m/>
    <m/>
    <m/>
    <m/>
    <n v="88888915"/>
    <s v="101 20111100"/>
    <n v="101"/>
    <n v="20111100"/>
    <m/>
    <s v="עבודות הריסה"/>
    <m/>
    <s v="ירושלים"/>
    <n v="3000"/>
    <s v="שדרות הרצל"/>
    <n v="1021"/>
    <n v="26"/>
    <n v="26"/>
    <m/>
    <d v="2011-12-19T00:00:00"/>
    <m/>
    <m/>
    <m/>
    <m/>
    <m/>
    <m/>
    <m/>
    <m/>
    <m/>
    <m/>
    <s v="במתחם &quot;המקשר&quot; במסגרת פרוייקט פינוי-בינוי מבקשים הריסה של בניין קיים  בן  2 קומות עם גג שטוח, וכן מבוקשים להריסה אלמנטים נוספים במגרש הכוללים:  מדרגות בחצר וגדרות. הבניין אינו מסומן כבניין לשימור עפ&quot;י שכבת מבנים לשימור ב- GIS. התקבלה הסכמת כל בעלי החלקה ע&quot;י יפוי כח בלתי חוזר. בנוסף, מבקשים עקריה והעתקה של עצים קיימים בחלקה."/>
    <m/>
    <m/>
    <m/>
    <s v="NULL"/>
    <n v="106905"/>
    <m/>
    <d v="2017-04-19T00:00:00"/>
    <m/>
    <m/>
    <m/>
    <m/>
    <m/>
    <m/>
    <m/>
    <m/>
    <m/>
    <m/>
    <m/>
    <m/>
    <m/>
    <m/>
    <n v="2011"/>
    <x v="7"/>
    <s v="הריסה"/>
    <m/>
    <m/>
    <n v="1"/>
    <m/>
    <m/>
    <m/>
    <n v="2"/>
    <s v="להיתר"/>
    <m/>
    <x v="2"/>
    <m/>
    <m/>
    <m/>
    <n v="88888915"/>
    <m/>
    <s v="אין ID ולכן אין מספר היתר"/>
    <m/>
    <m/>
    <m/>
    <m/>
    <m/>
    <m/>
    <m/>
    <n v="4"/>
    <n v="4"/>
    <m/>
    <m/>
    <m/>
    <m/>
    <m/>
    <m/>
    <m/>
    <m/>
    <m/>
    <m/>
    <m/>
    <m/>
    <m/>
    <m/>
    <m/>
    <m/>
    <m/>
    <m/>
    <m/>
  </r>
  <r>
    <n v="2459"/>
    <m/>
    <m/>
    <m/>
    <m/>
    <m/>
    <m/>
    <m/>
    <m/>
    <m/>
    <m/>
    <n v="32853"/>
    <m/>
    <m/>
    <x v="17"/>
    <x v="76"/>
    <m/>
    <m/>
    <m/>
    <m/>
    <m/>
    <m/>
    <n v="88888916"/>
    <s v="101 20111101"/>
    <n v="101"/>
    <n v="20111101"/>
    <m/>
    <s v="עבודות הריסה"/>
    <m/>
    <s v="ירושלים"/>
    <n v="3000"/>
    <s v="שדרות הרצל"/>
    <n v="1021"/>
    <n v="24"/>
    <n v="24"/>
    <m/>
    <d v="2011-12-19T00:00:00"/>
    <m/>
    <m/>
    <m/>
    <m/>
    <m/>
    <m/>
    <m/>
    <m/>
    <m/>
    <m/>
    <s v="במסגרת פרויקט פינוי-בינוי במתחם &quot;המקשר&quot; מבקשים הריסת בניין קיים בן 3 קומות עם גג שטוח,  וכן מבוקשים להריסה אלמנטים נוספים במגרש הכוללים: מדריגות כניסה לבניין,מדריגות בחצר וגדרות._x000a_גוש 30153 ח' 47 ,תכנית  תבע  11195/62. הבניין אינו מסומן כבניין לשימור עפ&quot;י שכבת מבנים לשימור ב- GIS. בנוסף, מבקשים עקירה והעתקה של עצים קיימים בחלקה. התקבלה הסכמת בעלי החלקה ע&quot;י יפוי כוח בלתי חוזר ויש בעלים שלא חתמו."/>
    <m/>
    <m/>
    <m/>
    <s v="NULL"/>
    <n v="111175"/>
    <m/>
    <d v="2017-04-19T00:00:00"/>
    <m/>
    <m/>
    <m/>
    <m/>
    <m/>
    <m/>
    <m/>
    <m/>
    <m/>
    <m/>
    <m/>
    <m/>
    <m/>
    <m/>
    <n v="2011"/>
    <x v="7"/>
    <s v="הריסה"/>
    <m/>
    <m/>
    <n v="1"/>
    <m/>
    <m/>
    <m/>
    <n v="2"/>
    <s v="להיתר"/>
    <m/>
    <x v="2"/>
    <m/>
    <m/>
    <m/>
    <n v="88888916"/>
    <m/>
    <s v="אין ID ולכן אין מספר היתר"/>
    <m/>
    <m/>
    <m/>
    <m/>
    <m/>
    <m/>
    <m/>
    <n v="4"/>
    <n v="4"/>
    <m/>
    <m/>
    <m/>
    <m/>
    <m/>
    <m/>
    <m/>
    <m/>
    <m/>
    <m/>
    <m/>
    <m/>
    <m/>
    <m/>
    <m/>
    <m/>
    <m/>
    <m/>
    <m/>
  </r>
  <r>
    <n v="2460"/>
    <m/>
    <m/>
    <m/>
    <m/>
    <m/>
    <m/>
    <m/>
    <m/>
    <m/>
    <m/>
    <n v="32853"/>
    <m/>
    <m/>
    <x v="17"/>
    <x v="76"/>
    <m/>
    <m/>
    <m/>
    <m/>
    <m/>
    <m/>
    <n v="88888917"/>
    <s v="101 20190319"/>
    <n v="101"/>
    <n v="20190319"/>
    <m/>
    <s v="בניה חדשה / בניין חדש"/>
    <m/>
    <s v="ירושלים"/>
    <n v="3000"/>
    <s v="שדרות הרצל"/>
    <n v="1021"/>
    <n v="30"/>
    <n v="30"/>
    <m/>
    <d v="2019-06-27T00:00:00"/>
    <m/>
    <m/>
    <n v="33"/>
    <n v="97"/>
    <n v="130"/>
    <m/>
    <m/>
    <s v="נתוני מתחם"/>
    <s v="חישוב מתמטי"/>
    <s v="נתוני המנהלת"/>
    <s v="פינוי בינוי המקשר שלב ב'. הריסת מבנים קיימים, חפירה ודיפון מגדל בן 22 קומות בעל 128 יח&quot;ד מעל חניון תת&quot;ק 3 קומות._x000a_"/>
    <m/>
    <m/>
    <m/>
    <s v="NULL"/>
    <n v="116815"/>
    <m/>
    <d v="2022-02-22T00:00:00"/>
    <m/>
    <m/>
    <m/>
    <n v="33"/>
    <s v="נתוני מתחם"/>
    <n v="97"/>
    <s v="חישוב מתמטי"/>
    <n v="130"/>
    <s v="נתוני המנהלת"/>
    <m/>
    <s v="בניין חדש בן 122 יח&quot;ד ב 21 קומות מגורים מעל 3 קומות חניון - פינוי בינוי המקשר שלב ב'"/>
    <m/>
    <m/>
    <m/>
    <n v="2019"/>
    <x v="3"/>
    <s v="הריסה + חפירה ודיפון + בנייה"/>
    <s v="בנייה"/>
    <m/>
    <n v="2"/>
    <m/>
    <m/>
    <m/>
    <n v="1"/>
    <s v="להיתר"/>
    <m/>
    <x v="1"/>
    <m/>
    <m/>
    <m/>
    <n v="88888917"/>
    <m/>
    <s v="אין ID ולכן אין מספר היתר"/>
    <m/>
    <m/>
    <m/>
    <m/>
    <m/>
    <m/>
    <m/>
    <n v="4"/>
    <n v="4"/>
    <m/>
    <m/>
    <m/>
    <m/>
    <m/>
    <m/>
    <m/>
    <m/>
    <m/>
    <m/>
    <m/>
    <m/>
    <m/>
    <m/>
    <m/>
    <m/>
    <m/>
    <m/>
    <m/>
  </r>
  <r>
    <n v="1636"/>
    <m/>
    <m/>
    <m/>
    <m/>
    <m/>
    <m/>
    <m/>
    <m/>
    <m/>
    <m/>
    <n v="4188"/>
    <m/>
    <s v="ירושלים"/>
    <x v="17"/>
    <x v="77"/>
    <m/>
    <m/>
    <m/>
    <s v="מיסוי"/>
    <s v="מיסוי - פינוי-בינוי"/>
    <m/>
    <n v="88888897"/>
    <s v="101 2020375"/>
    <n v="101"/>
    <n v="2020375"/>
    <m/>
    <s v="בניה חדשה / בניין חדש"/>
    <m/>
    <s v="ירושלים"/>
    <n v="3000"/>
    <s v="התנופה"/>
    <m/>
    <n v="0"/>
    <n v="0"/>
    <m/>
    <d v="2020-07-14T00:00:00"/>
    <m/>
    <m/>
    <m/>
    <m/>
    <n v="214"/>
    <m/>
    <m/>
    <m/>
    <m/>
    <m/>
    <s v="הקמת 2 מבני מגורים הכוללים 214 יח&quot;ד, קומת מסד מסחרית, קומת מבנה ציבור וחניון"/>
    <m/>
    <m/>
    <m/>
    <s v="NULL"/>
    <m/>
    <m/>
    <m/>
    <m/>
    <m/>
    <m/>
    <m/>
    <m/>
    <m/>
    <m/>
    <m/>
    <m/>
    <s v="מגורים ומסחר"/>
    <m/>
    <m/>
    <m/>
    <m/>
    <n v="2020"/>
    <x v="0"/>
    <s v="הריסה + בנייה"/>
    <m/>
    <m/>
    <n v="1"/>
    <m/>
    <m/>
    <m/>
    <n v="1"/>
    <s v="להיתר"/>
    <m/>
    <x v="0"/>
    <m/>
    <s v="אתר העירייה"/>
    <m/>
    <m/>
    <m/>
    <s v="בקשה איי די  ידנית -- ירושלים"/>
    <m/>
    <m/>
    <m/>
    <m/>
    <m/>
    <m/>
    <m/>
    <n v="437"/>
    <n v="437"/>
    <b v="1"/>
    <m/>
    <m/>
    <m/>
    <m/>
    <m/>
    <m/>
    <m/>
    <s v="אין מידע באתר העירייה (טרם התקיימה ועדה)"/>
    <m/>
    <m/>
    <m/>
    <m/>
    <m/>
    <s v="פיש"/>
    <m/>
    <m/>
    <m/>
    <m/>
  </r>
  <r>
    <n v="1637"/>
    <m/>
    <m/>
    <m/>
    <m/>
    <m/>
    <m/>
    <m/>
    <m/>
    <m/>
    <m/>
    <n v="4188"/>
    <m/>
    <s v="ירושלים"/>
    <x v="17"/>
    <x v="77"/>
    <m/>
    <m/>
    <m/>
    <s v="מיסוי"/>
    <s v="מיסוי - פינוי-בינוי"/>
    <m/>
    <n v="88888898"/>
    <s v="101 2020376"/>
    <n v="101"/>
    <n v="2020376"/>
    <m/>
    <s v="בניה חדשה / בניין חדש"/>
    <m/>
    <s v="ירושלים"/>
    <n v="3000"/>
    <s v="התנופה"/>
    <m/>
    <n v="0"/>
    <n v="0"/>
    <m/>
    <d v="2020-07-14T00:00:00"/>
    <m/>
    <m/>
    <m/>
    <m/>
    <n v="68"/>
    <m/>
    <m/>
    <m/>
    <m/>
    <m/>
    <s v="הקמת מבנה מגורים הכולל 68 יח&quot;ד, קומת מסד מסחרית ו4 קומות חניון תת קרקעי משותף"/>
    <m/>
    <m/>
    <m/>
    <s v="NULL"/>
    <m/>
    <m/>
    <m/>
    <m/>
    <m/>
    <m/>
    <m/>
    <m/>
    <m/>
    <m/>
    <m/>
    <m/>
    <s v="מגורים ומסחר"/>
    <m/>
    <m/>
    <m/>
    <m/>
    <n v="2020"/>
    <x v="0"/>
    <s v="הריסה + בנייה"/>
    <m/>
    <m/>
    <n v="2"/>
    <m/>
    <m/>
    <m/>
    <n v="1"/>
    <s v="להיתר"/>
    <m/>
    <x v="0"/>
    <m/>
    <s v="אתר העירייה"/>
    <m/>
    <m/>
    <m/>
    <s v="בקשה איי די  ידנית -- ירושלים"/>
    <m/>
    <m/>
    <m/>
    <m/>
    <m/>
    <m/>
    <m/>
    <n v="437"/>
    <n v="437"/>
    <b v="1"/>
    <m/>
    <m/>
    <m/>
    <m/>
    <m/>
    <m/>
    <m/>
    <s v="אין מידע באתר העירייה (טרם התקיימה ועדה)"/>
    <m/>
    <m/>
    <m/>
    <m/>
    <m/>
    <s v="פיש"/>
    <m/>
    <m/>
    <m/>
    <m/>
  </r>
  <r>
    <n v="1638"/>
    <m/>
    <m/>
    <m/>
    <m/>
    <m/>
    <m/>
    <m/>
    <m/>
    <m/>
    <m/>
    <n v="4188"/>
    <m/>
    <s v="ירושלים"/>
    <x v="17"/>
    <x v="77"/>
    <m/>
    <m/>
    <m/>
    <s v="מיסוי"/>
    <s v="מיסוי - פינוי-בינוי"/>
    <m/>
    <n v="88888899"/>
    <s v="101 2020377"/>
    <n v="101"/>
    <n v="2020377"/>
    <m/>
    <s v="בניה חדשה / בניין חדש"/>
    <m/>
    <s v="ירושלים"/>
    <n v="3000"/>
    <s v="התנופה"/>
    <m/>
    <n v="0"/>
    <n v="0"/>
    <m/>
    <d v="2020-07-14T00:00:00"/>
    <m/>
    <m/>
    <m/>
    <m/>
    <n v="148"/>
    <m/>
    <m/>
    <m/>
    <m/>
    <m/>
    <s v="הקמת 2 מבני מגורים הכוללים 148 יח&quot;ד, קומת מסד מסחרית וחניון תת קרקעי משותף"/>
    <m/>
    <m/>
    <m/>
    <s v="NULL"/>
    <m/>
    <m/>
    <m/>
    <m/>
    <m/>
    <m/>
    <m/>
    <m/>
    <m/>
    <m/>
    <m/>
    <m/>
    <s v="מגורים ומסחר"/>
    <m/>
    <m/>
    <m/>
    <m/>
    <n v="2020"/>
    <x v="0"/>
    <s v="הריסה + בנייה"/>
    <m/>
    <m/>
    <n v="3"/>
    <m/>
    <m/>
    <m/>
    <n v="1"/>
    <s v="להיתר"/>
    <m/>
    <x v="0"/>
    <m/>
    <s v="אתר העירייה"/>
    <m/>
    <m/>
    <m/>
    <s v="בקשה איי די  ידנית -- ירושלים"/>
    <m/>
    <m/>
    <m/>
    <m/>
    <m/>
    <m/>
    <m/>
    <n v="437"/>
    <n v="437"/>
    <b v="1"/>
    <m/>
    <m/>
    <m/>
    <m/>
    <m/>
    <m/>
    <m/>
    <s v="אין מידע באתר העירייה (טרם התקיימה ועדה)"/>
    <m/>
    <m/>
    <m/>
    <m/>
    <m/>
    <s v="פיש"/>
    <m/>
    <m/>
    <m/>
    <m/>
  </r>
  <r>
    <n v="1645"/>
    <m/>
    <m/>
    <m/>
    <m/>
    <m/>
    <m/>
    <m/>
    <m/>
    <m/>
    <m/>
    <n v="4447"/>
    <m/>
    <s v="ירושלים"/>
    <x v="17"/>
    <x v="78"/>
    <m/>
    <m/>
    <m/>
    <s v="רשויות"/>
    <s v="רשויות"/>
    <m/>
    <n v="88888906"/>
    <s v="101 20200525"/>
    <n v="101"/>
    <n v="20200525"/>
    <m/>
    <s v="בניה חדשה / בניין חדש"/>
    <m/>
    <s v="ירושלים"/>
    <n v="3000"/>
    <s v="טהון"/>
    <m/>
    <n v="3"/>
    <n v="3"/>
    <m/>
    <d v="2020-09-23T00:00:00"/>
    <m/>
    <m/>
    <n v="36"/>
    <n v="116"/>
    <n v="152"/>
    <m/>
    <m/>
    <s v="נתוני מתחם"/>
    <s v="נתוני מתחם"/>
    <m/>
    <s v="בנייה של 7 בניינים  152 יח&quot;ד+ מסחר ושטחים ציבוריים מבונים- בניין אחד בן 19 קומות ושישה בניינים בני 8 קומות מעל כניסה הקובעת ו-4 קומות תת קרקעיות  עבור חניון ושטחים טכניים. קומת הקרקע הינה קומה משותפת לכל הבניינים בה ימוקמו שטחים מסחריים, טכניים וכניסות להניון תתקרקעי. בקומה 2 של בניינים A ו-G ימוקמו שטחים ציבוריים מבונים."/>
    <m/>
    <m/>
    <m/>
    <s v="NULL"/>
    <m/>
    <m/>
    <m/>
    <m/>
    <m/>
    <m/>
    <m/>
    <m/>
    <m/>
    <m/>
    <m/>
    <m/>
    <m/>
    <m/>
    <m/>
    <m/>
    <m/>
    <n v="2020"/>
    <x v="0"/>
    <s v="הריסה + בנייה"/>
    <m/>
    <m/>
    <n v="1"/>
    <m/>
    <m/>
    <m/>
    <n v="1"/>
    <s v="להיתר"/>
    <m/>
    <x v="0"/>
    <m/>
    <s v="אתר העירייה"/>
    <m/>
    <m/>
    <m/>
    <s v="בקשה איי די  ידנית -- ירושלים"/>
    <m/>
    <s v="הרשות החליטה לשייך למסלול רשויות ולא מיסוי"/>
    <m/>
    <m/>
    <m/>
    <m/>
    <m/>
    <n v="152"/>
    <n v="152"/>
    <b v="1"/>
    <m/>
    <m/>
    <m/>
    <m/>
    <m/>
    <m/>
    <m/>
    <s v="אין מידע באתר העירייה"/>
    <m/>
    <m/>
    <m/>
    <m/>
    <m/>
    <s v="פיש"/>
    <s v="שחר"/>
    <m/>
    <m/>
    <m/>
  </r>
  <r>
    <n v="456"/>
    <m/>
    <m/>
    <m/>
    <m/>
    <m/>
    <m/>
    <m/>
    <m/>
    <m/>
    <m/>
    <n v="4448"/>
    <m/>
    <s v="ירושלים"/>
    <x v="17"/>
    <x v="79"/>
    <m/>
    <m/>
    <m/>
    <s v="רשויות"/>
    <s v="רשויות"/>
    <s v="בביצוע"/>
    <n v="88888882"/>
    <s v="101 20161258"/>
    <n v="101"/>
    <n v="20161258"/>
    <m/>
    <s v="חפירה ומילוי"/>
    <m/>
    <s v="ירושלים"/>
    <n v="3000"/>
    <s v="טהון"/>
    <m/>
    <n v="13"/>
    <n v="13"/>
    <m/>
    <d v="2016-12-06T00:00:00"/>
    <m/>
    <m/>
    <m/>
    <m/>
    <m/>
    <m/>
    <m/>
    <m/>
    <m/>
    <m/>
    <s v="הקמת גדר איסכורית ושערים,עבודות הריסה, חפירה, ביסוס ודיפון והסדרי תנועה ברחוב טהון - פינוי בינוי._x000a_בשכונת קריית יובל (רחוב רבינוביץ' 31 ורחוב טהון 13,) מגרש 100 על פי תכנית 244947, מבוקש הריסת 2 מבנים במסגרת פרויקט פינוי/בינוי. מבוקשת חפירת בור לחניון תת קרקעי של 2 בנייני מגורים בגובה 18 קומות מעל שתי קומות מסד משותפות, ובכלל זאת חזית מסחרית ושטחים ציבוריים מבונים עבור שני גני ילדים. החפירה מוצעת עד גבולות המגרש ."/>
    <m/>
    <m/>
    <m/>
    <s v="NULL"/>
    <n v="111716"/>
    <m/>
    <d v="2017-09-03T00:00:00"/>
    <m/>
    <m/>
    <m/>
    <m/>
    <m/>
    <m/>
    <m/>
    <m/>
    <m/>
    <m/>
    <m/>
    <m/>
    <m/>
    <m/>
    <n v="2016"/>
    <x v="7"/>
    <s v="הריסה + חפירה ודיפון"/>
    <s v="הריסה + חפירה ודיפון"/>
    <s v="?"/>
    <n v="1"/>
    <m/>
    <m/>
    <m/>
    <n v="3"/>
    <s v="להיתר"/>
    <m/>
    <x v="3"/>
    <s v="קדום (חפירה)"/>
    <s v="אתר העירייה"/>
    <s v="אתר העירייה"/>
    <m/>
    <m/>
    <s v="בקשה איי די  ידנית -- ירושלים"/>
    <m/>
    <s v="הרשות החליטה לשייך למסלול רשויות ולא מיסוי"/>
    <m/>
    <m/>
    <m/>
    <m/>
    <s v="מיצוי יח&quot;ד בפרויקט"/>
    <n v="0"/>
    <n v="0"/>
    <b v="1"/>
    <m/>
    <m/>
    <m/>
    <m/>
    <m/>
    <m/>
    <m/>
    <m/>
    <m/>
    <m/>
    <m/>
    <m/>
    <m/>
    <m/>
    <m/>
    <m/>
    <m/>
    <m/>
  </r>
  <r>
    <n v="457"/>
    <m/>
    <m/>
    <m/>
    <m/>
    <m/>
    <m/>
    <m/>
    <m/>
    <m/>
    <m/>
    <n v="4448"/>
    <m/>
    <s v="ירושלים"/>
    <x v="17"/>
    <x v="79"/>
    <m/>
    <m/>
    <m/>
    <s v="רשויות"/>
    <s v="רשויות"/>
    <s v="בביצוע"/>
    <n v="88888889"/>
    <s v="101 20161258"/>
    <n v="101"/>
    <n v="20161258"/>
    <m/>
    <s v="בניה חדשה / בניין חדש"/>
    <m/>
    <s v="ירושלים"/>
    <n v="3000"/>
    <s v="טהון"/>
    <m/>
    <n v="13"/>
    <n v="13"/>
    <m/>
    <d v="2017-08-30T00:00:00"/>
    <m/>
    <n v="129"/>
    <n v="30"/>
    <n v="99"/>
    <n v="129"/>
    <m/>
    <m/>
    <m/>
    <m/>
    <m/>
    <s v="שני מבנים הכוללים מגורים, מסחר וגני ילדים - 20 קומות ע&quot;ק מעל 3 קומות ת&quot;ק. סה&quot;כ 129 יח&quot;ד._x000a_בשכונת קריית יובל ברחוב טהון מדרום מבקשים במסגרת פרויקט פינוי בינוי -  בניית 2 מגדלים ע&quot;י פינוי 2 מבנים קיימים ובניית 2 מבנים חדשים במקומם בני 20 קומות לאורך רחוב טהון המשלבים בינוי למגורים , שטחי מסחר בחזית מסחרית ושטחים לשימוש ציבורי עבור גני ילדים, ויצירת שפ&quot;פ עם זיקת הנאה לציבור. סה&quot;כ ב-2 המבנים 20 קומות מעל הכניסה הקובעת מעל 3 קומות מתחת לכניסה הקובעת. סה&quot;כ 129 יח&quot;ד"/>
    <m/>
    <m/>
    <m/>
    <s v="NULL"/>
    <n v="114249"/>
    <m/>
    <d v="2019-09-04T00:00:00"/>
    <m/>
    <m/>
    <m/>
    <n v="30"/>
    <m/>
    <n v="99"/>
    <m/>
    <n v="129"/>
    <s v="אתר העירייה"/>
    <m/>
    <m/>
    <m/>
    <m/>
    <m/>
    <n v="2017"/>
    <x v="6"/>
    <s v="בנייה"/>
    <s v="בנייה"/>
    <s v="?"/>
    <n v="1"/>
    <m/>
    <m/>
    <m/>
    <n v="1"/>
    <s v="להיתר"/>
    <m/>
    <x v="1"/>
    <m/>
    <s v="אתר העירייה"/>
    <s v="מודיעין אנושי - מבוסס נתוני אלון"/>
    <n v="88888889"/>
    <m/>
    <s v="בקשה איי די  ידנית -- ירושלים"/>
    <m/>
    <s v="הרשות החליטה לשייך למסלול רשויות ולא מיסוי"/>
    <m/>
    <m/>
    <m/>
    <m/>
    <s v="מיצוי יח&quot;ד בפרויקט"/>
    <n v="0"/>
    <n v="0"/>
    <b v="1"/>
    <m/>
    <m/>
    <m/>
    <m/>
    <m/>
    <m/>
    <m/>
    <m/>
    <m/>
    <m/>
    <m/>
    <m/>
    <m/>
    <m/>
    <m/>
    <m/>
    <m/>
    <m/>
  </r>
  <r>
    <n v="1644"/>
    <m/>
    <m/>
    <m/>
    <m/>
    <m/>
    <m/>
    <m/>
    <m/>
    <m/>
    <m/>
    <n v="4446"/>
    <m/>
    <s v="ירושלים"/>
    <x v="17"/>
    <x v="80"/>
    <m/>
    <m/>
    <m/>
    <s v="רשויות"/>
    <s v="רשויות"/>
    <s v="בביצוע"/>
    <n v="88888905"/>
    <s v="101 20190375"/>
    <n v="101"/>
    <n v="20190375"/>
    <m/>
    <s v="בניה חדשה / בניין חדש"/>
    <m/>
    <s v="ירושלים"/>
    <n v="3000"/>
    <s v="טהון"/>
    <m/>
    <n v="15"/>
    <n v="15"/>
    <m/>
    <d v="2019-11-07T00:00:00"/>
    <m/>
    <m/>
    <n v="54"/>
    <n v="172"/>
    <n v="226"/>
    <m/>
    <m/>
    <m/>
    <m/>
    <m/>
    <s v="ארבע מבנים הכוללים מגורים, מסחר ושטח למבנה ציבור. מוצע פינוי של 4 מבנים קיימים בני 54 יח&quot;ד ובניית שני מבנים בני 11 קומות ,מבנה בן  קומות16,ומבנה בן 24 קומות  מעל 3 קומות ת&quot;ק. משותפות לכל המתחם. סה&quot;כ: 206 יח&quot;ד._x000a_"/>
    <m/>
    <m/>
    <m/>
    <s v="NULL"/>
    <n v="115902"/>
    <m/>
    <d v="2021-04-12T00:00:00"/>
    <m/>
    <m/>
    <m/>
    <n v="54"/>
    <m/>
    <n v="172"/>
    <m/>
    <n v="226"/>
    <m/>
    <m/>
    <s v="הקמת גדר איסכורית ושערים, עבודות הריסה, חפירה, ביסוס ודיפון, הסדרי תנועה זמניים"/>
    <m/>
    <m/>
    <m/>
    <n v="2019"/>
    <x v="1"/>
    <s v="הריסה + בנייה"/>
    <s v="הריסה + חפירה ודיפון"/>
    <m/>
    <n v="1"/>
    <m/>
    <m/>
    <m/>
    <n v="1"/>
    <s v="להיתר"/>
    <m/>
    <x v="1"/>
    <m/>
    <s v="אתר העירייה"/>
    <m/>
    <n v="88888905"/>
    <m/>
    <s v="בקשה איי די  ידנית -- ירושלים"/>
    <m/>
    <s v="הרשות החליטה לשייך למסלול רשויות ולא מיסוי"/>
    <m/>
    <m/>
    <m/>
    <m/>
    <s v="מיצוי יח&quot;ד בפרויקט"/>
    <n v="0"/>
    <n v="0"/>
    <b v="1"/>
    <m/>
    <m/>
    <m/>
    <m/>
    <m/>
    <m/>
    <m/>
    <s v="אושר בתנאים"/>
    <m/>
    <m/>
    <m/>
    <m/>
    <m/>
    <m/>
    <m/>
    <m/>
    <m/>
    <m/>
  </r>
  <r>
    <n v="1640"/>
    <m/>
    <m/>
    <m/>
    <m/>
    <m/>
    <m/>
    <m/>
    <m/>
    <m/>
    <m/>
    <n v="4307"/>
    <m/>
    <s v="ירושלים"/>
    <x v="17"/>
    <x v="81"/>
    <m/>
    <m/>
    <m/>
    <s v="מיסוי"/>
    <s v="מיסוי - פינוי-בינוי"/>
    <m/>
    <n v="88888901"/>
    <s v="101 20190514"/>
    <n v="101"/>
    <n v="20190514"/>
    <m/>
    <s v="בניה חדשה / בניין חדש"/>
    <m/>
    <s v="ירושלים"/>
    <n v="3000"/>
    <s v="סן מרטין"/>
    <m/>
    <n v="23"/>
    <n v="23"/>
    <m/>
    <d v="2019-09-25T00:00:00"/>
    <m/>
    <m/>
    <n v="34"/>
    <n v="88"/>
    <n v="122"/>
    <m/>
    <m/>
    <s v="נתוני מתחם"/>
    <s v="נתוני מתחם"/>
    <s v="מהות הבקשה"/>
    <s v="פינוי בינוי לבניית 2 בנייני מגורים על מסד מסחרי ו5 קומות תתק לחניה.סה&quot;כ 122 יח&quot;ד"/>
    <m/>
    <m/>
    <m/>
    <s v="NULL"/>
    <n v="116296"/>
    <m/>
    <d v="2021-08-22T00:00:00"/>
    <m/>
    <m/>
    <m/>
    <n v="34"/>
    <s v="נתוני מתחם"/>
    <n v="88"/>
    <s v="נתוני מתחם"/>
    <n v="122"/>
    <s v="אתר העירייה"/>
    <m/>
    <s v="חפירה דיפון ורצפה ראשונה, הריסת בניינים קיימים עבור פינוי בינוי למגורים ומסחר._x000a_בשכונת גונן ברחוב סן מרטין פינת רבי צדוק, מבקשים היתר חפירה עבור פרויקט התחדשות עירונית לפינוי בינוי עבור הריסת 2 מבנים ובניית 2 מבני מגורים חדשים כאשר המבנה המזרחי (A) בן 18 קומות  המבנה המערבי (B) בן 10 קומות מעל 7 קומות ת&quot;ק, סה&quot;כ 122 יח&quot;ד שמבוקש בתיק 19/514  על פי תב&quot;ע 477240"/>
    <m/>
    <m/>
    <m/>
    <n v="2019"/>
    <x v="1"/>
    <s v="הריסה + בנייה"/>
    <s v="הריסה + חפירה ודיפון"/>
    <m/>
    <n v="1"/>
    <m/>
    <m/>
    <m/>
    <n v="1"/>
    <s v="להיתר"/>
    <m/>
    <x v="1"/>
    <m/>
    <s v="אתר העירייה"/>
    <s v="אתר העירייה"/>
    <n v="88888901"/>
    <m/>
    <s v="בקשה איי די  ידנית -- ירושלים"/>
    <m/>
    <m/>
    <m/>
    <m/>
    <m/>
    <m/>
    <s v="מיצוי יח&quot;ד בפרויקט"/>
    <n v="0"/>
    <n v="0"/>
    <b v="1"/>
    <m/>
    <m/>
    <m/>
    <m/>
    <m/>
    <m/>
    <m/>
    <s v="אושר בתנאים בתאריך 3/11/20"/>
    <m/>
    <m/>
    <m/>
    <m/>
    <m/>
    <m/>
    <s v="שחר"/>
    <m/>
    <m/>
    <m/>
  </r>
  <r>
    <n v="1643"/>
    <m/>
    <m/>
    <m/>
    <m/>
    <m/>
    <m/>
    <m/>
    <m/>
    <m/>
    <m/>
    <n v="4348"/>
    <m/>
    <s v="ירושלים"/>
    <x v="17"/>
    <x v="82"/>
    <m/>
    <m/>
    <m/>
    <s v="מיסוי"/>
    <s v="מיסוי - פינוי-בינוי"/>
    <m/>
    <n v="88888904"/>
    <s v="101 20200361"/>
    <n v="101"/>
    <n v="20200361"/>
    <m/>
    <s v="בניה חדשה / בניין חדש"/>
    <m/>
    <s v="ירושלים"/>
    <n v="3000"/>
    <s v="סן מרטין"/>
    <m/>
    <n v="3"/>
    <n v="3"/>
    <m/>
    <d v="2020-07-02T00:00:00"/>
    <m/>
    <m/>
    <m/>
    <m/>
    <n v="130"/>
    <m/>
    <m/>
    <m/>
    <m/>
    <s v="מהות הבקשה"/>
    <s v="פינוי בנוי עבור בניית שני בנייני מגורים בני 18 ו - 10 קומות על גבי 3 קומות תת&quot;ק כולל מסד ובו מסחר וגן ילדים. סה&quot;כ 130 יח&quot;ד"/>
    <m/>
    <m/>
    <m/>
    <s v="NULL"/>
    <n v="117015"/>
    <m/>
    <d v="2022-04-12T00:00:00"/>
    <m/>
    <m/>
    <m/>
    <n v="30"/>
    <s v="נתוני מתחם"/>
    <n v="96"/>
    <s v="חישוב מתמטי"/>
    <n v="126"/>
    <s v="טופס היתר"/>
    <m/>
    <s v="היתר עבור הריסה (פינוי בינוי), חפירה, דיפון ורצפה ראשונה עבור 126 יח&quot;ד"/>
    <m/>
    <m/>
    <m/>
    <n v="2020"/>
    <x v="3"/>
    <s v="הריסה + בנייה"/>
    <s v="הריסה + חפירה ודיפון + בנייה"/>
    <m/>
    <n v="1"/>
    <m/>
    <m/>
    <m/>
    <n v="1"/>
    <s v="להיתר"/>
    <m/>
    <x v="1"/>
    <m/>
    <s v="אתר העירייה"/>
    <m/>
    <n v="88888904"/>
    <m/>
    <s v="בקשה איי די  ידנית - ירושלים + אין היתרID"/>
    <m/>
    <m/>
    <m/>
    <m/>
    <m/>
    <m/>
    <m/>
    <n v="26"/>
    <n v="26"/>
    <b v="1"/>
    <m/>
    <m/>
    <m/>
    <m/>
    <m/>
    <m/>
    <m/>
    <s v="אין מידע באתר העירייה (טרם התקיימה ועדה)"/>
    <m/>
    <m/>
    <m/>
    <m/>
    <m/>
    <s v="פיש"/>
    <m/>
    <m/>
    <m/>
    <m/>
  </r>
  <r>
    <n v="1639"/>
    <m/>
    <m/>
    <m/>
    <m/>
    <m/>
    <m/>
    <m/>
    <m/>
    <m/>
    <m/>
    <n v="4229"/>
    <m/>
    <s v="ירושלים"/>
    <x v="17"/>
    <x v="83"/>
    <m/>
    <m/>
    <m/>
    <s v="מיסוי"/>
    <s v="מיסוי - פינוי-בינוי"/>
    <m/>
    <n v="88888900"/>
    <s v="101 20190345"/>
    <n v="101"/>
    <n v="20190345"/>
    <m/>
    <s v="בניה חדשה / בניין חדש"/>
    <m/>
    <s v="ירושלים"/>
    <n v="3000"/>
    <s v="שטרן אברהם"/>
    <m/>
    <n v="34"/>
    <n v="34"/>
    <m/>
    <d v="2019-07-04T00:00:00"/>
    <m/>
    <m/>
    <n v="67"/>
    <n v="159"/>
    <n v="226"/>
    <m/>
    <m/>
    <s v="נתוני מתחם"/>
    <s v="נתוני מתחם"/>
    <s v="מהות הבקשה"/>
    <s v="בקשה להקמת  5 מבני מגורים חדשים בני 11 קומות עד 17 קומות מעל 4 קומות ת&quot;ק חניון משותף - סה&quot;כ  226 יח&quot;ד._x000a_"/>
    <m/>
    <m/>
    <m/>
    <s v="NULL"/>
    <n v="20190345"/>
    <m/>
    <d v="2021-04-12T00:00:00"/>
    <m/>
    <m/>
    <m/>
    <n v="67"/>
    <s v="נתוני מתחם"/>
    <n v="159"/>
    <s v="נתוני מתחם"/>
    <n v="226"/>
    <s v="אתר העירייה"/>
    <m/>
    <s v="היתר להריסת 5 מבנים קיימים בני 4 קומות , חפירה ומילוי דיפון וביסוס"/>
    <m/>
    <m/>
    <m/>
    <n v="2019"/>
    <x v="1"/>
    <s v="בנייה"/>
    <s v="הריסה + חפירה ודיפון"/>
    <m/>
    <n v="1"/>
    <m/>
    <m/>
    <m/>
    <n v="1"/>
    <s v="להיתר"/>
    <m/>
    <x v="1"/>
    <m/>
    <s v="אתר העירייה"/>
    <m/>
    <n v="88888900"/>
    <m/>
    <s v="בקשה איי די  ידנית -- ירושלים"/>
    <m/>
    <m/>
    <m/>
    <m/>
    <m/>
    <m/>
    <s v="מיצוי יח&quot;ד בפרויקט"/>
    <n v="0"/>
    <n v="0"/>
    <b v="1"/>
    <m/>
    <m/>
    <m/>
    <m/>
    <m/>
    <m/>
    <m/>
    <s v="אושר בתנאים בתאריך 31/5/2020"/>
    <m/>
    <m/>
    <m/>
    <m/>
    <m/>
    <m/>
    <s v="שחר"/>
    <m/>
    <m/>
    <m/>
  </r>
  <r>
    <n v="458"/>
    <m/>
    <m/>
    <m/>
    <m/>
    <m/>
    <m/>
    <m/>
    <m/>
    <m/>
    <m/>
    <n v="32849"/>
    <m/>
    <s v="מרכז"/>
    <x v="18"/>
    <x v="84"/>
    <m/>
    <m/>
    <m/>
    <s v="רשויות"/>
    <s v="רשויות מקומיות - פינוי-בינוי"/>
    <s v="פרויקט הושלם"/>
    <n v="765414"/>
    <s v="405 20080091"/>
    <n v="405"/>
    <n v="20080091"/>
    <s v="בקשה להיתר"/>
    <s v="בניה חדשה                               "/>
    <n v="6426567000"/>
    <s v="כפר סבא"/>
    <n v="6900"/>
    <s v="גורדון"/>
    <n v="513"/>
    <n v="15"/>
    <n v="15"/>
    <m/>
    <d v="2008-03-10T00:00:00"/>
    <n v="0"/>
    <n v="52"/>
    <n v="20"/>
    <n v="32"/>
    <n v="52"/>
    <m/>
    <m/>
    <m/>
    <m/>
    <m/>
    <s v=" הקמת בית מגורים בן 52 יח&quot;ד וחדר טרנפורמציה."/>
    <m/>
    <m/>
    <m/>
    <n v="1488046"/>
    <n v="20080091"/>
    <m/>
    <d v="2008-08-12T00:00:00"/>
    <m/>
    <m/>
    <m/>
    <n v="20"/>
    <m/>
    <n v="32"/>
    <m/>
    <n v="52"/>
    <m/>
    <m/>
    <m/>
    <m/>
    <m/>
    <m/>
    <n v="2008"/>
    <x v="16"/>
    <s v="בנייה"/>
    <s v="בנייה"/>
    <m/>
    <n v="1"/>
    <m/>
    <m/>
    <m/>
    <n v="1"/>
    <s v="להיתר"/>
    <m/>
    <x v="1"/>
    <m/>
    <m/>
    <m/>
    <n v="765414"/>
    <n v="1488046"/>
    <m/>
    <m/>
    <m/>
    <m/>
    <m/>
    <m/>
    <m/>
    <s v="מיצוי יח&quot;ד בפרויקט"/>
    <n v="0"/>
    <n v="0"/>
    <b v="1"/>
    <m/>
    <m/>
    <m/>
    <m/>
    <m/>
    <m/>
    <m/>
    <m/>
    <m/>
    <m/>
    <m/>
    <m/>
    <m/>
    <m/>
    <m/>
    <m/>
    <m/>
    <m/>
  </r>
  <r>
    <n v="459"/>
    <m/>
    <m/>
    <m/>
    <m/>
    <m/>
    <m/>
    <m/>
    <m/>
    <m/>
    <m/>
    <n v="32849"/>
    <m/>
    <s v="מרכז"/>
    <x v="18"/>
    <x v="84"/>
    <m/>
    <m/>
    <m/>
    <s v="רשויות"/>
    <s v="רשויות מקומיות - פינוי-בינוי"/>
    <s v="פרויקט הושלם"/>
    <n v="765413"/>
    <s v="405 20080090"/>
    <n v="405"/>
    <n v="20080090"/>
    <s v="בקשה להיתר"/>
    <s v="בניה חדשה                               "/>
    <n v="6426567000"/>
    <s v="כפר סבא"/>
    <n v="6900"/>
    <s v="ששת הימים"/>
    <n v="533"/>
    <n v="16"/>
    <n v="16"/>
    <m/>
    <d v="2008-03-10T00:00:00"/>
    <n v="0"/>
    <n v="68"/>
    <n v="20"/>
    <n v="48"/>
    <n v="68"/>
    <m/>
    <m/>
    <m/>
    <m/>
    <m/>
    <s v=" הקמת שני מבני מגורים - בני 68 יחידות דיור."/>
    <m/>
    <m/>
    <m/>
    <n v="1488045"/>
    <n v="20080090"/>
    <m/>
    <d v="2009-10-27T00:00:00"/>
    <m/>
    <m/>
    <m/>
    <n v="20"/>
    <m/>
    <n v="48"/>
    <m/>
    <n v="68"/>
    <m/>
    <m/>
    <m/>
    <m/>
    <m/>
    <m/>
    <n v="2008"/>
    <x v="13"/>
    <s v="בנייה"/>
    <s v="בנייה"/>
    <m/>
    <n v="2"/>
    <m/>
    <m/>
    <m/>
    <n v="1"/>
    <s v="להיתר"/>
    <m/>
    <x v="1"/>
    <m/>
    <m/>
    <m/>
    <n v="765413"/>
    <n v="1488045"/>
    <m/>
    <m/>
    <m/>
    <m/>
    <m/>
    <m/>
    <m/>
    <s v="מיצוי יח&quot;ד בפרויקט"/>
    <n v="0"/>
    <n v="0"/>
    <b v="1"/>
    <m/>
    <m/>
    <m/>
    <m/>
    <m/>
    <m/>
    <m/>
    <m/>
    <m/>
    <m/>
    <m/>
    <m/>
    <m/>
    <m/>
    <m/>
    <m/>
    <m/>
    <m/>
  </r>
  <r>
    <n v="460"/>
    <m/>
    <m/>
    <m/>
    <m/>
    <m/>
    <m/>
    <m/>
    <m/>
    <m/>
    <m/>
    <n v="36980"/>
    <m/>
    <s v="מרכז"/>
    <x v="18"/>
    <x v="85"/>
    <m/>
    <m/>
    <m/>
    <s v="רשויות"/>
    <s v="רשויות מקומיות - פינוי-בינוי"/>
    <s v="תכנית מאושרת עם פעילות יזמית"/>
    <n v="5435239"/>
    <s v="405 20180160"/>
    <n v="405"/>
    <n v="20180160"/>
    <s v="בקשה למידע"/>
    <s v="בניה חדשה"/>
    <n v="6435280000"/>
    <s v="כפר סבא"/>
    <n v="6900"/>
    <s v=""/>
    <n v="0"/>
    <n v="0"/>
    <n v="0"/>
    <m/>
    <d v="2018-04-16T00:00:00"/>
    <n v="0"/>
    <n v="244"/>
    <m/>
    <m/>
    <n v="244"/>
    <m/>
    <m/>
    <m/>
    <m/>
    <m/>
    <s v="הקמת 2 מגדלי מגורים בני 244 יח&quot;ד סה&quot;כ ב- 30 קומות עם חניון משותף."/>
    <m/>
    <m/>
    <m/>
    <s v="NULL"/>
    <m/>
    <m/>
    <m/>
    <m/>
    <m/>
    <m/>
    <m/>
    <m/>
    <m/>
    <m/>
    <m/>
    <m/>
    <m/>
    <m/>
    <m/>
    <m/>
    <m/>
    <n v="2018"/>
    <x v="0"/>
    <s v="בנייה"/>
    <m/>
    <m/>
    <n v="1"/>
    <n v="1"/>
    <m/>
    <m/>
    <n v="1"/>
    <s v="למידע"/>
    <m/>
    <x v="0"/>
    <m/>
    <m/>
    <m/>
    <m/>
    <m/>
    <m/>
    <m/>
    <m/>
    <m/>
    <m/>
    <m/>
    <m/>
    <m/>
    <n v="1068"/>
    <n v="1068"/>
    <b v="1"/>
    <m/>
    <m/>
    <m/>
    <m/>
    <m/>
    <m/>
    <m/>
    <m/>
    <m/>
    <m/>
    <m/>
    <m/>
    <s v="פיש"/>
    <m/>
    <m/>
    <m/>
    <m/>
    <m/>
  </r>
  <r>
    <n v="461"/>
    <m/>
    <m/>
    <m/>
    <m/>
    <m/>
    <m/>
    <m/>
    <m/>
    <m/>
    <m/>
    <n v="36980"/>
    <m/>
    <s v="מרכז"/>
    <x v="18"/>
    <x v="85"/>
    <m/>
    <m/>
    <m/>
    <s v="רשויות"/>
    <s v="רשויות מקומיות - פינוי-בינוי"/>
    <s v="תכנית מאושרת עם פעילות יזמית"/>
    <n v="6817671"/>
    <s v="405 20180160"/>
    <n v="405"/>
    <n v="20180160"/>
    <s v="בקשה למידע"/>
    <s v="בניה חדשה"/>
    <n v="6435280000"/>
    <s v="כפר סבא"/>
    <n v="6900"/>
    <s v=""/>
    <n v="0"/>
    <n v="0"/>
    <n v="0"/>
    <m/>
    <d v="2018-04-16T00:00:00"/>
    <n v="0"/>
    <n v="244"/>
    <m/>
    <m/>
    <n v="244"/>
    <m/>
    <m/>
    <m/>
    <m/>
    <m/>
    <s v="הקמת 2 מגדלי מגורים בני 244 יח&quot;ד סה&quot;כ ב- 30 קומות עם חניון משותף."/>
    <m/>
    <m/>
    <m/>
    <s v="NULL"/>
    <m/>
    <m/>
    <m/>
    <m/>
    <m/>
    <m/>
    <m/>
    <m/>
    <m/>
    <m/>
    <m/>
    <m/>
    <m/>
    <m/>
    <m/>
    <m/>
    <m/>
    <n v="2018"/>
    <x v="0"/>
    <s v="בנייה"/>
    <m/>
    <m/>
    <m/>
    <m/>
    <m/>
    <m/>
    <n v="4"/>
    <s v="למידע"/>
    <m/>
    <x v="0"/>
    <m/>
    <m/>
    <m/>
    <m/>
    <m/>
    <m/>
    <m/>
    <m/>
    <m/>
    <m/>
    <m/>
    <m/>
    <m/>
    <n v="1068"/>
    <n v="1068"/>
    <b v="1"/>
    <m/>
    <m/>
    <m/>
    <m/>
    <m/>
    <m/>
    <m/>
    <m/>
    <m/>
    <m/>
    <m/>
    <m/>
    <m/>
    <m/>
    <m/>
    <m/>
    <m/>
    <m/>
  </r>
  <r>
    <n v="462"/>
    <m/>
    <m/>
    <m/>
    <m/>
    <m/>
    <m/>
    <m/>
    <m/>
    <m/>
    <m/>
    <n v="36980"/>
    <m/>
    <s v="מרכז"/>
    <x v="18"/>
    <x v="85"/>
    <m/>
    <m/>
    <m/>
    <s v="רשויות"/>
    <s v="רשויות מקומיות - פינוי-בינוי"/>
    <s v="תכנית מאושרת עם פעילות יזמית"/>
    <n v="6817662"/>
    <s v="405 20190104"/>
    <n v="405"/>
    <n v="20190104"/>
    <s v="בקשה למידע"/>
    <s v="בניה חדשה"/>
    <n v="6435280000"/>
    <s v="כפר סבא"/>
    <n v="6900"/>
    <s v=""/>
    <n v="0"/>
    <n v="0"/>
    <n v="0"/>
    <m/>
    <d v="2019-03-07T00:00:00"/>
    <n v="0"/>
    <n v="244"/>
    <m/>
    <m/>
    <n v="244"/>
    <m/>
    <m/>
    <m/>
    <m/>
    <m/>
    <s v="פירוט לגבי הבניה המבוקשת הקמת שני מגדלי מגורים  בני 30 קומות, 122 יח&quot;ד בכל בניין, סה&quot;כ 244 יח&quot;ד, כולל 3 מרתפי חניה, כולל חניון בחלקה 282 כולל דיפון וחפירה, כולל עוגנים +צובר גז+ חדר טרפו"/>
    <m/>
    <m/>
    <m/>
    <s v="NULL"/>
    <m/>
    <m/>
    <m/>
    <m/>
    <m/>
    <m/>
    <m/>
    <m/>
    <m/>
    <m/>
    <m/>
    <m/>
    <m/>
    <m/>
    <m/>
    <m/>
    <m/>
    <n v="2019"/>
    <x v="0"/>
    <s v="חפירה ודיפון + בנייה"/>
    <m/>
    <m/>
    <n v="1"/>
    <m/>
    <m/>
    <m/>
    <n v="2"/>
    <s v="למידע"/>
    <m/>
    <x v="0"/>
    <m/>
    <m/>
    <m/>
    <m/>
    <m/>
    <m/>
    <m/>
    <m/>
    <m/>
    <m/>
    <m/>
    <m/>
    <m/>
    <n v="1068"/>
    <n v="1068"/>
    <b v="1"/>
    <m/>
    <m/>
    <m/>
    <m/>
    <m/>
    <m/>
    <m/>
    <m/>
    <m/>
    <m/>
    <m/>
    <m/>
    <m/>
    <m/>
    <m/>
    <m/>
    <m/>
    <m/>
  </r>
  <r>
    <n v="1242"/>
    <m/>
    <m/>
    <m/>
    <m/>
    <m/>
    <m/>
    <m/>
    <m/>
    <m/>
    <m/>
    <n v="36980"/>
    <m/>
    <s v="מרכז"/>
    <x v="18"/>
    <x v="85"/>
    <m/>
    <m/>
    <m/>
    <s v="רשויות"/>
    <s v="פינוי-בינוי"/>
    <s v="תכנית מאושרת עם פעילות יזמית"/>
    <n v="7142959"/>
    <s v="405 20200120"/>
    <n v="405"/>
    <n v="20200120"/>
    <s v="בקשה להיתר- רישוי מסלול הקלות ושימוש חורג                                       "/>
    <s v="בניה חדשה                               "/>
    <n v="6435280000"/>
    <s v="כפר סבא"/>
    <n v="6900"/>
    <s v="רופין                                                       "/>
    <n v="535"/>
    <n v="0"/>
    <n v="0"/>
    <m/>
    <d v="2020-03-05T00:00:00"/>
    <n v="0"/>
    <n v="244"/>
    <m/>
    <m/>
    <n v="244"/>
    <s v="2020_02"/>
    <d v="2020-11-24T10:27:21"/>
    <m/>
    <m/>
    <s v="אתר העירייה"/>
    <s v=" הקמת 2 בנייני מגורים בני 30 קומות, 122 יחד כל אחד  סהכ 244 יחד מעל 3 מפלסי מרתפי חניה ובהם 244 חניות. בכל בניין קומת קרקע מבואת כניסה חדרי אשפה מחסנים , קומה 1 - חללי עבודה ומחסניים דירתיים,  קומות 2-19 5 דירות בכל קומה, קומות 25-20  4 דירות טיפוסית בכל קומה, קומות 27-26 3 דירות בכל קומה, קומה 28 2 דירות גג (בדירת גג מערבית מבוקשת בריכת שחיה בקומה 30).                                                                                                                                                                                                                                                                                                                                                                                                                                                                                                                                                                                                                                                                  "/>
    <n v="20200012"/>
    <d v="2020-08-17T00:00:00"/>
    <s v="     א.    התייחסות להקלות שפורסמו:  1. ניוד מחסנים מקומת מרתף לקומת קרקע, קומה א' וקומות טיפוסיות נמוכות.      לאשר בנימוק שיפור תכנוני לתפקוד בניין המגורים  2. הגבהת קומת גג מ- 3.50 מ' ל- 4.50 מ'. (3.15 מ' נטו במקום 2.95מ')      לאשר בנימוק לצורך תכנון יחודי של קומת הפנטאוז     ב.    לאשר הבקשה בתנאים הבאים:  1. השלמת תכנית עיצוב אדריכלי ופיתוח בהתאם להחלטת ועדת משנה מיום 30.03.20  2. הגשת דוח אקוסטי.  3. הגשת דוח טרמי.  4. אישור היחידה האיזורית לאיכות הסביבה לקביעת תנאים מפורטים למניעת מפגעים      סביבתיים  5. אישור היחידה האזורית לאיכות הסביבה לאלמנטים לשמירה על נוחות אקלימית ומשטר      רוחות.  6. אישור רשות התעופה האזרחית.  7. הגשה ואישור הועדה לתצר כתנאי למתן היתר, רישום התצר כתנאי לטופס 4  8. תנאי לאיכלוס:      התקשרות עם חברת אחזקות לתחזוקת השטחים המשותפים למשך 10 שנים  9. תיקון הערות הבדיקה, הערות עג תשריט הבקשה והתאמה לדרישות מהנדסת העיר.     הצביעו:  1 נגד: יובל לוי  5 בעד: ראש העיר, דני הרוש, עילאי הרסגור הנדין, פינחס כהנא, יוסי סדבון"/>
    <s v="NULL"/>
    <m/>
    <m/>
    <m/>
    <m/>
    <m/>
    <m/>
    <m/>
    <m/>
    <m/>
    <m/>
    <m/>
    <m/>
    <m/>
    <m/>
    <s v="NULL"/>
    <s v="NULL"/>
    <s v="לפי גוש חלקה (מרץ 2021)"/>
    <n v="2020"/>
    <x v="0"/>
    <s v="בנייה"/>
    <m/>
    <m/>
    <n v="1"/>
    <m/>
    <m/>
    <m/>
    <n v="1"/>
    <s v="להיתר"/>
    <m/>
    <x v="0"/>
    <m/>
    <m/>
    <m/>
    <m/>
    <m/>
    <m/>
    <m/>
    <m/>
    <m/>
    <m/>
    <m/>
    <m/>
    <m/>
    <n v="1068"/>
    <n v="1068"/>
    <b v="1"/>
    <m/>
    <m/>
    <m/>
    <m/>
    <m/>
    <m/>
    <m/>
    <s v="אישור בתנאים"/>
    <m/>
    <m/>
    <m/>
    <m/>
    <m/>
    <s v="פיש"/>
    <m/>
    <m/>
    <m/>
    <m/>
  </r>
  <r>
    <n v="2034"/>
    <m/>
    <m/>
    <m/>
    <m/>
    <m/>
    <m/>
    <m/>
    <m/>
    <m/>
    <m/>
    <n v="100039"/>
    <m/>
    <s v="מרכז"/>
    <x v="19"/>
    <x v="86"/>
    <m/>
    <m/>
    <m/>
    <s v="ללא מימון"/>
    <s v="בינוי פינוי"/>
    <s v="תכנית מאושרת ללא יזם"/>
    <n v="7537770"/>
    <s v="406 2021048"/>
    <n v="406"/>
    <n v="2021048"/>
    <s v="בקשה להיתר הסכם גג"/>
    <s v="בניה חדשה"/>
    <n v="8199"/>
    <s v="לוד"/>
    <n v="7000"/>
    <m/>
    <n v="0"/>
    <n v="0"/>
    <n v="0"/>
    <m/>
    <d v="2020-09-24T00:00:00"/>
    <n v="0"/>
    <n v="168"/>
    <m/>
    <m/>
    <n v="168"/>
    <m/>
    <m/>
    <m/>
    <m/>
    <s v="מהות הבקשה"/>
    <s v="אחד בן 23 קומות מגורים הכולל 127 יח&quot;ד ומתחם תעסוקה, השני בן 8 קומות מגורים  הכולל 41 יח&quot;ד, סה&quot;כ 168 יח&quot;ד. לבנינים קומה טכנית על הגג מעל קומות המגורים. למתחם זה צובר גז+ חדר שנאים+ חיבור אשפה פניאומטית. מתחם מגורים בו שלוש קומות מרתף, מעליהן שני בנייני מגורים, "/>
    <m/>
    <m/>
    <s v="NULL"/>
    <s v="NULL"/>
    <m/>
    <m/>
    <m/>
    <m/>
    <m/>
    <m/>
    <m/>
    <m/>
    <m/>
    <m/>
    <m/>
    <m/>
    <m/>
    <m/>
    <m/>
    <m/>
    <m/>
    <n v="2020"/>
    <x v="0"/>
    <s v="בנייה"/>
    <m/>
    <m/>
    <n v="2"/>
    <m/>
    <m/>
    <n v="1"/>
    <n v="1"/>
    <s v="להיתר"/>
    <m/>
    <x v="0"/>
    <m/>
    <m/>
    <m/>
    <m/>
    <m/>
    <s v="היתר ידני ולכן אין ID"/>
    <m/>
    <m/>
    <m/>
    <m/>
    <m/>
    <m/>
    <m/>
    <n v="543"/>
    <n v="543"/>
    <b v="1"/>
    <m/>
    <m/>
    <m/>
    <m/>
    <m/>
    <m/>
    <m/>
    <m/>
    <m/>
    <m/>
    <m/>
    <m/>
    <m/>
    <s v="פיש"/>
    <m/>
    <m/>
    <m/>
    <m/>
  </r>
  <r>
    <n v="1806"/>
    <m/>
    <m/>
    <m/>
    <m/>
    <m/>
    <m/>
    <m/>
    <m/>
    <m/>
    <m/>
    <n v="100039"/>
    <m/>
    <s v="מרכז"/>
    <x v="19"/>
    <x v="86"/>
    <m/>
    <m/>
    <m/>
    <s v="ללא מימון"/>
    <s v="בינוי פינוי"/>
    <s v="תכנית מאושרת ללא יזם"/>
    <n v="7267516"/>
    <s v="406 2021014"/>
    <n v="406"/>
    <n v="2021014"/>
    <s v="בקשה להיתר הסכם גג"/>
    <s v="בניה חדשה"/>
    <n v="8199"/>
    <s v="לוד"/>
    <n v="7000"/>
    <m/>
    <n v="0"/>
    <n v="0"/>
    <n v="0"/>
    <s v="     "/>
    <d v="2021-02-07T00:00:00"/>
    <n v="0"/>
    <n v="0"/>
    <m/>
    <m/>
    <n v="168"/>
    <s v="2021_01"/>
    <d v="2021-06-14T12:45:52"/>
    <m/>
    <m/>
    <s v="בקשה מובילה"/>
    <s v="היתר חפירה._x000a_היתר חפירה, דיפון וביסוס כולל התארגנות אתר למגרש 114 המיועד למתחם מגורים ותעסוקה._x000a_עבור בקשה ראשית מספר 2021048."/>
    <s v="NULL"/>
    <s v="NULL"/>
    <s v="NULL"/>
    <s v="NULL"/>
    <n v="2021014"/>
    <s v="NULL"/>
    <d v="2022-01-01T00:00:00"/>
    <m/>
    <m/>
    <m/>
    <m/>
    <m/>
    <m/>
    <m/>
    <n v="168"/>
    <s v="מהות הבקשה"/>
    <m/>
    <s v="היתר חפירה, דיפון וביסוס כולל התארגנות אתר למגרש 114 המיועד למתחם מגורים ותעסוקה. עבור בקשה ראשית מספר 2021048."/>
    <m/>
    <m/>
    <s v="תוכנית"/>
    <n v="2021"/>
    <x v="3"/>
    <s v="חפירה + דיפון"/>
    <s v="חפירה + דיפון"/>
    <m/>
    <n v="2"/>
    <m/>
    <m/>
    <m/>
    <n v="2"/>
    <s v="להיתר"/>
    <m/>
    <x v="5"/>
    <s v="תאריך היתר פיקטיבי. ההיתר ניתן ב15/12/21. לפי חגי והמנהלת לא פב"/>
    <m/>
    <m/>
    <n v="7537770"/>
    <m/>
    <m/>
    <m/>
    <m/>
    <m/>
    <m/>
    <m/>
    <m/>
    <m/>
    <n v="543"/>
    <n v="543"/>
    <b v="1"/>
    <m/>
    <m/>
    <m/>
    <m/>
    <m/>
    <m/>
    <m/>
    <m/>
    <m/>
    <m/>
    <m/>
    <m/>
    <m/>
    <m/>
    <m/>
    <m/>
    <m/>
    <m/>
  </r>
  <r>
    <n v="2035"/>
    <m/>
    <m/>
    <m/>
    <m/>
    <m/>
    <m/>
    <m/>
    <m/>
    <m/>
    <m/>
    <n v="100039"/>
    <m/>
    <s v="מרכז"/>
    <x v="19"/>
    <x v="86"/>
    <m/>
    <m/>
    <m/>
    <s v="ללא מימון"/>
    <s v="בינוי פינוי"/>
    <s v="תכנית מאושרת ללא יזם"/>
    <n v="7537771"/>
    <s v="406 2021049"/>
    <n v="406"/>
    <n v="2021049"/>
    <s v="בקשה להיתר הסכם גג"/>
    <s v="בניה חדשה"/>
    <n v="8200"/>
    <s v="לוד"/>
    <n v="7000"/>
    <m/>
    <n v="0"/>
    <n v="0"/>
    <n v="0"/>
    <m/>
    <d v="2020-09-24T00:00:00"/>
    <n v="0"/>
    <n v="166"/>
    <m/>
    <m/>
    <n v="166"/>
    <m/>
    <m/>
    <m/>
    <m/>
    <s v="מהות הבקשה"/>
    <s v="אחד בן 23 קומות מגורים הכולל 127 יח&quot;ד ושני גני ילדים, השני בן 8 קומות מגורים  הכולל 39 יח&quot;ד, סה&quot;כ 166 יח&quot;ד. לבנינים קומה טכנית על הגג שמעל קומות המגורים. למתחם זה צובר גז+ חדר שנאים+ חיבור אשפה פניאומטית. מתחם מגורים בו שלוש קומות מרתף, מעליהן קומת מסחר ומעליה שני בנייני מגורים, "/>
    <m/>
    <m/>
    <s v="NULL"/>
    <s v="NULL"/>
    <m/>
    <m/>
    <m/>
    <m/>
    <m/>
    <m/>
    <m/>
    <m/>
    <m/>
    <m/>
    <m/>
    <m/>
    <m/>
    <m/>
    <m/>
    <m/>
    <m/>
    <n v="2020"/>
    <x v="0"/>
    <s v="בנייה"/>
    <m/>
    <m/>
    <n v="3"/>
    <m/>
    <m/>
    <n v="1"/>
    <n v="1"/>
    <s v="להיתר"/>
    <m/>
    <x v="0"/>
    <m/>
    <m/>
    <m/>
    <m/>
    <m/>
    <s v="היתר ידני ולכן אין ID"/>
    <m/>
    <m/>
    <m/>
    <m/>
    <m/>
    <m/>
    <m/>
    <n v="543"/>
    <n v="543"/>
    <b v="1"/>
    <m/>
    <m/>
    <m/>
    <m/>
    <m/>
    <m/>
    <m/>
    <m/>
    <m/>
    <m/>
    <m/>
    <m/>
    <m/>
    <s v="פיש"/>
    <m/>
    <m/>
    <m/>
    <m/>
  </r>
  <r>
    <n v="1807"/>
    <m/>
    <m/>
    <m/>
    <m/>
    <m/>
    <m/>
    <m/>
    <m/>
    <m/>
    <m/>
    <n v="100039"/>
    <m/>
    <s v="מרכז"/>
    <x v="19"/>
    <x v="86"/>
    <m/>
    <m/>
    <m/>
    <s v="ללא מימון"/>
    <s v="בינוי פינוי"/>
    <s v="תכנית מאושרת ללא יזם"/>
    <n v="7262224"/>
    <s v="406 2021015"/>
    <n v="406"/>
    <n v="2021015"/>
    <s v="בקשה להיתר הסכם גג"/>
    <s v="בניה חדשה"/>
    <n v="8200"/>
    <s v="לוד"/>
    <n v="7000"/>
    <m/>
    <n v="0"/>
    <n v="0"/>
    <n v="0"/>
    <s v="     "/>
    <d v="2021-02-07T00:00:00"/>
    <n v="0"/>
    <n v="0"/>
    <m/>
    <m/>
    <n v="166"/>
    <s v="2021_01"/>
    <d v="2021-06-14T12:45:52"/>
    <m/>
    <m/>
    <s v="בקשה מובילה"/>
    <s v="היתר חפירה._x000a_היתר חפירה, דיפון וביסוס כולל התארגנות אתר למגרש 118 המיועד למתחם מגורים ומסחר._x000a_עבור בקשה ראשית מספר 2021049."/>
    <s v="NULL"/>
    <s v="NULL"/>
    <s v="NULL"/>
    <s v="NULL"/>
    <n v="2021015"/>
    <s v="NULL"/>
    <d v="2022-01-01T00:00:00"/>
    <m/>
    <m/>
    <m/>
    <m/>
    <m/>
    <m/>
    <m/>
    <n v="166"/>
    <s v="מהות הבקשה"/>
    <m/>
    <s v="היתר חפירה, דיפון וביסוס כולל התארגנות אתר למגרש 118 המיועד למתחם מגורים. עבור בקשה ראשית מספר 2021049."/>
    <m/>
    <m/>
    <s v="תוכנית"/>
    <n v="2021"/>
    <x v="3"/>
    <s v="חפירה + דיפון"/>
    <m/>
    <m/>
    <n v="3"/>
    <m/>
    <m/>
    <m/>
    <n v="2"/>
    <s v="להיתר"/>
    <m/>
    <x v="5"/>
    <s v="תאריך היתר פיקטיבי. ההיתר ניתן ב15/12/21. לפי חגי והמנהלת לא פב"/>
    <m/>
    <m/>
    <n v="7537771"/>
    <m/>
    <m/>
    <m/>
    <m/>
    <m/>
    <m/>
    <m/>
    <m/>
    <m/>
    <n v="543"/>
    <n v="543"/>
    <b v="1"/>
    <m/>
    <m/>
    <m/>
    <m/>
    <m/>
    <m/>
    <m/>
    <m/>
    <m/>
    <m/>
    <m/>
    <m/>
    <m/>
    <m/>
    <m/>
    <m/>
    <m/>
    <m/>
  </r>
  <r>
    <n v="2033"/>
    <m/>
    <m/>
    <m/>
    <m/>
    <m/>
    <m/>
    <m/>
    <m/>
    <m/>
    <m/>
    <n v="100039"/>
    <m/>
    <s v="מרכז"/>
    <x v="19"/>
    <x v="86"/>
    <m/>
    <m/>
    <m/>
    <s v="ללא מימון"/>
    <s v="בינוי פינוי"/>
    <s v="תכנית מאושרת ללא יזם"/>
    <n v="7537769"/>
    <s v="406 2021047"/>
    <n v="406"/>
    <n v="2021047"/>
    <s v="בקשה להיתר הסכם גג"/>
    <s v="בניה חדשה"/>
    <n v="8201"/>
    <s v="לוד"/>
    <n v="7000"/>
    <m/>
    <n v="0"/>
    <n v="0"/>
    <n v="0"/>
    <m/>
    <d v="2020-09-24T00:00:00"/>
    <n v="0"/>
    <n v="196"/>
    <m/>
    <m/>
    <n v="196"/>
    <m/>
    <m/>
    <m/>
    <m/>
    <s v="מהות הבקשה"/>
    <s v="אחד בן 28 קומות מגורים הכולל 157 יח&quot;ד, השני בן 8 קומות מגורים  הכולל 39 יח&quot;ד, סה&quot;כ 196 יח&quot;ד. לבנינים קומה טכנית על הגג שמעל קומות המגורים. למתחם זה צובר גז+ חדר שנאים+ חיבור אשפה פניאומטית. מתחם מגורים בו שלוש קומות מרתף, מעליהן קומת מסחר, ומעליה שני בנייני מגורים, "/>
    <m/>
    <m/>
    <s v="NULL"/>
    <s v="NULL"/>
    <m/>
    <m/>
    <m/>
    <m/>
    <m/>
    <m/>
    <m/>
    <m/>
    <m/>
    <m/>
    <m/>
    <m/>
    <m/>
    <m/>
    <m/>
    <m/>
    <m/>
    <n v="2020"/>
    <x v="0"/>
    <s v="בנייה"/>
    <m/>
    <m/>
    <n v="1"/>
    <m/>
    <m/>
    <m/>
    <n v="1"/>
    <s v="להיתר"/>
    <m/>
    <x v="0"/>
    <m/>
    <m/>
    <m/>
    <m/>
    <m/>
    <m/>
    <m/>
    <m/>
    <m/>
    <m/>
    <m/>
    <m/>
    <m/>
    <n v="543"/>
    <n v="543"/>
    <b v="1"/>
    <m/>
    <m/>
    <m/>
    <m/>
    <m/>
    <m/>
    <m/>
    <m/>
    <m/>
    <m/>
    <m/>
    <m/>
    <m/>
    <s v="פיש"/>
    <m/>
    <m/>
    <m/>
    <m/>
  </r>
  <r>
    <n v="1808"/>
    <m/>
    <m/>
    <m/>
    <m/>
    <m/>
    <m/>
    <m/>
    <m/>
    <m/>
    <m/>
    <n v="100039"/>
    <m/>
    <s v="מרכז"/>
    <x v="19"/>
    <x v="86"/>
    <m/>
    <m/>
    <m/>
    <s v="ללא מימון"/>
    <s v="בינוי פינוי"/>
    <s v="תכנית מאושרת ללא יזם"/>
    <n v="7262915"/>
    <s v="406 2021013"/>
    <n v="406"/>
    <n v="2021013"/>
    <s v="בקשה להיתר הסכם גג"/>
    <s v="בניה חדשה"/>
    <n v="8201"/>
    <s v="לוד"/>
    <n v="7000"/>
    <m/>
    <n v="0"/>
    <n v="0"/>
    <n v="0"/>
    <s v="     "/>
    <d v="2021-02-07T00:00:00"/>
    <n v="0"/>
    <n v="0"/>
    <m/>
    <m/>
    <n v="196"/>
    <s v="2021_01"/>
    <d v="2021-06-14T12:45:52"/>
    <m/>
    <m/>
    <s v="בקשה מובילה"/>
    <s v="היתר חפירה._x000a_חפירה, דיפון וביסוס כולל התארגנות אתר למגרש 102 המיועד למתחם מגורים ומסחר._x000a_עבור בקשה ראשית מספר 2021047."/>
    <s v="NULL"/>
    <s v="NULL"/>
    <s v="NULL"/>
    <s v="NULL"/>
    <m/>
    <s v="NULL"/>
    <m/>
    <m/>
    <m/>
    <m/>
    <m/>
    <m/>
    <m/>
    <m/>
    <m/>
    <m/>
    <m/>
    <m/>
    <m/>
    <m/>
    <s v="תוכנית"/>
    <n v="2021"/>
    <x v="0"/>
    <s v="חפירה + דיפון"/>
    <m/>
    <m/>
    <n v="1"/>
    <m/>
    <m/>
    <m/>
    <n v="2"/>
    <s v="להיתר"/>
    <m/>
    <x v="0"/>
    <m/>
    <m/>
    <m/>
    <m/>
    <m/>
    <m/>
    <m/>
    <m/>
    <m/>
    <m/>
    <m/>
    <m/>
    <m/>
    <n v="543"/>
    <n v="543"/>
    <b v="1"/>
    <m/>
    <m/>
    <m/>
    <m/>
    <m/>
    <m/>
    <m/>
    <m/>
    <m/>
    <m/>
    <m/>
    <m/>
    <m/>
    <m/>
    <m/>
    <m/>
    <m/>
    <m/>
  </r>
  <r>
    <n v="1809"/>
    <m/>
    <m/>
    <m/>
    <m/>
    <m/>
    <m/>
    <m/>
    <m/>
    <m/>
    <m/>
    <n v="100039"/>
    <m/>
    <s v="מרכז"/>
    <x v="19"/>
    <x v="86"/>
    <m/>
    <m/>
    <m/>
    <s v="ללא מימון"/>
    <s v="בינוי פינוי"/>
    <s v="תכנית מאושרת ללא יזם"/>
    <n v="7477442"/>
    <s v="406 202100136"/>
    <n v="406"/>
    <n v="202100136"/>
    <s v="בקשה להיתר הסכם גג"/>
    <s v="בניה חדשה"/>
    <n v="8254"/>
    <s v="לוד"/>
    <n v="7000"/>
    <m/>
    <n v="0"/>
    <n v="0"/>
    <n v="0"/>
    <s v="     "/>
    <d v="2021-08-02T00:00:00"/>
    <n v="0"/>
    <n v="0"/>
    <m/>
    <m/>
    <m/>
    <s v="2021_04"/>
    <d v="2021-09-14T12:11:07"/>
    <m/>
    <m/>
    <m/>
    <s v="חפירה ודיפון._x000a_בקשה להיתר חפירה דיפון וביסוס כולל התארגנות אתר, למגרש 111 המיועד למתחם מגורים ומסחר."/>
    <s v="NULL"/>
    <s v="NULL"/>
    <s v="NULL"/>
    <s v="NULL"/>
    <m/>
    <s v="NULL"/>
    <m/>
    <m/>
    <m/>
    <m/>
    <m/>
    <m/>
    <m/>
    <m/>
    <m/>
    <m/>
    <m/>
    <m/>
    <m/>
    <m/>
    <s v="תוכנית"/>
    <n v="2021"/>
    <x v="0"/>
    <s v="חפירה + דיפון"/>
    <m/>
    <m/>
    <s v="?"/>
    <m/>
    <m/>
    <m/>
    <s v="2?"/>
    <s v="להיתר"/>
    <s v="מוביל או המשכי? המשכי כי בשלוש הבקשות האחרות, סכום היחד שווה לסכום המוצע של המתחם. מוביל כי זהו תיק בניין שונה ומגרש שונה"/>
    <x v="0"/>
    <m/>
    <m/>
    <m/>
    <m/>
    <m/>
    <m/>
    <m/>
    <m/>
    <m/>
    <m/>
    <m/>
    <m/>
    <m/>
    <n v="543"/>
    <n v="543"/>
    <b v="1"/>
    <m/>
    <m/>
    <m/>
    <m/>
    <m/>
    <m/>
    <m/>
    <m/>
    <m/>
    <m/>
    <m/>
    <m/>
    <m/>
    <m/>
    <m/>
    <m/>
    <m/>
    <m/>
  </r>
  <r>
    <n v="1810"/>
    <m/>
    <m/>
    <m/>
    <m/>
    <m/>
    <m/>
    <m/>
    <m/>
    <m/>
    <m/>
    <n v="100039"/>
    <m/>
    <s v="מרכז"/>
    <x v="19"/>
    <x v="86"/>
    <m/>
    <m/>
    <m/>
    <s v="ללא מימון"/>
    <s v="בינוי פינוי"/>
    <s v="תכנית מאושרת ללא יזם"/>
    <n v="7477443"/>
    <s v="406 202100137"/>
    <n v="406"/>
    <n v="202100137"/>
    <s v="בקשה להיתר הסכם גג"/>
    <s v="בניה חדשה"/>
    <n v="8256"/>
    <s v="לוד"/>
    <n v="7000"/>
    <m/>
    <n v="0"/>
    <n v="0"/>
    <n v="0"/>
    <s v="     "/>
    <d v="2021-08-02T00:00:00"/>
    <n v="0"/>
    <n v="0"/>
    <m/>
    <m/>
    <m/>
    <s v="2021_04"/>
    <d v="2021-09-14T12:11:07"/>
    <m/>
    <m/>
    <m/>
    <s v="חפירה ודיפון._x000a_בקשה להיתר חפירה דיפון וביסוס כולל התארגנות אתר, למגרש 112 המיועד למתחם מגורים ומסחר."/>
    <s v="NULL"/>
    <s v="NULL"/>
    <s v="NULL"/>
    <s v="NULL"/>
    <m/>
    <s v="NULL"/>
    <m/>
    <m/>
    <m/>
    <m/>
    <m/>
    <m/>
    <m/>
    <m/>
    <m/>
    <m/>
    <m/>
    <m/>
    <m/>
    <m/>
    <s v="תוכנית"/>
    <n v="2021"/>
    <x v="0"/>
    <s v="חפירה + דיפון"/>
    <m/>
    <m/>
    <s v="?"/>
    <m/>
    <m/>
    <m/>
    <s v="2?"/>
    <s v="להיתר"/>
    <s v="מוביל או המשכי? המשכי כי בשלוש הבקשות האחרות, סכום היחד שווה לסכום המוצע של המתחם. מוביל כי זהו תיק בניין שונה ומגרש שונה"/>
    <x v="0"/>
    <m/>
    <m/>
    <m/>
    <m/>
    <m/>
    <m/>
    <m/>
    <m/>
    <m/>
    <m/>
    <m/>
    <m/>
    <m/>
    <n v="543"/>
    <n v="543"/>
    <b v="1"/>
    <m/>
    <m/>
    <m/>
    <m/>
    <m/>
    <m/>
    <m/>
    <m/>
    <m/>
    <m/>
    <m/>
    <m/>
    <m/>
    <m/>
    <m/>
    <m/>
    <m/>
    <m/>
  </r>
  <r>
    <n v="2098"/>
    <m/>
    <s v="כן"/>
    <m/>
    <m/>
    <s v="לטייב - מהות ההיתר שונה"/>
    <s v="כפול עם נתוני עבר"/>
    <m/>
    <m/>
    <s v="אין פרויקט במדלן"/>
    <m/>
    <n v="4291"/>
    <m/>
    <s v="מרכז"/>
    <x v="19"/>
    <x v="87"/>
    <m/>
    <m/>
    <m/>
    <s v="מיסוי"/>
    <s v="בינוי פינוי"/>
    <m/>
    <n v="7574180"/>
    <s v="406 2021121"/>
    <n v="406"/>
    <n v="2021121"/>
    <s v="בקשה להיתר"/>
    <s v="הריסה"/>
    <n v="8316"/>
    <s v="לוד"/>
    <n v="7000"/>
    <s v="גרינבוים"/>
    <n v="366"/>
    <n v="16"/>
    <n v="16"/>
    <s v="     "/>
    <d v="2021-08-12T00:00:00"/>
    <n v="0"/>
    <n v="0"/>
    <m/>
    <m/>
    <n v="288"/>
    <s v="2022_01"/>
    <d v="2022-01-11T16:30:27"/>
    <m/>
    <m/>
    <s v="מנהלת"/>
    <s v="הריסת בניין מגורים ברח' גרינבויים מס' 16 לצורך הקמת בנין מגורים סמוך במסגרת פינוי בינוי. יש חתימות של כל בעלי הדירות בבניין. "/>
    <s v="NULL"/>
    <s v="NULL"/>
    <s v="NULL"/>
    <n v="2157920"/>
    <n v="2021121"/>
    <s v="בקשה להיתר"/>
    <d v="2021-12-14T00:00:00"/>
    <s v="הריסה"/>
    <n v="0"/>
    <n v="0"/>
    <m/>
    <m/>
    <m/>
    <m/>
    <n v="288"/>
    <s v="מנהלת"/>
    <s v="NULL"/>
    <s v="     מבנה המגורים הסמוך. ובכפוף לאישור מהנדסת העיר לגמר הקיר המשותף במבנה הנותר 1.  הריסת המבנה בכפוף לאישור מהנדס מבנים הן עבור שלבי ההריסה והן עבור חיזוקים ויציבות 2.  תנאי לתחילת עבודות הריסה יהיה אישור הועדה לבקשה להיתר עבור הקמת המבנה הראשון מכוח התכנית . 3.  תנאי לאישור הריסה בפועל  - אישור מהנדסת העיר . בתנאים הבאים: הריסת בניין מגורים ברח' גרינבויים מס' 16 לצורך הקמת בנין מגורים סמוך במסגרת פינוי בינוי. "/>
    <s v="2022_01"/>
    <d v="2022-01-11T16:30:28"/>
    <s v="כתובת"/>
    <n v="2021"/>
    <x v="1"/>
    <s v="הריסה + בנייה"/>
    <s v="הריסה + בנייה"/>
    <m/>
    <s v="1,2"/>
    <m/>
    <m/>
    <m/>
    <n v="1"/>
    <s v="להיתר"/>
    <m/>
    <x v="1"/>
    <m/>
    <m/>
    <m/>
    <n v="7574180"/>
    <n v="2157920"/>
    <m/>
    <m/>
    <m/>
    <m/>
    <m/>
    <m/>
    <m/>
    <m/>
    <n v="454"/>
    <n v="454"/>
    <b v="1"/>
    <m/>
    <m/>
    <m/>
    <m/>
    <m/>
    <m/>
    <m/>
    <m/>
    <m/>
    <s v="מור"/>
    <s v="שחר"/>
    <m/>
    <m/>
    <m/>
    <m/>
    <m/>
    <m/>
    <m/>
  </r>
  <r>
    <n v="1815"/>
    <m/>
    <m/>
    <m/>
    <m/>
    <m/>
    <m/>
    <m/>
    <m/>
    <m/>
    <m/>
    <n v="4291"/>
    <m/>
    <s v="מרכז"/>
    <x v="19"/>
    <x v="87"/>
    <m/>
    <m/>
    <m/>
    <s v="מיסוי"/>
    <s v="בינוי פינוי"/>
    <s v="תכנית מאושרת עם פעילות יזמית"/>
    <n v="7477432"/>
    <s v="406 2021121"/>
    <n v="406"/>
    <n v="2021121"/>
    <s v="בקשה להיתר"/>
    <s v="הריסה"/>
    <n v="8316"/>
    <s v="לוד"/>
    <n v="7000"/>
    <s v="גרינבוים"/>
    <n v="366"/>
    <n v="16"/>
    <n v="16"/>
    <s v="     "/>
    <d v="2021-08-12T00:00:00"/>
    <n v="0"/>
    <n v="0"/>
    <m/>
    <m/>
    <n v="288"/>
    <s v="2021_04"/>
    <d v="2021-09-14T12:11:07"/>
    <m/>
    <m/>
    <s v="מנהלת"/>
    <s v="הריסת בניין מגורים ברח' גרינבויים מס' 16 לצורך הקמת בנין מגורים סמוך במסגרת פינוי בינוי. "/>
    <s v="NULL"/>
    <s v="NULL"/>
    <s v="NULL"/>
    <s v="NULL"/>
    <n v="2021121"/>
    <s v="NULL"/>
    <d v="2021-12-14T00:00:00"/>
    <m/>
    <m/>
    <m/>
    <m/>
    <m/>
    <m/>
    <m/>
    <n v="288"/>
    <s v="מנהלת"/>
    <m/>
    <s v="הריסת בניין מגורים ברח' גרינבויים מס' 16 לצורך הקמת בנין מגורים סמוך במסגרת פינוי בינוי"/>
    <m/>
    <m/>
    <s v="תוכנית"/>
    <n v="2021"/>
    <x v="1"/>
    <s v="הריסה"/>
    <s v=" הריסה"/>
    <m/>
    <s v="1,2"/>
    <m/>
    <m/>
    <m/>
    <n v="4"/>
    <s v="להיתר"/>
    <m/>
    <x v="6"/>
    <m/>
    <m/>
    <m/>
    <m/>
    <m/>
    <m/>
    <m/>
    <m/>
    <m/>
    <m/>
    <m/>
    <m/>
    <m/>
    <n v="454"/>
    <n v="454"/>
    <b v="1"/>
    <m/>
    <m/>
    <m/>
    <m/>
    <m/>
    <m/>
    <m/>
    <m/>
    <m/>
    <m/>
    <m/>
    <m/>
    <m/>
    <m/>
    <m/>
    <m/>
    <m/>
    <m/>
  </r>
  <r>
    <n v="2385"/>
    <s v="פברואר 2022 - טיוב בקשות שאינן כפולות"/>
    <s v="כן"/>
    <m/>
    <m/>
    <m/>
    <m/>
    <m/>
    <m/>
    <s v="אין פרויקט במדלן"/>
    <m/>
    <n v="4291"/>
    <m/>
    <s v="מרכז"/>
    <x v="19"/>
    <x v="87"/>
    <m/>
    <m/>
    <m/>
    <s v="מיסוי"/>
    <s v="בינוי פינוי"/>
    <m/>
    <n v="7574197"/>
    <s v="406 2021168"/>
    <n v="406"/>
    <n v="2021168"/>
    <s v="בקשה להיתר"/>
    <s v="בניה חדשה"/>
    <n v="8316"/>
    <s v="לוד"/>
    <n v="7000"/>
    <s v="גרינבוים"/>
    <n v="366"/>
    <n v="16"/>
    <n v="16"/>
    <s v="     "/>
    <d v="2021-12-08T00:00:00"/>
    <n v="0"/>
    <n v="0"/>
    <m/>
    <m/>
    <n v="142"/>
    <s v="2022_01"/>
    <d v="2022-01-11T16:30:27"/>
    <m/>
    <m/>
    <s v="מהות הבקשה"/>
    <s v="הקמת בניין מגורים חדש ובו 142 יח&quot;ד ב-25 קומות מגורים, מעל 3 קומות הכוללות תעסוקה, מסחר, בתי כנסת, חללים טכניים וחללים לרווחת כלל הדיירים, 4 קומות מרתפים המיועדים לחנייה, מחסנים, חדר שנאים וחדרים טכניים, גג מערכות משותף לכלל הדיירים. "/>
    <s v="NULL"/>
    <s v="NULL"/>
    <s v="NULL"/>
    <s v="NULL"/>
    <m/>
    <s v="NULL"/>
    <m/>
    <m/>
    <m/>
    <m/>
    <m/>
    <m/>
    <m/>
    <m/>
    <m/>
    <m/>
    <s v="NULL"/>
    <m/>
    <s v="NULL"/>
    <s v="NULL"/>
    <s v="גוש חלקה"/>
    <n v="2021"/>
    <x v="0"/>
    <s v="בנייה"/>
    <m/>
    <m/>
    <n v="1"/>
    <m/>
    <m/>
    <m/>
    <n v="2"/>
    <s v="להיתר"/>
    <m/>
    <x v="0"/>
    <m/>
    <m/>
    <m/>
    <m/>
    <m/>
    <m/>
    <m/>
    <m/>
    <m/>
    <m/>
    <m/>
    <m/>
    <m/>
    <n v="454"/>
    <n v="454"/>
    <b v="1"/>
    <m/>
    <m/>
    <m/>
    <m/>
    <m/>
    <m/>
    <m/>
    <m/>
    <m/>
    <s v="מור"/>
    <s v="שחר"/>
    <m/>
    <m/>
    <m/>
    <m/>
    <m/>
    <m/>
    <m/>
  </r>
  <r>
    <n v="2386"/>
    <s v="פברואר 2022 - טיוב בקשות שאינן כפולות"/>
    <s v="כן"/>
    <m/>
    <m/>
    <m/>
    <m/>
    <m/>
    <m/>
    <s v="אין פרויקט במדלן"/>
    <m/>
    <n v="4291"/>
    <m/>
    <s v="מרכז"/>
    <x v="19"/>
    <x v="87"/>
    <m/>
    <m/>
    <m/>
    <s v="מיסוי"/>
    <s v="בינוי פינוי"/>
    <m/>
    <n v="7574198"/>
    <s v="406 2021169"/>
    <n v="406"/>
    <n v="2021169"/>
    <s v="בקשה להיתר"/>
    <s v="בניה חדשה"/>
    <n v="8317"/>
    <s v="לוד"/>
    <n v="7000"/>
    <s v="גרינבוים"/>
    <n v="366"/>
    <n v="28"/>
    <n v="28"/>
    <s v="     "/>
    <d v="2021-12-08T00:00:00"/>
    <n v="0"/>
    <n v="0"/>
    <m/>
    <m/>
    <n v="154"/>
    <s v="2022_01"/>
    <d v="2022-01-11T16:30:27"/>
    <m/>
    <m/>
    <s v="מהות הבקשה"/>
    <s v="הקמת בניין מגורים חדש ובו 154 יח&quot;ד ב-27 קומות מגורים "/>
    <s v="NULL"/>
    <s v="NULL"/>
    <s v="NULL"/>
    <s v="NULL"/>
    <m/>
    <s v="NULL"/>
    <m/>
    <m/>
    <m/>
    <m/>
    <m/>
    <m/>
    <m/>
    <m/>
    <m/>
    <m/>
    <s v="NULL"/>
    <m/>
    <s v="NULL"/>
    <s v="NULL"/>
    <s v="גוש חלקה"/>
    <n v="2021"/>
    <x v="0"/>
    <s v="בנייה"/>
    <m/>
    <m/>
    <n v="2"/>
    <m/>
    <m/>
    <m/>
    <n v="2"/>
    <s v="להיתר"/>
    <m/>
    <x v="0"/>
    <m/>
    <m/>
    <m/>
    <m/>
    <m/>
    <m/>
    <m/>
    <m/>
    <m/>
    <m/>
    <m/>
    <m/>
    <m/>
    <n v="454"/>
    <n v="454"/>
    <b v="1"/>
    <m/>
    <m/>
    <m/>
    <m/>
    <m/>
    <m/>
    <m/>
    <m/>
    <m/>
    <s v="מור"/>
    <s v="שחר"/>
    <m/>
    <m/>
    <m/>
    <m/>
    <m/>
    <m/>
    <m/>
  </r>
  <r>
    <n v="2461"/>
    <m/>
    <m/>
    <m/>
    <m/>
    <m/>
    <m/>
    <m/>
    <m/>
    <m/>
    <m/>
    <n v="39688"/>
    <m/>
    <m/>
    <x v="19"/>
    <x v="88"/>
    <m/>
    <m/>
    <m/>
    <m/>
    <m/>
    <m/>
    <n v="7644485"/>
    <s v="406 202200020"/>
    <n v="406"/>
    <n v="202200020"/>
    <s v="בקשה להיתר הסכם גג"/>
    <s v="הריסה, חפירה ודיפון"/>
    <n v="8358"/>
    <s v="לוד"/>
    <n v="7000"/>
    <s v="גולדברג לאה"/>
    <n v="559"/>
    <n v="0"/>
    <n v="0"/>
    <m/>
    <d v="2022-02-24T00:00:00"/>
    <n v="0"/>
    <n v="0"/>
    <m/>
    <m/>
    <n v="218"/>
    <m/>
    <m/>
    <m/>
    <m/>
    <s v="מנהלת"/>
    <s v="הריסת המבנים הקיימים במגרש 103, חפירה, דיפון ועוגנים "/>
    <s v="NULL"/>
    <s v="NULL"/>
    <s v="NULL"/>
    <n v="2180335"/>
    <n v="202200020"/>
    <s v="בקשה להיתר הסכם גג"/>
    <d v="2022-05-29T00:00:00"/>
    <s v="הריסה, חפירה ודיפון"/>
    <m/>
    <m/>
    <m/>
    <m/>
    <m/>
    <m/>
    <n v="218"/>
    <s v="מנהלת"/>
    <m/>
    <s v=" הריסת המבנים הקיימים במגרש 103, חפירה, דיפון ועוגנים. ההריסה תבוצע בשני שלבים באופן שבשלב ראשון יהרסו גדר, שער ואלמנטים חיצוניים למבנה ובשלב השני יהרסו יתר המבנים הקיימים במגרש. תנאי לתחילת עבודות שלב ההריסה השני :       הכלכלית או גזבר העירייה. 1.   תיאום תשתיות מול מגרשים פרטיים גובלים + כתב שיפוי וערבות בנקאית בגין נזק לצד ג'. 2.   חתימה על הסכם פיתוח מול עיריית לוד. 3.   כתב שיפוי חתום לפי סעיף 197 לחוק התכנון והבניה. 4.   הפקדת ערבויות בהתאם להוראות הסכם הפיתוח, וקיום כל תנאי הסכם הפיתוח מול עיריית לוד. 5.   יוצג ליווי בנקאי מאושר ממוסד פיננסי מוכר אשר נבדק ונמצא כתקין, בעבור העירייה, ע&quot;י החברה 6.   הריסת המבנים בשלב השני תהיה כפופה לאישור מהנדסת העיר."/>
    <m/>
    <m/>
    <m/>
    <n v="2022"/>
    <x v="3"/>
    <s v="הריסה + חפירה ודיפון"/>
    <s v="הריסה + חפירה ודיפון"/>
    <m/>
    <n v="1"/>
    <m/>
    <m/>
    <m/>
    <n v="1"/>
    <s v="להיתר"/>
    <s v="תת מתחם 1, מגרש 103"/>
    <x v="1"/>
    <s v="תת מתחם 1, מגרש 103"/>
    <m/>
    <m/>
    <n v="7644485"/>
    <n v="2180335"/>
    <m/>
    <m/>
    <m/>
    <m/>
    <m/>
    <m/>
    <m/>
    <m/>
    <n v="3354"/>
    <m/>
    <m/>
    <m/>
    <m/>
    <m/>
    <m/>
    <m/>
    <m/>
    <m/>
    <m/>
    <m/>
    <m/>
    <m/>
    <m/>
    <m/>
    <m/>
    <m/>
    <m/>
    <m/>
    <m/>
  </r>
  <r>
    <n v="2463"/>
    <m/>
    <m/>
    <m/>
    <m/>
    <m/>
    <m/>
    <m/>
    <m/>
    <m/>
    <m/>
    <n v="39688"/>
    <m/>
    <m/>
    <x v="19"/>
    <x v="88"/>
    <m/>
    <m/>
    <m/>
    <m/>
    <m/>
    <m/>
    <n v="7644491"/>
    <s v="406 202200038"/>
    <n v="406"/>
    <n v="202200038"/>
    <s v="בקשה להיתר הסכם גג"/>
    <s v="בניה חדשה"/>
    <n v="8358"/>
    <s v="לוד"/>
    <n v="7000"/>
    <s v="גולדברג לאה"/>
    <n v="559"/>
    <n v="0"/>
    <n v="0"/>
    <m/>
    <d v="2022-05-09T00:00:00"/>
    <n v="0"/>
    <n v="0"/>
    <m/>
    <m/>
    <m/>
    <m/>
    <m/>
    <m/>
    <m/>
    <m/>
    <s v="בניה של 4 בנייני מגורים על גבי קומת מסד כפולה. קומת קרקע הכוללת מסחר, מבואת כניסה, כניסות לחניונים, חללים מתקנים טכניים. בניה של 3 מרתפי חניה. המרת חלק משטחי התעסוקה בקומת המסד השניה ליח&quot;ד קטנות. "/>
    <s v="NULL"/>
    <s v="NULL"/>
    <s v="NULL"/>
    <s v="NULL"/>
    <m/>
    <m/>
    <m/>
    <m/>
    <m/>
    <m/>
    <m/>
    <m/>
    <m/>
    <m/>
    <m/>
    <m/>
    <m/>
    <m/>
    <m/>
    <m/>
    <m/>
    <n v="2022"/>
    <x v="0"/>
    <s v="בנייה"/>
    <m/>
    <m/>
    <s v="1,2"/>
    <m/>
    <m/>
    <m/>
    <s v="2?"/>
    <s v="להיתר"/>
    <s v="צריך להבין האם מדובר בבנייה רק במגרש 103 או גם מגרשים 104+105 וכך נוכל להחליט מוביל/המשכי+משפחה"/>
    <x v="0"/>
    <m/>
    <m/>
    <m/>
    <m/>
    <m/>
    <m/>
    <m/>
    <m/>
    <m/>
    <m/>
    <m/>
    <m/>
    <m/>
    <n v="3354"/>
    <m/>
    <m/>
    <m/>
    <m/>
    <m/>
    <m/>
    <m/>
    <m/>
    <m/>
    <m/>
    <m/>
    <m/>
    <m/>
    <m/>
    <m/>
    <m/>
    <m/>
    <m/>
    <m/>
    <m/>
  </r>
  <r>
    <n v="472"/>
    <m/>
    <m/>
    <m/>
    <m/>
    <m/>
    <m/>
    <m/>
    <m/>
    <m/>
    <m/>
    <n v="32341"/>
    <m/>
    <s v="צפון"/>
    <x v="20"/>
    <x v="89"/>
    <m/>
    <m/>
    <m/>
    <s v="רשויות"/>
    <s v="רשויות מקומיות - פינוי-בינוי"/>
    <s v="בביצוע + מבנים מאוכלסים"/>
    <n v="5219143"/>
    <s v="210 20160151"/>
    <n v="210"/>
    <n v="20160151"/>
    <s v="בקשה להיתר"/>
    <s v="בניה חדשה                               "/>
    <n v="2781"/>
    <s v="נהרייה"/>
    <n v="9100"/>
    <s v="ויצמן"/>
    <n v="411"/>
    <n v="83"/>
    <n v="83"/>
    <m/>
    <d v="2016-07-10T00:00:00"/>
    <n v="0"/>
    <n v="0"/>
    <m/>
    <m/>
    <n v="57"/>
    <m/>
    <m/>
    <m/>
    <m/>
    <m/>
    <s v=" הקמת בניין מגורים משולב עם מסחר: 57 יח&quot;ד ב- 8 קומות מעל קומת קרקע מסחרית וחניון תת- קרקעי.                                                                                                                                                                    "/>
    <m/>
    <m/>
    <m/>
    <s v="NULL"/>
    <m/>
    <m/>
    <m/>
    <m/>
    <m/>
    <m/>
    <m/>
    <m/>
    <m/>
    <m/>
    <m/>
    <m/>
    <m/>
    <m/>
    <m/>
    <m/>
    <m/>
    <n v="2016"/>
    <x v="0"/>
    <s v="בנייה"/>
    <m/>
    <m/>
    <n v="2"/>
    <m/>
    <m/>
    <m/>
    <n v="3"/>
    <s v="להיתר"/>
    <s v="הבקשה נדחתה ויצאה בקשה חדשה מספרה: 20180011"/>
    <x v="0"/>
    <m/>
    <m/>
    <m/>
    <m/>
    <m/>
    <m/>
    <m/>
    <m/>
    <m/>
    <m/>
    <m/>
    <m/>
    <m/>
    <n v="45"/>
    <n v="45"/>
    <b v="1"/>
    <m/>
    <m/>
    <m/>
    <m/>
    <m/>
    <m/>
    <m/>
    <s v="דחייה"/>
    <m/>
    <m/>
    <m/>
    <m/>
    <m/>
    <m/>
    <m/>
    <m/>
    <m/>
    <m/>
  </r>
  <r>
    <n v="473"/>
    <m/>
    <m/>
    <m/>
    <m/>
    <m/>
    <m/>
    <m/>
    <m/>
    <m/>
    <m/>
    <n v="32341"/>
    <m/>
    <s v="צפון"/>
    <x v="20"/>
    <x v="89"/>
    <m/>
    <m/>
    <m/>
    <s v="רשויות"/>
    <s v="רשויות מקומיות - פינוי-בינוי"/>
    <s v="בביצוע + מבנים מאוכלסים"/>
    <n v="5412081"/>
    <s v="210 20180011"/>
    <n v="210"/>
    <n v="20180011"/>
    <s v="בקשה להיתר"/>
    <s v="דק"/>
    <n v="2781"/>
    <s v="נהרייה"/>
    <n v="9100"/>
    <s v="ויצמן"/>
    <n v="411"/>
    <n v="83"/>
    <n v="83"/>
    <m/>
    <d v="2018-02-14T00:00:00"/>
    <n v="0"/>
    <n v="0"/>
    <m/>
    <m/>
    <n v="57"/>
    <m/>
    <m/>
    <m/>
    <m/>
    <m/>
    <s v="הקמת בניין מגורים משולב עם מסחר: 57 יח&quot;ד ב - 8 קומות מעל קומת קרקע מסחרית וחניון תת-קרקעי בשני מפלסים ותחנת שנאים."/>
    <m/>
    <m/>
    <m/>
    <s v="NULL"/>
    <m/>
    <m/>
    <m/>
    <m/>
    <m/>
    <m/>
    <m/>
    <m/>
    <m/>
    <m/>
    <m/>
    <m/>
    <m/>
    <m/>
    <m/>
    <m/>
    <m/>
    <n v="2018"/>
    <x v="0"/>
    <s v="בנייה"/>
    <m/>
    <m/>
    <n v="2"/>
    <m/>
    <m/>
    <m/>
    <n v="4"/>
    <s v="להיתר"/>
    <m/>
    <x v="0"/>
    <m/>
    <m/>
    <m/>
    <m/>
    <m/>
    <m/>
    <m/>
    <m/>
    <m/>
    <m/>
    <m/>
    <m/>
    <m/>
    <n v="45"/>
    <n v="45"/>
    <b v="1"/>
    <m/>
    <m/>
    <m/>
    <m/>
    <m/>
    <m/>
    <m/>
    <m/>
    <m/>
    <m/>
    <m/>
    <m/>
    <m/>
    <m/>
    <m/>
    <m/>
    <m/>
    <m/>
  </r>
  <r>
    <n v="474"/>
    <m/>
    <m/>
    <m/>
    <m/>
    <m/>
    <m/>
    <m/>
    <m/>
    <m/>
    <m/>
    <n v="32341"/>
    <m/>
    <s v="צפון"/>
    <x v="20"/>
    <x v="89"/>
    <m/>
    <m/>
    <m/>
    <s v="רשויות"/>
    <s v="רשויות מקומיות - פינוי-בינוי"/>
    <s v="בביצוע + מבנים מאוכלסים"/>
    <n v="6893666"/>
    <s v="210 20180011"/>
    <n v="210"/>
    <n v="20180011"/>
    <s v="בקשה להיתר - מסלול מלא"/>
    <s v="דק"/>
    <n v="2781"/>
    <s v="נהרייה"/>
    <n v="9100"/>
    <s v="ויצמן"/>
    <n v="411"/>
    <n v="83"/>
    <n v="83"/>
    <m/>
    <d v="2018-02-14T00:00:00"/>
    <n v="0"/>
    <n v="0"/>
    <m/>
    <m/>
    <n v="57"/>
    <m/>
    <m/>
    <m/>
    <m/>
    <m/>
    <s v="תכנית חדשה עם שינויים להקמת בניין מגורים משולב עם מסחר: 57 יח&quot;ד ב - 8 קומות מעל קומת קרקע מסחרית + חניון תת-קרקעי בשני מפלסים ותחנת שנאים."/>
    <m/>
    <m/>
    <m/>
    <s v="NULL"/>
    <m/>
    <m/>
    <m/>
    <m/>
    <m/>
    <m/>
    <m/>
    <m/>
    <m/>
    <m/>
    <m/>
    <m/>
    <m/>
    <m/>
    <m/>
    <m/>
    <m/>
    <n v="2018"/>
    <x v="0"/>
    <s v="בנייה"/>
    <m/>
    <m/>
    <n v="2"/>
    <m/>
    <m/>
    <m/>
    <n v="4"/>
    <s v="להיתר"/>
    <m/>
    <x v="0"/>
    <m/>
    <m/>
    <m/>
    <m/>
    <m/>
    <m/>
    <m/>
    <m/>
    <m/>
    <m/>
    <m/>
    <m/>
    <m/>
    <n v="45"/>
    <n v="45"/>
    <b v="1"/>
    <m/>
    <m/>
    <m/>
    <m/>
    <m/>
    <m/>
    <m/>
    <s v="אישור"/>
    <m/>
    <m/>
    <m/>
    <s v="פיש"/>
    <m/>
    <m/>
    <m/>
    <m/>
    <m/>
    <m/>
  </r>
  <r>
    <n v="2103"/>
    <s v="פברואר 2022 - טיוב בקשה וסמל כפולים"/>
    <s v="כן"/>
    <s v="כן"/>
    <m/>
    <s v="לטייב - יש היתר חדש"/>
    <s v="כפול עם נתוני עבר"/>
    <m/>
    <m/>
    <s v="פינוי בינוי"/>
    <s v="ניתן היתר בניה"/>
    <n v="32341"/>
    <m/>
    <s v="צפון"/>
    <x v="20"/>
    <x v="89"/>
    <m/>
    <m/>
    <m/>
    <s v="רשויות"/>
    <s v="פינוי-בינוי"/>
    <m/>
    <n v="7582352"/>
    <s v="210 20180011"/>
    <n v="210"/>
    <n v="20180011"/>
    <s v="בקשה להיתר - מסלול מלא                                                          "/>
    <s v="בניה חדשה                               "/>
    <n v="2781"/>
    <s v="נהרייה"/>
    <n v="9100"/>
    <s v="ויצמן                                                       "/>
    <n v="411"/>
    <n v="83"/>
    <n v="83"/>
    <m/>
    <d v="2018-02-14T00:00:00"/>
    <n v="0"/>
    <n v="58"/>
    <s v="NULL"/>
    <s v="NULL"/>
    <n v="57"/>
    <s v="2022_02"/>
    <d v="2022-01-11T16:30:30"/>
    <s v="NULL"/>
    <s v="NULL"/>
    <s v="מהות הבקשה"/>
    <s v=" תכנית חדשה עם שינויים להקמת בניין מגורים משולב עם מסחר: 57 יחד ב - 8 קומות מעל קומת קרקע מסחרית + חניון תת-קרקעי בשני מפלסים ותחנת שנאים.                                                                                                                                                                                                                                                                                                                                                                                                                                                                                                                                                                                                                                                                                                                                                                                                                                                                                             "/>
    <n v="2021016"/>
    <d v="2021-10-18T00:00:00"/>
    <s v="  מכתבה של חברת עדירן פיורה מיום 14.10.2021 הוקרא בפני חברי הוועדה.    לאחר שהוועדה אישרה את נספח הבינוי, הוועדה מחליטה לאשר את הבקשה בתנאים  הבאים:  1.הואיל והריסת המקלט הקיים מותנית באישור פיקוד העורף; והואיל ופיקוד העורף נתן  את הסכמתו להריסת המקלט בתנאי שייבנה מקלט חדש בשטח המקלט שנהרס. אי לכך,  הריסת המקלט או חלקו תותנה בהתחייבות היזם לבנות מקלט חליפי, במגרש או לחילופין  במגרש סמוך על פי הנחיית עיריית נהרייה.  2.המקלט החדש יהיה בשטח המקלט שנהרס ובמפרט כפי שמפורט בפרוטוקול ועדת  חריגים של פיקוד העורף ישיבה מיום 19.8.2020 פרוטוקול מיום 26.8.2020.  3.השלמת הבנייה של המקלט החדש תהווה תנאי למתן תעודת גמר ואכלוס.  4. חתימה על התחייבות + מתן ערבות בנקאית כתנאי למתן היתר בניה ולהבטחת קיום  תנאים לבניית המקלט הציבורי.    חברי ועדה נוכחים:  דימה אפשטיין, ממ יור  עופר אלקיים, חבר  איציק פרץ, חבר      ההחלטה התקבלה פה אחד.    החלטה זו כפופה לתנאי הבא:   לזכותו של חבר ועדה ו/או נציג בעל דעה מייעצת לבקש דיון בפני מליאת הועדה  בעניין.                                                            "/>
    <n v="2161742"/>
    <n v="20180011"/>
    <s v="בקשה להיתר - מסלול מלא                                                          "/>
    <d v="2021-12-13T00:00:00"/>
    <s v="בית מגורים משותף ומסחר                                                                    "/>
    <n v="0"/>
    <n v="58"/>
    <m/>
    <m/>
    <m/>
    <m/>
    <n v="57"/>
    <s v="מהות ההיתר"/>
    <s v="מגורים ומסחר"/>
    <s v="מר, מבואות וחדרי מדרגות בשטח של 1247.50 מר, מתקנים ומערכות טכניות בשטח היתר בנייה זה יפוצל לשני שלבים : בשלב א':  חפירה, דיפון, כלונסאות וביצוע חניון תת קרקעי עד מפלס הכניסה (0.00). בשלב ב':  השלמת ביצוע עבודות שלד הבניין כולו אשר יכנס לתוקף לאחר הצגת אישור הגא לפתרון המקלט הציבורי ותחילת ביצועו בפועל . העבודות המותרות בהיתר כוללות: הריסת מבנים קיימים כולל הריסת מקלט ציבורי, ובמקומם הקמת מבנה מגורים משולב עם מסחר בעל 2 אגפים עם 57 יח' דיור ב- 8 קומות מעל קומת קרקע מסחרית עם 9 חנויות וחניון תת-קרקעי בשני מפלסים ותחנת שנאים בחניון בקומה 2-. רמפת הכניסה לחניון התת קרקעי תשמש גם ככניסה ויציאה למרתף החנייה של מגרש 1002 בהתאם להוראות התכנית. פירוט חישוב השטחים: שטח עיקרי למגורים: 5747.44 מר+ 47.28 מר (העברה מעיקרי לשרות) = 5794.72 מר. מותר : 5840 מר. שטח עיקרי למסחר: 499.82 מר. מותר: 500 מר. שטחי שירות מוצעים מתחת למפלס הכניסה: חניון תת- קרקעי בשני מפלסים בשטח של  3498.66 מר. מעל מפלס הכניסה: 57 ממדים בשטח של 945.28 מר, 57 מחסנים ( מתוכם 30 מחסנים בחניון כלולים בשטח החניון) ו- 27 מחסנים בקומות המבנים בשטח של 122.93 של 125.86 מר, שטח עובי קיר מעל 25 סמ 32.48 מר וקומת עמודים מפולשת בשטח של 333.21 מר. סהכ שטחי שרות:  2807.28  מר – 47.28 מר (חושבו בשטח עיקרי) = 2760 מר. מותר : 2760 מר. מעבר מקורה למסחר בשטח של  178.84 מר, מותר : 200 מר. גזוזטראות 682.89 מר, מרפסות גג 406.4 מר ופרגולות במרפסות הגג 135.0 מר. כתנאי בהיתר : 1. תבוצע תחילה חפירת תת-הקרקע ועבודות הדיפון בגבול המגרש. בשום אופן לא יחרגו העבודות מגבולות המגרש. 2. הבטחת ניקוז ו-27% שטחי חלחול בכל שטח המגרש באשור רשות הניקוז. 3. רישום הערת אזהרה בטאבו בגין השימוש המשותף ברמפת הכניסה לחניון התת קרקעי שתשמש גם ככניסה ויציאה למרתף החנייה של מגרש 1002 בהתאם להוראות התכנית . 4. רישום זיקת הנאה לטובת הציבור בגין הגישה והשימוש במקלט הציבורי במרתף . 5. יש לחפות את כל הבניין ללא יוצא מן הכלל  לרבות פיר המעלית בחיפוי חיצוני קשיח ,בצבע לבן. את כל יתר האלמנטים הניתנים לצביעה יש לצבוע גם בלבן. לפני התחלת עבודות ציפוי באבן בקירות החוץ יש להביא דוגמאות למשרד מתכנן העיר ולקבל את אישורו בכתב לסוג וגוון האבן. כתנאי למתן תעודת גמר : א. השלמת ביצוע מקלט ציבורי במקום המקלט הקיים שייהרס באותו גודל שטח והמאושר עי פיקוד העורף בהתאם להתחייבות האישית של מר דני כוכב כלפי חב' י. כוכב ובניו בנייה בעמ. ב. אישור יועץ בטיחות כי הביצוע עונה על כל דרישות הבטיחות בהתאם לתקן הישראלי הנדרש. אשור זה ניתן להמציא עי מעבדה מוסמכת מאושרת ו/או באמצעות מהנדס בטיחות מומחה. ג. השלמת ביצוע הפיתוח כולל מערכת השקיה, צמחייה ועצים בגירים ומתן מענה לחלחול במגרש בשטח של 27% לפחות. ד. ביצוע כל הפעולות הדרושות עד לרישום החלקות החדשות לפי תכנית ג/15621 בלשכת רישום מקרקעים עי מבצע התכנית, כולל רישום חכירת שטחי ציבור עש הרשות המקומית (עפי ס' 18.02). ה.היזם ישלים הכנות לחיבור מדיי מיים בקריאה מרחוק לפי פרט של מדי מיים חברת ארד."/>
    <s v="2022_02"/>
    <d v="2022-01-11T16:30:32"/>
    <s v="כתובת"/>
    <n v="2018"/>
    <x v="1"/>
    <s v="בנייה"/>
    <s v="הריסה + חפירה ודיפון + בנייה"/>
    <m/>
    <n v="2"/>
    <m/>
    <m/>
    <m/>
    <n v="1"/>
    <s v="להיתר"/>
    <s v=" המשכית לבקשה שנדחתה מספר 20160151"/>
    <x v="1"/>
    <m/>
    <m/>
    <m/>
    <n v="7582352"/>
    <n v="2161742"/>
    <m/>
    <m/>
    <m/>
    <m/>
    <m/>
    <m/>
    <m/>
    <m/>
    <n v="45"/>
    <n v="45"/>
    <b v="1"/>
    <m/>
    <m/>
    <m/>
    <m/>
    <m/>
    <m/>
    <m/>
    <m/>
    <m/>
    <s v="מור"/>
    <s v="שחר"/>
    <s v="פיש"/>
    <m/>
    <m/>
    <m/>
    <m/>
    <m/>
    <m/>
  </r>
  <r>
    <n v="1817"/>
    <m/>
    <m/>
    <m/>
    <m/>
    <m/>
    <m/>
    <m/>
    <m/>
    <m/>
    <m/>
    <n v="32341"/>
    <m/>
    <s v="צפון"/>
    <x v="20"/>
    <x v="89"/>
    <m/>
    <m/>
    <m/>
    <s v="רשויות"/>
    <s v="פינוי-בינוי"/>
    <s v="בביצוע + מבנים מאוכלסים"/>
    <n v="7487360"/>
    <s v="210 20200083"/>
    <n v="210"/>
    <n v="20200083"/>
    <s v="בקשה להיתר - מסלול מלא                                                          "/>
    <s v="הריסה                                   "/>
    <n v="3715"/>
    <s v="נהרייה"/>
    <n v="9100"/>
    <s v="סולד                                                        "/>
    <n v="408"/>
    <n v="16"/>
    <n v="16"/>
    <m/>
    <d v="2020-04-06T00:00:00"/>
    <n v="0"/>
    <n v="0"/>
    <n v="8"/>
    <n v="41"/>
    <n v="49"/>
    <s v="2021_04"/>
    <d v="2021-09-14T12:11:11"/>
    <s v="מהות הבקשה"/>
    <s v="חישוב מתמטי"/>
    <s v="בקשה המשכית ומדלן"/>
    <s v=" הריסת בניין מגורים בן 2 קומות עם 8 יחד, מפונה מדייריו, לא ראוי למגורים +הריסת  10 מחסנים בגבול המגרש בחזית הצפונית ומחסן אסבסט בחזית הבניין, חזית דרומית.                                                                                                                                                                                                                                                                                                                                                                                                                                                                                                                                                                                                                                                                                                                                                                                                                                                                             "/>
    <n v="2020016"/>
    <d v="2020-08-11T00:00:00"/>
    <s v="  הועדה מחליטה לאשר את הבקשה להריסה.  ההחלטה תועבר לשותף בנכס י. כוכב ובניו להתייחסות תוך 14 יום לפני הוצאת היתר הבניה.                                                                                                                                                                                                                                                                                                                                                                                                                                                                                                                                                                                                                                                                                                                                                                                                                                                                                                                 "/>
    <n v="2138351"/>
    <n v="20200083"/>
    <s v="בקשה להיתר - מסלול מלא                                                          "/>
    <d v="2021-07-12T00:00:00"/>
    <s v="בית מגורים משותף                                                                          "/>
    <n v="0"/>
    <n v="0"/>
    <n v="8"/>
    <s v="מהות ההיתר"/>
    <n v="41"/>
    <s v="חישוב מתמטי"/>
    <n v="49"/>
    <s v="בקשה"/>
    <s v="NULL"/>
    <s v="הריסת בניין מגורים בן 2 קומות עם 8 יחד, מפונה מדייריו, לא ראוי למגורים +הריסת  10 מחסנים בגבול המגרש בחזית הצפונית ומחסן אסבסט בחזית הבניין, חזית דרומית, על מגרש 1002 אשר בו חלה תכנית פינוי בינוי מס' ג/15162 - מתחם הפינה אשר פורסמה לאשור בילקוט הפרסומים ביום 13/03/2007. על חלק ממגרש 1002 של המבקש ועל חלק ממגרש 1001 של היזם י.כוכב ובניו בעמ קיים מקלט ציבורי אשר ייהרס במסגרת הבקשות לבנייה. היתר זה איננו כולל את הריסת המקלט הציבורי. לאחר ההריסה יש להשאיר את המגרש נקי ומגודר ואת כל פסולת הבנייה יש לפנות לאתר פסולת מוסדר."/>
    <s v="2021_04"/>
    <d v="2021-09-14T12:11:12"/>
    <s v="גוש חלקה"/>
    <n v="2020"/>
    <x v="1"/>
    <s v="הריסה"/>
    <s v="הריסה"/>
    <m/>
    <n v="3"/>
    <m/>
    <m/>
    <m/>
    <n v="1"/>
    <s v="להיתר"/>
    <m/>
    <x v="3"/>
    <s v="ייספר בהיתר הבנייה שלו"/>
    <m/>
    <m/>
    <n v="7487360"/>
    <m/>
    <m/>
    <m/>
    <m/>
    <m/>
    <m/>
    <m/>
    <m/>
    <m/>
    <n v="45"/>
    <n v="45"/>
    <b v="1"/>
    <m/>
    <m/>
    <m/>
    <m/>
    <m/>
    <m/>
    <m/>
    <m/>
    <m/>
    <m/>
    <m/>
    <m/>
    <m/>
    <s v="פיש"/>
    <m/>
    <m/>
    <m/>
    <m/>
  </r>
  <r>
    <n v="1245"/>
    <m/>
    <m/>
    <m/>
    <m/>
    <m/>
    <m/>
    <m/>
    <m/>
    <m/>
    <m/>
    <n v="32341"/>
    <m/>
    <s v="צפון"/>
    <x v="20"/>
    <x v="89"/>
    <m/>
    <m/>
    <m/>
    <s v="רשויות"/>
    <s v="פינוי-בינוי"/>
    <s v="בביצוע + מבנים מאוכלסים"/>
    <n v="7159290"/>
    <s v="210 20200122"/>
    <n v="210"/>
    <n v="20200122"/>
    <s v="בקשה להיתר - מסלול מלא                                                          "/>
    <s v="דק                                      "/>
    <n v="3715"/>
    <s v="נהרייה"/>
    <n v="9100"/>
    <s v="סולד                                                        "/>
    <n v="408"/>
    <n v="16"/>
    <n v="16"/>
    <m/>
    <d v="2020-06-17T00:00:00"/>
    <n v="0"/>
    <n v="49"/>
    <m/>
    <m/>
    <n v="49"/>
    <s v="2020_03"/>
    <d v="2020-12-03T17:05:37"/>
    <m/>
    <m/>
    <s v="מהות הבקשה"/>
    <s v=" הקמת בית מגורים משותף עם 49 יחד ב-9 קומות מעל קומת עמודים עם חניון תת-קרקעי.                                                                                                                                                                                                                                                                                                                                                                                                                                                                                                                                                                                                                                                                                                                                                                                                                                                                                                                                                          "/>
    <n v="0"/>
    <s v="NULL"/>
    <s v="NULL"/>
    <s v="NULL"/>
    <m/>
    <m/>
    <m/>
    <m/>
    <m/>
    <m/>
    <m/>
    <m/>
    <m/>
    <m/>
    <m/>
    <m/>
    <m/>
    <m/>
    <s v="NULL"/>
    <s v="NULL"/>
    <s v="לפי גוש חלקה (מרץ 2021)"/>
    <n v="2020"/>
    <x v="0"/>
    <s v="בנייה"/>
    <m/>
    <m/>
    <n v="3"/>
    <m/>
    <m/>
    <m/>
    <n v="2"/>
    <s v="להיתר"/>
    <m/>
    <x v="0"/>
    <m/>
    <m/>
    <m/>
    <m/>
    <m/>
    <m/>
    <m/>
    <m/>
    <m/>
    <m/>
    <m/>
    <m/>
    <m/>
    <n v="45"/>
    <n v="45"/>
    <b v="1"/>
    <m/>
    <m/>
    <m/>
    <m/>
    <m/>
    <m/>
    <m/>
    <s v="לדיון חוזר"/>
    <m/>
    <m/>
    <m/>
    <m/>
    <m/>
    <m/>
    <m/>
    <m/>
    <m/>
    <m/>
  </r>
  <r>
    <n v="475"/>
    <m/>
    <m/>
    <m/>
    <m/>
    <m/>
    <m/>
    <m/>
    <m/>
    <m/>
    <m/>
    <n v="32341"/>
    <m/>
    <s v="צפון"/>
    <x v="20"/>
    <x v="89"/>
    <m/>
    <m/>
    <m/>
    <s v="רשויות"/>
    <s v="רשויות מקומיות - פינוי-בינוי"/>
    <s v="בביצוע + מבנים מאוכלסים"/>
    <n v="5218890"/>
    <s v="210 20120179"/>
    <n v="210"/>
    <n v="20120179"/>
    <s v="בקשה להיתר"/>
    <s v="בניה חדשה                               "/>
    <n v="2369"/>
    <s v="נהרייה"/>
    <n v="9100"/>
    <s v="עגנון"/>
    <n v="447"/>
    <n v="17"/>
    <n v="17"/>
    <m/>
    <d v="2012-07-06T00:00:00"/>
    <n v="0"/>
    <n v="0"/>
    <m/>
    <m/>
    <n v="38"/>
    <m/>
    <m/>
    <m/>
    <m/>
    <m/>
    <s v=" הקמת בניין מגורים בשני אגפים במסגרת &quot;פינוי בינוי&quot; עם 38 יח&quot;ד ב-9 קומות וחניון תת- קרקעי.                                                                                                                                                                      "/>
    <m/>
    <m/>
    <m/>
    <n v="1495899"/>
    <n v="20120179"/>
    <m/>
    <d v="2013-08-23T00:00:00"/>
    <m/>
    <n v="0"/>
    <n v="0"/>
    <m/>
    <m/>
    <m/>
    <m/>
    <n v="38"/>
    <m/>
    <m/>
    <s v="מר, מתקנים ומערכות טכניות בשטח של 53.50 מ&quot;ר, 2 חדרי ועד בשטח של 120.26 מ&quot;ר, קומת עמודים מפולשת בשטח של 253.80 מ&quot;ר וקומת מרתף לחניית רכבים ואחסנה בשטח כולל של 1706.3 מ&quot;ר. בנוסף, גזוזטראות ומרפסות גג  בשטח של 961.80 מ&quot;ר ו-4 פרגולות במרפסות הגג בשטח של 43.26"/>
    <m/>
    <m/>
    <m/>
    <n v="2012"/>
    <x v="11"/>
    <s v="בנייה"/>
    <s v="בנייה"/>
    <m/>
    <n v="1"/>
    <m/>
    <m/>
    <m/>
    <n v="1"/>
    <s v="להיתר"/>
    <m/>
    <x v="1"/>
    <m/>
    <m/>
    <m/>
    <n v="5218890"/>
    <n v="1495899"/>
    <m/>
    <m/>
    <m/>
    <m/>
    <m/>
    <m/>
    <m/>
    <m/>
    <n v="45"/>
    <n v="45"/>
    <b v="1"/>
    <m/>
    <m/>
    <m/>
    <m/>
    <m/>
    <m/>
    <m/>
    <m/>
    <m/>
    <m/>
    <m/>
    <m/>
    <m/>
    <m/>
    <m/>
    <m/>
    <m/>
    <m/>
  </r>
  <r>
    <n v="476"/>
    <m/>
    <m/>
    <m/>
    <m/>
    <m/>
    <m/>
    <m/>
    <m/>
    <m/>
    <m/>
    <n v="32848"/>
    <m/>
    <s v="צפון"/>
    <x v="20"/>
    <x v="90"/>
    <m/>
    <m/>
    <m/>
    <s v="רשויות"/>
    <s v="רשויות מקומיות - פינוי-בינוי"/>
    <s v="בביצוע + מבנים מאוכלסים"/>
    <n v="5219764"/>
    <s v="210 20130034"/>
    <n v="210"/>
    <n v="20130034"/>
    <s v="בקשה להיתר"/>
    <s v="בניה חדשה                               "/>
    <n v="2425"/>
    <s v="נהרייה"/>
    <n v="9100"/>
    <s v="ויצמן"/>
    <n v="411"/>
    <n v="67"/>
    <n v="67"/>
    <m/>
    <d v="2013-02-08T00:00:00"/>
    <n v="0"/>
    <n v="0"/>
    <n v="6"/>
    <n v="42"/>
    <n v="48"/>
    <m/>
    <m/>
    <m/>
    <m/>
    <m/>
    <s v=" הריסת מבנים והקמת בניין למגורים (48 יח&quot;ד) ומסחר - 10 קומות ומרתף חנייה.                                                                                                                                                                                       "/>
    <m/>
    <m/>
    <m/>
    <n v="1501319"/>
    <n v="20130034"/>
    <m/>
    <d v="2016-02-19T00:00:00"/>
    <m/>
    <n v="0"/>
    <n v="0"/>
    <n v="6"/>
    <m/>
    <n v="42"/>
    <m/>
    <n v="48"/>
    <m/>
    <m/>
    <s v="הריסת 2 בנייני מגורים במסגרת פינוי בינוי במתחם ישורון&quot; והקמת בניין מגורים בשני אגפים עם 48 יח&quot;ד ועם חזית מסחרית לרח' ויצמן ב- 10 קומות מעל מרתף חנייה. היתר בנייה זה הוא השלב הראשון מתוך 3 שלבי התכנית לחידוש פני המתחם. פירוט השטחים: מגורים 5157.75 מ&quot;ר + מש"/>
    <m/>
    <m/>
    <m/>
    <n v="2013"/>
    <x v="9"/>
    <s v="הריסה + בנייה"/>
    <s v="הריסה + בנייה"/>
    <m/>
    <n v="3"/>
    <m/>
    <m/>
    <m/>
    <n v="1"/>
    <s v="להיתר"/>
    <m/>
    <x v="1"/>
    <m/>
    <m/>
    <m/>
    <n v="5219764"/>
    <n v="1501319"/>
    <m/>
    <m/>
    <m/>
    <m/>
    <m/>
    <m/>
    <m/>
    <s v="מיצוי יח&quot;ד בפרויקט"/>
    <n v="0"/>
    <n v="0"/>
    <b v="1"/>
    <m/>
    <m/>
    <m/>
    <m/>
    <m/>
    <m/>
    <m/>
    <m/>
    <m/>
    <m/>
    <m/>
    <m/>
    <m/>
    <m/>
    <m/>
    <m/>
    <m/>
    <m/>
  </r>
  <r>
    <n v="477"/>
    <m/>
    <m/>
    <m/>
    <m/>
    <m/>
    <m/>
    <m/>
    <m/>
    <m/>
    <m/>
    <n v="32848"/>
    <m/>
    <s v="צפון"/>
    <x v="20"/>
    <x v="90"/>
    <m/>
    <m/>
    <m/>
    <s v="רשויות"/>
    <s v="רשויות מקומיות - פינוי-בינוי"/>
    <s v="בביצוע + מבנים מאוכלסים"/>
    <n v="5220435"/>
    <s v="210 20130201"/>
    <n v="210"/>
    <n v="20130201"/>
    <s v="בקשה להיתר"/>
    <s v="בניה חדשה                               "/>
    <n v="1633"/>
    <s v="נהריה                         "/>
    <n v="9100"/>
    <s v="עגנון"/>
    <n v="447"/>
    <n v="3"/>
    <n v="3"/>
    <m/>
    <d v="2013-08-14T00:00:00"/>
    <n v="0"/>
    <n v="0"/>
    <n v="6"/>
    <n v="17"/>
    <n v="23"/>
    <m/>
    <m/>
    <m/>
    <m/>
    <m/>
    <s v=" הקמת בניין מגורים עם 23 יח&quot;ד ב - 8 קומות מעל קומת עמודים עם חניון תת-קרקעי והריסת מבנים קיימים.                                                                                                                                                               "/>
    <m/>
    <m/>
    <m/>
    <n v="1501084"/>
    <n v="20130201"/>
    <m/>
    <d v="2013-10-08T00:00:00"/>
    <m/>
    <n v="0"/>
    <n v="0"/>
    <n v="6"/>
    <m/>
    <n v="17"/>
    <m/>
    <n v="23"/>
    <m/>
    <m/>
    <s v="הקמת בניין מגורים חדש עם 23 יחד ב- 8 קומות מעל קומת עמודים וחניון תת-קרקעי. פירוט חישוב שטחים עיקריים : מגורים 2210.42 + 381.08 (העברת שטח עיקרי לשטח שרות) = 2592.38 מ&quot;ר  שהם % 266.98  ,  מותר :  % 270 סה&quot;כ שטחי שירות מוצעים: 582.60 מ&quot;ר שהם % 60  + 381.96"/>
    <m/>
    <m/>
    <m/>
    <n v="2013"/>
    <x v="11"/>
    <s v="הריסה + בנייה"/>
    <s v="בנייה"/>
    <m/>
    <n v="2"/>
    <m/>
    <m/>
    <m/>
    <n v="1"/>
    <s v="להיתר"/>
    <m/>
    <x v="1"/>
    <m/>
    <m/>
    <m/>
    <n v="5220435"/>
    <n v="1501084"/>
    <m/>
    <m/>
    <m/>
    <m/>
    <m/>
    <m/>
    <m/>
    <s v="מיצוי יח&quot;ד בפרויקט"/>
    <n v="0"/>
    <n v="0"/>
    <b v="1"/>
    <m/>
    <m/>
    <m/>
    <m/>
    <m/>
    <m/>
    <m/>
    <m/>
    <m/>
    <m/>
    <m/>
    <m/>
    <m/>
    <m/>
    <m/>
    <m/>
    <m/>
    <m/>
  </r>
  <r>
    <n v="478"/>
    <m/>
    <m/>
    <m/>
    <m/>
    <m/>
    <m/>
    <m/>
    <m/>
    <m/>
    <m/>
    <n v="32848"/>
    <m/>
    <s v="צפון"/>
    <x v="20"/>
    <x v="90"/>
    <m/>
    <m/>
    <m/>
    <s v="רשויות"/>
    <s v="רשויות מקומיות - פינוי-בינוי"/>
    <s v="בביצוע + מבנים מאוכלסים"/>
    <n v="5411887"/>
    <s v="210 20160157"/>
    <n v="210"/>
    <n v="20160157"/>
    <s v="בקשה להיתר"/>
    <s v="פינוי בינוי                             "/>
    <n v="973"/>
    <s v="נהרייה"/>
    <n v="9100"/>
    <s v="עגנון"/>
    <n v="447"/>
    <n v="6"/>
    <n v="6"/>
    <m/>
    <d v="2016-07-21T00:00:00"/>
    <n v="0"/>
    <n v="69"/>
    <n v="12"/>
    <n v="57"/>
    <n v="69"/>
    <m/>
    <m/>
    <m/>
    <m/>
    <m/>
    <s v=" הריסת 3 מבני מגורים עם 12 יח&quot;ד ובמקומם  הקמת 2 בנייני מגורים חדשים עם 69 יח&quot;ד בני 10 קומות ומרתף משותף במסגרת &quot;פינוי בינוי-מתחם ישורון&quot;.                                                                                                                      "/>
    <m/>
    <m/>
    <m/>
    <n v="1559424"/>
    <n v="20160157"/>
    <m/>
    <d v="2018-06-27T00:00:00"/>
    <m/>
    <n v="0"/>
    <n v="69"/>
    <n v="12"/>
    <m/>
    <n v="57"/>
    <m/>
    <n v="69"/>
    <m/>
    <m/>
    <s v="הריסת 3 מבני מגורים עם 12 יח&quot;ד ובמקומם הקמת 2 בנייני מגורים חדשים עם 69 יח&quot;ד בני ‏10 קומות ומרתף משותף במסגרת &quot;פינוי בינוי-מתחם ישורון&quot;."/>
    <m/>
    <m/>
    <m/>
    <n v="2016"/>
    <x v="4"/>
    <s v="הריסה + בנייה"/>
    <s v="הריסה + בנייה"/>
    <m/>
    <n v="1"/>
    <m/>
    <m/>
    <m/>
    <n v="1"/>
    <s v="להיתר"/>
    <m/>
    <x v="1"/>
    <m/>
    <m/>
    <m/>
    <n v="5411887"/>
    <n v="1559424"/>
    <m/>
    <m/>
    <m/>
    <m/>
    <m/>
    <m/>
    <m/>
    <s v="מיצוי יח&quot;ד בפרויקט"/>
    <n v="0"/>
    <n v="0"/>
    <b v="1"/>
    <m/>
    <m/>
    <m/>
    <m/>
    <m/>
    <m/>
    <m/>
    <m/>
    <m/>
    <m/>
    <m/>
    <m/>
    <m/>
    <m/>
    <m/>
    <m/>
    <m/>
    <m/>
  </r>
  <r>
    <n v="479"/>
    <m/>
    <m/>
    <m/>
    <m/>
    <m/>
    <m/>
    <m/>
    <m/>
    <m/>
    <m/>
    <n v="31215"/>
    <m/>
    <s v="צפון"/>
    <x v="20"/>
    <x v="91"/>
    <m/>
    <m/>
    <m/>
    <s v="רשויות"/>
    <s v="רשויות מקומיות - פינוי-בינוי"/>
    <s v="בביצוע"/>
    <n v="5223357"/>
    <s v="210 20150101"/>
    <n v="210"/>
    <n v="20150101"/>
    <s v="בקשה להיתר"/>
    <s v="בניה חדשה                               "/>
    <n v="2349"/>
    <s v="נהריה                         "/>
    <n v="9100"/>
    <s v="ויצמן"/>
    <n v="411"/>
    <n v="54"/>
    <n v="54"/>
    <m/>
    <d v="2015-06-10T00:00:00"/>
    <n v="0"/>
    <n v="0"/>
    <n v="7"/>
    <n v="18"/>
    <n v="25"/>
    <m/>
    <m/>
    <m/>
    <m/>
    <m/>
    <s v=" הקמת בניין מגורים ב- 10 קומות מעל חניון תת-קרקעי עם 25 יח&quot;ד.                                                                                                                                                                                                  "/>
    <m/>
    <m/>
    <m/>
    <n v="1489668"/>
    <n v="20150101"/>
    <m/>
    <d v="2016-04-01T00:00:00"/>
    <m/>
    <n v="0"/>
    <n v="0"/>
    <n v="7"/>
    <m/>
    <n v="18"/>
    <m/>
    <n v="25"/>
    <m/>
    <m/>
    <s v="הקמת בניין מגורים עם 25 יחד ב - 10 קומות מהקרקע ומרתף חנייה. סה&quot;כ שטח עיקרי: 259.49 מ&quot;ר (גזוזטראות) +  2404.34 מ&quot;ר (מגורים) = 2663.83 מ&quot;ר שהם % 249.66, מותר לפי ג/20465: 2460 מ&quot;ר+210 מ&quot;ר (גזוזטראות) = 2670 מ&quot;ר שהם  % 250.2 סה&quot;כ שטחי שרות מתחת לקרקע : קומת"/>
    <m/>
    <m/>
    <m/>
    <n v="2015"/>
    <x v="9"/>
    <s v="בנייה"/>
    <s v="בנייה"/>
    <m/>
    <n v="5"/>
    <m/>
    <m/>
    <m/>
    <n v="1"/>
    <s v="להיתר"/>
    <m/>
    <x v="1"/>
    <m/>
    <m/>
    <m/>
    <n v="5223357"/>
    <n v="1489668"/>
    <m/>
    <m/>
    <m/>
    <m/>
    <m/>
    <m/>
    <m/>
    <s v="מיצוי יח&quot;ד בפרויקט"/>
    <n v="0"/>
    <n v="0"/>
    <b v="1"/>
    <m/>
    <m/>
    <m/>
    <m/>
    <m/>
    <m/>
    <m/>
    <m/>
    <m/>
    <m/>
    <m/>
    <m/>
    <m/>
    <m/>
    <m/>
    <m/>
    <m/>
    <m/>
  </r>
  <r>
    <n v="480"/>
    <m/>
    <m/>
    <m/>
    <m/>
    <m/>
    <m/>
    <m/>
    <m/>
    <m/>
    <m/>
    <n v="31215"/>
    <m/>
    <s v="צפון"/>
    <x v="20"/>
    <x v="91"/>
    <m/>
    <m/>
    <m/>
    <s v="רשויות"/>
    <s v="פינוי-בינוי"/>
    <s v="בביצוע"/>
    <n v="5221951"/>
    <s v="210 20140200"/>
    <n v="210"/>
    <n v="20140200"/>
    <s v="בקשה להיתר"/>
    <s v="בניה חדשה"/>
    <n v="1103"/>
    <s v="נהרייה"/>
    <n v="9100"/>
    <s v="פינסקר"/>
    <n v="415"/>
    <n v="1"/>
    <n v="1"/>
    <m/>
    <d v="2014-10-01T00:00:00"/>
    <n v="0"/>
    <n v="0"/>
    <m/>
    <m/>
    <m/>
    <m/>
    <m/>
    <m/>
    <m/>
    <m/>
    <s v="הריסה מבנים קיימים, חפירה ודיפון ."/>
    <m/>
    <m/>
    <m/>
    <n v="1501266"/>
    <n v="20140200"/>
    <m/>
    <d v="2014-11-17T00:00:00"/>
    <m/>
    <n v="0"/>
    <n v="0"/>
    <m/>
    <m/>
    <m/>
    <m/>
    <m/>
    <m/>
    <m/>
    <s v="הריסת מבנים קיימים , כריתה והעתקה שלד עצים בוגרים, עבודות חפירה ודיפון במתחם פינסקר לפי תכנית ג/19385. תנאי להתחלת ביצוע עבודות הריסה וחפירה הוא עתקת העצים והיא תבוצע עפי אישור מפורש של מנהל מחלקת גינון בעיריית נהריה. עבודות חפירה תחל רק לאחר השלמת ביצוע"/>
    <m/>
    <m/>
    <s v="שליפה לפי תבעות (אוגוסט 2020)"/>
    <n v="2014"/>
    <x v="8"/>
    <s v="הריסה + חפירה ודיפון"/>
    <s v="הריסה + חפירה ודיפון"/>
    <m/>
    <s v="1,2,3,4,5"/>
    <m/>
    <m/>
    <m/>
    <n v="3"/>
    <s v="להיתר"/>
    <m/>
    <x v="3"/>
    <m/>
    <m/>
    <m/>
    <n v="5221951"/>
    <n v="1501266"/>
    <m/>
    <m/>
    <m/>
    <m/>
    <m/>
    <m/>
    <m/>
    <s v="מיצוי יח&quot;ד בפרויקט"/>
    <n v="0"/>
    <n v="0"/>
    <b v="1"/>
    <m/>
    <m/>
    <m/>
    <m/>
    <m/>
    <m/>
    <m/>
    <m/>
    <m/>
    <m/>
    <m/>
    <m/>
    <m/>
    <m/>
    <m/>
    <m/>
    <m/>
    <m/>
  </r>
  <r>
    <n v="481"/>
    <m/>
    <m/>
    <m/>
    <m/>
    <m/>
    <m/>
    <m/>
    <m/>
    <m/>
    <m/>
    <n v="31215"/>
    <m/>
    <s v="צפון"/>
    <x v="20"/>
    <x v="91"/>
    <m/>
    <m/>
    <m/>
    <s v="רשויות"/>
    <s v="פינוי-בינוי"/>
    <s v="בביצוע"/>
    <n v="5222324"/>
    <s v="210 20140233"/>
    <n v="210"/>
    <n v="20140233"/>
    <s v="בקשה להיתר"/>
    <s v="בניה חדשה"/>
    <n v="1103"/>
    <s v="נהרייה"/>
    <n v="9100"/>
    <s v="פינסקר"/>
    <n v="415"/>
    <n v="1"/>
    <n v="1"/>
    <m/>
    <d v="2014-11-27T00:00:00"/>
    <n v="0"/>
    <n v="0"/>
    <m/>
    <m/>
    <m/>
    <m/>
    <m/>
    <m/>
    <m/>
    <m/>
    <s v="תכנית בינוי עפ&quot;י תכנית מאושרשת ג/19385 ."/>
    <m/>
    <m/>
    <m/>
    <s v="NULL"/>
    <m/>
    <m/>
    <m/>
    <m/>
    <m/>
    <m/>
    <m/>
    <m/>
    <m/>
    <m/>
    <m/>
    <m/>
    <m/>
    <m/>
    <m/>
    <m/>
    <s v="שליפה לפי תבעות (אוגוסט 2020)"/>
    <n v="2014"/>
    <x v="0"/>
    <s v="בנייה"/>
    <m/>
    <m/>
    <s v="1,2,3,4,5"/>
    <m/>
    <m/>
    <m/>
    <n v="2"/>
    <s v="להיתר"/>
    <m/>
    <x v="0"/>
    <m/>
    <m/>
    <m/>
    <m/>
    <m/>
    <m/>
    <m/>
    <m/>
    <m/>
    <m/>
    <m/>
    <m/>
    <s v="מיצוי יח&quot;ד בפרויקט"/>
    <n v="0"/>
    <n v="0"/>
    <b v="1"/>
    <m/>
    <m/>
    <m/>
    <m/>
    <m/>
    <m/>
    <m/>
    <m/>
    <m/>
    <m/>
    <m/>
    <m/>
    <m/>
    <m/>
    <m/>
    <m/>
    <m/>
    <m/>
  </r>
  <r>
    <n v="482"/>
    <m/>
    <m/>
    <m/>
    <m/>
    <m/>
    <m/>
    <m/>
    <m/>
    <m/>
    <m/>
    <n v="31215"/>
    <m/>
    <s v="צפון"/>
    <x v="20"/>
    <x v="91"/>
    <m/>
    <m/>
    <m/>
    <s v="רשויות"/>
    <s v="רשויות מקומיות - פינוי-בינוי"/>
    <s v="בביצוע"/>
    <n v="5222714"/>
    <s v="210 20150062"/>
    <n v="210"/>
    <n v="20150062"/>
    <s v="בקשה להיתר"/>
    <s v="בניה חדשה                               "/>
    <n v="1103"/>
    <s v="נהרייה"/>
    <n v="9100"/>
    <s v="פינסקר"/>
    <n v="415"/>
    <n v="1"/>
    <n v="1"/>
    <m/>
    <d v="2015-03-29T00:00:00"/>
    <n v="0"/>
    <n v="28"/>
    <n v="8"/>
    <n v="20"/>
    <n v="28"/>
    <m/>
    <m/>
    <m/>
    <m/>
    <m/>
    <s v=" מבנה מגורים הכולל 28 יח&quot;ד בן 10 קומות .                                                                                                                                                                                                                       "/>
    <m/>
    <m/>
    <m/>
    <n v="1494091"/>
    <n v="20150062"/>
    <m/>
    <d v="2016-08-18T00:00:00"/>
    <m/>
    <n v="0"/>
    <n v="28"/>
    <n v="8"/>
    <m/>
    <n v="18"/>
    <m/>
    <n v="26"/>
    <m/>
    <m/>
    <s v="הקמת בית מגורים משותף חדש בן 9 קומות הכולל 26 יחד. במגרש מס' 301  אושר עפ&quot;י תכנית מפורטת מס' ג/19385 במתחם פינוי בינוי, אשר פורסמה בילקוט הפרסומים 6755 ביום 13/2/2014. במגרש נהרסו 2 מבנים בני סה&quot;כ 8 יח&quot;ד, בשטח  675.30 מ&quot;ר . היתר כולל: צפיפות:*  26 יח&quot;ד מס"/>
    <m/>
    <m/>
    <m/>
    <n v="2015"/>
    <x v="9"/>
    <s v="בנייה"/>
    <s v="בנייה"/>
    <m/>
    <n v="1"/>
    <m/>
    <m/>
    <m/>
    <n v="1"/>
    <s v="להיתר"/>
    <m/>
    <x v="1"/>
    <m/>
    <m/>
    <m/>
    <n v="5222714"/>
    <n v="1494091"/>
    <m/>
    <m/>
    <m/>
    <m/>
    <m/>
    <m/>
    <m/>
    <s v="מיצוי יח&quot;ד בפרויקט"/>
    <n v="0"/>
    <n v="0"/>
    <b v="1"/>
    <m/>
    <m/>
    <m/>
    <m/>
    <m/>
    <m/>
    <m/>
    <m/>
    <m/>
    <m/>
    <m/>
    <m/>
    <m/>
    <m/>
    <m/>
    <m/>
    <m/>
    <m/>
  </r>
  <r>
    <n v="483"/>
    <m/>
    <m/>
    <m/>
    <m/>
    <m/>
    <m/>
    <m/>
    <m/>
    <m/>
    <m/>
    <n v="31215"/>
    <m/>
    <s v="צפון"/>
    <x v="20"/>
    <x v="91"/>
    <m/>
    <m/>
    <m/>
    <s v="רשויות"/>
    <s v="רשויות מקומיות - פינוי-בינוי"/>
    <s v="בביצוע"/>
    <n v="5223340"/>
    <s v="210 20150106"/>
    <n v="210"/>
    <n v="20150106"/>
    <s v="בקשה להיתר"/>
    <s v="בניה חדשה                               "/>
    <n v="1103"/>
    <s v="נהרייה"/>
    <n v="9100"/>
    <s v="פינסקר"/>
    <n v="415"/>
    <n v="1"/>
    <n v="1"/>
    <m/>
    <d v="2015-06-11T00:00:00"/>
    <n v="0"/>
    <n v="39"/>
    <n v="7"/>
    <n v="32"/>
    <n v="39"/>
    <m/>
    <m/>
    <m/>
    <m/>
    <m/>
    <s v=" מבנה מגורים 39 יח&quot;ד בן 11 קומות.                                                                                                                                                                                                                              "/>
    <m/>
    <m/>
    <m/>
    <n v="1501960"/>
    <n v="20150106"/>
    <m/>
    <d v="2016-08-18T00:00:00"/>
    <m/>
    <n v="0"/>
    <n v="39"/>
    <n v="7"/>
    <m/>
    <n v="32"/>
    <m/>
    <n v="39"/>
    <m/>
    <m/>
    <s v="הקמת בית מגורים משותף חדש בן 9 קומות מעל קומת עמודים הכולל 39 יחד במגרש 302. אושרה ונבדקה עפ&quot;י תכנית מפורטת מס' ג/19385 במתחם פינוי בינוי, אשר פורסמה בילקוט הפרסומים 6755 ביום 13/2/2014. מס' הקומות: מוצע בניין בן 9 קומות כולל קומת עמודים-סה&quot;כ 10. גובה הבנ"/>
    <m/>
    <m/>
    <m/>
    <n v="2015"/>
    <x v="9"/>
    <s v="בנייה"/>
    <s v="בנייה"/>
    <m/>
    <n v="2"/>
    <m/>
    <m/>
    <m/>
    <n v="1"/>
    <s v="להיתר"/>
    <m/>
    <x v="1"/>
    <m/>
    <m/>
    <m/>
    <n v="5223340"/>
    <n v="1501960"/>
    <m/>
    <m/>
    <m/>
    <m/>
    <m/>
    <m/>
    <m/>
    <s v="מיצוי יח&quot;ד בפרויקט"/>
    <n v="0"/>
    <n v="0"/>
    <b v="1"/>
    <m/>
    <m/>
    <m/>
    <m/>
    <m/>
    <m/>
    <m/>
    <m/>
    <m/>
    <m/>
    <m/>
    <m/>
    <m/>
    <m/>
    <m/>
    <m/>
    <m/>
    <m/>
  </r>
  <r>
    <n v="484"/>
    <m/>
    <m/>
    <m/>
    <m/>
    <m/>
    <m/>
    <m/>
    <m/>
    <m/>
    <m/>
    <n v="31215"/>
    <m/>
    <s v="צפון"/>
    <x v="20"/>
    <x v="91"/>
    <m/>
    <m/>
    <m/>
    <s v="רשויות"/>
    <s v="רשויות מקומיות - פינוי-בינוי"/>
    <s v="בביצוע"/>
    <n v="5223464"/>
    <s v="210 20150140"/>
    <n v="210"/>
    <n v="20150140"/>
    <s v="בקשה להיתר"/>
    <s v="בניה חדשה                               "/>
    <n v="1103"/>
    <s v="נהרייה"/>
    <n v="9100"/>
    <s v="פינסקר"/>
    <n v="415"/>
    <n v="1"/>
    <n v="1"/>
    <m/>
    <d v="2015-08-06T00:00:00"/>
    <n v="0"/>
    <n v="39"/>
    <n v="7"/>
    <n v="32"/>
    <n v="39"/>
    <m/>
    <m/>
    <m/>
    <m/>
    <m/>
    <s v=" מבנה מגורים הכולל 39 יח&quot;ד בן 11 קומות .                                                                                                                                                                                                                       "/>
    <m/>
    <m/>
    <m/>
    <n v="1490467"/>
    <n v="20150140"/>
    <m/>
    <d v="2016-08-18T00:00:00"/>
    <m/>
    <n v="0"/>
    <n v="39"/>
    <n v="7"/>
    <m/>
    <n v="32"/>
    <m/>
    <n v="39"/>
    <m/>
    <m/>
    <s v="הקמת בית מגורים חדש משותף בן 11 קומות הכולל 39 יחד במגרש 303 . במגרש מס' 303  עפ&quot;י תכנית מפורטת מס' ג/19385 במתחם פינוי בינוי, אשר פורסמה בילקוט הפרסומים 6755 ביום 13/2/2014. ההיתר כולל:צפיפות: 39 יח&quot;ד, בקומות 9 ו-10 מתוכננות 4 דירות דופלקסים .  מס' קומות"/>
    <m/>
    <m/>
    <m/>
    <n v="2015"/>
    <x v="9"/>
    <s v="בנייה"/>
    <s v="בנייה"/>
    <m/>
    <n v="3"/>
    <m/>
    <m/>
    <m/>
    <n v="1"/>
    <s v="להיתר"/>
    <m/>
    <x v="1"/>
    <m/>
    <m/>
    <m/>
    <n v="5223464"/>
    <n v="1490467"/>
    <m/>
    <m/>
    <m/>
    <m/>
    <m/>
    <m/>
    <m/>
    <s v="מיצוי יח&quot;ד בפרויקט"/>
    <n v="0"/>
    <n v="0"/>
    <b v="1"/>
    <m/>
    <m/>
    <m/>
    <m/>
    <m/>
    <m/>
    <m/>
    <m/>
    <m/>
    <m/>
    <m/>
    <m/>
    <m/>
    <m/>
    <m/>
    <m/>
    <m/>
    <m/>
  </r>
  <r>
    <n v="485"/>
    <m/>
    <m/>
    <m/>
    <m/>
    <m/>
    <m/>
    <m/>
    <m/>
    <m/>
    <m/>
    <n v="31215"/>
    <m/>
    <s v="צפון"/>
    <x v="20"/>
    <x v="91"/>
    <m/>
    <m/>
    <m/>
    <s v="רשויות"/>
    <s v="רשויות מקומיות - פינוי-בינוי"/>
    <s v="בביצוע"/>
    <n v="5223622"/>
    <s v="210 20150179"/>
    <n v="210"/>
    <n v="20150179"/>
    <s v="בקשה להיתר"/>
    <s v="בניה חדשה                               "/>
    <n v="1103"/>
    <s v="נהרייה"/>
    <n v="9100"/>
    <s v="פינסקר"/>
    <n v="415"/>
    <n v="1"/>
    <n v="1"/>
    <m/>
    <d v="2015-11-01T00:00:00"/>
    <n v="0"/>
    <n v="0"/>
    <n v="7"/>
    <n v="51"/>
    <n v="58"/>
    <m/>
    <m/>
    <m/>
    <m/>
    <m/>
    <s v=" מבנה מגורים בעל 2 אגפים עם חזית מסחרית.                                                                                                                                                                                                                       "/>
    <m/>
    <m/>
    <m/>
    <n v="1497425"/>
    <n v="20150179"/>
    <m/>
    <d v="2016-08-18T00:00:00"/>
    <m/>
    <n v="0"/>
    <n v="0"/>
    <n v="7"/>
    <m/>
    <n v="51"/>
    <m/>
    <n v="58"/>
    <m/>
    <m/>
    <s v="הקמת בית מגורים חדש משותף במגרשים  מס' 304  ו-305 בעל 2 אגפים  באגף א'21 יחד ב-6 קומות ובאגף ב'  37 יח&quot;ד ב10- קומות  כולל חזית מסחרית לרחוב וויצמן במתחם פינוי ובינוי עפ&quot;י תכנית ג/19385 . סה&quot;כ יח&quot;ד 304 א+ב : 58 יח&quot;ד .ההיתר עפ&quot;י תכנית מפורטת מס' ג/ 19385 במ"/>
    <m/>
    <m/>
    <m/>
    <n v="2015"/>
    <x v="9"/>
    <s v="בנייה"/>
    <s v="בנייה"/>
    <m/>
    <n v="4"/>
    <m/>
    <m/>
    <m/>
    <n v="1"/>
    <s v="להיתר"/>
    <m/>
    <x v="1"/>
    <m/>
    <m/>
    <m/>
    <n v="5223622"/>
    <n v="1497425"/>
    <m/>
    <m/>
    <m/>
    <m/>
    <m/>
    <m/>
    <m/>
    <s v="מיצוי יח&quot;ד בפרויקט"/>
    <n v="0"/>
    <n v="0"/>
    <b v="1"/>
    <m/>
    <m/>
    <m/>
    <m/>
    <m/>
    <m/>
    <m/>
    <m/>
    <m/>
    <m/>
    <m/>
    <m/>
    <m/>
    <m/>
    <m/>
    <m/>
    <m/>
    <m/>
  </r>
  <r>
    <n v="486"/>
    <m/>
    <m/>
    <m/>
    <m/>
    <m/>
    <m/>
    <m/>
    <m/>
    <m/>
    <m/>
    <n v="31073"/>
    <m/>
    <s v="מרכז"/>
    <x v="21"/>
    <x v="92"/>
    <m/>
    <s v="אב"/>
    <m/>
    <s v="רשויות"/>
    <s v="רשויות מקומיות - פינוי-בינוי"/>
    <s v="בביצוע"/>
    <n v="679902"/>
    <s v="407 2015103"/>
    <n v="407"/>
    <n v="2015103"/>
    <s v="בקשה להיתר"/>
    <s v="הריסה ובניה חדשה"/>
    <n v="2331"/>
    <s v="נס ציונה"/>
    <n v="7200"/>
    <s v="שאול המלך"/>
    <n v="163"/>
    <n v="2"/>
    <n v="2"/>
    <m/>
    <d v="2015-02-26T00:00:00"/>
    <n v="0"/>
    <n v="28"/>
    <n v="8"/>
    <n v="20"/>
    <n v="28"/>
    <m/>
    <m/>
    <m/>
    <m/>
    <m/>
    <s v="הריסת בית משותף קיים בן 8 יח&quot;ד והקמת בית משותף חדש בן 28 יח&quot;ד, קומת קרקע + 7 קומות + קומת גג + 2 קומות מרתפי חניה. "/>
    <m/>
    <m/>
    <m/>
    <n v="1454206"/>
    <n v="2016119"/>
    <m/>
    <d v="2016-11-15T00:00:00"/>
    <m/>
    <n v="0"/>
    <n v="28"/>
    <n v="8"/>
    <m/>
    <n v="20"/>
    <m/>
    <n v="28"/>
    <m/>
    <m/>
    <s v="הריסת בית משותף קיים בן 8 יח&quot;ד והקמת בית משותף חדש בן 28 יח&quot;ד, קומת קרקע + 7 קומות + קומת גג + 2 קומות מרתפי חניה. "/>
    <m/>
    <m/>
    <m/>
    <n v="2015"/>
    <x v="9"/>
    <s v="הריסה + בנייה"/>
    <s v="הריסה + בנייה"/>
    <m/>
    <n v="1"/>
    <m/>
    <m/>
    <m/>
    <n v="1"/>
    <s v="להיתר"/>
    <m/>
    <x v="1"/>
    <m/>
    <m/>
    <m/>
    <n v="679902"/>
    <n v="1454206"/>
    <m/>
    <m/>
    <m/>
    <m/>
    <m/>
    <m/>
    <m/>
    <m/>
    <n v="254"/>
    <n v="254"/>
    <b v="1"/>
    <m/>
    <m/>
    <m/>
    <m/>
    <m/>
    <m/>
    <m/>
    <m/>
    <m/>
    <m/>
    <m/>
    <m/>
    <m/>
    <m/>
    <m/>
    <m/>
    <m/>
    <m/>
  </r>
  <r>
    <n v="1247"/>
    <m/>
    <m/>
    <m/>
    <s v="במהות הבקשה כתוב 28 יחד במדלן כתוב 3 בניינים עם  84 יחד. זה בדיוק פי3 ככה שזה לגמרי מסתדר השאלה איזה מהיחד לכתוב ?"/>
    <m/>
    <m/>
    <m/>
    <m/>
    <m/>
    <m/>
    <n v="31073"/>
    <m/>
    <s v="מרכז"/>
    <x v="21"/>
    <x v="92"/>
    <m/>
    <s v="אב"/>
    <m/>
    <s v="רשויות"/>
    <s v="פינוי-בינוי"/>
    <s v="בביצוע"/>
    <n v="7079911"/>
    <s v="407 20200391"/>
    <n v="407"/>
    <n v="20200391"/>
    <s v="בקשה מקוונת עם הקלות"/>
    <s v="תוספת למבנה קיים"/>
    <n v="2331"/>
    <s v="נס ציונה"/>
    <n v="7200"/>
    <s v="שאול המלך"/>
    <n v="163"/>
    <n v="2"/>
    <n v="2"/>
    <s v="     "/>
    <d v="2020-05-17T00:00:00"/>
    <n v="0"/>
    <n v="0"/>
    <m/>
    <m/>
    <n v="28"/>
    <s v="2020_01"/>
    <d v="2020-11-01T21:00:40"/>
    <m/>
    <m/>
    <s v="מהות הבקשה"/>
    <s v="1. הגבהת ק. הכניסה ושטחי שרות מ-2.4 מ' לכ- 5.1 מ' 2. הגבהת קומות המרתף מ-2.4 מ' לכ-5.00 מ' הבקשה פורסמה , פרסום אחרון בתאריך  26.5.17 לא התקבלו התנגדויות מבוקשות ההקלות הבאות : שינויים פנימיים שינוי במרפסות ובמפלסי קומות בבית משותף קיים בהיתר בן 28 יח&quot;ד הכולל קומת קרקע+7 קומות +קומת גג "/>
    <s v="NULL"/>
    <s v="NULL"/>
    <s v="NULL"/>
    <n v="2014367"/>
    <n v="2020078"/>
    <s v="בקשה מקוונת עם הקלות"/>
    <d v="2020-08-11T00:00:00"/>
    <s v="תוספת למבנה קיים"/>
    <n v="0"/>
    <n v="0"/>
    <m/>
    <m/>
    <m/>
    <m/>
    <m/>
    <m/>
    <m/>
    <s v="שינויים פנימיים, שינוי במרפסות ובמפלסי הקומות בבית משותף קיים בהיתר בן 28 יח&quot;ד הכולל קומת קרקע+7 קומות +קומת גג "/>
    <s v="2020_01"/>
    <d v="2020-11-01T21:00:44"/>
    <s v="לפי גוש חלקה (מרץ 2021)"/>
    <n v="2020"/>
    <x v="2"/>
    <s v="בנייה"/>
    <s v="בנייה"/>
    <m/>
    <n v="1"/>
    <m/>
    <m/>
    <m/>
    <n v="2"/>
    <s v="מקוונת (להיתר)"/>
    <m/>
    <x v="2"/>
    <m/>
    <m/>
    <m/>
    <m/>
    <m/>
    <m/>
    <m/>
    <m/>
    <m/>
    <m/>
    <m/>
    <m/>
    <m/>
    <n v="254"/>
    <n v="254"/>
    <b v="1"/>
    <m/>
    <m/>
    <m/>
    <m/>
    <m/>
    <m/>
    <m/>
    <m/>
    <m/>
    <m/>
    <m/>
    <m/>
    <m/>
    <m/>
    <m/>
    <m/>
    <m/>
    <m/>
  </r>
  <r>
    <n v="488"/>
    <m/>
    <m/>
    <m/>
    <m/>
    <m/>
    <m/>
    <m/>
    <m/>
    <m/>
    <m/>
    <n v="31073"/>
    <m/>
    <s v="מרכז"/>
    <x v="21"/>
    <x v="92"/>
    <m/>
    <s v="אב"/>
    <m/>
    <s v="רשויות"/>
    <s v="רשויות מקומיות - פינוי-בינוי"/>
    <s v="בביצוע"/>
    <n v="679904"/>
    <s v="407 2015107"/>
    <n v="407"/>
    <n v="2015107"/>
    <s v="בקשה להיתר"/>
    <s v="הריסה ובניה חדשה"/>
    <n v="2911"/>
    <s v="נס ציונה"/>
    <n v="7200"/>
    <s v="שאול המלך"/>
    <n v="163"/>
    <n v="4"/>
    <n v="4"/>
    <m/>
    <d v="2015-03-01T00:00:00"/>
    <n v="0"/>
    <n v="26"/>
    <n v="8"/>
    <n v="18"/>
    <n v="26"/>
    <m/>
    <m/>
    <m/>
    <m/>
    <m/>
    <s v="הריסת בית משותף קיים בן 8 יח&quot;ד והקמת בית משותף חדש בן 26 יח&quot;ד, קומת קרקע + 7 קומות + קומת גג + 2 קומות מרתפי חניה. "/>
    <m/>
    <m/>
    <m/>
    <n v="1454204"/>
    <n v="2016120"/>
    <m/>
    <d v="2016-11-15T00:00:00"/>
    <m/>
    <n v="0"/>
    <n v="26"/>
    <n v="8"/>
    <m/>
    <n v="22"/>
    <m/>
    <n v="30"/>
    <m/>
    <m/>
    <s v="הריסת בית משותף קיים בן 8 יח&quot;ד והקמת בית משותף חדש בן 26 יח&quot;ד, קומת קרקע + 7 קומות + קומת גג + 2 קומות מרתפי חניה. "/>
    <m/>
    <m/>
    <m/>
    <n v="2015"/>
    <x v="9"/>
    <s v="הריסה + בנייה"/>
    <s v="הריסה + בנייה"/>
    <m/>
    <n v="3"/>
    <m/>
    <m/>
    <m/>
    <n v="1"/>
    <s v="להיתר"/>
    <m/>
    <x v="1"/>
    <m/>
    <m/>
    <m/>
    <n v="679904"/>
    <n v="1454204"/>
    <m/>
    <s v="נספרו 88 יח&quot;ד בדוח בשנת 2016, לכן נרשמו 30 יח&quot;ד מוצע ולא 26 כפי שמופיע במהות הבקשה."/>
    <m/>
    <m/>
    <m/>
    <m/>
    <m/>
    <m/>
    <n v="254"/>
    <n v="254"/>
    <b v="1"/>
    <m/>
    <m/>
    <m/>
    <m/>
    <m/>
    <m/>
    <m/>
    <m/>
    <m/>
    <m/>
    <m/>
    <m/>
    <m/>
    <m/>
    <m/>
    <m/>
    <m/>
    <m/>
  </r>
  <r>
    <n v="489"/>
    <m/>
    <m/>
    <m/>
    <m/>
    <m/>
    <m/>
    <m/>
    <m/>
    <m/>
    <m/>
    <n v="31073"/>
    <m/>
    <s v="מרכז"/>
    <x v="21"/>
    <x v="92"/>
    <m/>
    <s v="אב"/>
    <m/>
    <s v="רשויות"/>
    <s v="רשויות מקומיות - פינוי-בינוי"/>
    <s v="בביצוע"/>
    <n v="679905"/>
    <s v="407 2015108"/>
    <n v="407"/>
    <n v="2015108"/>
    <s v="בקשה להיתר"/>
    <s v="הריסה ובניה חדשה"/>
    <n v="2093"/>
    <s v="נס ציונה"/>
    <n v="7200"/>
    <s v="שאול המלך"/>
    <n v="163"/>
    <n v="6"/>
    <n v="6"/>
    <m/>
    <d v="2015-03-02T00:00:00"/>
    <n v="0"/>
    <n v="30"/>
    <n v="8"/>
    <n v="22"/>
    <n v="30"/>
    <m/>
    <m/>
    <m/>
    <m/>
    <m/>
    <s v="הריסת בית משותף קיים בן 8 יח&quot;ד והקמת בית משותף חדש בן 30 יח&quot;ד, קומת קרקע + 7 קומות + קומת גג + 2 קומות מרתפי חניה. "/>
    <m/>
    <m/>
    <m/>
    <n v="1454356"/>
    <n v="2016118"/>
    <m/>
    <d v="2016-11-15T00:00:00"/>
    <m/>
    <n v="0"/>
    <n v="30"/>
    <n v="8"/>
    <m/>
    <n v="22"/>
    <m/>
    <n v="30"/>
    <m/>
    <m/>
    <s v="הריסת בית משותף קיים בן 8 יח&quot;ד והקמת בית משותף חדש בן 30 יח&quot;ד, קומת קרקע + 7 קומות + קומת גג + 2 קומות מרתפי חניה. "/>
    <m/>
    <m/>
    <m/>
    <n v="2015"/>
    <x v="9"/>
    <s v="הריסה + בנייה"/>
    <s v="הריסה + בנייה"/>
    <m/>
    <n v="2"/>
    <m/>
    <m/>
    <m/>
    <n v="1"/>
    <s v="להיתר"/>
    <m/>
    <x v="1"/>
    <m/>
    <m/>
    <m/>
    <n v="679905"/>
    <n v="1454356"/>
    <m/>
    <m/>
    <m/>
    <m/>
    <m/>
    <m/>
    <m/>
    <m/>
    <n v="254"/>
    <n v="254"/>
    <b v="1"/>
    <m/>
    <m/>
    <m/>
    <m/>
    <m/>
    <m/>
    <m/>
    <m/>
    <m/>
    <m/>
    <m/>
    <m/>
    <m/>
    <m/>
    <m/>
    <m/>
    <m/>
    <m/>
  </r>
  <r>
    <n v="2037"/>
    <m/>
    <m/>
    <m/>
    <m/>
    <m/>
    <m/>
    <m/>
    <m/>
    <m/>
    <m/>
    <n v="31073"/>
    <m/>
    <s v="מרכז"/>
    <x v="21"/>
    <x v="92"/>
    <m/>
    <s v="אב"/>
    <m/>
    <s v="רשויות"/>
    <s v="רשויות מקומיות - פינוי-בינוי"/>
    <s v="בביצוע"/>
    <n v="5256202"/>
    <s v="407 2017332"/>
    <n v="407"/>
    <n v="2017332"/>
    <s v="בקשה מקוונת עם הקלות"/>
    <s v="בנייה חדשה"/>
    <n v="2956"/>
    <s v="נס ציונה"/>
    <n v="7200"/>
    <s v="שאול המלך"/>
    <n v="163"/>
    <n v="12"/>
    <n v="12"/>
    <m/>
    <d v="2017-07-18T00:00:00"/>
    <n v="0"/>
    <n v="0"/>
    <n v="6"/>
    <n v="7"/>
    <n v="13"/>
    <m/>
    <m/>
    <m/>
    <m/>
    <s v="מהות הבקשה"/>
    <s v="הריסת מבנים קיימים והקמת בניין מגורים חדש, 13 יח&quot;ד, 7 קומות + קומת מרתף. "/>
    <m/>
    <m/>
    <m/>
    <m/>
    <m/>
    <m/>
    <m/>
    <m/>
    <m/>
    <m/>
    <m/>
    <m/>
    <m/>
    <m/>
    <m/>
    <m/>
    <m/>
    <m/>
    <m/>
    <m/>
    <m/>
    <n v="2017"/>
    <x v="0"/>
    <s v="הריסה + בנייה"/>
    <m/>
    <m/>
    <n v="6"/>
    <m/>
    <m/>
    <m/>
    <n v="1"/>
    <s v="להיתר"/>
    <m/>
    <x v="0"/>
    <m/>
    <m/>
    <m/>
    <m/>
    <m/>
    <m/>
    <m/>
    <m/>
    <m/>
    <m/>
    <m/>
    <m/>
    <m/>
    <n v="254"/>
    <n v="254"/>
    <b v="1"/>
    <m/>
    <m/>
    <m/>
    <m/>
    <m/>
    <m/>
    <m/>
    <m/>
    <m/>
    <m/>
    <m/>
    <m/>
    <m/>
    <s v="פיש"/>
    <m/>
    <m/>
    <m/>
    <m/>
  </r>
  <r>
    <n v="2038"/>
    <m/>
    <m/>
    <m/>
    <m/>
    <m/>
    <m/>
    <m/>
    <m/>
    <m/>
    <m/>
    <n v="31073"/>
    <m/>
    <s v="מרכז"/>
    <x v="21"/>
    <x v="92"/>
    <m/>
    <s v="אב"/>
    <m/>
    <s v="רשויות"/>
    <s v="רשויות מקומיות - פינוי-בינוי"/>
    <s v="בביצוע"/>
    <n v="5257337"/>
    <s v="407 2017333"/>
    <n v="407"/>
    <n v="2017333"/>
    <s v="בקשה מקוונת עם הקלות"/>
    <s v="בנייה חדשה"/>
    <n v="1905"/>
    <s v="נס ציונה"/>
    <n v="7200"/>
    <s v="שאול המלך"/>
    <n v="163"/>
    <n v="14"/>
    <n v="14"/>
    <m/>
    <d v="2017-07-18T00:00:00"/>
    <n v="0"/>
    <n v="0"/>
    <n v="6"/>
    <n v="7"/>
    <n v="13"/>
    <m/>
    <m/>
    <m/>
    <m/>
    <s v="מהות הבקשה"/>
    <s v="הריסת מבנים קיימים והקמת בניין מגורים חדש, 13 יח&quot;ד, 7 קומות + קומת מרתף. "/>
    <m/>
    <m/>
    <m/>
    <m/>
    <m/>
    <m/>
    <m/>
    <m/>
    <m/>
    <m/>
    <m/>
    <m/>
    <m/>
    <m/>
    <m/>
    <m/>
    <m/>
    <m/>
    <m/>
    <m/>
    <m/>
    <n v="2017"/>
    <x v="0"/>
    <s v="הריסה + בנייה"/>
    <m/>
    <m/>
    <n v="7"/>
    <m/>
    <m/>
    <m/>
    <n v="1"/>
    <s v="להיתר"/>
    <m/>
    <x v="0"/>
    <m/>
    <m/>
    <m/>
    <m/>
    <m/>
    <m/>
    <m/>
    <m/>
    <m/>
    <m/>
    <m/>
    <m/>
    <m/>
    <n v="254"/>
    <n v="254"/>
    <b v="1"/>
    <m/>
    <m/>
    <m/>
    <m/>
    <m/>
    <m/>
    <m/>
    <m/>
    <m/>
    <m/>
    <m/>
    <m/>
    <m/>
    <s v="פיש"/>
    <m/>
    <m/>
    <m/>
    <m/>
  </r>
  <r>
    <n v="2039"/>
    <m/>
    <m/>
    <m/>
    <m/>
    <m/>
    <m/>
    <m/>
    <m/>
    <m/>
    <m/>
    <n v="31073"/>
    <m/>
    <s v="מרכז"/>
    <x v="21"/>
    <x v="92"/>
    <m/>
    <s v="אב"/>
    <m/>
    <s v="רשויות"/>
    <s v="רשויות מקומיות - פינוי-בינוי"/>
    <s v="בביצוע"/>
    <n v="5256659"/>
    <s v="407 2017334"/>
    <n v="407"/>
    <n v="2017334"/>
    <s v="בקשה מקוונת עם הקלות"/>
    <s v="בנייה חדשה"/>
    <n v="3121"/>
    <s v="נס ציונה"/>
    <n v="7200"/>
    <s v="שאול המלך"/>
    <n v="163"/>
    <n v="16"/>
    <n v="16"/>
    <m/>
    <d v="2017-07-18T00:00:00"/>
    <n v="0"/>
    <n v="0"/>
    <n v="5"/>
    <n v="8"/>
    <n v="13"/>
    <m/>
    <m/>
    <m/>
    <m/>
    <s v="מהות הבקשה"/>
    <s v="הריסת מבנים קיימים והקמת בניין מגורים חדש, 13 יח&quot;ד, 7 קומות + קומת מרתף. "/>
    <m/>
    <m/>
    <m/>
    <m/>
    <m/>
    <m/>
    <m/>
    <m/>
    <m/>
    <m/>
    <m/>
    <m/>
    <m/>
    <m/>
    <m/>
    <m/>
    <m/>
    <m/>
    <m/>
    <m/>
    <m/>
    <n v="2017"/>
    <x v="0"/>
    <s v="הריסה + בנייה"/>
    <m/>
    <m/>
    <n v="8"/>
    <m/>
    <m/>
    <m/>
    <n v="1"/>
    <s v="להיתר"/>
    <m/>
    <x v="0"/>
    <m/>
    <m/>
    <m/>
    <m/>
    <m/>
    <m/>
    <m/>
    <m/>
    <m/>
    <m/>
    <m/>
    <m/>
    <m/>
    <n v="254"/>
    <n v="254"/>
    <b v="1"/>
    <m/>
    <m/>
    <m/>
    <m/>
    <m/>
    <m/>
    <m/>
    <m/>
    <m/>
    <m/>
    <m/>
    <m/>
    <m/>
    <s v="פיש"/>
    <m/>
    <m/>
    <m/>
    <m/>
  </r>
  <r>
    <n v="2040"/>
    <m/>
    <m/>
    <m/>
    <m/>
    <m/>
    <m/>
    <m/>
    <m/>
    <m/>
    <m/>
    <n v="31073"/>
    <m/>
    <s v="מרכז"/>
    <x v="21"/>
    <x v="92"/>
    <m/>
    <s v="אב"/>
    <m/>
    <s v="רשויות"/>
    <s v="רשויות מקומיות - פינוי-בינוי"/>
    <s v="בביצוע"/>
    <n v="5256283"/>
    <s v="407 2017336"/>
    <n v="407"/>
    <n v="2017336"/>
    <s v="בקשה מקוונת עם הקלות"/>
    <s v="בנייה חדשה"/>
    <n v="2955"/>
    <s v="נס ציונה"/>
    <n v="7200"/>
    <s v="שאול המלך"/>
    <n v="163"/>
    <n v="18"/>
    <n v="18"/>
    <m/>
    <d v="2017-07-18T00:00:00"/>
    <n v="0"/>
    <n v="0"/>
    <n v="4"/>
    <n v="9"/>
    <n v="13"/>
    <m/>
    <m/>
    <m/>
    <m/>
    <s v="מהות הבקשה"/>
    <s v="הריסת מבנים קיימים והקמת בניין מגורים חדש, 13 יח&quot;ד, 7 קומות + קומת מרתף. "/>
    <m/>
    <m/>
    <m/>
    <m/>
    <m/>
    <m/>
    <m/>
    <m/>
    <m/>
    <m/>
    <m/>
    <m/>
    <m/>
    <m/>
    <m/>
    <m/>
    <m/>
    <m/>
    <m/>
    <m/>
    <m/>
    <n v="2017"/>
    <x v="0"/>
    <s v="הריסה + בנייה"/>
    <m/>
    <m/>
    <n v="9"/>
    <m/>
    <m/>
    <m/>
    <n v="1"/>
    <s v="להיתר"/>
    <m/>
    <x v="0"/>
    <m/>
    <m/>
    <m/>
    <m/>
    <m/>
    <m/>
    <m/>
    <m/>
    <m/>
    <m/>
    <m/>
    <m/>
    <m/>
    <n v="254"/>
    <n v="254"/>
    <b v="1"/>
    <m/>
    <m/>
    <m/>
    <m/>
    <m/>
    <m/>
    <m/>
    <m/>
    <m/>
    <m/>
    <m/>
    <m/>
    <m/>
    <s v="פיש"/>
    <m/>
    <m/>
    <m/>
    <m/>
  </r>
  <r>
    <n v="2041"/>
    <m/>
    <m/>
    <m/>
    <m/>
    <m/>
    <m/>
    <m/>
    <m/>
    <m/>
    <m/>
    <n v="31073"/>
    <m/>
    <s v="מרכז"/>
    <x v="21"/>
    <x v="92"/>
    <m/>
    <s v="אב"/>
    <m/>
    <s v="רשויות"/>
    <s v="רשויות מקומיות - פינוי-בינוי"/>
    <s v="בביצוע"/>
    <n v="5256862"/>
    <s v="407 2017335"/>
    <n v="407"/>
    <n v="2017335"/>
    <s v="בקשה מקוונת עם הקלות"/>
    <s v="בנייה חדשה"/>
    <n v="2224"/>
    <s v="נס ציונה"/>
    <n v="7200"/>
    <s v="שאול המלך"/>
    <n v="163"/>
    <n v="20"/>
    <n v="20"/>
    <m/>
    <d v="2017-07-18T00:00:00"/>
    <n v="0"/>
    <n v="0"/>
    <n v="4"/>
    <n v="9"/>
    <n v="13"/>
    <m/>
    <m/>
    <m/>
    <m/>
    <s v="מהות הבקשה"/>
    <s v="הריסת מבנים קיימים והקמת בניין מגורים חדש, 13 יח&quot;ד, 7 קומות + קומת מרתף. "/>
    <m/>
    <m/>
    <m/>
    <m/>
    <m/>
    <m/>
    <m/>
    <m/>
    <m/>
    <m/>
    <m/>
    <m/>
    <m/>
    <m/>
    <m/>
    <m/>
    <m/>
    <m/>
    <m/>
    <m/>
    <m/>
    <n v="2017"/>
    <x v="0"/>
    <s v="הריסה + בנייה"/>
    <m/>
    <m/>
    <n v="10"/>
    <m/>
    <m/>
    <m/>
    <n v="1"/>
    <s v="להיתר"/>
    <m/>
    <x v="0"/>
    <m/>
    <m/>
    <m/>
    <m/>
    <m/>
    <m/>
    <m/>
    <m/>
    <m/>
    <m/>
    <m/>
    <m/>
    <m/>
    <n v="254"/>
    <n v="254"/>
    <b v="1"/>
    <m/>
    <m/>
    <m/>
    <m/>
    <m/>
    <m/>
    <m/>
    <m/>
    <m/>
    <m/>
    <m/>
    <m/>
    <m/>
    <s v="פיש"/>
    <m/>
    <m/>
    <m/>
    <m/>
  </r>
  <r>
    <n v="496"/>
    <m/>
    <m/>
    <m/>
    <m/>
    <m/>
    <m/>
    <m/>
    <m/>
    <m/>
    <m/>
    <n v="31073"/>
    <m/>
    <s v="מרכז"/>
    <x v="21"/>
    <x v="92"/>
    <m/>
    <s v="אב"/>
    <m/>
    <s v="רשויות"/>
    <s v="רשויות מקומיות - פינוי-בינוי"/>
    <s v="בביצוע"/>
    <n v="679860"/>
    <s v="407 2014525"/>
    <n v="407"/>
    <n v="2014525"/>
    <s v="בקשה להיתר"/>
    <s v="בניה חדשה"/>
    <n v="5027"/>
    <s v="נס ציונה"/>
    <n v="7200"/>
    <m/>
    <n v="0"/>
    <m/>
    <n v="0"/>
    <m/>
    <d v="2014-12-22T00:00:00"/>
    <n v="0"/>
    <n v="26"/>
    <n v="0"/>
    <n v="0"/>
    <n v="26"/>
    <m/>
    <m/>
    <m/>
    <m/>
    <m/>
    <s v="הקמת בית  מגורים הדש (בנין מזרחי) , 7 קומות מעל קומת קרקע, 26 יח&quot;ד. "/>
    <m/>
    <m/>
    <m/>
    <n v="199673"/>
    <n v="2015112"/>
    <m/>
    <d v="2015-10-26T00:00:00"/>
    <m/>
    <n v="0"/>
    <n v="26"/>
    <n v="0"/>
    <m/>
    <n v="0"/>
    <m/>
    <n v="26"/>
    <m/>
    <m/>
    <s v="הקמת בית  מגורים חדש (בנין מזרחי) , 7 קומות מעל קומת קרקע, 26 יח&quot;ד. "/>
    <m/>
    <m/>
    <m/>
    <n v="2014"/>
    <x v="5"/>
    <s v="בנייה"/>
    <s v="בנייה"/>
    <m/>
    <n v="4"/>
    <m/>
    <m/>
    <m/>
    <n v="1"/>
    <s v="להיתר"/>
    <m/>
    <x v="1"/>
    <m/>
    <s v="דטה מהעבר"/>
    <s v="דטה מהעבר"/>
    <n v="679860"/>
    <n v="199673"/>
    <m/>
    <m/>
    <m/>
    <m/>
    <m/>
    <m/>
    <m/>
    <m/>
    <n v="254"/>
    <n v="254"/>
    <b v="1"/>
    <m/>
    <m/>
    <m/>
    <m/>
    <m/>
    <m/>
    <m/>
    <m/>
    <m/>
    <m/>
    <m/>
    <m/>
    <m/>
    <m/>
    <m/>
    <m/>
    <m/>
    <m/>
  </r>
  <r>
    <n v="497"/>
    <m/>
    <m/>
    <m/>
    <m/>
    <m/>
    <m/>
    <m/>
    <m/>
    <m/>
    <m/>
    <n v="31073"/>
    <m/>
    <s v="מרכז"/>
    <x v="21"/>
    <x v="92"/>
    <m/>
    <s v="אב"/>
    <m/>
    <s v="רשויות"/>
    <s v="רשויות מקומיות - פינוי-בינוי"/>
    <s v="בביצוע"/>
    <n v="679862"/>
    <s v="407 2014534"/>
    <n v="407"/>
    <n v="2014534"/>
    <s v="בקשה להיתר"/>
    <s v="בניה חדשה"/>
    <n v="5027"/>
    <s v="נס ציונה"/>
    <n v="7200"/>
    <m/>
    <n v="0"/>
    <m/>
    <n v="0"/>
    <m/>
    <d v="2014-12-23T00:00:00"/>
    <n v="0"/>
    <n v="27"/>
    <n v="0"/>
    <n v="0"/>
    <n v="27"/>
    <m/>
    <m/>
    <m/>
    <m/>
    <m/>
    <s v="הקמת בית  מגורים הדש (בנין מערבי) , 8 קומות מעל קומת קרקע, 27 יח&quot;ד. "/>
    <m/>
    <m/>
    <m/>
    <n v="199675"/>
    <n v="2015113"/>
    <m/>
    <d v="2015-10-26T00:00:00"/>
    <m/>
    <n v="0"/>
    <n v="27"/>
    <n v="0"/>
    <m/>
    <n v="0"/>
    <m/>
    <n v="27"/>
    <m/>
    <m/>
    <s v="הקמת בית  מגורים חדש (בנין מערבי) , 8 קומות מעל קומת קרקע, 27 יח&quot;ד. "/>
    <m/>
    <m/>
    <m/>
    <n v="2014"/>
    <x v="5"/>
    <s v="בנייה"/>
    <s v="בנייה"/>
    <m/>
    <n v="5"/>
    <m/>
    <m/>
    <m/>
    <n v="1"/>
    <s v="להיתר"/>
    <m/>
    <x v="1"/>
    <m/>
    <s v="דטה מהעבר"/>
    <s v="דטה מהעבר"/>
    <n v="679862"/>
    <n v="199675"/>
    <m/>
    <m/>
    <m/>
    <m/>
    <m/>
    <m/>
    <m/>
    <m/>
    <n v="254"/>
    <n v="254"/>
    <b v="1"/>
    <m/>
    <m/>
    <m/>
    <m/>
    <m/>
    <m/>
    <m/>
    <m/>
    <m/>
    <m/>
    <m/>
    <m/>
    <m/>
    <m/>
    <m/>
    <m/>
    <m/>
    <m/>
  </r>
  <r>
    <n v="498"/>
    <m/>
    <m/>
    <m/>
    <m/>
    <m/>
    <m/>
    <m/>
    <m/>
    <m/>
    <m/>
    <n v="31769"/>
    <m/>
    <s v="מרכז"/>
    <x v="22"/>
    <x v="93"/>
    <m/>
    <m/>
    <m/>
    <s v="רשויות"/>
    <s v="רשויות מקומיות - פינוי-בינוי"/>
    <s v="בביצוע"/>
    <n v="707709"/>
    <s v="408 20140403"/>
    <n v="408"/>
    <n v="20140403"/>
    <s v="בקשה להיתר"/>
    <s v="בניין  מגורים גבוה (מעל 13מ')"/>
    <n v="9290"/>
    <s v="נתניה"/>
    <n v="7400"/>
    <s v="הרב קוק"/>
    <n v="323"/>
    <n v="0"/>
    <n v="0"/>
    <m/>
    <d v="2014-11-03T00:00:00"/>
    <n v="0"/>
    <n v="78"/>
    <n v="25"/>
    <n v="53"/>
    <n v="78"/>
    <m/>
    <m/>
    <s v="מחושב חילוק בארבע"/>
    <s v="חישוב מתמטי"/>
    <s v="מהות הבקשה"/>
    <s v="הקמת בניין משותף בן 20 קומות מעל קומת קרקע גבוה ( סה&quot;כ 78 יח&quot;ד) , פיתוח שטח "/>
    <m/>
    <m/>
    <m/>
    <s v="NULL"/>
    <m/>
    <m/>
    <m/>
    <m/>
    <m/>
    <m/>
    <m/>
    <m/>
    <m/>
    <m/>
    <m/>
    <m/>
    <m/>
    <m/>
    <m/>
    <m/>
    <m/>
    <n v="2014"/>
    <x v="0"/>
    <s v="בנייה"/>
    <m/>
    <m/>
    <n v="1"/>
    <m/>
    <m/>
    <n v="1"/>
    <n v="1"/>
    <s v="להיתר"/>
    <m/>
    <x v="0"/>
    <m/>
    <m/>
    <m/>
    <m/>
    <n v="1981407"/>
    <m/>
    <m/>
    <m/>
    <m/>
    <m/>
    <m/>
    <m/>
    <m/>
    <n v="32"/>
    <n v="56"/>
    <b v="0"/>
    <m/>
    <m/>
    <m/>
    <m/>
    <m/>
    <m/>
    <m/>
    <m/>
    <m/>
    <m/>
    <m/>
    <m/>
    <m/>
    <m/>
    <m/>
    <m/>
    <m/>
    <m/>
  </r>
  <r>
    <n v="504"/>
    <m/>
    <m/>
    <m/>
    <m/>
    <m/>
    <m/>
    <m/>
    <m/>
    <m/>
    <m/>
    <n v="31769"/>
    <m/>
    <s v="מרכז"/>
    <x v="22"/>
    <x v="93"/>
    <m/>
    <m/>
    <m/>
    <s v="רשויות"/>
    <s v="רשויות מקומיות - פינוי-בינוי"/>
    <s v="בביצוע"/>
    <n v="7009659"/>
    <s v="408 20180438"/>
    <n v="408"/>
    <n v="20180438"/>
    <s v="בקשה להיתר"/>
    <s v="בניה חדשה-מגורים"/>
    <n v="9290"/>
    <s v="נתניה"/>
    <n v="7400"/>
    <s v="הרב קוק אברהם"/>
    <n v="323"/>
    <n v="0"/>
    <n v="0"/>
    <m/>
    <d v="2018-07-17T00:00:00"/>
    <n v="0"/>
    <n v="78"/>
    <m/>
    <m/>
    <n v="78"/>
    <m/>
    <m/>
    <m/>
    <m/>
    <m/>
    <s v="(בקשה מס' 20180439), חדר שנאים ( סה&quot;כ 78 יח&quot;ד) , פיתוח שטח הקמת בניין משותף במגרש 4A בן 20 קומות וקומת קרקע גבוה חלקי כולל ק. גלריה מעל 3 קומות מרתפי חניה"/>
    <m/>
    <m/>
    <m/>
    <n v="1981407"/>
    <n v="2019175"/>
    <m/>
    <d v="2019-11-18T00:00:00"/>
    <m/>
    <n v="0"/>
    <n v="78"/>
    <n v="25"/>
    <s v="מחושב חילוק בארבע"/>
    <n v="53"/>
    <m/>
    <n v="78"/>
    <m/>
    <m/>
    <s v="299.60 מ&quot;ר; מבואות וח. מדרגות 1897.98מ&quot;ר; מעברים152.62 מ&quot;ר; מרפסות 933.00 מ&quot;ר; מרפסת גג 91.31 מ&quot;ר; הכל בהתאם לתכנית. אושר גם בועדת רשות רשוי מס' 156 מיום 14.08.18;הקמת בניין משותף במגרש 4A בן 20 קומות וקומת קרקע גבוה חלקי כולל ק. גלריה מעל 3 קומות מרתפי חניה (בקשה מס' 20180439), חדר שנאים - סה&quot;כ 78 יח&quot;ד , פיתוח שטח המכיל:שטח עיקרי מגורים 8591.90 מ&quot;ר; מרפסות כשטח עיקרי 114.65 מ&quot;ר;שטח עיקרי פנאי 101.30 מ&quot;ר;שטחי עזר : ממ&quot;דים936.00מ&quot;ר;מתקנים ומערכות טכניות 158.41 מ&quot;ר;אחסנה"/>
    <m/>
    <m/>
    <m/>
    <n v="2018"/>
    <x v="6"/>
    <s v="בנייה"/>
    <s v="בנייה"/>
    <m/>
    <n v="1"/>
    <m/>
    <m/>
    <m/>
    <n v="2"/>
    <s v="להיתר"/>
    <m/>
    <x v="1"/>
    <m/>
    <m/>
    <m/>
    <n v="707709"/>
    <m/>
    <m/>
    <m/>
    <m/>
    <m/>
    <m/>
    <m/>
    <m/>
    <m/>
    <n v="32"/>
    <n v="56"/>
    <b v="0"/>
    <m/>
    <m/>
    <m/>
    <m/>
    <m/>
    <m/>
    <m/>
    <m/>
    <m/>
    <m/>
    <m/>
    <m/>
    <m/>
    <m/>
    <m/>
    <m/>
    <m/>
    <m/>
  </r>
  <r>
    <n v="1263"/>
    <m/>
    <m/>
    <m/>
    <m/>
    <m/>
    <m/>
    <m/>
    <m/>
    <m/>
    <m/>
    <n v="31769"/>
    <m/>
    <s v="מרכז"/>
    <x v="22"/>
    <x v="93"/>
    <m/>
    <m/>
    <m/>
    <s v="רשויות"/>
    <s v="פינוי-בינוי"/>
    <s v="בביצוע"/>
    <n v="7124231"/>
    <s v="408 8738833596"/>
    <n v="408"/>
    <n v="8738833596"/>
    <s v="בקשת מידע להיתר"/>
    <s v="תוספות בניה במגורים מעל 25 מ&quot;ר"/>
    <n v="9290"/>
    <s v="נתניה"/>
    <n v="7400"/>
    <s v="הרב קוק אברהם"/>
    <n v="323"/>
    <n v="0"/>
    <n v="0"/>
    <s v="     "/>
    <d v="2020-01-19T00:00:00"/>
    <n v="0"/>
    <n v="12"/>
    <m/>
    <m/>
    <n v="12"/>
    <s v="2020_01"/>
    <d v="2020-11-01T21:00:40"/>
    <m/>
    <m/>
    <s v="מהות הבקשה"/>
    <s v=" תוספת 3 קומות ו-12 יח&quot;ד למגדל מגורים מאושר בהיתר מס' 2019175 ,הגדלת 2 דירות בקומה 8 , הגדלת מרפסות בכפוף להקלה כמצוין בהנחיות מרחביות בקומה 9 ומעלה תוספת 3 קומות סטנדרטיות -4 דירות 5 ח' בכל קומה , והגבהת 3 קומות שבהיתר מעלה.הקלה לגובה שתי קומות מגורים עליונות ביחס לדרישה בתב&quot;ע נת 7/400 לגובה מקסימלי 3.20 לקומה (רצפה רצפה) לגובה 3.50 מ' "/>
    <m/>
    <m/>
    <m/>
    <s v="NULL"/>
    <m/>
    <m/>
    <m/>
    <m/>
    <m/>
    <m/>
    <m/>
    <m/>
    <m/>
    <m/>
    <m/>
    <m/>
    <m/>
    <m/>
    <m/>
    <m/>
    <s v="לפי גוש חלקה (מרץ 2021)"/>
    <n v="2020"/>
    <x v="0"/>
    <s v="בנייה"/>
    <m/>
    <m/>
    <n v="1"/>
    <n v="1"/>
    <n v="1"/>
    <m/>
    <n v="1"/>
    <s v="למידע"/>
    <s v="המשכית אך יש תוספת 12 יח&quot;ד"/>
    <x v="0"/>
    <m/>
    <m/>
    <m/>
    <m/>
    <m/>
    <m/>
    <m/>
    <m/>
    <m/>
    <m/>
    <m/>
    <m/>
    <m/>
    <n v="32"/>
    <n v="56"/>
    <b v="0"/>
    <m/>
    <m/>
    <m/>
    <m/>
    <m/>
    <m/>
    <m/>
    <s v="הבקשה לא נמצאה באתר העירייה"/>
    <m/>
    <m/>
    <m/>
    <m/>
    <s v="פיש"/>
    <m/>
    <m/>
    <m/>
    <m/>
    <m/>
  </r>
  <r>
    <n v="1296"/>
    <m/>
    <m/>
    <m/>
    <m/>
    <m/>
    <m/>
    <m/>
    <m/>
    <m/>
    <m/>
    <n v="31769"/>
    <m/>
    <s v="מרכז"/>
    <x v="22"/>
    <x v="93"/>
    <m/>
    <m/>
    <m/>
    <s v="רשויות"/>
    <s v="פינוי-בינוי"/>
    <s v="בביצוע"/>
    <n v="7213185"/>
    <s v="408 20200354"/>
    <n v="408"/>
    <n v="20200354"/>
    <s v="בקשה מקוונת עם הקלות"/>
    <s v="תוספות בניה במגורים מעל 25 מ&quot;ר"/>
    <n v="9290"/>
    <s v="נתניה"/>
    <n v="7400"/>
    <s v="הרב קוק אברהם"/>
    <n v="323"/>
    <n v="0"/>
    <n v="0"/>
    <s v="     "/>
    <d v="2020-12-28T00:00:00"/>
    <n v="0"/>
    <n v="12"/>
    <m/>
    <m/>
    <n v="12"/>
    <s v="2020_04"/>
    <d v="2021-01-28T10:43:04"/>
    <m/>
    <m/>
    <s v="מהות הבקשה. בקשה המשכית עם תוספת 12 יחד"/>
    <s v="בקשה להקלה בשתי הקומות העליונות המוצעות מגובה 3.20 כנדרש בתבע נת 7/400 לגובה 3.50 מ&quot;ר ברוטו הגבהת 3 קומות עליונות מאושרות בהיתר 20190175 בקשה 20180438 הגדלת מרפסות החל מקומה 9 ומעלה. בכל קומה 4 יח&quot;ד בנות 5 חדרים. תוספת 3 קומות ו -12 יח&quot;ד למגדל מגורים קיים בהיתר 20190175 בקשה 20180438 "/>
    <m/>
    <m/>
    <m/>
    <s v="NULL"/>
    <n v="2022089"/>
    <m/>
    <d v="2022-05-17T00:00:00"/>
    <m/>
    <m/>
    <m/>
    <m/>
    <m/>
    <m/>
    <m/>
    <n v="12"/>
    <s v="טופס ההיתר. היתר המשכי עם תוספת של 12 יחד. 82 יחד נספרו בהיתר מוביל"/>
    <m/>
    <s v="תוספת 3 קומות ו -12 יח&quot;ד למגדל מגורים קיים בהיתר 20190175 בקשה 20180438. הגדלת מרפסות החל מקומה 9 ומעלה."/>
    <m/>
    <m/>
    <s v="לפי גוש חלקה (מרץ 2021)"/>
    <n v="2020"/>
    <x v="3"/>
    <s v="בנייה"/>
    <s v="בנייה"/>
    <m/>
    <n v="1"/>
    <m/>
    <m/>
    <m/>
    <n v="1"/>
    <s v="מקוונת (להיתר)"/>
    <s v="המשכית אך יש תוספת 12 יח&quot;ד"/>
    <x v="1"/>
    <m/>
    <m/>
    <m/>
    <n v="7213185"/>
    <m/>
    <s v="היתר ידני ולכן אין ID"/>
    <m/>
    <m/>
    <m/>
    <m/>
    <m/>
    <m/>
    <m/>
    <n v="32"/>
    <n v="56"/>
    <b v="0"/>
    <m/>
    <m/>
    <m/>
    <m/>
    <m/>
    <m/>
    <m/>
    <s v="הבקשה לא נמצאה באתר העירייה"/>
    <m/>
    <m/>
    <m/>
    <m/>
    <m/>
    <s v="פיש"/>
    <m/>
    <m/>
    <m/>
    <m/>
  </r>
  <r>
    <n v="499"/>
    <m/>
    <m/>
    <m/>
    <m/>
    <m/>
    <m/>
    <m/>
    <m/>
    <m/>
    <m/>
    <n v="31769"/>
    <m/>
    <s v="מרכז"/>
    <x v="22"/>
    <x v="93"/>
    <m/>
    <m/>
    <m/>
    <s v="רשויות"/>
    <s v="רשויות מקומיות - פינוי-בינוי"/>
    <s v="בביצוע"/>
    <n v="707733"/>
    <s v="408 20140427"/>
    <n v="408"/>
    <n v="20140427"/>
    <s v="בקשה להיתר"/>
    <s v="מגדל מגורים מעל 20 קומות"/>
    <n v="9290"/>
    <s v="נתניה"/>
    <n v="7400"/>
    <s v="הרב קוק"/>
    <n v="323"/>
    <n v="0"/>
    <n v="0"/>
    <m/>
    <d v="2014-11-17T00:00:00"/>
    <n v="0"/>
    <n v="86"/>
    <n v="25"/>
    <n v="61"/>
    <n v="86"/>
    <m/>
    <m/>
    <s v="מחושב חילוק בארבע"/>
    <s v="חישוב מתמטי"/>
    <s v="מהות הבקשה"/>
    <s v="הקמת בית מגורים משותף בן 22 קומות מעל קומת קרקע הכולל 86 יח&quot;ד כולל ממדים ו-3 קומות מרתפי חניה. "/>
    <m/>
    <m/>
    <m/>
    <s v="NULL"/>
    <n v="2017092"/>
    <m/>
    <d v="2017-05-23T00:00:00"/>
    <m/>
    <m/>
    <m/>
    <n v="25"/>
    <s v="מחושב חילוק בארבע"/>
    <n v="61"/>
    <m/>
    <n v="86"/>
    <m/>
    <m/>
    <m/>
    <m/>
    <m/>
    <m/>
    <n v="2014"/>
    <x v="7"/>
    <s v="בנייה"/>
    <s v="בנייה"/>
    <m/>
    <n v="2"/>
    <m/>
    <m/>
    <m/>
    <n v="1"/>
    <s v="להיתר"/>
    <m/>
    <x v="1"/>
    <m/>
    <m/>
    <s v="אתר העירייה"/>
    <n v="707733"/>
    <m/>
    <s v="היתר מאתר העירייה, לכן אין היתר ID"/>
    <m/>
    <m/>
    <m/>
    <m/>
    <m/>
    <m/>
    <m/>
    <n v="32"/>
    <n v="56"/>
    <b v="0"/>
    <m/>
    <m/>
    <m/>
    <m/>
    <m/>
    <m/>
    <m/>
    <m/>
    <m/>
    <m/>
    <m/>
    <m/>
    <m/>
    <m/>
    <m/>
    <m/>
    <m/>
    <m/>
  </r>
  <r>
    <n v="500"/>
    <m/>
    <m/>
    <m/>
    <m/>
    <m/>
    <m/>
    <m/>
    <m/>
    <m/>
    <m/>
    <n v="31769"/>
    <m/>
    <s v="מרכז"/>
    <x v="22"/>
    <x v="93"/>
    <m/>
    <m/>
    <m/>
    <s v="רשויות"/>
    <s v="רשויות מקומיות - פינוי-בינוי"/>
    <s v="בביצוע"/>
    <n v="707734"/>
    <s v="408 20140428"/>
    <n v="408"/>
    <n v="20140428"/>
    <s v="בקשה להיתר"/>
    <s v="מגדל מגורים מעל 20 קומות"/>
    <n v="9290"/>
    <s v="נתניה"/>
    <n v="7400"/>
    <s v="הרב קוק"/>
    <n v="323"/>
    <n v="0"/>
    <n v="0"/>
    <m/>
    <d v="2014-11-17T00:00:00"/>
    <n v="0"/>
    <n v="82"/>
    <n v="25"/>
    <n v="57"/>
    <n v="82"/>
    <m/>
    <m/>
    <s v="מחושב חילוק בארבע"/>
    <s v="חישוב מתמטי"/>
    <s v="מהות הבקשה"/>
    <s v="הקמת בית מגורים משותף בן 21 קומות מעל קומת קרקע הכולל 82 יח&quot;ד כולל ממ&quot;דים ו-3 קומות מרתפי חניה "/>
    <m/>
    <m/>
    <m/>
    <s v="NULL"/>
    <m/>
    <m/>
    <m/>
    <m/>
    <m/>
    <m/>
    <m/>
    <m/>
    <m/>
    <m/>
    <m/>
    <m/>
    <m/>
    <m/>
    <m/>
    <m/>
    <m/>
    <n v="2014"/>
    <x v="0"/>
    <s v="בנייה"/>
    <m/>
    <m/>
    <n v="3"/>
    <m/>
    <m/>
    <n v="1"/>
    <n v="1"/>
    <s v="להיתר"/>
    <m/>
    <x v="0"/>
    <m/>
    <m/>
    <m/>
    <m/>
    <n v="1981390"/>
    <m/>
    <m/>
    <m/>
    <m/>
    <m/>
    <m/>
    <m/>
    <m/>
    <n v="32"/>
    <n v="56"/>
    <b v="0"/>
    <m/>
    <m/>
    <m/>
    <m/>
    <m/>
    <m/>
    <m/>
    <m/>
    <m/>
    <m/>
    <m/>
    <m/>
    <m/>
    <m/>
    <m/>
    <m/>
    <m/>
    <m/>
  </r>
  <r>
    <n v="502"/>
    <m/>
    <m/>
    <m/>
    <m/>
    <m/>
    <m/>
    <m/>
    <m/>
    <m/>
    <m/>
    <n v="31769"/>
    <m/>
    <s v="מרכז"/>
    <x v="22"/>
    <x v="93"/>
    <m/>
    <m/>
    <m/>
    <s v="רשויות"/>
    <s v="רשויות מקומיות - פינוי-בינוי"/>
    <s v="בביצוע"/>
    <n v="5328764"/>
    <s v="408 20180437"/>
    <n v="408"/>
    <n v="20180437"/>
    <s v="בקשה להיתר"/>
    <s v="מגדל מגורים מעל 20 קומות"/>
    <n v="9290"/>
    <s v="נתניה"/>
    <n v="7400"/>
    <s v="הרב קוק"/>
    <n v="323"/>
    <n v="0"/>
    <n v="0"/>
    <m/>
    <d v="2018-07-16T00:00:00"/>
    <n v="0"/>
    <n v="82"/>
    <m/>
    <m/>
    <n v="82"/>
    <m/>
    <m/>
    <m/>
    <m/>
    <m/>
    <s v="הקמת בניין משותף במגרש 5 בן 21 קומות וקומת קרקע גבוה חלקי כולל ק. גלריה מעל 3 קומות מרתפי חניה (בקשה מס' 20180439) ( סה&quot;כ 82 יח&quot;ד) , פיתוח שטח"/>
    <m/>
    <m/>
    <m/>
    <n v="1981390"/>
    <n v="2019174"/>
    <m/>
    <d v="2019-11-13T00:00:00"/>
    <m/>
    <n v="0"/>
    <n v="82"/>
    <n v="25"/>
    <s v="מחושב חילוק בארבע"/>
    <n v="57"/>
    <m/>
    <n v="82"/>
    <m/>
    <m/>
    <s v="אושר גם בועדת רשות רשוי מס' 156 מיום 14.08.18 הקמת בניין משותף במגרש 5 בן 21 קומות וקומת קרקע גבוה חלקי כולל ק. גלריה מעל 3 קומות מרתפי חניה (בקשה מס' 20180439) סה&quot;כ 82 יח&quot;ד , פיתוח שטח המכיל:שטח מעברים 171.64 מ&quot;ר; מרפסות 983.00 מ&quot;ר; מרפסת גג 91.31 מ&quot;ר; הכל בהתאם לתכנית. עיקרי מגורים 9009.20 מ&quot;ר; מרפסות כשטח עיקרי 114.65 מ&quot;ר;שטח עיקרי פנאי 101.30 מ&quot;ר;שטחי עזר : ממ&quot;דים 984.00 מ&quot;ר;מתקנים ומערכות טכניות 117.00 מ&quot;ר;אחסנה 335.61 מ&quot;ר; מבואות וח. מדרגות 1980.50 מ&quot;ר;"/>
    <m/>
    <m/>
    <m/>
    <n v="2018"/>
    <x v="6"/>
    <s v="בנייה"/>
    <s v="בנייה"/>
    <s v="להיקף הבנייה העתידיים."/>
    <n v="3"/>
    <m/>
    <m/>
    <m/>
    <n v="2"/>
    <s v="להיתר"/>
    <m/>
    <x v="1"/>
    <m/>
    <m/>
    <s v="דטה ידנית"/>
    <n v="707734"/>
    <m/>
    <m/>
    <m/>
    <m/>
    <m/>
    <m/>
    <m/>
    <m/>
    <m/>
    <n v="32"/>
    <n v="56"/>
    <b v="0"/>
    <m/>
    <m/>
    <m/>
    <m/>
    <m/>
    <m/>
    <m/>
    <m/>
    <m/>
    <m/>
    <m/>
    <m/>
    <m/>
    <m/>
    <m/>
    <m/>
    <m/>
    <m/>
  </r>
  <r>
    <n v="1265"/>
    <m/>
    <m/>
    <m/>
    <m/>
    <m/>
    <m/>
    <m/>
    <m/>
    <m/>
    <m/>
    <n v="31769"/>
    <m/>
    <s v="מרכז"/>
    <x v="22"/>
    <x v="93"/>
    <m/>
    <m/>
    <m/>
    <s v="רשויות"/>
    <s v="פינוי-בינוי"/>
    <s v="בביצוע"/>
    <n v="7124261"/>
    <s v="408 5170176300"/>
    <n v="408"/>
    <n v="5170176300"/>
    <s v="בקשת מידע להיתר"/>
    <s v="תוספות בניה במגורים מעל 25 מ&quot;ר"/>
    <n v="9290"/>
    <s v="נתניה"/>
    <n v="7400"/>
    <s v="הרב קוק אברהם"/>
    <n v="323"/>
    <n v="0"/>
    <n v="0"/>
    <s v="     "/>
    <d v="2020-01-26T00:00:00"/>
    <n v="0"/>
    <n v="12"/>
    <m/>
    <m/>
    <n v="12"/>
    <s v="2020_01"/>
    <d v="2020-11-01T21:00:40"/>
    <m/>
    <m/>
    <s v="מהות הבקשה"/>
    <s v="בהיתר 20190174 לבקשה 20180437  . הגדלת מרפסות קומות 9 ומעלה. בקשה להקלה בשתי הקומות העליונות המוצעות מגובה 3.20  כנדרש בתבע נת 7/400 לגובה 3.50 מ&quot;ר ברוטו תוספת 3 קומות ו 12 יח&quot;ד למגדל מגורים קיים בהיתר  20190174  בקשה 20180437 והגדלת מרפסות החל מקומה 9 ומעלה. תוספת 3 קומות ו 12 יח&quot;ד  , בכל קומה 4 יח&quot;ד בנות 5 חדרים, הגבהת 3 קומות עליונות מאושרות "/>
    <m/>
    <m/>
    <m/>
    <s v="NULL"/>
    <m/>
    <m/>
    <m/>
    <m/>
    <m/>
    <m/>
    <m/>
    <m/>
    <m/>
    <m/>
    <m/>
    <m/>
    <m/>
    <m/>
    <m/>
    <m/>
    <s v="לפי גוש חלקה (מרץ 2021)"/>
    <n v="2020"/>
    <x v="0"/>
    <s v="בנייה"/>
    <m/>
    <m/>
    <n v="3"/>
    <n v="1"/>
    <n v="1"/>
    <m/>
    <n v="1"/>
    <s v="למידע"/>
    <s v="המשכית אך יש תוספת 12 יח&quot;ד"/>
    <x v="0"/>
    <m/>
    <m/>
    <m/>
    <m/>
    <m/>
    <m/>
    <m/>
    <m/>
    <m/>
    <m/>
    <m/>
    <m/>
    <m/>
    <n v="32"/>
    <n v="56"/>
    <b v="0"/>
    <m/>
    <m/>
    <m/>
    <m/>
    <m/>
    <m/>
    <m/>
    <s v="הבקשה לא נמצאה באתר העירייה"/>
    <m/>
    <m/>
    <m/>
    <m/>
    <s v="פיש"/>
    <m/>
    <m/>
    <m/>
    <m/>
    <m/>
  </r>
  <r>
    <n v="1821"/>
    <m/>
    <m/>
    <m/>
    <m/>
    <m/>
    <m/>
    <m/>
    <m/>
    <m/>
    <m/>
    <n v="31769"/>
    <m/>
    <s v="מרכז"/>
    <x v="22"/>
    <x v="93"/>
    <m/>
    <m/>
    <m/>
    <s v="רשויות"/>
    <s v="פינוי-בינוי"/>
    <s v="בביצוע"/>
    <n v="7271455"/>
    <s v="408 20200319"/>
    <n v="408"/>
    <n v="20200319"/>
    <s v="בקשה מקוונת עם הקלות"/>
    <s v="תוספות בניה במגורים מעל 25 מ&quot;ר"/>
    <n v="9290"/>
    <s v="נתניה"/>
    <n v="7400"/>
    <s v="הרב קוק אברהם"/>
    <n v="323"/>
    <n v="0"/>
    <n v="0"/>
    <s v="     "/>
    <d v="2021-01-03T00:00:00"/>
    <n v="0"/>
    <n v="12"/>
    <m/>
    <m/>
    <n v="12"/>
    <s v="2021_01"/>
    <d v="2021-06-14T12:45:52"/>
    <m/>
    <m/>
    <s v="מהות הבקשה (קיים 82 שכבר נספרו בהיתר, תוספת 12, מוצע 94)"/>
    <s v="(בנין בן 24 קומות, מעל קומת קרקע וקומת ביניים בחלל קומת הכניסה, 3 מרתפי חניה, סה&quot;כ 94 יח&quot;ד) בקשה להקלה בשתי הקומות העליונות המוצעות מגובה 3.20 כנדרש בתבע נת 7/400 לגובה 3.50 מ&quot;ר ברוטו. הגדלת מרפסות מקומה 9 ומעלה. תוספת 3 קומות ו-12 יח&quot;ד למגדל מגורים קיים בהיתר 20190174 בקשה 20180437 ת.ב 9290 "/>
    <m/>
    <m/>
    <m/>
    <s v="NULL"/>
    <n v="2022090"/>
    <s v="NULL"/>
    <d v="2022-05-17T00:00:00"/>
    <m/>
    <m/>
    <m/>
    <m/>
    <m/>
    <m/>
    <m/>
    <n v="12"/>
    <s v="טופס ההיתר. היתר המשכי עם תוספת של 12 יחד. 82 יחד נספרו בהיתר מוביל"/>
    <m/>
    <s v="תוספת 3 קומות, 12 יח&quot;ד למגדל מגורים קיים בהיתר מס' 2019174 מיום 25.09.2019. סה&quot;כ בניין בן 24 קומות מעל קומת קרקע וביניים, 2 מרתפי חניה ובו 94 יח&quot;ד."/>
    <m/>
    <m/>
    <s v="גוש חלקה"/>
    <n v="2021"/>
    <x v="3"/>
    <s v="בנייה"/>
    <s v="בנייה"/>
    <m/>
    <n v="3"/>
    <m/>
    <m/>
    <m/>
    <n v="1"/>
    <s v="מקוונת (להיתר)"/>
    <s v="המשכית אך יש תוספת 12 יח&quot;ד"/>
    <x v="1"/>
    <m/>
    <m/>
    <m/>
    <n v="7271455"/>
    <m/>
    <s v="היתר מאתר העירייה, לכן אין היתר ID"/>
    <m/>
    <m/>
    <m/>
    <m/>
    <m/>
    <m/>
    <m/>
    <n v="32"/>
    <n v="56"/>
    <b v="0"/>
    <m/>
    <m/>
    <m/>
    <m/>
    <m/>
    <m/>
    <m/>
    <m/>
    <m/>
    <m/>
    <m/>
    <m/>
    <m/>
    <s v="פיש"/>
    <m/>
    <m/>
    <m/>
    <m/>
  </r>
  <r>
    <n v="501"/>
    <m/>
    <m/>
    <m/>
    <m/>
    <m/>
    <m/>
    <m/>
    <m/>
    <m/>
    <m/>
    <n v="31769"/>
    <m/>
    <s v="מרכז"/>
    <x v="22"/>
    <x v="93"/>
    <m/>
    <m/>
    <m/>
    <s v="רשויות"/>
    <s v="רשויות מקומיות - פינוי-בינוי"/>
    <s v="בביצוע"/>
    <n v="707741"/>
    <s v="408 20140435"/>
    <n v="408"/>
    <n v="20140435"/>
    <s v="בקשה להיתר"/>
    <s v="מגדל מגורים מעל 20 קומות"/>
    <n v="9290"/>
    <s v="נתניה"/>
    <n v="7400"/>
    <s v="הרב קוק"/>
    <n v="323"/>
    <n v="0"/>
    <n v="0"/>
    <m/>
    <d v="2014-11-24T00:00:00"/>
    <n v="0"/>
    <n v="86"/>
    <n v="25"/>
    <n v="61"/>
    <n v="86"/>
    <m/>
    <m/>
    <s v="מחושב חילוק בארבע"/>
    <s v="חישוב מתמטי"/>
    <s v="מהות הבקשה"/>
    <s v="הקמת בית מגורים משותף בן 22 קומות מעל קומת קרקע הכולל 86 יח&quot;ד כולל ממ&quot;דים ו-3 קומות מרתפי חניה "/>
    <m/>
    <m/>
    <m/>
    <s v="NULL"/>
    <n v="2017100"/>
    <m/>
    <d v="2017-05-29T00:00:00"/>
    <m/>
    <m/>
    <m/>
    <n v="25"/>
    <s v="מחושב חילוק בארבע"/>
    <n v="61"/>
    <m/>
    <n v="86"/>
    <m/>
    <m/>
    <m/>
    <m/>
    <m/>
    <m/>
    <n v="2014"/>
    <x v="7"/>
    <s v="בנייה"/>
    <s v="בנייה"/>
    <m/>
    <n v="4"/>
    <m/>
    <m/>
    <m/>
    <n v="1"/>
    <s v="להיתר"/>
    <m/>
    <x v="1"/>
    <m/>
    <m/>
    <s v="אתר העירייה"/>
    <n v="707741"/>
    <m/>
    <s v="היתר מאתר העירייה, לכן אין היתר ID"/>
    <m/>
    <m/>
    <m/>
    <m/>
    <m/>
    <m/>
    <m/>
    <n v="32"/>
    <n v="56"/>
    <b v="0"/>
    <m/>
    <m/>
    <m/>
    <m/>
    <m/>
    <m/>
    <m/>
    <m/>
    <m/>
    <m/>
    <m/>
    <m/>
    <m/>
    <m/>
    <m/>
    <m/>
    <m/>
    <m/>
  </r>
  <r>
    <n v="503"/>
    <m/>
    <m/>
    <m/>
    <m/>
    <m/>
    <m/>
    <m/>
    <m/>
    <m/>
    <m/>
    <n v="31769"/>
    <m/>
    <s v="מרכז"/>
    <x v="22"/>
    <x v="93"/>
    <m/>
    <m/>
    <m/>
    <s v="רשויות"/>
    <s v="רשויות מקומיות - פינוי-בינוי"/>
    <s v="בביצוע"/>
    <n v="5328765"/>
    <s v="408 20180438"/>
    <n v="408"/>
    <n v="20180438"/>
    <s v="בקשה להיתר"/>
    <s v="בניה חדשה-מגורים"/>
    <n v="9290"/>
    <s v="נתניה"/>
    <n v="7400"/>
    <s v="הרב קוק"/>
    <n v="323"/>
    <n v="0"/>
    <n v="0"/>
    <m/>
    <d v="2018-07-17T00:00:00"/>
    <n v="0"/>
    <n v="78"/>
    <m/>
    <m/>
    <n v="78"/>
    <m/>
    <m/>
    <m/>
    <m/>
    <m/>
    <s v="(בקשה מס' 20180439), חדר שנאים ( סה&quot;כ 78 יח&quot;ד) , פיתוח שטח הקמת בניין משותף במגרש 4A בן 20 קומות וקומת קרקע גבוה חלקי כולל ק. גלריה מעל 3 קומות מרתפי חניה"/>
    <m/>
    <m/>
    <m/>
    <s v="NULL"/>
    <m/>
    <m/>
    <m/>
    <m/>
    <m/>
    <m/>
    <m/>
    <m/>
    <m/>
    <m/>
    <m/>
    <m/>
    <m/>
    <m/>
    <m/>
    <m/>
    <m/>
    <n v="2018"/>
    <x v="0"/>
    <s v="בנייה"/>
    <m/>
    <m/>
    <m/>
    <m/>
    <m/>
    <m/>
    <n v="4"/>
    <s v="להיתר"/>
    <m/>
    <x v="0"/>
    <m/>
    <m/>
    <m/>
    <m/>
    <m/>
    <m/>
    <m/>
    <m/>
    <m/>
    <m/>
    <m/>
    <m/>
    <m/>
    <n v="32"/>
    <n v="56"/>
    <b v="0"/>
    <m/>
    <m/>
    <m/>
    <m/>
    <m/>
    <m/>
    <m/>
    <m/>
    <m/>
    <m/>
    <m/>
    <m/>
    <m/>
    <m/>
    <m/>
    <m/>
    <m/>
    <m/>
  </r>
  <r>
    <n v="505"/>
    <m/>
    <m/>
    <m/>
    <m/>
    <m/>
    <m/>
    <m/>
    <m/>
    <m/>
    <m/>
    <n v="4176"/>
    <m/>
    <s v="מרכז"/>
    <x v="22"/>
    <x v="94"/>
    <m/>
    <m/>
    <m/>
    <s v="מיסוי"/>
    <s v="מיסוי - פינוי-בינוי"/>
    <s v="תכנית מאושרת עם פעילות יזמית"/>
    <n v="6789630"/>
    <s v="408 20190192"/>
    <n v="408"/>
    <n v="20190192"/>
    <s v="בקשה מקוונת עם הקלות"/>
    <s v="בניה חדשה למגורים - מבנה גבוה מעל 13 מ'"/>
    <n v="9348"/>
    <s v="נתניה"/>
    <n v="7400"/>
    <s v="מרחב תכנון נתניה"/>
    <n v="1"/>
    <n v="0"/>
    <n v="0"/>
    <m/>
    <d v="2019-03-26T00:00:00"/>
    <n v="0"/>
    <n v="58"/>
    <n v="26"/>
    <n v="32"/>
    <n v="58"/>
    <m/>
    <m/>
    <s v="נתוני מתחם"/>
    <s v="נתוני מתחם"/>
    <m/>
    <s v="הקמת בניין חדש למגורים בין 7 קומות מעל קומת קרקע + יציאה על הגג, לרבות צובר גז, מחסנים, ממד&quot;ים, גדרות ופיתוח שטח"/>
    <m/>
    <m/>
    <m/>
    <s v="NULL"/>
    <m/>
    <m/>
    <m/>
    <m/>
    <m/>
    <m/>
    <m/>
    <m/>
    <m/>
    <m/>
    <m/>
    <m/>
    <m/>
    <m/>
    <m/>
    <m/>
    <m/>
    <n v="2019"/>
    <x v="0"/>
    <s v="בנייה"/>
    <m/>
    <m/>
    <n v="1"/>
    <m/>
    <m/>
    <m/>
    <n v="3"/>
    <s v="מקוונת (להיתר)"/>
    <m/>
    <x v="0"/>
    <m/>
    <m/>
    <m/>
    <m/>
    <m/>
    <m/>
    <m/>
    <m/>
    <m/>
    <m/>
    <m/>
    <m/>
    <s v="מיצוי יח&quot;ד בפרויקט"/>
    <n v="0"/>
    <n v="0"/>
    <b v="1"/>
    <m/>
    <m/>
    <m/>
    <m/>
    <m/>
    <m/>
    <s v="לא ניתן להכנס לאתר העירייה אבל בחוץ מופיע - &quot;החלטה לאשר בתנאים&quot;. אין כתובת לבירור מול מדלן"/>
    <s v="הבקשה לא נמצאה באתר העירייה"/>
    <m/>
    <m/>
    <m/>
    <m/>
    <m/>
    <m/>
    <s v="שחר"/>
    <m/>
    <m/>
    <m/>
  </r>
  <r>
    <n v="1253"/>
    <m/>
    <m/>
    <m/>
    <s v="אין כתובת ואתר העיריה לא מאפשר להסתכל בבקשה בלי ת&quot;ז"/>
    <m/>
    <m/>
    <m/>
    <m/>
    <m/>
    <m/>
    <n v="4176"/>
    <m/>
    <s v="מרכז"/>
    <x v="22"/>
    <x v="94"/>
    <m/>
    <m/>
    <m/>
    <s v="מיסוי"/>
    <s v="פינוי-בינוי"/>
    <s v="תכנית מאושרת עם פעילות יזמית"/>
    <n v="7124120"/>
    <s v="408 20190192"/>
    <n v="408"/>
    <n v="20190192"/>
    <s v="בקשה מקוונת עם הקלות"/>
    <s v="בניה חדשה למגורים - מבנה גבוה מעל 13 מ'"/>
    <n v="9348"/>
    <s v="נתניה"/>
    <n v="7400"/>
    <s v="מרחב תכנון נתניה"/>
    <n v="1"/>
    <n v="0"/>
    <n v="0"/>
    <s v="     "/>
    <d v="2020-06-18T00:00:00"/>
    <n v="0"/>
    <n v="58"/>
    <n v="26"/>
    <n v="32"/>
    <n v="58"/>
    <s v="2020_01"/>
    <d v="2020-11-01T21:00:40"/>
    <s v="נתוני מתחם"/>
    <s v="נתוני מתחם"/>
    <s v="מהות הבקשה"/>
    <s v="הקמת בניין מגורים בן 8 קומות ובו 58 דירות, לרבות הטמנת צובר גז תת קרקעי בנפח של 1000 ק&quot;ג, מחסנים ופיתוח שטח הכולל גדר ,פח טמון, חדר טרפו במגרש 46. "/>
    <s v="NULL"/>
    <s v="NULL"/>
    <s v="NULL"/>
    <s v="NULL"/>
    <n v="2021185"/>
    <m/>
    <d v="2021-12-07T00:00:00"/>
    <m/>
    <m/>
    <n v="58"/>
    <n v="26"/>
    <s v="נתוני מתחם"/>
    <n v="32"/>
    <s v="נתוני מתחם"/>
    <n v="58"/>
    <s v="אתר העירייה"/>
    <m/>
    <s v="הקמת בניין מגורים בן 8 קומות הכולל 58 יח&quot;ד, לרבות הטמנת צובר גז תת קרקעי בנפח של 1000 ק&quot;ג, מחסנים ופיתוח שטח הכולל גדר ,פח טמון. בכפוף לתיקונים עפ&quot;י ההערות כמפורט בסדר היום ולהנחיות מה&quot;ע"/>
    <s v="NULL"/>
    <s v="NULL"/>
    <s v="לפי גוש חלקה (מרץ 2021)"/>
    <n v="2020"/>
    <x v="1"/>
    <s v="בנייה"/>
    <s v="בנייה"/>
    <m/>
    <n v="1"/>
    <m/>
    <m/>
    <m/>
    <n v="1"/>
    <s v="מקוונת (להיתר)"/>
    <m/>
    <x v="1"/>
    <m/>
    <m/>
    <m/>
    <n v="7124120"/>
    <m/>
    <s v="היתר מאתר העירייה"/>
    <m/>
    <m/>
    <m/>
    <m/>
    <m/>
    <m/>
    <s v="מיצוי יח&quot;ד בפרויקט"/>
    <n v="0"/>
    <n v="0"/>
    <b v="1"/>
    <m/>
    <m/>
    <m/>
    <m/>
    <m/>
    <m/>
    <m/>
    <m/>
    <m/>
    <m/>
    <m/>
    <m/>
    <m/>
    <m/>
    <s v="שחר"/>
    <m/>
    <m/>
    <m/>
  </r>
  <r>
    <n v="507"/>
    <m/>
    <m/>
    <m/>
    <m/>
    <m/>
    <m/>
    <m/>
    <m/>
    <m/>
    <m/>
    <n v="30830"/>
    <n v="4426"/>
    <s v="מרכז"/>
    <x v="22"/>
    <x v="95"/>
    <s v="הלפרין"/>
    <s v="אב"/>
    <m/>
    <s v="רשויות"/>
    <s v="מיסוי - פינוי-בינוי"/>
    <m/>
    <n v="7124128"/>
    <s v="408 20200034"/>
    <n v="408"/>
    <n v="20200034"/>
    <s v="בקשה מקוונת ללא הקלות"/>
    <s v="בניה חדשה למגורים - מבנה רב קומות מעל 29"/>
    <n v="9606"/>
    <s v="נתניה"/>
    <n v="7400"/>
    <s v="הלפרין ירמיהו"/>
    <n v="534"/>
    <n v="10"/>
    <n v="10"/>
    <m/>
    <d v="2020-08-20T00:00:00"/>
    <m/>
    <m/>
    <n v="16"/>
    <n v="50"/>
    <n v="66"/>
    <m/>
    <m/>
    <s v="מתחמים"/>
    <s v="חישוב מתמטי"/>
    <s v="מינהלת"/>
    <s v="הריסת מבנים מגורים והקמת מגדל מגורים בן 21 קומות הכולל: קומת כניסה כפולה (כולל קומת גלריה)17 קומות מגורים,עליית גג וקומת גג טכנית חלקית מעל שלוש קומות מרתפי חניה,מחסנים,צובר גז . "/>
    <m/>
    <m/>
    <m/>
    <s v="NULL"/>
    <m/>
    <m/>
    <m/>
    <m/>
    <m/>
    <m/>
    <m/>
    <m/>
    <m/>
    <m/>
    <m/>
    <m/>
    <m/>
    <m/>
    <m/>
    <m/>
    <m/>
    <n v="2020"/>
    <x v="0"/>
    <s v="הריסה + בנייה"/>
    <m/>
    <m/>
    <n v="2"/>
    <m/>
    <m/>
    <m/>
    <n v="1"/>
    <s v="מקוונת (להיתר)"/>
    <m/>
    <x v="0"/>
    <m/>
    <m/>
    <m/>
    <m/>
    <m/>
    <m/>
    <m/>
    <m/>
    <m/>
    <m/>
    <m/>
    <m/>
    <m/>
    <n v="66"/>
    <n v="198"/>
    <b v="0"/>
    <m/>
    <m/>
    <m/>
    <m/>
    <m/>
    <m/>
    <m/>
    <s v="הבקשה לא נמצאה באתר העירייה"/>
    <m/>
    <m/>
    <m/>
    <m/>
    <m/>
    <s v="פיש"/>
    <m/>
    <m/>
    <m/>
    <m/>
  </r>
  <r>
    <n v="1823"/>
    <m/>
    <m/>
    <m/>
    <m/>
    <m/>
    <m/>
    <m/>
    <m/>
    <m/>
    <m/>
    <n v="30830"/>
    <n v="4426"/>
    <s v="מרכז"/>
    <x v="22"/>
    <x v="95"/>
    <s v="הלפרין"/>
    <s v="אב"/>
    <m/>
    <s v="רשויות"/>
    <s v="פינוי-בינוי"/>
    <s v="תכנית מאושרת עם פעילות יזמית"/>
    <n v="7324708"/>
    <s v="408 20210180"/>
    <n v="408"/>
    <n v="20210180"/>
    <s v="בקשה מקוונת ללא הקלות"/>
    <s v="חפירה ו/או דיפון למגורים"/>
    <n v="9606"/>
    <s v="נתניה"/>
    <n v="7400"/>
    <s v="הלפרין ירמיהו"/>
    <n v="534"/>
    <n v="10"/>
    <n v="10"/>
    <s v="     "/>
    <d v="2021-06-03T00:00:00"/>
    <n v="0"/>
    <n v="0"/>
    <n v="16"/>
    <n v="50"/>
    <n v="66"/>
    <s v="2021_02"/>
    <d v="2021-06-23T10:47:40"/>
    <s v="מהות הבקשה"/>
    <s v="חישוב מתמטי"/>
    <s v="מינהלת"/>
    <s v="הריסת 2 מבני מגורים ובהם 16 יח&quot;ד, חפירה ודיפון עם עוגנים זמניים למרתפי חניה. "/>
    <s v="NULL"/>
    <s v="NULL"/>
    <s v="NULL"/>
    <s v="NULL"/>
    <m/>
    <s v="NULL"/>
    <m/>
    <m/>
    <m/>
    <m/>
    <m/>
    <m/>
    <m/>
    <m/>
    <m/>
    <m/>
    <m/>
    <m/>
    <m/>
    <m/>
    <s v="גוש חלקה"/>
    <n v="2021"/>
    <x v="0"/>
    <s v="הריסה + חפירה ודיפון"/>
    <m/>
    <m/>
    <n v="2"/>
    <m/>
    <m/>
    <m/>
    <n v="2"/>
    <s v="מקוונת (להיתר)"/>
    <m/>
    <x v="0"/>
    <m/>
    <m/>
    <m/>
    <m/>
    <m/>
    <m/>
    <m/>
    <m/>
    <m/>
    <m/>
    <m/>
    <m/>
    <m/>
    <n v="66"/>
    <n v="198"/>
    <b v="0"/>
    <m/>
    <m/>
    <m/>
    <m/>
    <m/>
    <m/>
    <m/>
    <m/>
    <m/>
    <m/>
    <m/>
    <m/>
    <m/>
    <m/>
    <m/>
    <m/>
    <m/>
    <m/>
  </r>
  <r>
    <n v="508"/>
    <m/>
    <m/>
    <m/>
    <m/>
    <m/>
    <m/>
    <m/>
    <m/>
    <m/>
    <m/>
    <n v="30830"/>
    <n v="4316"/>
    <s v="מרכז"/>
    <x v="22"/>
    <x v="95"/>
    <s v="הלפרין 1"/>
    <s v="אב"/>
    <m/>
    <s v="רשויות"/>
    <s v="מיסוי - פינוי-בינוי"/>
    <m/>
    <n v="7009734"/>
    <s v="408 20190536"/>
    <n v="408"/>
    <n v="20190536"/>
    <s v="בקשה מקוונת ללא הקלות"/>
    <s v="בניה חדשה למגורים - מבנה רב קומות מעל 29"/>
    <n v="9920"/>
    <s v="נתניה"/>
    <n v="7400"/>
    <s v="הלפרין ירמיהו"/>
    <n v="534"/>
    <n v="6"/>
    <n v="6"/>
    <m/>
    <d v="2019-12-17T00:00:00"/>
    <n v="0"/>
    <n v="66"/>
    <n v="16"/>
    <n v="50"/>
    <n v="66"/>
    <m/>
    <m/>
    <s v="מהות הבקשה"/>
    <s v="חישוב מתמטי"/>
    <s v="מדלן"/>
    <s v="הריסה ופינוי של שני מבנים קיימים בני 2 קומות. והקמת מגדל מגורים בן 20 קומות הכולל: קומת כניסה גבוהה, קומת גלריה, 18 קומות מגורים וק.גג טכנית מעל שתי קומות מרתפים עבור 66 יח&quot;ד. לרבות: תחנת שנאים במרתף, צובר גז, ממד&quot;ים, מרפסות גדרות ופיתוח שטח."/>
    <m/>
    <m/>
    <m/>
    <s v="NULL"/>
    <m/>
    <m/>
    <m/>
    <m/>
    <m/>
    <m/>
    <m/>
    <m/>
    <m/>
    <m/>
    <m/>
    <m/>
    <m/>
    <m/>
    <m/>
    <m/>
    <m/>
    <n v="2019"/>
    <x v="0"/>
    <s v="הריסה + בנייה"/>
    <m/>
    <m/>
    <n v="1"/>
    <m/>
    <m/>
    <n v="1"/>
    <n v="1"/>
    <s v="מקוונת (להיתר)"/>
    <m/>
    <x v="0"/>
    <m/>
    <m/>
    <m/>
    <m/>
    <n v="2075916"/>
    <m/>
    <m/>
    <m/>
    <m/>
    <m/>
    <m/>
    <m/>
    <s v="מיצוי יח&quot;ד בתת המתחם"/>
    <s v="66 הועבר ידנית למתחם האב"/>
    <n v="198"/>
    <b v="0"/>
    <m/>
    <m/>
    <m/>
    <m/>
    <m/>
    <m/>
    <m/>
    <s v="הבקשה לא נמצאה באתר העירייה"/>
    <m/>
    <m/>
    <m/>
    <m/>
    <m/>
    <m/>
    <m/>
    <m/>
    <m/>
    <m/>
  </r>
  <r>
    <n v="1254"/>
    <m/>
    <m/>
    <m/>
    <s v="כפול אך תאריך שונה"/>
    <m/>
    <m/>
    <m/>
    <m/>
    <m/>
    <m/>
    <n v="30830"/>
    <n v="4316"/>
    <s v="מרכז"/>
    <x v="22"/>
    <x v="95"/>
    <s v="הלפרין 1"/>
    <s v="אב"/>
    <m/>
    <s v="רשויות"/>
    <s v="פינוי-בינוי"/>
    <s v="בתכנון"/>
    <n v="7124126"/>
    <s v="408 20190536"/>
    <n v="408"/>
    <n v="20190536"/>
    <s v="בקשה מקוונת ללא הקלות"/>
    <s v="בניה חדשה למגורים - מבנה רב קומות מעל 29"/>
    <n v="9920"/>
    <s v="נתניה"/>
    <n v="7400"/>
    <s v="הלפרין ירמיהו"/>
    <n v="534"/>
    <n v="6"/>
    <n v="6"/>
    <s v="     "/>
    <d v="2020-03-31T00:00:00"/>
    <n v="0"/>
    <n v="66"/>
    <n v="16"/>
    <n v="50"/>
    <n v="66"/>
    <s v="2020_01"/>
    <d v="2020-11-01T21:00:40"/>
    <s v="מהות הבקשה"/>
    <s v="חישוב מתמטי"/>
    <s v="מדלן"/>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s v="NULL"/>
    <m/>
    <m/>
    <m/>
    <m/>
    <m/>
    <m/>
    <m/>
    <m/>
    <m/>
    <m/>
    <m/>
    <m/>
    <m/>
    <s v="NULL"/>
    <s v="NULL"/>
    <s v="NULL"/>
    <s v="לפי גוש חלקה (מרץ 2021)"/>
    <n v="2020"/>
    <x v="0"/>
    <s v="הריסה + בנייה"/>
    <m/>
    <m/>
    <m/>
    <m/>
    <m/>
    <m/>
    <n v="4"/>
    <s v="מקוונת (להיתר)"/>
    <m/>
    <x v="0"/>
    <m/>
    <m/>
    <m/>
    <m/>
    <m/>
    <m/>
    <m/>
    <m/>
    <m/>
    <m/>
    <m/>
    <s v="מתחם רלוונטי מסלול מיסוי (המשכי)"/>
    <s v="מיצוי יח&quot;ד בתת המתחם"/>
    <s v="66 הועבר ידנית למתחם האב"/>
    <n v="198"/>
    <b v="0"/>
    <m/>
    <m/>
    <m/>
    <m/>
    <m/>
    <m/>
    <m/>
    <s v="הבקשה לא נמצאה באתר העירייה"/>
    <m/>
    <m/>
    <m/>
    <m/>
    <m/>
    <m/>
    <m/>
    <m/>
    <m/>
    <m/>
  </r>
  <r>
    <n v="1295"/>
    <m/>
    <m/>
    <m/>
    <s v="כפול - מתחם אב (רשויות)"/>
    <m/>
    <m/>
    <m/>
    <m/>
    <m/>
    <m/>
    <n v="30830"/>
    <n v="4316"/>
    <s v="מרכז"/>
    <x v="22"/>
    <x v="95"/>
    <s v="הלפרין 1"/>
    <s v="אב"/>
    <m/>
    <s v="רשויות"/>
    <s v="פינוי-בינוי"/>
    <s v="תכנית מאושרת עם פעילות יזמית"/>
    <n v="7124984"/>
    <s v="408 20190536"/>
    <n v="408"/>
    <n v="20190536"/>
    <s v="בקשה מקוונת ללא הקלות"/>
    <s v="בניה חדשה למגורים - מבנה רב קומות מעל 29"/>
    <n v="9920"/>
    <s v="נתניה"/>
    <n v="7400"/>
    <s v="הלפרין ירמיהו"/>
    <n v="534"/>
    <n v="6"/>
    <n v="6"/>
    <s v="     "/>
    <d v="2020-03-31T00:00:00"/>
    <n v="0"/>
    <n v="66"/>
    <m/>
    <m/>
    <m/>
    <s v="2020_01"/>
    <d v="2020-11-01T21:00:40"/>
    <m/>
    <m/>
    <m/>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s v="NULL"/>
    <m/>
    <m/>
    <m/>
    <m/>
    <m/>
    <m/>
    <m/>
    <m/>
    <m/>
    <m/>
    <m/>
    <m/>
    <m/>
    <s v="NULL"/>
    <s v="NULL"/>
    <s v="NULL"/>
    <s v="לפי גוש חלקה (מרץ 2021)"/>
    <n v="2020"/>
    <x v="0"/>
    <s v="הריסה + בנייה"/>
    <m/>
    <m/>
    <m/>
    <m/>
    <m/>
    <m/>
    <n v="4"/>
    <s v="מקוונת (להיתר)"/>
    <m/>
    <x v="0"/>
    <m/>
    <m/>
    <m/>
    <m/>
    <m/>
    <m/>
    <m/>
    <m/>
    <m/>
    <m/>
    <m/>
    <s v="מתחם לא רלוונטי מסלול רשויות (אב)"/>
    <s v="מיצוי יח&quot;ד בתת המתחם"/>
    <s v="66 הועבר ידנית למתחם האב"/>
    <n v="198"/>
    <b v="0"/>
    <m/>
    <m/>
    <m/>
    <m/>
    <m/>
    <m/>
    <m/>
    <m/>
    <m/>
    <m/>
    <m/>
    <m/>
    <m/>
    <m/>
    <m/>
    <m/>
    <m/>
    <m/>
  </r>
  <r>
    <n v="1824"/>
    <m/>
    <m/>
    <m/>
    <m/>
    <m/>
    <m/>
    <m/>
    <m/>
    <m/>
    <m/>
    <n v="30830"/>
    <n v="4316"/>
    <s v="מרכז"/>
    <x v="22"/>
    <x v="95"/>
    <s v="הלפרין 1"/>
    <s v="אב"/>
    <m/>
    <s v="רשויות"/>
    <s v="פינוי-בינוי"/>
    <s v="תכנית מאושרת עם פעילות יזמית"/>
    <n v="7263837"/>
    <s v="408 20190536"/>
    <n v="408"/>
    <n v="20190536"/>
    <s v="בקשה מקוונת ללא הקלות"/>
    <s v="פינוי בינוי"/>
    <n v="9920"/>
    <s v="נתניה"/>
    <n v="7400"/>
    <s v="הלפרין ירמיהו"/>
    <n v="534"/>
    <n v="6"/>
    <n v="6"/>
    <s v="     "/>
    <d v="2020-03-31T00:00:00"/>
    <n v="0"/>
    <n v="66"/>
    <n v="16"/>
    <n v="50"/>
    <n v="66"/>
    <s v="2021_01"/>
    <d v="2021-06-14T12:45:52"/>
    <s v="מהות הבקשה"/>
    <s v="חישוב מתמטי"/>
    <s v="מדלן"/>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
    <s v="NULL"/>
    <s v="NULL"/>
    <s v="NULL"/>
    <n v="2075916"/>
    <n v="2021065"/>
    <s v="בקשה מקוונת ללא הקלות"/>
    <d v="2021-05-03T00:00:00"/>
    <s v="פינוי בינוי"/>
    <n v="0"/>
    <n v="66"/>
    <n v="16"/>
    <s v="מהות ההיתר"/>
    <n v="50"/>
    <s v="חישוב מתמטי"/>
    <n v="66"/>
    <s v="מהות ההיתר"/>
    <s v="NULL"/>
    <s v="הריסת שני מבנים מגורים ובהם 16 יח&quot;ד, בני 2 קומות, והקמת מגדל מגורים בן 21 קומות הכולל: קומת כניסה כפולה (כולל קומת גלריה) 18 קומות מגורים וקומת גג טכנית חלקית מעל שתי קומות מרתפי חניה . הכל בהתאם לתכנית ראשית להיתר. "/>
    <s v="2021_01"/>
    <d v="2021-06-14T12:45:55"/>
    <s v="כתובת"/>
    <n v="2020"/>
    <x v="1"/>
    <s v="הריסה + בנייה"/>
    <s v="הריסה + בנייה"/>
    <m/>
    <n v="1"/>
    <m/>
    <m/>
    <m/>
    <n v="2"/>
    <s v="מקוונת (להיתר)"/>
    <m/>
    <x v="1"/>
    <m/>
    <m/>
    <m/>
    <n v="7009734"/>
    <m/>
    <m/>
    <m/>
    <m/>
    <m/>
    <m/>
    <m/>
    <m/>
    <s v="מיצוי יח&quot;ד בתת המתחם"/>
    <s v="66 הועבר ידנית למתחם האב"/>
    <n v="198"/>
    <b v="0"/>
    <m/>
    <m/>
    <m/>
    <m/>
    <m/>
    <m/>
    <m/>
    <m/>
    <m/>
    <m/>
    <m/>
    <m/>
    <m/>
    <m/>
    <m/>
    <m/>
    <m/>
    <m/>
  </r>
  <r>
    <n v="1825"/>
    <m/>
    <m/>
    <m/>
    <m/>
    <m/>
    <m/>
    <m/>
    <m/>
    <m/>
    <m/>
    <n v="30830"/>
    <n v="4316"/>
    <s v="מרכז"/>
    <x v="22"/>
    <x v="95"/>
    <s v="הלפרין 1"/>
    <s v="אב"/>
    <m/>
    <s v="מיסוי"/>
    <s v="פינוי-בינוי"/>
    <s v="בתכנון"/>
    <n v="7478024"/>
    <s v="408 20210299"/>
    <n v="408"/>
    <n v="20210299"/>
    <s v="בקשה מקוונת ללא הקלות"/>
    <s v="בניה חדשה למגורים - מבנה רב קומות מעל 29"/>
    <n v="9920"/>
    <s v="נתניה"/>
    <n v="7400"/>
    <s v="הלפרין ירמיהו"/>
    <n v="534"/>
    <n v="6"/>
    <n v="6"/>
    <s v="     "/>
    <d v="2021-09-09T00:00:00"/>
    <n v="0"/>
    <n v="0"/>
    <m/>
    <m/>
    <m/>
    <s v="2021_04"/>
    <d v="2021-09-14T12:11:07"/>
    <m/>
    <m/>
    <m/>
    <s v="תכנית עוגנים זמניים להיתר בניה קיים 2021065 לבניין מגורים "/>
    <s v="NULL"/>
    <s v="NULL"/>
    <s v="NULL"/>
    <s v="NULL"/>
    <m/>
    <s v="NULL"/>
    <m/>
    <m/>
    <m/>
    <m/>
    <m/>
    <m/>
    <m/>
    <m/>
    <m/>
    <m/>
    <m/>
    <m/>
    <m/>
    <m/>
    <s v="גוש חלקה"/>
    <n v="2021"/>
    <x v="0"/>
    <s v="בנייה"/>
    <m/>
    <s v="הבקשה לא נמצאה באתר העירייה, הבקשה היחידה שנמצאה שם היא: 20210299/2, אבל היא לא מאותו תאריך כפי שמופיע בתאריך הבקשה בטבלה פה, וגם אי אפשר להיכנס לבקשה כי זה מבקש מספר זיהוי על מנת להציג אותה"/>
    <n v="1"/>
    <m/>
    <m/>
    <m/>
    <n v="2"/>
    <s v="מקוונת (להיתר)"/>
    <m/>
    <x v="0"/>
    <m/>
    <m/>
    <m/>
    <m/>
    <m/>
    <m/>
    <m/>
    <m/>
    <m/>
    <m/>
    <m/>
    <m/>
    <s v="מיצוי יח&quot;ד בתת המתחם"/>
    <s v="66 הועבר ידנית למתחם האב"/>
    <n v="198"/>
    <b v="0"/>
    <m/>
    <m/>
    <m/>
    <m/>
    <m/>
    <m/>
    <m/>
    <m/>
    <m/>
    <m/>
    <m/>
    <m/>
    <m/>
    <m/>
    <m/>
    <m/>
    <m/>
    <m/>
  </r>
  <r>
    <n v="510"/>
    <m/>
    <m/>
    <m/>
    <m/>
    <m/>
    <m/>
    <m/>
    <m/>
    <m/>
    <m/>
    <n v="31125"/>
    <n v="4072"/>
    <s v="מרכז"/>
    <x v="22"/>
    <x v="96"/>
    <s v="הרב קוק 1 -_x000a_מתחם 02"/>
    <s v="אב"/>
    <m/>
    <s v="רשויות"/>
    <s v="מיסוי - פינוי-בינוי"/>
    <s v="תכנית מאושרת עם פעילות יזמית"/>
    <n v="706049"/>
    <s v="408 20110197"/>
    <n v="408"/>
    <n v="20110197"/>
    <s v="בקשה להיתר"/>
    <s v="מגדל מגורים מעל 20 קומות"/>
    <n v="9141"/>
    <s v="נתניה"/>
    <n v="7400"/>
    <s v="שלמה המלך"/>
    <n v="240"/>
    <n v="0"/>
    <n v="0"/>
    <m/>
    <d v="2011-05-05T00:00:00"/>
    <n v="0"/>
    <n v="72"/>
    <n v="0"/>
    <n v="0"/>
    <n v="72"/>
    <m/>
    <m/>
    <m/>
    <m/>
    <m/>
    <s v="במסגרת &quot;פינוי בינוי הרב קוק  ד'&quot;,הריסת כל המבנים במגרש והקמת בניין מגורים בן 23 קומות +ק.ק. כפולה+ גג טכני+ק' חניה+ 2 מרתפי חנייה(כולל חניה מתחת לשצ&quot;פ במגרש 14) + פיתוח שטח וגדרות .   סה&quot;כ 72 יח&quot;ד."/>
    <m/>
    <m/>
    <m/>
    <s v="NULL"/>
    <m/>
    <m/>
    <m/>
    <m/>
    <m/>
    <m/>
    <m/>
    <m/>
    <m/>
    <m/>
    <m/>
    <m/>
    <m/>
    <m/>
    <m/>
    <m/>
    <m/>
    <n v="2011"/>
    <x v="0"/>
    <s v="הריסה + בנייה"/>
    <m/>
    <m/>
    <n v="1"/>
    <m/>
    <m/>
    <m/>
    <n v="1"/>
    <s v="להיתר"/>
    <m/>
    <x v="0"/>
    <m/>
    <m/>
    <m/>
    <m/>
    <m/>
    <m/>
    <m/>
    <m/>
    <m/>
    <m/>
    <m/>
    <m/>
    <m/>
    <n v="93"/>
    <n v="634"/>
    <b v="0"/>
    <m/>
    <m/>
    <m/>
    <m/>
    <m/>
    <m/>
    <m/>
    <s v="הבקשה לא נמצאה באתר העירייה"/>
    <m/>
    <m/>
    <m/>
    <m/>
    <m/>
    <s v="פיש"/>
    <m/>
    <m/>
    <m/>
    <m/>
  </r>
  <r>
    <n v="509"/>
    <m/>
    <m/>
    <m/>
    <m/>
    <m/>
    <m/>
    <m/>
    <m/>
    <m/>
    <m/>
    <n v="31125"/>
    <n v="4072"/>
    <s v="מרכז"/>
    <x v="22"/>
    <x v="96"/>
    <s v="הרב קוק 1 -_x000a_מתחם 02"/>
    <s v="אב"/>
    <m/>
    <s v="רשויות"/>
    <s v="מיסוי - פינוי-בינוי"/>
    <s v="תכנית מאושרת עם פעילות יזמית"/>
    <n v="707381"/>
    <s v="408 20140072"/>
    <n v="408"/>
    <n v="20140072"/>
    <s v="בקשה להיתר"/>
    <s v="מגדל מגורים מעל 20 קומות"/>
    <n v="9141"/>
    <s v="נתניה"/>
    <n v="7400"/>
    <s v="שלמה המלך"/>
    <n v="240"/>
    <n v="0"/>
    <n v="0"/>
    <m/>
    <d v="2014-02-12T00:00:00"/>
    <n v="0"/>
    <n v="72"/>
    <m/>
    <m/>
    <n v="72"/>
    <m/>
    <m/>
    <m/>
    <m/>
    <m/>
    <s v="במסגרת &quot;פינוי בינוי הרב קוק ד &quot; הריסת כל המבנים במגרש, והקמת בניין מגורים בן 23 קומות + ק.ק כפולה + גג טכני + ק. חניה + 2 מרתפי חניה (כולל חניה מתחת לשצ&quot;פ במגרש 14) + פיתוח שטח וגדרות סה&quot;כ 72 יח&quot;ד"/>
    <m/>
    <m/>
    <m/>
    <s v="NULL"/>
    <m/>
    <m/>
    <m/>
    <m/>
    <m/>
    <m/>
    <m/>
    <m/>
    <m/>
    <m/>
    <m/>
    <m/>
    <m/>
    <m/>
    <m/>
    <m/>
    <s v="שליפה לפי תבעות (אוגוסט 2020)"/>
    <n v="2014"/>
    <x v="0"/>
    <s v="הריסה + בנייה"/>
    <m/>
    <m/>
    <n v="1"/>
    <m/>
    <m/>
    <m/>
    <n v="2"/>
    <s v="להיתר"/>
    <m/>
    <x v="0"/>
    <m/>
    <m/>
    <m/>
    <m/>
    <m/>
    <m/>
    <m/>
    <m/>
    <m/>
    <m/>
    <m/>
    <m/>
    <m/>
    <n v="93"/>
    <n v="634"/>
    <b v="0"/>
    <m/>
    <m/>
    <m/>
    <m/>
    <m/>
    <m/>
    <m/>
    <m/>
    <m/>
    <m/>
    <m/>
    <m/>
    <m/>
    <m/>
    <m/>
    <m/>
    <m/>
    <m/>
  </r>
  <r>
    <n v="511"/>
    <m/>
    <m/>
    <m/>
    <m/>
    <m/>
    <m/>
    <m/>
    <m/>
    <m/>
    <m/>
    <n v="4245"/>
    <m/>
    <s v="מרכז"/>
    <x v="22"/>
    <x v="97"/>
    <m/>
    <m/>
    <m/>
    <s v="מיסוי"/>
    <s v="מיסוי - פינוי-בינוי"/>
    <m/>
    <n v="6789508"/>
    <s v="408 20190034"/>
    <n v="408"/>
    <n v="20190034"/>
    <s v="בקשה מקוונת ללא הקלות"/>
    <s v="בניה חדשה למגורים - מגדל מעל 20 קומות, ה"/>
    <n v="4517"/>
    <s v="נתניה"/>
    <n v="7400"/>
    <s v="הרב קוק אברהם"/>
    <n v="323"/>
    <n v="58"/>
    <n v="58"/>
    <m/>
    <d v="2019-04-10T00:00:00"/>
    <n v="0"/>
    <n v="325"/>
    <n v="36"/>
    <n v="289"/>
    <n v="325"/>
    <m/>
    <m/>
    <m/>
    <m/>
    <m/>
    <s v="הריסה והקמת פרויקט דיור להשכרה לזוגות ובודדים ארוכת טווח, בניין בן 25 קומות מעל קומת עמודים הכוללת 325 יחידות דיור."/>
    <m/>
    <m/>
    <m/>
    <n v="2028872"/>
    <n v="2020038"/>
    <m/>
    <d v="2020-03-24T00:00:00"/>
    <m/>
    <m/>
    <n v="325"/>
    <n v="36"/>
    <m/>
    <n v="289"/>
    <m/>
    <n v="325"/>
    <m/>
    <m/>
    <s v=" בניין בן 25 קומות מעל קומת עמודים הכוללת 325 יחידות דיור המכיל: מגורים בשטח 12687.30 מ&quot;ר; אנטנה, גדר, פיתוח; הכל בהתאם לתכנית. הריסת מבנה קיים והקמת פרויקט דיור להשכרה ארוכה עבור קשישים, עולים חדשים,וזכאי ממשלת ישראל , מועדון דיירים בשטח 225.32 מ&quot;רמערכות טכניות ב-253.19 מ&quot;ר; ממ&quot;קים בשטח 1082.48 מ&quot;ר; ממ&quot;ד ב-15.04.מ&quot;ר; מרפסות בשטח 1181.37 מ&quot;ר;  שטח מסחרי ב-145.47 מ&quot;ר; שטח שירות ב-32.11 מ&quot;ר; מדרגות ב-3681.57 מ&quot;ר; "/>
    <m/>
    <m/>
    <m/>
    <n v="2019"/>
    <x v="2"/>
    <s v="הריסה + בנייה"/>
    <s v="הריסה + בנייה"/>
    <m/>
    <n v="1"/>
    <m/>
    <m/>
    <m/>
    <n v="1"/>
    <s v="מקוונת (להיתר)"/>
    <m/>
    <x v="1"/>
    <m/>
    <m/>
    <m/>
    <n v="6789508"/>
    <n v="2028872"/>
    <m/>
    <m/>
    <m/>
    <m/>
    <m/>
    <m/>
    <m/>
    <s v="מיצוי יח&quot;ד בפרויקט"/>
    <n v="0"/>
    <n v="0"/>
    <b v="1"/>
    <m/>
    <m/>
    <m/>
    <m/>
    <m/>
    <m/>
    <m/>
    <s v="אושר"/>
    <m/>
    <m/>
    <m/>
    <m/>
    <m/>
    <m/>
    <m/>
    <m/>
    <m/>
    <m/>
  </r>
  <r>
    <n v="1279"/>
    <m/>
    <m/>
    <m/>
    <m/>
    <m/>
    <m/>
    <m/>
    <m/>
    <m/>
    <m/>
    <n v="4091"/>
    <m/>
    <s v="מרכז"/>
    <x v="22"/>
    <x v="98"/>
    <m/>
    <m/>
    <m/>
    <s v="מיסוי"/>
    <s v="פינוי-בינוי"/>
    <s v="תכנית מאושרת עם פעילות יזמית"/>
    <n v="7124532"/>
    <s v="408 20200030"/>
    <n v="408"/>
    <n v="20200030"/>
    <s v="בקשה מקוונת ללא הקלות"/>
    <s v="בניה חדשה למגורים - מגדל מעל 20 קומות"/>
    <n v="5396"/>
    <s v="נתניה"/>
    <n v="7400"/>
    <s v="הרצוג יצחק"/>
    <n v="250"/>
    <n v="8"/>
    <n v="8"/>
    <s v="     "/>
    <d v="2020-06-28T00:00:00"/>
    <n v="0"/>
    <n v="206"/>
    <n v="48"/>
    <n v="158"/>
    <n v="206"/>
    <s v="2020_01"/>
    <d v="2020-11-01T21:00:40"/>
    <s v="נתוני מתחם"/>
    <s v="נתוני מתחם"/>
    <s v="מהות הבקשה"/>
    <s v="בנין 1 - 23 קומות 96 יח&quot;ד בנין 2 - 27 קומות 110 יח&quot;ד הריסה 3 מבנים קיימים ובנייה 2 בנייני מגורים 23,27 קומות כל אחד, 4 קומות מרתף וחדר טרפו. סה&quot;כ 206 יחידות דיור "/>
    <s v="NULL"/>
    <s v="NULL"/>
    <s v="NULL"/>
    <s v="NULL"/>
    <n v="2021187"/>
    <m/>
    <d v="2021-12-09T00:00:00"/>
    <m/>
    <m/>
    <m/>
    <n v="48"/>
    <s v="מהות ההיתר"/>
    <n v="158"/>
    <s v="נתוני מתחם"/>
    <n v="206"/>
    <s v="מהות ההיתר"/>
    <m/>
    <s v="הריסת 3 מבני מגורים ובהם 48 יח&quot;ד ובניית 2 מגדלי מגורים: מגדל 1 - 23 קומות ובו 96 יח&quot;ד, מגדל 2 - 27 קומות ובו 110 יח&quot;ד, מעל 4 קומות מרתף חנייה משותף, וחדר טרפו, 2 צוברי גז (גפ&quot;מ) תת קרקעיים בנפח של  1400 גלון כ&quot;א, פיתוח שטח וגדרות (סה&quot;כ 206 יח&quot;ד); הכל בהתאם לתכנית ההיתר"/>
    <s v="NULL"/>
    <s v="NULL"/>
    <s v="לפי גוש חלקה (מרץ 2021)"/>
    <n v="2020"/>
    <x v="1"/>
    <s v="הריסה + בנייה"/>
    <s v="הריסה + בנייה"/>
    <m/>
    <n v="1"/>
    <m/>
    <m/>
    <m/>
    <n v="1"/>
    <s v="מקוונת (להיתר)"/>
    <m/>
    <x v="1"/>
    <m/>
    <m/>
    <m/>
    <n v="7124532"/>
    <m/>
    <s v="היתר מאתר העירייה ולכן אין ID"/>
    <m/>
    <m/>
    <m/>
    <m/>
    <m/>
    <m/>
    <s v="מיצוי יח&quot;ד בפרויקט"/>
    <n v="0"/>
    <n v="0"/>
    <b v="1"/>
    <m/>
    <m/>
    <m/>
    <m/>
    <m/>
    <m/>
    <m/>
    <s v="הבקשה חסומה באתר"/>
    <m/>
    <m/>
    <m/>
    <m/>
    <m/>
    <m/>
    <m/>
    <m/>
    <m/>
    <m/>
  </r>
  <r>
    <n v="2099"/>
    <s v="פברואר 2022 - טיוב בקשה וסמל כפולים"/>
    <s v="כן"/>
    <m/>
    <m/>
    <s v="לטייב - תיאור הבקשה שונה, יש היתר חדש"/>
    <s v="כפול עם נתוני עבר"/>
    <m/>
    <m/>
    <s v="פינוי בינוי"/>
    <s v="ניתן היתר בניה"/>
    <n v="4091"/>
    <m/>
    <s v="מרכז"/>
    <x v="22"/>
    <x v="98"/>
    <m/>
    <m/>
    <m/>
    <s v="מיסוי"/>
    <s v="פינוי בינוי"/>
    <m/>
    <n v="7575144"/>
    <s v="408 20200030"/>
    <n v="408"/>
    <n v="20200030"/>
    <s v="בקשה מקוונת ללא הקלות"/>
    <s v="פינוי בינוי"/>
    <n v="5396"/>
    <s v="נתניה"/>
    <n v="7400"/>
    <s v="הרצוג יצחק"/>
    <n v="250"/>
    <n v="8"/>
    <n v="8"/>
    <s v="     "/>
    <d v="2020-09-03T00:00:00"/>
    <n v="0"/>
    <n v="206"/>
    <n v="48"/>
    <n v="158"/>
    <n v="206"/>
    <s v="2022_01"/>
    <d v="2022-01-11T16:30:27"/>
    <s v="אתר העירייה"/>
    <s v="חישוב מתמטי"/>
    <s v="מהות הבקשה"/>
    <s v="הריסה 3 מבנים קיימים ובנייה 2 בנייני מגורים: בנין 1 - 23 קומות 96 יח&quot;ד, בנין 2 - 27 קומות 110 יח&quot;ד מעל  4 קומות מרתף חניה משותף,  חדר טרפו, הטמנת 2 צוברי גז (גפ&quot;מ) תת קרקעי בנפח של 1400 גלון כ&quot;א, פיתוח שטח וגדרות (סה&quot;כ 206 יח&quot;ד) "/>
    <s v="NULL"/>
    <s v="NULL"/>
    <s v="NULL"/>
    <n v="2159588"/>
    <n v="2021187"/>
    <s v="בקשה מקוונת ללא הקלות"/>
    <d v="2021-12-09T00:00:00"/>
    <s v="פינוי בינוי"/>
    <n v="0"/>
    <n v="206"/>
    <n v="48"/>
    <s v="אתר העירייה"/>
    <n v="158"/>
    <s v="חישוב מתמטי"/>
    <n v="206"/>
    <s v="מהות ההיתר"/>
    <s v="NULL"/>
    <s v=" ובו 110 יח&quot;ד,  מעל  4 קומות מרתף חניה משותף,  וחדר טרפו,  2 צוברי גז (גפ&quot;מ) תת קרקעיים בנפח של 1400 גלון כ&quot;א, פיתוח שטח וגדרות (סה&quot;כ 206 יח&quot;ד); הכל בהתאם לתכנית להיתר. הריסת 3 מבני מגורים ובהם 48 יח&quot;ד ובניית 2 מגדלי מגורים: מגדל 1 - 23 קומות ובו 96 יח&quot;ד, מגדל 2 - 27 קומות "/>
    <s v="2022_01"/>
    <d v="2022-01-11T16:30:28"/>
    <s v="כתובת"/>
    <n v="2020"/>
    <x v="1"/>
    <s v="הריסה + בנייה"/>
    <s v="הריסה + בנייה"/>
    <m/>
    <n v="1"/>
    <m/>
    <m/>
    <m/>
    <n v="2"/>
    <s v="מקוונת (להיתר)"/>
    <m/>
    <x v="6"/>
    <m/>
    <m/>
    <m/>
    <m/>
    <m/>
    <m/>
    <m/>
    <m/>
    <m/>
    <m/>
    <m/>
    <m/>
    <s v="מיצוי יח&quot;ד בפרויקט"/>
    <n v="0"/>
    <n v="0"/>
    <b v="1"/>
    <m/>
    <m/>
    <m/>
    <m/>
    <m/>
    <m/>
    <m/>
    <m/>
    <m/>
    <s v="מור"/>
    <s v="שחר"/>
    <m/>
    <m/>
    <m/>
    <m/>
    <m/>
    <m/>
    <m/>
  </r>
  <r>
    <n v="1276"/>
    <m/>
    <m/>
    <m/>
    <m/>
    <m/>
    <m/>
    <m/>
    <m/>
    <m/>
    <m/>
    <n v="4091"/>
    <m/>
    <s v="מרכז"/>
    <x v="22"/>
    <x v="98"/>
    <m/>
    <m/>
    <m/>
    <s v="מיסוי"/>
    <s v="פינוי-בינוי"/>
    <s v="תכנית מאושרת עם פעילות יזמית"/>
    <n v="7124375"/>
    <s v="408 20200030"/>
    <n v="408"/>
    <n v="20200030"/>
    <s v="בקשה מקוונת ללא הקלות"/>
    <s v="בניה חדשה למגורים - מגדל מעל 20 קומות"/>
    <n v="5396"/>
    <s v="נתניה"/>
    <n v="7400"/>
    <s v="הרצוג יצחק"/>
    <n v="250"/>
    <n v="8"/>
    <n v="8"/>
    <s v="     "/>
    <d v="2020-09-03T00:00:00"/>
    <n v="0"/>
    <n v="206"/>
    <m/>
    <m/>
    <n v="206"/>
    <s v="2020_01"/>
    <d v="2020-11-01T21:00:40"/>
    <m/>
    <m/>
    <s v="מהות הבקשה"/>
    <s v="בנין 1 - 23 קומות 96 יח&quot;ד בנין 2 - 27 קומות 110 יח&quot;ד הריסה 3 מבנים קיימים ובנייה 2 בנייני מגורים 23,27 קומות כל אחד, 4 קומות מרתף וחדר טרפו. סה&quot;כ 206 יחידות דיור "/>
    <s v="NULL"/>
    <s v="NULL"/>
    <s v="NULL"/>
    <s v="NULL"/>
    <m/>
    <m/>
    <m/>
    <m/>
    <m/>
    <m/>
    <m/>
    <m/>
    <m/>
    <m/>
    <m/>
    <m/>
    <m/>
    <s v="NULL"/>
    <s v="NULL"/>
    <s v="NULL"/>
    <s v="לפי גוש חלקה (מרץ 2021)"/>
    <n v="2020"/>
    <x v="0"/>
    <s v="הריסה + בנייה"/>
    <m/>
    <m/>
    <m/>
    <m/>
    <m/>
    <m/>
    <n v="4"/>
    <s v="מקוונת (להיתר)"/>
    <m/>
    <x v="0"/>
    <m/>
    <m/>
    <m/>
    <m/>
    <m/>
    <m/>
    <m/>
    <m/>
    <m/>
    <m/>
    <m/>
    <m/>
    <s v="מיצוי יח&quot;ד בפרויקט"/>
    <n v="0"/>
    <n v="0"/>
    <b v="1"/>
    <m/>
    <m/>
    <m/>
    <m/>
    <m/>
    <m/>
    <m/>
    <s v="הבקשה חסומה באתר"/>
    <m/>
    <m/>
    <m/>
    <m/>
    <m/>
    <m/>
    <m/>
    <m/>
    <m/>
    <m/>
  </r>
  <r>
    <n v="1300"/>
    <m/>
    <m/>
    <m/>
    <s v="אין רחוב"/>
    <m/>
    <m/>
    <m/>
    <m/>
    <m/>
    <m/>
    <n v="31124"/>
    <n v="4330"/>
    <s v="מרכז"/>
    <x v="22"/>
    <x v="99"/>
    <s v="ויצמן בארי"/>
    <s v="אב"/>
    <m/>
    <s v="מיסוי"/>
    <s v="פינוי-בינוי"/>
    <s v="תכנית מאושרת עם פעילות יזמית"/>
    <n v="7213403"/>
    <s v="408 20200273"/>
    <n v="408"/>
    <n v="20200273"/>
    <s v="בקשה מקוונת ללא הקלות"/>
    <s v="בניה חדשה למגורים - מגדל מעל 20 קומות"/>
    <n v="9539"/>
    <s v="נתניה"/>
    <n v="7400"/>
    <s v="בארי"/>
    <n v="1"/>
    <n v="0"/>
    <n v="61"/>
    <s v="     "/>
    <d v="2020-10-15T00:00:00"/>
    <n v="0"/>
    <n v="0"/>
    <m/>
    <m/>
    <n v="292"/>
    <s v="2020_04"/>
    <d v="2021-01-28T10:43:04"/>
    <m/>
    <m/>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ר גז. "/>
    <s v="NULL"/>
    <s v="NULL"/>
    <s v="NULL"/>
    <s v="NULL"/>
    <m/>
    <m/>
    <m/>
    <m/>
    <m/>
    <m/>
    <m/>
    <m/>
    <m/>
    <m/>
    <m/>
    <m/>
    <m/>
    <m/>
    <s v="NULL"/>
    <s v="NULL"/>
    <s v="לפי גוש חלקה (מרץ 2021)"/>
    <n v="2020"/>
    <x v="0"/>
    <s v="בנייה"/>
    <m/>
    <m/>
    <n v="1"/>
    <m/>
    <m/>
    <m/>
    <n v="3"/>
    <s v="מקוונת (להיתר)"/>
    <m/>
    <x v="0"/>
    <m/>
    <m/>
    <m/>
    <m/>
    <m/>
    <m/>
    <m/>
    <m/>
    <m/>
    <m/>
    <m/>
    <m/>
    <m/>
    <n v="292"/>
    <n v="292"/>
    <b v="1"/>
    <m/>
    <m/>
    <m/>
    <m/>
    <m/>
    <m/>
    <m/>
    <s v="הבקשה חסומה באתר"/>
    <m/>
    <m/>
    <m/>
    <m/>
    <m/>
    <m/>
    <m/>
    <m/>
    <m/>
    <m/>
  </r>
  <r>
    <n v="1298"/>
    <m/>
    <m/>
    <m/>
    <s v="אין רחוב"/>
    <m/>
    <m/>
    <m/>
    <m/>
    <m/>
    <m/>
    <n v="31124"/>
    <n v="4330"/>
    <s v="מרכז"/>
    <x v="22"/>
    <x v="99"/>
    <s v="ויצמן בארי"/>
    <s v="אב"/>
    <m/>
    <s v="מיסוי"/>
    <s v="פינוי-בינוי"/>
    <s v="תכנית מאושרת עם פעילות יזמית"/>
    <n v="7213264"/>
    <s v="408 20200271"/>
    <n v="408"/>
    <n v="20200271"/>
    <s v="בקשה מקוונת ללא הקלות"/>
    <s v="בניה חדשה למגורים - מגדל מעל 20 קומות"/>
    <n v="9539"/>
    <s v="נתניה"/>
    <n v="7400"/>
    <s v="בארי"/>
    <n v="1"/>
    <n v="61"/>
    <n v="61"/>
    <s v="     "/>
    <d v="2020-12-14T00:00:00"/>
    <n v="0"/>
    <n v="0"/>
    <m/>
    <m/>
    <m/>
    <s v="2020_04"/>
    <d v="2021-01-28T10:43:04"/>
    <m/>
    <m/>
    <m/>
    <s v="הריסה 6 מבנים קיימים בני 3 קומות, גידור ושילוט המתחם. "/>
    <s v="NULL"/>
    <s v="NULL"/>
    <s v="NULL"/>
    <s v="NULL"/>
    <m/>
    <m/>
    <m/>
    <m/>
    <m/>
    <m/>
    <m/>
    <m/>
    <m/>
    <m/>
    <m/>
    <m/>
    <m/>
    <m/>
    <s v="NULL"/>
    <s v="NULL"/>
    <s v="לפי גוש חלקה (מרץ 2021)"/>
    <n v="2020"/>
    <x v="0"/>
    <s v="הריסה"/>
    <m/>
    <m/>
    <n v="1"/>
    <m/>
    <m/>
    <m/>
    <n v="4"/>
    <s v="מקוונת (להיתר)"/>
    <m/>
    <x v="0"/>
    <m/>
    <m/>
    <m/>
    <m/>
    <m/>
    <m/>
    <m/>
    <m/>
    <m/>
    <m/>
    <m/>
    <m/>
    <m/>
    <n v="292"/>
    <n v="292"/>
    <b v="1"/>
    <m/>
    <m/>
    <m/>
    <m/>
    <m/>
    <m/>
    <m/>
    <s v="הבקשה חסומה באתר"/>
    <m/>
    <m/>
    <m/>
    <m/>
    <m/>
    <m/>
    <m/>
    <m/>
    <m/>
    <m/>
  </r>
  <r>
    <n v="1828"/>
    <m/>
    <m/>
    <m/>
    <m/>
    <m/>
    <m/>
    <m/>
    <m/>
    <m/>
    <m/>
    <n v="31124"/>
    <n v="4330"/>
    <s v="מרכז"/>
    <x v="22"/>
    <x v="99"/>
    <s v="ויצמן בארי"/>
    <s v="אב"/>
    <m/>
    <s v="מיסוי"/>
    <s v="פינוי בינוי"/>
    <s v="בתכנון"/>
    <n v="7271094"/>
    <s v="408 20200273"/>
    <n v="408"/>
    <n v="20200273"/>
    <s v="בקשה מקוונת ללא הקלות"/>
    <s v="בניה חדשה למגורים - מגדל מעל 20 קומות"/>
    <n v="9539"/>
    <s v="נתניה"/>
    <n v="7400"/>
    <s v="בארי"/>
    <n v="303"/>
    <n v="61"/>
    <n v="61"/>
    <s v="     "/>
    <d v="2021-02-23T00:00:00"/>
    <n v="0"/>
    <n v="0"/>
    <n v="72"/>
    <n v="220"/>
    <n v="292"/>
    <s v="2021_01"/>
    <d v="2021-06-14T12:45:52"/>
    <s v="מתחמים"/>
    <s v="חישוב מתמטי"/>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 גז. "/>
    <s v="NULL"/>
    <s v="NULL"/>
    <s v="NULL"/>
    <s v="NULL"/>
    <m/>
    <s v="NULL"/>
    <m/>
    <m/>
    <m/>
    <m/>
    <m/>
    <m/>
    <m/>
    <m/>
    <m/>
    <m/>
    <m/>
    <m/>
    <m/>
    <m/>
    <s v="תוכנית"/>
    <n v="2021"/>
    <x v="0"/>
    <s v="בנייה"/>
    <m/>
    <m/>
    <n v="1"/>
    <m/>
    <m/>
    <m/>
    <n v="1"/>
    <s v="מקוונת (להיתר)"/>
    <m/>
    <x v="0"/>
    <m/>
    <m/>
    <m/>
    <m/>
    <m/>
    <m/>
    <m/>
    <m/>
    <m/>
    <m/>
    <m/>
    <m/>
    <m/>
    <n v="292"/>
    <n v="292"/>
    <b v="1"/>
    <m/>
    <m/>
    <m/>
    <m/>
    <m/>
    <m/>
    <m/>
    <m/>
    <m/>
    <m/>
    <m/>
    <m/>
    <m/>
    <s v="פיש"/>
    <m/>
    <m/>
    <m/>
    <m/>
  </r>
  <r>
    <n v="1829"/>
    <m/>
    <m/>
    <m/>
    <m/>
    <m/>
    <m/>
    <m/>
    <m/>
    <m/>
    <m/>
    <n v="31124"/>
    <n v="4330"/>
    <s v="מרכז"/>
    <x v="22"/>
    <x v="99"/>
    <s v="ויצמן בארי"/>
    <s v="אב"/>
    <m/>
    <s v="מיסוי"/>
    <s v="פינוי בינוי"/>
    <s v="בתכנון"/>
    <n v="7310337"/>
    <s v="408 20200272"/>
    <n v="408"/>
    <n v="20200272"/>
    <s v="בקשה מקוונת ללא הקלות"/>
    <s v="בניה חדשה למגורים - מגדל מעל 20 קומות"/>
    <n v="9539"/>
    <s v="נתניה"/>
    <n v="7400"/>
    <s v="בארי"/>
    <n v="303"/>
    <n v="61"/>
    <n v="61"/>
    <s v="     "/>
    <d v="2021-02-24T00:00:00"/>
    <n v="0"/>
    <n v="0"/>
    <n v="72"/>
    <n v="220"/>
    <n v="292"/>
    <s v="2021_01"/>
    <d v="2021-06-14T12:45:52"/>
    <s v="מתחמים"/>
    <s v="חישוב מתמטי"/>
    <s v="בקשה מובילה"/>
    <s v="חפירה ודיפון אחרי הריסת 6 בניינים קיימים והחדרת עוגנים זמניים למגרשים גובלים . "/>
    <s v="NULL"/>
    <s v="NULL"/>
    <s v="NULL"/>
    <s v="NULL"/>
    <m/>
    <s v="NULL"/>
    <m/>
    <m/>
    <m/>
    <m/>
    <m/>
    <m/>
    <m/>
    <m/>
    <m/>
    <m/>
    <m/>
    <m/>
    <m/>
    <m/>
    <s v="תוכנית"/>
    <n v="2021"/>
    <x v="0"/>
    <s v="חפירה ודיפון"/>
    <m/>
    <m/>
    <n v="1"/>
    <m/>
    <m/>
    <m/>
    <n v="2"/>
    <s v="מקוונת (להיתר)"/>
    <m/>
    <x v="0"/>
    <m/>
    <m/>
    <m/>
    <m/>
    <m/>
    <m/>
    <m/>
    <m/>
    <m/>
    <m/>
    <m/>
    <m/>
    <m/>
    <n v="292"/>
    <n v="292"/>
    <b v="1"/>
    <m/>
    <m/>
    <m/>
    <m/>
    <m/>
    <m/>
    <m/>
    <m/>
    <m/>
    <m/>
    <m/>
    <m/>
    <m/>
    <m/>
    <m/>
    <m/>
    <m/>
    <m/>
  </r>
  <r>
    <n v="1831"/>
    <m/>
    <m/>
    <m/>
    <m/>
    <m/>
    <m/>
    <m/>
    <m/>
    <m/>
    <m/>
    <n v="31124"/>
    <n v="4330"/>
    <s v="מרכז"/>
    <x v="22"/>
    <x v="99"/>
    <s v="ויצמן בארי"/>
    <s v="אב"/>
    <m/>
    <s v="מיסוי"/>
    <s v="פינוי בינוי"/>
    <s v="בתכנון"/>
    <n v="7264218"/>
    <s v="408 20200273"/>
    <n v="408"/>
    <n v="20200273"/>
    <s v="בקשה מקוונת ללא הקלות"/>
    <s v="בניה חדשה למגורים - מגדל מעל 20 קומות"/>
    <n v="9539"/>
    <s v="נתניה"/>
    <n v="7400"/>
    <s v="בארי"/>
    <n v="303"/>
    <n v="61"/>
    <n v="61"/>
    <s v="     "/>
    <d v="2021-04-07T00:00:00"/>
    <n v="0"/>
    <n v="0"/>
    <n v="72"/>
    <n v="220"/>
    <n v="292"/>
    <s v="2021_01"/>
    <d v="2021-06-14T12:45:52"/>
    <s v="מתחמים"/>
    <s v="חישוב מתמטי"/>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 גז. "/>
    <s v="NULL"/>
    <s v="NULL"/>
    <s v="NULL"/>
    <s v="NULL"/>
    <m/>
    <s v="NULL"/>
    <m/>
    <m/>
    <m/>
    <m/>
    <m/>
    <m/>
    <m/>
    <m/>
    <m/>
    <m/>
    <m/>
    <m/>
    <m/>
    <m/>
    <s v="תוכנית"/>
    <n v="2021"/>
    <x v="0"/>
    <s v="בנייה"/>
    <m/>
    <m/>
    <n v="1"/>
    <m/>
    <m/>
    <m/>
    <n v="2"/>
    <s v="מקוונת (להיתר)"/>
    <m/>
    <x v="0"/>
    <m/>
    <m/>
    <m/>
    <m/>
    <m/>
    <m/>
    <m/>
    <m/>
    <m/>
    <m/>
    <m/>
    <m/>
    <m/>
    <n v="292"/>
    <n v="292"/>
    <b v="1"/>
    <m/>
    <m/>
    <m/>
    <m/>
    <m/>
    <m/>
    <m/>
    <m/>
    <m/>
    <m/>
    <m/>
    <m/>
    <m/>
    <m/>
    <m/>
    <m/>
    <m/>
    <m/>
  </r>
  <r>
    <n v="1832"/>
    <m/>
    <m/>
    <m/>
    <m/>
    <m/>
    <m/>
    <m/>
    <m/>
    <m/>
    <m/>
    <n v="31124"/>
    <n v="4330"/>
    <s v="מרכז"/>
    <x v="22"/>
    <x v="99"/>
    <s v="ויצמן בארי"/>
    <s v="אב"/>
    <m/>
    <s v="מיסוי"/>
    <s v="פינוי בינוי"/>
    <s v="בתכנון"/>
    <n v="7310335"/>
    <s v="408 20200271"/>
    <n v="408"/>
    <n v="20200271"/>
    <s v="בקשה מקוונת ללא הקלות"/>
    <s v="בניה חדשה למגורים - מגדל מעל 20 קומות"/>
    <n v="9539"/>
    <s v="נתניה"/>
    <n v="7400"/>
    <s v="בארי"/>
    <n v="303"/>
    <n v="61"/>
    <n v="61"/>
    <s v="     "/>
    <d v="2021-04-22T00:00:00"/>
    <n v="0"/>
    <n v="0"/>
    <n v="72"/>
    <n v="220"/>
    <n v="292"/>
    <s v="2021_01"/>
    <d v="2021-06-14T12:45:52"/>
    <s v="מתחמים"/>
    <s v="חישוב מתמטי"/>
    <s v="בקשה מובילה"/>
    <s v="הריסה 6 מבנים קיימים בני 3 קומות, גידור ושילוט המתחם. "/>
    <s v="NULL"/>
    <s v="NULL"/>
    <s v="NULL"/>
    <s v="NULL"/>
    <m/>
    <s v="NULL"/>
    <m/>
    <m/>
    <m/>
    <m/>
    <m/>
    <m/>
    <m/>
    <m/>
    <m/>
    <m/>
    <m/>
    <m/>
    <m/>
    <m/>
    <s v="תוכנית"/>
    <n v="2021"/>
    <x v="0"/>
    <s v="הריסה"/>
    <m/>
    <m/>
    <n v="1"/>
    <m/>
    <m/>
    <m/>
    <n v="2"/>
    <s v="מקוונת (להיתר)"/>
    <m/>
    <x v="0"/>
    <m/>
    <m/>
    <m/>
    <m/>
    <m/>
    <m/>
    <m/>
    <m/>
    <m/>
    <m/>
    <m/>
    <m/>
    <m/>
    <n v="292"/>
    <n v="292"/>
    <b v="1"/>
    <m/>
    <m/>
    <m/>
    <m/>
    <m/>
    <m/>
    <m/>
    <m/>
    <m/>
    <m/>
    <m/>
    <m/>
    <m/>
    <m/>
    <m/>
    <m/>
    <m/>
    <m/>
  </r>
  <r>
    <n v="1833"/>
    <m/>
    <m/>
    <m/>
    <m/>
    <m/>
    <m/>
    <m/>
    <m/>
    <m/>
    <m/>
    <n v="31124"/>
    <n v="4330"/>
    <s v="מרכז"/>
    <x v="22"/>
    <x v="99"/>
    <s v="ויצמן בארי"/>
    <s v="אב"/>
    <m/>
    <s v="מיסוי"/>
    <s v="פינוי בינוי"/>
    <s v="בתכנון"/>
    <n v="7268854"/>
    <s v="408 20200272"/>
    <n v="408"/>
    <n v="20200272"/>
    <s v="בקשה מקוונת ללא הקלות"/>
    <s v="בניה חדשה למגורים - מגדל מעל 20 קומות"/>
    <n v="9539"/>
    <s v="נתניה"/>
    <n v="7400"/>
    <s v="בארי"/>
    <n v="303"/>
    <n v="61"/>
    <n v="61"/>
    <s v="     "/>
    <d v="2021-04-22T00:00:00"/>
    <n v="0"/>
    <n v="0"/>
    <s v="NULL"/>
    <s v="NULL"/>
    <s v="NULL"/>
    <s v="2021_01"/>
    <d v="2021-06-14T12:45:52"/>
    <s v="NULL"/>
    <s v="NULL"/>
    <s v="NULL"/>
    <s v="חפירה ודיפון אחרי הריסת 6 בניינים קיימים והחדרת עוגנים זמניים למגרשים גובלים . "/>
    <s v="NULL"/>
    <s v="NULL"/>
    <s v="NULL"/>
    <s v="NULL"/>
    <m/>
    <s v="NULL"/>
    <m/>
    <m/>
    <m/>
    <m/>
    <m/>
    <m/>
    <m/>
    <m/>
    <m/>
    <m/>
    <m/>
    <m/>
    <m/>
    <m/>
    <s v="תוכנית"/>
    <n v="2021"/>
    <x v="0"/>
    <s v="חפירה ודיפון"/>
    <m/>
    <m/>
    <n v="1"/>
    <m/>
    <m/>
    <m/>
    <n v="4"/>
    <s v="מקוונת (להיתר)"/>
    <m/>
    <x v="0"/>
    <m/>
    <m/>
    <m/>
    <m/>
    <m/>
    <m/>
    <m/>
    <m/>
    <m/>
    <m/>
    <m/>
    <m/>
    <m/>
    <n v="292"/>
    <n v="292"/>
    <b v="1"/>
    <m/>
    <m/>
    <m/>
    <m/>
    <m/>
    <m/>
    <m/>
    <m/>
    <m/>
    <m/>
    <m/>
    <m/>
    <m/>
    <m/>
    <m/>
    <m/>
    <m/>
    <m/>
  </r>
  <r>
    <n v="2179"/>
    <s v="פברואר 2022 - טיוב בקשה וסמל כפולים"/>
    <s v="כן"/>
    <m/>
    <m/>
    <s v="לטייב - תאריך הבקשה שונה"/>
    <s v="כפול עם נתוני עבר"/>
    <m/>
    <s v="אין גישה לבקשה באתר העירייה"/>
    <s v="אין פרויקט במדלן"/>
    <m/>
    <n v="31124"/>
    <n v="4330"/>
    <s v="מרכז"/>
    <x v="22"/>
    <x v="99"/>
    <s v="ויצמן בארי"/>
    <s v="אב"/>
    <m/>
    <s v="רשויות"/>
    <s v="פינוי-בינוי"/>
    <m/>
    <n v="7324674"/>
    <s v="408 20200273"/>
    <n v="408"/>
    <n v="20200273"/>
    <s v="בקשה מקוונת ללא הקלות"/>
    <s v="בניה חדשה למגורים - מגדל מעל 20 קומות"/>
    <n v="9539"/>
    <s v="נתניה"/>
    <n v="7400"/>
    <s v="בארי"/>
    <n v="303"/>
    <n v="61"/>
    <n v="61"/>
    <s v="     "/>
    <d v="2021-06-01T00:00:00"/>
    <n v="0"/>
    <n v="0"/>
    <s v="NULL"/>
    <s v="NULL"/>
    <n v="292"/>
    <s v="2021_02"/>
    <d v="2021-06-23T10:47:40"/>
    <s v="NULL"/>
    <s v="NULL"/>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 גז. "/>
    <s v="NULL"/>
    <s v="NULL"/>
    <s v="NULL"/>
    <s v="NULL"/>
    <m/>
    <s v="NULL"/>
    <m/>
    <s v="NULL"/>
    <s v="NULL"/>
    <s v="NULL"/>
    <m/>
    <m/>
    <m/>
    <m/>
    <m/>
    <m/>
    <s v="NULL"/>
    <m/>
    <s v="NULL"/>
    <s v="NULL"/>
    <s v="כתובת"/>
    <n v="2021"/>
    <x v="0"/>
    <s v="בנייה"/>
    <m/>
    <m/>
    <n v="1"/>
    <m/>
    <m/>
    <m/>
    <n v="2"/>
    <s v="מקוונת (להיתר)"/>
    <m/>
    <x v="0"/>
    <m/>
    <m/>
    <m/>
    <m/>
    <m/>
    <m/>
    <m/>
    <m/>
    <m/>
    <m/>
    <m/>
    <m/>
    <m/>
    <n v="292"/>
    <n v="292"/>
    <b v="1"/>
    <m/>
    <m/>
    <m/>
    <m/>
    <m/>
    <m/>
    <m/>
    <m/>
    <m/>
    <s v="מור"/>
    <s v="שחר"/>
    <m/>
    <m/>
    <m/>
    <m/>
    <m/>
    <m/>
    <m/>
  </r>
  <r>
    <n v="1834"/>
    <m/>
    <m/>
    <m/>
    <m/>
    <m/>
    <m/>
    <m/>
    <m/>
    <m/>
    <m/>
    <n v="31124"/>
    <n v="4330"/>
    <s v="מרכז"/>
    <x v="22"/>
    <x v="99"/>
    <s v="ויצמן בארי"/>
    <s v="אב"/>
    <m/>
    <s v="מיסוי"/>
    <s v="פינוי-בינוי"/>
    <s v="תכנית מאושרת עם פעילות יזמית"/>
    <n v="7324673"/>
    <s v="408 20200272"/>
    <n v="408"/>
    <n v="20200272"/>
    <s v="בקשה מקוונת ללא הקלות"/>
    <s v="בניה חדשה למגורים - מגדל מעל 20 קומות"/>
    <n v="9539"/>
    <s v="נתניה"/>
    <n v="7400"/>
    <s v="בארי"/>
    <n v="303"/>
    <n v="61"/>
    <n v="61"/>
    <s v="     "/>
    <d v="2021-06-08T00:00:00"/>
    <n v="0"/>
    <n v="0"/>
    <n v="72"/>
    <n v="220"/>
    <n v="292"/>
    <s v="2021_02"/>
    <d v="2021-06-23T10:47:40"/>
    <s v="מתחמים"/>
    <s v="חישוב מתמטי"/>
    <s v="בקשה מובילה"/>
    <s v="דיפון וחפירה והחדרת עוגנים זמניים למגרשים גובלים. "/>
    <s v="NULL"/>
    <s v="NULL"/>
    <s v="NULL"/>
    <s v="NULL"/>
    <m/>
    <s v="NULL"/>
    <m/>
    <m/>
    <m/>
    <m/>
    <m/>
    <m/>
    <m/>
    <m/>
    <m/>
    <m/>
    <m/>
    <m/>
    <m/>
    <m/>
    <s v="כתובת"/>
    <n v="2021"/>
    <x v="0"/>
    <s v="חפירה ודיפון"/>
    <m/>
    <m/>
    <n v="1"/>
    <m/>
    <m/>
    <m/>
    <n v="2"/>
    <s v="מקוונת (להיתר)"/>
    <m/>
    <x v="0"/>
    <m/>
    <m/>
    <m/>
    <m/>
    <m/>
    <m/>
    <m/>
    <m/>
    <m/>
    <m/>
    <m/>
    <m/>
    <m/>
    <n v="292"/>
    <n v="292"/>
    <b v="1"/>
    <m/>
    <m/>
    <m/>
    <m/>
    <m/>
    <m/>
    <m/>
    <m/>
    <m/>
    <m/>
    <m/>
    <m/>
    <m/>
    <m/>
    <m/>
    <m/>
    <m/>
    <m/>
  </r>
  <r>
    <n v="2213"/>
    <s v="פברואר 2022 - טיוב בקשה וסמל כפולים"/>
    <s v="כן"/>
    <m/>
    <m/>
    <s v="לטייב - תאריך הבקשה שונה"/>
    <s v="כפול עם נתוני עבר"/>
    <m/>
    <s v="אין גישה לבקשה באתר העירייה"/>
    <s v="אין פרויקט במדלן"/>
    <m/>
    <n v="31124"/>
    <n v="4330"/>
    <s v="מרכז"/>
    <x v="22"/>
    <x v="99"/>
    <s v="ויצמן בארי"/>
    <s v="אב"/>
    <m/>
    <s v="רשויות"/>
    <s v="פינוי-בינוי"/>
    <m/>
    <n v="7430473"/>
    <s v="408 20200273"/>
    <n v="408"/>
    <n v="20200273"/>
    <s v="בקשה מקוונת ללא הקלות"/>
    <s v="בניה חדשה למגורים - מגדל מעל 20 קומות"/>
    <n v="9539"/>
    <s v="נתניה"/>
    <n v="7400"/>
    <s v="בארי"/>
    <n v="303"/>
    <n v="61"/>
    <n v="61"/>
    <s v="     "/>
    <d v="2021-06-22T00:00:00"/>
    <n v="0"/>
    <n v="0"/>
    <s v="NULL"/>
    <s v="NULL"/>
    <n v="292"/>
    <s v="2021_03"/>
    <d v="2021-07-15T12:02:06"/>
    <s v="NULL"/>
    <s v="NULL"/>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 גז. "/>
    <s v="NULL"/>
    <s v="NULL"/>
    <s v="NULL"/>
    <s v="NULL"/>
    <m/>
    <s v="NULL"/>
    <m/>
    <s v="NULL"/>
    <s v="NULL"/>
    <s v="NULL"/>
    <m/>
    <m/>
    <m/>
    <m/>
    <m/>
    <m/>
    <s v="NULL"/>
    <m/>
    <s v="NULL"/>
    <s v="NULL"/>
    <s v="כתובת"/>
    <n v="2021"/>
    <x v="0"/>
    <s v="בנייה"/>
    <m/>
    <m/>
    <n v="1"/>
    <m/>
    <m/>
    <m/>
    <n v="2"/>
    <s v="מקוונת (להיתר)"/>
    <m/>
    <x v="0"/>
    <m/>
    <m/>
    <m/>
    <m/>
    <m/>
    <m/>
    <m/>
    <m/>
    <m/>
    <m/>
    <m/>
    <m/>
    <m/>
    <n v="292"/>
    <n v="292"/>
    <b v="1"/>
    <m/>
    <m/>
    <m/>
    <m/>
    <m/>
    <m/>
    <m/>
    <m/>
    <m/>
    <s v="מור"/>
    <s v="שחר"/>
    <m/>
    <m/>
    <m/>
    <m/>
    <m/>
    <m/>
    <m/>
  </r>
  <r>
    <n v="2387"/>
    <s v="פברואר 2022 - טיוב בקשה וסמל כפולים"/>
    <s v="כן"/>
    <m/>
    <m/>
    <s v="לטייב - תאריך הבקשה שונה"/>
    <s v="כפול עם נתוני עבר"/>
    <m/>
    <s v="אין גישה לבקשה באתר העירייה"/>
    <s v="אין פרויקט במדלן"/>
    <m/>
    <n v="31124"/>
    <n v="4330"/>
    <s v="מרכז"/>
    <x v="22"/>
    <x v="99"/>
    <s v="ויצמן בארי"/>
    <s v="אב"/>
    <m/>
    <s v="רשויות"/>
    <s v="פינוי-בינוי"/>
    <m/>
    <n v="7575183"/>
    <s v="408 20200273"/>
    <n v="408"/>
    <n v="20200273"/>
    <s v="בקשה מקוונת ללא הקלות"/>
    <s v="בניה חדשה למגורים - מגדל מעל 20 קומות"/>
    <n v="9539"/>
    <s v="נתניה"/>
    <n v="7400"/>
    <s v="בארי"/>
    <n v="303"/>
    <n v="61"/>
    <n v="61"/>
    <s v="     "/>
    <d v="2021-07-05T00:00:00"/>
    <n v="0"/>
    <n v="292"/>
    <s v="NULL"/>
    <s v="NULL"/>
    <n v="292"/>
    <s v="2022_01"/>
    <d v="2022-01-11T16:30:27"/>
    <s v="NULL"/>
    <s v="NULL"/>
    <s v="מהות הבקשה"/>
    <s v="הקומת קרקע כולל 2 כיתות גן ומוסד ציבורי, מעל 3 קומות מרתפים. הקמת 3 מגדלי מגורים בני 24 קומות ובהם 292 יח&quot;ד (לא כולל גג טכני). פיתוח שטח, חדר שנאים וצובר גז. "/>
    <s v="NULL"/>
    <s v="NULL"/>
    <s v="NULL"/>
    <s v="NULL"/>
    <m/>
    <s v="NULL"/>
    <m/>
    <s v="NULL"/>
    <s v="NULL"/>
    <s v="NULL"/>
    <m/>
    <m/>
    <m/>
    <m/>
    <m/>
    <m/>
    <s v="NULL"/>
    <m/>
    <s v="NULL"/>
    <s v="NULL"/>
    <s v="כתובת"/>
    <n v="2021"/>
    <x v="0"/>
    <s v="בנייה"/>
    <m/>
    <m/>
    <n v="1"/>
    <m/>
    <m/>
    <m/>
    <n v="2"/>
    <s v="מקוונת (להיתר)"/>
    <m/>
    <x v="0"/>
    <m/>
    <m/>
    <m/>
    <m/>
    <m/>
    <m/>
    <m/>
    <m/>
    <m/>
    <m/>
    <m/>
    <m/>
    <m/>
    <n v="292"/>
    <n v="292"/>
    <b v="1"/>
    <m/>
    <m/>
    <m/>
    <m/>
    <m/>
    <m/>
    <m/>
    <m/>
    <m/>
    <s v="מור"/>
    <s v="שחר"/>
    <m/>
    <m/>
    <m/>
    <m/>
    <m/>
    <m/>
    <m/>
  </r>
  <r>
    <n v="1278"/>
    <m/>
    <m/>
    <m/>
    <s v="אין רחוב"/>
    <m/>
    <m/>
    <m/>
    <m/>
    <m/>
    <m/>
    <n v="31124"/>
    <n v="4330"/>
    <s v="מרכז"/>
    <x v="22"/>
    <x v="99"/>
    <s v="ויצמן בארי"/>
    <s v="אב"/>
    <m/>
    <s v="מיסוי"/>
    <s v="פינוי-בינוי"/>
    <s v="תכנית מאושרת עם פעילות יזמית"/>
    <n v="7124476"/>
    <s v="408 918644351"/>
    <n v="408"/>
    <n v="918644351"/>
    <s v="בקשת מידע להיתר"/>
    <s v="בניה חדשה למגורים - מגדל מעל 20 קומות"/>
    <n v="9539"/>
    <s v="נתניה"/>
    <n v="7400"/>
    <s v="מרחב תכנון נתניה"/>
    <n v="1"/>
    <n v="0"/>
    <n v="0"/>
    <s v="     "/>
    <d v="2020-01-02T00:00:00"/>
    <n v="0"/>
    <n v="292"/>
    <n v="72"/>
    <n v="220"/>
    <n v="292"/>
    <s v="2020_01"/>
    <d v="2020-11-01T21:00:40"/>
    <s v="מתחמים"/>
    <s v="חישוב מתמטי"/>
    <s v="מהות הבקשה"/>
    <s v=" 3 מגדלי מגורים הכוללים סה&quot;כ 292 יח&quot;ד -2 כיתות גן בקומת הקרקע מבני ציבור: המגדלים יושבים ע&quot;ג חניון תת&quot;ק משותף מוסד ציבורי "/>
    <s v="NULL"/>
    <s v="NULL"/>
    <s v="NULL"/>
    <s v="NULL"/>
    <m/>
    <m/>
    <m/>
    <m/>
    <m/>
    <m/>
    <m/>
    <m/>
    <m/>
    <m/>
    <m/>
    <m/>
    <m/>
    <m/>
    <m/>
    <m/>
    <s v="לפי גוש חלקה (מרץ 2021)"/>
    <n v="2020"/>
    <x v="0"/>
    <s v="בנייה"/>
    <m/>
    <m/>
    <n v="1"/>
    <n v="1"/>
    <m/>
    <m/>
    <n v="1"/>
    <s v="למידע"/>
    <m/>
    <x v="0"/>
    <m/>
    <m/>
    <m/>
    <m/>
    <m/>
    <m/>
    <m/>
    <m/>
    <m/>
    <m/>
    <m/>
    <m/>
    <m/>
    <n v="292"/>
    <n v="292"/>
    <b v="1"/>
    <m/>
    <m/>
    <m/>
    <m/>
    <m/>
    <m/>
    <m/>
    <s v="הבקשה חסומה באתר"/>
    <m/>
    <m/>
    <m/>
    <m/>
    <s v="פיש"/>
    <m/>
    <m/>
    <m/>
    <m/>
    <m/>
  </r>
  <r>
    <n v="1299"/>
    <m/>
    <m/>
    <m/>
    <s v="אין רחוב"/>
    <m/>
    <m/>
    <m/>
    <m/>
    <m/>
    <m/>
    <n v="31124"/>
    <n v="4330"/>
    <s v="מרכז"/>
    <x v="22"/>
    <x v="99"/>
    <s v="ויצמן בארי"/>
    <s v="אב"/>
    <m/>
    <s v="מיסוי"/>
    <s v="פינוי-בינוי"/>
    <s v="תכנית מאושרת עם פעילות יזמית"/>
    <n v="7213265"/>
    <s v="408 20200272"/>
    <n v="408"/>
    <n v="20200272"/>
    <s v="בקשה מקוונת ללא הקלות"/>
    <s v="בניה חדשה למגורים - מגדל מעל 20 קומות"/>
    <n v="9539"/>
    <s v="נתניה"/>
    <n v="7400"/>
    <s v="מרחב תכנון נתניה"/>
    <n v="1"/>
    <n v="0"/>
    <n v="0"/>
    <s v="     "/>
    <d v="2020-12-15T00:00:00"/>
    <n v="0"/>
    <n v="0"/>
    <m/>
    <m/>
    <m/>
    <s v="2020_04"/>
    <d v="2021-01-28T10:43:04"/>
    <m/>
    <m/>
    <m/>
    <s v="חפירה ודיפון אחרי הריסת 6 בניינים קיימים והחדרת עוגנים זמניים למגרשים גובלים . "/>
    <s v="NULL"/>
    <s v="NULL"/>
    <s v="NULL"/>
    <s v="NULL"/>
    <m/>
    <m/>
    <m/>
    <m/>
    <m/>
    <m/>
    <m/>
    <m/>
    <m/>
    <m/>
    <m/>
    <m/>
    <m/>
    <m/>
    <s v="NULL"/>
    <s v="NULL"/>
    <s v="לפי גוש חלקה (מרץ 2021)"/>
    <n v="2020"/>
    <x v="0"/>
    <s v="הריסה + חפירה ודיפון"/>
    <m/>
    <m/>
    <n v="1"/>
    <m/>
    <m/>
    <m/>
    <n v="4"/>
    <s v="מקוונת (להיתר)"/>
    <m/>
    <x v="0"/>
    <m/>
    <m/>
    <m/>
    <m/>
    <m/>
    <m/>
    <m/>
    <m/>
    <m/>
    <m/>
    <m/>
    <m/>
    <m/>
    <n v="292"/>
    <n v="292"/>
    <b v="1"/>
    <m/>
    <m/>
    <m/>
    <m/>
    <m/>
    <m/>
    <m/>
    <s v="הבקשה חסומה באתר"/>
    <m/>
    <m/>
    <m/>
    <m/>
    <m/>
    <m/>
    <m/>
    <m/>
    <m/>
    <m/>
  </r>
  <r>
    <n v="1275"/>
    <m/>
    <m/>
    <m/>
    <m/>
    <m/>
    <m/>
    <m/>
    <m/>
    <m/>
    <m/>
    <n v="31122"/>
    <n v="4275"/>
    <s v="מרכז"/>
    <x v="22"/>
    <x v="100"/>
    <s v="ויצמן סוקולוב"/>
    <s v="אב"/>
    <m/>
    <s v="רשויות"/>
    <s v="פינוי-בינוי"/>
    <s v="תכנית מאושרת עם פעילות יזמית"/>
    <n v="7124325"/>
    <s v="408 20200065"/>
    <n v="408"/>
    <n v="20200065"/>
    <s v="בקשה מקוונת ללא הקלות"/>
    <s v="בניה חדשה למגורים - מגדל מעל 20 קומות"/>
    <n v="4421"/>
    <s v="נתניה"/>
    <n v="7400"/>
    <s v="סוקולוב"/>
    <n v="235"/>
    <n v="22"/>
    <n v="22"/>
    <s v="     "/>
    <d v="2020-02-27T00:00:00"/>
    <n v="0"/>
    <n v="264"/>
    <n v="64"/>
    <n v="200"/>
    <n v="264"/>
    <s v="2020_01"/>
    <d v="2020-11-01T21:00:40"/>
    <s v="נתוני מתחם"/>
    <s v="נתוני מתחם"/>
    <s v="מהות הבקשה"/>
    <s v="הקמת 3 מגדלי מגורים בני 25 קומות (מעל הקרקע) ו-4 קומות תת קרקעיות הכוללים 264 יח&quot;ד, שטחי מסחר, 2 כיתות גן, שטחים לרווחת הדיירים, חניון תת קרקעי, מחסנים, שטחי שירות, חדרים טכניים כולל חדרי חשמל וצוברי גז. "/>
    <s v="NULL"/>
    <s v="NULL"/>
    <s v="NULL"/>
    <s v="NULL"/>
    <n v="2021201"/>
    <m/>
    <d v="2021-12-30T00:00:00"/>
    <m/>
    <m/>
    <m/>
    <n v="60"/>
    <s v="נתוני מתחם"/>
    <n v="200"/>
    <s v="נתוני מתחם"/>
    <n v="264"/>
    <s v="מהות ההיתר"/>
    <m/>
    <s v="הקמת 3 מגדלי מגורים ובהם 264 יח&quot;ד, בני 23 קומות, מעל קומת קרקע כפולה (כולל קומת ביניים) ומעל 4 קומות מרתפי חניה ואחסנה. (25 קומות מעל הקרקע). בקומת הקרקע: שטח מסחרי, 2 כיתות גן, שטחים לרווחת הדיירים, חדרים טכניים וצוברי גז. והקמת חדר שנאים."/>
    <s v="NULL"/>
    <s v="NULL"/>
    <s v="לפי גוש חלקה (מרץ 2021)"/>
    <n v="2020"/>
    <x v="1"/>
    <s v="בנייה"/>
    <s v="בנייה"/>
    <m/>
    <n v="1"/>
    <m/>
    <m/>
    <m/>
    <n v="1"/>
    <s v="מקוונת (להיתר)"/>
    <m/>
    <x v="1"/>
    <m/>
    <m/>
    <m/>
    <n v="7124325"/>
    <m/>
    <s v="היתר מאתר העירייה ולכן אין ID"/>
    <m/>
    <m/>
    <m/>
    <m/>
    <m/>
    <s v="מתחם רלוונטי לפי כתובת ומסלול מיסוי (המשכי)"/>
    <s v="מיצוי יח&quot;ד בפרויקט"/>
    <n v="0"/>
    <n v="0"/>
    <s v="לא אבל אכן מיצה"/>
    <m/>
    <m/>
    <m/>
    <m/>
    <m/>
    <m/>
    <m/>
    <s v="הבקשה לא נמצאה באתר העירייה"/>
    <m/>
    <m/>
    <m/>
    <m/>
    <m/>
    <m/>
    <m/>
    <m/>
    <m/>
    <m/>
  </r>
  <r>
    <n v="1290"/>
    <m/>
    <m/>
    <m/>
    <m/>
    <m/>
    <m/>
    <m/>
    <m/>
    <m/>
    <m/>
    <n v="31122"/>
    <n v="4275"/>
    <s v="מרכז"/>
    <x v="22"/>
    <x v="100"/>
    <s v="ויצמן סוקולוב"/>
    <s v="אב"/>
    <m/>
    <s v="רשויות"/>
    <s v="פינוי-בינוי"/>
    <s v="תכנית מאושרת עם פעילות יזמית"/>
    <n v="7124844"/>
    <s v="408 20200065"/>
    <n v="408"/>
    <n v="20200065"/>
    <s v="בקשה מקוונת ללא הקלות"/>
    <s v="בניה חדשה למגורים - מגדל מעל 20 קומות"/>
    <n v="4421"/>
    <s v="נתניה"/>
    <n v="7400"/>
    <s v="סוקולוב"/>
    <n v="235"/>
    <n v="22"/>
    <n v="22"/>
    <s v="     "/>
    <d v="2020-02-27T00:00:00"/>
    <n v="0"/>
    <n v="264"/>
    <m/>
    <m/>
    <m/>
    <s v="2020_01"/>
    <d v="2020-11-01T21:00:40"/>
    <m/>
    <m/>
    <m/>
    <s v="הקמת 3 מגדלי מגורים בני 25 קומות (מעל הקרקע) ו-4 קומות תת קרקעיות הכוללים 264 יח&quot;ד, שטחי מסחר, 2 כיתות גן, שטחים לרווחת הדיירים, חניון תת קרקעי, מחסנים, שטחי שירות, חדרים טכניים כולל חדרי חשמל וצוברי גז. "/>
    <s v="NULL"/>
    <s v="NULL"/>
    <s v="NULL"/>
    <s v="NULL"/>
    <m/>
    <m/>
    <m/>
    <m/>
    <m/>
    <m/>
    <m/>
    <m/>
    <m/>
    <m/>
    <m/>
    <m/>
    <m/>
    <s v="NULL"/>
    <s v="NULL"/>
    <s v="NULL"/>
    <s v="לפי גוש חלקה (מרץ 2021)"/>
    <n v="2020"/>
    <x v="0"/>
    <s v="בנייה"/>
    <m/>
    <m/>
    <m/>
    <m/>
    <m/>
    <m/>
    <n v="4"/>
    <s v="מקוונת (להיתר)"/>
    <m/>
    <x v="0"/>
    <m/>
    <m/>
    <m/>
    <m/>
    <m/>
    <m/>
    <m/>
    <m/>
    <m/>
    <m/>
    <m/>
    <s v="מתחם רלוונטי לפי כתובת ומסלול מיסוי (המשכי)"/>
    <s v="מיצוי יח&quot;ד בפרויקט"/>
    <n v="0"/>
    <n v="0"/>
    <s v="לא אבל אכן מיצה"/>
    <m/>
    <m/>
    <m/>
    <m/>
    <m/>
    <m/>
    <m/>
    <s v="הבקשה לא נמצאה באתר העירייה"/>
    <m/>
    <m/>
    <m/>
    <m/>
    <m/>
    <m/>
    <m/>
    <m/>
    <m/>
    <m/>
  </r>
  <r>
    <n v="1268"/>
    <m/>
    <m/>
    <m/>
    <m/>
    <m/>
    <m/>
    <m/>
    <m/>
    <m/>
    <m/>
    <n v="31122"/>
    <n v="4275"/>
    <s v="מרכז"/>
    <x v="22"/>
    <x v="100"/>
    <s v="ויצמן סוקולוב"/>
    <s v="אב"/>
    <m/>
    <s v="רשויות"/>
    <s v="פינוי-בינוי"/>
    <s v="תכנית מאושרת עם פעילות יזמית"/>
    <n v="7124322"/>
    <s v="408 20200062"/>
    <n v="408"/>
    <n v="20200062"/>
    <s v="בקשה מקוונת ללא הקלות"/>
    <s v="בניה חדשה למגורים - מגדל מעל 20 קומות"/>
    <n v="4421"/>
    <s v="נתניה"/>
    <n v="7400"/>
    <s v="סוקולוב"/>
    <n v="235"/>
    <n v="22"/>
    <n v="22"/>
    <s v="     "/>
    <d v="2020-06-17T00:00:00"/>
    <n v="0"/>
    <n v="0"/>
    <m/>
    <m/>
    <m/>
    <s v="2020_01"/>
    <d v="2020-11-01T21:00:40"/>
    <m/>
    <m/>
    <m/>
    <s v="חפירה ודיפון לאחר הריסת 3 מבנים ומקלט קיים, גידור ושילוט המתחם. "/>
    <s v="NULL"/>
    <s v="NULL"/>
    <s v="NULL"/>
    <s v="NULL"/>
    <m/>
    <m/>
    <m/>
    <m/>
    <m/>
    <m/>
    <m/>
    <m/>
    <m/>
    <m/>
    <m/>
    <m/>
    <m/>
    <m/>
    <s v="NULL"/>
    <s v="NULL"/>
    <s v="לפי גוש חלקה (מרץ 2021)"/>
    <n v="2020"/>
    <x v="0"/>
    <s v="הריסה + חפירה ודיפון"/>
    <m/>
    <m/>
    <n v="1"/>
    <m/>
    <m/>
    <m/>
    <n v="2"/>
    <s v="מקוונת (להיתר)"/>
    <m/>
    <x v="0"/>
    <m/>
    <m/>
    <m/>
    <m/>
    <m/>
    <m/>
    <m/>
    <m/>
    <m/>
    <m/>
    <m/>
    <s v="מתחם רלוונטי לפי כתובת ומסלול מיסוי (המשכי)"/>
    <s v="מיצוי יח&quot;ד בפרויקט"/>
    <n v="0"/>
    <n v="0"/>
    <s v="לא אבל אכן מיצה"/>
    <m/>
    <m/>
    <m/>
    <m/>
    <m/>
    <m/>
    <m/>
    <s v="הבקשה לא נמצאה באתר העירייה"/>
    <m/>
    <m/>
    <m/>
    <m/>
    <m/>
    <m/>
    <m/>
    <m/>
    <m/>
    <m/>
  </r>
  <r>
    <n v="1283"/>
    <m/>
    <m/>
    <m/>
    <m/>
    <m/>
    <m/>
    <m/>
    <m/>
    <m/>
    <m/>
    <n v="31122"/>
    <n v="4275"/>
    <s v="מרכז"/>
    <x v="22"/>
    <x v="100"/>
    <s v="ויצמן סוקולוב"/>
    <s v="אב"/>
    <m/>
    <s v="רשויות"/>
    <s v="פינוי-בינוי"/>
    <s v="תכנית מאושרת עם פעילות יזמית"/>
    <n v="7124841"/>
    <s v="408 20200062"/>
    <n v="408"/>
    <n v="20200062"/>
    <s v="בקשה מקוונת ללא הקלות"/>
    <s v="בניה חדשה למגורים - מגדל מעל 20 קומות"/>
    <n v="4421"/>
    <s v="נתניה"/>
    <n v="7400"/>
    <s v="סוקולוב"/>
    <n v="235"/>
    <n v="22"/>
    <n v="22"/>
    <s v="     "/>
    <d v="2020-06-17T00:00:00"/>
    <n v="0"/>
    <n v="0"/>
    <m/>
    <m/>
    <m/>
    <s v="2020_01"/>
    <d v="2020-11-01T21:00:40"/>
    <m/>
    <m/>
    <m/>
    <s v="חפירה ודיפון לאחר הריסת 3 מבנים ומקלט קיים, גידור ושילוט המתחם. "/>
    <s v="NULL"/>
    <s v="NULL"/>
    <s v="NULL"/>
    <s v="NULL"/>
    <m/>
    <m/>
    <m/>
    <m/>
    <m/>
    <m/>
    <m/>
    <m/>
    <m/>
    <m/>
    <m/>
    <m/>
    <m/>
    <s v="NULL"/>
    <s v="NULL"/>
    <s v="NULL"/>
    <s v="לפי גוש חלקה (מרץ 2021)"/>
    <n v="2020"/>
    <x v="0"/>
    <s v="הריסה + חפירה ודיפון"/>
    <m/>
    <m/>
    <m/>
    <m/>
    <m/>
    <m/>
    <n v="4"/>
    <s v="מקוונת (להיתר)"/>
    <m/>
    <x v="0"/>
    <m/>
    <m/>
    <m/>
    <m/>
    <m/>
    <m/>
    <m/>
    <m/>
    <m/>
    <m/>
    <m/>
    <s v="מתחם רלוונטי לפי כתובת ומסלול מיסוי (המשכי)"/>
    <s v="מיצוי יח&quot;ד בפרויקט"/>
    <n v="0"/>
    <n v="0"/>
    <s v="לא אבל אכן מיצה"/>
    <m/>
    <m/>
    <m/>
    <m/>
    <m/>
    <m/>
    <m/>
    <s v="הבקשה לא נמצאה באתר העירייה"/>
    <m/>
    <m/>
    <m/>
    <m/>
    <m/>
    <m/>
    <m/>
    <m/>
    <m/>
    <m/>
  </r>
  <r>
    <n v="1287"/>
    <m/>
    <m/>
    <m/>
    <m/>
    <m/>
    <m/>
    <m/>
    <m/>
    <m/>
    <m/>
    <n v="31122"/>
    <n v="4275"/>
    <s v="מרכז"/>
    <x v="22"/>
    <x v="100"/>
    <s v="ויצמן סוקולוב"/>
    <s v="אב"/>
    <m/>
    <s v="רשויות"/>
    <s v="פינוי-בינוי"/>
    <s v="תכנית מאושרת עם פעילות יזמית"/>
    <n v="7124842"/>
    <s v="408 20200064"/>
    <n v="408"/>
    <n v="20200064"/>
    <s v="בקשה מקוונת ללא הקלות"/>
    <s v="בניה חדשה למגורים - מגדל מעל 20 קומות"/>
    <n v="4421"/>
    <s v="נתניה"/>
    <n v="7400"/>
    <s v="סוקולוב"/>
    <n v="235"/>
    <n v="22"/>
    <n v="22"/>
    <s v="     "/>
    <d v="2020-06-18T00:00:00"/>
    <n v="0"/>
    <n v="0"/>
    <m/>
    <m/>
    <m/>
    <s v="2020_01"/>
    <d v="2020-11-01T21:00:40"/>
    <m/>
    <m/>
    <m/>
    <s v="הריסת שלושה מבנים קיימים בני 3 קומות, גידור ושילוט המתחם. "/>
    <s v="NULL"/>
    <s v="NULL"/>
    <s v="NULL"/>
    <s v="NULL"/>
    <m/>
    <m/>
    <m/>
    <m/>
    <m/>
    <m/>
    <m/>
    <m/>
    <m/>
    <m/>
    <m/>
    <m/>
    <m/>
    <s v="NULL"/>
    <s v="NULL"/>
    <s v="NULL"/>
    <s v="לפי גוש חלקה (מרץ 2021)"/>
    <n v="2020"/>
    <x v="0"/>
    <s v="הריסה"/>
    <m/>
    <m/>
    <m/>
    <m/>
    <m/>
    <m/>
    <n v="4"/>
    <s v="מקוונת (להיתר)"/>
    <m/>
    <x v="0"/>
    <m/>
    <m/>
    <m/>
    <m/>
    <m/>
    <m/>
    <m/>
    <m/>
    <m/>
    <m/>
    <m/>
    <s v="מתחם רלוונטי לפי כתובת ומסלול מיסוי (המשכי)"/>
    <s v="מיצוי יח&quot;ד בפרויקט"/>
    <n v="0"/>
    <n v="0"/>
    <s v="לא אבל אכן מיצה"/>
    <m/>
    <m/>
    <m/>
    <m/>
    <m/>
    <m/>
    <m/>
    <s v="הבקשה לא נמצאה באתר העירייה"/>
    <m/>
    <m/>
    <m/>
    <m/>
    <m/>
    <m/>
    <m/>
    <m/>
    <m/>
    <m/>
  </r>
  <r>
    <n v="1272"/>
    <m/>
    <m/>
    <m/>
    <m/>
    <m/>
    <m/>
    <m/>
    <m/>
    <m/>
    <m/>
    <n v="31122"/>
    <n v="4275"/>
    <s v="מרכז"/>
    <x v="22"/>
    <x v="100"/>
    <s v="ויצמן סוקולוב"/>
    <s v="אב"/>
    <m/>
    <s v="רשויות"/>
    <s v="פינוי-בינוי"/>
    <s v="תכנית מאושרת עם פעילות יזמית"/>
    <n v="7124323"/>
    <s v="408 20200064"/>
    <n v="408"/>
    <n v="20200064"/>
    <s v="בקשה מקוונת ללא הקלות"/>
    <s v="בניה חדשה למגורים - מגדל מעל 20 קומות"/>
    <n v="4421"/>
    <s v="נתניה"/>
    <n v="7400"/>
    <s v="סוקולוב"/>
    <n v="235"/>
    <n v="22"/>
    <n v="22"/>
    <s v="     "/>
    <d v="2020-09-15T00:00:00"/>
    <n v="0"/>
    <n v="0"/>
    <m/>
    <m/>
    <m/>
    <s v="2020_01"/>
    <d v="2020-11-01T21:00:40"/>
    <m/>
    <m/>
    <m/>
    <s v="הריסת שלושה מבנים קיימים בני 3 קומות, גידור ושילוט המתחם. "/>
    <s v="NULL"/>
    <s v="NULL"/>
    <s v="NULL"/>
    <s v="NULL"/>
    <n v="2022001"/>
    <m/>
    <d v="2022-01-02T00:00:00"/>
    <m/>
    <m/>
    <m/>
    <m/>
    <m/>
    <m/>
    <m/>
    <m/>
    <m/>
    <m/>
    <s v="הריסת שלושה מבנים קיימים בני 3 קומות ומקלט, פיתוח השטח ותשתיות, גידור ושילוט המתחם"/>
    <s v="NULL"/>
    <s v="NULL"/>
    <s v="לפי גוש חלקה (מרץ 2021)"/>
    <n v="2020"/>
    <x v="3"/>
    <s v="הריסה"/>
    <s v="הריסה"/>
    <m/>
    <n v="1"/>
    <m/>
    <m/>
    <m/>
    <n v="2"/>
    <s v="מקוונת (להיתר)"/>
    <m/>
    <x v="2"/>
    <m/>
    <m/>
    <m/>
    <n v="7124323"/>
    <m/>
    <s v="היתר מאתר העירייה ולכן אין ID"/>
    <m/>
    <m/>
    <m/>
    <m/>
    <m/>
    <s v="מתחם רלוונטי לפי כתובת ומסלול מיסוי (המשכי)"/>
    <s v="מיצוי יח&quot;ד בפרויקט"/>
    <n v="0"/>
    <n v="0"/>
    <s v="לא אבל אכן מיצה"/>
    <m/>
    <m/>
    <m/>
    <m/>
    <m/>
    <m/>
    <m/>
    <s v="הבקשה לא נמצאה באתר העירייה"/>
    <m/>
    <m/>
    <m/>
    <m/>
    <m/>
    <m/>
    <m/>
    <m/>
    <m/>
    <m/>
  </r>
  <r>
    <n v="1291"/>
    <m/>
    <m/>
    <m/>
    <s v="הרחוב גובל בקו ירוק מעבר לזה אי אפשר לדעת בגלל שהאתר עירייה לא מאפשר לבדוק בקשות בלי ת&quot;ז"/>
    <m/>
    <m/>
    <m/>
    <m/>
    <m/>
    <m/>
    <n v="31220"/>
    <m/>
    <s v="מרכז"/>
    <x v="22"/>
    <x v="101"/>
    <m/>
    <m/>
    <m/>
    <s v="רשויות"/>
    <s v="פינוי-בינוי"/>
    <s v="תכנית מאושרת עם פעילות יזמית"/>
    <n v="7124935"/>
    <s v="408 20200143"/>
    <n v="408"/>
    <n v="20200143"/>
    <s v="בקשה מקוונת עם הקלות"/>
    <s v="בניה חדשה למגורים - מבנה רב קומות מעל 29"/>
    <n v="10206"/>
    <s v="נתניה"/>
    <n v="7400"/>
    <s v="שפינוזה"/>
    <n v="9001"/>
    <n v="0"/>
    <n v="0"/>
    <s v="     "/>
    <d v="2020-07-08T00:00:00"/>
    <n v="0"/>
    <n v="0"/>
    <m/>
    <m/>
    <m/>
    <s v="2020_01"/>
    <d v="2020-11-01T21:00:40"/>
    <m/>
    <m/>
    <m/>
    <s v="בניין מגורים קרקע + קומה טכנית על קומת כניסה כפולה (כולל קומת בניינים למחסנים/מגורים) +16 קומות מגורים, צובר גז, תחנת טרנספורמציה תת קרקעית. "/>
    <s v="NULL"/>
    <s v="NULL"/>
    <s v="NULL"/>
    <s v="NULL"/>
    <m/>
    <m/>
    <m/>
    <m/>
    <m/>
    <m/>
    <m/>
    <m/>
    <m/>
    <m/>
    <m/>
    <m/>
    <m/>
    <m/>
    <s v="NULL"/>
    <s v="NULL"/>
    <s v="לפי תכנית (מרץ 2021)"/>
    <n v="2020"/>
    <x v="0"/>
    <s v="בנייה"/>
    <m/>
    <m/>
    <n v="1"/>
    <m/>
    <m/>
    <m/>
    <n v="1"/>
    <s v="מקוונת (להיתר)"/>
    <m/>
    <x v="0"/>
    <m/>
    <m/>
    <m/>
    <m/>
    <m/>
    <m/>
    <m/>
    <m/>
    <m/>
    <m/>
    <m/>
    <m/>
    <m/>
    <n v="569"/>
    <n v="569"/>
    <b v="1"/>
    <m/>
    <m/>
    <m/>
    <m/>
    <m/>
    <m/>
    <m/>
    <m/>
    <m/>
    <m/>
    <m/>
    <m/>
    <m/>
    <s v="פיש"/>
    <m/>
    <m/>
    <m/>
    <m/>
  </r>
  <r>
    <n v="1292"/>
    <m/>
    <m/>
    <m/>
    <s v="הרחוב גובל בקו ירוק מעבר לזה אי אפשר לדעת בגלל שהאתר עירייה לא מאפשר לבדוק בקשות בלי ת&quot;ז"/>
    <m/>
    <m/>
    <m/>
    <m/>
    <m/>
    <m/>
    <n v="31220"/>
    <m/>
    <s v="מרכז"/>
    <x v="22"/>
    <x v="101"/>
    <m/>
    <m/>
    <m/>
    <s v="רשויות"/>
    <s v="פינוי-בינוי"/>
    <s v="תכנית מאושרת עם פעילות יזמית"/>
    <n v="7124936"/>
    <s v="408 20200144"/>
    <n v="408"/>
    <n v="20200144"/>
    <s v="בקשה מקוונת עם הקלות"/>
    <s v="בניה חדשה למגורים - מבנה רב קומות מעל 29"/>
    <n v="10206"/>
    <s v="נתניה"/>
    <n v="7400"/>
    <s v="שפינוזה"/>
    <n v="9001"/>
    <n v="0"/>
    <n v="0"/>
    <s v="     "/>
    <d v="2020-07-08T00:00:00"/>
    <n v="0"/>
    <n v="0"/>
    <m/>
    <m/>
    <m/>
    <s v="2020_01"/>
    <d v="2020-11-01T21:00:40"/>
    <m/>
    <m/>
    <m/>
    <s v="בניין מגורים קרקע + קומה טכנית על קומת כניסה כפולה (כולל קומת בניינים למחסנים/מגורים) + 16 קומות מגורים וצובר גז "/>
    <s v="NULL"/>
    <s v="NULL"/>
    <s v="NULL"/>
    <s v="NULL"/>
    <m/>
    <m/>
    <m/>
    <m/>
    <m/>
    <m/>
    <m/>
    <m/>
    <m/>
    <m/>
    <m/>
    <m/>
    <m/>
    <m/>
    <s v="NULL"/>
    <s v="NULL"/>
    <s v="לפי תכנית (מרץ 2021)"/>
    <n v="2020"/>
    <x v="0"/>
    <s v="בנייה"/>
    <m/>
    <m/>
    <n v="1"/>
    <m/>
    <m/>
    <m/>
    <n v="2"/>
    <s v="מקוונת (להיתר)"/>
    <m/>
    <x v="0"/>
    <m/>
    <m/>
    <m/>
    <m/>
    <m/>
    <m/>
    <m/>
    <m/>
    <m/>
    <m/>
    <m/>
    <m/>
    <m/>
    <n v="569"/>
    <n v="569"/>
    <b v="1"/>
    <m/>
    <m/>
    <m/>
    <m/>
    <m/>
    <m/>
    <m/>
    <m/>
    <m/>
    <m/>
    <m/>
    <m/>
    <m/>
    <m/>
    <m/>
    <m/>
    <m/>
    <m/>
  </r>
  <r>
    <n v="1281"/>
    <m/>
    <m/>
    <m/>
    <s v="אין רחוב"/>
    <m/>
    <m/>
    <m/>
    <m/>
    <m/>
    <m/>
    <n v="31220"/>
    <m/>
    <s v="מרכז"/>
    <x v="22"/>
    <x v="101"/>
    <m/>
    <m/>
    <m/>
    <s v="רשויות"/>
    <s v="פינוי-בינוי"/>
    <s v="תכנית מאושרת עם פעילות יזמית"/>
    <n v="7124808"/>
    <s v="408 1861594826"/>
    <n v="408"/>
    <n v="1861594826"/>
    <s v="בקשת מידע להיתר"/>
    <s v="בניה חדשה למגורים - מבנה רב קומות מעל 29"/>
    <n v="9927"/>
    <s v="נתניה"/>
    <n v="7400"/>
    <m/>
    <n v="0"/>
    <n v="0"/>
    <n v="0"/>
    <s v="     "/>
    <d v="2019-12-17T00:00:00"/>
    <n v="0"/>
    <n v="0"/>
    <m/>
    <m/>
    <m/>
    <s v="2020_01"/>
    <d v="2020-11-01T21:00:40"/>
    <m/>
    <m/>
    <m/>
    <s v="בניין מגורים קרקע+ קומה טכנית על קומת כניסה כפולה (כולל קומת בניינים למחסנים/מגורים) 16+ קמות מגורים, צובר גז ותחנת טרנספורמציה תת קרקעית. הריסת המבנים הקיימים בחלקה. "/>
    <s v="NULL"/>
    <s v="NULL"/>
    <s v="NULL"/>
    <s v="NULL"/>
    <m/>
    <m/>
    <m/>
    <m/>
    <m/>
    <m/>
    <m/>
    <m/>
    <m/>
    <m/>
    <m/>
    <m/>
    <m/>
    <m/>
    <s v="NULL"/>
    <s v="NULL"/>
    <s v="לפי תכנית (מרץ 2021)"/>
    <n v="2019"/>
    <x v="0"/>
    <s v="הריסה"/>
    <m/>
    <m/>
    <n v="1"/>
    <n v="1"/>
    <m/>
    <m/>
    <n v="1"/>
    <s v="למידע"/>
    <m/>
    <x v="0"/>
    <m/>
    <m/>
    <m/>
    <m/>
    <m/>
    <m/>
    <m/>
    <m/>
    <m/>
    <m/>
    <m/>
    <m/>
    <m/>
    <n v="569"/>
    <n v="569"/>
    <b v="1"/>
    <m/>
    <m/>
    <m/>
    <m/>
    <m/>
    <m/>
    <m/>
    <m/>
    <m/>
    <m/>
    <m/>
    <m/>
    <s v="פיש"/>
    <m/>
    <m/>
    <m/>
    <m/>
    <m/>
  </r>
  <r>
    <n v="513"/>
    <m/>
    <m/>
    <m/>
    <m/>
    <m/>
    <m/>
    <m/>
    <m/>
    <m/>
    <m/>
    <n v="4334"/>
    <m/>
    <s v="מרכז"/>
    <x v="22"/>
    <x v="102"/>
    <m/>
    <m/>
    <m/>
    <s v="מיסוי"/>
    <s v="מיסוי - פינוי-בינוי"/>
    <s v="תכנית מאושרת עם פעילות יזמית"/>
    <n v="7009737"/>
    <s v="408 20190560"/>
    <n v="408"/>
    <n v="20190560"/>
    <s v="בקשה מקוונת עם הקלות"/>
    <s v="בניה חדשה למגורים - מגדל מעל 20 קומות"/>
    <n v="10574"/>
    <s v="נתניה"/>
    <n v="7400"/>
    <s v="מרחב תכנון נתניה"/>
    <n v="1"/>
    <n v="0"/>
    <n v="0"/>
    <m/>
    <d v="2019-12-26T00:00:00"/>
    <n v="0"/>
    <n v="0"/>
    <m/>
    <m/>
    <m/>
    <m/>
    <m/>
    <m/>
    <m/>
    <m/>
    <s v="הקמת מבנה רב קומות בן 25 קומות (23 קומות מעל קומת כניסה + קומת גג) וגג טכני"/>
    <m/>
    <m/>
    <m/>
    <s v="NULL"/>
    <m/>
    <m/>
    <m/>
    <m/>
    <m/>
    <m/>
    <m/>
    <m/>
    <m/>
    <m/>
    <m/>
    <m/>
    <m/>
    <m/>
    <m/>
    <m/>
    <m/>
    <n v="2019"/>
    <x v="0"/>
    <s v="בנייה"/>
    <m/>
    <m/>
    <n v="2"/>
    <m/>
    <m/>
    <m/>
    <n v="1"/>
    <s v="מקוונת (להיתר)"/>
    <m/>
    <x v="0"/>
    <m/>
    <m/>
    <m/>
    <m/>
    <m/>
    <m/>
    <m/>
    <m/>
    <m/>
    <m/>
    <m/>
    <m/>
    <m/>
    <n v="680"/>
    <n v="680"/>
    <b v="1"/>
    <m/>
    <m/>
    <m/>
    <m/>
    <m/>
    <m/>
    <m/>
    <m/>
    <m/>
    <m/>
    <m/>
    <m/>
    <m/>
    <s v="פיש"/>
    <m/>
    <m/>
    <m/>
    <m/>
  </r>
  <r>
    <n v="1259"/>
    <m/>
    <m/>
    <m/>
    <s v="אין רחוב"/>
    <m/>
    <m/>
    <m/>
    <m/>
    <m/>
    <m/>
    <n v="4334"/>
    <m/>
    <s v="מרכז"/>
    <x v="22"/>
    <x v="102"/>
    <m/>
    <m/>
    <m/>
    <s v="מיסוי"/>
    <s v="פינוי-בינוי"/>
    <s v="תכנית מאושרת עם פעילות יזמית"/>
    <n v="7124135"/>
    <s v="408 20200166"/>
    <n v="408"/>
    <n v="20200166"/>
    <s v="בקשה מקוונת עם הקלות"/>
    <s v="בניה חדשה למגורים - מגדל מעל 20 קומות"/>
    <n v="10575"/>
    <s v="נתניה"/>
    <n v="7400"/>
    <s v="מרחב תכנון נתניה"/>
    <n v="1"/>
    <n v="0"/>
    <n v="0"/>
    <s v="     "/>
    <d v="2020-07-09T00:00:00"/>
    <n v="0"/>
    <n v="38"/>
    <m/>
    <m/>
    <n v="38"/>
    <s v="2020_01"/>
    <d v="2020-11-01T21:00:40"/>
    <m/>
    <m/>
    <m/>
    <s v="הקמת בניין 1.2  בן 9 קומות וגג טכני  מעל קומת כניסה ו-2 מרתפי חניה  (סה&quot;כ 38 יח&quot;ד), פיתוח שטח "/>
    <s v="NULL"/>
    <s v="NULL"/>
    <s v="NULL"/>
    <s v="NULL"/>
    <m/>
    <m/>
    <m/>
    <m/>
    <m/>
    <m/>
    <m/>
    <m/>
    <m/>
    <m/>
    <m/>
    <m/>
    <m/>
    <m/>
    <s v="NULL"/>
    <s v="NULL"/>
    <s v="לפי גוש חלקה (מרץ 2021)"/>
    <n v="2020"/>
    <x v="0"/>
    <s v="בנייה"/>
    <m/>
    <m/>
    <n v="3"/>
    <m/>
    <m/>
    <m/>
    <n v="1"/>
    <s v="מקוונת (להיתר)"/>
    <m/>
    <x v="0"/>
    <m/>
    <m/>
    <m/>
    <m/>
    <m/>
    <m/>
    <m/>
    <m/>
    <m/>
    <m/>
    <m/>
    <m/>
    <m/>
    <n v="680"/>
    <n v="680"/>
    <b v="1"/>
    <m/>
    <m/>
    <m/>
    <m/>
    <m/>
    <m/>
    <m/>
    <m/>
    <m/>
    <m/>
    <m/>
    <m/>
    <m/>
    <s v="פיש"/>
    <m/>
    <m/>
    <m/>
    <m/>
  </r>
  <r>
    <n v="1256"/>
    <m/>
    <m/>
    <m/>
    <s v="אין רחוב"/>
    <m/>
    <m/>
    <m/>
    <m/>
    <m/>
    <m/>
    <n v="4334"/>
    <m/>
    <s v="מרכז"/>
    <x v="22"/>
    <x v="102"/>
    <m/>
    <m/>
    <m/>
    <s v="מיסוי"/>
    <s v="פינוי-בינוי"/>
    <s v="תכנית מאושרת עם פעילות יזמית"/>
    <n v="7124132"/>
    <s v="408 20200167"/>
    <n v="408"/>
    <n v="20200167"/>
    <s v="בקשה מקוונת עם הקלות"/>
    <s v="בניה חדשה למגורים - מגדל מעל 20 קומות"/>
    <n v="10574"/>
    <s v="נתניה"/>
    <n v="7400"/>
    <s v="מרחב תכנון נתניה"/>
    <n v="1"/>
    <n v="0"/>
    <n v="0"/>
    <s v="     "/>
    <d v="2020-09-10T00:00:00"/>
    <n v="0"/>
    <n v="38"/>
    <m/>
    <m/>
    <n v="38"/>
    <s v="2020_01"/>
    <d v="2020-11-01T21:00:40"/>
    <m/>
    <m/>
    <m/>
    <s v="הקמת בניין גבוה בן 10 קומות (8 קומות מעל קומת כניסה + קומת גג) וגג טכני, סה&quot;כ 38 יח&quot;ד מבוקשות. "/>
    <s v="NULL"/>
    <s v="NULL"/>
    <s v="NULL"/>
    <s v="NULL"/>
    <m/>
    <m/>
    <m/>
    <m/>
    <m/>
    <m/>
    <m/>
    <m/>
    <m/>
    <m/>
    <m/>
    <m/>
    <m/>
    <m/>
    <s v="NULL"/>
    <s v="NULL"/>
    <s v="לפי גוש חלקה (מרץ 2021)"/>
    <n v="2020"/>
    <x v="0"/>
    <s v="בנייה"/>
    <m/>
    <m/>
    <n v="1"/>
    <m/>
    <m/>
    <m/>
    <n v="2"/>
    <s v="מקוונת (להיתר)"/>
    <m/>
    <x v="0"/>
    <m/>
    <m/>
    <m/>
    <m/>
    <m/>
    <m/>
    <m/>
    <m/>
    <m/>
    <m/>
    <m/>
    <m/>
    <m/>
    <n v="680"/>
    <n v="680"/>
    <b v="1"/>
    <m/>
    <m/>
    <m/>
    <m/>
    <m/>
    <m/>
    <m/>
    <m/>
    <m/>
    <m/>
    <m/>
    <m/>
    <m/>
    <m/>
    <m/>
    <m/>
    <m/>
    <m/>
  </r>
  <r>
    <n v="1260"/>
    <m/>
    <m/>
    <m/>
    <s v="אין כתובת ואתר העיריה לא מאפשר להסתכל בבקשה בלי ת&quot;ז"/>
    <m/>
    <m/>
    <m/>
    <m/>
    <m/>
    <m/>
    <n v="4334"/>
    <m/>
    <s v="מרכז"/>
    <x v="22"/>
    <x v="102"/>
    <m/>
    <m/>
    <m/>
    <s v="מיסוי"/>
    <s v="פינוי-בינוי"/>
    <s v="תכנית מאושרת עם פעילות יזמית"/>
    <n v="7124136"/>
    <s v="408 20200141"/>
    <n v="408"/>
    <n v="20200141"/>
    <s v="בקשה מקוונת ללא הקלות"/>
    <s v="בניה חדשה למגורים - מגדל מעל 20 קומות"/>
    <n v="10575"/>
    <s v="נתניה"/>
    <n v="7400"/>
    <s v="מרחב תכנון נתניה"/>
    <n v="1"/>
    <n v="0"/>
    <n v="0"/>
    <s v="     "/>
    <d v="2020-09-10T00:00:00"/>
    <n v="0"/>
    <n v="0"/>
    <m/>
    <m/>
    <n v="94"/>
    <s v="2020_01"/>
    <d v="2020-11-01T21:00:40"/>
    <m/>
    <m/>
    <m/>
    <s v="הקמת מבנה מגורים 1.1 בן 24 קומות וגג טכני מעל קומת כניסה ו-2 קומות מרתפי חניה, פיתוח שטח (סה&quot;כ 94 יח&quot;ד) "/>
    <s v="NULL"/>
    <s v="NULL"/>
    <s v="NULL"/>
    <s v="NULL"/>
    <m/>
    <m/>
    <m/>
    <m/>
    <m/>
    <m/>
    <m/>
    <m/>
    <m/>
    <m/>
    <m/>
    <m/>
    <m/>
    <m/>
    <s v="NULL"/>
    <s v="NULL"/>
    <s v="לפי גוש חלקה (מרץ 2021)"/>
    <n v="2020"/>
    <x v="0"/>
    <s v="בנייה"/>
    <m/>
    <m/>
    <n v="4"/>
    <m/>
    <m/>
    <m/>
    <n v="1"/>
    <s v="מקוונת (להיתר)"/>
    <m/>
    <x v="0"/>
    <m/>
    <m/>
    <m/>
    <m/>
    <m/>
    <m/>
    <m/>
    <m/>
    <m/>
    <m/>
    <m/>
    <m/>
    <m/>
    <n v="680"/>
    <n v="680"/>
    <b v="1"/>
    <m/>
    <m/>
    <m/>
    <m/>
    <m/>
    <m/>
    <m/>
    <m/>
    <m/>
    <m/>
    <m/>
    <m/>
    <m/>
    <s v="פיש"/>
    <m/>
    <m/>
    <m/>
    <m/>
  </r>
  <r>
    <n v="1258"/>
    <m/>
    <m/>
    <m/>
    <s v="אין רחוב"/>
    <m/>
    <m/>
    <m/>
    <m/>
    <m/>
    <m/>
    <n v="4334"/>
    <m/>
    <s v="מרכז"/>
    <x v="22"/>
    <x v="102"/>
    <m/>
    <m/>
    <m/>
    <s v="מיסוי"/>
    <s v="פינוי-בינוי"/>
    <s v="תכנית מאושרת עם פעילות יזמית"/>
    <n v="7124134"/>
    <s v="408 20200165"/>
    <n v="408"/>
    <n v="20200165"/>
    <s v="בקשה מקוונת עם הקלות"/>
    <s v="בניה חדשה למגורים - מגדל מעל 20 קומות"/>
    <n v="10575"/>
    <s v="נתניה"/>
    <n v="7400"/>
    <s v="מרחב תכנון נתניה"/>
    <n v="1"/>
    <n v="0"/>
    <n v="0"/>
    <s v="     "/>
    <d v="2020-09-10T00:00:00"/>
    <n v="0"/>
    <n v="0"/>
    <m/>
    <m/>
    <m/>
    <s v="2020_01"/>
    <d v="2020-11-01T21:00:40"/>
    <m/>
    <m/>
    <m/>
    <s v="הקמת מבנה מגורים בן 10 קומות מעל 2 קומות מרתפי חניה "/>
    <s v="NULL"/>
    <s v="NULL"/>
    <s v="NULL"/>
    <s v="NULL"/>
    <m/>
    <m/>
    <m/>
    <m/>
    <m/>
    <m/>
    <m/>
    <m/>
    <m/>
    <m/>
    <m/>
    <m/>
    <m/>
    <m/>
    <s v="NULL"/>
    <s v="NULL"/>
    <s v="לפי גוש חלקה (מרץ 2021)"/>
    <n v="2020"/>
    <x v="0"/>
    <s v="בנייה"/>
    <m/>
    <m/>
    <n v="5"/>
    <m/>
    <m/>
    <m/>
    <n v="1"/>
    <s v="מקוונת (להיתר)"/>
    <m/>
    <x v="0"/>
    <m/>
    <m/>
    <m/>
    <m/>
    <m/>
    <m/>
    <m/>
    <m/>
    <m/>
    <m/>
    <m/>
    <m/>
    <m/>
    <n v="680"/>
    <n v="680"/>
    <b v="1"/>
    <m/>
    <m/>
    <m/>
    <m/>
    <m/>
    <m/>
    <m/>
    <m/>
    <m/>
    <m/>
    <m/>
    <m/>
    <m/>
    <s v="פיש"/>
    <m/>
    <m/>
    <m/>
    <m/>
  </r>
  <r>
    <n v="1261"/>
    <m/>
    <m/>
    <m/>
    <s v="אין רחוב"/>
    <m/>
    <m/>
    <m/>
    <m/>
    <m/>
    <m/>
    <n v="4334"/>
    <m/>
    <s v="מרכז"/>
    <x v="22"/>
    <x v="102"/>
    <m/>
    <m/>
    <m/>
    <s v="מיסוי"/>
    <s v="פינוי-בינוי"/>
    <s v="תכנית מאושרת עם פעילות יזמית"/>
    <n v="7124137"/>
    <s v="408 20200225"/>
    <n v="408"/>
    <n v="20200225"/>
    <s v="בקשה מקוונת ללא הקלות"/>
    <s v="בניה חדשה למגורים - מגדל מעל 20 קומות"/>
    <n v="10575"/>
    <s v="נתניה"/>
    <n v="7400"/>
    <s v="מרחב תכנון נתניה"/>
    <n v="1"/>
    <n v="0"/>
    <n v="0"/>
    <s v="     "/>
    <d v="2020-09-10T00:00:00"/>
    <n v="0"/>
    <n v="0"/>
    <m/>
    <m/>
    <m/>
    <s v="2020_01"/>
    <d v="2020-11-01T21:00:40"/>
    <m/>
    <m/>
    <m/>
    <s v="הריסת שלושה מבנים בני 4 קומות ומקלט תת קרקעי, חפירה, דיפון עבור מרתפי חניה. "/>
    <s v="NULL"/>
    <s v="NULL"/>
    <s v="NULL"/>
    <s v="NULL"/>
    <m/>
    <m/>
    <m/>
    <m/>
    <m/>
    <m/>
    <m/>
    <m/>
    <m/>
    <m/>
    <m/>
    <m/>
    <m/>
    <m/>
    <s v="NULL"/>
    <s v="NULL"/>
    <s v="לפי גוש חלקה (מרץ 2021)"/>
    <n v="2020"/>
    <x v="0"/>
    <s v="הריסה + חפירה ודיפון"/>
    <m/>
    <m/>
    <n v="5"/>
    <m/>
    <m/>
    <m/>
    <n v="2"/>
    <s v="מקוונת (להיתר)"/>
    <s v="המשכי או מוביל"/>
    <x v="0"/>
    <m/>
    <m/>
    <m/>
    <m/>
    <m/>
    <m/>
    <m/>
    <m/>
    <m/>
    <m/>
    <m/>
    <m/>
    <m/>
    <n v="680"/>
    <n v="680"/>
    <b v="1"/>
    <m/>
    <m/>
    <m/>
    <m/>
    <m/>
    <m/>
    <m/>
    <m/>
    <m/>
    <m/>
    <m/>
    <m/>
    <m/>
    <m/>
    <m/>
    <m/>
    <m/>
    <m/>
  </r>
  <r>
    <n v="1262"/>
    <m/>
    <m/>
    <m/>
    <s v="אין רחוב"/>
    <m/>
    <m/>
    <m/>
    <m/>
    <m/>
    <m/>
    <n v="4334"/>
    <m/>
    <s v="מרכז"/>
    <x v="22"/>
    <x v="102"/>
    <m/>
    <m/>
    <m/>
    <s v="מיסוי"/>
    <s v="פינוי-בינוי"/>
    <s v="תכנית מאושרת עם פעילות יזמית"/>
    <n v="7124138"/>
    <s v="408 20200226"/>
    <n v="408"/>
    <n v="20200226"/>
    <s v="בקשה מקוונת עם הקלות"/>
    <s v="בניה חדשה למגורים - מגדל מעל 20 קומות"/>
    <n v="10575"/>
    <s v="נתניה"/>
    <n v="7400"/>
    <s v="מרחב תכנון נתניה"/>
    <n v="1"/>
    <n v="0"/>
    <n v="0"/>
    <s v="     "/>
    <d v="2020-09-10T00:00:00"/>
    <n v="0"/>
    <n v="0"/>
    <m/>
    <m/>
    <m/>
    <s v="2020_01"/>
    <d v="2020-11-01T21:00:40"/>
    <m/>
    <m/>
    <m/>
    <s v="הקמת מבנה ציבור בקומת הקרקע ומבנה מגורים בן 10 קומות מעל 2 קומות מרתף "/>
    <s v="NULL"/>
    <s v="NULL"/>
    <s v="NULL"/>
    <s v="NULL"/>
    <m/>
    <m/>
    <m/>
    <m/>
    <m/>
    <m/>
    <m/>
    <m/>
    <m/>
    <m/>
    <m/>
    <m/>
    <m/>
    <m/>
    <s v="NULL"/>
    <s v="NULL"/>
    <s v="לפי גוש חלקה (מרץ 2021)"/>
    <n v="2020"/>
    <x v="0"/>
    <s v="בנייה"/>
    <m/>
    <m/>
    <n v="6"/>
    <m/>
    <m/>
    <m/>
    <n v="1"/>
    <s v="מקוונת (להיתר)"/>
    <s v="המשכי או מוביל"/>
    <x v="0"/>
    <m/>
    <m/>
    <m/>
    <m/>
    <m/>
    <m/>
    <m/>
    <m/>
    <m/>
    <m/>
    <m/>
    <m/>
    <m/>
    <n v="680"/>
    <n v="680"/>
    <b v="1"/>
    <m/>
    <m/>
    <m/>
    <m/>
    <m/>
    <m/>
    <m/>
    <m/>
    <m/>
    <m/>
    <m/>
    <m/>
    <m/>
    <s v="פיש"/>
    <m/>
    <m/>
    <m/>
    <m/>
  </r>
  <r>
    <n v="1257"/>
    <m/>
    <m/>
    <m/>
    <s v="אין רחוב"/>
    <m/>
    <m/>
    <m/>
    <m/>
    <m/>
    <m/>
    <n v="4334"/>
    <m/>
    <s v="מרכז"/>
    <x v="22"/>
    <x v="102"/>
    <m/>
    <m/>
    <m/>
    <s v="מיסוי"/>
    <s v="פינוי-בינוי"/>
    <s v="תכנית מאושרת עם פעילות יזמית"/>
    <n v="7124133"/>
    <s v="408 20200227"/>
    <n v="408"/>
    <n v="20200227"/>
    <s v="בקשה מקוונת עם הקלות"/>
    <s v="בניה חדשה למגורים - מגדל מעל 20 קומות"/>
    <n v="10574"/>
    <s v="נתניה"/>
    <n v="7400"/>
    <s v="מרחב תכנון נתניה"/>
    <n v="1"/>
    <n v="0"/>
    <n v="0"/>
    <s v="     "/>
    <d v="2020-09-10T00:00:00"/>
    <n v="0"/>
    <n v="38"/>
    <m/>
    <m/>
    <n v="38"/>
    <s v="2020_01"/>
    <d v="2020-11-01T21:00:40"/>
    <m/>
    <m/>
    <s v="נתוני העירייה"/>
    <s v="הקמת בניין גבוה בן 10 קומות (8 קומות מעל קומת כניסה + קומת גג) וגג טכני, סה&quot;כ 38 יח&quot;ד מבוקשות. "/>
    <s v="NULL"/>
    <s v="NULL"/>
    <s v="NULL"/>
    <s v="NULL"/>
    <m/>
    <m/>
    <m/>
    <m/>
    <m/>
    <m/>
    <m/>
    <m/>
    <m/>
    <m/>
    <m/>
    <m/>
    <m/>
    <m/>
    <s v="NULL"/>
    <s v="NULL"/>
    <s v="לפי גוש חלקה (מרץ 2021)"/>
    <n v="2020"/>
    <x v="0"/>
    <s v="בנייה"/>
    <m/>
    <m/>
    <s v="?"/>
    <m/>
    <m/>
    <m/>
    <n v="2"/>
    <s v="מקוונת (להיתר)"/>
    <s v="מוביל או המשכי"/>
    <x v="0"/>
    <m/>
    <m/>
    <m/>
    <m/>
    <m/>
    <m/>
    <m/>
    <m/>
    <m/>
    <m/>
    <m/>
    <m/>
    <m/>
    <n v="680"/>
    <n v="680"/>
    <b v="1"/>
    <m/>
    <m/>
    <m/>
    <m/>
    <m/>
    <m/>
    <m/>
    <m/>
    <m/>
    <m/>
    <m/>
    <m/>
    <m/>
    <m/>
    <m/>
    <m/>
    <m/>
    <m/>
  </r>
  <r>
    <n v="2333"/>
    <s v="פברואר 2022 - טיוב בקשה וסמל כפולים"/>
    <s v="כן"/>
    <m/>
    <m/>
    <s v="לטייב - תאריך הבקשה ומהות הבקשה שונים"/>
    <s v="כפול עם נתוני עבר"/>
    <m/>
    <m/>
    <m/>
    <m/>
    <n v="4334"/>
    <m/>
    <s v="מרכז"/>
    <x v="22"/>
    <x v="102"/>
    <m/>
    <m/>
    <m/>
    <s v="מיסוי"/>
    <s v="משולב"/>
    <m/>
    <n v="7538446"/>
    <s v="408 20200225"/>
    <n v="408"/>
    <n v="20200225"/>
    <s v="בקשה מקוונת ללא הקלות"/>
    <s v="בניה חדשה למגורים - מגדל מעל 20 קומות"/>
    <n v="10575"/>
    <s v="נתניה"/>
    <n v="7400"/>
    <s v="מרחב תכנון נתניה"/>
    <n v="1"/>
    <n v="0"/>
    <n v="0"/>
    <s v="     "/>
    <d v="2021-06-03T00:00:00"/>
    <n v="0"/>
    <n v="0"/>
    <s v="NULL"/>
    <s v="NULL"/>
    <s v="NULL"/>
    <s v="2021_07"/>
    <d v="2021-11-16T12:46:00"/>
    <s v="NULL"/>
    <s v="NULL"/>
    <s v="NULL"/>
    <s v="דיפון וחפירה, ביסוס, עוגנים וגידור זמני ל-6 מבנים  מגורים עתידים הריסת שלושה מבנים בני 4 קומות ע&quot;ע, מבנה חד קומתי  ושני מקלטים  תת קרקעי, "/>
    <s v="NULL"/>
    <s v="NULL"/>
    <s v="NULL"/>
    <s v="NULL"/>
    <m/>
    <s v="NULL"/>
    <m/>
    <s v="NULL"/>
    <s v="NULL"/>
    <s v="NULL"/>
    <m/>
    <m/>
    <m/>
    <m/>
    <m/>
    <m/>
    <s v="NULL"/>
    <m/>
    <s v="NULL"/>
    <s v="NULL"/>
    <s v="מגרש"/>
    <n v="2021"/>
    <x v="0"/>
    <s v="הריסה + דיפון וחפירה"/>
    <m/>
    <m/>
    <n v="5"/>
    <m/>
    <m/>
    <m/>
    <n v="2"/>
    <s v="מקוונת (להיתר)"/>
    <m/>
    <x v="0"/>
    <m/>
    <m/>
    <m/>
    <m/>
    <m/>
    <m/>
    <m/>
    <m/>
    <m/>
    <m/>
    <m/>
    <m/>
    <m/>
    <n v="680"/>
    <n v="680"/>
    <b v="1"/>
    <m/>
    <m/>
    <m/>
    <m/>
    <m/>
    <m/>
    <m/>
    <m/>
    <m/>
    <s v="מור"/>
    <s v="שחר"/>
    <m/>
    <m/>
    <m/>
    <m/>
    <m/>
    <m/>
    <m/>
  </r>
  <r>
    <n v="2332"/>
    <s v="פברואר 2022 - טיוב בקשה וסמל כפולים"/>
    <s v="כן"/>
    <m/>
    <m/>
    <s v="לטייב - תאריך הבקשה שונה"/>
    <s v="כפול עם נתוני עבר"/>
    <m/>
    <s v="אין כתובת"/>
    <m/>
    <m/>
    <n v="4334"/>
    <m/>
    <s v="מרכז"/>
    <x v="22"/>
    <x v="102"/>
    <m/>
    <m/>
    <m/>
    <s v="מיסוי"/>
    <s v="משולב"/>
    <m/>
    <n v="7538432"/>
    <s v="408 20200165"/>
    <n v="408"/>
    <n v="20200165"/>
    <s v="בקשה מקוונת ללא הקלות"/>
    <s v="בניה חדשה למגורים - מגדל מעל 20 קומות"/>
    <n v="10575"/>
    <s v="נתניה"/>
    <n v="7400"/>
    <s v="מרחב תכנון נתניה"/>
    <n v="1"/>
    <n v="0"/>
    <n v="0"/>
    <s v="     "/>
    <d v="2021-09-09T00:00:00"/>
    <n v="0"/>
    <n v="0"/>
    <s v="NULL"/>
    <s v="NULL"/>
    <s v="NULL"/>
    <s v="2021_07"/>
    <d v="2021-11-16T12:46:00"/>
    <s v="NULL"/>
    <s v="NULL"/>
    <s v="NULL"/>
    <s v="הקמת מבנה מגורים בן 10 קומות מעל 2 קומות מרתפי חניה "/>
    <s v="NULL"/>
    <s v="NULL"/>
    <s v="NULL"/>
    <s v="NULL"/>
    <m/>
    <s v="NULL"/>
    <m/>
    <s v="NULL"/>
    <s v="NULL"/>
    <s v="NULL"/>
    <m/>
    <m/>
    <m/>
    <m/>
    <m/>
    <m/>
    <s v="NULL"/>
    <m/>
    <s v="NULL"/>
    <s v="NULL"/>
    <s v="מגרש"/>
    <n v="2021"/>
    <x v="0"/>
    <s v="בנייה"/>
    <m/>
    <m/>
    <n v="5"/>
    <m/>
    <m/>
    <m/>
    <n v="2"/>
    <s v="מקוונת (להיתר)"/>
    <m/>
    <x v="0"/>
    <m/>
    <m/>
    <m/>
    <m/>
    <m/>
    <m/>
    <m/>
    <m/>
    <m/>
    <m/>
    <m/>
    <m/>
    <m/>
    <n v="680"/>
    <n v="680"/>
    <b v="1"/>
    <m/>
    <m/>
    <m/>
    <m/>
    <m/>
    <m/>
    <m/>
    <m/>
    <m/>
    <s v="מור"/>
    <s v="שחר"/>
    <m/>
    <m/>
    <m/>
    <m/>
    <m/>
    <m/>
    <m/>
  </r>
  <r>
    <n v="2334"/>
    <s v="פברואר 2022 - טיוב בקשה וסמל כפולים"/>
    <s v="כן"/>
    <m/>
    <m/>
    <s v="לטייב - תאריך הבקשה שונה"/>
    <s v="כפול עם נתוני עבר"/>
    <m/>
    <s v="אין כתובת"/>
    <m/>
    <m/>
    <n v="4334"/>
    <m/>
    <s v="מרכז"/>
    <x v="22"/>
    <x v="102"/>
    <m/>
    <m/>
    <m/>
    <s v="מיסוי"/>
    <s v="משולב"/>
    <m/>
    <n v="7538447"/>
    <s v="408 20200226"/>
    <n v="408"/>
    <n v="20200226"/>
    <s v="בקשה מקוונת ללא הקלות"/>
    <s v="בניה חדשה למגורים - מגדל מעל 20 קומות"/>
    <n v="10575"/>
    <s v="נתניה"/>
    <n v="7400"/>
    <s v="מרחב תכנון נתניה"/>
    <n v="1"/>
    <n v="0"/>
    <n v="0"/>
    <s v="     "/>
    <d v="2021-09-09T00:00:00"/>
    <n v="0"/>
    <n v="0"/>
    <s v="NULL"/>
    <s v="NULL"/>
    <s v="NULL"/>
    <s v="2021_07"/>
    <d v="2021-11-16T12:46:00"/>
    <s v="NULL"/>
    <s v="NULL"/>
    <s v="NULL"/>
    <s v="הקמת מבנה מגורים בן 10 קומות מעל 2 קומות מרתף המבוקשות בבקשה מספר 20200165 "/>
    <s v="NULL"/>
    <s v="NULL"/>
    <s v="NULL"/>
    <s v="NULL"/>
    <m/>
    <s v="NULL"/>
    <m/>
    <s v="NULL"/>
    <s v="NULL"/>
    <s v="NULL"/>
    <m/>
    <m/>
    <m/>
    <m/>
    <m/>
    <m/>
    <s v="NULL"/>
    <m/>
    <s v="NULL"/>
    <s v="NULL"/>
    <s v="מגרש"/>
    <n v="2021"/>
    <x v="0"/>
    <s v="בנייה"/>
    <m/>
    <m/>
    <n v="6"/>
    <m/>
    <m/>
    <m/>
    <n v="2"/>
    <s v="מקוונת (להיתר)"/>
    <m/>
    <x v="0"/>
    <m/>
    <m/>
    <m/>
    <m/>
    <m/>
    <m/>
    <m/>
    <m/>
    <m/>
    <m/>
    <m/>
    <m/>
    <m/>
    <n v="680"/>
    <n v="680"/>
    <b v="1"/>
    <m/>
    <m/>
    <m/>
    <m/>
    <m/>
    <m/>
    <m/>
    <m/>
    <m/>
    <s v="מור"/>
    <s v="שחר"/>
    <m/>
    <m/>
    <m/>
    <m/>
    <m/>
    <m/>
    <m/>
  </r>
  <r>
    <n v="512"/>
    <m/>
    <m/>
    <m/>
    <m/>
    <m/>
    <m/>
    <m/>
    <m/>
    <m/>
    <m/>
    <n v="4334"/>
    <m/>
    <s v="מרכז"/>
    <x v="22"/>
    <x v="102"/>
    <m/>
    <m/>
    <m/>
    <s v="מיסוי"/>
    <s v="מיסוי - פינוי-בינוי"/>
    <s v="תכנית מאושרת עם פעילות יזמית"/>
    <n v="7009735"/>
    <s v="408 20190558"/>
    <n v="408"/>
    <n v="20190558"/>
    <s v="בקשה מקוונת ללא הקלות"/>
    <s v="בניה חדשה למגורים - מגדל מעל 20 קומות"/>
    <n v="10574"/>
    <s v="נתניה"/>
    <n v="7400"/>
    <s v="קרן היסוד"/>
    <m/>
    <n v="2"/>
    <n v="2"/>
    <m/>
    <d v="2019-12-26T00:00:00"/>
    <n v="0"/>
    <n v="0"/>
    <n v="32"/>
    <n v="160"/>
    <n v="192"/>
    <m/>
    <m/>
    <s v="אתר העירייה"/>
    <s v="חישוב מתמטי"/>
    <s v="מנהלת"/>
    <s v="הריסת מבנה בן 4 קומות, חפירה, דיפון עבור מרתפי חניה"/>
    <m/>
    <m/>
    <m/>
    <s v="NULL"/>
    <n v="2021155"/>
    <m/>
    <d v="2021-10-25T00:00:00"/>
    <m/>
    <m/>
    <m/>
    <n v="32"/>
    <s v="אתר העירייה"/>
    <n v="160"/>
    <s v="חישוב מתמטי"/>
    <n v="192"/>
    <s v="מנהלת"/>
    <m/>
    <s v="הריסת מבנה ובו 32 יח&quot;ד, בן 4 קומות מעל קומת עמודים, דיפון וחפירה כולל עוגנים זמניים וגידור."/>
    <m/>
    <m/>
    <m/>
    <n v="2019"/>
    <x v="1"/>
    <s v="הריסה + חפירה ודיפון"/>
    <s v="הריסה + חפירה ודיפון"/>
    <m/>
    <n v="1"/>
    <m/>
    <m/>
    <m/>
    <n v="1"/>
    <s v="מקוונת (להיתר)"/>
    <m/>
    <x v="1"/>
    <m/>
    <m/>
    <m/>
    <n v="7009735"/>
    <m/>
    <s v="אין היתר ID "/>
    <m/>
    <m/>
    <m/>
    <m/>
    <m/>
    <m/>
    <m/>
    <n v="680"/>
    <n v="680"/>
    <b v="1"/>
    <m/>
    <m/>
    <m/>
    <m/>
    <m/>
    <m/>
    <m/>
    <s v="הבקשה לא נמצאה באתר העירייה"/>
    <m/>
    <m/>
    <m/>
    <m/>
    <m/>
    <m/>
    <m/>
    <m/>
    <m/>
    <m/>
  </r>
  <r>
    <n v="2090"/>
    <s v="פברואר 2022 - טיוב בקשה וסמל כפולים"/>
    <s v="כן"/>
    <m/>
    <m/>
    <s v="לטייב - תאריך בקשה שונה, מהות היתר שונה"/>
    <s v="כפול עם נתוני עבר"/>
    <m/>
    <m/>
    <s v="פינוי בינוי"/>
    <s v="הוגשה בקשה להיתר"/>
    <n v="4334"/>
    <m/>
    <s v="מרכז"/>
    <x v="22"/>
    <x v="102"/>
    <m/>
    <m/>
    <m/>
    <s v="מיסוי"/>
    <s v="משולב"/>
    <m/>
    <n v="7538385"/>
    <s v="408 20190558"/>
    <n v="408"/>
    <n v="20190558"/>
    <s v="בקשה מקוונת ללא הקלות"/>
    <s v="בניה חדשה למגורים - מגדל מעל 20 קומות"/>
    <n v="10574"/>
    <s v="נתניה"/>
    <n v="7400"/>
    <s v="קרן היסוד"/>
    <n v="977"/>
    <n v="2"/>
    <n v="2"/>
    <s v="     "/>
    <d v="2021-05-31T00:00:00"/>
    <n v="0"/>
    <n v="0"/>
    <n v="32"/>
    <s v="אתר העירייה"/>
    <s v="NULL"/>
    <s v="2021_07"/>
    <d v="2021-11-16T12:46:00"/>
    <s v="NULL"/>
    <s v="NULL"/>
    <s v="NULL"/>
    <s v="הריסת מבנה בן 4 קומות, דיפון וחפירה,  עוגנים,  גידור "/>
    <s v="NULL"/>
    <s v="NULL"/>
    <s v="NULL"/>
    <n v="2149454"/>
    <n v="2021155"/>
    <s v="בקשה מקוונת ללא הקלות"/>
    <d v="2021-10-25T00:00:00"/>
    <s v="בניה חדשה למגורים - מגדל מעל 20 קומות"/>
    <n v="0"/>
    <n v="0"/>
    <m/>
    <m/>
    <m/>
    <m/>
    <m/>
    <s v="NULL"/>
    <s v="NULL"/>
    <s v="הכל בהתאם לתכנית סופית להיתר. הריסת מבנה ובו 32 יח&quot;ד, בן 4 קומות מעל קומת עמודים, דיפון וחפירה כולל עוגנים זמניים וגידור; "/>
    <s v="2021_07"/>
    <d v="2021-11-16T12:46:02"/>
    <s v="כתובת"/>
    <n v="2021"/>
    <x v="1"/>
    <s v="הריסה + חפירה ודיפון"/>
    <s v="הריסה + חפירה ודיפון"/>
    <m/>
    <n v="1"/>
    <m/>
    <m/>
    <m/>
    <n v="2"/>
    <s v="מקוונת (להיתר)"/>
    <m/>
    <x v="6"/>
    <m/>
    <m/>
    <m/>
    <m/>
    <m/>
    <m/>
    <m/>
    <m/>
    <m/>
    <m/>
    <m/>
    <m/>
    <m/>
    <n v="680"/>
    <n v="680"/>
    <b v="1"/>
    <m/>
    <m/>
    <m/>
    <m/>
    <m/>
    <m/>
    <m/>
    <m/>
    <m/>
    <s v="מור"/>
    <s v="שחר"/>
    <m/>
    <m/>
    <m/>
    <m/>
    <m/>
    <m/>
    <m/>
  </r>
  <r>
    <n v="514"/>
    <m/>
    <m/>
    <m/>
    <m/>
    <m/>
    <m/>
    <m/>
    <m/>
    <m/>
    <m/>
    <n v="4495"/>
    <m/>
    <s v="מרכז"/>
    <x v="23"/>
    <x v="103"/>
    <m/>
    <m/>
    <m/>
    <s v="מיסוי"/>
    <s v="מיסוי - פינוי-בינוי"/>
    <m/>
    <n v="6819128"/>
    <s v="410 20181495"/>
    <n v="410"/>
    <n v="20181495"/>
    <s v="בקשה להיתר"/>
    <s v="בניה חדשה                               "/>
    <n v="15555"/>
    <s v="פתח תקווה"/>
    <n v="7900"/>
    <s v="אורלוב זאב                                                  "/>
    <n v="124"/>
    <n v="4"/>
    <n v="4"/>
    <m/>
    <d v="2018-07-19T00:00:00"/>
    <n v="0"/>
    <n v="88"/>
    <n v="24"/>
    <n v="64"/>
    <n v="88"/>
    <m/>
    <m/>
    <m/>
    <m/>
    <m/>
    <s v=" 2 בניינים חדשים למגורים בני 44 יח&quot;ד כ&quot;א , ו  88 יח&quot;ד סה&quot;כ. בני 9  קומות +  קומה חלקית  מעל קומת מרתף וקומת עמודים והריסת בניינים קיימים                                                                                                                                                                                                                                                                                                                                                                                                                                                                                                                                                                                                                                                                                                                                                                                                                                                                                                "/>
    <m/>
    <m/>
    <m/>
    <s v="NULL"/>
    <n v="2020340"/>
    <m/>
    <d v="2020-11-10T00:00:00"/>
    <m/>
    <m/>
    <n v="88"/>
    <n v="24"/>
    <m/>
    <n v="64"/>
    <m/>
    <n v="88"/>
    <m/>
    <m/>
    <s v="2 בניינים חדשים למגורים בני 44 יח&quot;ד כ&quot;א, 88 יח&quot;ד סה&quot;כ, בני 9 קומות + קומה_x000a_חלקית מעל קומת מרתף וקומת עמודים והריסת בניינים קיימים."/>
    <m/>
    <m/>
    <m/>
    <n v="2018"/>
    <x v="2"/>
    <s v="הריסה + בנייה"/>
    <s v="הריסה + בנייה"/>
    <m/>
    <n v="1"/>
    <m/>
    <m/>
    <m/>
    <n v="1"/>
    <s v="להיתר"/>
    <m/>
    <x v="1"/>
    <m/>
    <m/>
    <s v="אתר העירייה"/>
    <n v="6819128"/>
    <m/>
    <s v="היתר ידני מאתר העירייה ולכן חסר ID"/>
    <m/>
    <m/>
    <m/>
    <m/>
    <m/>
    <m/>
    <s v="מיצוי יח&quot;ד בפרויקט"/>
    <n v="0"/>
    <n v="0"/>
    <b v="1"/>
    <m/>
    <m/>
    <m/>
    <m/>
    <m/>
    <m/>
    <m/>
    <m/>
    <m/>
    <m/>
    <m/>
    <m/>
    <m/>
    <m/>
    <m/>
    <m/>
    <m/>
    <m/>
  </r>
  <r>
    <n v="515"/>
    <m/>
    <m/>
    <m/>
    <m/>
    <m/>
    <m/>
    <m/>
    <m/>
    <m/>
    <m/>
    <n v="4033"/>
    <m/>
    <s v="מרכז"/>
    <x v="23"/>
    <x v="104"/>
    <m/>
    <m/>
    <m/>
    <s v="מיסוי"/>
    <s v="מיסוי - פינוי-בינוי"/>
    <s v="בביצוע"/>
    <n v="5268460"/>
    <s v="410 20170583"/>
    <n v="410"/>
    <n v="20170583"/>
    <s v="בקשה להיתר"/>
    <s v="בניה חדשה                               "/>
    <n v="14919"/>
    <s v="פתח תקווה"/>
    <n v="7900"/>
    <s v="וולפסון דוד"/>
    <n v="226"/>
    <n v="39"/>
    <n v="39"/>
    <m/>
    <d v="2017-05-24T00:00:00"/>
    <n v="0"/>
    <n v="152"/>
    <n v="12"/>
    <n v="64"/>
    <n v="76"/>
    <m/>
    <m/>
    <m/>
    <m/>
    <m/>
    <s v=" שני בניינים חדשים בני 19 קומות כ&quot;א + קומת עמודים כפולה + 2 מרתפי חניה סה&quot;כ 152 יח&quot;ד (76בכל בניין)                                                                                                                                                             "/>
    <m/>
    <m/>
    <m/>
    <n v="1531848"/>
    <n v="2017371"/>
    <m/>
    <d v="2017-11-22T00:00:00"/>
    <m/>
    <n v="0"/>
    <n v="152"/>
    <n v="12"/>
    <m/>
    <n v="64"/>
    <m/>
    <n v="76"/>
    <m/>
    <m/>
    <s v="שלב א' : הריסת מבנים המיועדים להריסה ובניית בניין מגורים מערבי בן 19 קומות עע וקומת גלריה + שתי קומות טכני מעל שתי קומות מרתפי חניה משותפים לשני בניניים. תנאי לתחילת עבודות דיפון וחפירה לפי התחייבות היזם מיום 22.11.17: 1. פתרון לשימור עצים בשטח ציבורי ועד"/>
    <m/>
    <m/>
    <m/>
    <n v="2017"/>
    <x v="7"/>
    <s v="בנייה"/>
    <s v="הריסה + חפירה ודיפון + בנייה"/>
    <m/>
    <n v="1"/>
    <m/>
    <m/>
    <m/>
    <n v="1"/>
    <s v="להיתר"/>
    <s v="בקשה לשני הבניינים אך נספר לבניין הראשון"/>
    <x v="1"/>
    <s v="היתר לבניין ראשון"/>
    <m/>
    <m/>
    <n v="5268460"/>
    <n v="1531848"/>
    <m/>
    <s v="היתר הריסה לא נספר. היתר הבנייה נספר."/>
    <m/>
    <m/>
    <m/>
    <m/>
    <m/>
    <s v="מיצוי יח&quot;ד בפרויקט"/>
    <n v="0"/>
    <n v="0"/>
    <b v="1"/>
    <m/>
    <m/>
    <m/>
    <m/>
    <m/>
    <m/>
    <m/>
    <m/>
    <m/>
    <m/>
    <m/>
    <m/>
    <m/>
    <m/>
    <m/>
    <m/>
    <m/>
    <m/>
  </r>
  <r>
    <n v="518"/>
    <m/>
    <m/>
    <m/>
    <m/>
    <m/>
    <m/>
    <m/>
    <m/>
    <m/>
    <m/>
    <n v="4033"/>
    <m/>
    <s v="מרכז"/>
    <x v="23"/>
    <x v="104"/>
    <m/>
    <m/>
    <m/>
    <s v="מיסוי"/>
    <s v="מיסוי - פינוי-בינוי"/>
    <s v="בביצוע"/>
    <n v="5319235"/>
    <s v="410 20171571"/>
    <n v="410"/>
    <n v="20171571"/>
    <s v="בקשה להיתר"/>
    <s v="בניה חדשה"/>
    <n v="14919"/>
    <s v="פתח תקווה"/>
    <n v="7900"/>
    <s v="וולפסון דוד"/>
    <n v="226"/>
    <n v="39"/>
    <n v="39"/>
    <m/>
    <d v="2017-12-13T00:00:00"/>
    <n v="0"/>
    <n v="76"/>
    <m/>
    <m/>
    <n v="76"/>
    <m/>
    <m/>
    <m/>
    <m/>
    <m/>
    <s v="בניין חדש בן 19 קומות ע&quot;ע (מתוך 2) + 2 קומות מרתפי חניה, סה&quot;כ 76 יח&quot;ד- בניין ב'"/>
    <m/>
    <m/>
    <m/>
    <s v="NULL"/>
    <m/>
    <m/>
    <m/>
    <m/>
    <m/>
    <m/>
    <m/>
    <m/>
    <m/>
    <m/>
    <m/>
    <m/>
    <m/>
    <m/>
    <m/>
    <m/>
    <m/>
    <n v="2017"/>
    <x v="0"/>
    <s v="בנייה"/>
    <m/>
    <m/>
    <m/>
    <m/>
    <m/>
    <m/>
    <n v="4"/>
    <s v="להיתר"/>
    <m/>
    <x v="0"/>
    <m/>
    <m/>
    <m/>
    <m/>
    <m/>
    <m/>
    <m/>
    <m/>
    <m/>
    <m/>
    <m/>
    <m/>
    <s v="מיצוי יח&quot;ד בפרויקט"/>
    <n v="0"/>
    <n v="0"/>
    <b v="1"/>
    <m/>
    <m/>
    <m/>
    <m/>
    <m/>
    <m/>
    <m/>
    <m/>
    <m/>
    <m/>
    <m/>
    <m/>
    <m/>
    <m/>
    <m/>
    <m/>
    <m/>
    <m/>
  </r>
  <r>
    <n v="516"/>
    <m/>
    <m/>
    <m/>
    <m/>
    <m/>
    <m/>
    <m/>
    <m/>
    <m/>
    <m/>
    <n v="4033"/>
    <m/>
    <s v="מרכז"/>
    <x v="23"/>
    <x v="104"/>
    <m/>
    <m/>
    <m/>
    <s v="מיסוי"/>
    <s v="פינוי-בינוי"/>
    <s v="בביצוע"/>
    <n v="5435992"/>
    <s v="410 20171571"/>
    <n v="410"/>
    <n v="20171571"/>
    <s v="בקשה להיתר"/>
    <s v="בניה חדשה"/>
    <n v="14919"/>
    <s v="פתח תקווה"/>
    <n v="7900"/>
    <s v="וולפסון דוד"/>
    <n v="226"/>
    <n v="39"/>
    <n v="39"/>
    <m/>
    <d v="2017-12-13T00:00:00"/>
    <n v="0"/>
    <n v="76"/>
    <m/>
    <m/>
    <n v="76"/>
    <m/>
    <m/>
    <m/>
    <m/>
    <m/>
    <s v="בניין חדש בן 19 קומות ע&quot;ע (מתוך 2) + 2 קומות מרתפי חניה, סה&quot;כ 76 יח&quot;ד- בניין ב'"/>
    <m/>
    <m/>
    <m/>
    <s v="NULL"/>
    <m/>
    <m/>
    <m/>
    <m/>
    <m/>
    <m/>
    <m/>
    <m/>
    <m/>
    <m/>
    <m/>
    <m/>
    <m/>
    <m/>
    <m/>
    <m/>
    <s v="שליפת כתובות (אוגוסט 2020)"/>
    <n v="2017"/>
    <x v="0"/>
    <s v="בנייה"/>
    <m/>
    <m/>
    <m/>
    <m/>
    <m/>
    <m/>
    <n v="4"/>
    <s v="להיתר"/>
    <m/>
    <x v="0"/>
    <m/>
    <m/>
    <m/>
    <m/>
    <m/>
    <m/>
    <m/>
    <m/>
    <m/>
    <m/>
    <m/>
    <m/>
    <s v="מיצוי יח&quot;ד בפרויקט"/>
    <n v="0"/>
    <n v="0"/>
    <b v="1"/>
    <m/>
    <m/>
    <m/>
    <m/>
    <m/>
    <m/>
    <m/>
    <m/>
    <m/>
    <m/>
    <m/>
    <m/>
    <m/>
    <m/>
    <m/>
    <m/>
    <m/>
    <m/>
  </r>
  <r>
    <n v="517"/>
    <m/>
    <m/>
    <m/>
    <m/>
    <m/>
    <m/>
    <m/>
    <m/>
    <m/>
    <m/>
    <n v="4033"/>
    <m/>
    <s v="מרכז"/>
    <x v="23"/>
    <x v="104"/>
    <m/>
    <m/>
    <m/>
    <s v="מיסוי"/>
    <s v="מיסוי - פינוי-בינוי"/>
    <s v="בביצוע"/>
    <n v="6818806"/>
    <s v="410 20171571"/>
    <n v="410"/>
    <n v="20171571"/>
    <s v="בקשה להיתר"/>
    <s v="בניה חדשה"/>
    <n v="14919"/>
    <s v="פתח תקווה"/>
    <n v="7900"/>
    <s v="וולפסון דוד"/>
    <n v="226"/>
    <n v="39"/>
    <n v="39"/>
    <m/>
    <d v="2017-12-13T00:00:00"/>
    <n v="0"/>
    <n v="76"/>
    <n v="12"/>
    <n v="64"/>
    <n v="76"/>
    <m/>
    <m/>
    <m/>
    <m/>
    <m/>
    <s v="בניין חדש בן 19 קומות ע&quot;ע (מתוך 2) + 2 קומות מרתפי חניה, סה&quot;כ 76 יח&quot;ד- בניין ב'"/>
    <m/>
    <m/>
    <m/>
    <n v="1921217"/>
    <n v="2019058"/>
    <m/>
    <d v="2019-02-14T00:00:00"/>
    <m/>
    <n v="0"/>
    <n v="76"/>
    <n v="12"/>
    <m/>
    <n v="64"/>
    <m/>
    <n v="76"/>
    <m/>
    <m/>
    <s v="סהכ 76 יח&quot;ד- בנייןB מילוי דרישות איכות הסביבה מיום 18.10.17 לטופס איכלוס. רישום זיקת הנאה ברשם המקרקעין לגבי מגרש 001 בהתאם לתנאי בתב&quot;ע פת/52/1210א פיתוח בקומת קרקע לא נכלל בהיתר בשלב זה . תדרש תוכנית שינויים לפי המצב הסטטוטורי העדכני וכפוף לכתב שיפוי בעל"/>
    <m/>
    <m/>
    <m/>
    <n v="2017"/>
    <x v="6"/>
    <s v="בנייה"/>
    <s v="בנייה"/>
    <m/>
    <n v="2"/>
    <m/>
    <m/>
    <m/>
    <n v="1"/>
    <s v="להיתר"/>
    <m/>
    <x v="1"/>
    <s v="היתר לבניין שני"/>
    <m/>
    <m/>
    <n v="6818806"/>
    <n v="1921217"/>
    <m/>
    <m/>
    <m/>
    <m/>
    <m/>
    <m/>
    <m/>
    <s v="מיצוי יח&quot;ד בפרויקט"/>
    <n v="0"/>
    <n v="0"/>
    <b v="1"/>
    <m/>
    <m/>
    <m/>
    <m/>
    <m/>
    <m/>
    <m/>
    <m/>
    <m/>
    <m/>
    <m/>
    <m/>
    <m/>
    <m/>
    <m/>
    <m/>
    <m/>
    <m/>
  </r>
  <r>
    <n v="519"/>
    <m/>
    <m/>
    <m/>
    <m/>
    <m/>
    <m/>
    <m/>
    <m/>
    <m/>
    <m/>
    <n v="4033"/>
    <m/>
    <s v="מרכז"/>
    <x v="23"/>
    <x v="104"/>
    <m/>
    <m/>
    <m/>
    <s v="מיסוי"/>
    <s v="מיסוי - פינוי-בינוי"/>
    <s v="בביצוע"/>
    <n v="5307440"/>
    <s v="410 20180029"/>
    <n v="410"/>
    <n v="20180029"/>
    <s v="בקשה למידע"/>
    <m/>
    <n v="14919"/>
    <s v="פתח תקווה"/>
    <n v="7900"/>
    <s v="וולפסון דוד"/>
    <n v="226"/>
    <n v="39"/>
    <n v="39"/>
    <m/>
    <d v="2018-01-03T00:00:00"/>
    <n v="0"/>
    <n v="0"/>
    <m/>
    <m/>
    <m/>
    <m/>
    <m/>
    <m/>
    <m/>
    <m/>
    <s v="הריסת מבנה מגורים בן 3 קומות במסגרת תכנית פת/1210 / 52 / א"/>
    <m/>
    <m/>
    <m/>
    <s v="NULL"/>
    <m/>
    <m/>
    <m/>
    <m/>
    <m/>
    <m/>
    <m/>
    <m/>
    <m/>
    <m/>
    <m/>
    <m/>
    <m/>
    <m/>
    <m/>
    <m/>
    <m/>
    <n v="2018"/>
    <x v="0"/>
    <s v="הריסה"/>
    <m/>
    <m/>
    <n v="1"/>
    <n v="1"/>
    <n v="1"/>
    <m/>
    <n v="1"/>
    <s v="למידע"/>
    <m/>
    <x v="0"/>
    <m/>
    <m/>
    <m/>
    <m/>
    <m/>
    <m/>
    <m/>
    <m/>
    <m/>
    <m/>
    <m/>
    <m/>
    <s v="מיצוי יח&quot;ד בפרויקט"/>
    <n v="0"/>
    <n v="0"/>
    <b v="1"/>
    <m/>
    <m/>
    <m/>
    <m/>
    <m/>
    <m/>
    <m/>
    <s v="אין מידע באתר"/>
    <m/>
    <m/>
    <m/>
    <m/>
    <m/>
    <m/>
    <m/>
    <m/>
    <m/>
    <m/>
  </r>
  <r>
    <n v="1303"/>
    <m/>
    <m/>
    <m/>
    <m/>
    <m/>
    <m/>
    <m/>
    <m/>
    <m/>
    <m/>
    <n v="4033"/>
    <m/>
    <s v="מרכז"/>
    <x v="23"/>
    <x v="104"/>
    <m/>
    <m/>
    <m/>
    <s v="מיסוי"/>
    <s v="פינוי-בינוי"/>
    <s v="בביצוע"/>
    <n v="7129731"/>
    <s v="410 20191578"/>
    <n v="410"/>
    <n v="20191578"/>
    <s v="בקשה להיתר                                                                      "/>
    <s v="תוספת                                   "/>
    <n v="14919"/>
    <s v="פתח תקווה"/>
    <n v="7900"/>
    <s v="וולפסון דוד                                                 "/>
    <n v="226"/>
    <n v="39"/>
    <n v="39"/>
    <m/>
    <d v="2019-11-24T00:00:00"/>
    <n v="148"/>
    <n v="8"/>
    <m/>
    <n v="4"/>
    <n v="4"/>
    <s v="2020_01"/>
    <d v="2020-11-01T21:02:44"/>
    <s v="הקיים נספר בבקשות קודמות"/>
    <m/>
    <m/>
    <s v=" תוספת שטחים ותוספת יחד (פנטהאוזים בקומת הגג) עפי המותר בתבע מס' 1210/ 52 /א                                                                                                                                                                                                                                                                                                                                                                                                                                                                                                                                                                                                                                                                                                                                                                                                                                                                                                                                                          "/>
    <n v="20200003"/>
    <d v="2020-01-23T00:00:00"/>
    <s v="  לאשר בכפוף לתיקון שטח שרות כמותר או עח שטח עיקרי ובתנאי מילוי דרישות מהע.  החלטה זו אינה מהווה היתר בניה.  יש להוציא היתר בניה כחוק."/>
    <n v="2048812"/>
    <n v="2020084"/>
    <s v="בקשה להיתר                                                                      "/>
    <d v="2020-03-08T00:00:00"/>
    <s v="מגורים                                                                                    "/>
    <n v="148"/>
    <n v="8"/>
    <m/>
    <s v="כל הקיים כבר נספר בהיתרים הקודמים"/>
    <n v="4"/>
    <s v="מהות ההיתר"/>
    <n v="4"/>
    <s v="מהות ההיתר"/>
    <m/>
    <s v="( בנינים A+B) תוספת קומת חלקית 20 פנטהאוים לכל בנין + תוספת 2 יחד לכל בנין בקומה 20 . תוכנית שינויים להיתר מס' 2017371 מיום  22.11.17 , היתר מס' 2019058 מיום 14.02.19 סהכ תוספת 4 יחד. סהכ לשני בניניים 156 יחד עפי המותר בתבע מס' פת/52/1210 א' תנאים בהיתר : 1. רישום זיקת הנאה למגרש 001 - תנאי לאיכלוס 2. העתקת עמוד חשמל על חשבון היזם - לפי דרישת מח' חשמל. 3. פיתוח בקומת קרקע אינו כולל בהיתר זה עם מתן תוקף לתוכנית 410-0468918     תדרש תוכנית שינויים לפי המצב הסטטוטורי העדכני וכפוף לכתב שיפוי שניתן     בבקשה מס' 20171571 4. פיתרון לשימור עצים בשטח ציבורי ועדכון תוכנית פיתוח בהתאם. 5. יתואם מיקום חלופי למדי מים בחזית 6. פינוי גדר זמני לכיוון וולפסון לפי דרישת אגף דרכים. לא יאוחר מ-60 יום עבודה     לפני איכלוס."/>
    <s v="2020_01"/>
    <d v="2020-11-01T21:02:45"/>
    <s v="לפי גוש חלקה (מרץ 2021)"/>
    <n v="2019"/>
    <x v="2"/>
    <s v="בנייה"/>
    <s v="בנייה"/>
    <m/>
    <s v="1,2"/>
    <m/>
    <m/>
    <m/>
    <n v="1"/>
    <s v="להיתר"/>
    <s v="המשכית אך יש תוספת יחד"/>
    <x v="1"/>
    <s v="המשכית אך יש תוספת יחד"/>
    <m/>
    <m/>
    <n v="7129731"/>
    <n v="2048812"/>
    <m/>
    <m/>
    <m/>
    <m/>
    <m/>
    <m/>
    <m/>
    <s v="מיצוי יח&quot;ד בפרויקט"/>
    <n v="0"/>
    <n v="0"/>
    <b v="1"/>
    <m/>
    <m/>
    <m/>
    <m/>
    <m/>
    <m/>
    <m/>
    <m/>
    <m/>
    <m/>
    <m/>
    <m/>
    <m/>
    <m/>
    <m/>
    <m/>
    <m/>
    <m/>
  </r>
  <r>
    <n v="1315"/>
    <m/>
    <m/>
    <m/>
    <m/>
    <m/>
    <m/>
    <m/>
    <m/>
    <m/>
    <m/>
    <n v="4033"/>
    <m/>
    <s v="מרכז"/>
    <x v="23"/>
    <x v="104"/>
    <m/>
    <m/>
    <m/>
    <s v="מיסוי"/>
    <s v="פינוי-בינוי"/>
    <s v="בביצוע"/>
    <n v="7174673"/>
    <s v="410 20200638"/>
    <n v="410"/>
    <n v="20200638"/>
    <s v="בקשה למידע                                                                      "/>
    <s v="תוספת                                   "/>
    <n v="14919"/>
    <s v="פתח תקווה"/>
    <n v="7900"/>
    <s v="וולפסון דוד                                                 "/>
    <n v="226"/>
    <n v="39"/>
    <n v="39"/>
    <m/>
    <d v="2020-06-15T00:00:00"/>
    <n v="156"/>
    <n v="16"/>
    <m/>
    <n v="16"/>
    <n v="16"/>
    <s v="2020_03"/>
    <d v="2020-12-03T17:05:37"/>
    <s v="הקיים נספר בבקשות קודמות"/>
    <s v="מהות הבקשה"/>
    <s v="מהות הבקשה"/>
    <s v="  תוספת 2 קומות ו-8 יחד בכל בניין, ב-2 בניינים בני 19 קומות כא, סהכ תוספת 16 יחד                                                                                                                                                                                                                                                                                                                                                                                                                                                                                                                                                                                                                                                                                                                                                                                                                                                                                                                                                    "/>
    <n v="0"/>
    <s v="NULL"/>
    <s v="NULL"/>
    <s v="NULL"/>
    <m/>
    <m/>
    <m/>
    <m/>
    <m/>
    <m/>
    <m/>
    <m/>
    <m/>
    <m/>
    <m/>
    <m/>
    <m/>
    <m/>
    <s v="NULL"/>
    <s v="NULL"/>
    <s v="לפי גוש חלקה (מרץ 2021)"/>
    <n v="2020"/>
    <x v="0"/>
    <s v="בנייה"/>
    <m/>
    <m/>
    <s v="1,2"/>
    <n v="1"/>
    <n v="1"/>
    <m/>
    <n v="1"/>
    <s v="למידע"/>
    <s v="המשכית אך יש תוספת יחד"/>
    <x v="0"/>
    <m/>
    <m/>
    <m/>
    <m/>
    <m/>
    <m/>
    <m/>
    <m/>
    <m/>
    <m/>
    <m/>
    <m/>
    <s v="מיצוי יח&quot;ד בפרויקט"/>
    <n v="0"/>
    <n v="0"/>
    <b v="1"/>
    <m/>
    <m/>
    <m/>
    <m/>
    <m/>
    <m/>
    <m/>
    <s v="לא היו החלטות בבקשה"/>
    <m/>
    <m/>
    <m/>
    <m/>
    <m/>
    <m/>
    <m/>
    <m/>
    <m/>
    <m/>
  </r>
  <r>
    <n v="1306"/>
    <m/>
    <m/>
    <m/>
    <m/>
    <m/>
    <m/>
    <m/>
    <m/>
    <m/>
    <m/>
    <n v="4033"/>
    <m/>
    <s v="מרכז"/>
    <x v="23"/>
    <x v="104"/>
    <m/>
    <m/>
    <m/>
    <s v="מיסוי"/>
    <s v="פינוי-בינוי"/>
    <s v="בביצוע"/>
    <n v="7449504"/>
    <s v="410 20200751"/>
    <n v="410"/>
    <n v="20200751"/>
    <s v="בקשה להיתר                                                                      "/>
    <s v="תוספת                                   "/>
    <n v="14919"/>
    <s v="פתח תקווה"/>
    <n v="7900"/>
    <s v="וולפסון דוד                                                 "/>
    <n v="226"/>
    <n v="39"/>
    <n v="39"/>
    <m/>
    <d v="2020-07-08T00:00:00"/>
    <n v="0"/>
    <n v="0"/>
    <m/>
    <n v="16"/>
    <n v="16"/>
    <s v="2020_02"/>
    <d v="2020-11-24T10:27:21"/>
    <s v="הקיים נספר בבקשות קודמות"/>
    <s v="מהות הבקשה"/>
    <s v="מהות הבקשה"/>
    <s v=" תוספת 2קומות ו-8 יחד בכל בניין, ב-2 בניינים בני 19 קומות כא, סהכ תוספת 16 יחד.                                                                                                                                                                                                                                                                                                                                                                                                                                                                                                                                                                                                                                                                                                                                                                                                                                       "/>
    <n v="20200020"/>
    <d v="2020-09-30T00:00:00"/>
    <s v="  לשוב ולדון בבקשה מתוקנת כדלקמן:  1.  יש לתקן שטח שרות מעל קרקע ומתחת לקרקע לפי מותר.  2.  תנאים להיתר :       - לצרף סקיצה שטחים משותפים, לכלול בה חניות נכים ורכוש משותף.      - רישום הערת אזהרה ברשם המקרקעין שטח מועדון דיירים כי שטח משותף.       -התחייבות להתקשרות עם חברת תחזוקה ל- 10 שנים לפחות.       -אישור רשות התעופה       -כתב שיפוי       -הגשת הצהרה ע' הקבלן/יזם, כי הוא מתחייב להשתמש בפסולת בניין גרוסה  לתשתיות        הפיתוח בכמות שתהווה 20% מכמות החומרים.  3. תנאים לתעודת גמר:      -תחילת פעולות בפועל של חברת תחזוקה, חוזי המכר יכללו בתקנון הבית משותף,       הוראות לפיהן על דיירים לדאוג לתחזוקה תקינה ושוטפת של המבנה על כל מערכותיו       השונות ועל כלל הרכוש המשותף.      -רישום כל זיקות הנאה הנל בלשכת רישום המקרקעין ללא גדר בשטח       זיקת הנאה לציבור."/>
    <n v="2132499"/>
    <n v="2021109"/>
    <m/>
    <d v="2021-04-08T00:00:00"/>
    <s v="מגורים"/>
    <n v="0"/>
    <n v="0"/>
    <m/>
    <s v="כל הקיים כבר נספר בהיתרים הקודמים"/>
    <n v="16"/>
    <s v="מהות ההיתר"/>
    <n v="16"/>
    <s v="מהות ההיתר"/>
    <m/>
    <s v="תוספת 2קומות ו-8 יחד בכל בניין, ב-2 בניינים בני 19 קומות כא, סהכ תוספת 16 יחד. סהכ שני בניניים בני 21 קומות עע + קומה חלקית + קומה טכנית . סהכ לשני בנינים 172 יחד . 86 יחד לכל בנין מילוי תנאים רתא להיתר ולהתארגנות אתר. כפוף לערבות בנקאית להבטחת התחייבות לאישור תוכנית בסמכות הועדה המחוזית להסדרת שטחי השירות החסרים. תנאי לתעודת גמר : רישום כל זיקות הנאה בלשכת רישום המקרקעין ללא גדר בשטח זיקת הנאה לציבור."/>
    <s v="NULL"/>
    <s v="NULL"/>
    <s v="לפי גוש חלקה (מרץ 2021)"/>
    <n v="2020"/>
    <x v="1"/>
    <s v="בנייה"/>
    <s v="בנייה"/>
    <m/>
    <s v="1,2"/>
    <m/>
    <m/>
    <m/>
    <n v="1"/>
    <s v="להיתר"/>
    <s v="המשכית אך יש תוספת יחד"/>
    <x v="1"/>
    <s v="המשכית אך יש תוספת יחד"/>
    <m/>
    <m/>
    <n v="7449504"/>
    <n v="2132499"/>
    <m/>
    <m/>
    <m/>
    <m/>
    <m/>
    <m/>
    <m/>
    <s v="מיצוי יח&quot;ד בפרויקט"/>
    <n v="0"/>
    <n v="0"/>
    <b v="1"/>
    <m/>
    <m/>
    <m/>
    <m/>
    <m/>
    <m/>
    <m/>
    <s v="אישור בתנאים"/>
    <s v="  לשוב ולדון בבקשה מתוקנת כדלקמן:  1.  יש לתקן שטח שרות מעל קרקע ומתחת לקרקע לפי מותר.  2.  תנאים להיתר :       - לצרף סקיצה שטחים משותפים, לכלול בה חניות נכים ורכוש משותף.      - רישום הערת אזהרה ברשם המקרקעין שטח מועדון דיירים כי שטח משותף.       -התחייבות להתקשרות עם חברת תחזוקה ל- 10 שנים לפחות.       -אישור רשות התעופה       -כתב שיפוי       -הגשת הצהרה ע' הקבלן/יזם, כי הוא מתחייב להשתמש בפסולת בניין גרוסה  לתשתיות        הפיתוח בכמות שתהווה 20% מכמות החומרים.  3. תנאים לתעודת גמר:      -תחילת פעולות בפועל של חברת תחזוקה, חוזי המכר יכללו בתקנון הבית משותף,       הוראות לפיהן על דיירים לדאוג לתחזוקה תקינה ושוטפת של המבנה על כל מערכותיו       השונות ועל כלל הרכוש המשותף.      -רישום כל זיקות הנאה הנל בלשכת רישום המקרקעין ללא גדר בשטח       זיקת הנאה לציבור."/>
    <m/>
    <m/>
    <m/>
    <m/>
    <m/>
    <m/>
    <m/>
    <m/>
    <m/>
  </r>
  <r>
    <n v="520"/>
    <m/>
    <m/>
    <m/>
    <m/>
    <m/>
    <m/>
    <m/>
    <m/>
    <m/>
    <m/>
    <n v="31786"/>
    <m/>
    <s v="מרכז"/>
    <x v="23"/>
    <x v="105"/>
    <m/>
    <m/>
    <m/>
    <s v="רשויות"/>
    <s v="רשויות מקומיות - פינוי-בינוי"/>
    <s v="בביצוע + מבנים מאוכלסים"/>
    <n v="260469"/>
    <s v="410 20110543"/>
    <n v="410"/>
    <n v="20110543"/>
    <s v="בקשה להיתר"/>
    <s v="חדש                                     "/>
    <m/>
    <s v="פתח תקווה"/>
    <n v="7900"/>
    <s v="בן צבי יצחק"/>
    <n v="1224"/>
    <n v="25"/>
    <n v="25"/>
    <m/>
    <d v="2011-05-08T00:00:00"/>
    <n v="0"/>
    <n v="360"/>
    <n v="22"/>
    <n v="68"/>
    <n v="90"/>
    <m/>
    <m/>
    <m/>
    <m/>
    <m/>
    <s v="  פרוייקט פינוי 90 יח&quot;ד .בנוי 360 יח&quot;ד ב- 4  בניניים בני 25 קומות + דירת גג מעל 4  קומות חניון תת קרקעי.(3 מלאות +1 חלקי). אישור של יוסי קרווני."/>
    <m/>
    <m/>
    <m/>
    <n v="66286"/>
    <n v="2011447"/>
    <m/>
    <d v="2012-10-24T00:00:00"/>
    <m/>
    <n v="0"/>
    <n v="360"/>
    <n v="22"/>
    <m/>
    <n v="68"/>
    <m/>
    <n v="90"/>
    <m/>
    <m/>
    <s v="פרוייקט פינוי 90 יחד . בנוי 360 יח&quot;ד ב- 4 בניינים בני 25 קומות מעל 4 קומות חניון תת קרקעי. שלב ג': בנין בן 24 קומות ע&quot;ע + 2 קומות חלקיות ללא קומת גג. סה&quot;כ 90 יח&quot;ד. תנאי להיתר: מילוי דרישות איכות הסביבה מתאריך 3.05.2012 לפני טופס 4 השלמת הזמנה מעבדה מוסמכת לגבי חיפוי חיצוני לפני טופס 4 תנאים ת.ב.ע. סעיף 6.4.2 : תנאי לקבלת טופס 4 יהיה ביצוע בפועל של הסדרי התנועה, שיאושרו על ידי משרד התחבורה לרחובות יוספסברג כץ.&quot;"/>
    <m/>
    <m/>
    <m/>
    <n v="2011"/>
    <x v="10"/>
    <s v="בנייה"/>
    <s v="בנייה"/>
    <m/>
    <n v="1"/>
    <m/>
    <m/>
    <m/>
    <n v="1"/>
    <s v="להיתר"/>
    <m/>
    <x v="1"/>
    <m/>
    <s v="דטה מהעבר"/>
    <s v="דטה מהעבר"/>
    <n v="260469"/>
    <n v="66286"/>
    <m/>
    <m/>
    <m/>
    <m/>
    <m/>
    <m/>
    <m/>
    <s v="מיצוי יח&quot;ד בפרויקט"/>
    <n v="0"/>
    <n v="0"/>
    <b v="1"/>
    <m/>
    <m/>
    <m/>
    <m/>
    <m/>
    <m/>
    <m/>
    <m/>
    <m/>
    <m/>
    <m/>
    <m/>
    <m/>
    <m/>
    <m/>
    <m/>
    <m/>
    <m/>
  </r>
  <r>
    <n v="521"/>
    <m/>
    <m/>
    <m/>
    <m/>
    <m/>
    <m/>
    <m/>
    <m/>
    <m/>
    <m/>
    <n v="31786"/>
    <m/>
    <s v="מרכז"/>
    <x v="23"/>
    <x v="105"/>
    <m/>
    <m/>
    <m/>
    <s v="רשויות"/>
    <s v="רשויות מקומיות - פינוי-בינוי"/>
    <s v="בביצוע + מבנים מאוכלסים"/>
    <n v="2236"/>
    <s v="410 20130934"/>
    <n v="410"/>
    <n v="20130934"/>
    <s v="בקשה להיתר"/>
    <s v="חדש                                     "/>
    <m/>
    <s v="פתח תקווה"/>
    <n v="7900"/>
    <s v="בן צבי יצחק"/>
    <n v="1224"/>
    <n v="25"/>
    <n v="25"/>
    <m/>
    <d v="2013-08-20T00:00:00"/>
    <n v="0"/>
    <n v="90"/>
    <n v="22"/>
    <n v="68"/>
    <n v="90"/>
    <m/>
    <m/>
    <m/>
    <m/>
    <m/>
    <s v=" בניין ב' 90 יח&quot;ד, 24 קומות+2 קומות חלקיות.מרתפים וקומת קרקע בהיתר."/>
    <m/>
    <m/>
    <m/>
    <n v="67407"/>
    <n v="2013412"/>
    <m/>
    <d v="2013-10-20T00:00:00"/>
    <m/>
    <n v="0"/>
    <n v="90"/>
    <n v="22"/>
    <m/>
    <n v="68"/>
    <m/>
    <n v="90"/>
    <m/>
    <m/>
    <s v="גובה לפי פת/16/1238 תנאי להיתר : מילו דרישדות איכות הסביבה מתאריך 3.05.2013 לפני טופס 4 תנאים ת.ב.ע פת/16/1238 סעיף 6.4.2 : תנאי לקבלת טופס 4 יהיה ביצוע בפועל של הסדרי התנוה, שאישורו על ידי משרד התחבורה לרחובות יוספסברג כץ רשיון קבלן רשום לפני תחילת הבנייה.  שלב א' - ללא קומת גג   בניין ב' 90 יחד, 24 קומות+2 קומות חלקיות מעל מרתף וקומת קרקע לפי היתר קיים מס' 2011447&quot;"/>
    <m/>
    <m/>
    <m/>
    <n v="2013"/>
    <x v="11"/>
    <s v="בנייה"/>
    <s v="בנייה"/>
    <m/>
    <n v="2"/>
    <m/>
    <m/>
    <m/>
    <n v="1"/>
    <s v="להיתר"/>
    <m/>
    <x v="1"/>
    <m/>
    <s v="דטה מהעבר"/>
    <s v="דטה מהעבר"/>
    <n v="2236"/>
    <n v="67407"/>
    <m/>
    <m/>
    <m/>
    <m/>
    <m/>
    <m/>
    <m/>
    <s v="מיצוי יח&quot;ד בפרויקט"/>
    <n v="0"/>
    <n v="0"/>
    <b v="1"/>
    <m/>
    <m/>
    <m/>
    <m/>
    <m/>
    <m/>
    <m/>
    <m/>
    <m/>
    <m/>
    <m/>
    <m/>
    <m/>
    <m/>
    <m/>
    <m/>
    <m/>
    <m/>
  </r>
  <r>
    <n v="522"/>
    <m/>
    <m/>
    <m/>
    <m/>
    <m/>
    <m/>
    <m/>
    <m/>
    <m/>
    <m/>
    <n v="31786"/>
    <m/>
    <s v="מרכז"/>
    <x v="23"/>
    <x v="105"/>
    <m/>
    <m/>
    <m/>
    <s v="רשויות"/>
    <s v="רשויות מקומיות - פינוי-בינוי"/>
    <s v="בביצוע + מבנים מאוכלסים"/>
    <n v="7225"/>
    <s v="410 20150006"/>
    <n v="410"/>
    <n v="20150006"/>
    <s v="בקשה להיתר"/>
    <s v="חדש                                     "/>
    <m/>
    <s v="פתח תקווה"/>
    <n v="7900"/>
    <s v="יוספסברג"/>
    <n v="727"/>
    <n v="0"/>
    <n v="0"/>
    <m/>
    <d v="2015-01-01T00:00:00"/>
    <n v="0"/>
    <n v="90"/>
    <n v="23"/>
    <n v="67"/>
    <n v="90"/>
    <m/>
    <m/>
    <m/>
    <m/>
    <m/>
    <s v=" בניין ד' חדש , 90 יח&quot;ד , 24 קומות +2 קומות חלקיות. סה&quot;כ 4 בניינים במגרש +4 קומות מרתפים. הבקשה נפתחה באישור המחלקה המשפטית, עו&quot;ד אביגיל פריי."/>
    <m/>
    <m/>
    <m/>
    <n v="67948"/>
    <n v="2016265"/>
    <m/>
    <d v="2016-07-11T00:00:00"/>
    <m/>
    <n v="0"/>
    <n v="90"/>
    <n v="23"/>
    <m/>
    <n v="67"/>
    <m/>
    <n v="90"/>
    <m/>
    <m/>
    <s v="בניין ד' חדש, 90 יחד, 24 קומות +2 קומות חלקיות. סה&quot;כ 4 בניינים במגרש +4 קומות מרתפים. 1. מילוי דרישות איכות הסביבה לפני טופס 4 ות.גמר מתאריך 3.05.2016 2. מילוי דרישות רשות התעופה לפני טופס 4 מתאריך 23.05.13 3. הסכם עם חב' ניהול לפני טופס 4 לפי התחייבות היזם. תשומת לב בעלי היתר לפני מתן טופס 4 לבניניים א' וב' יש להגיש תכנית התארגנות אתר מעודכן הכוללת הפרדה בטיחותית בין אתר מאוכלס ואתר בנייה. תנאים ת.ב.ע. סעיף 6.4.2 : תנאי לקבלת טופס 4 יהיה ביצוע בפועל של הסדרי התנועה, שיאושרו על ידי משרד התחבורה לרחובות יוספסברג כץ.&quot;"/>
    <m/>
    <m/>
    <m/>
    <n v="2015"/>
    <x v="9"/>
    <s v="בנייה"/>
    <s v="בנייה"/>
    <m/>
    <n v="3"/>
    <m/>
    <m/>
    <m/>
    <n v="1"/>
    <s v="להיתר"/>
    <m/>
    <x v="1"/>
    <m/>
    <s v="דטה מהעבר"/>
    <s v="דטה מהעבר"/>
    <n v="7225"/>
    <n v="67948"/>
    <m/>
    <m/>
    <m/>
    <m/>
    <m/>
    <m/>
    <m/>
    <s v="מיצוי יח&quot;ד בפרויקט"/>
    <n v="0"/>
    <n v="0"/>
    <b v="1"/>
    <m/>
    <m/>
    <m/>
    <m/>
    <m/>
    <m/>
    <m/>
    <m/>
    <m/>
    <m/>
    <m/>
    <m/>
    <m/>
    <m/>
    <m/>
    <m/>
    <m/>
    <m/>
  </r>
  <r>
    <n v="523"/>
    <m/>
    <m/>
    <m/>
    <m/>
    <m/>
    <m/>
    <m/>
    <m/>
    <m/>
    <m/>
    <n v="31786"/>
    <m/>
    <s v="מרכז"/>
    <x v="23"/>
    <x v="105"/>
    <m/>
    <m/>
    <m/>
    <s v="רשויות"/>
    <s v="רשויות מקומיות - פינוי-בינוי"/>
    <s v="בביצוע + מבנים מאוכלסים"/>
    <n v="7224"/>
    <s v="410 20150005"/>
    <n v="410"/>
    <n v="20150005"/>
    <s v="בקשה להיתר"/>
    <s v="חדש                                     "/>
    <m/>
    <s v="פתח תקווה"/>
    <n v="7900"/>
    <s v="כץ מיכל לייב"/>
    <n v="806"/>
    <n v="94"/>
    <n v="94"/>
    <m/>
    <d v="2015-01-01T00:00:00"/>
    <n v="0"/>
    <n v="90"/>
    <n v="23"/>
    <n v="67"/>
    <n v="90"/>
    <m/>
    <m/>
    <m/>
    <m/>
    <m/>
    <s v=" בניין ג' חדש , 90 יח&quot;ד , 24 קומות +2 קומות חלקיות +תכנית שינוי למרתפים. סה&quot;כ 4 בניינים במגרש+4 קומות מרתפים. הבקשה נפתחה באישור המחלקה המשפטית."/>
    <m/>
    <m/>
    <m/>
    <n v="67947"/>
    <n v="2016184"/>
    <m/>
    <d v="2016-05-10T00:00:00"/>
    <m/>
    <n v="0"/>
    <n v="90"/>
    <n v="23"/>
    <m/>
    <n v="67"/>
    <m/>
    <n v="90"/>
    <m/>
    <m/>
    <s v="בניין ג' חדש, 90 יחד, 24 קומות +2 קומות חלקיות +תכנית שינוי למרתפים. סה&quot;כ 4 בניינים במגרש+4 קומות מרתפים. 1. תחימת קבלן רשום, אחראי לביצוע שלד ואחראי לביקורת לפני תחילת העבודה 2. מילוי דרישות איכות הסביבה לפני טופס 4 ות.גמר מתאריך 3.05.2016 3. מילוי דרישות רשות התעופה לפני טופס 4 מתאריך 12.01.2012 4. הסכם עם חב' ניהול לפני טופס 4 חפי התחייבות היזם. 5. אישור כבאות מעדכן ללא קומת גלרייה תוך 30 יום. תשומת לב בעלי היתר לפני מתן טופס 4 לבניניים א' וב' יש להגיש תכנית התארגנות אתר מעודכן הכוללת הפרדה בטיחותית בין אתר מאוכלס ואתר בבניה.&quot;"/>
    <m/>
    <m/>
    <m/>
    <n v="2015"/>
    <x v="9"/>
    <s v="בנייה"/>
    <s v="בנייה"/>
    <m/>
    <n v="4"/>
    <m/>
    <m/>
    <m/>
    <n v="1"/>
    <s v="להיתר"/>
    <m/>
    <x v="1"/>
    <m/>
    <s v="דטה מהעבר"/>
    <s v="דטה מהעבר"/>
    <n v="7224"/>
    <n v="67947"/>
    <m/>
    <m/>
    <m/>
    <m/>
    <m/>
    <m/>
    <m/>
    <s v="מיצוי יח&quot;ד בפרויקט"/>
    <n v="0"/>
    <n v="0"/>
    <b v="1"/>
    <m/>
    <m/>
    <m/>
    <m/>
    <m/>
    <m/>
    <m/>
    <m/>
    <m/>
    <m/>
    <m/>
    <m/>
    <m/>
    <m/>
    <m/>
    <m/>
    <m/>
    <m/>
  </r>
  <r>
    <n v="2189"/>
    <s v="פברואר 2022 - טיוב בקשות שאינן כפולות"/>
    <s v="כן"/>
    <m/>
    <m/>
    <m/>
    <m/>
    <m/>
    <m/>
    <m/>
    <m/>
    <n v="4432"/>
    <m/>
    <s v="מרכז"/>
    <x v="23"/>
    <x v="106"/>
    <m/>
    <m/>
    <m/>
    <s v="מיסוי"/>
    <s v="פינוי בינוי"/>
    <m/>
    <n v="7357869"/>
    <s v="410 20210116"/>
    <n v="410"/>
    <n v="20210116"/>
    <s v="בקשה למידע                                                                      "/>
    <s v="בניה חדשה                               "/>
    <n v="15290"/>
    <s v="פתח תקווה"/>
    <n v="7900"/>
    <s v="שדה יצחק                                                    "/>
    <n v="911"/>
    <n v="34"/>
    <n v="34"/>
    <s v=" "/>
    <d v="2021-01-24T00:00:00"/>
    <n v="0"/>
    <n v="90"/>
    <n v="24"/>
    <n v="66"/>
    <n v="90"/>
    <s v="2021_05"/>
    <d v="2021-06-23T10:48:05"/>
    <s v="אתר העירייה"/>
    <s v="חישוב מתמטי"/>
    <s v="אתר העירייה"/>
    <s v=" פינוי בינוי והתחדשות עירונית. הריסת מבנה למגורים בן 24 יח&quot;ד והקמת בניין חדש בן 90 יח&quot;ד ב18 קומות מלאות וקומה חלקית מעל קומת קרקע מסחרית ו-2 מרתפי חניה.                                                                                                                                                                                                                                                                                                                                                                                                                                                                                                                                                                                                                                                                                                                                                                                                                                                                                "/>
    <n v="0"/>
    <s v="NULL"/>
    <s v="NULL"/>
    <s v="NULL"/>
    <m/>
    <s v="NULL"/>
    <m/>
    <s v="NULL"/>
    <s v="NULL"/>
    <s v="NULL"/>
    <m/>
    <m/>
    <m/>
    <m/>
    <m/>
    <m/>
    <s v="NULL"/>
    <m/>
    <s v="NULL"/>
    <s v="NULL"/>
    <s v="גוש חלקה"/>
    <n v="2021"/>
    <x v="0"/>
    <s v="הריסה + בנייה"/>
    <m/>
    <m/>
    <n v="1"/>
    <n v="1"/>
    <m/>
    <m/>
    <n v="1"/>
    <s v="למידע"/>
    <m/>
    <x v="0"/>
    <m/>
    <m/>
    <m/>
    <m/>
    <m/>
    <m/>
    <m/>
    <m/>
    <m/>
    <m/>
    <m/>
    <m/>
    <m/>
    <n v="94"/>
    <n v="94"/>
    <b v="1"/>
    <m/>
    <m/>
    <m/>
    <m/>
    <m/>
    <m/>
    <m/>
    <m/>
    <m/>
    <m/>
    <s v="שחר"/>
    <m/>
    <s v="ענבל"/>
    <m/>
    <m/>
    <m/>
    <m/>
    <m/>
  </r>
  <r>
    <n v="2419"/>
    <s v="פברואר 2022 - טיוב בקשות שאינן כפולות"/>
    <s v="כן"/>
    <m/>
    <m/>
    <m/>
    <m/>
    <m/>
    <m/>
    <m/>
    <m/>
    <n v="4432"/>
    <m/>
    <s v="מרכז"/>
    <x v="23"/>
    <x v="106"/>
    <m/>
    <m/>
    <m/>
    <s v="מיסוי"/>
    <s v="פינוי בינוי"/>
    <m/>
    <n v="7588008"/>
    <s v="410 20211789"/>
    <n v="410"/>
    <n v="20211789"/>
    <s v="בקשה מקדמית                                                                     "/>
    <s v="בניה חדשה                               "/>
    <n v="15290"/>
    <s v="פתח תקווה"/>
    <n v="7900"/>
    <s v="שדה יצחק                                                    "/>
    <n v="911"/>
    <n v="34"/>
    <n v="34"/>
    <m/>
    <d v="2021-11-29T00:00:00"/>
    <n v="0"/>
    <n v="0"/>
    <n v="24"/>
    <n v="66"/>
    <n v="90"/>
    <s v="2022_02"/>
    <d v="2022-01-11T16:30:30"/>
    <s v="אתר העירייה"/>
    <s v="חישוב מתמטי"/>
    <s v="אתר העירייה"/>
    <s v=" פינוי בינוי והתחדשות עירונית. הריסת מבנה למגורים בן 24 יחד והקמת בניין חדש בן 90 יחד ב18 קומות מלאות וקומה חלקית מעל קומת קרקע מסחרית ו-2 מרתפי חניה.                                                                                                                                                                                                                                                                                                                                                                                                                                                                                                                                                                                                                                                                                                                                                                                                                                                                                "/>
    <n v="0"/>
    <s v="NULL"/>
    <s v="NULL"/>
    <s v="NULL"/>
    <m/>
    <s v="NULL"/>
    <m/>
    <s v="NULL"/>
    <s v="NULL"/>
    <s v="NULL"/>
    <m/>
    <m/>
    <m/>
    <m/>
    <m/>
    <m/>
    <s v="NULL"/>
    <m/>
    <s v="NULL"/>
    <s v="NULL"/>
    <s v="גוש חלקה"/>
    <n v="2021"/>
    <x v="0"/>
    <s v="הריסה + בנייה"/>
    <m/>
    <m/>
    <n v="1"/>
    <n v="1"/>
    <m/>
    <m/>
    <n v="1"/>
    <s v="מקדמית"/>
    <m/>
    <x v="0"/>
    <m/>
    <m/>
    <m/>
    <m/>
    <m/>
    <m/>
    <m/>
    <m/>
    <m/>
    <m/>
    <m/>
    <m/>
    <m/>
    <n v="94"/>
    <n v="94"/>
    <b v="1"/>
    <m/>
    <m/>
    <m/>
    <m/>
    <m/>
    <m/>
    <m/>
    <m/>
    <m/>
    <m/>
    <s v="שחר"/>
    <m/>
    <s v="ענבל"/>
    <m/>
    <m/>
    <m/>
    <m/>
    <m/>
  </r>
  <r>
    <n v="2420"/>
    <s v="פברואר 2022 - טיוב בקשות שאינן כפולות"/>
    <s v="כן"/>
    <m/>
    <m/>
    <m/>
    <m/>
    <m/>
    <m/>
    <m/>
    <m/>
    <n v="4432"/>
    <m/>
    <s v="מרכז"/>
    <x v="23"/>
    <x v="106"/>
    <m/>
    <m/>
    <m/>
    <s v="מיסוי"/>
    <s v="פינוי בינוי"/>
    <m/>
    <n v="7588178"/>
    <s v="410 20211981"/>
    <n v="410"/>
    <n v="20211981"/>
    <s v="בקשה פרטנית/ שולחן עגול                                                         "/>
    <s v="תמא 38 הריסה ובנייה                     "/>
    <n v="15290"/>
    <s v="פתח תקווה"/>
    <n v="7900"/>
    <s v="שדה יצחק                                                    "/>
    <n v="911"/>
    <n v="34"/>
    <n v="34"/>
    <m/>
    <d v="2021-12-29T00:00:00"/>
    <n v="0"/>
    <n v="0"/>
    <n v="24"/>
    <n v="66"/>
    <n v="90"/>
    <s v="2022_01"/>
    <d v="2022-01-11T16:30:30"/>
    <s v="אתר העירייה"/>
    <s v="חישוב מתמטי"/>
    <s v="אתר העירייה"/>
    <s v=" פינוי בינוי והתחדשות עירונית, הריסת מבנה בן 24 יחד והקמת בניין חדש בן 90 יחד ב18 קומות מלאות וקומה חלקית מעל קק מסחרית ו2 מרתפי חניה תכנון חדר טרנספורמציה וצובר גז על פי תבע מאושרת                                                                                                                                                                                                                                                                                                                                                                                                                                                                                                                                                                                                                                                                                                                                                                                                                                               "/>
    <n v="0"/>
    <s v="NULL"/>
    <s v="NULL"/>
    <s v="NULL"/>
    <m/>
    <s v="NULL"/>
    <m/>
    <s v="NULL"/>
    <s v="NULL"/>
    <s v="NULL"/>
    <m/>
    <m/>
    <m/>
    <m/>
    <m/>
    <m/>
    <s v="NULL"/>
    <m/>
    <s v="NULL"/>
    <s v="NULL"/>
    <s v="גוש חלקה"/>
    <n v="2021"/>
    <x v="0"/>
    <s v="הריסה + בנייה"/>
    <m/>
    <m/>
    <n v="1"/>
    <m/>
    <m/>
    <m/>
    <n v="1"/>
    <s v="להיתר"/>
    <m/>
    <x v="0"/>
    <m/>
    <m/>
    <m/>
    <m/>
    <m/>
    <m/>
    <m/>
    <m/>
    <m/>
    <m/>
    <m/>
    <m/>
    <m/>
    <n v="94"/>
    <n v="94"/>
    <b v="1"/>
    <m/>
    <m/>
    <m/>
    <m/>
    <m/>
    <m/>
    <m/>
    <m/>
    <m/>
    <m/>
    <s v="שחר"/>
    <m/>
    <m/>
    <s v="פיש"/>
    <m/>
    <m/>
    <m/>
    <m/>
  </r>
  <r>
    <n v="1310"/>
    <m/>
    <m/>
    <m/>
    <m/>
    <m/>
    <m/>
    <m/>
    <m/>
    <m/>
    <m/>
    <n v="32844"/>
    <m/>
    <s v="מרכז"/>
    <x v="23"/>
    <x v="107"/>
    <m/>
    <m/>
    <m/>
    <s v="רשויות"/>
    <s v="פינוי-בינוי"/>
    <s v="תכנית מאושרת עם פעילות יזמית"/>
    <n v="7174561"/>
    <s v="410 20200516"/>
    <n v="410"/>
    <n v="20200516"/>
    <s v="בקשה למידע                                                                      "/>
    <s v="בניה חדשה                               "/>
    <n v="3730"/>
    <s v="פתח תקווה"/>
    <n v="7900"/>
    <s v="אורלוב זאב                                                  "/>
    <n v="124"/>
    <n v="14"/>
    <n v="14"/>
    <m/>
    <d v="2020-05-17T00:00:00"/>
    <n v="0"/>
    <n v="126"/>
    <m/>
    <m/>
    <n v="126"/>
    <s v="2020_03"/>
    <d v="2020-12-03T17:05:37"/>
    <m/>
    <m/>
    <s v="מהות הבקשה"/>
    <s v=" הקמת בניין מגורים בן 30 קומות מגורים + קומת עמודים + קומת גג סהכ 32 קומות ו 126 יחידות דיור על 3 קומות מרתפים הבקשה כוללת את אחת או יותר מהעבודות להלן:  חפירה, חניה מקורה                                                                                                                                                                                                                                                                                                                                                                                                                                                                                                                                                                                                                                                                                                                                                                                                                                                            "/>
    <n v="0"/>
    <s v="NULL"/>
    <s v="NULL"/>
    <s v="NULL"/>
    <m/>
    <m/>
    <m/>
    <m/>
    <m/>
    <m/>
    <m/>
    <m/>
    <m/>
    <m/>
    <m/>
    <m/>
    <m/>
    <m/>
    <s v="NULL"/>
    <s v="NULL"/>
    <s v="לפי גוש חלקה (מרץ 2021)"/>
    <n v="2020"/>
    <x v="0"/>
    <s v="בנייה"/>
    <m/>
    <m/>
    <n v="1"/>
    <n v="1"/>
    <n v="1"/>
    <m/>
    <n v="1"/>
    <s v="למידע"/>
    <m/>
    <x v="0"/>
    <m/>
    <m/>
    <m/>
    <m/>
    <m/>
    <m/>
    <m/>
    <m/>
    <m/>
    <m/>
    <m/>
    <m/>
    <m/>
    <n v="252"/>
    <n v="252"/>
    <b v="1"/>
    <m/>
    <m/>
    <m/>
    <m/>
    <m/>
    <m/>
    <m/>
    <s v="לא היו החלטות בבקשה"/>
    <m/>
    <m/>
    <m/>
    <s v="פיש"/>
    <s v="פיש"/>
    <m/>
    <m/>
    <m/>
    <m/>
    <m/>
  </r>
  <r>
    <n v="1311"/>
    <m/>
    <m/>
    <m/>
    <m/>
    <m/>
    <m/>
    <m/>
    <m/>
    <m/>
    <m/>
    <n v="32844"/>
    <m/>
    <s v="מרכז"/>
    <x v="23"/>
    <x v="107"/>
    <m/>
    <m/>
    <m/>
    <s v="רשויות"/>
    <s v="פינוי-בינוי"/>
    <s v="תכנית מאושרת עם פעילות יזמית"/>
    <n v="7174610"/>
    <s v="410 20200570"/>
    <n v="410"/>
    <n v="20200570"/>
    <s v="בקשה להיתר                                                                      "/>
    <s v="בניה חדשה                               "/>
    <n v="3730"/>
    <s v="פתח תקווה"/>
    <n v="7900"/>
    <s v="אורלוב זאב                                                  "/>
    <n v="124"/>
    <n v="14"/>
    <n v="14"/>
    <m/>
    <d v="2020-06-01T00:00:00"/>
    <n v="0"/>
    <n v="0"/>
    <m/>
    <m/>
    <n v="126"/>
    <s v="2020_03"/>
    <d v="2020-12-03T17:05:37"/>
    <m/>
    <m/>
    <m/>
    <s v=" בקשה לחפירה ודיפון מגרש 2000 מתחם שילר                                                                                                                                                                                                                                                                                                                                                                                                                                                                                                                                                                                                                                                                                                                                                                                                                                                                                                                                                                                                 "/>
    <n v="0"/>
    <s v="NULL"/>
    <s v="NULL"/>
    <s v="NULL"/>
    <m/>
    <m/>
    <m/>
    <m/>
    <m/>
    <m/>
    <m/>
    <m/>
    <m/>
    <m/>
    <m/>
    <m/>
    <m/>
    <m/>
    <s v="NULL"/>
    <s v="NULL"/>
    <s v="לפי גוש חלקה (מרץ 2021)"/>
    <n v="2020"/>
    <x v="0"/>
    <s v="חפירה ודיפון"/>
    <m/>
    <m/>
    <n v="1"/>
    <m/>
    <m/>
    <n v="1"/>
    <n v="1"/>
    <s v="להיתר"/>
    <m/>
    <x v="0"/>
    <m/>
    <m/>
    <m/>
    <m/>
    <n v="2163266"/>
    <m/>
    <m/>
    <m/>
    <m/>
    <m/>
    <m/>
    <m/>
    <m/>
    <n v="252"/>
    <n v="252"/>
    <b v="1"/>
    <m/>
    <m/>
    <m/>
    <m/>
    <m/>
    <m/>
    <m/>
    <s v="לא היו החלטות בבקשה"/>
    <m/>
    <m/>
    <m/>
    <m/>
    <m/>
    <s v="פיש"/>
    <m/>
    <m/>
    <m/>
    <m/>
  </r>
  <r>
    <n v="1313"/>
    <m/>
    <m/>
    <m/>
    <m/>
    <m/>
    <m/>
    <m/>
    <m/>
    <m/>
    <m/>
    <n v="32844"/>
    <m/>
    <s v="מרכז"/>
    <x v="23"/>
    <x v="107"/>
    <m/>
    <m/>
    <m/>
    <s v="רשויות"/>
    <s v="פינוי-בינוי"/>
    <s v="תכנית מאושרת עם פעילות יזמית"/>
    <n v="7174646"/>
    <s v="410 20200613"/>
    <n v="410"/>
    <n v="20200613"/>
    <s v="בקשה להיתר הקלות ושימושים חורגים                                                "/>
    <s v="בניה חדשה                               "/>
    <n v="3730"/>
    <s v="פתח תקווה"/>
    <n v="7900"/>
    <s v="אורלוב זאב                                                  "/>
    <n v="124"/>
    <n v="14"/>
    <n v="14"/>
    <m/>
    <d v="2020-06-10T00:00:00"/>
    <n v="0"/>
    <n v="126"/>
    <m/>
    <m/>
    <n v="126"/>
    <s v="2020_03"/>
    <d v="2020-12-03T17:05:37"/>
    <m/>
    <m/>
    <s v="מהות הבקשה"/>
    <s v=" בניין מגורים בן 32 קומות , מרתף חנייה סהכ 126 יחידות דיור                                                                                                                                                                                                                                                                                                                                                                                                                                                                                                                                                                                                                                                                                                                                                                                                                                                                                                                                                                             "/>
    <n v="0"/>
    <s v="NULL"/>
    <s v="NULL"/>
    <s v="NULL"/>
    <m/>
    <m/>
    <m/>
    <m/>
    <m/>
    <m/>
    <m/>
    <m/>
    <m/>
    <m/>
    <m/>
    <m/>
    <m/>
    <m/>
    <s v="NULL"/>
    <s v="NULL"/>
    <s v="לפי גוש חלקה (מרץ 2021)"/>
    <n v="2020"/>
    <x v="0"/>
    <s v="בנייה"/>
    <m/>
    <m/>
    <n v="1"/>
    <m/>
    <m/>
    <m/>
    <n v="2"/>
    <s v="להיתר"/>
    <m/>
    <x v="0"/>
    <m/>
    <m/>
    <m/>
    <m/>
    <m/>
    <m/>
    <m/>
    <m/>
    <m/>
    <m/>
    <m/>
    <m/>
    <m/>
    <n v="252"/>
    <n v="252"/>
    <b v="1"/>
    <m/>
    <m/>
    <m/>
    <m/>
    <m/>
    <m/>
    <m/>
    <s v="לא היו החלטות בבקשה"/>
    <m/>
    <m/>
    <m/>
    <m/>
    <m/>
    <m/>
    <m/>
    <m/>
    <m/>
    <m/>
  </r>
  <r>
    <n v="2105"/>
    <s v="פברואר 2022 - טיוב בקשה וסמל כפולים"/>
    <s v="כן"/>
    <s v="כן"/>
    <m/>
    <s v="לטייב - יש היתר חדש"/>
    <s v="כפול עם נתוני עבר"/>
    <m/>
    <m/>
    <s v="פינוי בינוי"/>
    <s v="הוגשה בקשה להיתר"/>
    <n v="32844"/>
    <m/>
    <s v="מרכז"/>
    <x v="23"/>
    <x v="107"/>
    <m/>
    <m/>
    <m/>
    <s v="רשויות"/>
    <s v="פינוי בינוי"/>
    <m/>
    <n v="7587657"/>
    <s v="410 20200842"/>
    <n v="410"/>
    <n v="20200842"/>
    <s v="בקשה להיתר הקלות ושימושים חורגים                                                "/>
    <s v="חפירה ויסודות                           "/>
    <n v="3730"/>
    <s v="פתח תקווה"/>
    <n v="7900"/>
    <s v="אורלוב זאב                                                  "/>
    <n v="124"/>
    <n v="14"/>
    <n v="14"/>
    <m/>
    <d v="2020-07-27T00:00:00"/>
    <n v="0"/>
    <n v="0"/>
    <m/>
    <m/>
    <m/>
    <s v="2022_01"/>
    <d v="2022-01-11T16:30:30"/>
    <s v="NULL"/>
    <s v="NULL"/>
    <m/>
    <s v=" חפירה דיפון התארגנות אתר ועוגנים זמניים                                                                                                                                                                                                                                                                                                                                                                                                                                                                                                                                                                                                                                                                                                                                                                                                                                                                                                                                                                                                "/>
    <n v="20210019"/>
    <d v="2021-10-14T00:00:00"/>
    <s v="  בהמשך להחלטת הועדת משנה  מס' 2021009 מיום .6.5.21  לאשר תיקון מהות הבקשה  בתנאי מילוי גיליון דרישות מצורף.  החלטה זו אינה מהווה היתר בניה.  היתר יוצא 30 יום לאחר הודעה על החלטה, אם לא יוגש ערר לועדת הערר.                                                                                                                                                                                                                                                                                                                                                                                                                                                                                                                                                                                                                                                                                                                                                                                                                          "/>
    <n v="2163266"/>
    <n v="2021345"/>
    <s v="בקשה להיתר הקלות ושימושים חורגים                                                "/>
    <d v="2021-12-16T00:00:00"/>
    <s v="מגורים                                                                                    "/>
    <n v="0"/>
    <n v="0"/>
    <m/>
    <m/>
    <m/>
    <m/>
    <n v="126"/>
    <s v="מהות ההיתר"/>
    <s v="NULL"/>
    <s v="שלב א' : הריסה,חפירה דיפון ועוגנים זמניים. לבניין בן 25 קומות וקומת גג עע על שתי קומות מרתף (126 יחד ) לפי בקשה 20200613 בהתאם להחלטת ועדת הערר מס' פת/1110/1121 מיום 9.12.21 מילוי כל הדרישות לתחילת העבודה כולל הנחיות של יחידה הסביבתית לפי פת/17/1269 סעיף 6.4.8, סעיף 6.4.9"/>
    <s v="2022_01"/>
    <d v="2022-01-11T16:30:32"/>
    <s v="גוש חלקה"/>
    <n v="2020"/>
    <x v="1"/>
    <s v="חפירה + דיפון"/>
    <s v="הריסה + חפירה ודיפון"/>
    <m/>
    <n v="1"/>
    <m/>
    <m/>
    <m/>
    <n v="2"/>
    <s v="להיתר"/>
    <m/>
    <x v="1"/>
    <m/>
    <m/>
    <m/>
    <n v="7174610"/>
    <m/>
    <m/>
    <m/>
    <m/>
    <m/>
    <m/>
    <m/>
    <m/>
    <m/>
    <n v="252"/>
    <n v="252"/>
    <b v="1"/>
    <m/>
    <m/>
    <m/>
    <m/>
    <m/>
    <m/>
    <m/>
    <m/>
    <m/>
    <s v="מור"/>
    <s v="שחר"/>
    <s v="פיש"/>
    <m/>
    <m/>
    <m/>
    <m/>
    <m/>
    <m/>
  </r>
  <r>
    <n v="1316"/>
    <m/>
    <m/>
    <m/>
    <m/>
    <m/>
    <m/>
    <m/>
    <m/>
    <m/>
    <m/>
    <n v="32844"/>
    <m/>
    <s v="מרכז"/>
    <x v="23"/>
    <x v="107"/>
    <m/>
    <m/>
    <m/>
    <s v="רשויות"/>
    <s v="פינוי-בינוי"/>
    <s v="תכנית מאושרת עם פעילות יזמית"/>
    <n v="7178536"/>
    <s v="410 20200842"/>
    <n v="410"/>
    <n v="20200842"/>
    <s v="בקשה להיתר הקלות ושימושים חורגים                                                "/>
    <s v="חפירה ויסודות                           "/>
    <n v="3730"/>
    <s v="פתח תקווה"/>
    <n v="7900"/>
    <s v="אורלוב זאב                                                  "/>
    <n v="124"/>
    <n v="14"/>
    <n v="14"/>
    <m/>
    <d v="2020-07-27T00:00:00"/>
    <n v="0"/>
    <n v="0"/>
    <m/>
    <m/>
    <m/>
    <s v="2020_03"/>
    <d v="2020-12-03T17:05:37"/>
    <m/>
    <m/>
    <m/>
    <s v=" חפירה דיפון התארגנות אתר ועוגנים זמניים                                                                                                                                                                                                                                                                                                                                                                                                                                                                                                                                                                                                                                                                                                                                                                                                                                                                                                                                                                                                "/>
    <n v="0"/>
    <s v="NULL"/>
    <s v="NULL"/>
    <s v="NULL"/>
    <m/>
    <m/>
    <m/>
    <m/>
    <m/>
    <m/>
    <m/>
    <m/>
    <m/>
    <m/>
    <m/>
    <m/>
    <m/>
    <m/>
    <s v="NULL"/>
    <s v="NULL"/>
    <s v="לפי גוש חלקה (מרץ 2021)"/>
    <n v="2020"/>
    <x v="0"/>
    <s v="חפירה ודיפון"/>
    <m/>
    <m/>
    <n v="1"/>
    <m/>
    <m/>
    <m/>
    <n v="4"/>
    <s v="להיתר"/>
    <m/>
    <x v="0"/>
    <m/>
    <m/>
    <m/>
    <m/>
    <m/>
    <m/>
    <m/>
    <m/>
    <m/>
    <m/>
    <m/>
    <m/>
    <m/>
    <n v="252"/>
    <n v="252"/>
    <b v="1"/>
    <m/>
    <m/>
    <m/>
    <m/>
    <m/>
    <m/>
    <m/>
    <s v="לא היו החלטות בבקשה"/>
    <m/>
    <m/>
    <m/>
    <m/>
    <m/>
    <m/>
    <m/>
    <m/>
    <m/>
    <m/>
  </r>
  <r>
    <n v="1309"/>
    <m/>
    <m/>
    <m/>
    <m/>
    <m/>
    <m/>
    <m/>
    <m/>
    <m/>
    <m/>
    <n v="32844"/>
    <m/>
    <s v="מרכז"/>
    <x v="23"/>
    <x v="107"/>
    <m/>
    <m/>
    <m/>
    <s v="רשויות"/>
    <s v="פינוי-בינוי"/>
    <s v="תכנית מאושרת עם פעילות יזמית"/>
    <n v="7174560"/>
    <s v="410 20200515"/>
    <n v="410"/>
    <n v="20200515"/>
    <s v="בקשה למידע                                                                      "/>
    <s v="בניה חדשה                               "/>
    <n v="5384"/>
    <s v="פתח תקווה"/>
    <n v="7900"/>
    <s v="אורלוב זאב                                                  "/>
    <n v="124"/>
    <n v="20"/>
    <n v="20"/>
    <m/>
    <d v="2020-05-17T00:00:00"/>
    <n v="0"/>
    <n v="105"/>
    <m/>
    <m/>
    <n v="105"/>
    <s v="2020_03"/>
    <d v="2020-12-03T17:05:37"/>
    <m/>
    <m/>
    <s v="מהות הבקשה"/>
    <s v=" בניין מגורים בן 32 קומות סהכ 105 יחידות דיור על 3 מרתפי חנייה הבקשה כוללת את אחת או יותר מהעבודות להלן:  חפירה, חניה מקורה מידע עבור מגרש 3000                                                                                                                                                                                                                                                                                                                                                                                                                                                                                                                                                                                                                                                                                                                                                                                                                                                                                        "/>
    <n v="0"/>
    <s v="NULL"/>
    <s v="NULL"/>
    <s v="NULL"/>
    <m/>
    <m/>
    <m/>
    <m/>
    <m/>
    <m/>
    <m/>
    <m/>
    <m/>
    <m/>
    <m/>
    <m/>
    <m/>
    <m/>
    <s v="NULL"/>
    <s v="NULL"/>
    <s v="לפי גוש חלקה (מרץ 2021)"/>
    <n v="2020"/>
    <x v="0"/>
    <s v="בנייה"/>
    <m/>
    <m/>
    <n v="2"/>
    <n v="1"/>
    <n v="1"/>
    <m/>
    <n v="1"/>
    <s v="למידע"/>
    <m/>
    <x v="0"/>
    <m/>
    <m/>
    <m/>
    <m/>
    <m/>
    <m/>
    <m/>
    <m/>
    <m/>
    <m/>
    <m/>
    <m/>
    <m/>
    <n v="252"/>
    <n v="252"/>
    <b v="1"/>
    <m/>
    <m/>
    <m/>
    <m/>
    <m/>
    <m/>
    <m/>
    <s v="לא היו החלטות בבקשה"/>
    <m/>
    <m/>
    <m/>
    <m/>
    <s v="פיש"/>
    <m/>
    <m/>
    <m/>
    <m/>
    <m/>
  </r>
  <r>
    <n v="1312"/>
    <m/>
    <m/>
    <m/>
    <m/>
    <m/>
    <m/>
    <m/>
    <m/>
    <m/>
    <m/>
    <n v="32844"/>
    <m/>
    <s v="מרכז"/>
    <x v="23"/>
    <x v="107"/>
    <m/>
    <m/>
    <m/>
    <s v="רשויות"/>
    <s v="פינוי-בינוי"/>
    <s v="תכנית מאושרת עם פעילות יזמית"/>
    <n v="7174611"/>
    <s v="410 20200571"/>
    <n v="410"/>
    <n v="20200571"/>
    <s v="בקשה להיתר                                                                      "/>
    <s v="בניה חדשה                               "/>
    <n v="5384"/>
    <s v="פתח תקווה"/>
    <n v="7900"/>
    <s v="אורלוב זאב                                                  "/>
    <n v="124"/>
    <n v="20"/>
    <n v="20"/>
    <m/>
    <d v="2020-06-01T00:00:00"/>
    <n v="0"/>
    <n v="0"/>
    <m/>
    <m/>
    <n v="105"/>
    <s v="2020_03"/>
    <d v="2020-12-03T17:05:37"/>
    <m/>
    <m/>
    <s v="מהות הבקשה"/>
    <s v=" חפירה ודיפון עבור מגרש 3000 לבניין מגורים בן 32 קומות סהכ 105 יחידות דיור על 3 מרתפי חנייה                                                                                                                                                                                                                                                                                                                                                                                                                                                                                                                                                                                                                                                                                                                                                                                                                                                                                                                                            "/>
    <n v="0"/>
    <s v="NULL"/>
    <s v="NULL"/>
    <s v="NULL"/>
    <m/>
    <m/>
    <m/>
    <m/>
    <m/>
    <m/>
    <m/>
    <m/>
    <m/>
    <m/>
    <m/>
    <m/>
    <m/>
    <m/>
    <s v="NULL"/>
    <s v="NULL"/>
    <s v="לפי גוש חלקה (מרץ 2021)"/>
    <n v="2020"/>
    <x v="0"/>
    <s v="חפירה ודיפון"/>
    <m/>
    <m/>
    <n v="2"/>
    <m/>
    <m/>
    <n v="1"/>
    <n v="1"/>
    <s v="להיתר"/>
    <m/>
    <x v="0"/>
    <m/>
    <m/>
    <m/>
    <m/>
    <n v="2162145"/>
    <m/>
    <m/>
    <m/>
    <m/>
    <m/>
    <m/>
    <m/>
    <m/>
    <n v="252"/>
    <n v="252"/>
    <b v="1"/>
    <m/>
    <m/>
    <m/>
    <m/>
    <m/>
    <m/>
    <m/>
    <s v="לא היו החלטות בבקשה"/>
    <m/>
    <m/>
    <m/>
    <s v="פיש"/>
    <m/>
    <s v="פיש"/>
    <m/>
    <m/>
    <m/>
    <m/>
  </r>
  <r>
    <n v="1314"/>
    <m/>
    <m/>
    <m/>
    <m/>
    <m/>
    <m/>
    <m/>
    <m/>
    <m/>
    <m/>
    <n v="32844"/>
    <m/>
    <s v="מרכז"/>
    <x v="23"/>
    <x v="107"/>
    <m/>
    <m/>
    <m/>
    <s v="רשויות"/>
    <s v="פינוי-בינוי"/>
    <s v="תכנית מאושרת עם פעילות יזמית"/>
    <n v="7174647"/>
    <s v="410 20200614"/>
    <n v="410"/>
    <n v="20200614"/>
    <s v="בקשה להיתר הקלות ושימושים חורגים                                                "/>
    <s v="בניה חדשה                               "/>
    <n v="5384"/>
    <s v="פתח תקווה"/>
    <n v="7900"/>
    <s v="אורלוב זאב                                                  "/>
    <n v="124"/>
    <n v="20"/>
    <n v="20"/>
    <m/>
    <d v="2020-06-10T00:00:00"/>
    <n v="0"/>
    <n v="105"/>
    <m/>
    <m/>
    <n v="105"/>
    <s v="2020_03"/>
    <d v="2020-12-03T17:05:37"/>
    <m/>
    <m/>
    <s v="מהות הבקשה"/>
    <s v=" בניין בניין מגורים בן 32 קומות על 3 מרתפיי חנייה סהכ 105 יחידות דיור                                                                                                                                                                                                                                                                                                                                                                                                                                                                                                                                                                                                                                                                                                                                                                                                                                                                                                                                                                  "/>
    <n v="0"/>
    <s v="NULL"/>
    <s v="NULL"/>
    <s v="NULL"/>
    <m/>
    <m/>
    <m/>
    <m/>
    <m/>
    <m/>
    <m/>
    <m/>
    <m/>
    <m/>
    <m/>
    <m/>
    <m/>
    <m/>
    <s v="NULL"/>
    <s v="NULL"/>
    <s v="לפי גוש חלקה (מרץ 2021)"/>
    <n v="2020"/>
    <x v="0"/>
    <s v="בנייה"/>
    <m/>
    <m/>
    <n v="2"/>
    <m/>
    <m/>
    <m/>
    <n v="2"/>
    <s v="להיתר"/>
    <m/>
    <x v="0"/>
    <m/>
    <m/>
    <m/>
    <m/>
    <m/>
    <m/>
    <m/>
    <m/>
    <m/>
    <m/>
    <m/>
    <m/>
    <m/>
    <n v="252"/>
    <n v="252"/>
    <b v="1"/>
    <m/>
    <m/>
    <m/>
    <m/>
    <m/>
    <m/>
    <m/>
    <s v="לא היו החלטות בבקשה"/>
    <m/>
    <m/>
    <m/>
    <m/>
    <m/>
    <m/>
    <m/>
    <m/>
    <m/>
    <m/>
  </r>
  <r>
    <n v="2106"/>
    <s v="פברואר 2022 - טיוב בקשה וסמל כפולים"/>
    <s v="כן"/>
    <s v="כן"/>
    <m/>
    <s v="לטייב - יש היתר חדש, מהות הבקשה שונה"/>
    <s v="כפול עם נתוני עבר"/>
    <m/>
    <m/>
    <s v="פינוי בינוי"/>
    <s v="הוגשה בקשה להיתר"/>
    <n v="32844"/>
    <m/>
    <s v="מרכז"/>
    <x v="23"/>
    <x v="107"/>
    <m/>
    <m/>
    <m/>
    <s v="רשויות"/>
    <s v="פינוי בינוי"/>
    <m/>
    <n v="7587658"/>
    <s v="410 20200850"/>
    <n v="410"/>
    <n v="20200850"/>
    <s v="בקשה להיתר הקלות ושימושים חורגים                                                "/>
    <s v="חפירה ויסודות                           "/>
    <n v="5384"/>
    <s v="פתח תקווה"/>
    <n v="7900"/>
    <s v="אורלוב זאב                                                  "/>
    <n v="124"/>
    <n v="20"/>
    <n v="20"/>
    <m/>
    <d v="2020-07-28T00:00:00"/>
    <n v="0"/>
    <n v="0"/>
    <m/>
    <m/>
    <m/>
    <s v="2022_01"/>
    <d v="2022-01-11T16:30:30"/>
    <s v="NULL"/>
    <s v="NULL"/>
    <m/>
    <s v=" הריסה, חפירה ודיפון התארגנות אתר והחדרת עוגנים זמניים                                                                                                                                                                                                                                                                                                                                                                                                                                                                                                                                                                                                                                                                                                                                                                                                                                                                                                                                                                                  "/>
    <n v="20210019"/>
    <d v="2021-10-14T00:00:00"/>
    <s v="  בהמשך להחלטת ועדת משנה מס' 2021009 מיום 6.5.21 לאשר תיקון מהות הבקשה בתנאי  מילוי גיליון דרישות מצורף.  החלטה זו אינה מהווה היתר בניה.  היתר יוצא 30 יום לאחר הודעה על החלטה, אם לא יוגש ערר לועדת הערר.                                                                                                                                                                                                                                                                                                                                                                                                                                                                                                                                                                                                                                                                                                                                                                                                                              "/>
    <n v="2162145"/>
    <n v="2021344"/>
    <s v="בקשה להיתר הקלות ושימושים חורגים                                                "/>
    <d v="2021-12-16T00:00:00"/>
    <s v="מגורים                                                                                    "/>
    <n v="0"/>
    <n v="0"/>
    <m/>
    <m/>
    <m/>
    <m/>
    <n v="105"/>
    <s v="מהות ההיתר"/>
    <s v="NULL"/>
    <s v="שלב א' : הריסה,חפירה ודיפון והחדרת עוגנים זמניים. לבניין בן 25 קומות וקומת גג עע על שתי קומות מרתף ( 105 יחד ) לפי בקשה 20200614 בהתאם להחלטת ועדת הערר מס' פת/1110/1121 מיום 9.12.21 מילוי כל דרישות לתחילת העבודה כולל הנחיות של יחידה הסביבתית לפי פת/17/1269 סעיף 6.4.8 , סעיף 6.4.9"/>
    <s v="2022_01"/>
    <d v="2022-01-11T16:30:32"/>
    <s v="גוש חלקה"/>
    <n v="2020"/>
    <x v="1"/>
    <s v="הריסה + חפירה ודיפון"/>
    <s v="הריסה + חפירה ודיפון"/>
    <m/>
    <n v="2"/>
    <m/>
    <m/>
    <m/>
    <n v="2"/>
    <s v="להיתר"/>
    <m/>
    <x v="1"/>
    <m/>
    <m/>
    <m/>
    <n v="7174611"/>
    <m/>
    <m/>
    <m/>
    <m/>
    <m/>
    <m/>
    <m/>
    <m/>
    <m/>
    <n v="252"/>
    <n v="252"/>
    <b v="1"/>
    <m/>
    <m/>
    <m/>
    <m/>
    <m/>
    <m/>
    <m/>
    <m/>
    <m/>
    <s v="מור"/>
    <s v="שחר"/>
    <s v="פיש"/>
    <m/>
    <m/>
    <m/>
    <m/>
    <m/>
    <m/>
  </r>
  <r>
    <n v="1317"/>
    <m/>
    <m/>
    <m/>
    <m/>
    <m/>
    <m/>
    <m/>
    <m/>
    <m/>
    <m/>
    <n v="32844"/>
    <m/>
    <s v="מרכז"/>
    <x v="23"/>
    <x v="107"/>
    <m/>
    <m/>
    <m/>
    <s v="רשויות"/>
    <s v="פינוי-בינוי"/>
    <s v="תכנית מאושרת עם פעילות יזמית"/>
    <n v="7178623"/>
    <s v="410 20200850"/>
    <n v="410"/>
    <n v="20200850"/>
    <s v="בקשה להיתר הקלות ושימושים חורגים                                                "/>
    <s v="חפירה ויסודות                           "/>
    <n v="5384"/>
    <s v="פתח תקווה"/>
    <n v="7900"/>
    <s v="אורלוב זאב                                                  "/>
    <n v="124"/>
    <n v="20"/>
    <n v="20"/>
    <m/>
    <d v="2020-07-28T00:00:00"/>
    <n v="0"/>
    <n v="0"/>
    <m/>
    <m/>
    <m/>
    <s v="2020_03"/>
    <d v="2020-12-03T17:05:37"/>
    <m/>
    <m/>
    <m/>
    <s v=" חפירה ודיפון התארגנות אתר והחדרת עוגנים זמניים                                                                                                                                                                                                                                                                                                                                                                                                                                                                                                                                                                                                                                                                                                                                                                                                                                                                                                                                                                                         "/>
    <n v="0"/>
    <s v="NULL"/>
    <s v="NULL"/>
    <s v="NULL"/>
    <m/>
    <m/>
    <m/>
    <m/>
    <m/>
    <m/>
    <m/>
    <m/>
    <m/>
    <m/>
    <m/>
    <m/>
    <m/>
    <m/>
    <s v="NULL"/>
    <s v="NULL"/>
    <s v="לפי גוש חלקה (מרץ 2021)"/>
    <n v="2020"/>
    <x v="0"/>
    <s v="חפירה ודיפון"/>
    <m/>
    <m/>
    <n v="2"/>
    <m/>
    <m/>
    <m/>
    <n v="4"/>
    <s v="להיתר"/>
    <m/>
    <x v="0"/>
    <m/>
    <m/>
    <m/>
    <m/>
    <m/>
    <m/>
    <m/>
    <m/>
    <m/>
    <m/>
    <m/>
    <m/>
    <m/>
    <n v="252"/>
    <n v="252"/>
    <b v="1"/>
    <m/>
    <m/>
    <m/>
    <m/>
    <m/>
    <m/>
    <m/>
    <s v="לא היו החלטות בבקשה"/>
    <m/>
    <m/>
    <m/>
    <m/>
    <m/>
    <m/>
    <m/>
    <m/>
    <m/>
    <m/>
  </r>
  <r>
    <n v="524"/>
    <m/>
    <m/>
    <m/>
    <m/>
    <m/>
    <m/>
    <m/>
    <m/>
    <m/>
    <m/>
    <n v="31126"/>
    <n v="4238"/>
    <s v="מרכז"/>
    <x v="23"/>
    <x v="108"/>
    <s v="שלום אש"/>
    <s v="אב"/>
    <m/>
    <s v="מיסוי"/>
    <s v="פינוי-בינוי"/>
    <s v="תכנית מאושרת עם פעילות יזמית"/>
    <n v="256043"/>
    <s v="410 20100986"/>
    <n v="410"/>
    <n v="20100986"/>
    <s v="בקשה להיתר"/>
    <s v="תכנית שנויים"/>
    <n v="13750"/>
    <s v="פתח תקווה"/>
    <n v="7900"/>
    <s v="אסירי ציון"/>
    <n v="1011"/>
    <n v="0"/>
    <n v="0"/>
    <m/>
    <d v="2010-08-02T00:00:00"/>
    <n v="0"/>
    <n v="0"/>
    <m/>
    <m/>
    <n v="89"/>
    <m/>
    <m/>
    <m/>
    <m/>
    <m/>
    <s v="תכנית שינויים . בנין בן 23 קומות מגורים-89 יח&quot;ד +קומת מרתף חניה+ קומה טכנית +קומהת מאגר מים עליון."/>
    <m/>
    <m/>
    <m/>
    <s v="NULL"/>
    <m/>
    <m/>
    <m/>
    <m/>
    <m/>
    <m/>
    <m/>
    <m/>
    <m/>
    <m/>
    <m/>
    <m/>
    <m/>
    <m/>
    <m/>
    <m/>
    <s v="שליפת חלקה 0 (אוגוסט 2020)"/>
    <n v="2010"/>
    <x v="0"/>
    <s v="בנייה"/>
    <m/>
    <m/>
    <n v="2"/>
    <m/>
    <m/>
    <m/>
    <n v="1"/>
    <s v="להיתר"/>
    <m/>
    <x v="0"/>
    <m/>
    <m/>
    <m/>
    <m/>
    <m/>
    <m/>
    <m/>
    <m/>
    <m/>
    <m/>
    <m/>
    <m/>
    <m/>
    <n v="600"/>
    <e v="#N/A"/>
    <e v="#N/A"/>
    <m/>
    <m/>
    <m/>
    <m/>
    <m/>
    <m/>
    <m/>
    <s v="לא היו החלטות בבקשה"/>
    <m/>
    <m/>
    <m/>
    <m/>
    <m/>
    <s v="פיש"/>
    <m/>
    <m/>
    <m/>
    <m/>
  </r>
  <r>
    <n v="525"/>
    <m/>
    <m/>
    <m/>
    <m/>
    <m/>
    <m/>
    <m/>
    <m/>
    <m/>
    <m/>
    <n v="31126"/>
    <n v="4238"/>
    <s v="מרכז"/>
    <x v="23"/>
    <x v="108"/>
    <s v="שלום אש"/>
    <s v="אב"/>
    <m/>
    <s v="רשויות"/>
    <s v="מיסוי - פינוי-בינוי"/>
    <s v="תכנית מאושרת עם פעילות יזמית"/>
    <n v="7014634"/>
    <s v="410 20191386"/>
    <n v="410"/>
    <n v="20191386"/>
    <s v="בקשה למידע"/>
    <s v="בניה חדשה"/>
    <n v="6322"/>
    <s v="פתח תקווה"/>
    <n v="7900"/>
    <s v="קרול יעקב"/>
    <n v="909"/>
    <n v="3"/>
    <n v="3"/>
    <m/>
    <d v="2019-10-28T00:00:00"/>
    <n v="0"/>
    <n v="150"/>
    <m/>
    <m/>
    <n v="150"/>
    <m/>
    <m/>
    <m/>
    <m/>
    <m/>
    <s v="בנייה חדשה- הקמת בניין מגורים חדש 1 מתוך 5 במסגרת פרוייקט פינוי בינוי לפי תכנית      410-0129981 מתחם שלום אש. הבניין בן 150 דירות למגורים ב-32 קומות מעל קומת קרקע ומרתף משותף ל-5 מגדלי מגורים שנמצא בתחום מגרש מגורים ומגרש שצפ לצורך כך הריסה של מבנים קיימים בהתאם לתבע כל זה מגרש 2001C ומגרש שצפ 3002 לפי תבע        410-0129981"/>
    <m/>
    <m/>
    <m/>
    <s v="NULL"/>
    <m/>
    <m/>
    <m/>
    <m/>
    <m/>
    <m/>
    <m/>
    <m/>
    <m/>
    <m/>
    <m/>
    <m/>
    <m/>
    <m/>
    <m/>
    <m/>
    <m/>
    <n v="2019"/>
    <x v="0"/>
    <s v="הריסה + בנייה"/>
    <m/>
    <m/>
    <n v="1"/>
    <n v="1"/>
    <m/>
    <m/>
    <n v="1"/>
    <s v="למידע"/>
    <m/>
    <x v="0"/>
    <m/>
    <m/>
    <m/>
    <m/>
    <m/>
    <m/>
    <m/>
    <m/>
    <m/>
    <m/>
    <m/>
    <m/>
    <m/>
    <n v="600"/>
    <n v="750"/>
    <b v="0"/>
    <m/>
    <m/>
    <m/>
    <m/>
    <m/>
    <m/>
    <m/>
    <s v="אין מידע באתר"/>
    <m/>
    <m/>
    <m/>
    <m/>
    <s v="פיש"/>
    <m/>
    <m/>
    <m/>
    <m/>
    <m/>
  </r>
  <r>
    <n v="526"/>
    <m/>
    <m/>
    <m/>
    <m/>
    <m/>
    <m/>
    <m/>
    <m/>
    <m/>
    <m/>
    <n v="31126"/>
    <n v="4238"/>
    <s v="מרכז"/>
    <x v="23"/>
    <x v="108"/>
    <s v="שלום אש"/>
    <s v="אב"/>
    <m/>
    <s v="רשויות"/>
    <s v="מיסוי - פינוי-בינוי"/>
    <s v="תכנית מאושרת עם פעילות יזמית"/>
    <n v="7014332"/>
    <s v="410 20191388"/>
    <n v="410"/>
    <n v="20191388"/>
    <s v="בקשה למידע"/>
    <s v="בניה חדשה"/>
    <n v="6322"/>
    <s v="פתח תקווה"/>
    <n v="7900"/>
    <s v="קרול יעקב"/>
    <n v="909"/>
    <n v="3"/>
    <n v="3"/>
    <m/>
    <d v="2019-10-28T00:00:00"/>
    <n v="0"/>
    <n v="150"/>
    <m/>
    <m/>
    <n v="150"/>
    <m/>
    <m/>
    <m/>
    <m/>
    <m/>
    <s v="הקמת בניין מגורים חדש 1 מתוך 5 מגדלים במגרת פרוייקט פינוי בינוי לפי תכנית 410-0129981 מתחם שלום אש. בתוך הבניין 150 דירות למגורים ב-32 קומות מעל קומת קרקע ומרתף משותף ל-5 מגדלי מגורים שנמצא בתחום מגר"/>
    <m/>
    <m/>
    <m/>
    <s v="NULL"/>
    <m/>
    <m/>
    <m/>
    <m/>
    <m/>
    <m/>
    <m/>
    <m/>
    <m/>
    <m/>
    <m/>
    <m/>
    <m/>
    <m/>
    <m/>
    <m/>
    <m/>
    <n v="2019"/>
    <x v="0"/>
    <s v="בנייה"/>
    <m/>
    <m/>
    <n v="1"/>
    <m/>
    <m/>
    <m/>
    <n v="2"/>
    <s v="למידע"/>
    <m/>
    <x v="0"/>
    <m/>
    <m/>
    <m/>
    <m/>
    <m/>
    <m/>
    <m/>
    <m/>
    <m/>
    <m/>
    <m/>
    <m/>
    <m/>
    <n v="600"/>
    <n v="750"/>
    <b v="0"/>
    <m/>
    <m/>
    <m/>
    <m/>
    <m/>
    <m/>
    <m/>
    <m/>
    <m/>
    <m/>
    <m/>
    <m/>
    <m/>
    <m/>
    <m/>
    <m/>
    <m/>
    <m/>
  </r>
  <r>
    <n v="1308"/>
    <m/>
    <m/>
    <m/>
    <m/>
    <m/>
    <m/>
    <m/>
    <m/>
    <m/>
    <m/>
    <n v="31126"/>
    <n v="4238"/>
    <s v="מרכז"/>
    <x v="23"/>
    <x v="108"/>
    <s v="שלום אש"/>
    <s v="אב"/>
    <m/>
    <s v="רשויות"/>
    <s v="פינוי-בינוי"/>
    <s v="תכנית מאושרת עם פעילות יזמית"/>
    <n v="7174129"/>
    <s v="410 20200079"/>
    <n v="410"/>
    <n v="20200079"/>
    <s v="בקשה למידע                                                                      "/>
    <s v="בניה חדשה                               "/>
    <n v="15626"/>
    <s v="פתח תקווה"/>
    <n v="7900"/>
    <s v="אורלוב זאב                                                  "/>
    <n v="124"/>
    <n v="3"/>
    <n v="3"/>
    <m/>
    <d v="2020-01-20T00:00:00"/>
    <n v="0"/>
    <n v="750"/>
    <m/>
    <m/>
    <n v="150"/>
    <s v="2020_03"/>
    <d v="2020-12-03T17:05:37"/>
    <m/>
    <m/>
    <s v="מהות הבקשה"/>
    <s v=" הקמת שכונת שלום אש במסגרת פרוייקט פינוי ובינוי לפי תכנית 410-0129981 מתחם שלום אש. חמישה בנייני מגורים בני150  דירות מגורים ב-32 קומות מעל קומת הקרקע ומרתף משותף ל- 5 מגדלי מגורים. הבקשה כוללת את אחת או יותר מהעבודות להלן:  חפירה, חניה לא מקורה, עבודות פיתוח,(פירוט: עבודות פיתוח שטח במגרש מגורים ושצפ ), גדרות ושערים                                                                                                                                                                                                                                                                                                                                                                                                                                                                                                                                                                                                                                                                                                          "/>
    <n v="0"/>
    <s v="NULL"/>
    <s v="NULL"/>
    <s v="NULL"/>
    <m/>
    <m/>
    <m/>
    <m/>
    <m/>
    <m/>
    <m/>
    <m/>
    <m/>
    <m/>
    <m/>
    <m/>
    <m/>
    <m/>
    <s v="NULL"/>
    <s v="NULL"/>
    <s v="לפי גוש חלקה (מרץ 2021)"/>
    <n v="2020"/>
    <x v="0"/>
    <s v="חפירה"/>
    <m/>
    <m/>
    <n v="1"/>
    <m/>
    <m/>
    <m/>
    <n v="2"/>
    <s v="למידע"/>
    <m/>
    <x v="0"/>
    <m/>
    <m/>
    <m/>
    <m/>
    <m/>
    <m/>
    <m/>
    <m/>
    <m/>
    <m/>
    <m/>
    <s v="מתחם רלוונטי לפי כתובת"/>
    <m/>
    <n v="600"/>
    <n v="750"/>
    <b v="0"/>
    <m/>
    <m/>
    <m/>
    <m/>
    <m/>
    <m/>
    <m/>
    <s v="לא היו החלטות בבקשה"/>
    <m/>
    <m/>
    <m/>
    <m/>
    <m/>
    <m/>
    <m/>
    <m/>
    <m/>
    <m/>
  </r>
  <r>
    <n v="1319"/>
    <m/>
    <m/>
    <m/>
    <m/>
    <m/>
    <m/>
    <m/>
    <m/>
    <m/>
    <m/>
    <n v="31126"/>
    <n v="4238"/>
    <s v="מרכז"/>
    <x v="23"/>
    <x v="108"/>
    <s v="שלום אש"/>
    <s v="אב"/>
    <m/>
    <s v="רשויות"/>
    <s v="פינוי-בינוי"/>
    <s v="תכנית מאושרת עם פעילות יזמית"/>
    <n v="7179666"/>
    <s v="410 20200907"/>
    <n v="410"/>
    <n v="20200907"/>
    <s v="בקשה להיתר                                                                      "/>
    <s v="בניה חדשה                               "/>
    <n v="15626"/>
    <s v="פתח תקווה"/>
    <n v="7900"/>
    <s v="אורלוב זאב                                                  "/>
    <n v="124"/>
    <n v="3"/>
    <n v="3"/>
    <m/>
    <d v="2020-08-10T00:00:00"/>
    <n v="0"/>
    <n v="0"/>
    <m/>
    <m/>
    <n v="150"/>
    <s v="2020_03"/>
    <d v="2020-12-03T17:05:37"/>
    <m/>
    <m/>
    <s v="מהות הבקשה"/>
    <s v=" הקמת מגדל מגורים במגרש 2001C עפי תכנית 410-01299811 (13/505 – מתחם שלום אש). הריסת מבנים קיימים בהתאם לתכנית לצורך בניית המגדל הראשון. בניית חלק מקומת הקרקע והמרתפים לטובת חניונים, מחסנים ומתקנים טכנים במגרש 2002C ובשצפ הסמוך. סהכ 150 יחד ב- 31 קומות מגורים, קומת קרקע, שתי קומות מרתפים, קומת גלריה חלקית וקומת גג טכני.                                                                                                                                                                                                                                                                                                                                                                                                                                                                                                                                                                                                                                                                                                    "/>
    <n v="0"/>
    <s v="NULL"/>
    <s v="NULL"/>
    <s v="NULL"/>
    <m/>
    <m/>
    <m/>
    <m/>
    <m/>
    <m/>
    <m/>
    <m/>
    <m/>
    <m/>
    <m/>
    <m/>
    <m/>
    <m/>
    <s v="NULL"/>
    <s v="NULL"/>
    <s v="לפי גוש חלקה (מרץ 2021)"/>
    <n v="2020"/>
    <x v="0"/>
    <s v="הריסה + בנייה"/>
    <m/>
    <m/>
    <n v="1"/>
    <m/>
    <m/>
    <m/>
    <n v="3"/>
    <s v="להיתר"/>
    <m/>
    <x v="0"/>
    <m/>
    <m/>
    <m/>
    <m/>
    <m/>
    <m/>
    <m/>
    <m/>
    <m/>
    <m/>
    <m/>
    <s v="מתחם רלוונטי לפי כתובת"/>
    <m/>
    <n v="600"/>
    <n v="750"/>
    <b v="0"/>
    <m/>
    <m/>
    <m/>
    <m/>
    <m/>
    <m/>
    <m/>
    <s v="לא היו החלטות בבקשה"/>
    <m/>
    <m/>
    <m/>
    <m/>
    <m/>
    <s v="פיש"/>
    <m/>
    <m/>
    <m/>
    <m/>
  </r>
  <r>
    <n v="1305"/>
    <m/>
    <m/>
    <m/>
    <m/>
    <m/>
    <m/>
    <m/>
    <m/>
    <m/>
    <m/>
    <n v="31126"/>
    <n v="4238"/>
    <s v="מרכז"/>
    <x v="23"/>
    <x v="108"/>
    <s v="שלום אש"/>
    <s v="אב"/>
    <m/>
    <s v="רשויות"/>
    <s v="פינוי-בינוי"/>
    <s v="תכנית מאושרת עם פעילות יזמית"/>
    <n v="7142660"/>
    <s v="410 20201045"/>
    <n v="410"/>
    <n v="20201045"/>
    <s v="בקשה להיתר"/>
    <s v="בניה חדשה                               "/>
    <n v="15626"/>
    <s v="פתח תקווה"/>
    <n v="7900"/>
    <s v="אורלוב זאב                                                  "/>
    <n v="124"/>
    <n v="3"/>
    <n v="3"/>
    <m/>
    <d v="2020-09-07T00:00:00"/>
    <n v="0"/>
    <n v="0"/>
    <n v="42"/>
    <n v="108"/>
    <n v="150"/>
    <s v="2020_02"/>
    <d v="2020-11-24T10:27:21"/>
    <s v="חלוקת נתוני מתחם"/>
    <s v="חישוב מתמטי"/>
    <s v="מהות הבקשה"/>
    <s v="‏פרוייקט &quot;שלום אש&quot; - הקמת מגדל מגורים במגרש C2001, הריסת מבנים קיימים לבניית_x000a_‏המגדל הראשון . לפי תוכנית 410-0129981,505/13 מתחם._x000a_‏סה&quot;כ: 150 יח&quot;ד ב -31 קומות מגורים, קומת גלריה חלקית,קומת כניסה בגובה כפול, שתי_x000a_‏קומות מרתף עם חדר טרפו בקומת מרתף העליון+ צובר גז במפלס קרקע._x000a_‏חפירה פתוחה חלקית לתוך מגרש 2002 ומדרגות מילוט זמניות עד להשלמת הבניין השני_x000a_‏עתידי._x000a_‏חפירה ודיפון וחדירת עוגנים לחלקות גובלות בתיאום עם מחלקת נכסים.                                                                                                                                                                                                                                                                                                                                                                                                                                                                                                                                                                                                                              "/>
    <n v="20200004"/>
    <d v="2020-11-05T00:00:00"/>
    <s v="  בהמשך להחלטה הקודמת, יש להשלים הדרישות כדלקמן:  1. להציג תוכנית פיתוח הכוללת: גבהים, עומק אדמה גננית, שצפ לרחוב קרול, תשתיות      וכו'.  2. להנמיך גובה ה – 0.00 לחצי מטר, תאום חזיתות, עיצוב הבניינים בתאום עם אדריכל      העיר.  3. יש לעמוד בתקן 5281 לבניה ירוקה.  4. מיקום חדר טרפו' וגנרטור סופי מאושר עי חברת חשמל, תכנון פתחי האוורור של חדרי      טרפו' כך שלא יהיו בתחום השצפ, בתאום עם אדריכל העיר והאישור אגף לאיכות      הסביבה.  5. להראות תכנון ראשוני עקרוני של השצפ.  6. להציג תאום תשתיות.  7. לסמן פירי אשפה.  8. להציג חתימות מול אגף נכסי העירייה בהתייחס לפינוי הקונסרבטריון.  9. אישור אגף התנועה להסדרי התנועה.  10. יש לקיים פגישה עם אדריכל העיר ובודקת הבקשה להיתר.  11. להציג תוכנית כוללת לכל המתחם עם זכות מעבר להולכי רגל, שצפים וכו'.  12. יש לבדוק משפטית בהתייחס למיקום המחסנים בקומת מרתף.  13. בתנאי מילוי גיליון דרישות מצורף."/>
    <s v="NULL"/>
    <n v="2022139"/>
    <m/>
    <d v="2022-05-25T00:00:00"/>
    <m/>
    <m/>
    <m/>
    <n v="42"/>
    <s v="חלוקת נתוני מתחם"/>
    <n v="108"/>
    <s v="חישוב מתמטי"/>
    <n v="150"/>
    <s v="טופס ההיתר"/>
    <m/>
    <s v="‏פרוייקט &quot;שלום אש&quot; - הקמת מגדל מגורים במגרש C2001, הריסת מבנים קיימים לבניית_x000a_‏המגדל הראשון . לפי תוכנית 410-0129981,505/13 מתחם._x000a_‏סה&quot;כ: 150 יח&quot;ד ב -31 קומות מגורים, קומת גלריה חלקית,קומת כניסה בגובה כפול, שתי_x000a_‏קומות מרתף עם חדר טרפו בקומת מרתף העליון+ צובר גז במפלס קרקע._x000a_‏חפירה פתוחה חלקית לתוך מגרש 2002 ומדרגות מילוט זמניות עד להשלמת הבניין השני_x000a_‏עתידי._x000a_‏חפירה ודיפון וחדירת עוגנים לחלקות גובלות בתיאום עם מחלקת נכסים.                                                                                                                                                                                                                                                                                                                                                                                                                                                                                                                                                                                                                              "/>
    <s v="NULL"/>
    <s v="NULL"/>
    <s v="לפי גוש חלקה (מרץ 2021)"/>
    <n v="2020"/>
    <x v="3"/>
    <s v="הריסה + חפירה ודיפון + בנייה"/>
    <s v="הריסה + חפירה ודיפון + בנייה"/>
    <s v="אני כמעט בטוח שמדובר רק בסוג בקשה של הריסה, אבל שווה שתעברי שוב על מהות הבקשה מאתר העירייה כדי לוודא, במהות כתוב: _x000a_&quot;‏פרוייקט &quot;שלום אש&quot; - הקמת מגדל מגורים במגרש c2001 , הריסת מבנים קיימים לבניית ‏המגדל הראשון , חלק מקומת הקרקע והמרתפים לטובת חניונים ,מחסנים ומתקנים טכנים_x000a_‏במגרש c2002 ובשצ&quot;פ הסמוך.סה&quot;כ 150 יח&quot;ד ב -31 קומות מגורים, קומת קרקע, שתי ‏קומות מרתף, קומת גלריה חלקית וקומת גג טכני. (חדר טרפו במרתף).  מדובר בבנייה של בניין 1 בלבד (c2001)&quot;"/>
    <n v="1"/>
    <m/>
    <m/>
    <m/>
    <n v="1"/>
    <s v="להיתר"/>
    <m/>
    <x v="1"/>
    <m/>
    <m/>
    <m/>
    <n v="7142660"/>
    <m/>
    <s v="היתר ידני ולכן אין ID"/>
    <m/>
    <m/>
    <m/>
    <m/>
    <m/>
    <s v="מתחם רלוונטי לפי כתובת"/>
    <m/>
    <n v="600"/>
    <n v="750"/>
    <b v="0"/>
    <m/>
    <m/>
    <m/>
    <m/>
    <m/>
    <m/>
    <m/>
    <s v="לא היו החלטות בבקשה"/>
    <m/>
    <m/>
    <m/>
    <m/>
    <m/>
    <m/>
    <m/>
    <m/>
    <m/>
    <m/>
  </r>
  <r>
    <n v="533"/>
    <m/>
    <m/>
    <m/>
    <m/>
    <m/>
    <m/>
    <m/>
    <m/>
    <m/>
    <m/>
    <n v="30773"/>
    <m/>
    <s v="מרכז"/>
    <x v="24"/>
    <x v="109"/>
    <m/>
    <s v="אב"/>
    <m/>
    <s v="רשויות"/>
    <s v="רשויות מקומיות - פינוי-בינוי"/>
    <s v="בביצוע"/>
    <n v="88888891"/>
    <s v="457"/>
    <n v="457"/>
    <s v=""/>
    <m/>
    <m/>
    <m/>
    <s v="קדימה-צורן"/>
    <n v="195"/>
    <m/>
    <s v="NULL"/>
    <m/>
    <m/>
    <m/>
    <d v="2015-12-31T00:00:00"/>
    <m/>
    <m/>
    <m/>
    <m/>
    <n v="151"/>
    <m/>
    <m/>
    <m/>
    <m/>
    <m/>
    <m/>
    <m/>
    <m/>
    <m/>
    <s v="NULL"/>
    <m/>
    <m/>
    <d v="2018-12-31T00:00:00"/>
    <m/>
    <m/>
    <m/>
    <m/>
    <m/>
    <m/>
    <m/>
    <n v="151"/>
    <m/>
    <m/>
    <m/>
    <m/>
    <m/>
    <m/>
    <n v="2015"/>
    <x v="4"/>
    <m/>
    <m/>
    <m/>
    <n v="1"/>
    <m/>
    <m/>
    <m/>
    <n v="1"/>
    <s v="להיתר"/>
    <s v="ידנית - יש למצוא את הבקשה"/>
    <x v="1"/>
    <s v="ידנית - יש למצוא את ההיתר"/>
    <m/>
    <s v="מודיעין אנושי - מבוסס נתוני אלון"/>
    <n v="88888891"/>
    <m/>
    <s v="בקשה איי די  ידנית -- יש לבצע בדיקה האם קיים בדטה, במידה ולא - יש להכניס את הבקשה וההיתר לדטה "/>
    <m/>
    <m/>
    <m/>
    <m/>
    <m/>
    <m/>
    <m/>
    <n v="73"/>
    <n v="73"/>
    <b v="1"/>
    <m/>
    <m/>
    <m/>
    <m/>
    <m/>
    <m/>
    <m/>
    <m/>
    <m/>
    <m/>
    <m/>
    <m/>
    <m/>
    <m/>
    <m/>
    <m/>
    <m/>
    <m/>
  </r>
  <r>
    <n v="535"/>
    <m/>
    <m/>
    <m/>
    <m/>
    <m/>
    <m/>
    <m/>
    <m/>
    <m/>
    <m/>
    <n v="4299"/>
    <m/>
    <s v="תל אביב"/>
    <x v="25"/>
    <x v="110"/>
    <m/>
    <m/>
    <m/>
    <s v="מיסוי"/>
    <s v="מיסוי - פינוי-בינוי"/>
    <s v="תכנית מאושרת עם פעילות יזמית"/>
    <n v="5374428"/>
    <s v="508 20180313"/>
    <n v="508"/>
    <n v="20180313"/>
    <s v="בקשה מקוונת עם הקלות"/>
    <s v="פינוי בינוי"/>
    <n v="6491047"/>
    <s v="קריית אונו"/>
    <n v="2620"/>
    <s v="אחאב"/>
    <n v="208"/>
    <n v="3"/>
    <n v="3"/>
    <m/>
    <d v="2018-08-23T00:00:00"/>
    <n v="0"/>
    <n v="0"/>
    <m/>
    <m/>
    <n v="86"/>
    <m/>
    <m/>
    <m/>
    <m/>
    <m/>
    <s v="בניית מבנה מגורים בן - קומת קרקע + 15 קומות מגורים + קומה טכנית הכולל 91 יח&quot;ד מעל 5 קומות חניון מתחם אחאב - בניין צפוני"/>
    <m/>
    <m/>
    <m/>
    <s v="NULL"/>
    <m/>
    <m/>
    <m/>
    <m/>
    <m/>
    <m/>
    <m/>
    <m/>
    <m/>
    <m/>
    <m/>
    <m/>
    <m/>
    <m/>
    <m/>
    <m/>
    <m/>
    <n v="2018"/>
    <x v="0"/>
    <s v="בנייה"/>
    <m/>
    <m/>
    <n v="1"/>
    <m/>
    <m/>
    <m/>
    <n v="2"/>
    <s v="מקוונת (להיתר)"/>
    <m/>
    <x v="0"/>
    <m/>
    <m/>
    <m/>
    <m/>
    <m/>
    <m/>
    <m/>
    <m/>
    <m/>
    <m/>
    <m/>
    <m/>
    <s v="מיצוי יח&quot;ד בפרויקט"/>
    <n v="0"/>
    <n v="0"/>
    <b v="1"/>
    <m/>
    <m/>
    <m/>
    <m/>
    <m/>
    <m/>
    <m/>
    <m/>
    <m/>
    <m/>
    <m/>
    <m/>
    <m/>
    <m/>
    <m/>
    <m/>
    <m/>
    <m/>
  </r>
  <r>
    <n v="534"/>
    <m/>
    <m/>
    <m/>
    <m/>
    <m/>
    <m/>
    <m/>
    <m/>
    <m/>
    <m/>
    <n v="4299"/>
    <m/>
    <s v="תל אביב"/>
    <x v="25"/>
    <x v="110"/>
    <m/>
    <m/>
    <m/>
    <s v="מיסוי"/>
    <s v="מיסוי - פינוי-בינוי"/>
    <s v="תכנית מאושרת עם פעילות יזמית"/>
    <n v="7006389"/>
    <s v="508 20180313"/>
    <n v="508"/>
    <n v="20180313"/>
    <s v="בקשה מקוונת עם הקלות"/>
    <s v="פינוי בינוי"/>
    <n v="64912016"/>
    <s v="קריית אונו"/>
    <n v="2620"/>
    <s v="אחאב"/>
    <n v="208"/>
    <n v="3"/>
    <n v="3"/>
    <m/>
    <d v="2018-08-23T00:00:00"/>
    <n v="0"/>
    <n v="0"/>
    <m/>
    <m/>
    <n v="86"/>
    <m/>
    <m/>
    <m/>
    <m/>
    <m/>
    <s v="בניין צפוני: בניין משותף הכולל: קומת קרקע (לובי + מצב&quot;ר), 16 קומות מגורים מעל 5 קומות מרתף. ס&quot;ה בבניין 86 יח&quot;ד. פינוי בינוי מתחם אחאב"/>
    <m/>
    <m/>
    <m/>
    <s v="NULL"/>
    <m/>
    <m/>
    <m/>
    <m/>
    <m/>
    <m/>
    <m/>
    <m/>
    <m/>
    <m/>
    <m/>
    <m/>
    <m/>
    <m/>
    <m/>
    <m/>
    <m/>
    <n v="2018"/>
    <x v="0"/>
    <s v="בנייה"/>
    <m/>
    <m/>
    <n v="1"/>
    <m/>
    <m/>
    <m/>
    <n v="3"/>
    <s v="מקוונת (להיתר)"/>
    <m/>
    <x v="0"/>
    <m/>
    <m/>
    <m/>
    <m/>
    <m/>
    <m/>
    <m/>
    <m/>
    <m/>
    <m/>
    <m/>
    <m/>
    <s v="מיצוי יח&quot;ד בפרויקט"/>
    <n v="0"/>
    <n v="0"/>
    <b v="1"/>
    <m/>
    <m/>
    <m/>
    <m/>
    <m/>
    <m/>
    <m/>
    <s v="אישור בתנאים"/>
    <m/>
    <m/>
    <m/>
    <m/>
    <m/>
    <m/>
    <m/>
    <m/>
    <m/>
    <m/>
  </r>
  <r>
    <n v="2036"/>
    <m/>
    <m/>
    <m/>
    <m/>
    <m/>
    <m/>
    <m/>
    <m/>
    <m/>
    <m/>
    <n v="4299"/>
    <m/>
    <s v="תל אביב"/>
    <x v="25"/>
    <x v="110"/>
    <m/>
    <m/>
    <m/>
    <s v="מיסוי"/>
    <s v="פינוי-בינוי"/>
    <s v="תכנית מאושרת עם פעילות יזמית"/>
    <n v="7578255"/>
    <s v="508 20210385"/>
    <n v="508"/>
    <n v="20210385"/>
    <s v="בקשה מקוונת"/>
    <s v="פינוי בינוי"/>
    <n v="64912016"/>
    <s v="קריית אונו"/>
    <n v="2620"/>
    <s v="אחאב"/>
    <n v="208"/>
    <n v="3"/>
    <n v="3"/>
    <m/>
    <d v="2021-10-28T00:00:00"/>
    <m/>
    <m/>
    <n v="56"/>
    <n v="92"/>
    <n v="148"/>
    <s v="2022_02"/>
    <m/>
    <s v="נתוני מתחם"/>
    <s v="נתוני מתחם"/>
    <s v="מנהלת"/>
    <s v="הריסה של 2 בנייני מגורים + חפירה ודיפון עבור 3 קומות מרתף מתחת ל-2 בניינים. מתחם פינוי בינוי אחאב - "/>
    <m/>
    <m/>
    <m/>
    <m/>
    <n v="4147"/>
    <m/>
    <d v="2022-01-27T00:00:00"/>
    <m/>
    <m/>
    <m/>
    <n v="56"/>
    <s v="נתוני מתחם"/>
    <n v="92"/>
    <s v="נתוני מתחם"/>
    <n v="148"/>
    <s v="נתוני מתחם"/>
    <m/>
    <s v="מתחם פינוי בינוי אחאב -_x000a_הריסה של 2 בנייני מגורים + חפירה ודיפון עבור 3 קומות מרתף מתחת ל-2 בניינים."/>
    <m/>
    <m/>
    <m/>
    <n v="2021"/>
    <x v="3"/>
    <s v="הריסה + חפירה ודיפון"/>
    <s v="הריסה + חפירה ודיפון"/>
    <m/>
    <s v="1,2"/>
    <m/>
    <m/>
    <m/>
    <n v="1"/>
    <s v="מקוונת (להיתר)"/>
    <m/>
    <x v="1"/>
    <m/>
    <m/>
    <s v="אתר עירייה"/>
    <n v="7578255"/>
    <m/>
    <s v="היתר מאתר עירייה ולכן אין ID"/>
    <m/>
    <m/>
    <m/>
    <m/>
    <m/>
    <m/>
    <s v="מיצוי יח&quot;ד בפרויקט"/>
    <n v="0"/>
    <n v="0"/>
    <b v="1"/>
    <m/>
    <m/>
    <m/>
    <m/>
    <m/>
    <m/>
    <m/>
    <m/>
    <m/>
    <m/>
    <m/>
    <m/>
    <m/>
    <m/>
    <m/>
    <m/>
    <m/>
    <m/>
  </r>
  <r>
    <n v="536"/>
    <m/>
    <m/>
    <m/>
    <m/>
    <m/>
    <m/>
    <m/>
    <m/>
    <m/>
    <m/>
    <n v="4299"/>
    <m/>
    <s v="תל אביב"/>
    <x v="25"/>
    <x v="110"/>
    <m/>
    <m/>
    <m/>
    <s v="מיסוי"/>
    <s v="פינוי-בינוי"/>
    <s v="תכנית מאושרת עם פעילות יזמית"/>
    <n v="5374427"/>
    <s v="508 20180312"/>
    <n v="508"/>
    <n v="20180312"/>
    <s v="בקשה מקוונת עם הקלות"/>
    <s v="פינוי בינוי"/>
    <n v="64912017"/>
    <s v="קריית אונו"/>
    <n v="2620"/>
    <s v="אחאב"/>
    <n v="208"/>
    <n v="4"/>
    <n v="4"/>
    <m/>
    <d v="2018-08-23T00:00:00"/>
    <n v="0"/>
    <n v="0"/>
    <m/>
    <m/>
    <n v="86"/>
    <m/>
    <m/>
    <m/>
    <m/>
    <m/>
    <s v="בניית מבנה מגורים בן קומת קרקע + 14 קומות מגורים + ק. טכני הכולל 86 יח&quot;ד מעל 5 קומות חניון. בניין דרומי"/>
    <m/>
    <m/>
    <m/>
    <s v="NULL"/>
    <m/>
    <m/>
    <m/>
    <m/>
    <m/>
    <m/>
    <m/>
    <m/>
    <m/>
    <m/>
    <m/>
    <m/>
    <m/>
    <m/>
    <m/>
    <m/>
    <s v="שליפת כתובות (אוגוסט 2020)"/>
    <n v="2018"/>
    <x v="0"/>
    <s v="בנייה"/>
    <m/>
    <m/>
    <n v="2"/>
    <m/>
    <m/>
    <m/>
    <n v="2"/>
    <s v="מקוונת (להיתר)"/>
    <m/>
    <x v="0"/>
    <m/>
    <m/>
    <m/>
    <m/>
    <m/>
    <m/>
    <m/>
    <m/>
    <m/>
    <m/>
    <m/>
    <m/>
    <s v="מיצוי יח&quot;ד בפרויקט"/>
    <n v="0"/>
    <n v="0"/>
    <b v="1"/>
    <m/>
    <m/>
    <m/>
    <m/>
    <m/>
    <m/>
    <m/>
    <m/>
    <m/>
    <m/>
    <m/>
    <m/>
    <m/>
    <m/>
    <m/>
    <m/>
    <m/>
    <m/>
  </r>
  <r>
    <n v="537"/>
    <m/>
    <m/>
    <m/>
    <m/>
    <m/>
    <m/>
    <m/>
    <m/>
    <m/>
    <m/>
    <n v="4299"/>
    <m/>
    <s v="תל אביב"/>
    <x v="25"/>
    <x v="110"/>
    <m/>
    <m/>
    <m/>
    <s v="מיסוי"/>
    <s v="פינוי-בינוי"/>
    <s v="תכנית מאושרת עם פעילות יזמית"/>
    <n v="7006440"/>
    <s v="508 20180312"/>
    <n v="508"/>
    <n v="20180312"/>
    <s v="בקשה מקוונת עם הקלות"/>
    <s v="פינוי בינוי"/>
    <n v="64912017"/>
    <s v="קריית אונו"/>
    <n v="2620"/>
    <s v="אחאב"/>
    <n v="208"/>
    <n v="4"/>
    <n v="4"/>
    <s v=""/>
    <d v="2018-08-23T00:00:00"/>
    <n v="0"/>
    <n v="0"/>
    <m/>
    <m/>
    <n v="82"/>
    <m/>
    <m/>
    <m/>
    <m/>
    <m/>
    <s v="בניין דרומי: בניין משותף הכולל: קומת קרקע, 15 קומות מגורים מעל 5 קומות מרתף. ס&quot;ה בבניין 82 יח&quot;ד. פינוי בינוי מתחם אחאב"/>
    <m/>
    <m/>
    <m/>
    <s v="NULL"/>
    <m/>
    <m/>
    <m/>
    <m/>
    <m/>
    <m/>
    <m/>
    <m/>
    <m/>
    <m/>
    <m/>
    <m/>
    <m/>
    <m/>
    <m/>
    <m/>
    <s v="שליפת כתובות (אוגוסט 2020)"/>
    <n v="2018"/>
    <x v="0"/>
    <s v="בנייה"/>
    <m/>
    <m/>
    <n v="2"/>
    <m/>
    <m/>
    <m/>
    <n v="3"/>
    <s v="מקוונת (להיתר)"/>
    <m/>
    <x v="0"/>
    <m/>
    <m/>
    <m/>
    <m/>
    <m/>
    <m/>
    <m/>
    <m/>
    <m/>
    <m/>
    <m/>
    <m/>
    <s v="מיצוי יח&quot;ד בפרויקט"/>
    <n v="0"/>
    <n v="0"/>
    <b v="1"/>
    <m/>
    <m/>
    <m/>
    <m/>
    <m/>
    <m/>
    <m/>
    <s v="אישור בתנאים"/>
    <m/>
    <m/>
    <m/>
    <m/>
    <m/>
    <m/>
    <m/>
    <m/>
    <m/>
    <m/>
  </r>
  <r>
    <n v="2351"/>
    <s v="פברואר 2022 - טיוב בקשות שאינן כפולות"/>
    <s v="כן"/>
    <m/>
    <m/>
    <m/>
    <m/>
    <m/>
    <m/>
    <s v="פינוי בינוי"/>
    <s v="הוגשה בקשה להיתר"/>
    <n v="4299"/>
    <m/>
    <s v="תל אביב"/>
    <x v="25"/>
    <x v="110"/>
    <m/>
    <m/>
    <m/>
    <s v="מיסוי"/>
    <s v="פינוי בינוי"/>
    <m/>
    <n v="7543941"/>
    <s v="508 20210357"/>
    <n v="508"/>
    <n v="20210357"/>
    <s v="בקשה מקוונת עם הקלות"/>
    <s v="פינוי בינוי"/>
    <n v="64912017"/>
    <s v="קריית אונו"/>
    <n v="2620"/>
    <s v="אחאב"/>
    <n v="208"/>
    <n v="4"/>
    <n v="4"/>
    <s v="     "/>
    <d v="2021-10-14T00:00:00"/>
    <n v="0"/>
    <n v="0"/>
    <m/>
    <m/>
    <n v="72"/>
    <s v="2021_08"/>
    <d v="2021-11-16T12:46:00"/>
    <s v="NULL"/>
    <s v="NULL"/>
    <s v="מהות הבקשה"/>
    <s v="בית מגורים בן 16 קומות (קרקע+14 קומות מגורים+קומת פנטהאוז). סה&quot;כ 72 יח&quot;ד. פינוי בינוי אחאב: בניין 2 דרומי. "/>
    <s v="NULL"/>
    <s v="NULL"/>
    <s v="NULL"/>
    <s v="NULL"/>
    <m/>
    <s v="NULL"/>
    <m/>
    <s v="NULL"/>
    <s v="NULL"/>
    <s v="NULL"/>
    <m/>
    <m/>
    <m/>
    <m/>
    <m/>
    <m/>
    <s v="NULL"/>
    <m/>
    <s v="NULL"/>
    <s v="NULL"/>
    <s v="כתובת"/>
    <n v="2021"/>
    <x v="0"/>
    <s v="בנייה"/>
    <m/>
    <m/>
    <n v="2"/>
    <m/>
    <m/>
    <m/>
    <n v="2"/>
    <s v="מקוונת (להיתר)"/>
    <m/>
    <x v="0"/>
    <m/>
    <m/>
    <m/>
    <m/>
    <m/>
    <m/>
    <m/>
    <m/>
    <m/>
    <m/>
    <m/>
    <m/>
    <s v="מיצוי יח&quot;ד בפרויקט"/>
    <n v="0"/>
    <n v="0"/>
    <b v="1"/>
    <m/>
    <m/>
    <m/>
    <m/>
    <m/>
    <m/>
    <m/>
    <m/>
    <m/>
    <s v="פיש"/>
    <s v="שחר"/>
    <m/>
    <m/>
    <m/>
    <m/>
    <m/>
    <m/>
    <m/>
  </r>
  <r>
    <n v="2032"/>
    <m/>
    <m/>
    <m/>
    <m/>
    <m/>
    <m/>
    <m/>
    <m/>
    <m/>
    <m/>
    <n v="4087"/>
    <m/>
    <m/>
    <x v="25"/>
    <x v="111"/>
    <m/>
    <m/>
    <m/>
    <s v="מיסוי"/>
    <m/>
    <m/>
    <n v="5374359"/>
    <s v="508 20180087"/>
    <n v="508"/>
    <n v="20180087"/>
    <s v="בקשה מקוונת"/>
    <s v="הריסה"/>
    <n v="64961000"/>
    <s v="קריית אונו"/>
    <n v="2620"/>
    <s v="אשכול לוי"/>
    <n v="210"/>
    <n v="113"/>
    <n v="113"/>
    <m/>
    <d v="2018-03-07T00:00:00"/>
    <m/>
    <m/>
    <m/>
    <m/>
    <m/>
    <m/>
    <m/>
    <m/>
    <m/>
    <m/>
    <s v="הריסת מבנה מגורים במסגרת פינוי בינוי + בקשה לחפירה ודיפון. "/>
    <m/>
    <m/>
    <m/>
    <n v="1555327"/>
    <n v="3775"/>
    <s v="בקשה מקוונת"/>
    <d v="2018-06-11T00:00:00"/>
    <s v="הריסה"/>
    <n v="0"/>
    <n v="0"/>
    <m/>
    <m/>
    <m/>
    <m/>
    <m/>
    <m/>
    <m/>
    <s v="פינוי בינוי בר יהודה, הריסת מבנה מגורים + חפירה ודיפון. "/>
    <m/>
    <m/>
    <m/>
    <n v="2018"/>
    <x v="4"/>
    <s v="הריסה + חפירה ודיפון"/>
    <s v="הריסה + חפירה ודיפון"/>
    <m/>
    <n v="8"/>
    <m/>
    <m/>
    <m/>
    <n v="2"/>
    <s v="מקוונת (להיתר)"/>
    <m/>
    <x v="3"/>
    <m/>
    <m/>
    <m/>
    <n v="5374359"/>
    <n v="1555327"/>
    <m/>
    <m/>
    <m/>
    <m/>
    <m/>
    <m/>
    <m/>
    <s v="מיצוי יח&quot;ד בפרויקט"/>
    <n v="0"/>
    <n v="0"/>
    <b v="1"/>
    <m/>
    <m/>
    <m/>
    <m/>
    <m/>
    <m/>
    <m/>
    <m/>
    <m/>
    <m/>
    <m/>
    <m/>
    <m/>
    <m/>
    <m/>
    <m/>
    <m/>
    <m/>
  </r>
  <r>
    <n v="538"/>
    <m/>
    <m/>
    <m/>
    <m/>
    <m/>
    <m/>
    <m/>
    <m/>
    <m/>
    <m/>
    <n v="4087"/>
    <m/>
    <s v="תל אביב"/>
    <x v="25"/>
    <x v="111"/>
    <m/>
    <m/>
    <m/>
    <s v="מיסוי"/>
    <s v="פינוי-בינוי"/>
    <s v="בביצוע"/>
    <n v="5250025"/>
    <s v="551 64961007"/>
    <n v="551"/>
    <n v="64961007"/>
    <s v="בקשה להיתר"/>
    <s v="בניה חדשה"/>
    <n v="64901007"/>
    <s v="קריית אונו"/>
    <n v="2620"/>
    <s v="אשכול לוי"/>
    <n v="210"/>
    <n v="119"/>
    <n v="119"/>
    <m/>
    <d v="2017-03-26T00:00:00"/>
    <n v="0"/>
    <n v="0"/>
    <m/>
    <m/>
    <m/>
    <m/>
    <m/>
    <m/>
    <m/>
    <m/>
    <s v="בניין מגורים ובו קומת מסחר לרחוב לוי אשכול ומעל 13 קומות מגורים+ גג טכני"/>
    <m/>
    <m/>
    <m/>
    <s v="NULL"/>
    <m/>
    <m/>
    <m/>
    <m/>
    <m/>
    <m/>
    <m/>
    <m/>
    <m/>
    <m/>
    <m/>
    <m/>
    <m/>
    <m/>
    <m/>
    <m/>
    <s v="שליפת חלקה 0 (אוגוסט 2020)"/>
    <n v="2017"/>
    <x v="0"/>
    <s v="בנייה"/>
    <m/>
    <m/>
    <n v="7"/>
    <m/>
    <m/>
    <m/>
    <n v="2"/>
    <s v="להיתר"/>
    <s v="האם מדובר במתחם לוי אשכול?"/>
    <x v="0"/>
    <m/>
    <m/>
    <m/>
    <m/>
    <m/>
    <m/>
    <m/>
    <m/>
    <m/>
    <m/>
    <m/>
    <m/>
    <s v="מיצוי יח&quot;ד בפרויקט"/>
    <n v="0"/>
    <n v="0"/>
    <b v="1"/>
    <m/>
    <m/>
    <m/>
    <m/>
    <m/>
    <m/>
    <m/>
    <s v="אין מידע באתר העירייה"/>
    <m/>
    <m/>
    <m/>
    <m/>
    <m/>
    <m/>
    <m/>
    <m/>
    <m/>
    <m/>
  </r>
  <r>
    <n v="539"/>
    <m/>
    <m/>
    <m/>
    <m/>
    <m/>
    <m/>
    <m/>
    <m/>
    <m/>
    <m/>
    <n v="4087"/>
    <m/>
    <s v="תל אביב"/>
    <x v="25"/>
    <x v="111"/>
    <m/>
    <m/>
    <m/>
    <s v="מיסוי"/>
    <s v="פינוי-בינוי"/>
    <s v="בביצוע"/>
    <n v="5374354"/>
    <s v="508 20170083"/>
    <n v="508"/>
    <n v="20170083"/>
    <s v="בקשה להיתר"/>
    <s v="בניה חדשה"/>
    <n v="64961007"/>
    <s v="קריית אונו"/>
    <n v="2620"/>
    <s v="אשכול לוי"/>
    <n v="210"/>
    <n v="119"/>
    <n v="119"/>
    <m/>
    <d v="2017-03-26T00:00:00"/>
    <n v="0"/>
    <n v="84"/>
    <n v="27"/>
    <n v="57"/>
    <n v="84"/>
    <m/>
    <m/>
    <m/>
    <m/>
    <m/>
    <s v="בניין מגורים כולל קומת מסחר לרחוב לוי אשכול, מרתפי חניה במגרש 1006, 13 קומות מגורים מעל הקרקע וגג טכני, סה&quot;כ 84 יח&quot;ד. מבנה מסחרי במגרש 1008."/>
    <m/>
    <m/>
    <m/>
    <n v="1555324"/>
    <n v="3791"/>
    <m/>
    <d v="2018-07-17T00:00:00"/>
    <m/>
    <n v="0"/>
    <n v="84"/>
    <n v="27"/>
    <m/>
    <n v="57"/>
    <m/>
    <n v="84"/>
    <m/>
    <m/>
    <s v="בניין מגורים כולל קומת מסחר לרחוב לוי אשכול, 3 קומות מרתפי חניה ומחסנים המשותפים למגרשים 1006 ו- 1007, 13 קומות מגורים מעל הקרקע וגג טכני, סה&quot;כ 84 יח&quot;ד."/>
    <m/>
    <m/>
    <s v="שליפה לפי תבעות (אוגוסט 2020)"/>
    <n v="2017"/>
    <x v="4"/>
    <s v="בנייה"/>
    <s v="בנייה"/>
    <m/>
    <n v="7"/>
    <m/>
    <m/>
    <m/>
    <n v="1"/>
    <s v="להיתר"/>
    <m/>
    <x v="1"/>
    <m/>
    <m/>
    <m/>
    <n v="5374354"/>
    <n v="1555324"/>
    <m/>
    <m/>
    <m/>
    <m/>
    <m/>
    <m/>
    <m/>
    <s v="מיצוי יח&quot;ד בפרויקט"/>
    <n v="0"/>
    <n v="0"/>
    <b v="1"/>
    <m/>
    <m/>
    <m/>
    <m/>
    <m/>
    <m/>
    <m/>
    <m/>
    <m/>
    <m/>
    <m/>
    <m/>
    <m/>
    <m/>
    <m/>
    <m/>
    <m/>
    <m/>
  </r>
  <r>
    <n v="558"/>
    <m/>
    <m/>
    <m/>
    <m/>
    <m/>
    <m/>
    <m/>
    <m/>
    <m/>
    <m/>
    <n v="4087"/>
    <m/>
    <s v="תל אביב"/>
    <x v="25"/>
    <x v="111"/>
    <m/>
    <m/>
    <m/>
    <s v="מיסוי"/>
    <s v="פינוי-בינוי"/>
    <s v="בביצוע"/>
    <n v="5374355"/>
    <s v="508 20170084"/>
    <n v="508"/>
    <n v="20170084"/>
    <s v="בקשה להיתר"/>
    <s v="בניה חדשה"/>
    <n v="64961006"/>
    <s v="קריית אונו"/>
    <n v="2620"/>
    <s v="אשכול לוי"/>
    <n v="210"/>
    <n v="121"/>
    <n v="121"/>
    <m/>
    <d v="2017-03-26T00:00:00"/>
    <n v="0"/>
    <n v="72"/>
    <n v="27"/>
    <n v="45"/>
    <n v="72"/>
    <s v="2019_01"/>
    <d v="2019-01-22T09:53:02"/>
    <m/>
    <m/>
    <m/>
    <s v="בניין מגורים כולל קומת מסחר לרחוב לוי אשכול, 3 קומות מרתפי חניה המשותפים למגרשים 1006, 1009, 1007 ו- 1008, 12 קומות מגורים מעל הקרקע וגג טכני, סה&quot;כ 72 יח&quot;ד. מבנה ציבורי במגרש 1009 ופיתוח במגרש 416. "/>
    <m/>
    <m/>
    <m/>
    <n v="1555325"/>
    <n v="3790"/>
    <s v="בקשה להיתר"/>
    <d v="2018-07-17T00:00:00"/>
    <s v="בניה חדשה"/>
    <n v="0"/>
    <n v="72"/>
    <n v="27"/>
    <m/>
    <n v="45"/>
    <m/>
    <n v="72"/>
    <m/>
    <m/>
    <s v=" 12 קומות מגורים מעל הקרקע וגג טכני, סה&quot;כ 72 יח&quot;ד. בניין מגורים כולל קומת מסחר לרחוב לוי אשכול, 3 קומות מרתפי חניה ומחסנים המשותפים למגרשים 1006 ו- 1007, "/>
    <s v="2019_01"/>
    <d v="2019-01-22T09:56:23"/>
    <m/>
    <n v="2017"/>
    <x v="4"/>
    <s v="בנייה"/>
    <s v="בנייה"/>
    <m/>
    <n v="6"/>
    <m/>
    <m/>
    <m/>
    <n v="1"/>
    <s v="להיתר"/>
    <m/>
    <x v="1"/>
    <m/>
    <m/>
    <m/>
    <n v="5374355"/>
    <n v="1555325"/>
    <m/>
    <m/>
    <m/>
    <m/>
    <m/>
    <m/>
    <m/>
    <s v="מיצוי יח&quot;ד בפרויקט"/>
    <n v="0"/>
    <n v="0"/>
    <b v="1"/>
    <m/>
    <m/>
    <m/>
    <m/>
    <m/>
    <m/>
    <m/>
    <m/>
    <m/>
    <m/>
    <m/>
    <m/>
    <m/>
    <m/>
    <m/>
    <m/>
    <m/>
    <m/>
  </r>
  <r>
    <n v="1322"/>
    <m/>
    <m/>
    <m/>
    <m/>
    <m/>
    <m/>
    <m/>
    <m/>
    <m/>
    <m/>
    <n v="4087"/>
    <m/>
    <s v="תל אביב"/>
    <x v="25"/>
    <x v="111"/>
    <m/>
    <m/>
    <m/>
    <s v="מיסוי"/>
    <s v="פינוי-בינוי"/>
    <s v="בביצוע"/>
    <n v="5159254"/>
    <s v="551 20170006"/>
    <n v="551"/>
    <n v="20170006"/>
    <s v="בקשה להיתר"/>
    <s v="הריסה"/>
    <n v="6496101"/>
    <s v="קריית אונו"/>
    <n v="2620"/>
    <s v="בר יהודה"/>
    <n v="237"/>
    <n v="0"/>
    <n v="0"/>
    <m/>
    <d v="2017-01-04T00:00:00"/>
    <n v="0"/>
    <n v="0"/>
    <m/>
    <m/>
    <m/>
    <s v="INSERT DELTA BAR NATANYA &amp; UNO"/>
    <d v="2017-02-20T14:32:37"/>
    <m/>
    <m/>
    <m/>
    <s v="הריסת מבנה מגורים במסגרת פינוי-בינוי "/>
    <s v="NULL"/>
    <s v="NULL"/>
    <s v="NULL"/>
    <n v="1506880"/>
    <n v="3638"/>
    <s v="בקשה להיתר"/>
    <d v="2017-03-27T00:00:00"/>
    <s v="הריסה"/>
    <n v="0"/>
    <n v="0"/>
    <m/>
    <m/>
    <m/>
    <m/>
    <m/>
    <m/>
    <m/>
    <s v="הריסת מבנה מגורים במסגרת פינוי-בינוי "/>
    <s v="INSERT BAR DELTA 28/06/2017 "/>
    <d v="2017-06-28T15:59:04"/>
    <s v="לפי גוש חלקה (מרץ 2021)"/>
    <n v="2017"/>
    <x v="7"/>
    <s v="הריסה"/>
    <s v="הריסה"/>
    <m/>
    <n v="5"/>
    <m/>
    <m/>
    <m/>
    <n v="3"/>
    <s v="להיתר"/>
    <m/>
    <x v="3"/>
    <m/>
    <m/>
    <m/>
    <m/>
    <m/>
    <m/>
    <m/>
    <m/>
    <m/>
    <m/>
    <m/>
    <m/>
    <s v="מיצוי יח&quot;ד בפרויקט"/>
    <n v="0"/>
    <n v="0"/>
    <b v="1"/>
    <m/>
    <m/>
    <m/>
    <m/>
    <m/>
    <m/>
    <m/>
    <m/>
    <m/>
    <m/>
    <m/>
    <m/>
    <m/>
    <m/>
    <m/>
    <m/>
    <m/>
    <m/>
  </r>
  <r>
    <n v="542"/>
    <m/>
    <m/>
    <m/>
    <m/>
    <m/>
    <m/>
    <m/>
    <m/>
    <m/>
    <m/>
    <n v="4087"/>
    <m/>
    <s v="תל אביב"/>
    <x v="25"/>
    <x v="111"/>
    <m/>
    <m/>
    <m/>
    <s v="מיסוי"/>
    <s v="מיסוי - פינוי-בינוי"/>
    <s v="בביצוע"/>
    <n v="5374327"/>
    <s v="508 20170085"/>
    <n v="508"/>
    <n v="20170085"/>
    <s v="בקשה להיתר"/>
    <s v="בניה חדשה"/>
    <n v="64961001"/>
    <s v="קריית אונו"/>
    <n v="2620"/>
    <s v="בר יהודה"/>
    <n v="237"/>
    <n v="2"/>
    <n v="2"/>
    <m/>
    <d v="2017-03-26T00:00:00"/>
    <n v="0"/>
    <n v="87"/>
    <n v="27"/>
    <n v="60"/>
    <n v="87"/>
    <m/>
    <m/>
    <m/>
    <m/>
    <m/>
    <s v="בניין מגורים כולל 6 קומות מרתפי חניה ומחסנים, 14 קומות מגורים מעל הקרקע וגג טכני, סה&quot;כ 87 יח&quot;ד."/>
    <m/>
    <m/>
    <m/>
    <n v="1555311"/>
    <n v="3792"/>
    <m/>
    <d v="2018-07-17T00:00:00"/>
    <m/>
    <n v="0"/>
    <n v="87"/>
    <n v="27"/>
    <m/>
    <n v="60"/>
    <m/>
    <n v="87"/>
    <m/>
    <m/>
    <s v="בניין מגורים כולל 5 קומות מרתפי חניה ומחסנים, 15 קומות מגורים מעל הקרקע וגג טכני, סה&quot;כ 87 יח&quot;ד."/>
    <m/>
    <m/>
    <m/>
    <n v="2017"/>
    <x v="4"/>
    <s v="בנייה"/>
    <s v="בנייה"/>
    <m/>
    <n v="1"/>
    <m/>
    <m/>
    <m/>
    <n v="1"/>
    <s v="להיתר"/>
    <m/>
    <x v="1"/>
    <m/>
    <m/>
    <m/>
    <n v="5374327"/>
    <n v="1555311"/>
    <m/>
    <m/>
    <m/>
    <m/>
    <m/>
    <m/>
    <m/>
    <s v="מיצוי יח&quot;ד בפרויקט"/>
    <n v="0"/>
    <n v="0"/>
    <b v="1"/>
    <m/>
    <m/>
    <m/>
    <m/>
    <m/>
    <m/>
    <m/>
    <m/>
    <m/>
    <m/>
    <m/>
    <m/>
    <m/>
    <m/>
    <m/>
    <m/>
    <m/>
    <m/>
  </r>
  <r>
    <n v="543"/>
    <m/>
    <m/>
    <m/>
    <m/>
    <m/>
    <m/>
    <m/>
    <m/>
    <m/>
    <m/>
    <n v="4087"/>
    <m/>
    <s v="תל אביב"/>
    <x v="25"/>
    <x v="111"/>
    <m/>
    <m/>
    <m/>
    <s v="מיסוי"/>
    <s v="מיסוי - פינוי-בינוי"/>
    <s v="בביצוע"/>
    <n v="5374326"/>
    <s v="508 20170217"/>
    <n v="508"/>
    <n v="20170217"/>
    <s v="בקשה להיתר"/>
    <s v="חפירה, דיפון, ביסוס"/>
    <n v="64961001"/>
    <s v="קריית אונו"/>
    <n v="2620"/>
    <s v="בר יהודה"/>
    <n v="237"/>
    <n v="2"/>
    <n v="2"/>
    <m/>
    <d v="2017-07-18T00:00:00"/>
    <n v="0"/>
    <n v="0"/>
    <m/>
    <m/>
    <m/>
    <m/>
    <m/>
    <m/>
    <m/>
    <m/>
    <s v="מגרש לבניין משותף, בקשה לחפירה ודיפון."/>
    <m/>
    <m/>
    <m/>
    <s v="NULL"/>
    <m/>
    <m/>
    <m/>
    <m/>
    <m/>
    <m/>
    <m/>
    <m/>
    <m/>
    <m/>
    <m/>
    <m/>
    <m/>
    <m/>
    <m/>
    <m/>
    <m/>
    <n v="2017"/>
    <x v="0"/>
    <s v="חפירה ודיפון"/>
    <m/>
    <m/>
    <n v="1"/>
    <m/>
    <m/>
    <m/>
    <n v="2"/>
    <s v="להיתר"/>
    <m/>
    <x v="0"/>
    <m/>
    <m/>
    <m/>
    <m/>
    <m/>
    <m/>
    <m/>
    <m/>
    <m/>
    <m/>
    <m/>
    <m/>
    <s v="מיצוי יח&quot;ד בפרויקט"/>
    <n v="0"/>
    <n v="0"/>
    <b v="1"/>
    <m/>
    <m/>
    <m/>
    <m/>
    <m/>
    <m/>
    <m/>
    <m/>
    <m/>
    <m/>
    <m/>
    <m/>
    <m/>
    <m/>
    <m/>
    <m/>
    <m/>
    <m/>
  </r>
  <r>
    <n v="1412"/>
    <m/>
    <m/>
    <m/>
    <m/>
    <m/>
    <m/>
    <m/>
    <m/>
    <m/>
    <m/>
    <n v="4087"/>
    <m/>
    <s v="תל אביב"/>
    <x v="25"/>
    <x v="111"/>
    <m/>
    <m/>
    <m/>
    <s v="מיסוי"/>
    <s v="פינוי-בינוי"/>
    <s v="בביצוע"/>
    <n v="7214850"/>
    <s v="508 20190388"/>
    <n v="508"/>
    <n v="20190388"/>
    <s v="בקשה מקוונת"/>
    <s v="תכנית שינויים"/>
    <n v="64961001"/>
    <s v="קריית אונו"/>
    <n v="2620"/>
    <s v="בר יהודה"/>
    <n v="237"/>
    <n v="2"/>
    <n v="2"/>
    <m/>
    <d v="2019-11-06T00:00:00"/>
    <n v="0"/>
    <n v="0"/>
    <m/>
    <m/>
    <m/>
    <s v="2020_04"/>
    <d v="2021-01-28T10:43:04"/>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n v="2066790"/>
    <n v="4019"/>
    <s v="בקשה מקוונת"/>
    <d v="2020-11-02T00:00:00"/>
    <s v="תכנית שינויים"/>
    <n v="0"/>
    <n v="0"/>
    <m/>
    <m/>
    <m/>
    <m/>
    <m/>
    <m/>
    <m/>
    <s v="בניין מגורים משותף במתחם פינוי בינוי בר-יהודה, בקשה לתכנית שינויים תוך כדי בנייה הכוללת: שינויים פנימיים במרתפים ובקומות עם שינויים בשטחים ובחזיתות, שינויי מיקום צובר הגז, שינויים בקומה הטכנית על הגג "/>
    <s v="2020_04"/>
    <d v="2021-01-28T10:43:05"/>
    <s v="לפי כתובת (מרץ 2021)"/>
    <n v="2019"/>
    <x v="2"/>
    <s v="בנייה"/>
    <s v="בנייה"/>
    <m/>
    <n v="1"/>
    <m/>
    <m/>
    <m/>
    <n v="2"/>
    <s v="מקוונת (להיתר)"/>
    <m/>
    <x v="2"/>
    <m/>
    <m/>
    <m/>
    <n v="7214850"/>
    <n v="2066790"/>
    <m/>
    <m/>
    <m/>
    <m/>
    <m/>
    <m/>
    <m/>
    <s v="מיצוי יח&quot;ד בפרויקט"/>
    <n v="0"/>
    <n v="0"/>
    <b v="1"/>
    <m/>
    <m/>
    <m/>
    <m/>
    <m/>
    <m/>
    <m/>
    <m/>
    <m/>
    <m/>
    <m/>
    <m/>
    <m/>
    <m/>
    <m/>
    <m/>
    <m/>
    <m/>
  </r>
  <r>
    <n v="544"/>
    <m/>
    <m/>
    <m/>
    <m/>
    <m/>
    <m/>
    <m/>
    <m/>
    <m/>
    <m/>
    <n v="4087"/>
    <m/>
    <s v="תל אביב"/>
    <x v="25"/>
    <x v="111"/>
    <m/>
    <m/>
    <m/>
    <s v="מיסוי"/>
    <s v="מיסוי - פינוי-בינוי"/>
    <s v="בביצוע"/>
    <n v="5374328"/>
    <s v="508 20170086"/>
    <n v="508"/>
    <n v="20170086"/>
    <s v="בקשה להיתר"/>
    <s v="בניה חדשה"/>
    <n v="64961002"/>
    <s v="קריית אונו"/>
    <n v="2620"/>
    <s v="בר יהודה"/>
    <n v="237"/>
    <n v="4"/>
    <n v="4"/>
    <m/>
    <d v="2017-03-26T00:00:00"/>
    <n v="0"/>
    <n v="87"/>
    <n v="27"/>
    <n v="60"/>
    <n v="87"/>
    <m/>
    <m/>
    <m/>
    <m/>
    <m/>
    <s v="בניין מגורים כולל 5 קומות מרתפי חניה ומחסנים, 15 קומות מגורים מעל הקרקע וגג טכני, סה&quot;כ 87 יח&quot;ד."/>
    <m/>
    <m/>
    <m/>
    <n v="1555312"/>
    <n v="3793"/>
    <m/>
    <d v="2018-07-17T00:00:00"/>
    <m/>
    <n v="0"/>
    <n v="87"/>
    <n v="27"/>
    <m/>
    <n v="60"/>
    <m/>
    <n v="87"/>
    <m/>
    <m/>
    <s v="בניין מגורים כולל 5 קומות מרתפי חניה ומחסנים, 15 קומות מגורים מעל הקרקע וגג טכני, סה&quot;כ 87 יח&quot;ד."/>
    <m/>
    <m/>
    <m/>
    <n v="2017"/>
    <x v="4"/>
    <s v="בנייה"/>
    <s v="בנייה"/>
    <m/>
    <n v="2"/>
    <m/>
    <m/>
    <m/>
    <n v="1"/>
    <s v="להיתר"/>
    <m/>
    <x v="1"/>
    <m/>
    <m/>
    <m/>
    <n v="5374328"/>
    <n v="1555312"/>
    <m/>
    <m/>
    <m/>
    <m/>
    <m/>
    <m/>
    <m/>
    <s v="מיצוי יח&quot;ד בפרויקט"/>
    <n v="0"/>
    <n v="0"/>
    <b v="1"/>
    <m/>
    <m/>
    <m/>
    <m/>
    <m/>
    <m/>
    <m/>
    <m/>
    <m/>
    <m/>
    <m/>
    <m/>
    <m/>
    <m/>
    <m/>
    <m/>
    <m/>
    <m/>
  </r>
  <r>
    <n v="545"/>
    <m/>
    <m/>
    <m/>
    <m/>
    <m/>
    <m/>
    <m/>
    <m/>
    <m/>
    <m/>
    <n v="4087"/>
    <m/>
    <s v="תל אביב"/>
    <x v="25"/>
    <x v="111"/>
    <m/>
    <m/>
    <m/>
    <s v="מיסוי"/>
    <s v="פינוי-בינוי"/>
    <s v="בביצוע"/>
    <n v="5250514"/>
    <s v="551 20170086"/>
    <n v="551"/>
    <n v="20170086"/>
    <s v="בקשה להיתר"/>
    <s v="בניה חדשה"/>
    <n v="64961002"/>
    <s v="קריית אונו"/>
    <n v="2620"/>
    <s v="בר יהודה"/>
    <n v="237"/>
    <n v="4"/>
    <n v="4"/>
    <m/>
    <d v="2017-03-26T00:00:00"/>
    <n v="0"/>
    <n v="87"/>
    <m/>
    <m/>
    <n v="87"/>
    <m/>
    <m/>
    <m/>
    <m/>
    <m/>
    <s v="בניין מגורים כולל 5 קומות מרתפי חניה ומחסנים, 15 קומות מגורים מעל הקרקע וגג טכני, סה&quot;כ 87 יח&quot;ד."/>
    <m/>
    <m/>
    <m/>
    <s v="NULL"/>
    <m/>
    <m/>
    <m/>
    <m/>
    <m/>
    <m/>
    <m/>
    <m/>
    <m/>
    <m/>
    <m/>
    <m/>
    <m/>
    <m/>
    <m/>
    <m/>
    <s v="שליפת כתובות (אוגוסט 2020)"/>
    <n v="2017"/>
    <x v="0"/>
    <s v="בנייה"/>
    <m/>
    <m/>
    <m/>
    <m/>
    <m/>
    <m/>
    <n v="4"/>
    <s v="להיתר"/>
    <m/>
    <x v="0"/>
    <m/>
    <m/>
    <m/>
    <m/>
    <m/>
    <m/>
    <m/>
    <m/>
    <m/>
    <m/>
    <m/>
    <m/>
    <s v="מיצוי יח&quot;ד בפרויקט"/>
    <n v="0"/>
    <n v="0"/>
    <b v="1"/>
    <m/>
    <m/>
    <m/>
    <m/>
    <m/>
    <m/>
    <m/>
    <m/>
    <m/>
    <m/>
    <m/>
    <m/>
    <m/>
    <m/>
    <m/>
    <m/>
    <m/>
    <m/>
  </r>
  <r>
    <n v="546"/>
    <m/>
    <m/>
    <m/>
    <m/>
    <m/>
    <m/>
    <m/>
    <m/>
    <m/>
    <m/>
    <n v="4087"/>
    <m/>
    <s v="תל אביב"/>
    <x v="25"/>
    <x v="111"/>
    <m/>
    <m/>
    <m/>
    <s v="מיסוי"/>
    <s v="מיסוי - פינוי-בינוי"/>
    <s v="בביצוע"/>
    <n v="5374356"/>
    <s v="508 20170218"/>
    <n v="508"/>
    <n v="20170218"/>
    <s v="בקשה להיתר"/>
    <s v="חפירה, דיפון, ביסוס"/>
    <n v="64961002"/>
    <s v="קריית אונו"/>
    <n v="2620"/>
    <s v="בר יהודה"/>
    <n v="237"/>
    <n v="4"/>
    <n v="4"/>
    <m/>
    <d v="2017-07-18T00:00:00"/>
    <n v="0"/>
    <n v="0"/>
    <m/>
    <m/>
    <m/>
    <m/>
    <m/>
    <m/>
    <m/>
    <m/>
    <s v="מגרש לבניין משותף, בקשה לחפירה ודיפון."/>
    <m/>
    <m/>
    <m/>
    <s v="NULL"/>
    <m/>
    <m/>
    <m/>
    <m/>
    <m/>
    <m/>
    <m/>
    <m/>
    <m/>
    <m/>
    <m/>
    <m/>
    <m/>
    <m/>
    <m/>
    <m/>
    <m/>
    <n v="2017"/>
    <x v="0"/>
    <s v="חפירה ודיפון"/>
    <m/>
    <m/>
    <n v="2"/>
    <m/>
    <m/>
    <m/>
    <n v="2"/>
    <s v="להיתר"/>
    <m/>
    <x v="0"/>
    <m/>
    <m/>
    <m/>
    <m/>
    <m/>
    <m/>
    <m/>
    <m/>
    <m/>
    <m/>
    <m/>
    <m/>
    <s v="מיצוי יח&quot;ד בפרויקט"/>
    <n v="0"/>
    <n v="0"/>
    <b v="1"/>
    <m/>
    <m/>
    <m/>
    <m/>
    <m/>
    <m/>
    <m/>
    <m/>
    <m/>
    <m/>
    <m/>
    <m/>
    <m/>
    <m/>
    <m/>
    <m/>
    <m/>
    <m/>
  </r>
  <r>
    <n v="1413"/>
    <m/>
    <m/>
    <m/>
    <m/>
    <m/>
    <m/>
    <m/>
    <m/>
    <m/>
    <m/>
    <n v="4087"/>
    <m/>
    <s v="תל אביב"/>
    <x v="25"/>
    <x v="111"/>
    <m/>
    <m/>
    <m/>
    <s v="מיסוי"/>
    <s v="פינוי-בינוי"/>
    <s v="בביצוע"/>
    <n v="7214851"/>
    <s v="508 20190389"/>
    <n v="508"/>
    <n v="20190389"/>
    <s v="בקשה מקוונת"/>
    <s v="תכנית שינויים"/>
    <n v="64961002"/>
    <s v="קריית אונו"/>
    <n v="2620"/>
    <s v="בר יהודה"/>
    <n v="237"/>
    <n v="4"/>
    <n v="4"/>
    <m/>
    <d v="2019-11-06T00:00:00"/>
    <n v="0"/>
    <n v="0"/>
    <m/>
    <m/>
    <m/>
    <s v="2020_04"/>
    <d v="2021-01-28T10:43:04"/>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n v="2067057"/>
    <n v="4020"/>
    <s v="בקשה מקוונת"/>
    <d v="2020-11-02T00:00:00"/>
    <s v="תכנית שינויים"/>
    <n v="0"/>
    <n v="0"/>
    <m/>
    <m/>
    <m/>
    <m/>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2020_04"/>
    <d v="2021-01-28T10:43:05"/>
    <s v="לפי כתובת (מרץ 2021)"/>
    <n v="2019"/>
    <x v="2"/>
    <s v="בנייה"/>
    <s v="בנייה"/>
    <m/>
    <n v="2"/>
    <m/>
    <m/>
    <m/>
    <n v="2"/>
    <s v="מקוונת (להיתר)"/>
    <m/>
    <x v="2"/>
    <m/>
    <m/>
    <m/>
    <m/>
    <m/>
    <m/>
    <m/>
    <m/>
    <m/>
    <m/>
    <m/>
    <m/>
    <s v="מיצוי יח&quot;ד בפרויקט"/>
    <n v="0"/>
    <n v="0"/>
    <b v="1"/>
    <m/>
    <m/>
    <m/>
    <m/>
    <m/>
    <m/>
    <m/>
    <m/>
    <m/>
    <m/>
    <m/>
    <m/>
    <m/>
    <m/>
    <m/>
    <m/>
    <m/>
    <m/>
  </r>
  <r>
    <n v="1321"/>
    <m/>
    <m/>
    <m/>
    <m/>
    <m/>
    <m/>
    <m/>
    <m/>
    <m/>
    <m/>
    <n v="4087"/>
    <m/>
    <s v="תל אביב"/>
    <x v="25"/>
    <x v="111"/>
    <m/>
    <m/>
    <m/>
    <s v="מיסוי"/>
    <s v="פינוי-בינוי"/>
    <s v="בביצוע"/>
    <n v="5159219"/>
    <s v="551 20170007"/>
    <n v="551"/>
    <n v="20170007"/>
    <s v="בקשה להיתר"/>
    <s v="הריסה"/>
    <n v="6496097"/>
    <s v="קריית אונו"/>
    <n v="2620"/>
    <s v="בר יהודה"/>
    <n v="237"/>
    <n v="6"/>
    <n v="6"/>
    <m/>
    <d v="2017-01-04T00:00:00"/>
    <n v="0"/>
    <n v="0"/>
    <m/>
    <m/>
    <m/>
    <s v="INSERT DELTA BAR NATANYA &amp; UNO"/>
    <d v="2017-02-20T14:32:37"/>
    <m/>
    <m/>
    <m/>
    <s v="הריסת מבנה מגורים במסגרת פינוי- בינוי "/>
    <s v="NULL"/>
    <s v="NULL"/>
    <s v="NULL"/>
    <n v="1506619"/>
    <n v="3641"/>
    <s v="בקשה להיתר"/>
    <d v="2017-03-27T00:00:00"/>
    <s v="הריסה"/>
    <n v="0"/>
    <n v="0"/>
    <m/>
    <m/>
    <m/>
    <m/>
    <m/>
    <m/>
    <m/>
    <s v="הריסת מבנה מגורים במסגרת פינוי- בינוי "/>
    <s v="INSERT BAR DELTA 28/06/2017 "/>
    <d v="2017-06-28T15:59:04"/>
    <s v="לפי גוש חלקה (מרץ 2021)"/>
    <n v="2017"/>
    <x v="7"/>
    <s v="הריסה"/>
    <s v="הריסה"/>
    <m/>
    <n v="1"/>
    <m/>
    <m/>
    <m/>
    <n v="3"/>
    <s v="להיתר"/>
    <m/>
    <x v="3"/>
    <m/>
    <m/>
    <m/>
    <m/>
    <m/>
    <m/>
    <m/>
    <m/>
    <m/>
    <m/>
    <m/>
    <m/>
    <s v="מיצוי יח&quot;ד בפרויקט"/>
    <n v="0"/>
    <n v="0"/>
    <b v="1"/>
    <m/>
    <m/>
    <m/>
    <m/>
    <m/>
    <m/>
    <m/>
    <m/>
    <m/>
    <m/>
    <m/>
    <m/>
    <m/>
    <m/>
    <m/>
    <m/>
    <m/>
    <m/>
  </r>
  <r>
    <n v="540"/>
    <m/>
    <m/>
    <m/>
    <m/>
    <m/>
    <m/>
    <m/>
    <m/>
    <m/>
    <m/>
    <n v="4087"/>
    <m/>
    <s v="תל אביב"/>
    <x v="25"/>
    <x v="111"/>
    <m/>
    <m/>
    <m/>
    <s v="מיסוי"/>
    <s v="פינוי-בינוי"/>
    <s v="בביצוע"/>
    <n v="5374363"/>
    <s v="508 20180068"/>
    <n v="508"/>
    <n v="20180068"/>
    <s v="בקשה מקוונת עם הקלות"/>
    <s v="פינוי בינוי"/>
    <n v="64961003"/>
    <s v="קריית אונו"/>
    <n v="2620"/>
    <s v="בר יהודה"/>
    <n v="0"/>
    <n v="6"/>
    <n v="6"/>
    <m/>
    <d v="2018-02-25T00:00:00"/>
    <n v="0"/>
    <n v="0"/>
    <m/>
    <m/>
    <n v="88"/>
    <m/>
    <m/>
    <m/>
    <m/>
    <s v="מהות הבקשה"/>
    <s v="בניין מגורים כולל 4 מרתפי חניה ומחסנים, 15 קומות מגורים מעל הקרקע וגג טכני. סה&quot;כ 88 יח&quot;ד."/>
    <m/>
    <m/>
    <m/>
    <n v="1981087"/>
    <n v="3899"/>
    <s v="בקשה מקוונת עם הקלות"/>
    <d v="2019-08-04T00:00:00"/>
    <s v="פינוי בינוי"/>
    <n v="0"/>
    <n v="0"/>
    <m/>
    <m/>
    <m/>
    <m/>
    <n v="88"/>
    <s v="מהות ההיתר"/>
    <m/>
    <s v="בניין מגורים כולל 4 מרתפי חניה ומחסנים, 15 קומות מגורים מעל הקרקע וגג טכני. סה&quot;כ 88 יח&quot;ד. "/>
    <m/>
    <m/>
    <s v="שליפת חלקה 0 (אוגוסט 2020)"/>
    <n v="2018"/>
    <x v="6"/>
    <s v="בנייה"/>
    <s v="בנייה"/>
    <m/>
    <n v="3"/>
    <m/>
    <m/>
    <n v="1"/>
    <n v="1"/>
    <s v="מקוונת (להיתר)"/>
    <m/>
    <x v="2"/>
    <m/>
    <m/>
    <m/>
    <m/>
    <n v="1555330"/>
    <m/>
    <m/>
    <m/>
    <m/>
    <m/>
    <m/>
    <s v="חסרה כתובת מלאה באתר העירייה"/>
    <s v="מיצוי יח&quot;ד בפרויקט"/>
    <n v="0"/>
    <n v="0"/>
    <b v="1"/>
    <m/>
    <m/>
    <m/>
    <m/>
    <m/>
    <m/>
    <m/>
    <m/>
    <m/>
    <m/>
    <m/>
    <m/>
    <m/>
    <m/>
    <m/>
    <m/>
    <m/>
    <m/>
  </r>
  <r>
    <n v="541"/>
    <m/>
    <m/>
    <m/>
    <m/>
    <m/>
    <m/>
    <m/>
    <m/>
    <m/>
    <m/>
    <n v="4087"/>
    <m/>
    <s v="תל אביב"/>
    <x v="25"/>
    <x v="111"/>
    <m/>
    <m/>
    <m/>
    <s v="מיסוי"/>
    <s v="פינוי-בינוי"/>
    <s v="בביצוע"/>
    <n v="5374364"/>
    <s v="508 20180088"/>
    <n v="508"/>
    <n v="20180088"/>
    <s v="בקשה מקוונת"/>
    <s v="הריסה"/>
    <n v="64961003"/>
    <s v="קריית אונו"/>
    <n v="2620"/>
    <s v="בר יהודה"/>
    <n v="0"/>
    <n v="6"/>
    <n v="6"/>
    <m/>
    <d v="2018-03-07T00:00:00"/>
    <n v="0"/>
    <n v="0"/>
    <n v="27"/>
    <n v="61"/>
    <n v="88"/>
    <m/>
    <m/>
    <m/>
    <m/>
    <m/>
    <s v="הריסת מבנה מגורים במסגרת פינוי בינוי + בקשה לחפירה ודיפון."/>
    <m/>
    <m/>
    <m/>
    <n v="1555330"/>
    <n v="3776"/>
    <m/>
    <d v="2018-06-11T00:00:00"/>
    <m/>
    <n v="0"/>
    <n v="0"/>
    <n v="27"/>
    <m/>
    <n v="61"/>
    <m/>
    <n v="88"/>
    <m/>
    <m/>
    <s v="פינוי בינוי בר יהודה, הריסת מבנה מגורים + חפירה ודיפון."/>
    <m/>
    <m/>
    <s v="שליפת חלקה 0 (אוגוסט 2020)"/>
    <n v="2018"/>
    <x v="4"/>
    <s v="הריסה + חפירה ודיפון "/>
    <s v="הריסה + חפירה ודיפון "/>
    <m/>
    <n v="3"/>
    <m/>
    <m/>
    <m/>
    <n v="2"/>
    <s v="מקוונת (להיתר)"/>
    <m/>
    <x v="1"/>
    <m/>
    <m/>
    <m/>
    <n v="5374363"/>
    <m/>
    <m/>
    <m/>
    <m/>
    <m/>
    <m/>
    <m/>
    <s v="חסרה כתובת מלאה באתר העירייה"/>
    <s v="מיצוי יח&quot;ד בפרויקט"/>
    <n v="0"/>
    <n v="0"/>
    <b v="1"/>
    <m/>
    <m/>
    <m/>
    <m/>
    <m/>
    <m/>
    <m/>
    <m/>
    <m/>
    <m/>
    <m/>
    <m/>
    <m/>
    <m/>
    <m/>
    <m/>
    <m/>
    <m/>
  </r>
  <r>
    <n v="1846"/>
    <m/>
    <m/>
    <m/>
    <m/>
    <m/>
    <m/>
    <m/>
    <m/>
    <m/>
    <m/>
    <n v="4087"/>
    <m/>
    <s v="תל אביב"/>
    <x v="25"/>
    <x v="111"/>
    <m/>
    <m/>
    <m/>
    <s v="מיסוי"/>
    <s v="משולב"/>
    <s v="בביצוע"/>
    <n v="7481468"/>
    <s v="508 20210233"/>
    <n v="508"/>
    <n v="20210233"/>
    <s v="בקשה מקוונת"/>
    <s v="שינויים ללא תוספת"/>
    <n v="64961003"/>
    <s v="קריית אונו"/>
    <n v="2620"/>
    <s v="בר יהודה"/>
    <n v="237"/>
    <n v="6"/>
    <n v="6"/>
    <s v="     "/>
    <d v="2021-06-29T00:00:00"/>
    <n v="0"/>
    <n v="0"/>
    <s v="NULL"/>
    <s v="NULL"/>
    <s v="NULL"/>
    <s v="2021_04"/>
    <d v="2021-09-14T12:11:07"/>
    <s v="NULL"/>
    <s v="NULL"/>
    <s v="NULL"/>
    <s v="תונית שינויים להיתר מס' 3899 "/>
    <s v="NULL"/>
    <s v="NULL"/>
    <s v="NULL"/>
    <s v="NULL"/>
    <m/>
    <s v="NULL"/>
    <m/>
    <m/>
    <m/>
    <m/>
    <m/>
    <m/>
    <m/>
    <m/>
    <m/>
    <m/>
    <m/>
    <m/>
    <m/>
    <m/>
    <s v="תוכנית"/>
    <n v="2021"/>
    <x v="0"/>
    <s v="שינויים"/>
    <m/>
    <m/>
    <n v="3"/>
    <m/>
    <m/>
    <m/>
    <n v="2"/>
    <s v="מקוונת (להיתר)"/>
    <m/>
    <x v="0"/>
    <m/>
    <m/>
    <m/>
    <m/>
    <m/>
    <m/>
    <m/>
    <m/>
    <m/>
    <m/>
    <m/>
    <m/>
    <s v="מיצוי יח&quot;ד בפרויקט"/>
    <n v="0"/>
    <n v="0"/>
    <b v="1"/>
    <m/>
    <m/>
    <m/>
    <m/>
    <m/>
    <m/>
    <m/>
    <m/>
    <m/>
    <m/>
    <m/>
    <m/>
    <m/>
    <m/>
    <m/>
    <m/>
    <m/>
    <m/>
  </r>
  <r>
    <n v="547"/>
    <m/>
    <m/>
    <m/>
    <m/>
    <m/>
    <m/>
    <m/>
    <m/>
    <m/>
    <m/>
    <n v="4087"/>
    <m/>
    <s v="תל אביב"/>
    <x v="25"/>
    <x v="111"/>
    <m/>
    <m/>
    <m/>
    <s v="מיסוי"/>
    <s v="מיסוי - פינוי-בינוי"/>
    <s v="בביצוע"/>
    <n v="5374366"/>
    <s v="508 20180069"/>
    <n v="508"/>
    <n v="20180069"/>
    <s v="בקשה מקוונת עם הקלות"/>
    <s v="פינוי בינוי"/>
    <n v="64961004"/>
    <s v="קריית אונו"/>
    <n v="2620"/>
    <s v="בר יהודה"/>
    <n v="237"/>
    <n v="16"/>
    <n v="16"/>
    <m/>
    <d v="2018-02-25T00:00:00"/>
    <n v="0"/>
    <n v="0"/>
    <m/>
    <m/>
    <n v="83"/>
    <m/>
    <m/>
    <m/>
    <m/>
    <s v="מהות הבקשה"/>
    <s v="בניין מגורים כולל 4 קומות מרתף ומרתף חמישי חלקי בעבור חניה, מחסנים, 14 קומות מגורים מעל הקרקע וגג טכני. סה&quot;כ 83 יח&quot;ד."/>
    <m/>
    <m/>
    <m/>
    <s v="NULL"/>
    <m/>
    <m/>
    <m/>
    <m/>
    <m/>
    <m/>
    <m/>
    <m/>
    <m/>
    <m/>
    <m/>
    <m/>
    <m/>
    <m/>
    <m/>
    <m/>
    <m/>
    <n v="2018"/>
    <x v="0"/>
    <s v="בנייה"/>
    <m/>
    <m/>
    <n v="4"/>
    <m/>
    <m/>
    <n v="1"/>
    <n v="1"/>
    <s v="מקוונת (להיתר)"/>
    <m/>
    <x v="0"/>
    <m/>
    <m/>
    <m/>
    <m/>
    <n v="1555331"/>
    <m/>
    <m/>
    <m/>
    <m/>
    <m/>
    <m/>
    <m/>
    <s v="מיצוי יח&quot;ד בפרויקט"/>
    <n v="0"/>
    <n v="0"/>
    <b v="1"/>
    <m/>
    <m/>
    <m/>
    <m/>
    <m/>
    <m/>
    <m/>
    <m/>
    <m/>
    <m/>
    <m/>
    <m/>
    <m/>
    <m/>
    <m/>
    <m/>
    <m/>
    <m/>
  </r>
  <r>
    <n v="1334"/>
    <m/>
    <m/>
    <m/>
    <s v="הגיע היתר ומהות הבקשה זהה"/>
    <m/>
    <m/>
    <m/>
    <m/>
    <m/>
    <m/>
    <n v="4087"/>
    <m/>
    <s v="תל אביב"/>
    <x v="25"/>
    <x v="111"/>
    <m/>
    <m/>
    <m/>
    <s v="מיסוי"/>
    <s v="פינוי-בינוי"/>
    <s v="בביצוע"/>
    <n v="7006346"/>
    <s v="508 20180069"/>
    <n v="508"/>
    <n v="20180069"/>
    <s v="בקשה מקוונת עם הקלות"/>
    <s v="פינוי בינוי"/>
    <n v="64961004"/>
    <s v="קריית אונו"/>
    <n v="2620"/>
    <s v="בר יהודה"/>
    <n v="237"/>
    <n v="16"/>
    <n v="16"/>
    <s v="     "/>
    <d v="2018-02-25T00:00:00"/>
    <n v="0"/>
    <n v="0"/>
    <m/>
    <m/>
    <n v="83"/>
    <s v="2019_03"/>
    <d v="2020-01-09T13:13:16"/>
    <m/>
    <m/>
    <s v="מהות הבקשה"/>
    <s v="בניין מגורים כולל 4 קומות מרתף ומרתף חמישי חלקי בעבור חניה, מחסנים, 14 קומות מגורים מעל הקרקע וגג טכני. סה&quot;כ 83 יח&quot;ד. "/>
    <s v="NULL"/>
    <s v="NULL"/>
    <s v="NULL"/>
    <n v="1981125"/>
    <n v="3901"/>
    <s v="בקשה מקוונת עם הקלות"/>
    <d v="2019-08-04T00:00:00"/>
    <s v="פינוי בינוי"/>
    <n v="0"/>
    <n v="0"/>
    <m/>
    <m/>
    <m/>
    <m/>
    <n v="83"/>
    <s v="מהות ההיתר"/>
    <m/>
    <s v="בניין מגורים כולל 4 קומות מרתף ומרתף חמישי חלקי בעבור חניה, מחסנים, 14 קומות מגורים מעל הקרקע וגג טכני. סה&quot;כ 83 יח&quot;ד. "/>
    <s v="2019_03"/>
    <d v="2020-01-09T13:13:18"/>
    <s v="לפי כתובת (מרץ 2021)"/>
    <n v="2018"/>
    <x v="6"/>
    <s v="בנייה"/>
    <s v="בנייה"/>
    <m/>
    <n v="4"/>
    <m/>
    <m/>
    <m/>
    <n v="2"/>
    <s v="מקוונת (להיתר)"/>
    <m/>
    <x v="2"/>
    <m/>
    <m/>
    <m/>
    <n v="7006346"/>
    <n v="1981125"/>
    <m/>
    <m/>
    <m/>
    <m/>
    <m/>
    <m/>
    <m/>
    <s v="מיצוי יח&quot;ד בפרויקט"/>
    <n v="0"/>
    <n v="0"/>
    <b v="1"/>
    <m/>
    <m/>
    <m/>
    <m/>
    <m/>
    <m/>
    <m/>
    <m/>
    <m/>
    <m/>
    <m/>
    <m/>
    <m/>
    <m/>
    <m/>
    <m/>
    <m/>
    <m/>
  </r>
  <r>
    <n v="548"/>
    <m/>
    <m/>
    <m/>
    <m/>
    <m/>
    <m/>
    <m/>
    <m/>
    <m/>
    <m/>
    <n v="4087"/>
    <m/>
    <s v="תל אביב"/>
    <x v="25"/>
    <x v="111"/>
    <m/>
    <m/>
    <m/>
    <s v="מיסוי"/>
    <s v="מיסוי - פינוי-בינוי"/>
    <s v="בביצוע"/>
    <n v="5374365"/>
    <s v="508 20180089"/>
    <n v="508"/>
    <n v="20180089"/>
    <s v="בקשה מקוונת"/>
    <s v="הריסה"/>
    <n v="64961004"/>
    <s v="קריית אונו"/>
    <n v="2620"/>
    <s v="בר יהודה"/>
    <n v="237"/>
    <n v="16"/>
    <n v="16"/>
    <m/>
    <d v="2018-03-07T00:00:00"/>
    <n v="0"/>
    <n v="0"/>
    <n v="27"/>
    <n v="56"/>
    <n v="83"/>
    <m/>
    <m/>
    <m/>
    <m/>
    <m/>
    <s v="פינוי בינוי בר יהודה, הריסת מבנה מגורים + חפירה ודיפון."/>
    <m/>
    <m/>
    <m/>
    <n v="1555331"/>
    <n v="3774"/>
    <m/>
    <d v="2018-06-11T00:00:00"/>
    <m/>
    <n v="0"/>
    <n v="0"/>
    <n v="27"/>
    <m/>
    <n v="56"/>
    <m/>
    <n v="83"/>
    <m/>
    <m/>
    <s v="פינוי בינוי בר יהודה, הריסת מבנה מגורים + חפירה ודיפון."/>
    <m/>
    <m/>
    <m/>
    <n v="2018"/>
    <x v="4"/>
    <s v="הריסה + חפירה ודיפון"/>
    <s v="הריסה + חפירה ודיפון"/>
    <m/>
    <n v="4"/>
    <m/>
    <m/>
    <m/>
    <n v="2"/>
    <s v="מקוונת (להיתר)"/>
    <m/>
    <x v="1"/>
    <m/>
    <m/>
    <m/>
    <n v="5374366"/>
    <m/>
    <m/>
    <m/>
    <m/>
    <m/>
    <m/>
    <m/>
    <m/>
    <s v="מיצוי יח&quot;ד בפרויקט"/>
    <n v="0"/>
    <n v="0"/>
    <b v="1"/>
    <m/>
    <m/>
    <m/>
    <m/>
    <m/>
    <m/>
    <m/>
    <m/>
    <m/>
    <m/>
    <m/>
    <m/>
    <m/>
    <m/>
    <m/>
    <m/>
    <m/>
    <m/>
  </r>
  <r>
    <n v="1851"/>
    <m/>
    <m/>
    <m/>
    <s v="תוכנית שינויים שקשורה להיתר 3901, ספק המשכי"/>
    <m/>
    <m/>
    <m/>
    <m/>
    <m/>
    <m/>
    <n v="4087"/>
    <m/>
    <s v="תל אביב"/>
    <x v="25"/>
    <x v="111"/>
    <m/>
    <m/>
    <m/>
    <s v="מיסוי"/>
    <s v="פינוי-בינוי"/>
    <s v="בביצוע"/>
    <n v="7481230"/>
    <s v="508 20210231"/>
    <n v="508"/>
    <n v="20210231"/>
    <s v="בקשה מקוונת"/>
    <s v="שינויים ללא תוספת"/>
    <n v="64961004"/>
    <s v="קריית אונו"/>
    <n v="2620"/>
    <s v="בר יהודה"/>
    <n v="237"/>
    <n v="16"/>
    <n v="16"/>
    <s v="     "/>
    <d v="2021-06-29T00:00:00"/>
    <n v="0"/>
    <n v="0"/>
    <s v="NULL"/>
    <s v="NULL"/>
    <s v="NULL"/>
    <s v="2021_04"/>
    <d v="2021-09-14T12:11:07"/>
    <s v="NULL"/>
    <s v="NULL"/>
    <s v="NULL"/>
    <s v="תוכנית שינויים להיתר מס' 3901 "/>
    <s v="NULL"/>
    <s v="NULL"/>
    <s v="NULL"/>
    <s v="NULL"/>
    <m/>
    <s v="NULL"/>
    <m/>
    <m/>
    <m/>
    <m/>
    <m/>
    <m/>
    <m/>
    <m/>
    <m/>
    <m/>
    <m/>
    <m/>
    <m/>
    <m/>
    <s v="כתובת"/>
    <n v="2021"/>
    <x v="0"/>
    <s v="שינויים"/>
    <m/>
    <m/>
    <n v="4"/>
    <m/>
    <m/>
    <m/>
    <n v="2"/>
    <s v="מקוונת (להיתר)"/>
    <m/>
    <x v="0"/>
    <m/>
    <m/>
    <m/>
    <m/>
    <m/>
    <m/>
    <m/>
    <m/>
    <m/>
    <m/>
    <m/>
    <m/>
    <s v="מיצוי יח&quot;ד בפרויקט"/>
    <n v="0"/>
    <n v="0"/>
    <b v="1"/>
    <m/>
    <m/>
    <m/>
    <m/>
    <m/>
    <m/>
    <m/>
    <m/>
    <m/>
    <m/>
    <m/>
    <m/>
    <m/>
    <m/>
    <m/>
    <m/>
    <m/>
    <m/>
  </r>
  <r>
    <n v="549"/>
    <m/>
    <m/>
    <m/>
    <m/>
    <m/>
    <m/>
    <m/>
    <m/>
    <m/>
    <m/>
    <n v="4087"/>
    <m/>
    <s v="תל אביב"/>
    <x v="25"/>
    <x v="111"/>
    <m/>
    <m/>
    <m/>
    <s v="מיסוי"/>
    <s v="מיסוי - פינוי-בינוי"/>
    <s v="בביצוע"/>
    <n v="5374367"/>
    <s v="508 20180073"/>
    <n v="508"/>
    <n v="20180073"/>
    <s v="בקשה מקוונת עם הקלות"/>
    <s v="פינוי בינוי"/>
    <n v="64961005"/>
    <s v="קריית אונו"/>
    <n v="2620"/>
    <s v="בר יהודה"/>
    <n v="237"/>
    <n v="24"/>
    <n v="24"/>
    <m/>
    <d v="2018-02-26T00:00:00"/>
    <n v="0"/>
    <n v="0"/>
    <m/>
    <m/>
    <n v="77"/>
    <m/>
    <m/>
    <m/>
    <m/>
    <m/>
    <s v="בניין מגורים כולל 5 קומות מרתף בעבור חניה ומחסנים, 13 קומות מגורים מעל הקרקע וגג טכני. סה&quot;כ 77 יח&quot;ד."/>
    <m/>
    <m/>
    <m/>
    <s v="NULL"/>
    <m/>
    <m/>
    <m/>
    <m/>
    <m/>
    <m/>
    <m/>
    <m/>
    <m/>
    <m/>
    <m/>
    <m/>
    <m/>
    <m/>
    <m/>
    <m/>
    <m/>
    <n v="2018"/>
    <x v="0"/>
    <s v="בנייה"/>
    <m/>
    <m/>
    <m/>
    <m/>
    <m/>
    <m/>
    <n v="4"/>
    <s v="מקוונת (להיתר)"/>
    <m/>
    <x v="0"/>
    <m/>
    <m/>
    <m/>
    <m/>
    <m/>
    <m/>
    <m/>
    <m/>
    <m/>
    <m/>
    <m/>
    <m/>
    <s v="מיצוי יח&quot;ד בפרויקט"/>
    <n v="0"/>
    <n v="0"/>
    <b v="1"/>
    <m/>
    <m/>
    <m/>
    <m/>
    <m/>
    <m/>
    <m/>
    <m/>
    <m/>
    <m/>
    <m/>
    <m/>
    <m/>
    <m/>
    <m/>
    <m/>
    <m/>
    <m/>
  </r>
  <r>
    <n v="550"/>
    <m/>
    <m/>
    <m/>
    <m/>
    <m/>
    <m/>
    <m/>
    <m/>
    <m/>
    <m/>
    <n v="4087"/>
    <m/>
    <s v="תל אביב"/>
    <x v="25"/>
    <x v="111"/>
    <m/>
    <m/>
    <m/>
    <s v="מיסוי"/>
    <s v="פינוי-בינוי"/>
    <s v="בביצוע"/>
    <n v="6786642"/>
    <s v="508 20180073"/>
    <n v="508"/>
    <n v="20180073"/>
    <s v="בקשה מקוונת עם הקלות"/>
    <s v="פינוי בינוי"/>
    <n v="64961005"/>
    <s v="קריית אונו"/>
    <n v="2620"/>
    <s v="בר יהודה"/>
    <n v="237"/>
    <n v="24"/>
    <n v="24"/>
    <s v=""/>
    <d v="2018-02-26T00:00:00"/>
    <n v="0"/>
    <n v="0"/>
    <m/>
    <m/>
    <n v="77"/>
    <m/>
    <m/>
    <m/>
    <m/>
    <m/>
    <s v="בניין מגורים כולל 5 קומות מרתף בעבור חניה ומחסנים, 13 קומות מגורים מעל הקרקע וגג טכני. סה&quot;כ 77 יח&quot;ד."/>
    <m/>
    <m/>
    <m/>
    <s v="NULL"/>
    <m/>
    <m/>
    <m/>
    <m/>
    <m/>
    <m/>
    <m/>
    <m/>
    <m/>
    <m/>
    <m/>
    <m/>
    <m/>
    <m/>
    <m/>
    <m/>
    <s v="שליפת כתובות (אוגוסט 2020)"/>
    <n v="2018"/>
    <x v="0"/>
    <s v="בנייה"/>
    <m/>
    <m/>
    <m/>
    <m/>
    <m/>
    <m/>
    <n v="4"/>
    <s v="מקוונת (להיתר)"/>
    <m/>
    <x v="0"/>
    <m/>
    <m/>
    <m/>
    <m/>
    <m/>
    <m/>
    <m/>
    <m/>
    <m/>
    <m/>
    <m/>
    <m/>
    <s v="מיצוי יח&quot;ד בפרויקט"/>
    <n v="0"/>
    <n v="0"/>
    <b v="1"/>
    <m/>
    <m/>
    <m/>
    <m/>
    <m/>
    <m/>
    <m/>
    <m/>
    <m/>
    <m/>
    <m/>
    <m/>
    <m/>
    <m/>
    <m/>
    <m/>
    <m/>
    <m/>
  </r>
  <r>
    <n v="551"/>
    <m/>
    <m/>
    <m/>
    <m/>
    <m/>
    <m/>
    <m/>
    <m/>
    <m/>
    <m/>
    <n v="4087"/>
    <m/>
    <s v="תל אביב"/>
    <x v="25"/>
    <x v="111"/>
    <m/>
    <m/>
    <m/>
    <s v="מיסוי"/>
    <s v="פינוי-בינוי"/>
    <s v="בביצוע"/>
    <n v="7006350"/>
    <s v="508 20180073"/>
    <n v="508"/>
    <n v="20180073"/>
    <s v="בקשה מקוונת עם הקלות"/>
    <s v="פינוי בינוי"/>
    <n v="64961005"/>
    <s v="קריית אונו"/>
    <n v="2620"/>
    <s v="בר יהודה"/>
    <n v="237"/>
    <n v="24"/>
    <n v="24"/>
    <s v=""/>
    <d v="2018-02-26T00:00:00"/>
    <n v="0"/>
    <n v="0"/>
    <n v="27"/>
    <n v="50"/>
    <n v="77"/>
    <m/>
    <m/>
    <m/>
    <m/>
    <m/>
    <s v="בניין מגורים כולל 5 קומות מרתף בעבור חניה ומחסנים, 13 קומות מגורים מעל הקרקע וגג טכני. סה&quot;כ 77 יח&quot;ד."/>
    <m/>
    <m/>
    <m/>
    <n v="1981920"/>
    <n v="3902"/>
    <m/>
    <d v="2019-08-04T00:00:00"/>
    <m/>
    <n v="0"/>
    <n v="0"/>
    <n v="27"/>
    <m/>
    <n v="50"/>
    <m/>
    <n v="77"/>
    <m/>
    <m/>
    <s v="בניין מגורים כולל 5 קומות מרתף בעבור חניה ומחסנים, 13 קומות מגורים מעל הקרקע וגג טכני. סה&quot;כ 77 יח&quot;ד."/>
    <m/>
    <m/>
    <s v="שליפת כתובות (אוגוסט 2020)"/>
    <n v="2018"/>
    <x v="6"/>
    <s v="בנייה"/>
    <s v="בנייה"/>
    <m/>
    <n v="5"/>
    <m/>
    <m/>
    <m/>
    <n v="1"/>
    <s v="מקוונת (להיתר)"/>
    <m/>
    <x v="1"/>
    <m/>
    <m/>
    <m/>
    <n v="7006350"/>
    <n v="1981920"/>
    <m/>
    <m/>
    <m/>
    <m/>
    <m/>
    <m/>
    <m/>
    <s v="מיצוי יח&quot;ד בפרויקט"/>
    <n v="0"/>
    <n v="0"/>
    <b v="1"/>
    <m/>
    <m/>
    <m/>
    <m/>
    <m/>
    <m/>
    <m/>
    <m/>
    <m/>
    <m/>
    <m/>
    <m/>
    <m/>
    <m/>
    <m/>
    <m/>
    <m/>
    <m/>
  </r>
  <r>
    <n v="552"/>
    <m/>
    <m/>
    <m/>
    <m/>
    <m/>
    <m/>
    <m/>
    <m/>
    <m/>
    <m/>
    <n v="4087"/>
    <m/>
    <s v="תל אביב"/>
    <x v="25"/>
    <x v="111"/>
    <m/>
    <m/>
    <m/>
    <s v="מיסוי"/>
    <s v="מיסוי - פינוי-בינוי"/>
    <s v="בביצוע"/>
    <n v="5374368"/>
    <s v="508 20180090"/>
    <n v="508"/>
    <n v="20180090"/>
    <s v="בקשה מקוונת"/>
    <s v="הריסה"/>
    <n v="64961005"/>
    <s v="קריית אונו"/>
    <n v="2620"/>
    <s v="בר יהודה"/>
    <n v="237"/>
    <n v="24"/>
    <n v="24"/>
    <m/>
    <d v="2018-03-07T00:00:00"/>
    <n v="0"/>
    <n v="0"/>
    <m/>
    <m/>
    <m/>
    <m/>
    <m/>
    <m/>
    <m/>
    <m/>
    <s v="הריסת מבנה מגורים במסגרת פינוי בינוי + בקשה לחפירה ודיפון."/>
    <m/>
    <m/>
    <m/>
    <n v="1555332"/>
    <n v="3778"/>
    <m/>
    <d v="2018-06-20T00:00:00"/>
    <m/>
    <n v="0"/>
    <n v="0"/>
    <m/>
    <m/>
    <m/>
    <m/>
    <n v="77"/>
    <m/>
    <m/>
    <s v="מתחם פינוי בינוי בר יהודה, הריסת מבנה מגורים + חפירה ודיפון."/>
    <m/>
    <m/>
    <m/>
    <n v="2018"/>
    <x v="4"/>
    <s v="הריסה + חפירה ודיפון"/>
    <s v="הריסה + חפירה ודיפון"/>
    <m/>
    <n v="5"/>
    <m/>
    <m/>
    <m/>
    <n v="2"/>
    <s v="מקוונת (להיתר)"/>
    <m/>
    <x v="3"/>
    <s v="קדום - היתר הריסה"/>
    <m/>
    <m/>
    <m/>
    <m/>
    <m/>
    <m/>
    <m/>
    <m/>
    <m/>
    <m/>
    <m/>
    <s v="מיצוי יח&quot;ד בפרויקט"/>
    <n v="0"/>
    <n v="0"/>
    <b v="1"/>
    <m/>
    <m/>
    <m/>
    <m/>
    <m/>
    <m/>
    <m/>
    <m/>
    <m/>
    <m/>
    <m/>
    <m/>
    <m/>
    <m/>
    <m/>
    <m/>
    <m/>
    <m/>
  </r>
  <r>
    <n v="1857"/>
    <m/>
    <m/>
    <m/>
    <s v="תוכנית שינויים שקשורה להיתר 3902, ספק המשכי"/>
    <m/>
    <m/>
    <m/>
    <m/>
    <m/>
    <m/>
    <n v="4087"/>
    <m/>
    <s v="תל אביב"/>
    <x v="25"/>
    <x v="111"/>
    <m/>
    <m/>
    <m/>
    <s v="מיסוי"/>
    <s v="פינוי-בינוי"/>
    <s v="בביצוע"/>
    <n v="7481467"/>
    <s v="508 20210232"/>
    <n v="508"/>
    <n v="20210232"/>
    <s v="בקשה מקוונת"/>
    <s v="שינויים ללא תוספת"/>
    <n v="64961005"/>
    <s v="קריית אונו"/>
    <n v="2620"/>
    <s v="בר יהודה"/>
    <n v="237"/>
    <n v="24"/>
    <n v="24"/>
    <s v="     "/>
    <d v="2021-06-29T00:00:00"/>
    <n v="0"/>
    <n v="0"/>
    <s v="NULL"/>
    <s v="NULL"/>
    <s v="NULL"/>
    <s v="2021_04"/>
    <d v="2021-09-14T12:11:07"/>
    <s v="NULL"/>
    <s v="NULL"/>
    <s v="NULL"/>
    <s v="תוכנית שינויים להיתר מס' 3902 "/>
    <s v="NULL"/>
    <s v="NULL"/>
    <s v="NULL"/>
    <s v="NULL"/>
    <m/>
    <s v="NULL"/>
    <m/>
    <m/>
    <m/>
    <m/>
    <m/>
    <m/>
    <m/>
    <m/>
    <m/>
    <m/>
    <m/>
    <m/>
    <m/>
    <m/>
    <s v="כתובת"/>
    <n v="2021"/>
    <x v="0"/>
    <s v="שינויים"/>
    <m/>
    <m/>
    <n v="5"/>
    <m/>
    <m/>
    <m/>
    <n v="2"/>
    <s v="מקוונת (להיתר)"/>
    <m/>
    <x v="0"/>
    <m/>
    <m/>
    <m/>
    <m/>
    <m/>
    <m/>
    <m/>
    <m/>
    <m/>
    <m/>
    <m/>
    <m/>
    <s v="מיצוי יח&quot;ד בפרויקט"/>
    <n v="0"/>
    <n v="0"/>
    <b v="1"/>
    <m/>
    <m/>
    <m/>
    <m/>
    <m/>
    <m/>
    <m/>
    <m/>
    <m/>
    <m/>
    <m/>
    <m/>
    <m/>
    <m/>
    <m/>
    <m/>
    <m/>
    <m/>
  </r>
  <r>
    <n v="1320"/>
    <m/>
    <m/>
    <m/>
    <m/>
    <m/>
    <m/>
    <m/>
    <m/>
    <m/>
    <m/>
    <n v="4087"/>
    <m/>
    <s v="תל אביב"/>
    <x v="25"/>
    <x v="111"/>
    <m/>
    <m/>
    <m/>
    <s v="מיסוי"/>
    <s v="פינוי-בינוי"/>
    <s v="בביצוע"/>
    <n v="5159179"/>
    <s v="551 20170008"/>
    <n v="551"/>
    <n v="20170008"/>
    <s v="בקשה להיתר"/>
    <s v="הריסה"/>
    <n v="6496096"/>
    <s v="קריית אונו"/>
    <n v="2620"/>
    <s v="יחזקאל"/>
    <n v="199"/>
    <n v="14"/>
    <n v="14"/>
    <m/>
    <d v="2017-01-04T00:00:00"/>
    <n v="0"/>
    <n v="0"/>
    <m/>
    <m/>
    <m/>
    <s v="INSERT DELTA BAR NATANYA &amp; UNO"/>
    <d v="2017-02-20T14:32:37"/>
    <m/>
    <m/>
    <m/>
    <s v="הריסת מבנה מגורים במסגרת פינוי- בינוי "/>
    <s v="NULL"/>
    <s v="NULL"/>
    <s v="NULL"/>
    <n v="1506550"/>
    <n v="3640"/>
    <s v="בקשה להיתר"/>
    <d v="2017-03-27T00:00:00"/>
    <s v="הריסה"/>
    <n v="0"/>
    <n v="0"/>
    <m/>
    <m/>
    <m/>
    <m/>
    <m/>
    <m/>
    <m/>
    <s v="הריסת מבנה מגורים במסגרת פינוי- בינוי "/>
    <s v="INSERT BAR DELTA 28/06/2017 "/>
    <d v="2017-06-28T15:59:04"/>
    <s v="לפי גוש חלקה (מרץ 2021)"/>
    <n v="2017"/>
    <x v="7"/>
    <s v="הריסה"/>
    <s v="הריסה"/>
    <m/>
    <n v="8"/>
    <m/>
    <m/>
    <m/>
    <n v="3"/>
    <s v="להיתר"/>
    <m/>
    <x v="3"/>
    <m/>
    <m/>
    <m/>
    <m/>
    <m/>
    <m/>
    <m/>
    <m/>
    <m/>
    <m/>
    <m/>
    <m/>
    <s v="מיצוי יח&quot;ד בפרויקט"/>
    <n v="0"/>
    <n v="0"/>
    <b v="1"/>
    <m/>
    <m/>
    <m/>
    <m/>
    <m/>
    <m/>
    <m/>
    <m/>
    <m/>
    <m/>
    <m/>
    <m/>
    <m/>
    <m/>
    <m/>
    <m/>
    <m/>
    <m/>
  </r>
  <r>
    <n v="553"/>
    <m/>
    <m/>
    <m/>
    <m/>
    <m/>
    <m/>
    <m/>
    <m/>
    <m/>
    <m/>
    <n v="4087"/>
    <m/>
    <s v="תל אביב"/>
    <x v="25"/>
    <x v="111"/>
    <m/>
    <m/>
    <m/>
    <s v="מיסוי"/>
    <s v="פינוי-בינוי"/>
    <s v="בביצוע"/>
    <n v="7006571"/>
    <s v="508 20180062"/>
    <n v="508"/>
    <n v="20180062"/>
    <s v="בקשה מקוונת עם הקלות"/>
    <s v="פינוי בינוי"/>
    <n v="64961000"/>
    <s v="קריית אונו"/>
    <n v="2620"/>
    <s v="לוי אשכול"/>
    <n v="210"/>
    <n v="113"/>
    <n v="113"/>
    <m/>
    <d v="2018-02-21T00:00:00"/>
    <n v="0"/>
    <n v="0"/>
    <n v="27"/>
    <n v="67"/>
    <n v="94"/>
    <m/>
    <m/>
    <m/>
    <m/>
    <m/>
    <s v="4 קומות מרתפי חניה גם בתחומי מגרש 415 , מחסנים, 15 קומות מגורים מעל הקרקע וגג טכני. בניין מגורים על מגרש 1000 הכולל קומת מסחר לרחוב לוי אשכול גם בתחומי מגרש 1010. סה&quot;כ 94 יח&quot;ד."/>
    <m/>
    <m/>
    <m/>
    <n v="1980443"/>
    <n v="3907"/>
    <m/>
    <d v="2019-09-03T00:00:00"/>
    <m/>
    <n v="0"/>
    <n v="0"/>
    <n v="27"/>
    <m/>
    <n v="67"/>
    <m/>
    <n v="94"/>
    <m/>
    <m/>
    <s v="4 קומות מרתפי חניה גם בתחומי מגרש 415 , מחסנים, 15 קומות מגורים מעל הקרקע וגג טכני,  סה&quot;כ 94 יח&quot;ד. בניין מגורים על מגרש 1000 הכולל קומת מסחר לרחוב לוי אשכול גם בתחומי מגרש 1010."/>
    <m/>
    <m/>
    <s v="שליפת חלקה 0 (אוגוסט 2020)"/>
    <n v="2018"/>
    <x v="6"/>
    <s v="בנייה"/>
    <s v="בנייה"/>
    <m/>
    <n v="8"/>
    <m/>
    <m/>
    <m/>
    <n v="1"/>
    <s v="מקוונת (להיתר)"/>
    <m/>
    <x v="1"/>
    <m/>
    <m/>
    <m/>
    <n v="7006571"/>
    <n v="1980443"/>
    <m/>
    <m/>
    <m/>
    <m/>
    <m/>
    <m/>
    <s v="רלוונטי לפי כתובת או -- לוי אשכול צפון"/>
    <s v="מיצוי יח&quot;ד בפרויקט"/>
    <n v="0"/>
    <n v="0"/>
    <b v="1"/>
    <m/>
    <m/>
    <m/>
    <m/>
    <m/>
    <m/>
    <m/>
    <m/>
    <m/>
    <m/>
    <m/>
    <m/>
    <m/>
    <m/>
    <m/>
    <m/>
    <m/>
    <m/>
  </r>
  <r>
    <n v="1866"/>
    <m/>
    <m/>
    <m/>
    <m/>
    <m/>
    <m/>
    <m/>
    <m/>
    <m/>
    <m/>
    <n v="4087"/>
    <m/>
    <s v="תל אביב"/>
    <x v="25"/>
    <x v="111"/>
    <m/>
    <m/>
    <m/>
    <s v="מיסוי"/>
    <s v="משולב"/>
    <s v="בביצוע"/>
    <n v="7481469"/>
    <s v="508 20210234"/>
    <n v="508"/>
    <n v="20210234"/>
    <s v="בקשה מקוונת"/>
    <s v="שינויים ללא תוספת"/>
    <n v="64961000"/>
    <s v="קריית אונו"/>
    <n v="2620"/>
    <s v="לוי אשכול"/>
    <n v="210"/>
    <n v="113"/>
    <n v="113"/>
    <s v="     "/>
    <d v="2021-06-29T00:00:00"/>
    <n v="0"/>
    <n v="0"/>
    <m/>
    <m/>
    <m/>
    <s v="2021_04"/>
    <d v="2021-09-14T12:11:07"/>
    <m/>
    <m/>
    <m/>
    <s v="תוכנית שינויים להיתר מס' 3775 "/>
    <s v="NULL"/>
    <s v="NULL"/>
    <s v="NULL"/>
    <s v="NULL"/>
    <m/>
    <s v="NULL"/>
    <m/>
    <m/>
    <m/>
    <m/>
    <m/>
    <m/>
    <m/>
    <m/>
    <m/>
    <m/>
    <m/>
    <m/>
    <m/>
    <m/>
    <s v="תוכנית"/>
    <n v="2021"/>
    <x v="0"/>
    <s v="שינויים"/>
    <m/>
    <m/>
    <n v="8"/>
    <m/>
    <m/>
    <m/>
    <n v="2"/>
    <s v="מקוונת (להיתר)"/>
    <m/>
    <x v="0"/>
    <m/>
    <m/>
    <m/>
    <m/>
    <m/>
    <m/>
    <m/>
    <m/>
    <m/>
    <m/>
    <m/>
    <m/>
    <s v="מיצוי יח&quot;ד בפרויקט"/>
    <n v="0"/>
    <n v="0"/>
    <b v="1"/>
    <m/>
    <m/>
    <m/>
    <m/>
    <m/>
    <m/>
    <m/>
    <m/>
    <m/>
    <m/>
    <m/>
    <m/>
    <m/>
    <m/>
    <m/>
    <m/>
    <m/>
    <m/>
  </r>
  <r>
    <n v="1345"/>
    <m/>
    <m/>
    <m/>
    <m/>
    <m/>
    <m/>
    <m/>
    <m/>
    <m/>
    <m/>
    <n v="4087"/>
    <m/>
    <s v="תל אביב"/>
    <x v="25"/>
    <x v="111"/>
    <m/>
    <m/>
    <m/>
    <s v="מיסוי"/>
    <s v="פינוי-בינוי"/>
    <s v="בביצוע"/>
    <n v="7089042"/>
    <s v="508 20190391"/>
    <n v="508"/>
    <n v="20190391"/>
    <s v="בקשה מקוונת"/>
    <s v="תכנית שינויים"/>
    <n v="64961007"/>
    <s v="קריית אונו"/>
    <n v="2620"/>
    <s v="לוי אשכול"/>
    <n v="210"/>
    <n v="119"/>
    <n v="119"/>
    <s v="     "/>
    <d v="2019-11-06T00:00:00"/>
    <n v="0"/>
    <n v="0"/>
    <m/>
    <m/>
    <m/>
    <s v="2020_01"/>
    <d v="2020-11-01T21:00:40"/>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s v="NULL"/>
    <n v="4017"/>
    <m/>
    <d v="2020-11-02T00:00:00"/>
    <m/>
    <m/>
    <m/>
    <m/>
    <m/>
    <m/>
    <m/>
    <m/>
    <m/>
    <m/>
    <s v="NULL"/>
    <s v="NULL"/>
    <s v="NULL"/>
    <s v="לפי תכנית (מרץ 2021)"/>
    <n v="2019"/>
    <x v="2"/>
    <s v="בנייה (שינויים)"/>
    <s v="בנייה (שינויים)"/>
    <m/>
    <n v="7"/>
    <m/>
    <m/>
    <m/>
    <n v="2"/>
    <s v="מקוונת (להיתר)"/>
    <m/>
    <x v="2"/>
    <m/>
    <m/>
    <s v="אתר העירייה"/>
    <m/>
    <m/>
    <m/>
    <m/>
    <m/>
    <m/>
    <m/>
    <m/>
    <m/>
    <s v="מיצוי יח&quot;ד בפרויקט"/>
    <n v="0"/>
    <n v="0"/>
    <b v="1"/>
    <m/>
    <m/>
    <m/>
    <m/>
    <m/>
    <m/>
    <m/>
    <s v="אישור בתנאים"/>
    <m/>
    <m/>
    <m/>
    <m/>
    <m/>
    <m/>
    <m/>
    <m/>
    <m/>
    <m/>
  </r>
  <r>
    <n v="1346"/>
    <m/>
    <m/>
    <m/>
    <m/>
    <m/>
    <m/>
    <m/>
    <m/>
    <m/>
    <m/>
    <n v="4087"/>
    <m/>
    <s v="תל אביב"/>
    <x v="25"/>
    <x v="111"/>
    <m/>
    <m/>
    <m/>
    <s v="מיסוי"/>
    <s v="פינוי-בינוי"/>
    <s v="בביצוע"/>
    <n v="7089043"/>
    <s v="508 20190390"/>
    <n v="508"/>
    <n v="20190390"/>
    <s v="בקשה מקוונת"/>
    <s v="תכנית שינויים"/>
    <n v="64961006"/>
    <s v="קריית אונו"/>
    <n v="2620"/>
    <s v="לוי אשכול"/>
    <n v="210"/>
    <n v="121"/>
    <n v="121"/>
    <s v="     "/>
    <d v="2019-11-06T00:00:00"/>
    <n v="0"/>
    <n v="0"/>
    <m/>
    <m/>
    <m/>
    <s v="2020_01"/>
    <d v="2020-11-01T21:00:40"/>
    <m/>
    <m/>
    <m/>
    <s v="תכנית שינויים תוך כדי בנייה לבניין משותף במתחם פינוי בינוי בר-יהודה הכוללת: שינויים פנימיים במרתפים ובקומות עם שינויים בשטחים ובחזיתות, שינויי מיקום צובר הגז, שינויים בקומה הטכנית על הגג "/>
    <s v="NULL"/>
    <s v="NULL"/>
    <s v="NULL"/>
    <s v="NULL"/>
    <n v="4018"/>
    <m/>
    <d v="2020-11-02T00:00:00"/>
    <m/>
    <m/>
    <m/>
    <m/>
    <m/>
    <m/>
    <m/>
    <m/>
    <m/>
    <m/>
    <s v="NULL"/>
    <s v="NULL"/>
    <s v="NULL"/>
    <s v="לפי תכנית (מרץ 2021)"/>
    <n v="2019"/>
    <x v="2"/>
    <s v="בנייה (שינויים)"/>
    <s v="בנייה (שינויים)"/>
    <m/>
    <n v="6"/>
    <m/>
    <m/>
    <m/>
    <n v="2"/>
    <s v="מקוונת (להיתר)"/>
    <m/>
    <x v="2"/>
    <m/>
    <m/>
    <s v="אתר העירייה"/>
    <m/>
    <m/>
    <m/>
    <m/>
    <m/>
    <m/>
    <m/>
    <m/>
    <m/>
    <s v="מיצוי יח&quot;ד בפרויקט"/>
    <n v="0"/>
    <n v="0"/>
    <b v="1"/>
    <m/>
    <m/>
    <m/>
    <m/>
    <m/>
    <m/>
    <m/>
    <s v="אישור בתנאים"/>
    <m/>
    <m/>
    <m/>
    <m/>
    <m/>
    <m/>
    <m/>
    <m/>
    <m/>
    <m/>
  </r>
  <r>
    <n v="554"/>
    <m/>
    <m/>
    <m/>
    <m/>
    <m/>
    <m/>
    <m/>
    <m/>
    <m/>
    <m/>
    <n v="4087"/>
    <m/>
    <s v="תל אביב"/>
    <x v="25"/>
    <x v="111"/>
    <m/>
    <m/>
    <m/>
    <s v="מיסוי"/>
    <s v="פינוי-בינוי"/>
    <s v="בביצוע"/>
    <n v="5374358"/>
    <s v="508 20170093"/>
    <n v="508"/>
    <n v="20170093"/>
    <s v="בקשה להיתר"/>
    <s v="בניה חדשה"/>
    <n v="6496500"/>
    <s v="קריית אונו"/>
    <n v="2620"/>
    <s v="שטרן יאיר"/>
    <n v="241"/>
    <n v="1"/>
    <n v="1"/>
    <m/>
    <d v="2017-03-28T00:00:00"/>
    <n v="0"/>
    <n v="1"/>
    <m/>
    <m/>
    <m/>
    <m/>
    <m/>
    <m/>
    <m/>
    <m/>
    <s v="מגרש לבנייני ציבור, מתחם פינוי בינוי בר יהודה הכולל מבנה משולב לגני ילדים ומחלקת רווחה ופיתוח שטח."/>
    <m/>
    <m/>
    <m/>
    <s v="NULL"/>
    <n v="3706"/>
    <m/>
    <d v="2017-11-20T00:00:00"/>
    <m/>
    <m/>
    <m/>
    <m/>
    <s v="יחידות הדיור נספרו בהיתר קודם"/>
    <m/>
    <m/>
    <m/>
    <s v="יחידות הדיור נספרו בהיתר קודם"/>
    <m/>
    <m/>
    <m/>
    <m/>
    <s v="שליפת כתובות (אוגוסט 2020)"/>
    <n v="2017"/>
    <x v="7"/>
    <s v="בנייה"/>
    <s v="בנייה"/>
    <m/>
    <n v="10"/>
    <m/>
    <m/>
    <m/>
    <n v="1"/>
    <s v="להיתר"/>
    <m/>
    <x v="1"/>
    <m/>
    <m/>
    <s v="אתר העירייה"/>
    <n v="5374358"/>
    <m/>
    <s v="היתר מאתר העירייה, לכן אין היתר ID"/>
    <m/>
    <m/>
    <m/>
    <m/>
    <m/>
    <m/>
    <s v="מיצוי יח&quot;ד בפרויקט"/>
    <n v="0"/>
    <n v="0"/>
    <b v="1"/>
    <m/>
    <m/>
    <m/>
    <m/>
    <m/>
    <m/>
    <m/>
    <s v="אושר בתנאים"/>
    <m/>
    <m/>
    <m/>
    <m/>
    <m/>
    <m/>
    <m/>
    <m/>
    <m/>
    <m/>
  </r>
  <r>
    <n v="555"/>
    <m/>
    <m/>
    <m/>
    <m/>
    <m/>
    <m/>
    <m/>
    <m/>
    <m/>
    <m/>
    <n v="4087"/>
    <m/>
    <s v="תל אביב"/>
    <x v="25"/>
    <x v="111"/>
    <m/>
    <m/>
    <m/>
    <s v="מיסוי"/>
    <s v="פינוי-בינוי"/>
    <s v="בביצוע"/>
    <n v="6786637"/>
    <s v="508 20170093"/>
    <n v="508"/>
    <n v="20170093"/>
    <s v="בקשה להיתר"/>
    <s v="בניה חדשה"/>
    <n v="6496500"/>
    <s v="קריית אונו"/>
    <n v="2620"/>
    <s v="שטרן יאיר"/>
    <n v="241"/>
    <n v="1"/>
    <n v="1"/>
    <s v=""/>
    <d v="2017-03-28T00:00:00"/>
    <n v="0"/>
    <n v="1"/>
    <m/>
    <m/>
    <m/>
    <m/>
    <m/>
    <m/>
    <m/>
    <m/>
    <s v="מגרש לבנייני ציבור, מתחם פינוי בינוי בר יהודה הכולל מבנה משולב לגני ילדים ומחלקת רווחה ופיתוח שטח."/>
    <m/>
    <m/>
    <m/>
    <s v="NULL"/>
    <m/>
    <m/>
    <m/>
    <m/>
    <m/>
    <m/>
    <m/>
    <m/>
    <m/>
    <m/>
    <m/>
    <m/>
    <m/>
    <m/>
    <m/>
    <m/>
    <s v="שליפת כתובות (אוגוסט 2020)"/>
    <n v="2017"/>
    <x v="0"/>
    <m/>
    <m/>
    <m/>
    <m/>
    <m/>
    <m/>
    <m/>
    <n v="4"/>
    <s v="להיתר"/>
    <m/>
    <x v="0"/>
    <m/>
    <m/>
    <m/>
    <m/>
    <m/>
    <m/>
    <m/>
    <m/>
    <m/>
    <m/>
    <m/>
    <m/>
    <s v="מיצוי יח&quot;ד בפרויקט"/>
    <n v="0"/>
    <n v="0"/>
    <b v="1"/>
    <m/>
    <m/>
    <m/>
    <m/>
    <m/>
    <m/>
    <m/>
    <m/>
    <m/>
    <m/>
    <m/>
    <m/>
    <m/>
    <m/>
    <m/>
    <m/>
    <m/>
    <m/>
  </r>
  <r>
    <n v="556"/>
    <m/>
    <m/>
    <m/>
    <m/>
    <m/>
    <m/>
    <m/>
    <m/>
    <m/>
    <m/>
    <n v="4087"/>
    <m/>
    <s v="תל אביב"/>
    <x v="25"/>
    <x v="111"/>
    <m/>
    <m/>
    <m/>
    <s v="מיסוי"/>
    <s v="מיסוי - פינוי-בינוי"/>
    <s v="בביצוע"/>
    <n v="689923"/>
    <s v="551 20060320"/>
    <n v="551"/>
    <n v="20060320"/>
    <s v="בקשה להיתר"/>
    <s v="מחסן"/>
    <n v="6496102"/>
    <s v="קריית אונו"/>
    <n v="2620"/>
    <s v="שטרן יאיר"/>
    <n v="241"/>
    <n v="3"/>
    <n v="3"/>
    <m/>
    <d v="2006-06-19T00:00:00"/>
    <n v="0"/>
    <n v="0"/>
    <n v="0"/>
    <n v="0"/>
    <n v="32"/>
    <m/>
    <m/>
    <m/>
    <m/>
    <m/>
    <s v="בית מגורים משותף (32 יח&quot;ד) כולל: בקשה להקמת 7 מחסנים בקומת העמודים, בנוסף ל 14 המחסנים הקיימים."/>
    <m/>
    <m/>
    <m/>
    <s v="NULL"/>
    <m/>
    <m/>
    <m/>
    <m/>
    <m/>
    <m/>
    <m/>
    <m/>
    <m/>
    <m/>
    <m/>
    <m/>
    <m/>
    <m/>
    <m/>
    <m/>
    <m/>
    <n v="2006"/>
    <x v="0"/>
    <s v="בנייה"/>
    <m/>
    <m/>
    <n v="9"/>
    <m/>
    <m/>
    <n v="1"/>
    <n v="2"/>
    <s v="להיתר"/>
    <s v="מחסנים"/>
    <x v="0"/>
    <m/>
    <m/>
    <m/>
    <m/>
    <m/>
    <m/>
    <m/>
    <m/>
    <m/>
    <m/>
    <m/>
    <m/>
    <s v="מיצוי יח&quot;ד בפרויקט"/>
    <n v="0"/>
    <n v="0"/>
    <b v="1"/>
    <m/>
    <m/>
    <m/>
    <m/>
    <m/>
    <m/>
    <m/>
    <s v="לא היו החלטות בבקשה"/>
    <m/>
    <m/>
    <m/>
    <m/>
    <m/>
    <m/>
    <m/>
    <m/>
    <m/>
    <m/>
  </r>
  <r>
    <n v="1323"/>
    <m/>
    <m/>
    <m/>
    <m/>
    <m/>
    <m/>
    <m/>
    <m/>
    <m/>
    <m/>
    <n v="4087"/>
    <m/>
    <s v="תל אביב"/>
    <x v="25"/>
    <x v="111"/>
    <m/>
    <m/>
    <m/>
    <s v="מיסוי"/>
    <s v="פינוי-בינוי"/>
    <s v="בביצוע"/>
    <n v="5159305"/>
    <s v="551 20170005"/>
    <n v="551"/>
    <n v="20170005"/>
    <s v="בקשה להיתר"/>
    <s v="הריסה"/>
    <n v="6496102"/>
    <s v="קריית אונו"/>
    <n v="2620"/>
    <s v="שטרן יאיר"/>
    <n v="241"/>
    <n v="3"/>
    <n v="3"/>
    <m/>
    <d v="2017-01-04T00:00:00"/>
    <n v="0"/>
    <n v="0"/>
    <m/>
    <m/>
    <m/>
    <s v="INSERT DELTA BAR NATANYA &amp; UNO"/>
    <d v="2017-02-20T14:32:37"/>
    <m/>
    <m/>
    <m/>
    <s v="הריסת מבנה מגורים במסגרת פינוי- בינוי "/>
    <s v="NULL"/>
    <s v="NULL"/>
    <s v="NULL"/>
    <n v="1506830"/>
    <n v="3639"/>
    <s v="בקשה להיתר"/>
    <d v="2017-03-27T00:00:00"/>
    <s v="הריסה"/>
    <n v="0"/>
    <n v="0"/>
    <m/>
    <m/>
    <m/>
    <m/>
    <m/>
    <m/>
    <m/>
    <s v="הריסת מבנה מגורים במסגרת פינוי- בינוי "/>
    <s v="INSERT BAR DELTA 28/06/2017 "/>
    <d v="2017-06-28T15:59:04"/>
    <s v="לפי גוש חלקה (מרץ 2021)"/>
    <n v="2017"/>
    <x v="7"/>
    <s v="הריסה"/>
    <s v="הריסה"/>
    <m/>
    <n v="9"/>
    <m/>
    <m/>
    <m/>
    <n v="3"/>
    <s v="להיתר"/>
    <m/>
    <x v="3"/>
    <m/>
    <m/>
    <m/>
    <n v="5159305"/>
    <n v="1506830"/>
    <m/>
    <m/>
    <m/>
    <m/>
    <m/>
    <m/>
    <m/>
    <s v="מיצוי יח&quot;ד בפרויקט"/>
    <n v="0"/>
    <n v="0"/>
    <b v="1"/>
    <m/>
    <m/>
    <m/>
    <m/>
    <m/>
    <m/>
    <m/>
    <m/>
    <m/>
    <m/>
    <m/>
    <m/>
    <m/>
    <m/>
    <m/>
    <m/>
    <m/>
    <m/>
  </r>
  <r>
    <n v="557"/>
    <m/>
    <m/>
    <m/>
    <m/>
    <m/>
    <m/>
    <m/>
    <m/>
    <m/>
    <m/>
    <n v="4087"/>
    <m/>
    <s v="תל אביב"/>
    <x v="25"/>
    <x v="111"/>
    <m/>
    <m/>
    <m/>
    <s v="מיסוי"/>
    <s v="פינוי-בינוי"/>
    <s v="בביצוע"/>
    <n v="5258968"/>
    <s v="551 20170218"/>
    <n v="551"/>
    <n v="20170218"/>
    <s v="בקשה להיתר"/>
    <s v="חפירה, דיפון, ביסוס"/>
    <n v="64961002"/>
    <s v="קריית אונו"/>
    <n v="0"/>
    <m/>
    <n v="0"/>
    <n v="0"/>
    <n v="0"/>
    <m/>
    <d v="2017-07-18T00:00:00"/>
    <n v="0"/>
    <n v="0"/>
    <m/>
    <m/>
    <m/>
    <m/>
    <m/>
    <m/>
    <m/>
    <m/>
    <s v="מגרש לבניין משותף, בקשה לחפירה ודיפון."/>
    <m/>
    <m/>
    <m/>
    <s v="NULL"/>
    <m/>
    <m/>
    <m/>
    <m/>
    <m/>
    <m/>
    <m/>
    <m/>
    <m/>
    <m/>
    <m/>
    <m/>
    <m/>
    <m/>
    <m/>
    <m/>
    <s v="שליפה לפי תבעות (אוגוסט 2020)"/>
    <n v="2017"/>
    <x v="0"/>
    <s v="חפירה ודיפון"/>
    <m/>
    <m/>
    <m/>
    <m/>
    <m/>
    <m/>
    <n v="4"/>
    <s v="להיתר"/>
    <m/>
    <x v="0"/>
    <m/>
    <m/>
    <m/>
    <m/>
    <m/>
    <m/>
    <m/>
    <m/>
    <m/>
    <m/>
    <m/>
    <m/>
    <s v="מיצוי יח&quot;ד בפרויקט"/>
    <n v="0"/>
    <n v="0"/>
    <b v="1"/>
    <m/>
    <m/>
    <m/>
    <m/>
    <m/>
    <m/>
    <m/>
    <m/>
    <m/>
    <m/>
    <m/>
    <m/>
    <m/>
    <m/>
    <m/>
    <m/>
    <m/>
    <m/>
  </r>
  <r>
    <n v="2391"/>
    <s v="פברואר 2022 - טיוב בקשות שאינן כפולות"/>
    <s v="כן"/>
    <m/>
    <m/>
    <m/>
    <m/>
    <m/>
    <s v="בקשה לא נמצאת באתר העירייה"/>
    <s v="לא נמצא"/>
    <m/>
    <n v="4466"/>
    <m/>
    <s v="תל אביב"/>
    <x v="25"/>
    <x v="112"/>
    <m/>
    <m/>
    <m/>
    <s v="מיסוי"/>
    <s v="פינוי-בינוי"/>
    <m/>
    <n v="7578242"/>
    <s v="508 20210323"/>
    <n v="508"/>
    <n v="20210323"/>
    <s v="בקשה למידע להיתר"/>
    <s v="הריסה"/>
    <n v="6492238"/>
    <s v="קריית אונו"/>
    <n v="2620"/>
    <s v="רחבת האורן"/>
    <n v="243"/>
    <n v="8"/>
    <n v="8"/>
    <s v="     "/>
    <d v="2021-10-10T00:00:00"/>
    <n v="0"/>
    <n v="0"/>
    <s v="NULL"/>
    <s v="NULL"/>
    <s v="NULL"/>
    <s v="2022_02"/>
    <d v="2022-01-11T16:30:27"/>
    <s v="NULL"/>
    <s v="NULL"/>
    <s v="NULL"/>
    <s v="הריסת 2 בנייני מגורים משותפים הכוללים 4 קומות + קומת עמודים ומקלט ציבורי אחד במסגרת פינוי בינוי "/>
    <s v="NULL"/>
    <s v="NULL"/>
    <s v="NULL"/>
    <s v="NULL"/>
    <m/>
    <s v="NULL"/>
    <m/>
    <s v="NULL"/>
    <s v="NULL"/>
    <s v="NULL"/>
    <m/>
    <m/>
    <m/>
    <m/>
    <m/>
    <m/>
    <s v="NULL"/>
    <m/>
    <s v="NULL"/>
    <s v="NULL"/>
    <s v="כתובת"/>
    <n v="2021"/>
    <x v="0"/>
    <s v="הריסה"/>
    <m/>
    <m/>
    <s v="1,2,3"/>
    <m/>
    <m/>
    <m/>
    <n v="2"/>
    <s v="למידע"/>
    <s v="תיתכן חלוקה אחרת למשפחות"/>
    <x v="0"/>
    <m/>
    <m/>
    <m/>
    <m/>
    <m/>
    <m/>
    <m/>
    <m/>
    <m/>
    <m/>
    <m/>
    <m/>
    <m/>
    <n v="276"/>
    <n v="276"/>
    <b v="1"/>
    <m/>
    <m/>
    <m/>
    <m/>
    <m/>
    <m/>
    <m/>
    <m/>
    <m/>
    <s v="פיש"/>
    <s v="שחר"/>
    <m/>
    <m/>
    <m/>
    <m/>
    <m/>
    <m/>
    <m/>
  </r>
  <r>
    <n v="2392"/>
    <s v="פברואר 2022 - טיוב בקשות שאינן כפולות"/>
    <s v="כן"/>
    <m/>
    <m/>
    <m/>
    <m/>
    <m/>
    <s v="בקשה לא נמצאת באתר העירייה"/>
    <s v="לא נמצא"/>
    <m/>
    <n v="4466"/>
    <m/>
    <s v="תל אביב"/>
    <x v="25"/>
    <x v="112"/>
    <m/>
    <m/>
    <m/>
    <s v="מיסוי"/>
    <s v="פינוי-בינוי"/>
    <m/>
    <n v="7578244"/>
    <s v="508 20210325"/>
    <n v="508"/>
    <n v="20210325"/>
    <s v="בקשה למידע להיתר"/>
    <s v="הריסה"/>
    <n v="6492235"/>
    <s v="קריית אונו"/>
    <n v="2620"/>
    <s v="רחבת האורן"/>
    <n v="243"/>
    <n v="28"/>
    <n v="28"/>
    <s v="     "/>
    <d v="2021-10-10T00:00:00"/>
    <n v="0"/>
    <n v="0"/>
    <s v="NULL"/>
    <s v="NULL"/>
    <s v="NULL"/>
    <s v="2022_01"/>
    <d v="2022-01-11T16:30:27"/>
    <s v="NULL"/>
    <s v="NULL"/>
    <s v="NULL"/>
    <s v="הריסת בניין מגורים משותף הכולל 4 קומות + קומת עמודים "/>
    <s v="NULL"/>
    <s v="NULL"/>
    <s v="NULL"/>
    <s v="NULL"/>
    <m/>
    <s v="NULL"/>
    <m/>
    <s v="NULL"/>
    <s v="NULL"/>
    <s v="NULL"/>
    <m/>
    <m/>
    <m/>
    <m/>
    <m/>
    <m/>
    <s v="NULL"/>
    <m/>
    <s v="NULL"/>
    <s v="NULL"/>
    <s v="גוש חלקה"/>
    <n v="2021"/>
    <x v="0"/>
    <s v="הריסה"/>
    <m/>
    <m/>
    <s v="1,2,3"/>
    <m/>
    <m/>
    <m/>
    <n v="2"/>
    <s v="למידע"/>
    <s v="תיתכן חלוקה אחרת למשפחות"/>
    <x v="0"/>
    <m/>
    <m/>
    <m/>
    <m/>
    <m/>
    <m/>
    <m/>
    <m/>
    <m/>
    <m/>
    <m/>
    <m/>
    <m/>
    <n v="276"/>
    <n v="276"/>
    <b v="1"/>
    <m/>
    <m/>
    <m/>
    <m/>
    <m/>
    <m/>
    <m/>
    <m/>
    <m/>
    <s v="פיש"/>
    <s v="שחר"/>
    <m/>
    <m/>
    <m/>
    <m/>
    <m/>
    <m/>
    <m/>
  </r>
  <r>
    <n v="1873"/>
    <m/>
    <m/>
    <m/>
    <s v="הבקשה לא נמצאה באתר העירייה"/>
    <m/>
    <m/>
    <m/>
    <m/>
    <m/>
    <m/>
    <n v="4466"/>
    <m/>
    <s v="מרכז"/>
    <x v="25"/>
    <x v="112"/>
    <m/>
    <m/>
    <m/>
    <s v="מיסוי"/>
    <s v="פינוי-בינוי"/>
    <s v="בתכנון"/>
    <n v="7431589"/>
    <s v="508 20210092"/>
    <n v="508"/>
    <n v="20210092"/>
    <s v="בקשה למידע להיתר"/>
    <s v="פינוי בינוי"/>
    <n v="64922001"/>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m/>
    <m/>
    <m/>
    <m/>
    <m/>
    <m/>
    <m/>
    <m/>
    <m/>
    <m/>
    <m/>
    <m/>
    <m/>
    <m/>
    <s v="תוכנית"/>
    <n v="2021"/>
    <x v="0"/>
    <s v="חפירה ודיפון"/>
    <m/>
    <m/>
    <n v="1"/>
    <m/>
    <m/>
    <m/>
    <n v="3"/>
    <s v="למידע"/>
    <m/>
    <x v="0"/>
    <m/>
    <m/>
    <m/>
    <m/>
    <m/>
    <m/>
    <m/>
    <m/>
    <m/>
    <m/>
    <m/>
    <m/>
    <m/>
    <n v="276"/>
    <n v="276"/>
    <b v="1"/>
    <m/>
    <m/>
    <m/>
    <m/>
    <m/>
    <m/>
    <m/>
    <m/>
    <m/>
    <m/>
    <m/>
    <m/>
    <m/>
    <m/>
    <m/>
    <m/>
    <m/>
    <m/>
  </r>
  <r>
    <n v="1875"/>
    <m/>
    <m/>
    <m/>
    <s v="הבקשה לא נמצאה באתר העירייה"/>
    <m/>
    <m/>
    <m/>
    <m/>
    <m/>
    <m/>
    <n v="4466"/>
    <m/>
    <s v="מרכז"/>
    <x v="25"/>
    <x v="112"/>
    <m/>
    <m/>
    <m/>
    <s v="מיסוי"/>
    <s v="פינוי-בינוי"/>
    <s v="בתכנון"/>
    <n v="7431590"/>
    <s v="508 20210098"/>
    <n v="508"/>
    <n v="20210098"/>
    <s v="בקשה למידע להיתר"/>
    <s v="הריסה, אחר, פינוי בינוי"/>
    <n v="64922002"/>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m/>
    <m/>
    <m/>
    <m/>
    <m/>
    <m/>
    <m/>
    <m/>
    <m/>
    <m/>
    <m/>
    <m/>
    <m/>
    <m/>
    <s v="תוכנית"/>
    <n v="2021"/>
    <x v="0"/>
    <s v="חפירה ודיפון"/>
    <m/>
    <m/>
    <n v="2"/>
    <m/>
    <m/>
    <m/>
    <n v="3"/>
    <s v="למידע"/>
    <m/>
    <x v="0"/>
    <m/>
    <m/>
    <m/>
    <m/>
    <m/>
    <m/>
    <m/>
    <m/>
    <m/>
    <m/>
    <m/>
    <m/>
    <m/>
    <n v="276"/>
    <n v="276"/>
    <b v="1"/>
    <m/>
    <m/>
    <m/>
    <m/>
    <m/>
    <m/>
    <m/>
    <m/>
    <m/>
    <m/>
    <m/>
    <m/>
    <m/>
    <m/>
    <m/>
    <m/>
    <m/>
    <m/>
  </r>
  <r>
    <n v="1877"/>
    <m/>
    <m/>
    <m/>
    <s v="הבקשה לא נמצאה באתר העירייה"/>
    <m/>
    <m/>
    <m/>
    <m/>
    <m/>
    <m/>
    <n v="4466"/>
    <m/>
    <s v="מרכז"/>
    <x v="25"/>
    <x v="112"/>
    <m/>
    <m/>
    <m/>
    <s v="מיסוי"/>
    <s v="פינוי-בינוי"/>
    <s v="בתכנון"/>
    <n v="7431591"/>
    <s v="508 20210099"/>
    <n v="508"/>
    <n v="20210099"/>
    <s v="בקשה למידע להיתר"/>
    <s v="הריסה, אחר, פינוי בינוי"/>
    <n v="64922003"/>
    <s v="קריית אונו"/>
    <n v="2620"/>
    <m/>
    <n v="0"/>
    <n v="0"/>
    <n v="0"/>
    <s v="     "/>
    <d v="2021-06-08T00:00:00"/>
    <n v="0"/>
    <n v="0"/>
    <s v="NULL"/>
    <s v="NULL"/>
    <s v="NULL"/>
    <s v="2021_03"/>
    <d v="2021-07-15T12:02:06"/>
    <s v="NULL"/>
    <s v="NULL"/>
    <s v="NULL"/>
    <s v=" עבודות חפירה ודיפון במגרש במסגרת פינוי בינוי "/>
    <s v="NULL"/>
    <s v="NULL"/>
    <s v="NULL"/>
    <s v="NULL"/>
    <m/>
    <s v="NULL"/>
    <m/>
    <m/>
    <m/>
    <m/>
    <m/>
    <m/>
    <m/>
    <m/>
    <m/>
    <m/>
    <m/>
    <m/>
    <m/>
    <m/>
    <s v="תוכנית"/>
    <n v="2021"/>
    <x v="0"/>
    <s v="חפירה ודיפון"/>
    <m/>
    <m/>
    <n v="3"/>
    <m/>
    <m/>
    <m/>
    <n v="3"/>
    <s v="למידע"/>
    <m/>
    <x v="0"/>
    <m/>
    <m/>
    <m/>
    <m/>
    <m/>
    <m/>
    <m/>
    <m/>
    <m/>
    <m/>
    <m/>
    <m/>
    <m/>
    <n v="276"/>
    <n v="276"/>
    <b v="1"/>
    <m/>
    <m/>
    <m/>
    <m/>
    <m/>
    <m/>
    <m/>
    <m/>
    <m/>
    <m/>
    <m/>
    <m/>
    <m/>
    <m/>
    <m/>
    <m/>
    <m/>
    <m/>
  </r>
  <r>
    <n v="1879"/>
    <m/>
    <m/>
    <m/>
    <m/>
    <m/>
    <m/>
    <m/>
    <m/>
    <m/>
    <m/>
    <n v="4466"/>
    <m/>
    <s v="מרכז"/>
    <x v="25"/>
    <x v="112"/>
    <m/>
    <m/>
    <m/>
    <s v="מיסוי"/>
    <s v="פינוי-בינוי"/>
    <s v="בתכנון"/>
    <n v="7481826"/>
    <s v="508 20210102"/>
    <n v="508"/>
    <n v="20210102"/>
    <s v="בקשה למידע להיתר"/>
    <s v="הריסה, פינוי בינוי"/>
    <n v="64922021"/>
    <s v="קריית אונו"/>
    <n v="2620"/>
    <m/>
    <n v="0"/>
    <n v="0"/>
    <n v="0"/>
    <s v="     "/>
    <d v="2021-06-08T00:00:00"/>
    <n v="0"/>
    <n v="0"/>
    <s v="NULL"/>
    <s v="NULL"/>
    <s v="NULL"/>
    <s v="2021_04"/>
    <d v="2021-09-14T12:11:07"/>
    <s v="NULL"/>
    <s v="NULL"/>
    <s v="NULL"/>
    <s v="הריסה במסגרת פינוי בינוי וחפירה ודיפון "/>
    <s v="NULL"/>
    <s v="NULL"/>
    <s v="NULL"/>
    <s v="NULL"/>
    <m/>
    <s v="NULL"/>
    <m/>
    <m/>
    <m/>
    <m/>
    <m/>
    <m/>
    <m/>
    <m/>
    <m/>
    <m/>
    <m/>
    <m/>
    <m/>
    <m/>
    <s v="תוכנית"/>
    <n v="2021"/>
    <x v="0"/>
    <s v="הריסה"/>
    <m/>
    <m/>
    <s v="1,2,3"/>
    <m/>
    <m/>
    <m/>
    <n v="2"/>
    <s v="למידע"/>
    <s v="תיתכן חלוקה אחרת למשפחות"/>
    <x v="0"/>
    <m/>
    <m/>
    <m/>
    <m/>
    <m/>
    <m/>
    <m/>
    <m/>
    <m/>
    <m/>
    <m/>
    <m/>
    <m/>
    <n v="276"/>
    <n v="276"/>
    <b v="1"/>
    <m/>
    <m/>
    <m/>
    <m/>
    <m/>
    <m/>
    <m/>
    <m/>
    <m/>
    <m/>
    <m/>
    <m/>
    <m/>
    <m/>
    <m/>
    <m/>
    <m/>
    <m/>
  </r>
  <r>
    <n v="1880"/>
    <m/>
    <m/>
    <m/>
    <m/>
    <m/>
    <m/>
    <m/>
    <m/>
    <m/>
    <m/>
    <n v="4466"/>
    <m/>
    <s v="מרכז"/>
    <x v="25"/>
    <x v="112"/>
    <m/>
    <m/>
    <m/>
    <s v="מיסוי"/>
    <s v="פינוי-בינוי"/>
    <s v="בתכנון"/>
    <n v="7481824"/>
    <s v="508 20210100"/>
    <n v="508"/>
    <n v="20210100"/>
    <s v="בקשה למידע להיתר"/>
    <s v="אחר, פינוי בינוי"/>
    <n v="64922031"/>
    <s v="קריית אונו"/>
    <n v="2620"/>
    <m/>
    <n v="0"/>
    <n v="0"/>
    <n v="0"/>
    <s v="     "/>
    <d v="2021-06-08T00:00:00"/>
    <n v="0"/>
    <n v="0"/>
    <s v="NULL"/>
    <s v="NULL"/>
    <s v="NULL"/>
    <s v="2021_04"/>
    <d v="2021-09-14T12:11:07"/>
    <s v="NULL"/>
    <s v="NULL"/>
    <s v="NULL"/>
    <s v=" עבודות חפירה ודיפון במגרש במסגרת פינוי בינוי "/>
    <s v="NULL"/>
    <s v="NULL"/>
    <s v="NULL"/>
    <s v="NULL"/>
    <m/>
    <s v="NULL"/>
    <m/>
    <m/>
    <m/>
    <m/>
    <m/>
    <m/>
    <m/>
    <m/>
    <m/>
    <m/>
    <m/>
    <m/>
    <m/>
    <m/>
    <s v="תוכנית"/>
    <n v="2021"/>
    <x v="0"/>
    <s v="חפירה ודיפון"/>
    <m/>
    <m/>
    <s v="1,2,3"/>
    <m/>
    <m/>
    <m/>
    <n v="2"/>
    <s v="למידע"/>
    <s v="תיתכן חלוקה אחרת למשפחות"/>
    <x v="0"/>
    <m/>
    <m/>
    <m/>
    <m/>
    <m/>
    <m/>
    <m/>
    <m/>
    <m/>
    <m/>
    <m/>
    <m/>
    <m/>
    <n v="276"/>
    <n v="276"/>
    <b v="1"/>
    <m/>
    <m/>
    <m/>
    <m/>
    <m/>
    <m/>
    <m/>
    <m/>
    <m/>
    <m/>
    <m/>
    <m/>
    <m/>
    <m/>
    <m/>
    <m/>
    <m/>
    <m/>
  </r>
  <r>
    <n v="1881"/>
    <m/>
    <m/>
    <m/>
    <s v="הבקשה לא נמצאה באתר העירייה"/>
    <m/>
    <m/>
    <m/>
    <m/>
    <m/>
    <m/>
    <n v="4466"/>
    <m/>
    <s v="מרכז"/>
    <x v="25"/>
    <x v="112"/>
    <m/>
    <m/>
    <m/>
    <s v="מיסוי"/>
    <s v="פינוי-בינוי"/>
    <s v="בתכנון"/>
    <n v="7431592"/>
    <s v="508 20210101"/>
    <n v="508"/>
    <n v="20210101"/>
    <s v="בקשה למידע להיתר"/>
    <s v="הריסה, אחר, פינוי בינוי"/>
    <n v="64922032"/>
    <s v="קריית אונו"/>
    <n v="2620"/>
    <m/>
    <n v="0"/>
    <n v="0"/>
    <n v="0"/>
    <s v="     "/>
    <d v="2021-06-08T00:00:00"/>
    <n v="0"/>
    <n v="0"/>
    <s v="NULL"/>
    <s v="NULL"/>
    <s v="NULL"/>
    <s v="2021_03"/>
    <d v="2021-07-15T12:02:06"/>
    <s v="NULL"/>
    <s v="NULL"/>
    <s v="NULL"/>
    <s v=" הריסת מקלטים ציבוריים במסגרת פינוי בינוי ועבודות חפירה ודיפון "/>
    <s v="NULL"/>
    <s v="NULL"/>
    <s v="NULL"/>
    <s v="NULL"/>
    <m/>
    <s v="NULL"/>
    <m/>
    <m/>
    <m/>
    <m/>
    <m/>
    <m/>
    <m/>
    <m/>
    <m/>
    <m/>
    <m/>
    <m/>
    <m/>
    <m/>
    <s v="תוכנית"/>
    <n v="2021"/>
    <x v="0"/>
    <s v="הריסה + חפירה ודיפון"/>
    <m/>
    <m/>
    <s v="1,2,3"/>
    <m/>
    <m/>
    <m/>
    <n v="2"/>
    <s v="למידע"/>
    <s v="תיתכן חלוקה אחרת למשפחות"/>
    <x v="0"/>
    <m/>
    <m/>
    <m/>
    <m/>
    <m/>
    <m/>
    <m/>
    <m/>
    <m/>
    <m/>
    <m/>
    <m/>
    <m/>
    <n v="276"/>
    <n v="276"/>
    <b v="1"/>
    <m/>
    <m/>
    <m/>
    <m/>
    <m/>
    <m/>
    <m/>
    <m/>
    <m/>
    <m/>
    <m/>
    <m/>
    <m/>
    <m/>
    <m/>
    <m/>
    <m/>
    <m/>
  </r>
  <r>
    <n v="2410"/>
    <s v="פברואר 2022 - טיוב בקשות שאינן כפולות"/>
    <s v="כן"/>
    <m/>
    <m/>
    <m/>
    <m/>
    <m/>
    <s v="בקשה לא נמצאת באתר העירייה"/>
    <s v="אין כתובת, לא ניתן לדעת"/>
    <m/>
    <n v="4466"/>
    <m/>
    <s v="תל אביב"/>
    <x v="25"/>
    <x v="112"/>
    <m/>
    <m/>
    <m/>
    <s v="מיסוי"/>
    <s v="פינוי-בינוי"/>
    <m/>
    <n v="7578290"/>
    <s v="508 20210486"/>
    <n v="508"/>
    <n v="20210486"/>
    <s v="בקשה למידע להיתר"/>
    <s v="בנייה חדשה, פינוי בינוי"/>
    <n v="64922001"/>
    <s v="קריית אונו"/>
    <n v="2620"/>
    <m/>
    <n v="0"/>
    <n v="0"/>
    <n v="0"/>
    <s v="     "/>
    <d v="2021-12-21T00:00:00"/>
    <n v="0"/>
    <n v="91"/>
    <s v="NULL"/>
    <s v="NULL"/>
    <n v="91"/>
    <s v="2022_01"/>
    <d v="2022-01-11T16:30:27"/>
    <s v="NULL"/>
    <s v="NULL"/>
    <s v="מהות הבקשה"/>
    <s v=" בניית בניין מגורים A על מגרש 1 הכולל מסחר בקומת הקרקע על פינת הרחובות לוי אשכול וולך ולכיוון הכיכר העירונית במגרש 31. 2 קומות מרתף, קומת קרקע +19 קומות מגורים וגג טכני - סה&quot;כ 91 יח&quot;ד "/>
    <s v="NULL"/>
    <s v="NULL"/>
    <s v="NULL"/>
    <s v="NULL"/>
    <m/>
    <s v="NULL"/>
    <m/>
    <s v="NULL"/>
    <s v="NULL"/>
    <s v="NULL"/>
    <m/>
    <m/>
    <m/>
    <m/>
    <m/>
    <m/>
    <s v="NULL"/>
    <m/>
    <s v="NULL"/>
    <s v="NULL"/>
    <s v="תוכנית"/>
    <n v="2021"/>
    <x v="0"/>
    <s v="בנייה"/>
    <m/>
    <m/>
    <n v="1"/>
    <m/>
    <m/>
    <m/>
    <n v="1"/>
    <s v="למידע"/>
    <m/>
    <x v="0"/>
    <m/>
    <m/>
    <m/>
    <m/>
    <m/>
    <m/>
    <m/>
    <m/>
    <m/>
    <m/>
    <m/>
    <m/>
    <m/>
    <n v="276"/>
    <n v="276"/>
    <b v="1"/>
    <m/>
    <m/>
    <m/>
    <m/>
    <m/>
    <m/>
    <m/>
    <m/>
    <m/>
    <s v="פיש"/>
    <s v="שחר"/>
    <m/>
    <s v="שחר"/>
    <m/>
    <m/>
    <m/>
    <m/>
    <m/>
  </r>
  <r>
    <n v="2411"/>
    <s v="פברואר 2022 - טיוב בקשות שאינן כפולות"/>
    <s v="כן"/>
    <m/>
    <m/>
    <m/>
    <m/>
    <m/>
    <s v="בקשה לא נמצאת באתר העירייה"/>
    <s v="אין כתובת, לא ניתן לדעת"/>
    <m/>
    <n v="4466"/>
    <m/>
    <s v="תל אביב"/>
    <x v="25"/>
    <x v="112"/>
    <m/>
    <m/>
    <m/>
    <s v="מיסוי"/>
    <s v="פינוי-בינוי"/>
    <m/>
    <n v="7578291"/>
    <s v="508 20210487"/>
    <n v="508"/>
    <n v="20210487"/>
    <s v="בקשה למידע להיתר"/>
    <s v="בנייה חדשה, פינוי בינוי"/>
    <n v="64922002"/>
    <s v="קריית אונו"/>
    <n v="2620"/>
    <m/>
    <n v="0"/>
    <n v="0"/>
    <n v="0"/>
    <s v="     "/>
    <d v="2021-12-21T00:00:00"/>
    <n v="0"/>
    <n v="128"/>
    <s v="NULL"/>
    <s v="NULL"/>
    <n v="126"/>
    <s v="2022_01"/>
    <d v="2022-01-11T16:30:27"/>
    <s v="NULL"/>
    <s v="NULL"/>
    <s v="מהות הבקשה"/>
    <s v=" בניית 2 בנייני מגורים B ו-C על מגרש 2 הכוללים קומת מסחר משותפת הפונה ללוי אשכול, 4 קומות מרתף, קומת קרקע + 17 קומות מגורים וגג טכני -  63 יח&quot;ד לכל בניין סה&quot;כ 126 יח&quot;ד "/>
    <s v="NULL"/>
    <s v="NULL"/>
    <s v="NULL"/>
    <s v="NULL"/>
    <m/>
    <s v="NULL"/>
    <m/>
    <s v="NULL"/>
    <s v="NULL"/>
    <s v="NULL"/>
    <m/>
    <m/>
    <m/>
    <m/>
    <m/>
    <m/>
    <s v="NULL"/>
    <m/>
    <s v="NULL"/>
    <s v="NULL"/>
    <s v="תוכנית"/>
    <n v="2021"/>
    <x v="0"/>
    <s v="בנייה"/>
    <m/>
    <m/>
    <n v="2"/>
    <m/>
    <m/>
    <m/>
    <n v="1"/>
    <s v="למידע"/>
    <m/>
    <x v="0"/>
    <m/>
    <m/>
    <m/>
    <m/>
    <m/>
    <m/>
    <m/>
    <m/>
    <m/>
    <m/>
    <m/>
    <m/>
    <m/>
    <n v="276"/>
    <n v="276"/>
    <b v="1"/>
    <m/>
    <m/>
    <m/>
    <m/>
    <m/>
    <m/>
    <m/>
    <m/>
    <m/>
    <s v="פיש"/>
    <s v="שחר"/>
    <m/>
    <s v="שחר"/>
    <m/>
    <m/>
    <m/>
    <m/>
    <m/>
  </r>
  <r>
    <n v="2393"/>
    <s v="פברואר 2022 - טיוב בקשות שאינן כפולות"/>
    <s v="כן"/>
    <m/>
    <m/>
    <m/>
    <m/>
    <m/>
    <s v="בקשה לא נמצאת באתר העירייה"/>
    <s v="אין כתובת, לא ניתן לדעת"/>
    <m/>
    <n v="4466"/>
    <m/>
    <s v="תל אביב"/>
    <x v="25"/>
    <x v="112"/>
    <m/>
    <m/>
    <m/>
    <s v="מיסוי"/>
    <s v="פינוי-בינוי"/>
    <m/>
    <n v="7578258"/>
    <s v="508 20210401"/>
    <n v="508"/>
    <n v="20210401"/>
    <s v="בקשה למידע להיתר"/>
    <s v="בנייה חדשה"/>
    <n v="64922003"/>
    <s v="קריית אונו"/>
    <n v="2620"/>
    <m/>
    <n v="0"/>
    <n v="0"/>
    <n v="0"/>
    <s v="     "/>
    <d v="2021-12-21T00:00:00"/>
    <n v="0"/>
    <n v="88"/>
    <s v="NULL"/>
    <s v="NULL"/>
    <n v="88"/>
    <s v="2022_01"/>
    <d v="2022-01-11T16:30:27"/>
    <s v="NULL"/>
    <s v="NULL"/>
    <s v="מהות הבקשה"/>
    <s v=" עבודות חפירה ודיפון לטובת חניון לכלל רחבת האורן במגרשים 1,2,3,21,31,32. בניית 2 בנייני מגורים D ו-E על מגרש 3, בניין צפוני E מתוכנן מצב&quot;ר בקומת הקרקע, 4 קומות מרתף, קומת קרקע+9 קומות מגורים וגג טכני - D 45 יח&quot;ד, E 43 יח&quot;ד - סה&quot;כ 88 יח&quot;ד "/>
    <s v="NULL"/>
    <s v="NULL"/>
    <s v="NULL"/>
    <s v="NULL"/>
    <m/>
    <s v="NULL"/>
    <m/>
    <s v="NULL"/>
    <s v="NULL"/>
    <s v="NULL"/>
    <m/>
    <m/>
    <m/>
    <m/>
    <m/>
    <m/>
    <s v="NULL"/>
    <m/>
    <s v="NULL"/>
    <s v="NULL"/>
    <s v="גוש חלקה"/>
    <n v="2021"/>
    <x v="0"/>
    <s v="חפירה ודיפון"/>
    <m/>
    <m/>
    <n v="3"/>
    <m/>
    <m/>
    <m/>
    <n v="1"/>
    <s v="למידע"/>
    <m/>
    <x v="0"/>
    <m/>
    <m/>
    <m/>
    <m/>
    <m/>
    <m/>
    <m/>
    <m/>
    <m/>
    <m/>
    <m/>
    <m/>
    <m/>
    <n v="276"/>
    <n v="276"/>
    <b v="1"/>
    <m/>
    <m/>
    <m/>
    <m/>
    <m/>
    <m/>
    <m/>
    <m/>
    <m/>
    <s v="פיש"/>
    <s v="שחר"/>
    <m/>
    <s v="שחר"/>
    <m/>
    <m/>
    <m/>
    <m/>
    <m/>
  </r>
  <r>
    <n v="559"/>
    <m/>
    <m/>
    <m/>
    <m/>
    <m/>
    <m/>
    <m/>
    <m/>
    <m/>
    <m/>
    <n v="4110"/>
    <m/>
    <s v="תל אביב"/>
    <x v="25"/>
    <x v="113"/>
    <m/>
    <m/>
    <m/>
    <s v="מיסוי"/>
    <s v="עיבוי"/>
    <s v="בביצוע + מבנים מאוכלסים"/>
    <n v="6786570"/>
    <s v="508 20130477"/>
    <n v="508"/>
    <n v="20130477"/>
    <s v="בקשה להיתר"/>
    <s v="תמ&quot;א 38, תוכ' שינויים"/>
    <n v="6491116"/>
    <s v="קריית אונו"/>
    <n v="2620"/>
    <s v="הזמיר"/>
    <n v="245"/>
    <n v="2"/>
    <n v="2"/>
    <s v=""/>
    <d v="2013-12-19T00:00:00"/>
    <n v="0"/>
    <n v="0"/>
    <m/>
    <m/>
    <m/>
    <m/>
    <m/>
    <m/>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m/>
    <m/>
    <m/>
    <s v="NULL"/>
    <m/>
    <m/>
    <m/>
    <m/>
    <m/>
    <m/>
    <m/>
    <m/>
    <m/>
    <m/>
    <m/>
    <m/>
    <m/>
    <m/>
    <m/>
    <m/>
    <s v="שליפת כתובות (אוגוסט 2020)"/>
    <n v="2013"/>
    <x v="0"/>
    <s v="שינויים"/>
    <m/>
    <m/>
    <m/>
    <m/>
    <m/>
    <m/>
    <n v="4"/>
    <s v="להיתר"/>
    <m/>
    <x v="0"/>
    <m/>
    <m/>
    <m/>
    <m/>
    <m/>
    <m/>
    <m/>
    <m/>
    <m/>
    <m/>
    <m/>
    <m/>
    <s v="מיצוי יח&quot;ד בפרויקט"/>
    <n v="17"/>
    <n v="17"/>
    <b v="1"/>
    <m/>
    <m/>
    <m/>
    <m/>
    <m/>
    <m/>
    <m/>
    <m/>
    <m/>
    <m/>
    <m/>
    <m/>
    <m/>
    <m/>
    <m/>
    <m/>
    <m/>
    <m/>
  </r>
  <r>
    <n v="560"/>
    <m/>
    <m/>
    <m/>
    <m/>
    <m/>
    <m/>
    <m/>
    <m/>
    <m/>
    <m/>
    <n v="4110"/>
    <m/>
    <s v="תל אביב"/>
    <x v="25"/>
    <x v="113"/>
    <m/>
    <m/>
    <m/>
    <s v="מיסוי"/>
    <s v="מיסוי - עיבוי"/>
    <s v="בביצוע + מבנים מאוכלסים"/>
    <n v="691740"/>
    <s v="551 20130477"/>
    <n v="551"/>
    <n v="20130477"/>
    <s v="בקשה להיתר"/>
    <s v="תמ&quot;א 38"/>
    <n v="6491116"/>
    <s v="קריית אונו"/>
    <n v="2620"/>
    <s v="הזמיר"/>
    <n v="245"/>
    <n v="2"/>
    <n v="2"/>
    <m/>
    <d v="2013-12-19T00:00:00"/>
    <n v="0"/>
    <n v="0"/>
    <n v="24"/>
    <n v="0"/>
    <n v="24"/>
    <m/>
    <m/>
    <m/>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
    <m/>
    <m/>
    <m/>
    <n v="182426"/>
    <n v="3541"/>
    <m/>
    <d v="2016-01-13T00:00:00"/>
    <m/>
    <n v="0"/>
    <n v="0"/>
    <n v="24"/>
    <m/>
    <n v="0"/>
    <m/>
    <n v="24"/>
    <m/>
    <m/>
    <s v="חיזוק בניינים במסגרת תמ&quot;א 38 - תכנית שינויים תוך כדי בנייה הכוללת: תוספת חדר מכונות בגג, שינויים בשטחי שרות בקומת קרקע ובפיתוח. תוספת שטחים עיקריים בקומות חמישית ושישית ושינויים בחזיתות. "/>
    <m/>
    <m/>
    <m/>
    <n v="2013"/>
    <x v="9"/>
    <s v="בנייה"/>
    <s v="בנייה"/>
    <m/>
    <n v="4"/>
    <m/>
    <m/>
    <m/>
    <n v="1"/>
    <s v="להיתר"/>
    <s v="תמא"/>
    <x v="1"/>
    <m/>
    <m/>
    <m/>
    <n v="691740"/>
    <n v="182426"/>
    <m/>
    <m/>
    <m/>
    <m/>
    <m/>
    <m/>
    <m/>
    <s v="מיצוי יח&quot;ד בפרויקט"/>
    <n v="17"/>
    <n v="17"/>
    <b v="1"/>
    <m/>
    <m/>
    <m/>
    <m/>
    <m/>
    <m/>
    <m/>
    <m/>
    <m/>
    <m/>
    <m/>
    <m/>
    <m/>
    <m/>
    <m/>
    <m/>
    <m/>
    <m/>
  </r>
  <r>
    <n v="561"/>
    <m/>
    <m/>
    <m/>
    <m/>
    <m/>
    <m/>
    <m/>
    <m/>
    <m/>
    <m/>
    <n v="4110"/>
    <m/>
    <s v="תל אביב"/>
    <x v="25"/>
    <x v="113"/>
    <m/>
    <m/>
    <m/>
    <s v="מיסוי"/>
    <s v="מיסוי - עיבוי"/>
    <s v="בביצוע + מבנים מאוכלסים"/>
    <n v="691276"/>
    <s v="551 20110366"/>
    <n v="551"/>
    <n v="20110366"/>
    <s v="בקשה להיתר"/>
    <s v="תמ&quot;א 38"/>
    <n v="6491116"/>
    <s v="קריית אונו"/>
    <n v="2620"/>
    <s v="הזמיר"/>
    <n v="245"/>
    <n v="4"/>
    <n v="4"/>
    <m/>
    <d v="2011-08-07T00:00:00"/>
    <n v="0"/>
    <n v="63"/>
    <n v="48"/>
    <n v="15"/>
    <n v="63"/>
    <m/>
    <m/>
    <m/>
    <m/>
    <m/>
    <s v=" חיזוק בניינים במסגרת תמ&quot;א 38 הכולל:  ס&quot;ה 15 יח&quot;ד חדשות, (48 יח&quot;ד קיימות).  שינויים בפיתוח, חניות, תוספת מחסנים ולובי בק.קרקע.  תוספת 2 קומות  ע&quot;ג 3 בניינים בני 4 קומות, 5 יח&quot;ד חדשות לכל בניין (16 קיימות)  תוספת לכל יח&quot;ד קיימת: ממ&quot;ד+מרפסת+מסתור כביסה. "/>
    <m/>
    <m/>
    <m/>
    <n v="182238"/>
    <n v="3043"/>
    <m/>
    <d v="2012-03-04T00:00:00"/>
    <m/>
    <n v="0"/>
    <n v="63"/>
    <n v="48"/>
    <m/>
    <n v="15"/>
    <m/>
    <n v="63"/>
    <m/>
    <m/>
    <s v="חפירה ודיפון לצורך הכשרת מתחם חניות ע&quot;פ נספח התנועה. שלב א' להיתר לחיזוק בניינים ועיבוי במסגרת קא/מק/213 הכולל: "/>
    <m/>
    <m/>
    <m/>
    <n v="2011"/>
    <x v="10"/>
    <s v="בנייה"/>
    <s v="חפירה ודיפון"/>
    <m/>
    <n v="3"/>
    <m/>
    <m/>
    <m/>
    <n v="1"/>
    <s v="להיתר"/>
    <m/>
    <x v="1"/>
    <m/>
    <m/>
    <m/>
    <n v="691276"/>
    <n v="182238"/>
    <m/>
    <s v="יח&quot;ד לא זהה לדוח"/>
    <m/>
    <m/>
    <m/>
    <m/>
    <m/>
    <s v="מיצוי יח&quot;ד בפרויקט"/>
    <n v="17"/>
    <n v="17"/>
    <b v="1"/>
    <m/>
    <m/>
    <m/>
    <m/>
    <m/>
    <m/>
    <m/>
    <m/>
    <m/>
    <m/>
    <m/>
    <m/>
    <m/>
    <m/>
    <m/>
    <m/>
    <m/>
    <m/>
  </r>
  <r>
    <n v="562"/>
    <m/>
    <m/>
    <m/>
    <m/>
    <m/>
    <m/>
    <m/>
    <m/>
    <m/>
    <m/>
    <n v="4110"/>
    <m/>
    <s v="תל אביב"/>
    <x v="25"/>
    <x v="113"/>
    <m/>
    <m/>
    <m/>
    <s v="מיסוי"/>
    <s v="מיסוי - עיבוי"/>
    <s v="בביצוע + מבנים מאוכלסים"/>
    <n v="88888907"/>
    <s v="551 20110366"/>
    <n v="551"/>
    <n v="20110366"/>
    <s v="בקשה להיתר"/>
    <s v="תמ&quot;א 38"/>
    <n v="6491116"/>
    <s v="קריית אונו"/>
    <n v="2620"/>
    <s v="הזמיר"/>
    <n v="245"/>
    <n v="4"/>
    <n v="4"/>
    <m/>
    <d v="2011-08-07T00:00:00"/>
    <n v="0"/>
    <n v="63"/>
    <n v="48"/>
    <n v="15"/>
    <n v="63"/>
    <m/>
    <m/>
    <m/>
    <m/>
    <m/>
    <s v=" חיזוק בניינים במסגרת תמ&quot;א 38 הכולל:  ס&quot;ה 15 יח&quot;ד חדשות, (48 יח&quot;ד קיימות).  שינויים בפיתוח, חניות, תוספת מחסנים ולובי בק.קרקע.  תוספת 2 קומות  ע&quot;ג 3 בניינים בני 4 קומות, 5 יח&quot;ד חדשות לכל בניין (16 קיימות)  תוספת לכל יח&quot;ד קיימת: ממ&quot;ד+מרפסת+מסתור כביסה. "/>
    <m/>
    <m/>
    <m/>
    <n v="182239"/>
    <n v="3043"/>
    <m/>
    <d v="2012-07-31T00:00:00"/>
    <m/>
    <n v="0"/>
    <n v="63"/>
    <n v="48"/>
    <m/>
    <n v="15"/>
    <m/>
    <n v="63"/>
    <m/>
    <m/>
    <s v="חיזוק בניינים במסגרת תמ&quot;א 38/קא413, הכולל: תוספת 2 קומות ל 3 בניינים בני 4 קומות, 5 יח&quot;ד חדשות לכל בניין (ס&quot;כ 48 קיימות ו 15 חדשות) תוספת ממ&quot;ד ומרפסת ליח&quot;ד הקיימות, תוספת לובי ומחסנים בקרקע, שינויים בפיתוח, חניות. "/>
    <m/>
    <m/>
    <m/>
    <n v="2011"/>
    <x v="10"/>
    <s v="בנייה"/>
    <s v="בנייה"/>
    <m/>
    <n v="3"/>
    <m/>
    <m/>
    <m/>
    <n v="4"/>
    <s v="להיתר"/>
    <s v="בקשה כפולה שקיבלה היתר (המשכי) נוסף"/>
    <x v="2"/>
    <m/>
    <m/>
    <m/>
    <m/>
    <m/>
    <m/>
    <m/>
    <m/>
    <m/>
    <m/>
    <m/>
    <m/>
    <s v="מיצוי יח&quot;ד בפרויקט"/>
    <n v="17"/>
    <n v="17"/>
    <b v="1"/>
    <m/>
    <m/>
    <m/>
    <m/>
    <m/>
    <m/>
    <m/>
    <m/>
    <m/>
    <m/>
    <m/>
    <m/>
    <m/>
    <m/>
    <m/>
    <m/>
    <m/>
    <m/>
  </r>
  <r>
    <n v="563"/>
    <m/>
    <m/>
    <m/>
    <m/>
    <m/>
    <m/>
    <m/>
    <m/>
    <m/>
    <m/>
    <n v="4110"/>
    <m/>
    <s v="תל אביב"/>
    <x v="25"/>
    <x v="113"/>
    <m/>
    <m/>
    <m/>
    <s v="מיסוי"/>
    <s v="מיסוי - עיבוי"/>
    <s v="בביצוע + מבנים מאוכלסים"/>
    <n v="691744"/>
    <s v="551 20140002"/>
    <n v="551"/>
    <n v="20140002"/>
    <s v="בקשה להיתר"/>
    <s v="תמ&quot;א 38"/>
    <n v="6491115"/>
    <s v="קריית אונו"/>
    <n v="2620"/>
    <s v="הזמיר"/>
    <n v="245"/>
    <n v="8"/>
    <n v="8"/>
    <m/>
    <d v="2014-01-02T00:00:00"/>
    <n v="0"/>
    <n v="10"/>
    <n v="32"/>
    <n v="10"/>
    <n v="42"/>
    <m/>
    <m/>
    <m/>
    <m/>
    <m/>
    <s v="בניין 10: תוספת 2 קומות וקומה חלקית בנוסף ל4 קומות קיימות. תוספת 7 יח&quot;ד בנוסף ל-16 קיימות, סה&quot;כ 23 יח&quot;ד. בניין 8: תוספת 3 יח&quot;ד בקומת קרקע בנוסף ל-16 קיימות, ס&quot;ה 19 יח&quot;ד. חיזוק בניינים במסגרת תמ&quot;א 38 הכולל: תוספת ממ&quot;דים וגזוסטראות. תוספת מחסנים ומבואה בקרק"/>
    <m/>
    <m/>
    <m/>
    <n v="182691"/>
    <n v="3576"/>
    <m/>
    <d v="2016-06-30T00:00:00"/>
    <m/>
    <n v="0"/>
    <n v="10"/>
    <n v="32"/>
    <m/>
    <n v="10"/>
    <m/>
    <n v="42"/>
    <m/>
    <m/>
    <s v="בניין 10: תוספת 2 קומות וקומה חלקית בנוסף ל4 קומות קיימות. תוספת 7 יח&quot;ד בנוסף ל-16 קיימות, סה&quot;כ 23 יח&quot;ד. בניין 8: תוספת 3 יח&quot;ד בקומת קרקע בנוסף ל-16 קיימות, ס&quot;ה 19 יח&quot;ד. חיזוק בניינים במסגרת תמ&quot;א 38 הכולל: תוספת ממ&quot;דים וגזוסטראות. תוספת מחסנים ומבואה בקרקע, שינויים בפיתוח ותוספת חניות. "/>
    <m/>
    <m/>
    <m/>
    <n v="2014"/>
    <x v="9"/>
    <s v="בנייה"/>
    <s v="בנייה"/>
    <m/>
    <n v="2"/>
    <m/>
    <m/>
    <m/>
    <n v="1"/>
    <s v="להיתר"/>
    <m/>
    <x v="1"/>
    <m/>
    <m/>
    <m/>
    <n v="691744"/>
    <n v="182691"/>
    <m/>
    <m/>
    <m/>
    <m/>
    <m/>
    <m/>
    <m/>
    <s v="מיצוי יח&quot;ד בפרויקט"/>
    <n v="17"/>
    <n v="17"/>
    <b v="1"/>
    <m/>
    <m/>
    <m/>
    <m/>
    <m/>
    <m/>
    <m/>
    <m/>
    <m/>
    <m/>
    <m/>
    <m/>
    <m/>
    <m/>
    <m/>
    <m/>
    <m/>
    <m/>
  </r>
  <r>
    <n v="564"/>
    <m/>
    <m/>
    <m/>
    <m/>
    <m/>
    <m/>
    <m/>
    <m/>
    <m/>
    <m/>
    <n v="4110"/>
    <m/>
    <s v="תל אביב"/>
    <x v="25"/>
    <x v="113"/>
    <m/>
    <m/>
    <m/>
    <s v="מיסוי"/>
    <s v="מיסוי - עיבוי"/>
    <s v="בביצוע + מבנים מאוכלסים"/>
    <n v="691364"/>
    <s v="551 20120071"/>
    <n v="551"/>
    <n v="20120071"/>
    <s v="בקשה להיתר"/>
    <s v="תמ&quot;א 38"/>
    <n v="6491114"/>
    <s v="קריית אונו"/>
    <n v="2620"/>
    <s v="הזמיר"/>
    <n v="245"/>
    <n v="12"/>
    <n v="12"/>
    <m/>
    <d v="2012-02-19T00:00:00"/>
    <n v="0"/>
    <n v="42"/>
    <n v="32"/>
    <n v="10"/>
    <n v="42"/>
    <m/>
    <m/>
    <m/>
    <m/>
    <m/>
    <s v=" חיזוק בניינים במסגרת תמ&quot;א 38 הכולל:  ס&quot;ה 21 יח&quot;ד לבניין.  שינויים בפיתוח, חניות, תוספת מחסנים ולובי בק. קרקע.  תוספת 2 קומות ע&quot;ג 2 בניינים בני 4 קומות, 5 יח&quot;ד חדשות לכל בניין (16 קיימות)  תוספת לכל יח&quot;ד קיימת: ממ&quot;ד+מרפסת+מסתור כביסה. "/>
    <m/>
    <m/>
    <m/>
    <n v="182400"/>
    <n v="3196"/>
    <m/>
    <d v="2013-04-18T00:00:00"/>
    <m/>
    <n v="0"/>
    <n v="42"/>
    <n v="32"/>
    <m/>
    <n v="10"/>
    <m/>
    <n v="42"/>
    <m/>
    <m/>
    <s v="הרחבת יח&quot;ד הקיימות: ממ&quot;ד+מרפסת+מסתור כביסה. שינויים בפיתוח, חניות, תוספת מחסנים ולובי בק. קרקע. חיזוק בניינים במסגרת תמ&quot;א 38 הכולל: תוספת 2 קומות ע&quot;ג 2 בניינים בני 4 קומות, 5 יח&quot;ד חדשות לכל בניין (16 קיימות), ס&quot;ה 21 יח&quot;ד לבניין. "/>
    <m/>
    <m/>
    <m/>
    <n v="2012"/>
    <x v="11"/>
    <s v="בנייה"/>
    <s v="בנייה"/>
    <m/>
    <n v="1"/>
    <m/>
    <m/>
    <m/>
    <n v="1"/>
    <s v="להיתר"/>
    <m/>
    <x v="1"/>
    <m/>
    <m/>
    <m/>
    <n v="691364"/>
    <n v="182400"/>
    <m/>
    <s v="יח&quot;ד לא זהה לדוח"/>
    <m/>
    <m/>
    <m/>
    <m/>
    <m/>
    <s v="מיצוי יח&quot;ד בפרויקט"/>
    <n v="17"/>
    <n v="17"/>
    <b v="1"/>
    <m/>
    <m/>
    <m/>
    <m/>
    <m/>
    <m/>
    <m/>
    <m/>
    <m/>
    <m/>
    <m/>
    <m/>
    <m/>
    <m/>
    <m/>
    <m/>
    <m/>
    <m/>
  </r>
  <r>
    <n v="565"/>
    <m/>
    <m/>
    <m/>
    <m/>
    <m/>
    <m/>
    <m/>
    <m/>
    <m/>
    <m/>
    <n v="4110"/>
    <m/>
    <s v="תל אביב"/>
    <x v="25"/>
    <x v="113"/>
    <m/>
    <m/>
    <m/>
    <s v="מיסוי"/>
    <s v="עיבוי"/>
    <s v="בביצוע + מבנים מאוכלסים"/>
    <n v="6786727"/>
    <s v="508 20130150"/>
    <n v="508"/>
    <n v="20130150"/>
    <s v="בקשה להיתר"/>
    <s v="תוכ' שינויים, תמ&quot;א 38"/>
    <n v="6491114"/>
    <s v="קריית אונו"/>
    <n v="2620"/>
    <s v="הזמיר"/>
    <n v="245"/>
    <n v="12"/>
    <n v="12"/>
    <s v=""/>
    <d v="2013-04-29T00:00:00"/>
    <n v="0"/>
    <n v="2"/>
    <m/>
    <m/>
    <n v="44"/>
    <m/>
    <m/>
    <m/>
    <m/>
    <m/>
    <s v="1. תוספת קומה חלקית+קומת גג טכני 2. תוספת 1 יח&quot;ד  לבניין (ס&quot;ה 22 יח&quot;ד בבניין, 44 יח&quot;ד במגרש) 3. 3 מכפילי חנייה 4. הגדלת שטח דירות בקומות החדשות והמרפסות ושינויים בחזיתות תכנית שינויים מהיתר לחיזוק מבנה ע&quot;פ תמ&quot;א 38 וקא/413 לבנין משותף:"/>
    <m/>
    <m/>
    <m/>
    <s v="NULL"/>
    <m/>
    <m/>
    <m/>
    <m/>
    <m/>
    <m/>
    <m/>
    <m/>
    <m/>
    <m/>
    <m/>
    <m/>
    <m/>
    <m/>
    <m/>
    <m/>
    <s v="שליפת כתובות (אוגוסט 2020)"/>
    <n v="2013"/>
    <x v="0"/>
    <s v="בנייה"/>
    <m/>
    <m/>
    <m/>
    <m/>
    <m/>
    <m/>
    <n v="4"/>
    <s v="להיתר"/>
    <m/>
    <x v="0"/>
    <m/>
    <m/>
    <m/>
    <m/>
    <m/>
    <m/>
    <m/>
    <m/>
    <m/>
    <m/>
    <m/>
    <m/>
    <s v="מיצוי יח&quot;ד בפרויקט"/>
    <n v="17"/>
    <n v="17"/>
    <b v="1"/>
    <m/>
    <m/>
    <m/>
    <m/>
    <m/>
    <m/>
    <m/>
    <m/>
    <m/>
    <m/>
    <m/>
    <m/>
    <m/>
    <m/>
    <m/>
    <m/>
    <m/>
    <m/>
  </r>
  <r>
    <n v="566"/>
    <m/>
    <m/>
    <m/>
    <m/>
    <m/>
    <m/>
    <m/>
    <m/>
    <m/>
    <m/>
    <n v="4110"/>
    <m/>
    <s v="תל אביב"/>
    <x v="25"/>
    <x v="113"/>
    <m/>
    <m/>
    <m/>
    <s v="מיסוי"/>
    <s v="מיסוי - עיבוי"/>
    <s v="בביצוע + מבנים מאוכלסים"/>
    <n v="691616"/>
    <s v="551 20130150"/>
    <n v="551"/>
    <n v="20130150"/>
    <s v="בקשה להיתר"/>
    <s v="תוכ' שינויים"/>
    <n v="6491114"/>
    <s v="קריית אונו"/>
    <n v="2620"/>
    <s v="הזמיר"/>
    <n v="245"/>
    <n v="12"/>
    <n v="12"/>
    <m/>
    <d v="2013-04-29T00:00:00"/>
    <n v="0"/>
    <n v="2"/>
    <n v="32"/>
    <n v="12"/>
    <n v="44"/>
    <m/>
    <m/>
    <m/>
    <m/>
    <m/>
    <s v="1. תוספת קומה חלקית+קומת גג טכני 2. תוספת 1 יח&quot;ד  לבניין (ס&quot;ה 22 יח&quot;ד בבניין, 44 יח&quot;ד במגרש) 3. 3 מכפילי חנייה 4. הגדלת שטח דירות בקומות החדשות והמרפסות ושינויים בחזיתות תכנית שינויים מהיתר לחיזוק מבנה ע&quot;פ תמ&quot;א 38 וקא/413 לבנין משותף: "/>
    <m/>
    <m/>
    <m/>
    <n v="183790"/>
    <n v="3326"/>
    <m/>
    <d v="2014-04-08T00:00:00"/>
    <m/>
    <n v="0"/>
    <n v="2"/>
    <n v="32"/>
    <m/>
    <n v="12"/>
    <m/>
    <n v="44"/>
    <m/>
    <m/>
    <s v="בחזיתות תוספת 1 יח&quot;ד, תוספת קומה חלקית+קומת גג טכני, 3 מכפילי חניה, הגדלת שטח דירות והמרפסות ושינויים תכנית שינויים מהיתר לחיזוק מבנה ע&quot;פ תמ&quot;א 38 וקא/413 בבנין משותף: "/>
    <m/>
    <m/>
    <m/>
    <n v="2013"/>
    <x v="8"/>
    <s v="בנייה"/>
    <s v="בנייה"/>
    <m/>
    <n v="1"/>
    <m/>
    <m/>
    <m/>
    <n v="2"/>
    <s v="להיתר"/>
    <m/>
    <x v="2"/>
    <m/>
    <m/>
    <m/>
    <m/>
    <m/>
    <m/>
    <m/>
    <m/>
    <m/>
    <m/>
    <m/>
    <m/>
    <s v="מיצוי יח&quot;ד בפרויקט"/>
    <n v="17"/>
    <n v="17"/>
    <b v="1"/>
    <m/>
    <m/>
    <m/>
    <m/>
    <m/>
    <m/>
    <m/>
    <m/>
    <m/>
    <m/>
    <m/>
    <m/>
    <m/>
    <m/>
    <m/>
    <m/>
    <m/>
    <m/>
  </r>
  <r>
    <n v="568"/>
    <m/>
    <m/>
    <m/>
    <m/>
    <m/>
    <m/>
    <m/>
    <m/>
    <m/>
    <m/>
    <n v="4089"/>
    <m/>
    <s v="תל אביב"/>
    <x v="25"/>
    <x v="114"/>
    <m/>
    <m/>
    <m/>
    <s v="מיסוי"/>
    <s v="פינוי-בינוי"/>
    <s v="בביצוע"/>
    <n v="6786590"/>
    <s v="508 20180215"/>
    <n v="508"/>
    <n v="20180215"/>
    <s v="בקשה מקוונת"/>
    <s v="תכנית שינויים"/>
    <n v="6496076"/>
    <s v="קריית אונו"/>
    <n v="2620"/>
    <s v="הכלנית"/>
    <n v="215"/>
    <n v="1"/>
    <n v="1"/>
    <s v=""/>
    <d v="2018-06-05T00:00:00"/>
    <n v="0"/>
    <n v="0"/>
    <m/>
    <m/>
    <m/>
    <m/>
    <m/>
    <m/>
    <m/>
    <m/>
    <s v="תכ' שינוייים בבניין משותף (בביצוע עיבוי ע&quot;פ תמא/38), שינוי קומת הביניים ותוספת קירוי לקומת קרקע המסחרית."/>
    <m/>
    <m/>
    <m/>
    <n v="1912125"/>
    <n v="3862"/>
    <m/>
    <d v="2019-04-11T00:00:00"/>
    <m/>
    <n v="0"/>
    <n v="0"/>
    <m/>
    <m/>
    <m/>
    <m/>
    <m/>
    <m/>
    <m/>
    <s v="תכ' שינוייים בבניין משותף (בביצוע עיבוי ע&quot;פ תמא/38), שינוי קומת הביניים ותוספת קירוי לקומת קרקע המסחרית."/>
    <m/>
    <m/>
    <s v="שליפת כתובות (אוגוסט 2020)"/>
    <n v="2018"/>
    <x v="6"/>
    <s v="שינויים"/>
    <s v="שינויים"/>
    <m/>
    <n v="3"/>
    <m/>
    <m/>
    <m/>
    <n v="2"/>
    <s v="מקוונת (להיתר)"/>
    <m/>
    <x v="2"/>
    <m/>
    <m/>
    <m/>
    <m/>
    <m/>
    <m/>
    <m/>
    <m/>
    <m/>
    <m/>
    <m/>
    <m/>
    <s v="מיצוי יח&quot;ד בפרויקט"/>
    <n v="0"/>
    <n v="0"/>
    <b v="1"/>
    <m/>
    <m/>
    <m/>
    <m/>
    <m/>
    <m/>
    <m/>
    <m/>
    <m/>
    <m/>
    <m/>
    <m/>
    <m/>
    <m/>
    <m/>
    <m/>
    <m/>
    <m/>
  </r>
  <r>
    <n v="569"/>
    <m/>
    <m/>
    <m/>
    <m/>
    <m/>
    <m/>
    <m/>
    <m/>
    <m/>
    <m/>
    <n v="4089"/>
    <m/>
    <s v="תל אביב"/>
    <x v="25"/>
    <x v="114"/>
    <m/>
    <m/>
    <m/>
    <s v="מיסוי"/>
    <s v="מיסוי - פינוי-בינוי"/>
    <s v="בביצוע"/>
    <n v="692030"/>
    <s v="551 20150294"/>
    <n v="551"/>
    <n v="20150294"/>
    <s v="בקשה להיתר"/>
    <s v="תוספת לקיים + שיפוץ"/>
    <n v="6496076"/>
    <s v="קריית אונו"/>
    <n v="2620"/>
    <s v="הכלנית"/>
    <n v="215"/>
    <n v="13"/>
    <n v="13"/>
    <m/>
    <d v="2015-09-02T00:00:00"/>
    <n v="0"/>
    <n v="18"/>
    <n v="84"/>
    <n v="27"/>
    <n v="111"/>
    <m/>
    <m/>
    <m/>
    <m/>
    <m/>
    <s v="- הרחבת החנויות בקומת קרקע ושינויים בפיתוח, הרחבת  הדירות+ המעבר בקומת הביניים, הרחבת הדירות בקומות - תוספת קומה+קומה חלקית,  ע&quot;ג 4 קומות קיימות מעל קומת בינים וקומת חנויות,  18+9 יח&quot;ד חדשות(84 קיימות) חיזוק  ועיבוי בניין הכלנית הכולל: ס&quot;ה 111 יח&quot;ד. "/>
    <m/>
    <m/>
    <m/>
    <n v="1464094"/>
    <n v="3620"/>
    <m/>
    <d v="2016-12-22T00:00:00"/>
    <m/>
    <n v="0"/>
    <n v="27"/>
    <n v="84"/>
    <m/>
    <n v="27"/>
    <m/>
    <n v="111"/>
    <m/>
    <m/>
    <s v="- הרחבת החנויות בקומת קרקע ושינויים בפיתוח, הרחבת  הדירות+ המעבר בקומת הביניים, הרחבת הדירות בקומות - תוספת קומה+קומה חלקית,  ע&quot;ג 4 קומות קיימות מעל קומת בינים וקומת חנויות,  18+9 יח&quot;ד חדשות(84 קיימות) חיזוק  ועיבוי בניין הכלנית הכולל: ס&quot;ה 111 יח&quot;ד. "/>
    <m/>
    <m/>
    <m/>
    <n v="2015"/>
    <x v="9"/>
    <s v="בנייה"/>
    <s v="בנייה"/>
    <m/>
    <n v="3"/>
    <m/>
    <m/>
    <m/>
    <n v="1"/>
    <s v="להיתר"/>
    <m/>
    <x v="1"/>
    <m/>
    <m/>
    <m/>
    <n v="692030"/>
    <n v="1464094"/>
    <m/>
    <m/>
    <m/>
    <m/>
    <m/>
    <m/>
    <m/>
    <s v="מיצוי יח&quot;ד בפרויקט"/>
    <n v="0"/>
    <n v="0"/>
    <b v="1"/>
    <m/>
    <m/>
    <m/>
    <m/>
    <m/>
    <m/>
    <m/>
    <m/>
    <m/>
    <m/>
    <m/>
    <m/>
    <m/>
    <m/>
    <m/>
    <m/>
    <m/>
    <m/>
  </r>
  <r>
    <n v="570"/>
    <m/>
    <m/>
    <m/>
    <m/>
    <m/>
    <m/>
    <m/>
    <m/>
    <m/>
    <m/>
    <n v="4089"/>
    <m/>
    <s v="תל אביב"/>
    <x v="25"/>
    <x v="114"/>
    <m/>
    <m/>
    <m/>
    <s v="מיסוי"/>
    <s v="פינוי-בינוי"/>
    <s v="בביצוע"/>
    <n v="691538"/>
    <s v="551 20120486"/>
    <n v="551"/>
    <n v="20120486"/>
    <s v="בקשה להיתר"/>
    <s v="הריסה"/>
    <n v="64912301"/>
    <s v="קריית אונו"/>
    <n v="2620"/>
    <s v="הרוגי מלכות בבל"/>
    <n v="251"/>
    <n v="0"/>
    <n v="0"/>
    <m/>
    <d v="2012-12-11T00:00:00"/>
    <n v="0"/>
    <n v="0"/>
    <m/>
    <m/>
    <m/>
    <m/>
    <m/>
    <m/>
    <m/>
    <m/>
    <s v="הריסת שני מבנים בחלקות 90 ו- 91 במסגרת תכנית פינוי בינוי כולל  חפירה, דיפון וביסוס"/>
    <m/>
    <m/>
    <m/>
    <n v="182531"/>
    <n v="3221"/>
    <m/>
    <d v="2013-06-10T00:00:00"/>
    <m/>
    <n v="0"/>
    <n v="0"/>
    <m/>
    <m/>
    <m/>
    <m/>
    <m/>
    <m/>
    <m/>
    <s v="הריסת שני מבנים בחלקות 90 ו- 91 במסגרת תכנית פינוי בינוי"/>
    <m/>
    <m/>
    <s v="שליפת חלקה 0 (אוגוסט 2020)"/>
    <n v="2012"/>
    <x v="11"/>
    <s v="הריסה + חפירה ודיפון "/>
    <s v="הריסה"/>
    <m/>
    <n v="4"/>
    <m/>
    <m/>
    <m/>
    <n v="3"/>
    <s v="להיתר"/>
    <m/>
    <x v="3"/>
    <s v="קדום"/>
    <m/>
    <m/>
    <m/>
    <m/>
    <m/>
    <m/>
    <m/>
    <m/>
    <m/>
    <m/>
    <s v="חסרה כתובת מלאה באתר העירייה"/>
    <s v="מיצוי יח&quot;ד בפרויקט"/>
    <n v="0"/>
    <n v="0"/>
    <b v="1"/>
    <m/>
    <m/>
    <m/>
    <m/>
    <m/>
    <m/>
    <m/>
    <m/>
    <m/>
    <m/>
    <m/>
    <m/>
    <m/>
    <m/>
    <m/>
    <m/>
    <m/>
    <m/>
  </r>
  <r>
    <n v="1349"/>
    <m/>
    <m/>
    <m/>
    <m/>
    <m/>
    <m/>
    <m/>
    <m/>
    <m/>
    <m/>
    <n v="4089"/>
    <m/>
    <s v="תל אביב"/>
    <x v="25"/>
    <x v="114"/>
    <m/>
    <m/>
    <m/>
    <s v="מיסוי"/>
    <s v="פינוי-בינוי"/>
    <s v="בביצוע"/>
    <n v="7089127"/>
    <s v="508 20200089"/>
    <n v="508"/>
    <n v="20200089"/>
    <s v="בקשה מקוונת"/>
    <s v="תכנית שינויים"/>
    <n v="64912201"/>
    <s v="קריית אונו"/>
    <n v="2620"/>
    <s v="הרוגי מלכות בבל"/>
    <n v="286"/>
    <n v="0"/>
    <n v="0"/>
    <s v="     "/>
    <d v="2020-03-12T00:00:00"/>
    <n v="0"/>
    <n v="0"/>
    <m/>
    <m/>
    <m/>
    <s v="2020_01"/>
    <d v="2020-11-01T21:00:40"/>
    <m/>
    <m/>
    <m/>
    <s v="מתחם הכלנית שלב ג' פינוי בינוי מגרש 2001 תכנית שינויים במרתפים תוך כדי בנייה - עם תוספת שטחים "/>
    <s v="NULL"/>
    <s v="NULL"/>
    <s v="NULL"/>
    <n v="2101381"/>
    <n v="4049"/>
    <s v="בקשה מקוונת"/>
    <d v="2021-02-07T00:00:00"/>
    <s v="תכנית שינויים"/>
    <n v="0"/>
    <n v="0"/>
    <m/>
    <m/>
    <m/>
    <m/>
    <m/>
    <m/>
    <m/>
    <s v="מתחם הכלנית שלב ג' פינוי בינוי מגרש 2001 תכנית שינויים במרתפים תוך כדי בנייה - עם תוספת שטחים "/>
    <s v="NULL"/>
    <s v="NULL"/>
    <s v="לפי תכנית (מרץ 2021)"/>
    <n v="2020"/>
    <x v="1"/>
    <s v="בנייה (שינויים)"/>
    <s v="בנייה (שינויים)"/>
    <m/>
    <n v="2"/>
    <m/>
    <m/>
    <m/>
    <n v="2"/>
    <s v="מקוונת (להיתר)"/>
    <m/>
    <x v="2"/>
    <m/>
    <m/>
    <m/>
    <m/>
    <m/>
    <m/>
    <m/>
    <s v="כתובת שונה באתר עירייה - שאול המלך 12-14"/>
    <m/>
    <m/>
    <m/>
    <m/>
    <s v="מיצוי יח&quot;ד בפרויקט"/>
    <n v="0"/>
    <n v="0"/>
    <b v="1"/>
    <m/>
    <m/>
    <m/>
    <m/>
    <m/>
    <m/>
    <m/>
    <s v="אישור בתנאים"/>
    <m/>
    <m/>
    <m/>
    <m/>
    <m/>
    <m/>
    <m/>
    <m/>
    <m/>
    <m/>
  </r>
  <r>
    <n v="571"/>
    <m/>
    <m/>
    <m/>
    <m/>
    <m/>
    <m/>
    <m/>
    <m/>
    <m/>
    <m/>
    <n v="4089"/>
    <m/>
    <s v="תל אביב"/>
    <x v="25"/>
    <x v="114"/>
    <m/>
    <m/>
    <m/>
    <s v="מיסוי"/>
    <s v="מיסוי - פינוי-בינוי"/>
    <s v="בביצוע"/>
    <n v="692079"/>
    <s v="551 20160024"/>
    <n v="551"/>
    <n v="20160024"/>
    <s v="בקשה להיתר"/>
    <s v="בניה חדשה"/>
    <n v="6491087"/>
    <s v="קריית אונו"/>
    <n v="2620"/>
    <s v="הרוגי מלכות בבל"/>
    <n v="0"/>
    <n v="2"/>
    <n v="2"/>
    <m/>
    <d v="2016-03-31T00:00:00"/>
    <n v="0"/>
    <n v="73"/>
    <n v="18"/>
    <n v="42"/>
    <n v="60"/>
    <m/>
    <m/>
    <m/>
    <m/>
    <m/>
    <s v="12 ק. מגורים וחדרי גג. סה&quot;כ 60 יח&quot;ד. בניין מגורים משותף, 3 מרתפי חניה, קומת קרקע הכוללת דירת גן חנייה מקורה ושטחים משותפים מתחם הכלנית שלב ב' פינוי בינוי, מגרש 201, בניין ג. "/>
    <m/>
    <m/>
    <m/>
    <s v="NULL"/>
    <m/>
    <m/>
    <m/>
    <m/>
    <m/>
    <m/>
    <m/>
    <m/>
    <m/>
    <m/>
    <m/>
    <m/>
    <m/>
    <m/>
    <m/>
    <m/>
    <m/>
    <n v="2016"/>
    <x v="0"/>
    <s v="בנייה"/>
    <m/>
    <m/>
    <m/>
    <m/>
    <m/>
    <m/>
    <n v="4"/>
    <s v="להיתר"/>
    <m/>
    <x v="0"/>
    <m/>
    <m/>
    <m/>
    <m/>
    <m/>
    <m/>
    <m/>
    <m/>
    <m/>
    <m/>
    <m/>
    <m/>
    <s v="מיצוי יח&quot;ד בפרויקט"/>
    <n v="0"/>
    <n v="0"/>
    <b v="1"/>
    <m/>
    <m/>
    <m/>
    <m/>
    <m/>
    <m/>
    <m/>
    <m/>
    <m/>
    <m/>
    <m/>
    <m/>
    <m/>
    <m/>
    <m/>
    <m/>
    <m/>
    <m/>
  </r>
  <r>
    <n v="573"/>
    <m/>
    <m/>
    <m/>
    <m/>
    <m/>
    <m/>
    <m/>
    <m/>
    <m/>
    <m/>
    <n v="4089"/>
    <m/>
    <s v="תל אביב"/>
    <x v="25"/>
    <x v="114"/>
    <m/>
    <m/>
    <m/>
    <s v="מיסוי"/>
    <s v="פינוי-בינוי"/>
    <s v="בביצוע"/>
    <n v="5374376"/>
    <s v="508 20160024"/>
    <n v="508"/>
    <n v="20160024"/>
    <s v="בקשה להיתר"/>
    <s v="בניה חדשה"/>
    <n v="64912202"/>
    <s v="קריית אונו"/>
    <n v="2620"/>
    <s v="הרוגי מלכות בבל"/>
    <n v="286"/>
    <n v="2"/>
    <n v="2"/>
    <m/>
    <d v="2016-03-31T00:00:00"/>
    <n v="0"/>
    <n v="60"/>
    <n v="14"/>
    <n v="60"/>
    <n v="74"/>
    <m/>
    <m/>
    <m/>
    <m/>
    <m/>
    <s v="ס&quot;ה קומת כניסה+ 13 ק. מגורים+קומת גג טכני. סה&quot;כ 60 יח&quot;ד. בניין מגורים משותף הכולל: 3 מרתפי חניה, ק.קרקע+דירת גן, מרתפי חניה, קומה 1 למגורים+מצב&quot;ר. מתחם הכלנית שלב ב' פינוי בינוי, מגרש 202, (לשעבר 201 בניין ג)."/>
    <m/>
    <m/>
    <m/>
    <n v="1555337"/>
    <n v="3762"/>
    <m/>
    <d v="2018-04-15T00:00:00"/>
    <m/>
    <n v="0"/>
    <n v="60"/>
    <n v="14"/>
    <m/>
    <n v="60"/>
    <m/>
    <n v="74"/>
    <m/>
    <m/>
    <s v="ס&quot;ה קומת כניסה+ 13 ק. מגורים+קומת גג טכני. סה&quot;כ 60 יח&quot;ד. בניין מגורים משותף הכולל: 3 מרתפי חניה, ק.קרקע+דירת גן, מרתפי חניה, קומה 1 למגורים+מצב&quot;ר. מתחם הכלנית שלב ב' פינוי בינוי, מגרש 202, (לשעבר 201 בניין ג). הריסת מבנה קיים +"/>
    <m/>
    <m/>
    <s v="שליפת חלקה 0 (אוגוסט 2020)"/>
    <n v="2016"/>
    <x v="4"/>
    <s v="בנייה"/>
    <s v="הריסה + בנייה"/>
    <m/>
    <n v="1"/>
    <m/>
    <m/>
    <m/>
    <n v="1"/>
    <s v="להיתר"/>
    <m/>
    <x v="1"/>
    <m/>
    <m/>
    <m/>
    <n v="5374376"/>
    <n v="1555337"/>
    <m/>
    <m/>
    <m/>
    <m/>
    <m/>
    <m/>
    <s v="רלוונטי לפי כתובת "/>
    <s v="מיצוי יח&quot;ד בפרויקט"/>
    <n v="0"/>
    <n v="0"/>
    <b v="1"/>
    <m/>
    <m/>
    <m/>
    <m/>
    <m/>
    <m/>
    <m/>
    <m/>
    <m/>
    <m/>
    <m/>
    <m/>
    <m/>
    <m/>
    <m/>
    <m/>
    <m/>
    <m/>
  </r>
  <r>
    <n v="572"/>
    <m/>
    <m/>
    <m/>
    <m/>
    <m/>
    <m/>
    <m/>
    <m/>
    <m/>
    <m/>
    <n v="4089"/>
    <m/>
    <s v="תל אביב"/>
    <x v="25"/>
    <x v="114"/>
    <m/>
    <m/>
    <m/>
    <s v="מיסוי"/>
    <s v="פינוי-בינוי"/>
    <s v="בביצוע"/>
    <n v="5159171"/>
    <s v="551 20160275"/>
    <n v="551"/>
    <n v="20160275"/>
    <s v="בקשה להיתר"/>
    <s v="תוכ' שינויים"/>
    <n v="64912301"/>
    <s v="קריית אונו"/>
    <n v="0"/>
    <s v="הרוגי מלכות בבל"/>
    <n v="0"/>
    <n v="16"/>
    <n v="16"/>
    <m/>
    <d v="2016-10-10T00:00:00"/>
    <n v="0"/>
    <n v="0"/>
    <m/>
    <m/>
    <m/>
    <m/>
    <m/>
    <m/>
    <m/>
    <m/>
    <s v="מתחם פינוי בינוי, הרוגי מלכות בבל, בניינים 301א ו301ב+חניון ציבורי: שינויים בחניון הציבורי: ביטול מתקן חנייה."/>
    <m/>
    <m/>
    <m/>
    <n v="1555308"/>
    <n v="3737"/>
    <m/>
    <d v="2018-03-06T00:00:00"/>
    <m/>
    <m/>
    <m/>
    <m/>
    <m/>
    <m/>
    <m/>
    <m/>
    <m/>
    <m/>
    <s v="מתחם פינוי בינוי, הרוגי מלכות בבל, בניינים 301א ו301ב+חניון ציבורי: שינויים במרתפי החנייה, ביטול מתקן חנייה. "/>
    <m/>
    <m/>
    <s v="שליפת חלקה 0 (אוגוסט 2020)"/>
    <n v="2016"/>
    <x v="4"/>
    <s v="בנייה"/>
    <s v="בנייה"/>
    <m/>
    <n v="4"/>
    <m/>
    <m/>
    <m/>
    <n v="2"/>
    <s v="להיתר"/>
    <m/>
    <x v="2"/>
    <m/>
    <m/>
    <m/>
    <m/>
    <m/>
    <m/>
    <m/>
    <m/>
    <m/>
    <m/>
    <m/>
    <s v="רלוונטי לפי כתובת "/>
    <s v="מיצוי יח&quot;ד בפרויקט"/>
    <n v="0"/>
    <n v="0"/>
    <b v="1"/>
    <m/>
    <m/>
    <m/>
    <m/>
    <m/>
    <m/>
    <m/>
    <m/>
    <m/>
    <m/>
    <m/>
    <m/>
    <m/>
    <m/>
    <m/>
    <m/>
    <m/>
    <m/>
  </r>
  <r>
    <n v="575"/>
    <m/>
    <m/>
    <m/>
    <m/>
    <m/>
    <m/>
    <m/>
    <m/>
    <m/>
    <m/>
    <n v="4089"/>
    <m/>
    <s v="תל אביב"/>
    <x v="25"/>
    <x v="114"/>
    <m/>
    <m/>
    <m/>
    <s v="מיסוי"/>
    <s v="פינוי-בינוי"/>
    <s v="בביצוע"/>
    <n v="5374380"/>
    <s v="508 20180413"/>
    <n v="508"/>
    <n v="20180413"/>
    <s v="בקשה מקוונת"/>
    <s v="הריסה, בנייה חדשה"/>
    <n v="64912201"/>
    <s v="קריית אונו"/>
    <n v="2620"/>
    <s v="שאול המלך"/>
    <n v="147"/>
    <n v="12"/>
    <n v="12"/>
    <m/>
    <d v="2018-12-16T00:00:00"/>
    <n v="0"/>
    <n v="0"/>
    <m/>
    <m/>
    <m/>
    <m/>
    <m/>
    <m/>
    <m/>
    <m/>
    <s v="הריסת מבנה מגורים קיים, חפירה ובניית 3 קומות מרתפי חנייה עבור בנייני א ו-ב מתחם הכלנית שלב ג' פינוי ובינוי מגרש 201/2001:"/>
    <m/>
    <m/>
    <m/>
    <s v="NULL"/>
    <m/>
    <m/>
    <m/>
    <m/>
    <m/>
    <m/>
    <m/>
    <m/>
    <m/>
    <m/>
    <m/>
    <m/>
    <m/>
    <m/>
    <m/>
    <m/>
    <s v="שליפת חלקה 0 (אוגוסט 2020)"/>
    <n v="2018"/>
    <x v="0"/>
    <s v="הריסה + חפירה"/>
    <m/>
    <m/>
    <n v="2"/>
    <m/>
    <m/>
    <m/>
    <n v="3"/>
    <s v="מקוונת (להיתר)"/>
    <m/>
    <x v="0"/>
    <m/>
    <m/>
    <m/>
    <m/>
    <m/>
    <m/>
    <m/>
    <m/>
    <m/>
    <m/>
    <m/>
    <s v="רלוונטי לפי המהות"/>
    <s v="מיצוי יח&quot;ד בפרויקט"/>
    <n v="0"/>
    <n v="0"/>
    <b v="1"/>
    <m/>
    <m/>
    <m/>
    <m/>
    <m/>
    <m/>
    <m/>
    <m/>
    <m/>
    <m/>
    <m/>
    <m/>
    <m/>
    <m/>
    <m/>
    <m/>
    <m/>
    <m/>
  </r>
  <r>
    <n v="576"/>
    <m/>
    <m/>
    <m/>
    <m/>
    <m/>
    <m/>
    <m/>
    <m/>
    <m/>
    <m/>
    <n v="4089"/>
    <m/>
    <s v="תל אביב"/>
    <x v="25"/>
    <x v="114"/>
    <m/>
    <m/>
    <m/>
    <s v="מיסוי"/>
    <s v="פינוי-בינוי"/>
    <s v="בביצוע"/>
    <n v="6786650"/>
    <s v="508 20190115"/>
    <n v="508"/>
    <n v="20190115"/>
    <s v="בקשה מקוונת"/>
    <s v="בנייה חדשה"/>
    <n v="64912201"/>
    <s v="קריית אונו"/>
    <n v="2620"/>
    <s v="שאול המלך"/>
    <n v="147"/>
    <n v="12"/>
    <n v="12"/>
    <m/>
    <d v="2019-02-27T00:00:00"/>
    <n v="0"/>
    <n v="0"/>
    <n v="13"/>
    <n v="60"/>
    <n v="73"/>
    <m/>
    <m/>
    <m/>
    <m/>
    <m/>
    <s v="בניית בניין א' הכולל 16 קומות מעל קומת קרקע. סה&quot;כ 73 יח&quot;ד ומצב&quot;ר. מתחם הכלנית פינוי בינוי שלב ג' מגרש 201/2001"/>
    <m/>
    <m/>
    <m/>
    <n v="1983120"/>
    <n v="3909"/>
    <m/>
    <d v="2019-09-03T00:00:00"/>
    <m/>
    <m/>
    <m/>
    <n v="13"/>
    <m/>
    <n v="60"/>
    <m/>
    <n v="73"/>
    <m/>
    <m/>
    <s v="בניית בניין א' הכולל 16 קומות מעל קומת קרקע. סה&quot;כ 73 יח&quot;ד ומצב&quot;ר. מתחם הכלנית פינוי בינוי שלב ג' מגרש 201/2001 "/>
    <m/>
    <m/>
    <s v="שליפת חלקה 0 (אוגוסט 2020)"/>
    <n v="2019"/>
    <x v="6"/>
    <s v="בנייה"/>
    <s v="בנייה"/>
    <m/>
    <n v="2"/>
    <m/>
    <m/>
    <m/>
    <n v="1"/>
    <s v="מקוונת (להיתר)"/>
    <m/>
    <x v="1"/>
    <m/>
    <m/>
    <m/>
    <n v="6786650"/>
    <n v="1983120"/>
    <m/>
    <m/>
    <m/>
    <m/>
    <m/>
    <m/>
    <s v="רלוונטי לפי המהות"/>
    <s v="מיצוי יח&quot;ד בפרויקט"/>
    <n v="0"/>
    <n v="0"/>
    <b v="1"/>
    <m/>
    <m/>
    <m/>
    <m/>
    <m/>
    <m/>
    <m/>
    <s v="אושר בתנאים"/>
    <m/>
    <m/>
    <m/>
    <m/>
    <m/>
    <m/>
    <m/>
    <m/>
    <m/>
    <m/>
  </r>
  <r>
    <n v="577"/>
    <m/>
    <m/>
    <m/>
    <m/>
    <m/>
    <m/>
    <m/>
    <m/>
    <m/>
    <m/>
    <n v="4089"/>
    <m/>
    <s v="תל אביב"/>
    <x v="25"/>
    <x v="114"/>
    <m/>
    <m/>
    <m/>
    <s v="מיסוי"/>
    <s v="פינוי-בינוי"/>
    <s v="בביצוע"/>
    <n v="6786651"/>
    <s v="508 20190116"/>
    <n v="508"/>
    <n v="20190116"/>
    <s v="בקשה מקוונת"/>
    <s v="בנייה חדשה"/>
    <n v="64912201"/>
    <s v="קריית אונו"/>
    <n v="2620"/>
    <s v="שאול המלך"/>
    <n v="147"/>
    <n v="12"/>
    <n v="12"/>
    <m/>
    <d v="2019-02-27T00:00:00"/>
    <n v="0"/>
    <n v="0"/>
    <n v="13"/>
    <n v="60"/>
    <n v="73"/>
    <m/>
    <m/>
    <m/>
    <m/>
    <m/>
    <s v="בניית בניין ב' הכולל 16 קומות מעל קומת קרקע. סה&quot;כ 73 יח&quot;ד ומצב&quot;ר. מתחם הכלנית פינוי בינוי שלב ג' מגרש 201/2001"/>
    <m/>
    <m/>
    <m/>
    <n v="1983345"/>
    <n v="3908"/>
    <m/>
    <d v="2019-09-03T00:00:00"/>
    <m/>
    <m/>
    <m/>
    <n v="13"/>
    <m/>
    <n v="60"/>
    <m/>
    <n v="73"/>
    <m/>
    <m/>
    <s v="בניית בניין ב' הכולל 16 קומות מעל קומת קרקע. סה&quot;כ 73 יח&quot;ד ומצב&quot;ר. מתחם הכלנית פינוי בינוי שלב ג' מגרש 201/2001 "/>
    <m/>
    <m/>
    <s v="שליפת חלקה 0 (אוגוסט 2020)"/>
    <n v="2019"/>
    <x v="6"/>
    <s v="בנייה"/>
    <s v="בנייה"/>
    <m/>
    <n v="2"/>
    <m/>
    <m/>
    <m/>
    <n v="1"/>
    <s v="מקוונת (להיתר)"/>
    <m/>
    <x v="1"/>
    <m/>
    <m/>
    <m/>
    <n v="6786651"/>
    <n v="1983345"/>
    <m/>
    <m/>
    <m/>
    <m/>
    <m/>
    <m/>
    <s v="רלוונטי לפי המהות"/>
    <s v="מיצוי יח&quot;ד בפרויקט"/>
    <n v="0"/>
    <n v="0"/>
    <b v="1"/>
    <m/>
    <m/>
    <m/>
    <m/>
    <m/>
    <m/>
    <m/>
    <s v="אושר בתנאים"/>
    <m/>
    <m/>
    <m/>
    <m/>
    <m/>
    <m/>
    <m/>
    <m/>
    <m/>
    <m/>
  </r>
  <r>
    <n v="2162"/>
    <s v="פברואר 2022 - טיוב בקשות ID כפולות"/>
    <s v="כן"/>
    <s v="כן"/>
    <m/>
    <s v="לטייב"/>
    <m/>
    <m/>
    <m/>
    <s v="פינוי בינוי"/>
    <s v="בניה הסתיימה"/>
    <n v="4089"/>
    <m/>
    <s v="תל אביב"/>
    <x v="25"/>
    <x v="114"/>
    <m/>
    <m/>
    <m/>
    <s v="מיסוי"/>
    <s v="משולב"/>
    <m/>
    <n v="7318318"/>
    <s v="508 20200089"/>
    <n v="508"/>
    <n v="20200089"/>
    <s v="בקשה מקוונת"/>
    <s v="תכנית שינויים"/>
    <n v="64912201"/>
    <s v="קריית אונו"/>
    <n v="2620"/>
    <s v="שאול המלך"/>
    <n v="147"/>
    <n v="12"/>
    <n v="12"/>
    <s v="     "/>
    <d v="2020-03-12T00:00:00"/>
    <n v="0"/>
    <n v="0"/>
    <s v="NULL"/>
    <s v="NULL"/>
    <s v="NULL"/>
    <s v="2021_05"/>
    <d v="2021-06-14T12:45:52"/>
    <s v="NULL"/>
    <s v="NULL"/>
    <s v="NULL"/>
    <s v="מתחם הכלנית שלב ג' פינוי בינוי מגרש 2001 תכנית שינויים במרתפים תוך כדי בנייה - עם תוספת שטחים "/>
    <s v="NULL"/>
    <s v="NULL"/>
    <s v="NULL"/>
    <n v="2101381"/>
    <n v="4049"/>
    <s v="בקשה מקוונת"/>
    <d v="2021-02-07T00:00:00"/>
    <s v="תכנית שינויים"/>
    <n v="0"/>
    <n v="0"/>
    <m/>
    <m/>
    <m/>
    <m/>
    <m/>
    <s v="NULL"/>
    <s v="NULL"/>
    <s v="מתחם הכלנית שלב ג' פינוי בינוי מגרש 2001 תכנית שינויים במרתפים תוך כדי בנייה - עם תוספת שטחים "/>
    <s v="2021_01"/>
    <d v="2021-06-14T12:45:55"/>
    <s v="חלקה 0"/>
    <n v="2020"/>
    <x v="1"/>
    <s v="בנייה (שינויים)"/>
    <s v="בנייה (שינויים)"/>
    <m/>
    <n v="2"/>
    <m/>
    <m/>
    <m/>
    <n v="2"/>
    <s v="מקוונת (להיתר)"/>
    <m/>
    <x v="2"/>
    <m/>
    <m/>
    <m/>
    <m/>
    <m/>
    <m/>
    <m/>
    <m/>
    <m/>
    <m/>
    <m/>
    <m/>
    <s v="מיצוי יח&quot;ד בפרויקט"/>
    <n v="0"/>
    <n v="0"/>
    <b v="1"/>
    <m/>
    <m/>
    <m/>
    <m/>
    <m/>
    <m/>
    <m/>
    <m/>
    <m/>
    <s v="פיש"/>
    <s v="שחר"/>
    <m/>
    <m/>
    <m/>
    <m/>
    <m/>
    <m/>
    <m/>
  </r>
  <r>
    <n v="2132"/>
    <s v="פברואר 2022 - טיוב בקשות ID כפולות"/>
    <s v="כן"/>
    <m/>
    <m/>
    <m/>
    <m/>
    <s v="בחיפוש ב-GIS הכתובת שאול המלך 12 נופלת במתחם שאול המלך ולא הכלנית, אבל במהות הבקשה כתבו במפורש שזה מתחם הכלנית"/>
    <m/>
    <m/>
    <m/>
    <n v="4089"/>
    <m/>
    <s v="תל אביב"/>
    <x v="25"/>
    <x v="114"/>
    <m/>
    <m/>
    <m/>
    <s v="מיסוי"/>
    <s v="משולב"/>
    <m/>
    <n v="7291615"/>
    <s v="508 20200089"/>
    <n v="508"/>
    <n v="20200089"/>
    <s v="בקשה מקוונת"/>
    <s v="תכנית שינויים"/>
    <n v="64912201"/>
    <s v="קריית אונו"/>
    <n v="2620"/>
    <s v="שאול המלך"/>
    <n v="147"/>
    <n v="12"/>
    <n v="12"/>
    <s v="     "/>
    <d v="2020-03-12T00:00:00"/>
    <n v="0"/>
    <n v="0"/>
    <s v="NULL"/>
    <s v="NULL"/>
    <s v="NULL"/>
    <s v="2021_05"/>
    <d v="2021-06-14T12:45:52"/>
    <s v="NULL"/>
    <s v="NULL"/>
    <s v="NULL"/>
    <s v="מתחם הכלנית שלב ג' פינוי בינוי מגרש 2001 תכנית שינויים במרתפים תוך כדי בנייה - עם תוספת שטחים "/>
    <s v="NULL"/>
    <s v="NULL"/>
    <s v="NULL"/>
    <n v="2100098"/>
    <n v="4049"/>
    <s v="בקשה מקוונת"/>
    <d v="2021-02-07T00:00:00"/>
    <s v="תכנית שינויים"/>
    <n v="0"/>
    <n v="0"/>
    <m/>
    <m/>
    <m/>
    <m/>
    <m/>
    <s v="NULL"/>
    <s v="NULL"/>
    <s v="מתחם הכלנית שלב ג' פינוי בינוי מגרש 2001 תכנית שינויים במרתפים תוך כדי בנייה - עם תוספת שטחים "/>
    <s v="2021_01"/>
    <d v="2021-06-14T12:45:55"/>
    <s v="חלקה 0"/>
    <n v="2020"/>
    <x v="1"/>
    <s v="בנייה (שינויים)"/>
    <s v="בנייה (שינויים)"/>
    <m/>
    <n v="2"/>
    <m/>
    <m/>
    <m/>
    <n v="4"/>
    <s v="מקוונת (להיתר)"/>
    <m/>
    <x v="6"/>
    <m/>
    <m/>
    <m/>
    <m/>
    <m/>
    <m/>
    <m/>
    <m/>
    <m/>
    <m/>
    <m/>
    <m/>
    <s v="מיצוי יח&quot;ד בפרויקט"/>
    <n v="0"/>
    <n v="0"/>
    <b v="1"/>
    <m/>
    <m/>
    <m/>
    <m/>
    <m/>
    <m/>
    <m/>
    <m/>
    <m/>
    <m/>
    <s v="שחר"/>
    <m/>
    <m/>
    <m/>
    <m/>
    <m/>
    <m/>
    <m/>
  </r>
  <r>
    <n v="574"/>
    <m/>
    <m/>
    <m/>
    <m/>
    <m/>
    <m/>
    <m/>
    <m/>
    <m/>
    <m/>
    <n v="4089"/>
    <m/>
    <s v="תל אביב"/>
    <x v="25"/>
    <x v="114"/>
    <m/>
    <m/>
    <m/>
    <s v="מיסוי"/>
    <s v="מיסוי - פינוי-בינוי"/>
    <s v="בביצוע"/>
    <n v="692093"/>
    <s v="551 20160066"/>
    <n v="551"/>
    <n v="20160066"/>
    <s v="בקשה להיתר"/>
    <s v="תוספת"/>
    <n v="64912301"/>
    <s v="קריית אונו"/>
    <n v="2620"/>
    <s v="שאול המלך"/>
    <n v="0"/>
    <n v="15"/>
    <n v="15"/>
    <m/>
    <d v="2016-02-29T00:00:00"/>
    <n v="0"/>
    <n v="18"/>
    <n v="52"/>
    <n v="118"/>
    <n v="146"/>
    <m/>
    <m/>
    <m/>
    <m/>
    <m/>
    <s v="בניינים 301א ו301ב: ס&quot;ה: 3 מרתפי חניה+ קומת קרקע+ 15 קומות מגורים, 73 יח&quot;ד לכל בניין. שינויים בקומות 12+13 ותוספת 2 קומות מגורים, הכוללות 9 יח&quot;ד לכל בניין, שינויים במרתפי החנייה. "/>
    <m/>
    <m/>
    <m/>
    <n v="1464099"/>
    <n v="3597"/>
    <m/>
    <d v="2016-08-28T00:00:00"/>
    <m/>
    <n v="0"/>
    <n v="18"/>
    <n v="52"/>
    <m/>
    <n v="118"/>
    <m/>
    <n v="146"/>
    <m/>
    <m/>
    <s v="בניינים 301א ו301ב,   ס&quot;ה: 3 מרתפי חניה+ קומת קרקע+ 15 קומות מגורים, 76 יח&quot;ד לכל בניין. שינויים בקומות 12+13 ותוספת 2 קומות מגורים, הכוללות 9 יח&quot;ד לכל בניין, שינויים במרתפי החנייה. "/>
    <m/>
    <m/>
    <m/>
    <n v="2016"/>
    <x v="9"/>
    <s v="בנייה"/>
    <s v="בנייה"/>
    <m/>
    <n v="4"/>
    <m/>
    <m/>
    <m/>
    <n v="1"/>
    <s v="להיתר"/>
    <m/>
    <x v="1"/>
    <m/>
    <m/>
    <m/>
    <n v="692093"/>
    <n v="1464099"/>
    <m/>
    <m/>
    <m/>
    <m/>
    <m/>
    <m/>
    <m/>
    <s v="מיצוי יח&quot;ד בפרויקט"/>
    <n v="0"/>
    <n v="0"/>
    <b v="1"/>
    <m/>
    <m/>
    <m/>
    <m/>
    <m/>
    <m/>
    <m/>
    <m/>
    <m/>
    <m/>
    <m/>
    <m/>
    <m/>
    <m/>
    <m/>
    <m/>
    <m/>
    <m/>
  </r>
  <r>
    <n v="578"/>
    <m/>
    <m/>
    <m/>
    <m/>
    <m/>
    <m/>
    <m/>
    <m/>
    <m/>
    <m/>
    <n v="4089"/>
    <m/>
    <s v="תל אביב"/>
    <x v="25"/>
    <x v="114"/>
    <m/>
    <m/>
    <m/>
    <s v="מיסוי"/>
    <s v="פינוי-בינוי"/>
    <s v="בביצוע"/>
    <n v="691842"/>
    <s v="551 20140292"/>
    <n v="551"/>
    <n v="20140292"/>
    <s v="בקשה להיתר"/>
    <s v="חפירה, דיפון, ביסוס"/>
    <n v="64912301"/>
    <s v="קריית אונו"/>
    <n v="0"/>
    <s v="שאול המלך "/>
    <n v="0"/>
    <n v="15"/>
    <n v="15"/>
    <m/>
    <d v="2014-07-20T00:00:00"/>
    <n v="0"/>
    <n v="0"/>
    <m/>
    <m/>
    <m/>
    <m/>
    <m/>
    <m/>
    <m/>
    <m/>
    <s v="מתחם הרוגי מלכות בבל - פינוי בינוי. בקשה לחפירה+דיפון+ביסוס לבניין 301א."/>
    <m/>
    <m/>
    <m/>
    <n v="183772"/>
    <n v="3362"/>
    <m/>
    <d v="2014-07-23T00:00:00"/>
    <m/>
    <n v="0"/>
    <n v="0"/>
    <m/>
    <m/>
    <m/>
    <m/>
    <m/>
    <m/>
    <m/>
    <s v="מתחם הרוגי מלכות בבל - פינוי בינוי. בקשה לחפירה+דיפון+ביסוס לבניין 301א."/>
    <m/>
    <m/>
    <s v="שליפת חלקה 0 (אוגוסט 2020)"/>
    <n v="2014"/>
    <x v="8"/>
    <s v="חפירה ודיפון"/>
    <s v="חפירה ודיפון"/>
    <m/>
    <n v="4"/>
    <m/>
    <m/>
    <m/>
    <n v="2"/>
    <s v="להיתר"/>
    <m/>
    <x v="3"/>
    <m/>
    <m/>
    <m/>
    <m/>
    <m/>
    <m/>
    <m/>
    <m/>
    <m/>
    <m/>
    <m/>
    <s v="רלוונטי לפי המהות"/>
    <s v="מיצוי יח&quot;ד בפרויקט"/>
    <n v="0"/>
    <n v="0"/>
    <b v="1"/>
    <m/>
    <m/>
    <m/>
    <m/>
    <m/>
    <m/>
    <m/>
    <m/>
    <m/>
    <m/>
    <m/>
    <m/>
    <m/>
    <m/>
    <m/>
    <m/>
    <m/>
    <m/>
  </r>
  <r>
    <n v="579"/>
    <m/>
    <m/>
    <m/>
    <m/>
    <m/>
    <m/>
    <m/>
    <m/>
    <m/>
    <m/>
    <n v="4089"/>
    <m/>
    <s v="תל אביב"/>
    <x v="25"/>
    <x v="114"/>
    <m/>
    <m/>
    <m/>
    <s v="מיסוי"/>
    <s v="פינוי-בינוי"/>
    <s v="בביצוע"/>
    <n v="5374377"/>
    <s v="508 20180176"/>
    <n v="508"/>
    <n v="20180176"/>
    <s v="בקשה מקוונת"/>
    <m/>
    <n v="64912202"/>
    <s v="קריית אונו"/>
    <n v="2620"/>
    <s v="שאול המלך "/>
    <n v="286"/>
    <n v="16"/>
    <n v="16"/>
    <m/>
    <d v="2018-05-08T00:00:00"/>
    <n v="0"/>
    <n v="14"/>
    <m/>
    <m/>
    <n v="74"/>
    <m/>
    <m/>
    <m/>
    <m/>
    <m/>
    <s v="בניין מגורים משותף, תוספת 3 קומות הכוללות 14 יח&quot;ד, ס&quot;ה 74 יח&quot;ד במקום 60 יח&quot;ד. מתחם הרוגי מלכות שלב ב' פינוי בינוי, מגרש 202, (לשעבר 201 ג'). ס&quot;ה הבניין ק.כניסה + דירת גן + 16 ק. מגורים + ק.גג טכני + 3 מרתפי חניה, + מצב&quot;ר בקרקע. שינויים במרתפים ובקומות 12"/>
    <m/>
    <m/>
    <m/>
    <n v="1555338"/>
    <n v="3836"/>
    <m/>
    <d v="2018-12-13T00:00:00"/>
    <m/>
    <n v="0"/>
    <n v="14"/>
    <m/>
    <m/>
    <m/>
    <m/>
    <n v="74"/>
    <m/>
    <m/>
    <s v="ב.מגורים משותף, תוספת 3 קומות הכוללות 14 יח&quot;ד, ס&quot;ה 74 יח&quot;ד במקום 60 יח&quot;ד. שינויים במרתפים ובקומות 12 ו 13. מתחם הרוגי מלכות שלב ב' פינוי בינוי, מגרש 202, (לשעבר 201 ג'). ס&quot;ה הבניין ק.כניסה + דירת גן + 16 ק. מגורים + ק.גג טכני + 3 מרתפי חניה, + מצב&quot;ר בקרקע"/>
    <m/>
    <m/>
    <s v="שליפת חלקה 0 (אוגוסט 2020)"/>
    <n v="2018"/>
    <x v="4"/>
    <s v="בנייה"/>
    <s v="בנייה"/>
    <m/>
    <n v="1"/>
    <m/>
    <m/>
    <m/>
    <n v="2"/>
    <s v="מקוונת (להיתר)"/>
    <m/>
    <x v="2"/>
    <m/>
    <m/>
    <m/>
    <m/>
    <m/>
    <m/>
    <m/>
    <m/>
    <m/>
    <m/>
    <m/>
    <s v="רלוונטי לפי המהות"/>
    <s v="מיצוי יח&quot;ד בפרויקט"/>
    <n v="0"/>
    <n v="0"/>
    <b v="1"/>
    <m/>
    <m/>
    <m/>
    <m/>
    <m/>
    <m/>
    <m/>
    <m/>
    <m/>
    <m/>
    <m/>
    <m/>
    <m/>
    <m/>
    <m/>
    <m/>
    <m/>
    <m/>
  </r>
  <r>
    <n v="580"/>
    <m/>
    <m/>
    <m/>
    <m/>
    <m/>
    <m/>
    <m/>
    <m/>
    <m/>
    <m/>
    <n v="4089"/>
    <m/>
    <s v="תל אביב"/>
    <x v="25"/>
    <x v="114"/>
    <m/>
    <m/>
    <m/>
    <s v="מיסוי"/>
    <s v="פינוי-בינוי"/>
    <s v="בביצוע"/>
    <n v="691626"/>
    <s v="551 20130165"/>
    <n v="551"/>
    <n v="20130165"/>
    <s v="בקשה להיתר"/>
    <s v="בניה חדשה"/>
    <n v="64912301"/>
    <s v="קריית אונו"/>
    <n v="0"/>
    <m/>
    <n v="0"/>
    <n v="0"/>
    <n v="0"/>
    <m/>
    <d v="2013-05-08T00:00:00"/>
    <n v="0"/>
    <n v="64"/>
    <m/>
    <m/>
    <n v="64"/>
    <m/>
    <m/>
    <m/>
    <m/>
    <m/>
    <s v="64 יח&quot;ד. בניין מגורים משותף , בן 3 מרתפי חניה, 2 דירות גן ב 1-, ק.קרקע, 13 קומות מגורים וחדרים על הגג, סה&quot;כ מתחם פינוי בינוי, הרוגי מלכות בבל, בניין א"/>
    <m/>
    <m/>
    <m/>
    <n v="182924"/>
    <n v="3390"/>
    <m/>
    <d v="2014-09-17T00:00:00"/>
    <m/>
    <n v="0"/>
    <n v="64"/>
    <m/>
    <m/>
    <m/>
    <m/>
    <n v="64"/>
    <m/>
    <m/>
    <s v="64 יח&quot;ד. בניין מגורים משותף, בן 3 מרתפי חניה, 2 דירות גן ב 1-, ק.קרקע, 13 קומות מגורים וחדרים על הגג, סה&quot;כ מתחם פינוי בינוי, הרוגי מלכות בבל,"/>
    <m/>
    <m/>
    <s v="שליפה לפי תבעות (אוגוסט 2020)"/>
    <n v="2013"/>
    <x v="8"/>
    <s v="בנייה"/>
    <s v="בנייה"/>
    <m/>
    <n v="4"/>
    <m/>
    <m/>
    <m/>
    <n v="3"/>
    <s v="להיתר"/>
    <m/>
    <x v="3"/>
    <s v="קדום"/>
    <m/>
    <m/>
    <m/>
    <m/>
    <m/>
    <m/>
    <m/>
    <m/>
    <m/>
    <m/>
    <m/>
    <s v="מיצוי יח&quot;ד בפרויקט"/>
    <n v="0"/>
    <n v="0"/>
    <b v="1"/>
    <m/>
    <m/>
    <m/>
    <m/>
    <m/>
    <m/>
    <m/>
    <m/>
    <m/>
    <m/>
    <m/>
    <m/>
    <m/>
    <m/>
    <m/>
    <m/>
    <m/>
    <m/>
  </r>
  <r>
    <n v="581"/>
    <m/>
    <m/>
    <m/>
    <m/>
    <m/>
    <m/>
    <m/>
    <m/>
    <m/>
    <m/>
    <n v="4089"/>
    <m/>
    <s v="תל אביב"/>
    <x v="25"/>
    <x v="114"/>
    <m/>
    <m/>
    <m/>
    <s v="מיסוי"/>
    <s v="פינוי-בינוי"/>
    <s v="בביצוע"/>
    <n v="691745"/>
    <s v="551 20140020"/>
    <n v="551"/>
    <n v="20140020"/>
    <s v="בקשה להיתר"/>
    <s v="פינוי בינוי"/>
    <n v="64912301"/>
    <s v="קריית אונו"/>
    <n v="0"/>
    <m/>
    <n v="0"/>
    <n v="0"/>
    <n v="0"/>
    <m/>
    <d v="2014-01-14T00:00:00"/>
    <n v="0"/>
    <n v="64"/>
    <n v="0"/>
    <n v="0"/>
    <n v="64"/>
    <m/>
    <m/>
    <m/>
    <m/>
    <m/>
    <s v="בניין מגורים משותף, בן 3 מרתפי חנייה, 2 דירות גן ב 1-, ק. קרקע+13 קומות מגורים (חלל כפול בדירות בקומה 13) מתחם פינוי בינוי, הרוגי מלכות בבל, בניין ב. סה&quot;כ 64 יח&quot;ד. כולל חניון ציבורי תת קרקעי וחדר טרנספורמציה."/>
    <m/>
    <m/>
    <m/>
    <n v="182327"/>
    <n v="3427"/>
    <m/>
    <d v="2015-02-08T00:00:00"/>
    <m/>
    <n v="0"/>
    <n v="64"/>
    <m/>
    <m/>
    <m/>
    <m/>
    <n v="64"/>
    <m/>
    <m/>
    <s v="בניין מגורים משותף, בן 3 מרתפי חנייה, 2 דירות גן ב 1-, ק. קרקע+13 קומות מגורים (חלל כפול בדירות בקומה 13) מתחם פינוי בינוי, הרוגי מלכות בבל. סה&quot;כ 64 יח&quot;ד. כולל חניון ציבורי תת קרקעי וחדר טרנספורמציה."/>
    <m/>
    <m/>
    <s v="שליפה לפי תבעות (אוגוסט 2020)"/>
    <n v="2014"/>
    <x v="5"/>
    <s v="בנייה"/>
    <s v="בנייה"/>
    <m/>
    <n v="4"/>
    <m/>
    <m/>
    <m/>
    <n v="3"/>
    <s v="להיתר"/>
    <m/>
    <x v="3"/>
    <s v="קדום"/>
    <m/>
    <m/>
    <m/>
    <m/>
    <m/>
    <m/>
    <m/>
    <m/>
    <m/>
    <m/>
    <m/>
    <s v="מיצוי יח&quot;ד בפרויקט"/>
    <n v="0"/>
    <n v="0"/>
    <b v="1"/>
    <m/>
    <m/>
    <m/>
    <m/>
    <m/>
    <m/>
    <m/>
    <m/>
    <m/>
    <m/>
    <m/>
    <m/>
    <m/>
    <m/>
    <m/>
    <m/>
    <m/>
    <m/>
  </r>
  <r>
    <n v="1904"/>
    <m/>
    <m/>
    <m/>
    <m/>
    <m/>
    <m/>
    <m/>
    <m/>
    <m/>
    <m/>
    <n v="4491"/>
    <m/>
    <s v="מרכז"/>
    <x v="25"/>
    <x v="115"/>
    <m/>
    <m/>
    <m/>
    <s v="מיסוי"/>
    <s v="פינוי-בינוי"/>
    <s v="בתכנון"/>
    <n v="7292100"/>
    <s v="508 20210181"/>
    <n v="508"/>
    <n v="20210181"/>
    <s v="בקשה מקוונת עם הקלות"/>
    <s v="פינוי בינוי"/>
    <n v="64903101"/>
    <s v="קריית אונו"/>
    <n v="2620"/>
    <s v="הרימון"/>
    <n v="218"/>
    <n v="1"/>
    <n v="1"/>
    <s v="     "/>
    <d v="2021-05-24T00:00:00"/>
    <n v="0"/>
    <n v="0"/>
    <n v="16"/>
    <n v="39"/>
    <n v="55"/>
    <s v="2021_01"/>
    <d v="2021-06-14T12:45:52"/>
    <s v="נתוני מתחמים"/>
    <s v="נתוני מתחמים"/>
    <s v="מהות הבקשה"/>
    <s v="הריסת מבנה ובניית בנין מגורים חדש בגובה 12 קומות מעל קומת קרקע הכוללת מצב&quot;ר, ו3 קומות מרתף. סה&quot;כ 55 יח&quot;ד. מתחם פינוי בינוי הרימון: "/>
    <s v="NULL"/>
    <s v="NULL"/>
    <s v="NULL"/>
    <s v="NULL"/>
    <m/>
    <s v="NULL"/>
    <m/>
    <m/>
    <m/>
    <m/>
    <m/>
    <m/>
    <m/>
    <m/>
    <m/>
    <m/>
    <m/>
    <m/>
    <m/>
    <m/>
    <s v="תוכנית"/>
    <n v="2021"/>
    <x v="0"/>
    <s v="הריסה + בנייה"/>
    <m/>
    <m/>
    <n v="1"/>
    <m/>
    <m/>
    <m/>
    <n v="2"/>
    <s v="מקוונת (להיתר)"/>
    <s v="יאשרו 107 יחד בשני הבניינים ולא 110"/>
    <x v="0"/>
    <m/>
    <m/>
    <m/>
    <m/>
    <m/>
    <m/>
    <m/>
    <m/>
    <m/>
    <m/>
    <m/>
    <m/>
    <s v="מיצוי יח&quot;ד בפרויקט"/>
    <n v="0"/>
    <n v="0"/>
    <b v="1"/>
    <m/>
    <m/>
    <m/>
    <m/>
    <m/>
    <m/>
    <m/>
    <m/>
    <m/>
    <m/>
    <m/>
    <m/>
    <m/>
    <s v="פיש"/>
    <m/>
    <m/>
    <m/>
    <m/>
  </r>
  <r>
    <n v="2368"/>
    <s v="פברואר 2022 - טיוב בקשות ID כפולות"/>
    <s v="כן"/>
    <m/>
    <m/>
    <s v="לטייב"/>
    <m/>
    <m/>
    <m/>
    <s v="פינוי בינוי"/>
    <s v="הוגשה בקשה להיתר"/>
    <n v="4491"/>
    <m/>
    <s v="תל אביב"/>
    <x v="25"/>
    <x v="115"/>
    <m/>
    <m/>
    <m/>
    <s v="מיסוי"/>
    <s v="פינוי-בינוי"/>
    <m/>
    <n v="7578269"/>
    <s v="508 20210442"/>
    <n v="508"/>
    <n v="20210442"/>
    <s v="בקשה מקוונת"/>
    <s v="פינוי בינוי"/>
    <n v="64903101"/>
    <s v="קריית אונו"/>
    <n v="2620"/>
    <s v="הרימון"/>
    <n v="218"/>
    <n v="1"/>
    <n v="1"/>
    <s v="     "/>
    <d v="2021-12-06T00:00:00"/>
    <n v="0"/>
    <n v="0"/>
    <s v="NULL"/>
    <s v="NULL"/>
    <s v="NULL"/>
    <s v="2022_02"/>
    <d v="2022-01-11T16:30:27"/>
    <s v="NULL"/>
    <s v="NULL"/>
    <s v="NULL"/>
    <s v="הריסת 2 בניינים + חפירה+דיפון מתחם פינוי בינוי הרימון: "/>
    <s v="NULL"/>
    <s v="NULL"/>
    <s v="NULL"/>
    <s v="NULL"/>
    <m/>
    <s v="NULL"/>
    <m/>
    <s v="NULL"/>
    <s v="NULL"/>
    <s v="NULL"/>
    <m/>
    <m/>
    <m/>
    <m/>
    <m/>
    <m/>
    <s v="NULL"/>
    <m/>
    <s v="NULL"/>
    <s v="NULL"/>
    <s v="גוש חלקה"/>
    <n v="2021"/>
    <x v="0"/>
    <s v="הריסה + חפירה ודיפון"/>
    <m/>
    <m/>
    <n v="1"/>
    <m/>
    <m/>
    <m/>
    <n v="4"/>
    <s v="מקוונת (להיתר)"/>
    <m/>
    <x v="0"/>
    <m/>
    <m/>
    <m/>
    <m/>
    <m/>
    <m/>
    <m/>
    <m/>
    <m/>
    <m/>
    <m/>
    <m/>
    <m/>
    <n v="107"/>
    <n v="107"/>
    <b v="1"/>
    <m/>
    <m/>
    <m/>
    <m/>
    <m/>
    <m/>
    <m/>
    <m/>
    <m/>
    <s v="פיש"/>
    <s v="שחר"/>
    <m/>
    <m/>
    <m/>
    <m/>
    <m/>
    <m/>
    <m/>
  </r>
  <r>
    <n v="2394"/>
    <s v="פברואר 2022 - טיוב בקשות ID כפולות"/>
    <s v="כן"/>
    <m/>
    <m/>
    <s v="לטייב"/>
    <m/>
    <m/>
    <m/>
    <s v="פינוי בינוי"/>
    <s v="הוגשה בקשה להיתר"/>
    <n v="4491"/>
    <m/>
    <s v="תל אביב"/>
    <x v="25"/>
    <x v="115"/>
    <m/>
    <m/>
    <m/>
    <s v="מיסוי"/>
    <s v="פינוי-בינוי"/>
    <m/>
    <n v="7578270"/>
    <s v="508 20210442"/>
    <n v="508"/>
    <n v="20210442"/>
    <s v="בקשה מקוונת"/>
    <s v="פינוי בינוי"/>
    <n v="64903101"/>
    <s v="קריית אונו"/>
    <n v="2620"/>
    <s v="הרימון"/>
    <n v="218"/>
    <n v="1"/>
    <n v="1"/>
    <s v="     "/>
    <d v="2021-12-06T00:00:00"/>
    <n v="0"/>
    <n v="0"/>
    <n v="32"/>
    <n v="75"/>
    <n v="107"/>
    <s v="2022_02"/>
    <d v="2022-01-11T16:30:27"/>
    <s v="אתר העירייה"/>
    <s v="NULL"/>
    <s v="NULL"/>
    <s v="הריסת 2 בניינים בני 16 יח&quot;ד כל אחד + חפירה+דיפון מתחם פינוי בינוי הרימון: "/>
    <s v="NULL"/>
    <s v="NULL"/>
    <s v="NULL"/>
    <s v="NULL"/>
    <n v="4143"/>
    <s v="NULL"/>
    <d v="2022-01-09T00:00:00"/>
    <s v="NULL"/>
    <s v="NULL"/>
    <s v="NULL"/>
    <n v="32"/>
    <s v="נתוני מתחם ומהות בקשה"/>
    <n v="75"/>
    <s v="נתוני מתחם"/>
    <n v="107"/>
    <s v="נתוני מתחם"/>
    <s v="NULL"/>
    <s v="מתחם פינוי בינוי הרימון: הריסת 2 בניינים + חפירה+דיפון"/>
    <s v="NULL"/>
    <s v="NULL"/>
    <s v="גוש חלקה"/>
    <n v="2021"/>
    <x v="3"/>
    <s v="הריסה + חפירה ודיפון"/>
    <s v="הריסה + חפירה ודיפון"/>
    <m/>
    <n v="1"/>
    <m/>
    <m/>
    <m/>
    <n v="1"/>
    <s v="מקוונת (להיתר)"/>
    <m/>
    <x v="1"/>
    <m/>
    <m/>
    <m/>
    <n v="7578270"/>
    <m/>
    <s v="היתר ידני ולכן אין ID"/>
    <m/>
    <m/>
    <m/>
    <m/>
    <m/>
    <m/>
    <s v="מיצוי יח&quot;ד בפרויקט"/>
    <n v="0"/>
    <n v="0"/>
    <b v="1"/>
    <m/>
    <m/>
    <m/>
    <m/>
    <m/>
    <m/>
    <m/>
    <m/>
    <m/>
    <s v="פיש"/>
    <s v="שחר"/>
    <m/>
    <m/>
    <m/>
    <m/>
    <m/>
    <m/>
    <m/>
  </r>
  <r>
    <n v="1905"/>
    <m/>
    <m/>
    <m/>
    <s v="2 בנינים. סה&quot;כ 110 דירות."/>
    <m/>
    <m/>
    <m/>
    <m/>
    <m/>
    <m/>
    <n v="4491"/>
    <m/>
    <s v="מרכז"/>
    <x v="25"/>
    <x v="115"/>
    <m/>
    <m/>
    <m/>
    <s v="מיסוי"/>
    <s v="פינוי-בינוי"/>
    <s v="בתכנון"/>
    <n v="7291757"/>
    <s v="508 20210182"/>
    <n v="508"/>
    <n v="20210182"/>
    <s v="בקשה מקוונת עם הקלות"/>
    <s v="פינוי בינוי"/>
    <n v="64903102"/>
    <s v="קריית אונו"/>
    <n v="2620"/>
    <s v="הרימון"/>
    <n v="218"/>
    <n v="2"/>
    <n v="2"/>
    <s v="     "/>
    <d v="2021-05-25T00:00:00"/>
    <n v="0"/>
    <n v="0"/>
    <n v="16"/>
    <n v="39"/>
    <n v="55"/>
    <s v="2021_01"/>
    <d v="2021-06-14T12:45:52"/>
    <s v="נתוני מתחמים"/>
    <s v="נתוני מתחמים"/>
    <s v="מהות הבקשה"/>
    <s v="הריסת מבנה ובניית בנין מגורים חדש בגובה 12 קומות מעל קומת קרקע הכוללת מצב&quot;ר, ו3 קומות מרתף. סה&quot;כ 55 יח&quot;ד. מתחם פינוי בינוי הרימון: "/>
    <s v="NULL"/>
    <s v="NULL"/>
    <s v="NULL"/>
    <s v="NULL"/>
    <m/>
    <s v="NULL"/>
    <m/>
    <m/>
    <m/>
    <m/>
    <m/>
    <m/>
    <m/>
    <m/>
    <m/>
    <m/>
    <m/>
    <m/>
    <m/>
    <m/>
    <s v="תוכנית"/>
    <n v="2021"/>
    <x v="0"/>
    <s v="הריסה + בנייה"/>
    <m/>
    <m/>
    <n v="2"/>
    <m/>
    <m/>
    <m/>
    <n v="2"/>
    <s v="מקוונת (להיתר)"/>
    <s v="יאשרו 107 יחד בשני הבניינים ולא 110"/>
    <x v="0"/>
    <m/>
    <m/>
    <m/>
    <m/>
    <m/>
    <m/>
    <m/>
    <m/>
    <m/>
    <m/>
    <m/>
    <m/>
    <s v="מיצוי יח&quot;ד בפרויקט"/>
    <n v="0"/>
    <n v="0"/>
    <b v="1"/>
    <m/>
    <m/>
    <m/>
    <m/>
    <m/>
    <m/>
    <m/>
    <m/>
    <m/>
    <m/>
    <m/>
    <m/>
    <m/>
    <s v="פיש"/>
    <m/>
    <m/>
    <m/>
    <m/>
  </r>
  <r>
    <n v="1906"/>
    <m/>
    <m/>
    <m/>
    <s v="לטייב - בקשה על שני מתחמים שונים, חסרה כתובת.. הבקשה לא נמצאה באתר העירייה, מהמהות לא ברור אם מדובר בהריסה/בנייה וכו', רק מצויין כמות יח&quot;ד של 59"/>
    <m/>
    <m/>
    <m/>
    <m/>
    <m/>
    <m/>
    <n v="4490"/>
    <m/>
    <s v="מרכז"/>
    <x v="25"/>
    <x v="116"/>
    <m/>
    <m/>
    <m/>
    <s v="מיסוי"/>
    <s v="פינוי-בינוי"/>
    <s v="בתכנון"/>
    <n v="7278250"/>
    <s v="508 20200207"/>
    <n v="508"/>
    <n v="20200207"/>
    <s v="בקשה למידע להיתר"/>
    <s v="בנייה חדשה, הריסה, פינוי בינוי"/>
    <n v="64902103"/>
    <s v="קריית אונו"/>
    <n v="2620"/>
    <m/>
    <n v="0"/>
    <n v="0"/>
    <n v="0"/>
    <s v="     "/>
    <d v="2021-03-01T00:00:00"/>
    <n v="0"/>
    <n v="59"/>
    <s v="NULL"/>
    <s v="NULL"/>
    <n v="59"/>
    <s v="2021_01"/>
    <d v="2021-06-14T12:45:52"/>
    <s v="NULL"/>
    <s v="NULL"/>
    <s v="מהות הבקשה"/>
    <s v=" מבנה מגורים גבוה. 59 יח&quot;ד מעל קומת קרקע ומרתפי חניה ,גינון ופיתוח "/>
    <s v="NULL"/>
    <s v="NULL"/>
    <s v="NULL"/>
    <s v="NULL"/>
    <m/>
    <s v="NULL"/>
    <m/>
    <m/>
    <m/>
    <m/>
    <m/>
    <m/>
    <m/>
    <m/>
    <m/>
    <m/>
    <m/>
    <m/>
    <m/>
    <m/>
    <s v="תוכנית"/>
    <n v="2021"/>
    <x v="0"/>
    <s v="בנייה"/>
    <m/>
    <m/>
    <n v="1"/>
    <m/>
    <m/>
    <m/>
    <n v="1"/>
    <s v="למידע"/>
    <s v="כנראה פב"/>
    <x v="0"/>
    <m/>
    <m/>
    <m/>
    <m/>
    <m/>
    <m/>
    <m/>
    <m/>
    <m/>
    <m/>
    <m/>
    <m/>
    <m/>
    <n v="234"/>
    <n v="234"/>
    <b v="1"/>
    <m/>
    <m/>
    <m/>
    <m/>
    <m/>
    <m/>
    <m/>
    <m/>
    <m/>
    <m/>
    <s v="ענבל"/>
    <m/>
    <s v="פיש"/>
    <m/>
    <m/>
    <m/>
    <m/>
    <m/>
  </r>
  <r>
    <n v="2169"/>
    <s v="פברואר 2022 - טיוב בקשות שאינן כפולות"/>
    <s v="כן"/>
    <m/>
    <m/>
    <m/>
    <m/>
    <m/>
    <s v="בקשה לא נמצאת באתר העירייה"/>
    <s v="אין כתובת"/>
    <m/>
    <n v="4490"/>
    <m/>
    <s v="תל אביב"/>
    <x v="25"/>
    <x v="116"/>
    <m/>
    <m/>
    <m/>
    <s v="מיסוי"/>
    <s v="פינוי-בינוי"/>
    <m/>
    <n v="7280840"/>
    <s v="508 20200208"/>
    <n v="508"/>
    <n v="20200208"/>
    <s v="בקשה למידע להיתר"/>
    <s v="בנייה חדשה, הריסה, פינוי בינוי"/>
    <n v="64952104"/>
    <s v="קריית אונו"/>
    <n v="2620"/>
    <m/>
    <n v="0"/>
    <n v="0"/>
    <n v="0"/>
    <s v="     "/>
    <d v="2021-03-01T00:00:00"/>
    <n v="0"/>
    <n v="58"/>
    <s v="NULL"/>
    <s v="NULL"/>
    <n v="58"/>
    <s v="2021_01"/>
    <d v="2021-06-14T12:45:52"/>
    <s v="NULL"/>
    <s v="NULL"/>
    <s v="מהות הבקשה"/>
    <s v=" מבנה מגורים גבוה. 58 יח&quot;ד מעל קומת קרקע ומרתפי חניה ,גינון ופיתוח "/>
    <s v="NULL"/>
    <s v="NULL"/>
    <s v="NULL"/>
    <s v="NULL"/>
    <m/>
    <s v="NULL"/>
    <m/>
    <s v="NULL"/>
    <s v="NULL"/>
    <s v="NULL"/>
    <m/>
    <m/>
    <m/>
    <m/>
    <m/>
    <m/>
    <s v="NULL"/>
    <m/>
    <s v="NULL"/>
    <s v="NULL"/>
    <s v="גוש חלקה"/>
    <n v="2021"/>
    <x v="0"/>
    <s v="בנייה"/>
    <m/>
    <m/>
    <n v="2"/>
    <m/>
    <m/>
    <m/>
    <n v="1"/>
    <s v="למידע"/>
    <s v="כנראה פב"/>
    <x v="0"/>
    <m/>
    <m/>
    <m/>
    <m/>
    <m/>
    <m/>
    <m/>
    <m/>
    <m/>
    <m/>
    <m/>
    <m/>
    <m/>
    <n v="234"/>
    <n v="234"/>
    <b v="1"/>
    <m/>
    <m/>
    <m/>
    <m/>
    <m/>
    <m/>
    <m/>
    <m/>
    <m/>
    <s v="פיש"/>
    <s v="שחר"/>
    <m/>
    <s v="פיש"/>
    <m/>
    <m/>
    <m/>
    <m/>
    <m/>
  </r>
  <r>
    <n v="582"/>
    <m/>
    <m/>
    <m/>
    <m/>
    <m/>
    <m/>
    <m/>
    <m/>
    <m/>
    <m/>
    <n v="4005"/>
    <m/>
    <s v="תל אביב"/>
    <x v="25"/>
    <x v="117"/>
    <m/>
    <m/>
    <m/>
    <s v="מיסוי"/>
    <s v="פינוי-בינוי"/>
    <s v="בביצוע + מבנים מאוכלסים"/>
    <n v="690259"/>
    <s v="551 20070482"/>
    <n v="551"/>
    <n v="20070482"/>
    <s v="בקשה להיתר"/>
    <s v="הריסה"/>
    <n v="6496279"/>
    <s v="קריית אונו"/>
    <n v="2620"/>
    <s v="יהודה הלוי"/>
    <n v="138"/>
    <n v="10"/>
    <n v="10"/>
    <m/>
    <d v="2007-08-19T00:00:00"/>
    <n v="0"/>
    <n v="0"/>
    <n v="12"/>
    <m/>
    <m/>
    <m/>
    <m/>
    <m/>
    <m/>
    <m/>
    <s v="הריסת מבנה קיים בן 12 יח&quot;ד"/>
    <m/>
    <m/>
    <m/>
    <s v="NULL"/>
    <m/>
    <m/>
    <m/>
    <m/>
    <m/>
    <m/>
    <m/>
    <m/>
    <m/>
    <m/>
    <m/>
    <m/>
    <m/>
    <m/>
    <m/>
    <m/>
    <s v="שליפת כתובות (אוגוסט 2020)"/>
    <n v="2007"/>
    <x v="0"/>
    <s v="הריסה"/>
    <m/>
    <m/>
    <n v="2"/>
    <m/>
    <m/>
    <m/>
    <n v="3"/>
    <s v="להיתר"/>
    <m/>
    <x v="0"/>
    <m/>
    <m/>
    <m/>
    <m/>
    <m/>
    <m/>
    <m/>
    <m/>
    <m/>
    <m/>
    <m/>
    <m/>
    <s v="מיצוי יח&quot;ד בפרויקט"/>
    <n v="0"/>
    <n v="0"/>
    <b v="1"/>
    <m/>
    <m/>
    <m/>
    <m/>
    <m/>
    <m/>
    <m/>
    <m/>
    <m/>
    <m/>
    <m/>
    <m/>
    <m/>
    <m/>
    <m/>
    <m/>
    <m/>
    <m/>
  </r>
  <r>
    <n v="583"/>
    <m/>
    <m/>
    <m/>
    <m/>
    <m/>
    <m/>
    <m/>
    <m/>
    <m/>
    <m/>
    <n v="4005"/>
    <m/>
    <s v="תל אביב"/>
    <x v="25"/>
    <x v="117"/>
    <m/>
    <m/>
    <m/>
    <s v="מיסוי"/>
    <s v="מיסוי - פינוי-בינוי"/>
    <s v="בביצוע + מבנים מאוכלסים"/>
    <n v="690715"/>
    <s v="551 20090173"/>
    <n v="551"/>
    <n v="20090173"/>
    <s v="בקשה להיתר"/>
    <s v="בניה חדשה"/>
    <n v="64962001"/>
    <s v="קריית אונו"/>
    <n v="2620"/>
    <s v="יהודה הלוי"/>
    <n v="138"/>
    <n v="12"/>
    <n v="12"/>
    <m/>
    <d v="2009-04-21T00:00:00"/>
    <n v="0"/>
    <n v="24"/>
    <n v="12"/>
    <n v="12"/>
    <n v="24"/>
    <m/>
    <m/>
    <m/>
    <m/>
    <m/>
    <s v=" מעל 3 קומות חנייה במרתף  מתחם פינוי בינוי ישעיהו, בית מגורים משותף B הכולל:  ק.קרקע + 5 קומות (8 דופלקסים+16 דירות) סה&quot;כ 24 יח&quot;ד "/>
    <m/>
    <m/>
    <m/>
    <n v="183557"/>
    <n v="2873"/>
    <m/>
    <d v="2011-02-24T00:00:00"/>
    <m/>
    <n v="0"/>
    <n v="24"/>
    <n v="12"/>
    <m/>
    <n v="12"/>
    <m/>
    <n v="24"/>
    <m/>
    <m/>
    <s v="מעל 3 קומות חנייה במרתף מתחם פינוי בינוי ישעיהו, בית מגורים משותף B הכולל: ק.קרקע + 5 קומות (8 דופלקסים+16 דירות) סה&quot;כ 24 יח&quot;ד "/>
    <m/>
    <m/>
    <m/>
    <n v="2009"/>
    <x v="12"/>
    <s v="בנייה"/>
    <s v="בנייה"/>
    <m/>
    <n v="2"/>
    <m/>
    <m/>
    <m/>
    <n v="2"/>
    <s v="להיתר"/>
    <m/>
    <x v="1"/>
    <m/>
    <m/>
    <m/>
    <n v="690284"/>
    <m/>
    <m/>
    <m/>
    <m/>
    <m/>
    <m/>
    <m/>
    <m/>
    <s v="מיצוי יח&quot;ד בפרויקט"/>
    <n v="0"/>
    <n v="0"/>
    <b v="1"/>
    <m/>
    <m/>
    <m/>
    <m/>
    <m/>
    <m/>
    <m/>
    <m/>
    <m/>
    <m/>
    <m/>
    <m/>
    <m/>
    <m/>
    <m/>
    <m/>
    <m/>
    <m/>
  </r>
  <r>
    <n v="584"/>
    <m/>
    <m/>
    <m/>
    <m/>
    <m/>
    <m/>
    <m/>
    <m/>
    <m/>
    <m/>
    <n v="4005"/>
    <m/>
    <s v="תל אביב"/>
    <x v="25"/>
    <x v="117"/>
    <m/>
    <m/>
    <m/>
    <s v="מיסוי"/>
    <s v="מיסוי - פינוי-בינוי"/>
    <s v="בביצוע + מבנים מאוכלסים"/>
    <n v="690716"/>
    <s v="551 20090174"/>
    <n v="551"/>
    <n v="20090174"/>
    <s v="בקשה להיתר"/>
    <s v="בניה חדשה"/>
    <n v="64962001"/>
    <s v="קריית אונו"/>
    <n v="2620"/>
    <s v="יהודה הלוי"/>
    <n v="138"/>
    <n v="16"/>
    <n v="16"/>
    <m/>
    <d v="2009-04-21T00:00:00"/>
    <n v="0"/>
    <n v="54"/>
    <n v="12"/>
    <n v="44"/>
    <n v="54"/>
    <m/>
    <m/>
    <m/>
    <m/>
    <m/>
    <s v="(מעל 3 קומות חנייה במרתף בהגשה נפרדת של בניין B). מתחם פינוי בינוי ישעיהו, בית מגורים משותף A-1 הכולל: ק.קרקע + 14 קומות, סה&quot;כ 54 יח&quot;ד. "/>
    <m/>
    <m/>
    <m/>
    <n v="182874"/>
    <n v="2872"/>
    <m/>
    <d v="2011-02-24T00:00:00"/>
    <m/>
    <n v="0"/>
    <n v="54"/>
    <n v="12"/>
    <m/>
    <n v="44"/>
    <m/>
    <n v="54"/>
    <m/>
    <m/>
    <s v="(מעל 3 קומות חנייה במרתף בהגשה נפרדת של בניין B). מתחם פינוי בינוי ישעיהו, בית מגורים משותף A-1 הכולל: ק.קרקע + 14 קומות, סה&quot;כ 54 יח&quot;ד. "/>
    <m/>
    <m/>
    <m/>
    <n v="2009"/>
    <x v="12"/>
    <s v="בנייה"/>
    <s v="בנייה"/>
    <m/>
    <n v="1"/>
    <m/>
    <m/>
    <m/>
    <n v="2"/>
    <s v="להיתר"/>
    <m/>
    <x v="1"/>
    <m/>
    <m/>
    <m/>
    <n v="690286"/>
    <m/>
    <m/>
    <m/>
    <m/>
    <m/>
    <m/>
    <m/>
    <m/>
    <s v="מיצוי יח&quot;ד בפרויקט"/>
    <n v="0"/>
    <n v="0"/>
    <b v="1"/>
    <m/>
    <m/>
    <m/>
    <m/>
    <m/>
    <m/>
    <m/>
    <m/>
    <m/>
    <m/>
    <m/>
    <m/>
    <m/>
    <m/>
    <m/>
    <m/>
    <m/>
    <m/>
  </r>
  <r>
    <n v="585"/>
    <m/>
    <m/>
    <m/>
    <m/>
    <m/>
    <m/>
    <m/>
    <m/>
    <m/>
    <m/>
    <n v="4005"/>
    <m/>
    <s v="תל אביב"/>
    <x v="25"/>
    <x v="117"/>
    <m/>
    <m/>
    <m/>
    <s v="מיסוי"/>
    <s v="פינוי-בינוי"/>
    <s v="בביצוע + מבנים מאוכלסים"/>
    <n v="690284"/>
    <s v="551 20070523"/>
    <n v="551"/>
    <n v="20070523"/>
    <s v="בקשה להיתר"/>
    <s v="בניה חדשה"/>
    <n v="64962001"/>
    <s v="קריית אונו"/>
    <n v="2620"/>
    <s v="ישעיהו"/>
    <n v="141"/>
    <n v="0"/>
    <n v="0"/>
    <m/>
    <d v="2007-09-16T00:00:00"/>
    <n v="0"/>
    <n v="0"/>
    <m/>
    <m/>
    <n v="24"/>
    <m/>
    <m/>
    <m/>
    <m/>
    <m/>
    <s v="6 קומות מגורים מעל קומת כניסה + קומה טכנית - סה&quot;כ  24 יח&quot;ד 3 קומות מרתף למבנים A +A1+B בית מגורים משותף, בניין B הכולל:"/>
    <m/>
    <m/>
    <m/>
    <s v="NULL"/>
    <m/>
    <m/>
    <m/>
    <m/>
    <m/>
    <m/>
    <m/>
    <m/>
    <m/>
    <m/>
    <m/>
    <m/>
    <m/>
    <m/>
    <m/>
    <m/>
    <s v="שליפה לפי תבעות (אוגוסט 2020)"/>
    <n v="2007"/>
    <x v="0"/>
    <s v="בנייה"/>
    <m/>
    <m/>
    <n v="2"/>
    <m/>
    <m/>
    <n v="1"/>
    <n v="1"/>
    <s v="להיתר"/>
    <m/>
    <x v="0"/>
    <m/>
    <m/>
    <m/>
    <m/>
    <n v="183557"/>
    <m/>
    <m/>
    <m/>
    <m/>
    <m/>
    <m/>
    <m/>
    <s v="מיצוי יח&quot;ד בפרויקט"/>
    <n v="0"/>
    <n v="0"/>
    <b v="1"/>
    <m/>
    <m/>
    <m/>
    <m/>
    <m/>
    <m/>
    <m/>
    <m/>
    <m/>
    <m/>
    <m/>
    <m/>
    <m/>
    <m/>
    <m/>
    <m/>
    <m/>
    <m/>
  </r>
  <r>
    <n v="586"/>
    <m/>
    <m/>
    <m/>
    <m/>
    <m/>
    <m/>
    <m/>
    <m/>
    <m/>
    <m/>
    <n v="4005"/>
    <m/>
    <s v="תל אביב"/>
    <x v="25"/>
    <x v="117"/>
    <m/>
    <m/>
    <m/>
    <s v="מיסוי"/>
    <s v="פינוי-בינוי"/>
    <s v="בביצוע + מבנים מאוכלסים"/>
    <n v="690285"/>
    <s v="551 20070524"/>
    <n v="551"/>
    <n v="20070524"/>
    <s v="בקשה להיתר"/>
    <s v="בניה חדשה"/>
    <n v="64962001"/>
    <s v="קריית אונו"/>
    <n v="2620"/>
    <s v="ישעיהו"/>
    <n v="141"/>
    <n v="0"/>
    <n v="0"/>
    <m/>
    <d v="2007-09-16T00:00:00"/>
    <n v="0"/>
    <n v="0"/>
    <m/>
    <m/>
    <n v="51"/>
    <m/>
    <m/>
    <m/>
    <m/>
    <m/>
    <s v="14 קומות מגורים מעל ק.קרקע, (מעל 3 קומות מרתף, בהגשה נפרדת, בבנין B ) בית מגורים משותף - בנין  A הכולל: סה&quot;כ 51 יח&quot;ד"/>
    <m/>
    <m/>
    <m/>
    <s v="NULL"/>
    <m/>
    <m/>
    <m/>
    <m/>
    <m/>
    <m/>
    <m/>
    <m/>
    <m/>
    <m/>
    <m/>
    <m/>
    <m/>
    <m/>
    <m/>
    <m/>
    <s v="שליפה לפי תבעות (אוגוסט 2020)"/>
    <n v="2007"/>
    <x v="0"/>
    <s v="בנייה"/>
    <m/>
    <m/>
    <n v="5"/>
    <m/>
    <m/>
    <n v="1"/>
    <n v="1"/>
    <s v="להיתר"/>
    <m/>
    <x v="0"/>
    <m/>
    <m/>
    <m/>
    <m/>
    <n v="182413"/>
    <m/>
    <m/>
    <m/>
    <m/>
    <m/>
    <m/>
    <m/>
    <s v="מיצוי יח&quot;ד בפרויקט"/>
    <n v="0"/>
    <n v="0"/>
    <b v="1"/>
    <m/>
    <m/>
    <m/>
    <m/>
    <m/>
    <m/>
    <m/>
    <m/>
    <m/>
    <m/>
    <m/>
    <m/>
    <m/>
    <m/>
    <m/>
    <m/>
    <m/>
    <m/>
  </r>
  <r>
    <n v="587"/>
    <m/>
    <m/>
    <m/>
    <m/>
    <m/>
    <m/>
    <m/>
    <m/>
    <m/>
    <m/>
    <n v="4005"/>
    <m/>
    <s v="תל אביב"/>
    <x v="25"/>
    <x v="117"/>
    <m/>
    <m/>
    <m/>
    <s v="מיסוי"/>
    <s v="פינוי-בינוי"/>
    <s v="בביצוע + מבנים מאוכלסים"/>
    <n v="690286"/>
    <s v="551 20070525"/>
    <n v="551"/>
    <n v="20070525"/>
    <s v="בקשה להיתר"/>
    <s v="בניה חדשה"/>
    <n v="64962001"/>
    <s v="קריית אונו"/>
    <n v="2620"/>
    <s v="ישעיהו"/>
    <n v="141"/>
    <n v="0"/>
    <n v="0"/>
    <m/>
    <d v="2007-09-16T00:00:00"/>
    <n v="0"/>
    <n v="0"/>
    <m/>
    <m/>
    <n v="54"/>
    <m/>
    <m/>
    <m/>
    <m/>
    <m/>
    <s v="(מעל 3 קומות מרתף בהגשה נפרדת בבנין B) 14 קומות מגורים מעל קומת כניסה,  סה&quot;כ  54 יח&quot;ד בית מגורים משותף, בניין A-1 הכולל:"/>
    <m/>
    <m/>
    <m/>
    <s v="NULL"/>
    <m/>
    <m/>
    <m/>
    <m/>
    <m/>
    <m/>
    <m/>
    <m/>
    <m/>
    <m/>
    <m/>
    <m/>
    <m/>
    <m/>
    <m/>
    <m/>
    <s v="שליפה לפי תבעות (אוגוסט 2020)"/>
    <n v="2007"/>
    <x v="0"/>
    <s v="בנייה"/>
    <m/>
    <m/>
    <n v="1"/>
    <m/>
    <m/>
    <n v="1"/>
    <n v="1"/>
    <s v="להיתר"/>
    <m/>
    <x v="0"/>
    <m/>
    <m/>
    <m/>
    <m/>
    <n v="182874"/>
    <m/>
    <m/>
    <m/>
    <m/>
    <m/>
    <m/>
    <m/>
    <s v="מיצוי יח&quot;ד בפרויקט"/>
    <n v="0"/>
    <n v="0"/>
    <b v="1"/>
    <m/>
    <m/>
    <m/>
    <m/>
    <m/>
    <m/>
    <m/>
    <m/>
    <m/>
    <m/>
    <m/>
    <m/>
    <m/>
    <m/>
    <m/>
    <m/>
    <m/>
    <m/>
  </r>
  <r>
    <n v="588"/>
    <m/>
    <m/>
    <m/>
    <m/>
    <m/>
    <m/>
    <m/>
    <m/>
    <m/>
    <m/>
    <n v="4005"/>
    <m/>
    <s v="תל אביב"/>
    <x v="25"/>
    <x v="117"/>
    <m/>
    <m/>
    <m/>
    <s v="מיסוי"/>
    <s v="פינוי-בינוי"/>
    <s v="בביצוע + מבנים מאוכלסים"/>
    <n v="690717"/>
    <s v="551 20090175"/>
    <n v="551"/>
    <n v="20090175"/>
    <s v="בקשה להיתר"/>
    <s v="חפירה ודיפון"/>
    <n v="64962001"/>
    <s v="קריית אונו"/>
    <n v="2620"/>
    <s v="ישעיהו"/>
    <n v="141"/>
    <n v="0"/>
    <n v="0"/>
    <m/>
    <d v="2009-04-21T00:00:00"/>
    <n v="0"/>
    <n v="0"/>
    <m/>
    <m/>
    <m/>
    <m/>
    <m/>
    <m/>
    <m/>
    <m/>
    <s v="מתחם פינוי בינוי ישעיהו:  ‏1. הריסת מבנים קיימים בחלקות 278, 279.  ‏2. חפירה ודיפון."/>
    <m/>
    <m/>
    <m/>
    <n v="181062"/>
    <n v="2730"/>
    <m/>
    <d v="2010-03-22T00:00:00"/>
    <m/>
    <n v="0"/>
    <n v="0"/>
    <m/>
    <m/>
    <m/>
    <m/>
    <m/>
    <m/>
    <m/>
    <s v="מתחם פינוי בינוי ישעיהו: ‏1. הריסת מבנים קיימים בחלקות 278, 279. ‏2. חפירה ודיפון בתחומי המגרש."/>
    <m/>
    <m/>
    <s v="שליפה לפי תבעות (אוגוסט 2020)"/>
    <n v="2009"/>
    <x v="14"/>
    <s v="הריסה"/>
    <s v="הריסה"/>
    <m/>
    <n v="1"/>
    <m/>
    <m/>
    <m/>
    <n v="2"/>
    <s v="להיתר"/>
    <m/>
    <x v="2"/>
    <m/>
    <m/>
    <m/>
    <m/>
    <m/>
    <m/>
    <m/>
    <m/>
    <m/>
    <m/>
    <m/>
    <m/>
    <s v="מיצוי יח&quot;ד בפרויקט"/>
    <n v="0"/>
    <n v="0"/>
    <b v="1"/>
    <m/>
    <m/>
    <m/>
    <m/>
    <m/>
    <m/>
    <m/>
    <m/>
    <m/>
    <m/>
    <m/>
    <m/>
    <m/>
    <m/>
    <m/>
    <m/>
    <m/>
    <m/>
  </r>
  <r>
    <n v="589"/>
    <m/>
    <m/>
    <m/>
    <m/>
    <m/>
    <m/>
    <m/>
    <m/>
    <m/>
    <m/>
    <n v="4005"/>
    <m/>
    <s v="תל אביב"/>
    <x v="25"/>
    <x v="117"/>
    <m/>
    <m/>
    <m/>
    <s v="מיסוי"/>
    <s v="מיסוי - פינוי-בינוי"/>
    <s v="בביצוע + מבנים מאוכלסים"/>
    <n v="691158"/>
    <s v="551 20110123"/>
    <n v="551"/>
    <n v="20110123"/>
    <s v="בקשה להיתר"/>
    <s v="בניה חדשה"/>
    <n v="64962001"/>
    <s v="קריית אונו"/>
    <n v="2620"/>
    <s v="ישעיהו"/>
    <n v="141"/>
    <n v="0"/>
    <n v="0"/>
    <m/>
    <d v="2011-03-03T00:00:00"/>
    <n v="0"/>
    <n v="36"/>
    <n v="12"/>
    <n v="24"/>
    <n v="36"/>
    <m/>
    <m/>
    <m/>
    <m/>
    <m/>
    <s v=" מתחם פינוי בינוי ישעיהו,  ק.קרקע הכוללת 2 דירות+ 9 קומות מגורים+קומה טכנית, סה&quot;כ 36 יח&quot;ד.  ‏1. הריסת בניין מגורים משותף קיים, בן 12 יח&quot;ד והריסת מקלט ציבורי  ‏2. בית מגורים משותף A הכולל:  ‏3. תכ' שינוי לבקשה 20090173: משלושה מרתפי חנייה לשנים וחצי מרתפים"/>
    <m/>
    <m/>
    <m/>
    <n v="182213"/>
    <n v="3141"/>
    <m/>
    <d v="2012-11-15T00:00:00"/>
    <m/>
    <n v="0"/>
    <n v="36"/>
    <n v="12"/>
    <m/>
    <n v="24"/>
    <m/>
    <n v="36"/>
    <m/>
    <m/>
    <s v=" 1. הריסת בניין מגורים משותף קיים, בן 12 יח&quot;ד והריסת מקלט ציבורי  2. בית מגורים משותף A הכולל: ק.קרקע + 10 קומות מגורים+קומה טכנית, סה&quot;כ 36 יח&quot;ד.  מתחם פינוי בינוי ישעיהו,  ‏3. תכ' שינויים, משלושה מרתפי חנייה לשני מרתפי חנייה. "/>
    <m/>
    <m/>
    <m/>
    <n v="2011"/>
    <x v="10"/>
    <s v="הריסה + בנייה"/>
    <s v="הריסה + בנייה"/>
    <m/>
    <n v="1"/>
    <m/>
    <m/>
    <m/>
    <n v="3"/>
    <s v="להיתר"/>
    <m/>
    <x v="3"/>
    <m/>
    <m/>
    <m/>
    <n v="691158"/>
    <n v="182213"/>
    <m/>
    <m/>
    <m/>
    <m/>
    <m/>
    <m/>
    <m/>
    <s v="מיצוי יח&quot;ד בפרויקט"/>
    <n v="0"/>
    <n v="0"/>
    <b v="1"/>
    <m/>
    <m/>
    <m/>
    <m/>
    <m/>
    <m/>
    <m/>
    <m/>
    <m/>
    <m/>
    <m/>
    <m/>
    <m/>
    <m/>
    <m/>
    <m/>
    <m/>
    <m/>
  </r>
  <r>
    <n v="591"/>
    <m/>
    <m/>
    <m/>
    <m/>
    <m/>
    <m/>
    <m/>
    <m/>
    <m/>
    <m/>
    <n v="4005"/>
    <m/>
    <s v="תל אביב"/>
    <x v="25"/>
    <x v="117"/>
    <m/>
    <m/>
    <m/>
    <s v="מיסוי"/>
    <s v="פינוי-בינוי"/>
    <s v="בביצוע + מבנים מאוכלסים"/>
    <n v="691645"/>
    <s v="551 20130211"/>
    <n v="551"/>
    <n v="20130211"/>
    <s v="בקשה להיתר"/>
    <s v="תוכ' שינויים"/>
    <n v="64962001"/>
    <s v="קריית אונו"/>
    <n v="2620"/>
    <s v="ישעיהו"/>
    <n v="141"/>
    <n v="0"/>
    <n v="0"/>
    <m/>
    <d v="2013-06-10T00:00:00"/>
    <n v="0"/>
    <n v="0"/>
    <m/>
    <m/>
    <m/>
    <m/>
    <m/>
    <m/>
    <m/>
    <m/>
    <s v="מתחם פינוי בינוי ישעיהו, בית מגורים משותף B, תכ' שינויים הכוללת: שינוי בחזיתות, בקירות פנים, הגדלת מרפסות בקומה 1 וח.כביסה בקרקע, והגבהת מעקה הגג בחזיתות צפון מערבית ודרום מזרחית."/>
    <m/>
    <m/>
    <m/>
    <n v="182435"/>
    <n v="3407"/>
    <m/>
    <d v="2014-12-08T00:00:00"/>
    <m/>
    <n v="0"/>
    <n v="0"/>
    <m/>
    <m/>
    <m/>
    <m/>
    <m/>
    <m/>
    <m/>
    <s v="הגג בחזיתות צפון מערבית ודרום מזרחית. מתחם פינוי בינוי ישעיהו, בית מגורים משותף B, תכ' שינויים הכוללת: שינוי בחזיתות, בקירות פנים, הגדלת מרפסות בקומה 1 וח.כביסה בקרקע, והגבהת מעקה"/>
    <m/>
    <m/>
    <s v="שליפה לפי תבעות (אוגוסט 2020)"/>
    <n v="2013"/>
    <x v="8"/>
    <s v="בנייה"/>
    <s v="בנייה"/>
    <m/>
    <n v="2"/>
    <m/>
    <m/>
    <m/>
    <n v="2"/>
    <s v="להיתר"/>
    <m/>
    <x v="2"/>
    <m/>
    <m/>
    <m/>
    <m/>
    <m/>
    <m/>
    <m/>
    <m/>
    <m/>
    <m/>
    <m/>
    <m/>
    <s v="מיצוי יח&quot;ד בפרויקט"/>
    <n v="0"/>
    <n v="0"/>
    <b v="1"/>
    <m/>
    <m/>
    <m/>
    <m/>
    <m/>
    <m/>
    <m/>
    <m/>
    <m/>
    <m/>
    <m/>
    <m/>
    <m/>
    <m/>
    <m/>
    <m/>
    <m/>
    <m/>
  </r>
  <r>
    <n v="594"/>
    <m/>
    <m/>
    <m/>
    <m/>
    <m/>
    <m/>
    <m/>
    <m/>
    <m/>
    <m/>
    <n v="4005"/>
    <m/>
    <s v="תל אביב"/>
    <x v="25"/>
    <x v="117"/>
    <m/>
    <m/>
    <m/>
    <s v="מיסוי"/>
    <s v="פינוי-בינוי"/>
    <s v="בביצוע + מבנים מאוכלסים"/>
    <n v="689715"/>
    <s v="551 20050372"/>
    <n v="551"/>
    <n v="20050372"/>
    <s v="בקשה להיתר"/>
    <s v="הריסה ובניה חדשה"/>
    <n v="6496278"/>
    <s v="קריית אונו"/>
    <n v="2620"/>
    <s v="ישעיהו"/>
    <n v="141"/>
    <n v="1"/>
    <n v="1"/>
    <m/>
    <d v="2005-08-15T00:00:00"/>
    <n v="0"/>
    <n v="0"/>
    <n v="12"/>
    <n v="36"/>
    <n v="48"/>
    <m/>
    <m/>
    <m/>
    <m/>
    <m/>
    <s v="במסגרת פינוי בינוי הריסת בנין בין 12 יח&quot;ד דיור  ובנית  בנין בין  12 קומות + דירות גג סה&quot;כ = 48 יח&quot;ד"/>
    <m/>
    <m/>
    <m/>
    <s v="NULL"/>
    <m/>
    <m/>
    <m/>
    <m/>
    <m/>
    <m/>
    <m/>
    <m/>
    <m/>
    <m/>
    <m/>
    <m/>
    <m/>
    <m/>
    <m/>
    <m/>
    <s v="שליפת כתובות (אוגוסט 2020)"/>
    <n v="2005"/>
    <x v="0"/>
    <s v="הריסה + בנייה"/>
    <m/>
    <m/>
    <n v="1"/>
    <m/>
    <m/>
    <m/>
    <n v="3"/>
    <s v="להיתר"/>
    <m/>
    <x v="0"/>
    <m/>
    <m/>
    <m/>
    <m/>
    <m/>
    <m/>
    <m/>
    <m/>
    <m/>
    <m/>
    <m/>
    <m/>
    <s v="מיצוי יח&quot;ד בפרויקט"/>
    <n v="0"/>
    <n v="0"/>
    <b v="1"/>
    <m/>
    <m/>
    <m/>
    <m/>
    <m/>
    <m/>
    <m/>
    <m/>
    <m/>
    <m/>
    <m/>
    <m/>
    <m/>
    <m/>
    <m/>
    <m/>
    <m/>
    <m/>
  </r>
  <r>
    <n v="595"/>
    <m/>
    <m/>
    <m/>
    <m/>
    <m/>
    <m/>
    <m/>
    <m/>
    <m/>
    <m/>
    <n v="4005"/>
    <m/>
    <s v="תל אביב"/>
    <x v="25"/>
    <x v="117"/>
    <m/>
    <m/>
    <m/>
    <s v="מיסוי"/>
    <s v="פינוי-בינוי"/>
    <s v="בביצוע + מבנים מאוכלסים"/>
    <n v="689779"/>
    <s v="551 20050487"/>
    <n v="551"/>
    <n v="20050487"/>
    <s v="בקשה להיתר"/>
    <m/>
    <n v="6496278"/>
    <s v="קריית אונו"/>
    <n v="2620"/>
    <s v="ישעיהו"/>
    <n v="141"/>
    <n v="1"/>
    <n v="1"/>
    <m/>
    <d v="2005-11-17T00:00:00"/>
    <n v="0"/>
    <n v="0"/>
    <m/>
    <m/>
    <m/>
    <m/>
    <m/>
    <m/>
    <m/>
    <m/>
    <s v="הריסת בית מגורים משותף שלב א' של פרויקט פינוי בינוי:"/>
    <m/>
    <m/>
    <m/>
    <s v="NULL"/>
    <m/>
    <m/>
    <m/>
    <m/>
    <m/>
    <m/>
    <m/>
    <m/>
    <m/>
    <m/>
    <m/>
    <m/>
    <m/>
    <m/>
    <m/>
    <m/>
    <s v="שליפת כתובות (אוגוסט 2020)"/>
    <n v="2005"/>
    <x v="0"/>
    <s v="הריסה"/>
    <m/>
    <m/>
    <n v="1"/>
    <m/>
    <m/>
    <m/>
    <n v="3"/>
    <s v="להיתר"/>
    <m/>
    <x v="0"/>
    <m/>
    <m/>
    <m/>
    <m/>
    <m/>
    <m/>
    <m/>
    <m/>
    <m/>
    <m/>
    <m/>
    <m/>
    <s v="מיצוי יח&quot;ד בפרויקט"/>
    <n v="0"/>
    <n v="0"/>
    <b v="1"/>
    <m/>
    <m/>
    <m/>
    <m/>
    <m/>
    <m/>
    <m/>
    <m/>
    <m/>
    <m/>
    <m/>
    <m/>
    <m/>
    <m/>
    <m/>
    <m/>
    <m/>
    <m/>
  </r>
  <r>
    <n v="596"/>
    <m/>
    <m/>
    <m/>
    <m/>
    <m/>
    <m/>
    <m/>
    <m/>
    <m/>
    <m/>
    <n v="4005"/>
    <m/>
    <s v="תל אביב"/>
    <x v="25"/>
    <x v="117"/>
    <m/>
    <m/>
    <m/>
    <s v="מיסוי"/>
    <s v="פינוי-בינוי"/>
    <s v="בביצוע + מבנים מאוכלסים"/>
    <n v="690173"/>
    <s v="551 20070245"/>
    <n v="551"/>
    <n v="20070245"/>
    <s v="בקשה להיתר"/>
    <s v="הריסה"/>
    <n v="6496278"/>
    <s v="קריית אונו"/>
    <n v="2620"/>
    <s v="ישעיהו"/>
    <n v="141"/>
    <n v="1"/>
    <n v="1"/>
    <m/>
    <d v="2007-05-09T00:00:00"/>
    <n v="0"/>
    <n v="0"/>
    <n v="12"/>
    <m/>
    <m/>
    <m/>
    <m/>
    <m/>
    <m/>
    <m/>
    <s v="הריסת בית מגורים משותף הכולל 12 יח&quot;ד."/>
    <m/>
    <m/>
    <m/>
    <s v="NULL"/>
    <m/>
    <m/>
    <m/>
    <m/>
    <m/>
    <m/>
    <m/>
    <m/>
    <m/>
    <m/>
    <m/>
    <m/>
    <m/>
    <m/>
    <m/>
    <m/>
    <s v="שליפת כתובות (אוגוסט 2020)"/>
    <n v="2007"/>
    <x v="0"/>
    <s v="הריסה"/>
    <m/>
    <m/>
    <n v="1"/>
    <m/>
    <m/>
    <m/>
    <n v="3"/>
    <s v="להיתר"/>
    <m/>
    <x v="0"/>
    <m/>
    <m/>
    <m/>
    <m/>
    <m/>
    <m/>
    <m/>
    <m/>
    <m/>
    <m/>
    <m/>
    <m/>
    <s v="מיצוי יח&quot;ד בפרויקט"/>
    <n v="0"/>
    <n v="0"/>
    <b v="1"/>
    <m/>
    <m/>
    <m/>
    <m/>
    <m/>
    <m/>
    <m/>
    <m/>
    <m/>
    <m/>
    <m/>
    <m/>
    <m/>
    <m/>
    <m/>
    <m/>
    <m/>
    <m/>
  </r>
  <r>
    <n v="597"/>
    <m/>
    <m/>
    <m/>
    <m/>
    <m/>
    <m/>
    <m/>
    <m/>
    <m/>
    <m/>
    <n v="4005"/>
    <m/>
    <s v="תל אביב"/>
    <x v="25"/>
    <x v="117"/>
    <m/>
    <m/>
    <m/>
    <s v="מיסוי"/>
    <s v="פינוי-בינוי"/>
    <s v="בביצוע + מבנים מאוכלסים"/>
    <n v="690174"/>
    <s v="551 20070247"/>
    <n v="551"/>
    <n v="20070247"/>
    <s v="בקשה להיתר"/>
    <s v="בניה חדשה"/>
    <n v="6496278"/>
    <s v="קריית אונו"/>
    <n v="2620"/>
    <s v="ישעיהו"/>
    <n v="141"/>
    <n v="1"/>
    <n v="1"/>
    <m/>
    <d v="2007-05-09T00:00:00"/>
    <n v="0"/>
    <n v="0"/>
    <m/>
    <m/>
    <n v="114"/>
    <m/>
    <m/>
    <m/>
    <m/>
    <m/>
    <s v="בנין  מגורים  39 יח&quot;ד ב- 11 קומות  בנין מגורים   24 יח&quot;ד ב- 6  קומות  בנין מגורים   51 יח&quot;ד ב- 14 קומות .  סה&quot;כ ---------114 יח&quot;ד."/>
    <m/>
    <m/>
    <m/>
    <s v="NULL"/>
    <m/>
    <m/>
    <m/>
    <m/>
    <m/>
    <m/>
    <m/>
    <m/>
    <m/>
    <m/>
    <m/>
    <m/>
    <m/>
    <m/>
    <m/>
    <m/>
    <s v="שליפת כתובות (אוגוסט 2020)"/>
    <n v="2007"/>
    <x v="0"/>
    <s v="בנייה"/>
    <m/>
    <m/>
    <s v="1,2"/>
    <m/>
    <m/>
    <m/>
    <n v="3"/>
    <s v="להיתר"/>
    <m/>
    <x v="0"/>
    <m/>
    <m/>
    <m/>
    <m/>
    <m/>
    <m/>
    <m/>
    <m/>
    <m/>
    <m/>
    <m/>
    <m/>
    <s v="מיצוי יח&quot;ד בפרויקט"/>
    <n v="0"/>
    <n v="0"/>
    <b v="1"/>
    <m/>
    <m/>
    <m/>
    <m/>
    <m/>
    <m/>
    <m/>
    <m/>
    <m/>
    <m/>
    <m/>
    <m/>
    <m/>
    <m/>
    <m/>
    <m/>
    <m/>
    <m/>
  </r>
  <r>
    <n v="592"/>
    <m/>
    <m/>
    <m/>
    <m/>
    <m/>
    <m/>
    <m/>
    <m/>
    <m/>
    <m/>
    <n v="4005"/>
    <m/>
    <s v="תל אביב"/>
    <x v="25"/>
    <x v="117"/>
    <m/>
    <m/>
    <m/>
    <s v="מיסוי"/>
    <s v="פינוי-בינוי"/>
    <s v="בביצוע + מבנים מאוכלסים"/>
    <n v="691862"/>
    <s v="551 20140331"/>
    <n v="551"/>
    <n v="20140331"/>
    <s v="בקשה להיתר"/>
    <s v="הריסה ובניה חדשה"/>
    <n v="64962002"/>
    <s v="קריית אונו"/>
    <n v="2620"/>
    <s v="ישעיהו"/>
    <n v="141"/>
    <n v="5"/>
    <n v="5"/>
    <m/>
    <d v="2014-08-24T00:00:00"/>
    <n v="0"/>
    <n v="30"/>
    <m/>
    <m/>
    <n v="28"/>
    <m/>
    <m/>
    <m/>
    <m/>
    <m/>
    <s v="הריסת בנין מגורים משותף קיים ובניית בניין משותף חדשהכולל: מתחם פינוי בינוי ישעיהו- בניין מערבי קומת כניסה + 7 קומות + קומת גג טכני. ס&quot;ה  28 יח&quot;ד."/>
    <m/>
    <m/>
    <m/>
    <s v="NULL"/>
    <m/>
    <m/>
    <m/>
    <m/>
    <m/>
    <m/>
    <m/>
    <m/>
    <m/>
    <m/>
    <m/>
    <m/>
    <m/>
    <m/>
    <m/>
    <m/>
    <s v="שליפת חלקה 0 (אוגוסט 2020)"/>
    <n v="2014"/>
    <x v="0"/>
    <s v="הריסה + בנייה"/>
    <m/>
    <m/>
    <n v="3"/>
    <m/>
    <m/>
    <m/>
    <n v="2"/>
    <s v="להיתר"/>
    <m/>
    <x v="0"/>
    <m/>
    <m/>
    <m/>
    <m/>
    <m/>
    <m/>
    <m/>
    <m/>
    <m/>
    <m/>
    <m/>
    <s v="רלוונטי לפי כתובת"/>
    <s v="מיצוי יח&quot;ד בפרויקט"/>
    <n v="0"/>
    <n v="0"/>
    <b v="1"/>
    <m/>
    <m/>
    <m/>
    <m/>
    <m/>
    <m/>
    <m/>
    <m/>
    <m/>
    <m/>
    <m/>
    <m/>
    <m/>
    <m/>
    <m/>
    <m/>
    <m/>
    <m/>
  </r>
  <r>
    <n v="593"/>
    <m/>
    <m/>
    <m/>
    <m/>
    <m/>
    <m/>
    <m/>
    <m/>
    <m/>
    <m/>
    <n v="4005"/>
    <m/>
    <s v="תל אביב"/>
    <x v="25"/>
    <x v="117"/>
    <m/>
    <m/>
    <m/>
    <s v="מיסוי"/>
    <s v="פינוי-בינוי"/>
    <s v="בביצוע + מבנים מאוכלסים"/>
    <n v="691863"/>
    <s v="551 20140332"/>
    <n v="551"/>
    <n v="20140332"/>
    <s v="בקשה להיתר"/>
    <s v="הריסה ובניה חדשה"/>
    <n v="64962002"/>
    <s v="קריית אונו"/>
    <n v="2620"/>
    <s v="ישעיהו"/>
    <n v="141"/>
    <n v="5"/>
    <n v="5"/>
    <m/>
    <d v="2014-08-24T00:00:00"/>
    <n v="0"/>
    <n v="0"/>
    <m/>
    <m/>
    <n v="70"/>
    <m/>
    <m/>
    <m/>
    <m/>
    <m/>
    <s v="2 מפלסי מרתף חנייה תת קרקעי + קומת כניסה + 18 קומות + קומת גג + קומת גג טכני. ס&quot;ה 70 יח&quot;ד הריסת בניין מגורים משותף קיים ובניית בניין מגורים חדש הכולל: מתחם פינוי בינוי ישעיהו."/>
    <m/>
    <m/>
    <m/>
    <s v="NULL"/>
    <m/>
    <m/>
    <m/>
    <m/>
    <m/>
    <m/>
    <m/>
    <m/>
    <m/>
    <m/>
    <m/>
    <m/>
    <m/>
    <m/>
    <m/>
    <m/>
    <s v="שליפת חלקה 0 (אוגוסט 2020)"/>
    <n v="2014"/>
    <x v="0"/>
    <s v="הריסה + בנייה"/>
    <m/>
    <m/>
    <n v="4"/>
    <m/>
    <m/>
    <m/>
    <n v="2"/>
    <s v="להיתר"/>
    <m/>
    <x v="0"/>
    <m/>
    <m/>
    <m/>
    <m/>
    <m/>
    <m/>
    <m/>
    <m/>
    <m/>
    <m/>
    <m/>
    <s v="רלוונטי לפי כתובת "/>
    <s v="מיצוי יח&quot;ד בפרויקט"/>
    <n v="0"/>
    <n v="0"/>
    <b v="1"/>
    <m/>
    <m/>
    <m/>
    <m/>
    <m/>
    <m/>
    <m/>
    <m/>
    <m/>
    <m/>
    <m/>
    <m/>
    <m/>
    <m/>
    <m/>
    <m/>
    <m/>
    <m/>
  </r>
  <r>
    <n v="598"/>
    <m/>
    <m/>
    <m/>
    <m/>
    <m/>
    <m/>
    <m/>
    <m/>
    <m/>
    <m/>
    <n v="4005"/>
    <m/>
    <s v="תל אביב"/>
    <x v="25"/>
    <x v="117"/>
    <m/>
    <m/>
    <m/>
    <s v="מיסוי"/>
    <s v="מיסוי - פינוי-בינוי"/>
    <s v="בביצוע + מבנים מאוכלסים"/>
    <n v="692128"/>
    <s v="551 20160208"/>
    <n v="551"/>
    <n v="20160208"/>
    <s v="בקשה להיתר"/>
    <s v="הריסה ובניה חדשה"/>
    <n v="6496281"/>
    <s v="קריית אונו"/>
    <n v="2620"/>
    <s v="ישעיהו"/>
    <n v="141"/>
    <n v="5"/>
    <n v="5"/>
    <m/>
    <d v="2016-08-04T00:00:00"/>
    <n v="0"/>
    <n v="0"/>
    <n v="0"/>
    <n v="0"/>
    <n v="63"/>
    <m/>
    <m/>
    <m/>
    <m/>
    <m/>
    <s v="2 מפלסי מרתף חנייה תת קרקעית + קומת כניסה + 15 קומות + קומת גג + גג טכני בניין מגורים חדש עם 63 יח&quot;ד הכולל: בניין  D"/>
    <m/>
    <m/>
    <m/>
    <s v="NULL"/>
    <m/>
    <m/>
    <m/>
    <m/>
    <m/>
    <m/>
    <m/>
    <m/>
    <m/>
    <m/>
    <m/>
    <m/>
    <m/>
    <m/>
    <m/>
    <m/>
    <m/>
    <n v="2016"/>
    <x v="0"/>
    <s v="בנייה"/>
    <m/>
    <m/>
    <n v="4"/>
    <m/>
    <m/>
    <n v="1"/>
    <n v="1"/>
    <s v="להיתר"/>
    <m/>
    <x v="0"/>
    <m/>
    <m/>
    <m/>
    <m/>
    <n v="1910584"/>
    <m/>
    <m/>
    <m/>
    <m/>
    <m/>
    <m/>
    <m/>
    <s v="מיצוי יח&quot;ד בפרויקט"/>
    <n v="0"/>
    <n v="0"/>
    <b v="1"/>
    <m/>
    <m/>
    <m/>
    <m/>
    <m/>
    <m/>
    <m/>
    <m/>
    <m/>
    <m/>
    <m/>
    <m/>
    <m/>
    <m/>
    <m/>
    <m/>
    <m/>
    <m/>
  </r>
  <r>
    <n v="599"/>
    <m/>
    <m/>
    <m/>
    <m/>
    <m/>
    <m/>
    <m/>
    <m/>
    <m/>
    <m/>
    <n v="4005"/>
    <m/>
    <s v="תל אביב"/>
    <x v="25"/>
    <x v="117"/>
    <m/>
    <m/>
    <m/>
    <s v="מיסוי"/>
    <s v="מיסוי - פינוי-בינוי"/>
    <s v="בביצוע + מבנים מאוכלסים"/>
    <n v="692129"/>
    <s v="551 20160209"/>
    <n v="551"/>
    <n v="20160209"/>
    <s v="בקשה להיתר"/>
    <s v="הריסה ובניה חדשה"/>
    <n v="6496281"/>
    <s v="קריית אונו"/>
    <n v="2620"/>
    <s v="ישעיהו"/>
    <n v="141"/>
    <n v="5"/>
    <n v="5"/>
    <m/>
    <d v="2016-08-04T00:00:00"/>
    <n v="0"/>
    <n v="0"/>
    <n v="0"/>
    <n v="0"/>
    <n v="29"/>
    <m/>
    <m/>
    <m/>
    <m/>
    <m/>
    <s v="הריסה ובניית בית מגורים חדש עם 29 יח&quot;ד הכולל:  בניין C קומת כניסה + 7 קומות מגורים + קומת גג טכני."/>
    <m/>
    <m/>
    <m/>
    <s v="NULL"/>
    <m/>
    <m/>
    <m/>
    <m/>
    <m/>
    <m/>
    <m/>
    <m/>
    <m/>
    <m/>
    <m/>
    <m/>
    <m/>
    <m/>
    <m/>
    <m/>
    <m/>
    <n v="2016"/>
    <x v="0"/>
    <s v="הריסה + בנייה"/>
    <m/>
    <m/>
    <n v="3"/>
    <m/>
    <m/>
    <n v="1"/>
    <n v="1"/>
    <s v="להיתר"/>
    <m/>
    <x v="0"/>
    <m/>
    <m/>
    <m/>
    <m/>
    <n v="1911396"/>
    <m/>
    <m/>
    <m/>
    <m/>
    <m/>
    <m/>
    <m/>
    <s v="מיצוי יח&quot;ד בפרויקט"/>
    <n v="0"/>
    <n v="0"/>
    <b v="1"/>
    <m/>
    <m/>
    <m/>
    <m/>
    <m/>
    <m/>
    <m/>
    <m/>
    <m/>
    <m/>
    <m/>
    <m/>
    <m/>
    <m/>
    <m/>
    <m/>
    <m/>
    <m/>
  </r>
  <r>
    <n v="600"/>
    <m/>
    <m/>
    <m/>
    <m/>
    <m/>
    <m/>
    <m/>
    <m/>
    <m/>
    <m/>
    <n v="4005"/>
    <m/>
    <s v="תל אביב"/>
    <x v="25"/>
    <x v="117"/>
    <m/>
    <m/>
    <m/>
    <s v="מיסוי"/>
    <s v="פינוי-בינוי"/>
    <s v="בביצוע + מבנים מאוכלסים"/>
    <n v="6786624"/>
    <s v="508 20160301"/>
    <n v="508"/>
    <n v="20160301"/>
    <s v="בקשה להיתר"/>
    <s v="הריסה ובניה חדשה"/>
    <n v="64962002"/>
    <s v="קריית אונו"/>
    <n v="2620"/>
    <s v="ישעיהו"/>
    <n v="141"/>
    <n v="5"/>
    <n v="5"/>
    <s v=""/>
    <d v="2016-11-14T00:00:00"/>
    <n v="0"/>
    <n v="21"/>
    <m/>
    <m/>
    <n v="21"/>
    <m/>
    <m/>
    <m/>
    <m/>
    <m/>
    <s v="מתחם פינוי בינוי ישעיהו- בניין מערבי C,  הריסת בנין מגורים משותף קיים ובניית בניין משותף חדש הכולל: קומת כניסה + 5 קומות + קומת גג טכני. ס&quot;ה  21 יח&quot;ד."/>
    <m/>
    <m/>
    <m/>
    <n v="1911396"/>
    <n v="3857"/>
    <m/>
    <d v="2019-03-26T00:00:00"/>
    <m/>
    <n v="0"/>
    <n v="21"/>
    <m/>
    <s v="יחידות הדיור הקיימות נספרו בהיתר הקודם"/>
    <m/>
    <m/>
    <n v="21"/>
    <m/>
    <m/>
    <s v="מתחם פינוי בינוי ישעיהו, מגרש 2A- בניין מערבי C, הריסת בנין מגורים משותף קיים ובניית בניין משותף חדש הכולל: קומת כניסה + 5 קומות + קומת גג טכני. ס&quot;ה  21 יח&quot;ד."/>
    <m/>
    <m/>
    <s v="שליפת כתובות (אוגוסט 2020)"/>
    <n v="2016"/>
    <x v="6"/>
    <s v="הריסה + בנייה"/>
    <s v="הריסה + בנייה"/>
    <m/>
    <n v="3"/>
    <m/>
    <m/>
    <m/>
    <n v="2"/>
    <s v="להיתר"/>
    <m/>
    <x v="1"/>
    <m/>
    <m/>
    <m/>
    <n v="692129"/>
    <m/>
    <m/>
    <m/>
    <m/>
    <m/>
    <m/>
    <m/>
    <m/>
    <s v="מיצוי יח&quot;ד בפרויקט"/>
    <n v="0"/>
    <n v="0"/>
    <b v="1"/>
    <m/>
    <m/>
    <m/>
    <m/>
    <m/>
    <m/>
    <m/>
    <m/>
    <m/>
    <m/>
    <m/>
    <m/>
    <m/>
    <m/>
    <m/>
    <m/>
    <m/>
    <m/>
  </r>
  <r>
    <n v="601"/>
    <m/>
    <m/>
    <m/>
    <m/>
    <m/>
    <m/>
    <m/>
    <m/>
    <m/>
    <m/>
    <n v="4005"/>
    <m/>
    <s v="תל אביב"/>
    <x v="25"/>
    <x v="117"/>
    <m/>
    <m/>
    <m/>
    <s v="מיסוי"/>
    <s v="פינוי-בינוי"/>
    <s v="בביצוע + מבנים מאוכלסים"/>
    <n v="6786625"/>
    <s v="508 20160302"/>
    <n v="508"/>
    <n v="20160302"/>
    <s v="בקשה להיתר"/>
    <s v="הריסה ובניה חדשה"/>
    <n v="64962002"/>
    <s v="קריית אונו"/>
    <n v="2620"/>
    <s v="ישעיהו"/>
    <n v="141"/>
    <n v="5"/>
    <n v="5"/>
    <s v=""/>
    <d v="2016-11-14T00:00:00"/>
    <n v="0"/>
    <n v="0"/>
    <m/>
    <m/>
    <n v="71"/>
    <m/>
    <m/>
    <m/>
    <m/>
    <m/>
    <s v="2 מפלסי מרתף חנייה תת קרקעי משופתים עם בניין C, קומת כניסה עם 2 דירות , 18 קומות מגורים וקומת גג טכני - סה&quot;כ 71 יח&quot;ד הריסת בניין מגורים משותף קיים ובניית בניין מגורים חדש הכולל: מתחם פינוי בינוי ישעיהו- בניין מזרחי D"/>
    <m/>
    <m/>
    <m/>
    <n v="1910584"/>
    <n v="3858"/>
    <m/>
    <d v="2019-03-26T00:00:00"/>
    <m/>
    <n v="0"/>
    <n v="0"/>
    <m/>
    <s v="יחידות הדיור הקיימות נספרו בהיתר הקודם"/>
    <m/>
    <m/>
    <n v="71"/>
    <m/>
    <m/>
    <s v="2 מפלסי מרתף חנייה תת קרקעי + קומת כניסה + 18 קומות +  קומת גג טכני. ס&quot;ה 71 יח&quot;ד. מתחם פינוי בינוי ישעיהו, מגרש 2A- בניין מזרחי D, הריסת בניין מגורים משותף קיים ובניית בניין מגורים חדש הכולל:"/>
    <m/>
    <m/>
    <s v="שליפת כתובות (אוגוסט 2020)"/>
    <n v="2016"/>
    <x v="6"/>
    <s v="הריסה + בנייה"/>
    <s v="הריסה + בנייה"/>
    <m/>
    <n v="4"/>
    <m/>
    <m/>
    <m/>
    <n v="2"/>
    <s v="להיתר"/>
    <m/>
    <x v="1"/>
    <m/>
    <m/>
    <m/>
    <n v="692128"/>
    <m/>
    <m/>
    <m/>
    <m/>
    <m/>
    <m/>
    <m/>
    <m/>
    <s v="מיצוי יח&quot;ד בפרויקט"/>
    <n v="0"/>
    <n v="0"/>
    <b v="1"/>
    <m/>
    <m/>
    <m/>
    <m/>
    <m/>
    <m/>
    <m/>
    <m/>
    <m/>
    <m/>
    <m/>
    <m/>
    <m/>
    <m/>
    <m/>
    <m/>
    <m/>
    <m/>
  </r>
  <r>
    <n v="602"/>
    <m/>
    <m/>
    <m/>
    <m/>
    <m/>
    <m/>
    <m/>
    <m/>
    <m/>
    <m/>
    <n v="4005"/>
    <m/>
    <s v="תל אביב"/>
    <x v="25"/>
    <x v="117"/>
    <m/>
    <m/>
    <m/>
    <s v="מיסוי"/>
    <s v="פינוי-בינוי"/>
    <s v="בביצוע + מבנים מאוכלסים"/>
    <n v="5374338"/>
    <s v="508 20180226"/>
    <n v="508"/>
    <n v="20180226"/>
    <s v="בקשה להיתר"/>
    <m/>
    <n v="64962002"/>
    <s v="קריית אונו"/>
    <n v="2620"/>
    <s v="ישעיהו"/>
    <n v="141"/>
    <n v="5"/>
    <n v="5"/>
    <m/>
    <d v="2018-06-14T00:00:00"/>
    <n v="0"/>
    <n v="0"/>
    <m/>
    <m/>
    <m/>
    <m/>
    <m/>
    <m/>
    <m/>
    <m/>
    <s v="הריסת בניינים קיימיים חפירה ודיפון והקמת 2 מפלסי מרתפי  חניה מתחם פינוי בינוי ישיעהו - בניינים C+D"/>
    <m/>
    <m/>
    <m/>
    <s v="NULL"/>
    <m/>
    <m/>
    <m/>
    <m/>
    <m/>
    <m/>
    <m/>
    <m/>
    <m/>
    <m/>
    <m/>
    <m/>
    <m/>
    <m/>
    <m/>
    <m/>
    <s v="שליפת חלקה 0 (אוגוסט 2020)"/>
    <n v="2018"/>
    <x v="0"/>
    <s v="הריסה + חפירה ודיפון + בנייה"/>
    <m/>
    <m/>
    <s v="3,4"/>
    <m/>
    <m/>
    <m/>
    <n v="2"/>
    <s v="להיתר"/>
    <m/>
    <x v="0"/>
    <m/>
    <m/>
    <m/>
    <m/>
    <m/>
    <m/>
    <m/>
    <m/>
    <m/>
    <m/>
    <m/>
    <s v="רלוונטי לפי כתובת "/>
    <s v="מיצוי יח&quot;ד בפרויקט"/>
    <n v="0"/>
    <n v="0"/>
    <b v="1"/>
    <m/>
    <m/>
    <m/>
    <m/>
    <m/>
    <m/>
    <m/>
    <m/>
    <m/>
    <m/>
    <m/>
    <m/>
    <m/>
    <m/>
    <m/>
    <m/>
    <m/>
    <m/>
  </r>
  <r>
    <n v="1342"/>
    <m/>
    <m/>
    <m/>
    <m/>
    <m/>
    <m/>
    <m/>
    <m/>
    <m/>
    <m/>
    <n v="4005"/>
    <m/>
    <s v="תל אביב"/>
    <x v="25"/>
    <x v="117"/>
    <m/>
    <m/>
    <m/>
    <s v="מיסוי"/>
    <s v="פינוי-בינוי"/>
    <s v="בביצוע + מבנים מאוכלסים"/>
    <n v="7089016"/>
    <s v="508 20200021"/>
    <n v="508"/>
    <n v="20200021"/>
    <s v="בקשה למידע להיתר"/>
    <s v="שינויים ללא תוספת, פינוי בינוי"/>
    <n v="64962002"/>
    <s v="קריית אונו"/>
    <n v="2620"/>
    <s v="ישעיהו"/>
    <n v="141"/>
    <n v="5"/>
    <n v="5"/>
    <s v="     "/>
    <d v="2020-07-23T00:00:00"/>
    <n v="0"/>
    <n v="0"/>
    <m/>
    <m/>
    <m/>
    <s v="2020_01"/>
    <d v="2020-11-01T21:00:40"/>
    <m/>
    <m/>
    <m/>
    <s v=" שינויים גאומטריים בחזיתות ובמעטפת הבניין . שינויים פנימיים במבנה. הקטנת שטחים במגדל. , , , , , "/>
    <s v="NULL"/>
    <s v="NULL"/>
    <s v="NULL"/>
    <s v="NULL"/>
    <m/>
    <m/>
    <m/>
    <m/>
    <m/>
    <m/>
    <m/>
    <m/>
    <m/>
    <m/>
    <m/>
    <m/>
    <m/>
    <m/>
    <s v="NULL"/>
    <s v="NULL"/>
    <s v="לפי כתובת (מרץ 2021)"/>
    <n v="2020"/>
    <x v="0"/>
    <s v="בנייה (שינויים)"/>
    <m/>
    <m/>
    <s v="3,4"/>
    <n v="1"/>
    <n v="1"/>
    <m/>
    <n v="2"/>
    <s v="למידע"/>
    <s v="מדובר בבקשה למידע ראשונה שהגיעה לכתובת ולכן אמורה להיות מובילה אך כבר ניתן היתר וזוהי רק בקשה לשינויים ולכן סומן כהמשכית"/>
    <x v="0"/>
    <m/>
    <m/>
    <m/>
    <m/>
    <m/>
    <m/>
    <m/>
    <m/>
    <m/>
    <m/>
    <m/>
    <m/>
    <s v="מיצוי יח&quot;ד בפרויקט"/>
    <n v="0"/>
    <n v="0"/>
    <b v="1"/>
    <m/>
    <m/>
    <m/>
    <m/>
    <m/>
    <m/>
    <m/>
    <s v="הבקשה לא נמצאה באתר העירייה"/>
    <m/>
    <m/>
    <m/>
    <m/>
    <m/>
    <m/>
    <m/>
    <m/>
    <m/>
    <m/>
  </r>
  <r>
    <n v="2086"/>
    <s v="פברואר 2022 - טיוב בקשות שאינן כפולות"/>
    <s v="כן"/>
    <s v="כן"/>
    <m/>
    <m/>
    <m/>
    <m/>
    <m/>
    <s v="פינוי בינוי"/>
    <s v="ניתן היתר בניה"/>
    <n v="4005"/>
    <m/>
    <s v="תל אביב"/>
    <x v="25"/>
    <x v="117"/>
    <m/>
    <m/>
    <m/>
    <s v="מיסוי"/>
    <s v="פינוי בינוי"/>
    <m/>
    <n v="7516899"/>
    <s v="508 20200375"/>
    <n v="508"/>
    <n v="20200375"/>
    <s v="בקשה מקוונת"/>
    <s v="תוספת למבנה קיים"/>
    <n v="64962002"/>
    <s v="קריית אונו"/>
    <n v="2620"/>
    <s v="ישעיהו"/>
    <n v="141"/>
    <n v="5"/>
    <n v="5"/>
    <s v="     "/>
    <d v="2020-12-29T00:00:00"/>
    <n v="0"/>
    <n v="0"/>
    <m/>
    <m/>
    <m/>
    <s v="kaful_2021"/>
    <d v="2021-10-26T13:57:31"/>
    <s v="NULL"/>
    <s v="NULL"/>
    <s v="NULL"/>
    <s v=" פינוי בינוי ישעיהו - בקשה לאישור בדיעבד למיסעות להשלמת 3 מרתפי החנייה "/>
    <s v="NULL"/>
    <s v="NULL"/>
    <s v="NULL"/>
    <n v="2144849"/>
    <n v="4112"/>
    <s v="בקשה מקוונת"/>
    <d v="2021-09-02T00:00:00"/>
    <s v="תוספת למבנה קיים"/>
    <n v="0"/>
    <n v="0"/>
    <m/>
    <m/>
    <m/>
    <m/>
    <m/>
    <m/>
    <s v="NULL"/>
    <s v="פינוי בינוי ישעיהו - בקשה לאישור בדיעבד למיסעות להשלמת 3 מרתפי החנייה "/>
    <s v="kaful_2021"/>
    <d v="2021-10-26T13:57:31"/>
    <s v="כתובת"/>
    <n v="2020"/>
    <x v="1"/>
    <s v="בנייה"/>
    <s v="בנייה"/>
    <m/>
    <n v="4"/>
    <m/>
    <m/>
    <m/>
    <n v="2"/>
    <s v="מקוונת (להיתר)"/>
    <m/>
    <x v="2"/>
    <m/>
    <m/>
    <m/>
    <m/>
    <m/>
    <m/>
    <m/>
    <m/>
    <m/>
    <m/>
    <m/>
    <m/>
    <s v="מיצוי יח&quot;ד בפרויקט"/>
    <n v="0"/>
    <n v="0"/>
    <b v="1"/>
    <m/>
    <m/>
    <m/>
    <m/>
    <m/>
    <m/>
    <m/>
    <m/>
    <m/>
    <s v="פיש"/>
    <s v="שחר"/>
    <m/>
    <m/>
    <m/>
    <m/>
    <m/>
    <m/>
    <m/>
  </r>
  <r>
    <n v="2100"/>
    <s v="פברואר 2022 - טיוב בקשה וסמל כפולים"/>
    <s v="כן"/>
    <m/>
    <m/>
    <s v="לטייב - יש היתר חדש"/>
    <s v="כפול עם נתוני עבר"/>
    <m/>
    <m/>
    <s v="פינוי בינוי"/>
    <s v="ניתן היתר בניה"/>
    <n v="4005"/>
    <m/>
    <s v="תל אביב"/>
    <x v="25"/>
    <x v="117"/>
    <m/>
    <m/>
    <m/>
    <s v="מיסוי"/>
    <s v="פינוי בינוי"/>
    <m/>
    <n v="7578218"/>
    <s v="508 20210004"/>
    <n v="508"/>
    <n v="20210004"/>
    <s v="בקשה מקוונת"/>
    <s v="תכנית שינויים"/>
    <n v="64962002"/>
    <s v="קריית אונו"/>
    <n v="2620"/>
    <s v="ישעיהו"/>
    <n v="141"/>
    <n v="5"/>
    <n v="5"/>
    <s v="     "/>
    <d v="2021-01-10T00:00:00"/>
    <n v="0"/>
    <n v="0"/>
    <s v="NULL"/>
    <s v="NULL"/>
    <s v="NULL"/>
    <s v="2022_02"/>
    <d v="2022-01-11T16:30:27"/>
    <s v="NULL"/>
    <s v="NULL"/>
    <s v="NULL"/>
    <s v="בקשה להיתר שינויים פנימיים ובחזיתות ללא תוספת שטחים. מתחם פינוי בינוי ישעיהו - בניין מערבי C. "/>
    <s v="NULL"/>
    <s v="NULL"/>
    <s v="NULL"/>
    <n v="2161244"/>
    <n v="4140"/>
    <s v="בקשה מקוונת"/>
    <d v="2022-01-06T00:00:00"/>
    <s v="תכנית שינויים"/>
    <n v="0"/>
    <n v="0"/>
    <m/>
    <m/>
    <m/>
    <m/>
    <m/>
    <m/>
    <s v="NULL"/>
    <s v="בקשה להיתר שינויים פנימיים ובחזיתות ללא תוספת שטחים. מתחם פינוי בינוי ישעיהו - בניין מערבי C. "/>
    <s v="2022_01"/>
    <d v="2022-01-11T16:30:28"/>
    <s v="כתובת"/>
    <n v="2021"/>
    <x v="3"/>
    <s v="שינויים"/>
    <s v="שינויים"/>
    <s v="לא ברור מה סוג הבקשה וההיתר, מדובר בהיתר לשינויים"/>
    <n v="3"/>
    <m/>
    <m/>
    <m/>
    <n v="2"/>
    <s v="מקוונת (להיתר)"/>
    <m/>
    <x v="2"/>
    <m/>
    <m/>
    <m/>
    <m/>
    <m/>
    <m/>
    <m/>
    <m/>
    <m/>
    <m/>
    <m/>
    <m/>
    <s v="מיצוי יח&quot;ד בפרויקט"/>
    <n v="0"/>
    <n v="0"/>
    <b v="1"/>
    <m/>
    <m/>
    <m/>
    <m/>
    <m/>
    <m/>
    <m/>
    <m/>
    <m/>
    <s v="פיש"/>
    <s v="שחר"/>
    <m/>
    <m/>
    <m/>
    <m/>
    <m/>
    <m/>
    <m/>
  </r>
  <r>
    <n v="2101"/>
    <s v="פברואר 2022 - טיוב בקשה וסמל כפולים"/>
    <s v="כן"/>
    <s v="ספק"/>
    <m/>
    <s v="לטייב - יש היתר חדש"/>
    <s v="כפול עם נתוני עבר"/>
    <m/>
    <m/>
    <s v="פינוי בינוי"/>
    <s v="ניתן היתר בניה"/>
    <n v="4005"/>
    <m/>
    <s v="תל אביב"/>
    <x v="25"/>
    <x v="117"/>
    <m/>
    <m/>
    <m/>
    <s v="מיסוי"/>
    <s v="פינוי בינוי"/>
    <m/>
    <n v="7578219"/>
    <s v="508 20210005"/>
    <n v="508"/>
    <n v="20210005"/>
    <s v="בקשה מקוונת"/>
    <s v="תכנית שינויים"/>
    <n v="64962002"/>
    <s v="קריית אונו"/>
    <n v="2620"/>
    <s v="ישעיהו"/>
    <n v="141"/>
    <n v="5"/>
    <n v="5"/>
    <s v="     "/>
    <d v="2021-01-10T00:00:00"/>
    <n v="0"/>
    <n v="0"/>
    <s v="NULL"/>
    <s v="NULL"/>
    <s v="NULL"/>
    <s v="2022_02"/>
    <d v="2022-01-11T16:30:27"/>
    <s v="NULL"/>
    <s v="NULL"/>
    <s v="NULL"/>
    <s v="בקשה להיתר שינויים פנימיים ובחזיתות ללא תוספת שטחים. מתחם פינוי בינוי ישעיהו - בניין מערבי D. "/>
    <s v="NULL"/>
    <s v="NULL"/>
    <s v="NULL"/>
    <n v="2160246"/>
    <n v="4141"/>
    <s v="בקשה מקוונת"/>
    <d v="2022-01-06T00:00:00"/>
    <s v="תכנית שינויים"/>
    <n v="0"/>
    <n v="0"/>
    <m/>
    <m/>
    <m/>
    <m/>
    <m/>
    <m/>
    <s v="NULL"/>
    <s v="בקשה להיתר שינויים פנימיים ובחזיתות ללא תוספת שטחים. מתחם פינוי בינוי ישעיהו - בניין מערבי D. "/>
    <s v="2022_01"/>
    <d v="2022-01-11T16:30:28"/>
    <s v="כתובת"/>
    <n v="2021"/>
    <x v="3"/>
    <s v="שינויים"/>
    <s v="שינויים"/>
    <s v="לא ברור מה סוג הבקשה וההיתר, מדובר בהיתר לשינויים"/>
    <n v="4"/>
    <m/>
    <m/>
    <m/>
    <n v="2"/>
    <s v="מקוונת (להיתר)"/>
    <m/>
    <x v="2"/>
    <m/>
    <m/>
    <m/>
    <m/>
    <m/>
    <m/>
    <m/>
    <m/>
    <m/>
    <m/>
    <m/>
    <m/>
    <s v="מיצוי יח&quot;ד בפרויקט"/>
    <n v="0"/>
    <n v="0"/>
    <b v="1"/>
    <m/>
    <m/>
    <m/>
    <m/>
    <m/>
    <m/>
    <m/>
    <m/>
    <m/>
    <s v="פיש"/>
    <s v="שחר"/>
    <m/>
    <m/>
    <m/>
    <m/>
    <m/>
    <m/>
    <m/>
  </r>
  <r>
    <n v="1928"/>
    <m/>
    <m/>
    <m/>
    <m/>
    <m/>
    <m/>
    <m/>
    <m/>
    <m/>
    <m/>
    <n v="4005"/>
    <m/>
    <s v="תל אביב"/>
    <x v="25"/>
    <x v="117"/>
    <m/>
    <m/>
    <m/>
    <s v="מיסוי"/>
    <s v="פינוי בינוי"/>
    <s v="בביצוע + מבנים מאוכלסים"/>
    <n v="7287888"/>
    <s v="508 20210004"/>
    <n v="508"/>
    <n v="20210004"/>
    <s v="בקשה מקוונת"/>
    <s v="פינוי בינוי"/>
    <n v="64962002"/>
    <s v="קריית אונו"/>
    <n v="2620"/>
    <s v="ישעיהו"/>
    <n v="141"/>
    <n v="5"/>
    <n v="5"/>
    <m/>
    <d v="2021-01-10T00:00:00"/>
    <n v="0"/>
    <n v="0"/>
    <s v="NULL"/>
    <s v="NULL"/>
    <s v="NULL"/>
    <s v="2021_01"/>
    <d v="2021-06-14T12:45:52"/>
    <s v="NULL"/>
    <s v="NULL"/>
    <s v="NULL"/>
    <s v=" שינויים גאומטריים בחזיתות ובמעטפת הבניין . שינויים פנימיים במבנה. הקטנת שטחים במגדל. , , , , , "/>
    <s v="NULL"/>
    <s v="NULL"/>
    <s v="NULL"/>
    <s v="NULL"/>
    <m/>
    <s v="NULL"/>
    <m/>
    <m/>
    <m/>
    <m/>
    <m/>
    <m/>
    <m/>
    <m/>
    <m/>
    <m/>
    <m/>
    <m/>
    <m/>
    <m/>
    <s v="תוכנית"/>
    <n v="2021"/>
    <x v="0"/>
    <s v="שינויים"/>
    <m/>
    <m/>
    <n v="3"/>
    <m/>
    <m/>
    <m/>
    <n v="4"/>
    <s v="מקוונת (להיתר)"/>
    <m/>
    <x v="0"/>
    <m/>
    <m/>
    <m/>
    <m/>
    <m/>
    <m/>
    <m/>
    <m/>
    <m/>
    <m/>
    <m/>
    <m/>
    <s v="מיצוי יח&quot;ד בפרויקט"/>
    <n v="0"/>
    <n v="0"/>
    <b v="1"/>
    <m/>
    <m/>
    <m/>
    <m/>
    <m/>
    <m/>
    <m/>
    <m/>
    <m/>
    <m/>
    <m/>
    <m/>
    <m/>
    <m/>
    <m/>
    <m/>
    <m/>
    <m/>
  </r>
  <r>
    <n v="1920"/>
    <m/>
    <m/>
    <m/>
    <m/>
    <m/>
    <m/>
    <m/>
    <m/>
    <m/>
    <m/>
    <n v="4005"/>
    <m/>
    <s v="תל אביב"/>
    <x v="25"/>
    <x v="117"/>
    <m/>
    <m/>
    <m/>
    <s v="מיסוי"/>
    <s v="פינוי-בינוי"/>
    <s v="בביצוע + מבנים מאוכלסים"/>
    <n v="7431580"/>
    <s v="508 20210004"/>
    <n v="508"/>
    <n v="20210004"/>
    <s v="בקשה מקוונת"/>
    <s v="תכנית שינויים"/>
    <n v="64962002"/>
    <s v="קריית אונו"/>
    <n v="2620"/>
    <s v="ישעיהו"/>
    <n v="141"/>
    <n v="5"/>
    <n v="5"/>
    <s v="     "/>
    <d v="2021-01-10T00:00:00"/>
    <n v="0"/>
    <n v="0"/>
    <s v="NULL"/>
    <s v="NULL"/>
    <s v="NULL"/>
    <s v="2021_03"/>
    <d v="2021-07-15T12:02:06"/>
    <s v="NULL"/>
    <s v="NULL"/>
    <s v="NULL"/>
    <s v="בקשה להיתר שינויים פנימיים ובחזיתות ללא תוספת שטחים. מתחם פינוי בינוי ישעיהו - בניין מערבי C. "/>
    <s v="NULL"/>
    <s v="NULL"/>
    <s v="NULL"/>
    <s v="NULL"/>
    <m/>
    <s v="NULL"/>
    <m/>
    <m/>
    <m/>
    <m/>
    <m/>
    <m/>
    <m/>
    <m/>
    <m/>
    <m/>
    <m/>
    <m/>
    <m/>
    <m/>
    <s v="כתובת"/>
    <n v="2021"/>
    <x v="0"/>
    <s v="שינויים"/>
    <m/>
    <m/>
    <n v="3"/>
    <m/>
    <m/>
    <m/>
    <n v="4"/>
    <s v="מקוונת (להיתר)"/>
    <m/>
    <x v="0"/>
    <m/>
    <m/>
    <m/>
    <m/>
    <m/>
    <m/>
    <m/>
    <m/>
    <m/>
    <m/>
    <m/>
    <m/>
    <s v="מיצוי יח&quot;ד בפרויקט"/>
    <n v="0"/>
    <n v="0"/>
    <b v="1"/>
    <m/>
    <m/>
    <m/>
    <m/>
    <m/>
    <m/>
    <m/>
    <m/>
    <m/>
    <m/>
    <m/>
    <m/>
    <m/>
    <m/>
    <m/>
    <m/>
    <m/>
    <m/>
  </r>
  <r>
    <n v="1929"/>
    <m/>
    <m/>
    <m/>
    <m/>
    <m/>
    <m/>
    <m/>
    <m/>
    <m/>
    <m/>
    <n v="4005"/>
    <m/>
    <s v="תל אביב"/>
    <x v="25"/>
    <x v="117"/>
    <m/>
    <m/>
    <m/>
    <s v="מיסוי"/>
    <s v="פינוי בינוי"/>
    <s v="בביצוע + מבנים מאוכלסים"/>
    <n v="7287889"/>
    <s v="508 20210005"/>
    <n v="508"/>
    <n v="20210005"/>
    <s v="בקשה מקוונת"/>
    <s v="פינוי בינוי"/>
    <n v="64962002"/>
    <s v="קריית אונו"/>
    <n v="2620"/>
    <s v="ישעיהו"/>
    <n v="141"/>
    <n v="5"/>
    <n v="5"/>
    <m/>
    <d v="2021-01-10T00:00:00"/>
    <n v="0"/>
    <n v="0"/>
    <s v="NULL"/>
    <s v="NULL"/>
    <s v="NULL"/>
    <s v="2021_01"/>
    <d v="2021-06-14T12:45:52"/>
    <s v="NULL"/>
    <s v="NULL"/>
    <s v="NULL"/>
    <s v=" שינויים גאומטריים בחזיתות ובמעטפת הבניין . שינויים פנימיים במבנה. הקטנת שטחים במגדל. , , , , , "/>
    <s v="NULL"/>
    <s v="NULL"/>
    <s v="NULL"/>
    <s v="NULL"/>
    <m/>
    <s v="NULL"/>
    <m/>
    <m/>
    <m/>
    <m/>
    <m/>
    <m/>
    <m/>
    <m/>
    <m/>
    <m/>
    <m/>
    <m/>
    <m/>
    <m/>
    <s v="תוכנית"/>
    <n v="2021"/>
    <x v="0"/>
    <s v="שינויים"/>
    <m/>
    <m/>
    <n v="4"/>
    <m/>
    <m/>
    <m/>
    <n v="4"/>
    <s v="מקוונת (להיתר)"/>
    <m/>
    <x v="0"/>
    <m/>
    <m/>
    <m/>
    <m/>
    <m/>
    <m/>
    <m/>
    <m/>
    <m/>
    <m/>
    <m/>
    <m/>
    <s v="מיצוי יח&quot;ד בפרויקט"/>
    <n v="0"/>
    <n v="0"/>
    <b v="1"/>
    <m/>
    <m/>
    <m/>
    <m/>
    <m/>
    <m/>
    <m/>
    <m/>
    <m/>
    <m/>
    <m/>
    <m/>
    <m/>
    <m/>
    <m/>
    <m/>
    <m/>
    <m/>
  </r>
  <r>
    <n v="1921"/>
    <m/>
    <m/>
    <m/>
    <m/>
    <m/>
    <m/>
    <m/>
    <m/>
    <m/>
    <m/>
    <n v="4005"/>
    <m/>
    <s v="תל אביב"/>
    <x v="25"/>
    <x v="117"/>
    <m/>
    <m/>
    <m/>
    <s v="מיסוי"/>
    <s v="פינוי-בינוי"/>
    <s v="בביצוע + מבנים מאוכלסים"/>
    <n v="7431581"/>
    <s v="508 20210005"/>
    <n v="508"/>
    <n v="20210005"/>
    <s v="בקשה מקוונת"/>
    <s v="תכנית שינויים"/>
    <n v="64962002"/>
    <s v="קריית אונו"/>
    <n v="2620"/>
    <s v="ישעיהו"/>
    <n v="141"/>
    <n v="5"/>
    <n v="5"/>
    <s v="     "/>
    <d v="2021-01-10T00:00:00"/>
    <n v="0"/>
    <n v="0"/>
    <s v="NULL"/>
    <s v="NULL"/>
    <s v="NULL"/>
    <s v="2021_03"/>
    <d v="2021-07-15T12:02:06"/>
    <s v="NULL"/>
    <s v="NULL"/>
    <s v="NULL"/>
    <s v="בקשה להיתר שינויים פנימיים ובחזיתות ללא תוספת שטחים. מתחם פינוי בינוי ישעיהו - בניין מערבי D. "/>
    <s v="NULL"/>
    <s v="NULL"/>
    <s v="NULL"/>
    <s v="NULL"/>
    <m/>
    <s v="NULL"/>
    <m/>
    <m/>
    <m/>
    <m/>
    <m/>
    <m/>
    <m/>
    <m/>
    <m/>
    <m/>
    <m/>
    <m/>
    <m/>
    <m/>
    <s v="כתובת"/>
    <n v="2021"/>
    <x v="0"/>
    <s v="שינויים"/>
    <m/>
    <m/>
    <n v="4"/>
    <m/>
    <m/>
    <m/>
    <n v="4"/>
    <s v="מקוונת (להיתר)"/>
    <m/>
    <x v="0"/>
    <m/>
    <m/>
    <m/>
    <m/>
    <m/>
    <m/>
    <m/>
    <m/>
    <m/>
    <m/>
    <m/>
    <m/>
    <s v="מיצוי יח&quot;ד בפרויקט"/>
    <n v="0"/>
    <n v="0"/>
    <b v="1"/>
    <m/>
    <m/>
    <m/>
    <m/>
    <m/>
    <m/>
    <m/>
    <m/>
    <m/>
    <m/>
    <m/>
    <m/>
    <m/>
    <m/>
    <m/>
    <m/>
    <m/>
    <m/>
  </r>
  <r>
    <n v="590"/>
    <m/>
    <m/>
    <m/>
    <m/>
    <m/>
    <m/>
    <m/>
    <m/>
    <m/>
    <m/>
    <n v="4005"/>
    <m/>
    <s v="תל אביב"/>
    <x v="25"/>
    <x v="117"/>
    <m/>
    <m/>
    <m/>
    <s v="מיסוי"/>
    <s v="מיסוי - פינוי-בינוי"/>
    <s v="בביצוע + מבנים מאוכלסים"/>
    <n v="691567"/>
    <s v="551 20130055"/>
    <n v="551"/>
    <n v="20130055"/>
    <s v="בקשה להיתר"/>
    <s v="תוספת לקיים + שיפוץ"/>
    <n v="64962001"/>
    <s v="קריית אונו"/>
    <n v="2620"/>
    <s v="ישעיהו"/>
    <n v="141"/>
    <n v="18"/>
    <n v="18"/>
    <m/>
    <d v="2013-02-18T00:00:00"/>
    <n v="0"/>
    <n v="22"/>
    <n v="36"/>
    <n v="22"/>
    <n v="58"/>
    <m/>
    <m/>
    <m/>
    <m/>
    <m/>
    <s v=" מתחם פינוי בינוי ישעיהו- בניין A 1. תכנית שינויים הכוללת שינויים בדירות ובחזיתות. הקטנת שטח קומה ב כ15מ&quot;ר. 2. תוספת 22 יח&quot;ד ב-6 קומות מעל 9 קומות קיימות בהיתר. סה&quot;כ 58 יח&quot;ד בבניין. 3. צובר גז. 4. הגדלת מרתפים בהתאם לתכנית קא/422. "/>
    <m/>
    <m/>
    <m/>
    <n v="182413"/>
    <n v="3344"/>
    <m/>
    <d v="2014-05-29T00:00:00"/>
    <m/>
    <n v="0"/>
    <n v="22"/>
    <n v="36"/>
    <m/>
    <n v="22"/>
    <m/>
    <n v="58"/>
    <m/>
    <m/>
    <s v="1. תוספת 22 יח&quot;ד ב-6 קומות מעל 9 קומות קיימות בהיתר. סה&quot;כ 58 יח&quot;ד בבניין. 2. תכנית שינויים הכוללת שינויים בדירות ובחזיתות.   3. הגדלת מרתפים בהתאם לתכנית קא/422. מתחם פינוי בינוי ישעיהו- בניין A "/>
    <m/>
    <m/>
    <m/>
    <n v="2013"/>
    <x v="8"/>
    <s v="בנייה (שינויים)"/>
    <s v="בנייה"/>
    <m/>
    <n v="5"/>
    <m/>
    <m/>
    <m/>
    <n v="2"/>
    <s v="להיתר"/>
    <m/>
    <x v="1"/>
    <m/>
    <m/>
    <m/>
    <n v="690285"/>
    <m/>
    <m/>
    <m/>
    <m/>
    <m/>
    <m/>
    <m/>
    <m/>
    <s v="מיצוי יח&quot;ד בפרויקט"/>
    <n v="0"/>
    <n v="0"/>
    <b v="1"/>
    <m/>
    <m/>
    <m/>
    <m/>
    <m/>
    <m/>
    <m/>
    <m/>
    <m/>
    <m/>
    <m/>
    <m/>
    <m/>
    <m/>
    <m/>
    <m/>
    <m/>
    <m/>
  </r>
  <r>
    <n v="603"/>
    <m/>
    <m/>
    <m/>
    <m/>
    <m/>
    <m/>
    <m/>
    <m/>
    <m/>
    <m/>
    <n v="4005"/>
    <m/>
    <s v="תל אביב"/>
    <x v="25"/>
    <x v="117"/>
    <m/>
    <m/>
    <m/>
    <s v="מיסוי"/>
    <s v="פינוי-בינוי"/>
    <s v="בביצוע + מבנים מאוכלסים"/>
    <n v="691908"/>
    <s v="551 20150005"/>
    <n v="551"/>
    <n v="20150005"/>
    <s v="בקשה להיתר"/>
    <s v="תוכ' שינוי' ללא תוספת"/>
    <n v="64962001"/>
    <s v="קרית אונו"/>
    <n v="0"/>
    <m/>
    <n v="0"/>
    <n v="0"/>
    <n v="0"/>
    <m/>
    <d v="2015-01-05T00:00:00"/>
    <n v="0"/>
    <n v="0"/>
    <m/>
    <m/>
    <m/>
    <m/>
    <m/>
    <m/>
    <m/>
    <m/>
    <s v="מתחם פינוי בינוי ישעיהו, בית מגורים משותף B, תוספת מדרגות פנימיות לדירה 9 א' לצורך עלייה לגג, ללא תוספת שטח."/>
    <m/>
    <m/>
    <m/>
    <n v="1464036"/>
    <n v="3612"/>
    <m/>
    <d v="2016-11-15T00:00:00"/>
    <m/>
    <n v="0"/>
    <n v="0"/>
    <m/>
    <m/>
    <m/>
    <m/>
    <m/>
    <m/>
    <m/>
    <s v="מתחם פינוי בינוי ישעיהו, בית מגורים משותף B, תוספת מדרגות פנימיות לדירה 9 א' לצורך עלייה לגג, ללא תוספת שטח."/>
    <m/>
    <m/>
    <s v="שליפה לפי תבעות (אוגוסט 2020)"/>
    <n v="2015"/>
    <x v="9"/>
    <s v="בנייה"/>
    <s v="בנייה"/>
    <m/>
    <n v="2"/>
    <m/>
    <m/>
    <m/>
    <n v="2"/>
    <s v="להיתר"/>
    <m/>
    <x v="2"/>
    <m/>
    <m/>
    <m/>
    <m/>
    <m/>
    <m/>
    <m/>
    <m/>
    <m/>
    <m/>
    <m/>
    <m/>
    <s v="מיצוי יח&quot;ד בפרויקט"/>
    <n v="0"/>
    <n v="0"/>
    <b v="1"/>
    <m/>
    <m/>
    <m/>
    <m/>
    <m/>
    <m/>
    <m/>
    <m/>
    <m/>
    <m/>
    <m/>
    <m/>
    <m/>
    <m/>
    <m/>
    <m/>
    <m/>
    <m/>
  </r>
  <r>
    <n v="2085"/>
    <s v="פברואר 2022 - טיוב בקשה וסמל כפולים"/>
    <s v="כן"/>
    <s v="כן"/>
    <m/>
    <s v="לטייב - יש היתר חדש"/>
    <s v="כפול עם נתוני עבר"/>
    <m/>
    <m/>
    <s v="פינוי בינוי"/>
    <s v="הוגשה בקשה להיתר"/>
    <n v="4405"/>
    <m/>
    <s v="תל אביב"/>
    <x v="25"/>
    <x v="118"/>
    <m/>
    <m/>
    <m/>
    <s v="מיסוי"/>
    <s v="פינוי בינוי"/>
    <m/>
    <n v="7516894"/>
    <s v="508 20200287"/>
    <n v="508"/>
    <n v="20200287"/>
    <s v="בקשה מקוונת"/>
    <s v="הריסה"/>
    <n v="6497201"/>
    <s v="קריית אונו"/>
    <n v="2620"/>
    <s v="לוי אשכול"/>
    <n v="210"/>
    <n v="151"/>
    <n v="151"/>
    <n v="1"/>
    <d v="2020-10-01T00:00:00"/>
    <n v="0"/>
    <n v="0"/>
    <m/>
    <m/>
    <n v="100"/>
    <s v="kaful_2021"/>
    <d v="2021-10-26T13:57:31"/>
    <s v="NULL"/>
    <s v="NULL"/>
    <s v="מחושב מנהלת"/>
    <s v="הריסת בניין מגורים משותף קיים הכולל 4 קומות. מתחם פינוי בינוי לוי אשכול דרום - "/>
    <s v="NULL"/>
    <s v="NULL"/>
    <s v="NULL"/>
    <n v="2144860"/>
    <n v="4105"/>
    <s v="בקשה מקוונת"/>
    <d v="2021-08-09T00:00:00"/>
    <s v="הריסה"/>
    <n v="0"/>
    <n v="0"/>
    <m/>
    <m/>
    <m/>
    <m/>
    <n v="100"/>
    <s v="מחושב מנהלת"/>
    <s v="NULL"/>
    <s v="הריסת בניין מגורים משותף קיים הכולל 4 קומות. מתחם פינוי בינוי לוי אשכול דרום - "/>
    <s v="kaful_2021"/>
    <d v="2021-10-26T13:57:31"/>
    <s v="כתובת"/>
    <n v="2020"/>
    <x v="1"/>
    <s v="הריסה"/>
    <s v="הריסה"/>
    <m/>
    <n v="1"/>
    <m/>
    <m/>
    <m/>
    <n v="1"/>
    <s v="מקוונת (להיתר)"/>
    <s v="חלקה 201"/>
    <x v="1"/>
    <m/>
    <m/>
    <m/>
    <n v="7516894"/>
    <n v="2144860"/>
    <m/>
    <m/>
    <m/>
    <m/>
    <m/>
    <m/>
    <m/>
    <m/>
    <n v="455"/>
    <n v="455"/>
    <b v="1"/>
    <m/>
    <m/>
    <m/>
    <m/>
    <m/>
    <m/>
    <m/>
    <m/>
    <m/>
    <s v="פיש"/>
    <s v="שחר"/>
    <s v="פיש"/>
    <m/>
    <m/>
    <m/>
    <m/>
    <m/>
    <m/>
  </r>
  <r>
    <n v="2084"/>
    <s v="פברואר 2022 - טיוב בקשה וסמל כפולים"/>
    <s v="כן"/>
    <s v="כן"/>
    <m/>
    <s v="לטייב - יש היתר חדש"/>
    <s v="כפול עם נתוני עבר"/>
    <m/>
    <m/>
    <s v="פינוי בינוי"/>
    <s v="הוגשה בקשה להיתר"/>
    <n v="4405"/>
    <m/>
    <s v="תל אביב"/>
    <x v="25"/>
    <x v="118"/>
    <m/>
    <m/>
    <m/>
    <s v="מיסוי"/>
    <s v="פינוי בינוי"/>
    <m/>
    <n v="7516893"/>
    <s v="508 20200285"/>
    <n v="508"/>
    <n v="20200285"/>
    <s v="בקשה מקוונת"/>
    <s v="הריסה"/>
    <n v="6497200"/>
    <s v="קריית אונו"/>
    <n v="2620"/>
    <s v="לוי אשכול"/>
    <n v="210"/>
    <n v="153"/>
    <n v="153"/>
    <s v="     "/>
    <d v="2020-10-01T00:00:00"/>
    <n v="0"/>
    <n v="0"/>
    <m/>
    <m/>
    <n v="100"/>
    <s v="kaful_2021"/>
    <d v="2021-10-26T13:57:31"/>
    <s v="NULL"/>
    <s v="NULL"/>
    <s v="מחושב מנהלת"/>
    <s v="הריסת בניין מגורים משותף קיים הכולל 4 קומות + קומת עמודים מתחם פינוי בינוי לוי אשכול דרום - "/>
    <s v="NULL"/>
    <s v="NULL"/>
    <s v="NULL"/>
    <n v="2144809"/>
    <n v="4106"/>
    <s v="בקשה מקוונת"/>
    <d v="2021-08-09T00:00:00"/>
    <s v="הריסה"/>
    <n v="0"/>
    <n v="0"/>
    <m/>
    <m/>
    <m/>
    <m/>
    <n v="100"/>
    <s v="מחושב מנהלת"/>
    <s v="NULL"/>
    <s v="הריסת בניין מגורים משותף קיים הכולל 4 קומות + קומת עמודים מתחם פינוי בינוי לוי אשכול דרום - "/>
    <s v="kaful_2021"/>
    <d v="2021-10-26T13:57:31"/>
    <s v="כתובת"/>
    <n v="2020"/>
    <x v="1"/>
    <s v="הריסה"/>
    <s v="הריסה"/>
    <m/>
    <n v="2"/>
    <m/>
    <m/>
    <m/>
    <n v="1"/>
    <s v="מקוונת (להיתר)"/>
    <s v="חלקה 200"/>
    <x v="1"/>
    <m/>
    <m/>
    <m/>
    <n v="7516893"/>
    <n v="2144809"/>
    <m/>
    <m/>
    <m/>
    <m/>
    <m/>
    <m/>
    <m/>
    <m/>
    <n v="455"/>
    <n v="455"/>
    <b v="1"/>
    <m/>
    <m/>
    <m/>
    <m/>
    <m/>
    <m/>
    <m/>
    <m/>
    <m/>
    <s v="פיש"/>
    <s v="שחר"/>
    <s v="פיש"/>
    <m/>
    <m/>
    <m/>
    <m/>
    <m/>
    <m/>
  </r>
  <r>
    <n v="2083"/>
    <s v="פברואר 2022 - טיוב בקשה וסמל כפולים"/>
    <s v="כן"/>
    <s v="כן"/>
    <m/>
    <s v="לטייב - יש היתר חדש"/>
    <s v="כפול עם נתוני עבר"/>
    <m/>
    <m/>
    <s v="פינוי בינוי"/>
    <s v="הוגשה בקשה להיתר"/>
    <n v="4405"/>
    <m/>
    <s v="תל אביב"/>
    <x v="25"/>
    <x v="118"/>
    <m/>
    <m/>
    <m/>
    <s v="מיסוי"/>
    <s v="פינוי בינוי"/>
    <m/>
    <n v="7516892"/>
    <s v="508 20200284"/>
    <n v="508"/>
    <n v="20200284"/>
    <s v="בקשה מקוונת"/>
    <s v="הריסה"/>
    <n v="6497194"/>
    <s v="קריית אונו"/>
    <n v="2620"/>
    <s v="לוי אשכול"/>
    <n v="210"/>
    <n v="155"/>
    <n v="155"/>
    <s v="     "/>
    <d v="2020-10-01T00:00:00"/>
    <n v="0"/>
    <n v="0"/>
    <m/>
    <m/>
    <n v="100"/>
    <s v="kaful_2021"/>
    <d v="2021-10-26T13:57:31"/>
    <s v="NULL"/>
    <s v="NULL"/>
    <s v="מחושב מנהלת"/>
    <s v="הריסת בניין מגורים משותף קיים הכולל 4 קומות + קומת עמודים. מתחם פינוי בינוי לוי אשכול דרום - "/>
    <s v="NULL"/>
    <s v="NULL"/>
    <s v="NULL"/>
    <n v="2144808"/>
    <n v="4107"/>
    <s v="בקשה מקוונת"/>
    <d v="2021-08-09T00:00:00"/>
    <s v="הריסה"/>
    <n v="0"/>
    <n v="0"/>
    <m/>
    <m/>
    <m/>
    <m/>
    <n v="100"/>
    <s v="מחושב מנהלת"/>
    <s v="NULL"/>
    <s v="הריסת בניין מגורים משותף קיים הכולל 4 קומות + קומת עמודים. מתחם פינוי בינוי לוי אשכול דרום - "/>
    <s v="kaful_2021"/>
    <d v="2021-10-26T13:57:31"/>
    <s v="כתובת"/>
    <n v="2020"/>
    <x v="1"/>
    <s v="הריסה"/>
    <s v="הריסה"/>
    <m/>
    <n v="3"/>
    <m/>
    <m/>
    <m/>
    <n v="1"/>
    <s v="מקוונת (להיתר)"/>
    <s v="חלקה 194"/>
    <x v="1"/>
    <m/>
    <m/>
    <m/>
    <n v="7516892"/>
    <n v="2144808"/>
    <m/>
    <m/>
    <m/>
    <m/>
    <m/>
    <m/>
    <m/>
    <m/>
    <n v="455"/>
    <n v="455"/>
    <b v="1"/>
    <m/>
    <m/>
    <m/>
    <m/>
    <m/>
    <m/>
    <m/>
    <m/>
    <m/>
    <s v="פיש"/>
    <s v="שחר"/>
    <s v="פיש"/>
    <m/>
    <m/>
    <m/>
    <m/>
    <m/>
    <m/>
  </r>
  <r>
    <n v="1648"/>
    <m/>
    <m/>
    <m/>
    <m/>
    <m/>
    <m/>
    <m/>
    <m/>
    <m/>
    <m/>
    <n v="4405"/>
    <m/>
    <s v="תל אביב"/>
    <x v="25"/>
    <x v="118"/>
    <m/>
    <m/>
    <m/>
    <s v="מיסוי"/>
    <m/>
    <m/>
    <n v="7214819"/>
    <s v="508 20200286"/>
    <n v="508"/>
    <n v="20200286"/>
    <s v="בקשה מקוונת"/>
    <s v="הריסה"/>
    <n v="6497206"/>
    <s v="קריית אונו"/>
    <n v="2620"/>
    <s v="לוי אשכול"/>
    <n v="210"/>
    <n v="0"/>
    <m/>
    <m/>
    <d v="2020-10-01T00:00:00"/>
    <n v="0"/>
    <n v="0"/>
    <m/>
    <m/>
    <m/>
    <m/>
    <m/>
    <m/>
    <m/>
    <m/>
    <s v="הריסת מבנה גן ילדים. מתחם פינוי בינוי לוי אשכול דרום - "/>
    <m/>
    <m/>
    <m/>
    <s v="NULL"/>
    <n v="4109"/>
    <m/>
    <d v="2021-08-15T00:00:00"/>
    <m/>
    <m/>
    <m/>
    <m/>
    <m/>
    <m/>
    <m/>
    <m/>
    <m/>
    <m/>
    <s v="מתחם פינוי בינוי לוי אשכול דרום -הריסת מבנה גן ילדים."/>
    <m/>
    <m/>
    <s v="ידני מהדאטה"/>
    <n v="2020"/>
    <x v="0"/>
    <s v="הריסה"/>
    <m/>
    <m/>
    <n v="4"/>
    <m/>
    <m/>
    <m/>
    <n v="1"/>
    <s v="מקוונת (להיתר)"/>
    <s v="חלקה 206._x000a_הריסת גן ילדים. האם יהיה יח&quot;ד?"/>
    <x v="1"/>
    <m/>
    <m/>
    <m/>
    <n v="7214819"/>
    <m/>
    <s v="היתר ידני ולכן אין ID"/>
    <m/>
    <m/>
    <m/>
    <m/>
    <m/>
    <m/>
    <m/>
    <n v="455"/>
    <n v="455"/>
    <b v="1"/>
    <m/>
    <m/>
    <m/>
    <m/>
    <m/>
    <m/>
    <m/>
    <s v="אושר בתנאים ב9.3.21"/>
    <m/>
    <m/>
    <m/>
    <m/>
    <m/>
    <m/>
    <m/>
    <m/>
    <m/>
    <m/>
  </r>
  <r>
    <n v="2397"/>
    <s v="פברואר 2022 - טיוב בקשות ID כפולות"/>
    <s v="כן"/>
    <m/>
    <m/>
    <s v="לטייב"/>
    <m/>
    <m/>
    <m/>
    <s v="פינוי בינוי"/>
    <s v="הוגשה בקשה להיתר"/>
    <n v="4405"/>
    <m/>
    <s v="תל אביב"/>
    <x v="25"/>
    <x v="118"/>
    <m/>
    <m/>
    <m/>
    <s v="מיסוי"/>
    <s v="פינוי בינוי"/>
    <m/>
    <n v="7578282"/>
    <s v="508 20210475"/>
    <n v="508"/>
    <n v="20210475"/>
    <s v="בקשה מקוונת עם הקלות"/>
    <s v="הריסה"/>
    <n v="6497195"/>
    <s v="קריית אונו"/>
    <n v="2620"/>
    <s v="לוי אשכול"/>
    <n v="210"/>
    <n v="141"/>
    <n v="141"/>
    <s v="     "/>
    <d v="2021-12-28T00:00:00"/>
    <n v="0"/>
    <n v="0"/>
    <n v="24"/>
    <m/>
    <m/>
    <s v="2022_02"/>
    <d v="2022-01-11T16:30:27"/>
    <s v="אתר העירייה"/>
    <s v="NULL"/>
    <s v="NULL"/>
    <s v="מתחם פינוי בינוי - לוי אשכול דרום הריסה בניין משותף - חלקה 195 "/>
    <s v="NULL"/>
    <s v="NULL"/>
    <s v="NULL"/>
    <s v="NULL"/>
    <n v="4210"/>
    <s v="NULL"/>
    <d v="2022-07-21T00:00:00"/>
    <s v="NULL"/>
    <s v="NULL"/>
    <s v="NULL"/>
    <n v="24"/>
    <s v="מהות ההיתר"/>
    <m/>
    <m/>
    <m/>
    <m/>
    <s v="NULL"/>
    <s v="מתחם פינוי בינוי לוי אשכול דרום - הריסה של בניין מגורים משותף הכולל 3 קומות + קומת עמודים (סה&quot;כ 24 יח&quot;ד) בחלקה 195."/>
    <s v="NULL"/>
    <s v="NULL"/>
    <s v="גוש חלקה"/>
    <n v="2021"/>
    <x v="3"/>
    <s v="הריסה"/>
    <s v="הריסה"/>
    <m/>
    <n v="5"/>
    <m/>
    <m/>
    <m/>
    <n v="1"/>
    <s v="מקוונת (להיתר)"/>
    <s v="מגרש 304, חלקה 195, בית 177-179-181"/>
    <x v="1"/>
    <m/>
    <m/>
    <m/>
    <n v="7578282"/>
    <m/>
    <s v="היתר ידני ולכן אין ID"/>
    <m/>
    <m/>
    <m/>
    <m/>
    <m/>
    <m/>
    <m/>
    <n v="455"/>
    <n v="455"/>
    <b v="1"/>
    <m/>
    <m/>
    <m/>
    <m/>
    <m/>
    <m/>
    <m/>
    <m/>
    <m/>
    <s v="פיש"/>
    <s v="שחר"/>
    <m/>
    <m/>
    <s v="פיש"/>
    <m/>
    <m/>
    <m/>
    <m/>
  </r>
  <r>
    <n v="2406"/>
    <s v="פברואר 2022 - טיוב בקשות שאינן כפולות"/>
    <s v="כן"/>
    <m/>
    <m/>
    <m/>
    <m/>
    <m/>
    <m/>
    <s v="פינוי בינוי"/>
    <s v="הוגשה בקשה להיתר"/>
    <n v="4405"/>
    <m/>
    <s v="תל אביב"/>
    <x v="25"/>
    <x v="118"/>
    <m/>
    <m/>
    <m/>
    <s v="מיסוי"/>
    <s v="פינוי בינוי"/>
    <m/>
    <n v="7578283"/>
    <s v="508 20210476"/>
    <n v="508"/>
    <n v="20210476"/>
    <s v="בקשה מקוונת"/>
    <s v="הריסה"/>
    <n v="6497196"/>
    <s v="קריית אונו"/>
    <n v="2620"/>
    <s v="לוי אשכול"/>
    <n v="210"/>
    <n v="141"/>
    <n v="141"/>
    <s v="     "/>
    <d v="2021-12-28T00:00:00"/>
    <n v="0"/>
    <n v="0"/>
    <n v="24"/>
    <m/>
    <m/>
    <s v="2022_02"/>
    <d v="2022-01-11T16:30:27"/>
    <s v="אתר העירייה"/>
    <s v="NULL"/>
    <s v="NULL"/>
    <s v="מתחם פינוי בינוי - לוי אשכול דרום הריסה בניין משותף - חלקה 196 "/>
    <s v="NULL"/>
    <s v="NULL"/>
    <s v="NULL"/>
    <s v="NULL"/>
    <n v="4211"/>
    <s v="NULL"/>
    <d v="2022-07-25T00:00:00"/>
    <s v="NULL"/>
    <s v="NULL"/>
    <s v="NULL"/>
    <n v="24"/>
    <s v="מהות ההיתר"/>
    <m/>
    <m/>
    <m/>
    <m/>
    <s v="NULL"/>
    <s v="מתחם פינוי בינוי לוי אשכול דרום - הריסה של בניין מגורים משותף הכולל 3 קומות + קומת עמודים (סה&quot;כ 24 יח&quot;ד) בחלקה 196."/>
    <s v="NULL"/>
    <s v="NULL"/>
    <s v="גוש חלקה"/>
    <n v="2021"/>
    <x v="3"/>
    <s v="הריסה"/>
    <s v="הריסה"/>
    <m/>
    <n v="6"/>
    <m/>
    <m/>
    <m/>
    <n v="1"/>
    <s v="מקוונת (להיתר)"/>
    <s v="מגרש 304, חלקה 196, בית 167-169-171"/>
    <x v="1"/>
    <m/>
    <m/>
    <m/>
    <n v="7578283"/>
    <m/>
    <s v="היתר ידני ולכן אין ID"/>
    <m/>
    <m/>
    <m/>
    <m/>
    <m/>
    <m/>
    <m/>
    <n v="455"/>
    <n v="455"/>
    <b v="1"/>
    <m/>
    <m/>
    <m/>
    <m/>
    <m/>
    <m/>
    <m/>
    <m/>
    <m/>
    <s v="פיש"/>
    <s v="שחר"/>
    <m/>
    <m/>
    <s v="פיש"/>
    <m/>
    <m/>
    <m/>
    <m/>
  </r>
  <r>
    <n v="2407"/>
    <s v="פברואר 2022 - טיוב בקשות שאינן כפולות"/>
    <s v="כן"/>
    <m/>
    <m/>
    <m/>
    <m/>
    <m/>
    <m/>
    <s v="פינוי בינוי"/>
    <s v="הוגשה בקשה להיתר"/>
    <n v="4405"/>
    <m/>
    <s v="תל אביב"/>
    <x v="25"/>
    <x v="118"/>
    <m/>
    <m/>
    <m/>
    <s v="מיסוי"/>
    <s v="פינוי בינוי"/>
    <m/>
    <n v="7578284"/>
    <s v="508 20210477"/>
    <n v="508"/>
    <n v="20210477"/>
    <s v="בקשה מקוונת"/>
    <s v="הריסה"/>
    <n v="6497197"/>
    <s v="קריית אונו"/>
    <n v="2620"/>
    <s v="לוי אשכול"/>
    <n v="210"/>
    <n v="141"/>
    <n v="141"/>
    <s v="     "/>
    <d v="2021-12-28T00:00:00"/>
    <n v="0"/>
    <n v="0"/>
    <n v="24"/>
    <m/>
    <m/>
    <s v="2022_02"/>
    <d v="2022-01-11T16:30:27"/>
    <s v="אתר העירייה"/>
    <s v="NULL"/>
    <s v="NULL"/>
    <s v="מתחם פינוי בינוי - לוי אשכול דרום הריסה בניין משותף - חלקה 197 "/>
    <s v="NULL"/>
    <s v="NULL"/>
    <s v="NULL"/>
    <s v="NULL"/>
    <n v="4212"/>
    <s v="NULL"/>
    <d v="2022-07-25T00:00:00"/>
    <s v="NULL"/>
    <s v="NULL"/>
    <s v="NULL"/>
    <n v="24"/>
    <s v="מהות ההיתר"/>
    <m/>
    <m/>
    <m/>
    <m/>
    <s v="NULL"/>
    <s v="מתחם פינוי בינוי לוי אשכול דרום - הריסה של בניין מגורים משותף הכולל 3 קומות + קומת עמודים (סה&quot;כ 24 יח&quot;ד) בחלקה 197."/>
    <s v="NULL"/>
    <s v="NULL"/>
    <s v="גוש חלקה"/>
    <n v="2021"/>
    <x v="3"/>
    <s v="הריסה"/>
    <s v="הריסה"/>
    <m/>
    <n v="7"/>
    <m/>
    <m/>
    <m/>
    <n v="1"/>
    <s v="מקוונת (להיתר)"/>
    <s v="מגרש 304, חלקה 197, בית 157-159-161"/>
    <x v="1"/>
    <m/>
    <m/>
    <m/>
    <n v="7578284"/>
    <m/>
    <s v="היתר ידני ולכן אין ID"/>
    <m/>
    <m/>
    <m/>
    <m/>
    <m/>
    <m/>
    <m/>
    <n v="455"/>
    <n v="455"/>
    <b v="1"/>
    <m/>
    <m/>
    <m/>
    <m/>
    <m/>
    <m/>
    <m/>
    <m/>
    <m/>
    <s v="פיש"/>
    <s v="שחר"/>
    <m/>
    <m/>
    <s v="פיש"/>
    <m/>
    <m/>
    <m/>
    <m/>
  </r>
  <r>
    <n v="2408"/>
    <s v="פברואר 2022 - טיוב בקשות שאינן כפולות"/>
    <s v="כן"/>
    <m/>
    <m/>
    <m/>
    <m/>
    <m/>
    <m/>
    <s v="פינוי בינוי"/>
    <s v="הוגשה בקשה להיתר"/>
    <n v="4405"/>
    <m/>
    <s v="תל אביב"/>
    <x v="25"/>
    <x v="118"/>
    <m/>
    <m/>
    <m/>
    <s v="מיסוי"/>
    <s v="פינוי בינוי"/>
    <m/>
    <n v="7578285"/>
    <s v="508 20210478"/>
    <n v="508"/>
    <n v="20210478"/>
    <s v="בקשה מקוונת"/>
    <s v="הריסה"/>
    <n v="6497198"/>
    <s v="קריית אונו"/>
    <n v="2620"/>
    <s v="לוי אשכול"/>
    <n v="210"/>
    <n v="141"/>
    <n v="141"/>
    <s v="     "/>
    <d v="2021-12-28T00:00:00"/>
    <n v="0"/>
    <n v="0"/>
    <n v="24"/>
    <m/>
    <m/>
    <s v="2022_02"/>
    <d v="2022-01-11T16:30:27"/>
    <s v="אתר העירייה"/>
    <s v="NULL"/>
    <s v="NULL"/>
    <s v="מתחם פינוי בינוי - לוי אשכול דרום הריסה בניין משותף - חלקה 198 "/>
    <s v="NULL"/>
    <s v="NULL"/>
    <s v="NULL"/>
    <s v="NULL"/>
    <n v="4213"/>
    <s v="NULL"/>
    <d v="2022-07-25T00:00:00"/>
    <s v="NULL"/>
    <s v="NULL"/>
    <s v="NULL"/>
    <n v="24"/>
    <s v="מהות ההיתר"/>
    <m/>
    <m/>
    <m/>
    <m/>
    <s v="NULL"/>
    <s v="מתחם פינוי בינוי לוי אשכול דרום - הריסה של בניין מגורים משותף הכולל 3 קומות + קומת עמודים (סה&quot;כ 24 יח&quot;ד) בחלקה 198"/>
    <s v="NULL"/>
    <s v="NULL"/>
    <s v="גוש חלקה"/>
    <n v="2021"/>
    <x v="3"/>
    <s v="הריסה"/>
    <s v="הריסה"/>
    <m/>
    <n v="8"/>
    <m/>
    <m/>
    <m/>
    <n v="1"/>
    <s v="מקוונת (להיתר)"/>
    <s v="מגרש 303, חלקה 198, בית 173-175"/>
    <x v="1"/>
    <m/>
    <m/>
    <m/>
    <n v="7578285"/>
    <m/>
    <s v="היתר ידני ולכן אין ID"/>
    <m/>
    <m/>
    <m/>
    <m/>
    <m/>
    <m/>
    <m/>
    <n v="455"/>
    <n v="455"/>
    <b v="1"/>
    <m/>
    <m/>
    <m/>
    <m/>
    <m/>
    <m/>
    <m/>
    <m/>
    <m/>
    <s v="פיש"/>
    <s v="שחר"/>
    <m/>
    <m/>
    <m/>
    <m/>
    <m/>
    <m/>
    <m/>
  </r>
  <r>
    <n v="2409"/>
    <s v="פברואר 2022 - טיוב בקשות שאינן כפולות"/>
    <s v="כן"/>
    <m/>
    <m/>
    <m/>
    <m/>
    <m/>
    <m/>
    <s v="פינוי בינוי"/>
    <s v="הוגשה בקשה להיתר"/>
    <n v="4405"/>
    <m/>
    <s v="תל אביב"/>
    <x v="25"/>
    <x v="118"/>
    <m/>
    <m/>
    <m/>
    <s v="מיסוי"/>
    <s v="פינוי בינוי"/>
    <m/>
    <n v="7578286"/>
    <s v="508 20210479"/>
    <n v="508"/>
    <n v="20210479"/>
    <s v="בקשה מקוונת"/>
    <s v="הריסה"/>
    <n v="6497199"/>
    <s v="קריית אונו"/>
    <n v="2620"/>
    <s v="לוי אשכול"/>
    <n v="210"/>
    <n v="141"/>
    <n v="141"/>
    <s v="     "/>
    <d v="2021-12-28T00:00:00"/>
    <n v="0"/>
    <n v="0"/>
    <n v="16"/>
    <m/>
    <m/>
    <s v="2022_02"/>
    <d v="2022-01-11T16:30:27"/>
    <s v="אתר העירייה"/>
    <s v="NULL"/>
    <s v="NULL"/>
    <s v="מתחם פינוי בינוי - לוי אשכול דרום הריסה בניין משותף - חלקה 199 "/>
    <s v="NULL"/>
    <s v="NULL"/>
    <s v="NULL"/>
    <s v="NULL"/>
    <n v="4214"/>
    <s v="NULL"/>
    <d v="2022-07-25T00:00:00"/>
    <s v="NULL"/>
    <s v="NULL"/>
    <s v="NULL"/>
    <n v="16"/>
    <s v="מהות ההיתר"/>
    <m/>
    <m/>
    <m/>
    <m/>
    <s v="NULL"/>
    <s v="מתחם פינוי בינוי לוי אשכול דרום - הריסת בניין מגורים משותף הכולל 3 קומות + קומת עמודים (סה&quot;כ 16 יח&quot;ד) בחלקה 199"/>
    <s v="NULL"/>
    <s v="NULL"/>
    <s v="גוש חלקה"/>
    <n v="2021"/>
    <x v="3"/>
    <s v="הריסה"/>
    <s v="הריסה"/>
    <m/>
    <n v="9"/>
    <m/>
    <m/>
    <m/>
    <n v="1"/>
    <s v="מקוונת (להיתר)"/>
    <s v="מגרש 303, חלקה 199, בית 163-165"/>
    <x v="1"/>
    <m/>
    <m/>
    <m/>
    <n v="7578286"/>
    <m/>
    <s v="היתר ידני ולכן אין ID"/>
    <m/>
    <m/>
    <m/>
    <m/>
    <m/>
    <m/>
    <m/>
    <n v="455"/>
    <n v="455"/>
    <b v="1"/>
    <m/>
    <m/>
    <m/>
    <m/>
    <m/>
    <m/>
    <m/>
    <m/>
    <m/>
    <s v="פיש"/>
    <s v="שחר"/>
    <m/>
    <m/>
    <m/>
    <m/>
    <m/>
    <m/>
    <m/>
  </r>
  <r>
    <n v="2340"/>
    <s v="פברואר 2022 - טיוב בקשות ID כפולות"/>
    <s v="כן"/>
    <m/>
    <m/>
    <s v="לטייב"/>
    <m/>
    <m/>
    <m/>
    <s v="פינוי בינוי"/>
    <s v="הוגשה בקשה להיתר"/>
    <n v="4405"/>
    <m/>
    <s v="תל אביב"/>
    <x v="25"/>
    <x v="118"/>
    <m/>
    <m/>
    <m/>
    <s v="מיסוי"/>
    <s v="פינוי בינוי"/>
    <m/>
    <n v="7543946"/>
    <s v="508 20210396"/>
    <n v="508"/>
    <n v="20210396"/>
    <s v="בקשה מקוונת"/>
    <s v="פינוי בינוי"/>
    <n v="64972302"/>
    <s v="קריית אונו"/>
    <n v="2620"/>
    <s v="לוי אשכול"/>
    <n v="210"/>
    <n v="141"/>
    <n v="141"/>
    <s v="     "/>
    <d v="2021-11-09T00:00:00"/>
    <n v="0"/>
    <n v="0"/>
    <m/>
    <m/>
    <n v="80"/>
    <s v="2021_08"/>
    <d v="2021-11-16T12:46:00"/>
    <s v="NULL"/>
    <s v="NULL"/>
    <s v="מהות הבקשה"/>
    <s v="מתחם פינוי בינוי לוי אשכול דרום:מבנה מגורים 5 בגובה 18 קומות + קומה טכנית, מעל קומת קרקע הכוללת מסחר (+5 קומות מרתף המוגשות בהיתר נפרד)  סה&quot;כ 80 יח&quot;ד. "/>
    <s v="NULL"/>
    <s v="NULL"/>
    <s v="NULL"/>
    <s v="NULL"/>
    <m/>
    <s v="NULL"/>
    <m/>
    <s v="NULL"/>
    <s v="NULL"/>
    <s v="NULL"/>
    <m/>
    <m/>
    <m/>
    <m/>
    <m/>
    <m/>
    <s v="NULL"/>
    <m/>
    <s v="NULL"/>
    <s v="NULL"/>
    <s v="גוש חלקה"/>
    <n v="2021"/>
    <x v="0"/>
    <s v="בנייה"/>
    <m/>
    <m/>
    <s v="???"/>
    <m/>
    <m/>
    <m/>
    <n v="2"/>
    <s v="מקוונת (להיתר)"/>
    <m/>
    <x v="0"/>
    <m/>
    <m/>
    <m/>
    <m/>
    <m/>
    <m/>
    <m/>
    <m/>
    <m/>
    <m/>
    <m/>
    <m/>
    <m/>
    <n v="455"/>
    <n v="455"/>
    <b v="1"/>
    <m/>
    <m/>
    <m/>
    <m/>
    <m/>
    <m/>
    <m/>
    <m/>
    <m/>
    <s v="פיש"/>
    <s v="שחר"/>
    <m/>
    <m/>
    <m/>
    <m/>
    <m/>
    <m/>
    <m/>
  </r>
  <r>
    <n v="1398"/>
    <m/>
    <m/>
    <m/>
    <m/>
    <m/>
    <m/>
    <m/>
    <m/>
    <m/>
    <m/>
    <n v="4088"/>
    <m/>
    <s v="תל אביב"/>
    <x v="25"/>
    <x v="118"/>
    <m/>
    <m/>
    <m/>
    <s v="מיסוי"/>
    <s v="פינוי-בינוי"/>
    <s v="תכנית מאושרת עם פעילות יזמית"/>
    <n v="7481797"/>
    <s v="508 20200299"/>
    <n v="508"/>
    <n v="20200299"/>
    <s v="בקשה מקוונת"/>
    <s v="בנייה חדשה"/>
    <n v="64972302"/>
    <s v="קריית אונו"/>
    <n v="2620"/>
    <s v="לוי אשכול"/>
    <n v="210"/>
    <n v="141"/>
    <n v="141"/>
    <s v="     "/>
    <d v="2020-10-25T00:00:00"/>
    <n v="0"/>
    <n v="0"/>
    <m/>
    <m/>
    <n v="80"/>
    <s v="2020_04"/>
    <d v="2021-01-28T10:43:04"/>
    <m/>
    <m/>
    <s v="מהות הבקשה"/>
    <s v=" מבנה מגורים 3 בגובה 18 קומות + קומה טכנית, מעל קומת קרקע הכוללת מסחר סה&quot;כ 80 יח&quot;ד. מתחם פינוי בינוי לוי אשכול דרום: שלב א': מרתף הכולל: 5 קומות מרתפי חניה וקומת מחסנים מתחת ל3 בניינים במגרש 302 כחלק ממרתף חניה הכולל את כל המגרשים 301-302-303"/>
    <s v="NULL"/>
    <s v="NULL"/>
    <s v="NULL"/>
    <s v="NULL"/>
    <m/>
    <m/>
    <m/>
    <m/>
    <m/>
    <m/>
    <m/>
    <m/>
    <m/>
    <m/>
    <m/>
    <m/>
    <m/>
    <m/>
    <s v="NULL"/>
    <s v="NULL"/>
    <s v="לפי גוש חלקה (מרץ 2021)"/>
    <n v="2020"/>
    <x v="0"/>
    <s v="בנייה"/>
    <m/>
    <m/>
    <s v="1,2,3"/>
    <m/>
    <m/>
    <m/>
    <n v="2"/>
    <s v="מקוונת (להיתר)"/>
    <s v="מגרש 302"/>
    <x v="0"/>
    <m/>
    <m/>
    <m/>
    <m/>
    <m/>
    <m/>
    <m/>
    <m/>
    <m/>
    <m/>
    <m/>
    <m/>
    <m/>
    <n v="231"/>
    <n v="231"/>
    <b v="1"/>
    <m/>
    <m/>
    <m/>
    <m/>
    <m/>
    <m/>
    <m/>
    <s v="לא היו החלטות בבקשה"/>
    <m/>
    <m/>
    <m/>
    <m/>
    <m/>
    <m/>
    <m/>
    <m/>
    <m/>
    <m/>
  </r>
  <r>
    <n v="1399"/>
    <m/>
    <m/>
    <m/>
    <m/>
    <m/>
    <m/>
    <m/>
    <m/>
    <m/>
    <m/>
    <n v="4405"/>
    <m/>
    <s v="תל אביב"/>
    <x v="25"/>
    <x v="118"/>
    <m/>
    <m/>
    <m/>
    <s v="מיסוי"/>
    <s v="פינוי-בינוי"/>
    <s v="תכנית מאושרת עם פעילות יזמית"/>
    <n v="7214260"/>
    <s v="508 20200300"/>
    <n v="508"/>
    <n v="20200300"/>
    <s v="בקשה מקוונת"/>
    <s v="בנייה חדשה"/>
    <n v="64972302"/>
    <s v="קריית אונו"/>
    <n v="2620"/>
    <s v="לוי אשכול"/>
    <n v="210"/>
    <n v="141"/>
    <n v="141"/>
    <s v="     "/>
    <d v="2020-10-25T00:00:00"/>
    <n v="0"/>
    <n v="0"/>
    <m/>
    <m/>
    <n v="79"/>
    <s v="2020_04"/>
    <d v="2021-01-28T10:43:04"/>
    <m/>
    <m/>
    <s v="מהות הבקשה"/>
    <s v="בנין מגורים חדש בגובה 18 קומות מעל קומת קרקע הכוללת מסחר סה&quot;כ 79  יח&quot;ד. מתחם פינוי בינוי לוי אשכול דרום: "/>
    <s v="NULL"/>
    <s v="NULL"/>
    <s v="NULL"/>
    <s v="NULL"/>
    <m/>
    <m/>
    <m/>
    <m/>
    <m/>
    <m/>
    <m/>
    <m/>
    <m/>
    <m/>
    <m/>
    <m/>
    <m/>
    <m/>
    <m/>
    <m/>
    <s v="לפי גוש חלקה (מרץ 2021)"/>
    <n v="2020"/>
    <x v="0"/>
    <s v="בנייה"/>
    <m/>
    <m/>
    <s v="1,2,3"/>
    <m/>
    <m/>
    <m/>
    <n v="2"/>
    <s v="מקוונת (להיתר)"/>
    <s v="בניין מספר 3. יחד עם כתובות 141,143,145."/>
    <x v="0"/>
    <m/>
    <m/>
    <m/>
    <m/>
    <m/>
    <m/>
    <m/>
    <m/>
    <m/>
    <m/>
    <m/>
    <m/>
    <m/>
    <n v="455"/>
    <n v="455"/>
    <b v="1"/>
    <m/>
    <m/>
    <m/>
    <m/>
    <m/>
    <m/>
    <m/>
    <s v="לא היו החלטות בבקשה. ממתין לאישור."/>
    <m/>
    <m/>
    <m/>
    <m/>
    <m/>
    <m/>
    <m/>
    <m/>
    <m/>
    <m/>
  </r>
  <r>
    <n v="1933"/>
    <m/>
    <m/>
    <m/>
    <m/>
    <m/>
    <m/>
    <m/>
    <m/>
    <m/>
    <m/>
    <n v="4405"/>
    <m/>
    <s v="תל אביב"/>
    <x v="25"/>
    <x v="118"/>
    <m/>
    <m/>
    <m/>
    <s v="מיסוי"/>
    <s v="פינוי-בינוי"/>
    <s v="תכנית מאושרת עם פעילות יזמית"/>
    <n v="7481805"/>
    <s v="508 20210011"/>
    <n v="508"/>
    <n v="20210011"/>
    <s v="בקשה מקוונת"/>
    <s v="פינוי בינוי"/>
    <n v="64972302"/>
    <s v="קריית אונו"/>
    <n v="2620"/>
    <s v="לוי אשכול"/>
    <n v="210"/>
    <n v="141"/>
    <n v="141"/>
    <s v="     "/>
    <d v="2021-01-12T00:00:00"/>
    <n v="0"/>
    <n v="0"/>
    <m/>
    <m/>
    <n v="80"/>
    <s v="2021_04"/>
    <d v="2021-09-14T12:11:07"/>
    <m/>
    <m/>
    <s v="מהות הבקשה"/>
    <s v="מבנה 4 חדש בגובה 18 קומות מעל קומת קרקע הכוללת מסחר סה&quot;כ 80 יח&quot;ד. (מרתף משותף בבקשה נפרדת) מתחם פינוי בינוי לוי אשכול דרום: "/>
    <s v="NULL"/>
    <s v="NULL"/>
    <s v="NULL"/>
    <s v="NULL"/>
    <m/>
    <s v="NULL"/>
    <m/>
    <m/>
    <m/>
    <m/>
    <m/>
    <m/>
    <m/>
    <m/>
    <m/>
    <m/>
    <m/>
    <m/>
    <m/>
    <m/>
    <s v="גוש חלקה"/>
    <n v="2021"/>
    <x v="0"/>
    <s v="בנייה"/>
    <m/>
    <m/>
    <s v="1,2,3"/>
    <m/>
    <m/>
    <m/>
    <n v="2"/>
    <s v="מקוונת (להיתר)"/>
    <m/>
    <x v="0"/>
    <m/>
    <m/>
    <m/>
    <m/>
    <m/>
    <m/>
    <m/>
    <m/>
    <m/>
    <m/>
    <m/>
    <m/>
    <m/>
    <n v="455"/>
    <n v="455"/>
    <b v="1"/>
    <m/>
    <m/>
    <m/>
    <m/>
    <m/>
    <m/>
    <m/>
    <m/>
    <m/>
    <m/>
    <m/>
    <m/>
    <m/>
    <m/>
    <m/>
    <m/>
    <m/>
    <m/>
  </r>
  <r>
    <n v="1937"/>
    <m/>
    <m/>
    <m/>
    <m/>
    <m/>
    <m/>
    <m/>
    <m/>
    <m/>
    <m/>
    <n v="4405"/>
    <m/>
    <s v="תל אביב"/>
    <x v="25"/>
    <x v="118"/>
    <m/>
    <m/>
    <m/>
    <s v="מיסוי"/>
    <s v="פינוי-בינוי"/>
    <s v="תכנית מאושרת עם פעילות יזמית"/>
    <n v="7481838"/>
    <s v="508 20210134"/>
    <n v="508"/>
    <n v="20210134"/>
    <s v="בקשה מקוונת"/>
    <s v="פינוי בינוי"/>
    <n v="64972302"/>
    <s v="קריית אונו"/>
    <n v="2620"/>
    <s v="לוי אשכול"/>
    <n v="210"/>
    <n v="141"/>
    <n v="141"/>
    <s v="     "/>
    <d v="2021-04-29T00:00:00"/>
    <n v="0"/>
    <n v="0"/>
    <m/>
    <m/>
    <n v="300"/>
    <s v="2021_04"/>
    <d v="2021-09-14T12:11:07"/>
    <m/>
    <m/>
    <s v="מנהלת"/>
    <s v="חפירה ודיפון עבור: 6 קומות מרתפי חניה מתחת ל3 בניינים במגרש 302 כחלק ממרתף חניה הכולל את כל המגרשים 301-302-303 מתחם פינוי בינוי לוי אשכול דרום: "/>
    <s v="NULL"/>
    <s v="NULL"/>
    <s v="NULL"/>
    <n v="2150198"/>
    <n v="4118"/>
    <s v="NULL"/>
    <d v="2021-10-31T00:00:00"/>
    <m/>
    <m/>
    <m/>
    <m/>
    <m/>
    <m/>
    <m/>
    <n v="300"/>
    <s v="מנהלת"/>
    <m/>
    <s v="מתחם פינוי בינוי לוי אשכול דרום: חפירה ודיפון עבור: 6 קומות מרתפי חניה מתחת ל3 בניינים במגרש 302 כחלק ממרתף חניה הכולל את כל המגרשים 301-302-303"/>
    <m/>
    <m/>
    <s v="גוש חלקה"/>
    <n v="2021"/>
    <x v="1"/>
    <s v="חפירה ודיפון"/>
    <s v="חפירה ודיפון"/>
    <m/>
    <s v="1,2,3"/>
    <m/>
    <m/>
    <m/>
    <n v="2"/>
    <s v="מקוונת (להיתר)"/>
    <s v="מגרש 302,305, חלקה 194, 200_x000a_300יחד לפי מנהלת. האם 240 לפי שלושה בניינים של שמונים יחד"/>
    <x v="2"/>
    <s v="300יחד לפי מנהלת. האם 240 לפי שלושה בניינים של שמונים יחד"/>
    <m/>
    <m/>
    <n v="7481838"/>
    <n v="2150198"/>
    <m/>
    <m/>
    <m/>
    <m/>
    <m/>
    <m/>
    <m/>
    <m/>
    <n v="455"/>
    <n v="455"/>
    <b v="1"/>
    <m/>
    <m/>
    <m/>
    <m/>
    <m/>
    <m/>
    <m/>
    <m/>
    <m/>
    <m/>
    <m/>
    <m/>
    <m/>
    <m/>
    <m/>
    <m/>
    <m/>
    <m/>
  </r>
  <r>
    <n v="1401"/>
    <m/>
    <m/>
    <m/>
    <m/>
    <m/>
    <m/>
    <m/>
    <m/>
    <m/>
    <m/>
    <n v="4405"/>
    <m/>
    <s v="תל אביב"/>
    <x v="25"/>
    <x v="118"/>
    <m/>
    <m/>
    <m/>
    <s v="מיסוי"/>
    <s v="פינוי-בינוי"/>
    <s v="תכנית מאושרת עם פעילות יזמית"/>
    <n v="7214264"/>
    <s v="508 4250"/>
    <n v="508"/>
    <n v="4250"/>
    <s v="בקשה למידע להיתר"/>
    <s v="שימוש חורג, בנייה חדשה, הריסה"/>
    <n v="64972302"/>
    <s v="קריית אונו"/>
    <n v="2620"/>
    <s v="לוי אשכול"/>
    <n v="210"/>
    <n v="141"/>
    <n v="141"/>
    <s v="     "/>
    <d v="2020-01-05T00:00:00"/>
    <n v="0"/>
    <n v="690"/>
    <m/>
    <m/>
    <n v="690"/>
    <s v="2020_04"/>
    <d v="2021-01-28T10:43:04"/>
    <m/>
    <m/>
    <m/>
    <s v="בניית 10 בניינים מגורים, בני 14-19 קומות, 690 יח&quot;ד בהתאם לתב&quot;ע בתוקף. הקלה לתוספת קומה 1 בבניין 1, סה&quot;כ 20 קומות מעל הכניסה הקובעת הריסת 11 מבנה מגורים קיימים.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
    <s v="NULL"/>
    <s v="NULL"/>
    <s v="NULL"/>
    <s v="NULL"/>
    <m/>
    <m/>
    <m/>
    <m/>
    <m/>
    <m/>
    <m/>
    <m/>
    <m/>
    <m/>
    <m/>
    <m/>
    <m/>
    <m/>
    <m/>
    <m/>
    <s v="לפי גוש חלקה (מרץ 2021)"/>
    <n v="2020"/>
    <x v="0"/>
    <s v="הריסה + בנייה"/>
    <m/>
    <m/>
    <s v="1,2,3,4,5,6,7,8,9"/>
    <m/>
    <m/>
    <m/>
    <n v="2"/>
    <s v="למידע"/>
    <m/>
    <x v="0"/>
    <m/>
    <m/>
    <m/>
    <m/>
    <m/>
    <m/>
    <m/>
    <m/>
    <m/>
    <m/>
    <m/>
    <s v="מתחם רלוונטי לפי כתובת"/>
    <m/>
    <n v="455"/>
    <n v="455"/>
    <b v="1"/>
    <m/>
    <m/>
    <m/>
    <m/>
    <m/>
    <m/>
    <m/>
    <s v="הבקשה לא נמצאה באתר העירייה"/>
    <m/>
    <m/>
    <m/>
    <m/>
    <m/>
    <m/>
    <m/>
    <m/>
    <m/>
    <m/>
  </r>
  <r>
    <n v="1411"/>
    <m/>
    <m/>
    <m/>
    <m/>
    <m/>
    <m/>
    <m/>
    <m/>
    <m/>
    <m/>
    <n v="4405"/>
    <m/>
    <s v="תל אביב"/>
    <x v="25"/>
    <x v="118"/>
    <m/>
    <m/>
    <m/>
    <s v="מיסוי"/>
    <s v="פינוי-בינוי"/>
    <s v="תכנית מאושרת עם פעילות יזמית"/>
    <n v="7214844"/>
    <s v="508 20190409"/>
    <n v="508"/>
    <n v="20190409"/>
    <s v="בקשה למידע להיתר"/>
    <s v="שימוש חורג, בנייה חדשה, הריסה"/>
    <n v="6497202"/>
    <s v="קריית אונו"/>
    <n v="2620"/>
    <s v="לוי אשכול"/>
    <n v="210"/>
    <n v="141"/>
    <n v="141"/>
    <s v="     "/>
    <d v="2020-01-05T00:00:00"/>
    <n v="0"/>
    <n v="690"/>
    <m/>
    <m/>
    <n v="690"/>
    <s v="2020_04"/>
    <d v="2021-01-28T10:43:04"/>
    <m/>
    <m/>
    <m/>
    <s v=" בניית 10 בניינים מגורים, בני 14-19 קומות, 690 יח&quot;ד בהתאם לתב&quot;ע בתוקף.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הקלה לתוספת קומה 1 בבניין 1, סה&quot;כ 20 קומות מעל הכניסה הקובעת הריסת 11 מבנה מגורים קיימים. "/>
    <s v="NULL"/>
    <s v="NULL"/>
    <s v="NULL"/>
    <s v="NULL"/>
    <m/>
    <m/>
    <m/>
    <m/>
    <m/>
    <m/>
    <m/>
    <m/>
    <m/>
    <m/>
    <m/>
    <m/>
    <m/>
    <m/>
    <m/>
    <m/>
    <s v="לפי כתובת (מרץ 2021)"/>
    <n v="2020"/>
    <x v="0"/>
    <s v="הריסה + בנייה"/>
    <m/>
    <m/>
    <s v="1,2,3,4,5,6,7,8,9"/>
    <n v="1"/>
    <n v="1"/>
    <m/>
    <n v="1"/>
    <s v="למידע"/>
    <m/>
    <x v="0"/>
    <m/>
    <m/>
    <m/>
    <m/>
    <m/>
    <m/>
    <m/>
    <m/>
    <m/>
    <m/>
    <m/>
    <m/>
    <m/>
    <n v="455"/>
    <n v="455"/>
    <b v="1"/>
    <m/>
    <m/>
    <m/>
    <m/>
    <m/>
    <m/>
    <m/>
    <s v="הבקשה לא נמצאה באתר העירייה"/>
    <m/>
    <m/>
    <m/>
    <m/>
    <m/>
    <m/>
    <m/>
    <m/>
    <m/>
    <m/>
  </r>
  <r>
    <n v="1407"/>
    <m/>
    <m/>
    <m/>
    <s v="כפול אבל לא עם אותו מס' בקשה לבקשה 4250"/>
    <m/>
    <m/>
    <m/>
    <m/>
    <m/>
    <m/>
    <n v="4405"/>
    <m/>
    <s v="תל אביב"/>
    <x v="25"/>
    <x v="118"/>
    <m/>
    <m/>
    <m/>
    <s v="מיסוי"/>
    <s v="פינוי-בינוי"/>
    <s v="תכנית מאושרת עם פעילות יזמית"/>
    <n v="7214817"/>
    <s v="508 20200297"/>
    <n v="508"/>
    <n v="20200297"/>
    <s v="בקשה למידע להיתר"/>
    <s v="שימוש חורג, בנייה חדשה, הריסה"/>
    <n v="6497202"/>
    <s v="קריית אונו"/>
    <n v="2620"/>
    <s v="לוי אשכול"/>
    <n v="210"/>
    <n v="141"/>
    <n v="141"/>
    <s v="     "/>
    <d v="2020-01-05T00:00:00"/>
    <n v="0"/>
    <n v="690"/>
    <m/>
    <m/>
    <n v="690"/>
    <s v="2020_04"/>
    <d v="2021-01-28T10:43:04"/>
    <m/>
    <m/>
    <m/>
    <s v="בניית 10 בניינים מגורים, בני 14-19 קומות, 690 יח&quot;ד בהתאם לתב&quot;ע בתוקף. הקלה לתוספת קומה 1 בבניין 1, סה&quot;כ 20 קומות מעל הכניסה הקובעת הריסת 11 מבנה מגורים קיימים. תוספת 55 יח&quot;ד, 4 קומות מגורים בבניינים 8-10 לאורך רחוב יאנוש קורצאק, לפי החלוקה: 2 קומות לטובת מעבר דירות הגן על פי הנחיית מהנדס העיר ו-2 לטובת תוספת יח&quot;ד מכוח תקנת שב&quot;ס. "/>
    <s v="NULL"/>
    <s v="NULL"/>
    <s v="NULL"/>
    <s v="NULL"/>
    <m/>
    <m/>
    <m/>
    <m/>
    <m/>
    <m/>
    <m/>
    <m/>
    <m/>
    <m/>
    <m/>
    <m/>
    <m/>
    <m/>
    <m/>
    <m/>
    <s v="לפי גוש חלקה (מרץ 2021)"/>
    <n v="2020"/>
    <x v="0"/>
    <s v="הריסה + בנייה"/>
    <m/>
    <m/>
    <s v="1,2,3,4,5,6,7,8,9"/>
    <m/>
    <m/>
    <m/>
    <n v="2"/>
    <s v="למידע"/>
    <m/>
    <x v="0"/>
    <m/>
    <m/>
    <m/>
    <m/>
    <m/>
    <m/>
    <m/>
    <m/>
    <m/>
    <m/>
    <m/>
    <s v="מתחם רלוונטי לפי כתובת"/>
    <m/>
    <n v="455"/>
    <n v="455"/>
    <b v="1"/>
    <m/>
    <m/>
    <m/>
    <m/>
    <m/>
    <m/>
    <m/>
    <s v="הבקשה לא נמצאה באתר העירייה"/>
    <m/>
    <m/>
    <m/>
    <m/>
    <m/>
    <m/>
    <m/>
    <m/>
    <m/>
    <m/>
  </r>
  <r>
    <n v="604"/>
    <m/>
    <m/>
    <m/>
    <m/>
    <m/>
    <m/>
    <m/>
    <m/>
    <m/>
    <m/>
    <n v="4088"/>
    <m/>
    <s v="תל אביב"/>
    <x v="25"/>
    <x v="119"/>
    <m/>
    <m/>
    <m/>
    <s v="מיסוי"/>
    <s v="מיסוי - פינוי-בינוי"/>
    <s v="תכנית מאושרת עם פעילות יזמית"/>
    <n v="7006409"/>
    <s v="508 20190431"/>
    <n v="508"/>
    <n v="20190431"/>
    <s v="בקשה מקוונת עם הקלות"/>
    <s v="פינוי בינוי"/>
    <n v="64962107"/>
    <s v="קריית אונו"/>
    <n v="2620"/>
    <s v="אשכול לוי"/>
    <n v="10004"/>
    <n v="0"/>
    <n v="0"/>
    <m/>
    <d v="2019-12-22T00:00:00"/>
    <n v="0"/>
    <n v="0"/>
    <m/>
    <m/>
    <n v="122"/>
    <m/>
    <m/>
    <m/>
    <m/>
    <m/>
    <s v="בנין מגורים חדש הכולל 21 קומות מעל קומת קרקע הכוללת מסחר וארבע קומות  חניה תת קרקעיות + תחנת טרנספורמציה פנימית."/>
    <m/>
    <m/>
    <m/>
    <s v="NULL"/>
    <n v="4056"/>
    <m/>
    <d v="2021-02-23T00:00:00"/>
    <m/>
    <m/>
    <m/>
    <m/>
    <m/>
    <m/>
    <m/>
    <n v="122"/>
    <m/>
    <m/>
    <s v="בנין מגורים חדש הכולל 21 קומות מעל קומת קרקע הכוללת מסחר וארבע קומות  חניה תת קרקעיות + תחנת טרנספורמציה פנימית."/>
    <m/>
    <m/>
    <m/>
    <n v="2019"/>
    <x v="1"/>
    <s v="בנייה"/>
    <s v="בנייה"/>
    <m/>
    <n v="1"/>
    <m/>
    <m/>
    <m/>
    <n v="2"/>
    <s v="מקוונת (להיתר)"/>
    <s v="מגרש 107"/>
    <x v="2"/>
    <m/>
    <m/>
    <s v="אתר העירייה ודטה"/>
    <n v="7006409"/>
    <m/>
    <m/>
    <m/>
    <m/>
    <m/>
    <m/>
    <m/>
    <m/>
    <m/>
    <n v="231"/>
    <n v="231"/>
    <b v="1"/>
    <m/>
    <m/>
    <m/>
    <m/>
    <m/>
    <m/>
    <m/>
    <s v="אישור בתנאים"/>
    <m/>
    <m/>
    <m/>
    <m/>
    <m/>
    <m/>
    <m/>
    <m/>
    <m/>
    <m/>
  </r>
  <r>
    <n v="1353"/>
    <m/>
    <m/>
    <m/>
    <m/>
    <m/>
    <m/>
    <m/>
    <m/>
    <m/>
    <m/>
    <n v="4088"/>
    <m/>
    <s v="תל אביב"/>
    <x v="25"/>
    <x v="119"/>
    <m/>
    <m/>
    <m/>
    <s v="מיסוי"/>
    <s v="פינוי-בינוי"/>
    <s v="תכנית מאושרת עם פעילות יזמית"/>
    <n v="7089143"/>
    <s v="508 20200129"/>
    <n v="508"/>
    <n v="20200129"/>
    <s v="בקשה מקוונת עם הקלות"/>
    <s v="פינוי בינוי"/>
    <n v="64962103"/>
    <s v="קריית אונו"/>
    <n v="2620"/>
    <s v="אשכול לוי"/>
    <n v="10004"/>
    <n v="0"/>
    <n v="0"/>
    <s v="     "/>
    <d v="2020-05-12T00:00:00"/>
    <n v="0"/>
    <n v="0"/>
    <m/>
    <m/>
    <n v="122"/>
    <s v="2020_01"/>
    <d v="2020-11-01T21:00:40"/>
    <m/>
    <m/>
    <s v="מהות הבקשה"/>
    <s v=" בנין מגורים חדש בגובה 21 קומות מעל קומת קרקע ו4 קומות מרתף הכוללת מסחר ומבנה ציבור, סה&quot;כ 122  יח&quot;ד מתחם פינוי בינוי לוי אשכול צפון: "/>
    <s v="NULL"/>
    <s v="NULL"/>
    <s v="NULL"/>
    <s v="NULL"/>
    <m/>
    <m/>
    <m/>
    <m/>
    <m/>
    <m/>
    <m/>
    <m/>
    <m/>
    <m/>
    <m/>
    <m/>
    <m/>
    <m/>
    <s v="NULL"/>
    <s v="NULL"/>
    <s v="לפי חלקה 0 (מרץ 2021)"/>
    <n v="2020"/>
    <x v="0"/>
    <s v="בנייה"/>
    <m/>
    <m/>
    <n v="5"/>
    <m/>
    <m/>
    <m/>
    <n v="2"/>
    <s v="מקוונת (להיתר)"/>
    <s v="מגרש 103. לפי המנהלת: 122 יחד במגרש 103."/>
    <x v="0"/>
    <m/>
    <m/>
    <m/>
    <m/>
    <m/>
    <m/>
    <m/>
    <m/>
    <m/>
    <m/>
    <m/>
    <s v="מתחם רלוונטי לפי כתובת"/>
    <m/>
    <n v="231"/>
    <n v="231"/>
    <b v="1"/>
    <m/>
    <m/>
    <m/>
    <m/>
    <m/>
    <m/>
    <m/>
    <s v="לא היו החלטות בבקשה"/>
    <m/>
    <m/>
    <m/>
    <m/>
    <m/>
    <m/>
    <m/>
    <m/>
    <m/>
    <m/>
  </r>
  <r>
    <n v="1940"/>
    <m/>
    <m/>
    <m/>
    <m/>
    <m/>
    <m/>
    <m/>
    <m/>
    <m/>
    <m/>
    <n v="4088"/>
    <m/>
    <s v="תל אביב"/>
    <x v="25"/>
    <x v="119"/>
    <m/>
    <m/>
    <m/>
    <s v="מיסוי"/>
    <s v="משולב"/>
    <s v="תכנית מאושרת עם פעילות יזמית"/>
    <n v="7280985"/>
    <s v="508 20210010"/>
    <n v="508"/>
    <n v="20210010"/>
    <s v="בקשה מקוונת"/>
    <s v="פינוי בינוי"/>
    <n v="64962105"/>
    <s v="קריית אונו"/>
    <n v="2620"/>
    <s v="אשכול לוי"/>
    <n v="10004"/>
    <n v="0"/>
    <n v="0"/>
    <s v="     "/>
    <d v="2021-01-12T00:00:00"/>
    <n v="0"/>
    <n v="0"/>
    <m/>
    <m/>
    <m/>
    <s v="2021_01"/>
    <d v="2021-06-14T12:45:52"/>
    <m/>
    <m/>
    <m/>
    <s v="חפירה ודיפון ובנין מגורים חדש הכולל מסחר ומבנה ציבור 21 קומות על קרקעיות + קומה טכנית 4 קומות תת קרקעיות (חניון) "/>
    <s v="NULL"/>
    <s v="NULL"/>
    <s v="NULL"/>
    <n v="2084688"/>
    <n v="4057"/>
    <s v="בקשה מקוונת"/>
    <d v="2021-02-23T00:00:00"/>
    <s v="פינוי בינוי"/>
    <n v="0"/>
    <n v="0"/>
    <m/>
    <m/>
    <m/>
    <m/>
    <m/>
    <m/>
    <s v="מגורים ומסחר"/>
    <s v="חפירה ודיפון לבנין מגורים חדש (הכולל מסחר ומצב&quot;ר 21 קומות, 4 קומות תת קרקעיות). "/>
    <s v="2021_01"/>
    <d v="2021-06-14T12:45:55"/>
    <s v="תוכנית"/>
    <n v="2021"/>
    <x v="1"/>
    <s v="חפירה ודיפון"/>
    <s v="חפירה ודיפון"/>
    <m/>
    <n v="3"/>
    <m/>
    <m/>
    <m/>
    <n v="2"/>
    <s v="מקוונת (להיתר)"/>
    <s v="מגרש 105"/>
    <x v="2"/>
    <m/>
    <m/>
    <m/>
    <m/>
    <m/>
    <m/>
    <m/>
    <m/>
    <m/>
    <m/>
    <m/>
    <m/>
    <m/>
    <n v="231"/>
    <n v="231"/>
    <b v="1"/>
    <m/>
    <m/>
    <m/>
    <m/>
    <m/>
    <m/>
    <m/>
    <m/>
    <m/>
    <m/>
    <m/>
    <m/>
    <m/>
    <m/>
    <m/>
    <m/>
    <m/>
    <m/>
  </r>
  <r>
    <n v="1942"/>
    <m/>
    <m/>
    <m/>
    <m/>
    <m/>
    <m/>
    <m/>
    <m/>
    <m/>
    <m/>
    <n v="4088"/>
    <m/>
    <s v="תל אביב"/>
    <x v="25"/>
    <x v="119"/>
    <m/>
    <m/>
    <m/>
    <s v="מיסוי"/>
    <s v="משולב"/>
    <s v="תכנית מאושרת עם פעילות יזמית"/>
    <n v="7280986"/>
    <s v="508 20210010"/>
    <n v="508"/>
    <n v="20210010"/>
    <s v="בקשה מקוונת"/>
    <s v="פינוי בינוי"/>
    <n v="64962105"/>
    <s v="קריית אונו"/>
    <n v="2620"/>
    <s v="אשכול לוי"/>
    <n v="10004"/>
    <n v="0"/>
    <n v="0"/>
    <s v="     "/>
    <d v="2021-01-12T00:00:00"/>
    <n v="0"/>
    <n v="0"/>
    <s v="NULL"/>
    <s v="NULL"/>
    <s v="NULL"/>
    <s v="2021_01"/>
    <d v="2021-06-14T12:45:52"/>
    <s v="NULL"/>
    <s v="NULL"/>
    <s v="NULL"/>
    <s v="חפירה ודיפון לבנין מגורים חדש (הכולל מסחר ומצב&quot;ר 21 קומות, 4 קומות תת קרקעיות). "/>
    <s v="NULL"/>
    <s v="NULL"/>
    <s v="NULL"/>
    <n v="2084689"/>
    <n v="4057"/>
    <s v="בקשה מקוונת"/>
    <d v="2021-02-23T00:00:00"/>
    <s v="פינוי בינוי"/>
    <n v="0"/>
    <n v="0"/>
    <m/>
    <m/>
    <m/>
    <m/>
    <m/>
    <s v="NULL"/>
    <s v="מגורים ומסחר"/>
    <s v="חפירה ודיפון לבנין מגורים חדש (הכולל מסחר ומצב&quot;ר 21 קומות, 4 קומות תת קרקעיות). "/>
    <s v="2021_01"/>
    <d v="2021-06-14T12:45:55"/>
    <s v="תוכנית"/>
    <n v="2021"/>
    <x v="1"/>
    <s v="חפירה ודיפון"/>
    <s v="חפירה ודיפון"/>
    <m/>
    <m/>
    <m/>
    <m/>
    <m/>
    <n v="4"/>
    <s v="מקוונת (להיתר)"/>
    <m/>
    <x v="6"/>
    <m/>
    <m/>
    <m/>
    <m/>
    <m/>
    <m/>
    <m/>
    <m/>
    <m/>
    <m/>
    <m/>
    <m/>
    <m/>
    <n v="231"/>
    <n v="231"/>
    <b v="1"/>
    <m/>
    <m/>
    <m/>
    <m/>
    <m/>
    <m/>
    <m/>
    <m/>
    <m/>
    <m/>
    <m/>
    <m/>
    <m/>
    <m/>
    <m/>
    <m/>
    <m/>
    <m/>
  </r>
  <r>
    <n v="605"/>
    <m/>
    <m/>
    <m/>
    <m/>
    <m/>
    <m/>
    <m/>
    <m/>
    <m/>
    <m/>
    <n v="4088"/>
    <m/>
    <s v="תל אביב"/>
    <x v="25"/>
    <x v="119"/>
    <m/>
    <m/>
    <m/>
    <s v="מיסוי"/>
    <s v="פינוי-בינוי"/>
    <s v="תכנית מאושרת עם פעילות יזמית"/>
    <n v="7006349"/>
    <s v="508 20190420"/>
    <n v="508"/>
    <n v="20190420"/>
    <s v="בקשה מקוונת"/>
    <s v="פינוי בינוי"/>
    <n v="64962106"/>
    <s v="קריית אונו"/>
    <n v="2620"/>
    <s v="לוי אשכול"/>
    <n v="210"/>
    <n v="0"/>
    <n v="0"/>
    <m/>
    <d v="2019-11-28T00:00:00"/>
    <n v="0"/>
    <n v="0"/>
    <m/>
    <m/>
    <n v="243"/>
    <m/>
    <m/>
    <m/>
    <m/>
    <m/>
    <s v="חפירה ודיפון"/>
    <m/>
    <m/>
    <m/>
    <n v="2014399"/>
    <n v="3964"/>
    <m/>
    <d v="2020-05-27T00:00:00"/>
    <m/>
    <m/>
    <m/>
    <m/>
    <m/>
    <m/>
    <m/>
    <n v="243"/>
    <m/>
    <m/>
    <s v="חפירה ודיפון עבור מגרשים 106, 107. מתחם פינוי בינוי לוי אשכול צפון "/>
    <m/>
    <m/>
    <s v="שליפת חלקה 0 (אוגוסט 2020)"/>
    <n v="2019"/>
    <x v="2"/>
    <s v="חפירה ודיפון"/>
    <s v="חפירה ודיפון"/>
    <m/>
    <s v="1,2"/>
    <m/>
    <m/>
    <m/>
    <n v="2"/>
    <s v="מקוונת (להיתר)"/>
    <s v="מגרשים 106, 107"/>
    <x v="2"/>
    <m/>
    <m/>
    <s v="אתר העירייה ודטה"/>
    <n v="7006349"/>
    <n v="2014399"/>
    <m/>
    <m/>
    <m/>
    <m/>
    <m/>
    <m/>
    <s v="חסרה כתובת מלאה באתר העירייה. האם שייך למתחם בר יהודה / הרוגי מלכות בבל?"/>
    <m/>
    <n v="231"/>
    <n v="231"/>
    <b v="1"/>
    <m/>
    <m/>
    <m/>
    <m/>
    <m/>
    <m/>
    <m/>
    <m/>
    <m/>
    <m/>
    <m/>
    <m/>
    <m/>
    <m/>
    <m/>
    <m/>
    <m/>
    <m/>
  </r>
  <r>
    <n v="606"/>
    <m/>
    <m/>
    <m/>
    <m/>
    <m/>
    <m/>
    <m/>
    <m/>
    <m/>
    <m/>
    <n v="4088"/>
    <m/>
    <s v="תל אביב"/>
    <x v="25"/>
    <x v="119"/>
    <m/>
    <m/>
    <m/>
    <s v="מיסוי"/>
    <s v="פינוי-בינוי"/>
    <s v="תכנית מאושרת עם פעילות יזמית"/>
    <n v="7006408"/>
    <s v="508 20190430"/>
    <n v="508"/>
    <n v="20190430"/>
    <s v="בקשה מקוונת עם הקלות"/>
    <s v="פינוי בינוי"/>
    <n v="64962106"/>
    <s v="קריית אונו"/>
    <n v="2620"/>
    <s v="לוי אשכול"/>
    <n v="210"/>
    <n v="0"/>
    <n v="0"/>
    <m/>
    <d v="2019-12-22T00:00:00"/>
    <n v="0"/>
    <n v="0"/>
    <m/>
    <m/>
    <n v="121"/>
    <m/>
    <m/>
    <m/>
    <m/>
    <m/>
    <s v=" בנין מגורים חדש בגובה 21 קומות מעל קומת קרקע הכוללת מסחר, סה&quot;כ 121  יח&quot;ד. מתחם פינוי בינוי לוי אשכול צפון: "/>
    <m/>
    <m/>
    <m/>
    <n v="2097944"/>
    <n v="4055"/>
    <s v="בקשה מקוונת עם הקלות"/>
    <d v="2021-02-23T00:00:00"/>
    <s v="פינוי בינוי"/>
    <n v="0"/>
    <n v="121"/>
    <m/>
    <m/>
    <m/>
    <m/>
    <n v="121"/>
    <m/>
    <m/>
    <s v="מתחם פינוי בינוי לוי אשכול צפון: בנין מגורים חדש בגובה 21 קומות מעל קומת קרקע הכוללת מסחר, סה&quot;כ 121  יח&quot;ד. "/>
    <m/>
    <m/>
    <s v="שליפת חלקה 0 (אוגוסט 2020)"/>
    <n v="2019"/>
    <x v="1"/>
    <s v="בנייה"/>
    <s v="בנייה"/>
    <m/>
    <n v="2"/>
    <m/>
    <m/>
    <m/>
    <n v="2"/>
    <s v="מקוונת (להיתר)"/>
    <s v="מגרש 106"/>
    <x v="2"/>
    <m/>
    <m/>
    <m/>
    <n v="7006408"/>
    <n v="2097944"/>
    <m/>
    <m/>
    <m/>
    <m/>
    <m/>
    <m/>
    <s v="חסרה כתובת מלאה באתר העירייה. האם שייך למתחם בר יהודה / הרוגי מלכות בבל?"/>
    <m/>
    <n v="231"/>
    <n v="231"/>
    <b v="1"/>
    <m/>
    <m/>
    <m/>
    <m/>
    <m/>
    <m/>
    <m/>
    <s v="אישור בתנאים"/>
    <m/>
    <m/>
    <m/>
    <m/>
    <m/>
    <m/>
    <m/>
    <m/>
    <m/>
    <m/>
  </r>
  <r>
    <n v="1357"/>
    <m/>
    <m/>
    <m/>
    <m/>
    <m/>
    <m/>
    <m/>
    <m/>
    <m/>
    <m/>
    <n v="4088"/>
    <m/>
    <s v="תל אביב"/>
    <x v="25"/>
    <x v="119"/>
    <m/>
    <m/>
    <m/>
    <s v="מיסוי"/>
    <s v="פינוי-בינוי"/>
    <s v="תכנית מאושרת עם פעילות יזמית"/>
    <n v="7089145"/>
    <s v="508 20200133"/>
    <n v="508"/>
    <n v="20200133"/>
    <s v="בקשה מקוונת עם הקלות"/>
    <s v="פינוי בינוי"/>
    <n v="64962104"/>
    <s v="קריית אונו"/>
    <n v="0"/>
    <s v="לוי אשכול"/>
    <n v="0"/>
    <n v="0"/>
    <n v="0"/>
    <m/>
    <d v="2020-05-12T00:00:00"/>
    <n v="0"/>
    <n v="0"/>
    <m/>
    <m/>
    <n v="122"/>
    <s v="2020_01"/>
    <d v="2020-11-01T21:00:40"/>
    <m/>
    <m/>
    <s v="מהות הבקשה"/>
    <s v=" בנין מגורים חדש בגובה 21 קומות מעל קומת קרקע הכוללת מסחר ומצב&quot;ר, סה&quot;כ 122  יח&quot;ד מתחם פינוי בינוי לוי אשכול צפון: "/>
    <s v="NULL"/>
    <s v="NULL"/>
    <s v="NULL"/>
    <s v="NULL"/>
    <m/>
    <m/>
    <m/>
    <m/>
    <m/>
    <m/>
    <m/>
    <m/>
    <m/>
    <m/>
    <m/>
    <m/>
    <m/>
    <m/>
    <s v="NULL"/>
    <s v="NULL"/>
    <s v="לפי חלקה 0 (מרץ 2021)"/>
    <n v="2020"/>
    <x v="0"/>
    <s v="בנייה"/>
    <m/>
    <m/>
    <n v="4"/>
    <m/>
    <m/>
    <m/>
    <n v="2"/>
    <s v="מקוונת (להיתר)"/>
    <s v="מגרש 104"/>
    <x v="0"/>
    <m/>
    <m/>
    <m/>
    <m/>
    <m/>
    <m/>
    <m/>
    <m/>
    <m/>
    <m/>
    <m/>
    <s v="מתחם רלוונטי לפי כתובת"/>
    <m/>
    <n v="231"/>
    <n v="231"/>
    <b v="1"/>
    <m/>
    <m/>
    <m/>
    <m/>
    <m/>
    <m/>
    <m/>
    <s v="אישור בתנאים"/>
    <m/>
    <m/>
    <m/>
    <m/>
    <m/>
    <m/>
    <m/>
    <m/>
    <m/>
    <m/>
  </r>
  <r>
    <n v="1361"/>
    <m/>
    <m/>
    <m/>
    <m/>
    <m/>
    <m/>
    <m/>
    <m/>
    <m/>
    <m/>
    <n v="4088"/>
    <m/>
    <s v="תל אביב"/>
    <x v="25"/>
    <x v="119"/>
    <m/>
    <m/>
    <m/>
    <s v="מיסוי"/>
    <s v="פינוי-בינוי"/>
    <s v="תכנית מאושרת עם פעילות יזמית"/>
    <n v="7089146"/>
    <s v="508 20200134"/>
    <n v="508"/>
    <n v="20200134"/>
    <s v="בקשה מקוונת עם הקלות"/>
    <s v="פינוי בינוי"/>
    <n v="64962105"/>
    <s v="קריית אונו"/>
    <n v="0"/>
    <s v="לוי אשכול"/>
    <n v="0"/>
    <n v="0"/>
    <n v="0"/>
    <m/>
    <d v="2020-05-12T00:00:00"/>
    <n v="0"/>
    <n v="0"/>
    <m/>
    <m/>
    <n v="122"/>
    <s v="2020_01"/>
    <d v="2020-11-01T21:00:40"/>
    <m/>
    <m/>
    <s v="מהות הבקשה"/>
    <s v="בנין מגורים חדש בגובה 21 קומות מעל קומת קרקע ו4 קומות מרתף הכוללת מסחר ומצב&quot;ר, סה&quot;כ 122  יח&quot;ד מתחם פינוי בינוי לוי אשכול צפון: "/>
    <s v="NULL"/>
    <s v="NULL"/>
    <s v="NULL"/>
    <s v="NULL"/>
    <m/>
    <m/>
    <m/>
    <m/>
    <m/>
    <m/>
    <m/>
    <m/>
    <m/>
    <m/>
    <m/>
    <m/>
    <m/>
    <m/>
    <s v="NULL"/>
    <s v="NULL"/>
    <s v="לפי חלקה 0 (מרץ 2021)"/>
    <n v="2020"/>
    <x v="0"/>
    <s v="בנייה"/>
    <m/>
    <m/>
    <n v="3"/>
    <m/>
    <m/>
    <m/>
    <n v="2"/>
    <s v="מקוונת (להיתר)"/>
    <s v="מגרש 105"/>
    <x v="0"/>
    <m/>
    <m/>
    <m/>
    <m/>
    <m/>
    <m/>
    <m/>
    <m/>
    <m/>
    <m/>
    <m/>
    <s v="מתחם רלוונטי לפי כתובת"/>
    <m/>
    <n v="231"/>
    <n v="231"/>
    <b v="1"/>
    <m/>
    <m/>
    <m/>
    <m/>
    <m/>
    <m/>
    <m/>
    <s v="אישור בתנאים"/>
    <m/>
    <m/>
    <m/>
    <m/>
    <m/>
    <m/>
    <m/>
    <m/>
    <m/>
    <m/>
  </r>
  <r>
    <n v="1339"/>
    <m/>
    <m/>
    <m/>
    <s v="אותו פרוייקט עם לוי אשכול 75 זאת אומרת שהיח&quot;ד זהה והוא של כלל הפרוייקט יחד."/>
    <m/>
    <m/>
    <m/>
    <m/>
    <m/>
    <m/>
    <n v="4088"/>
    <m/>
    <s v="תל אביב"/>
    <x v="25"/>
    <x v="119"/>
    <m/>
    <m/>
    <m/>
    <s v="מיסוי"/>
    <s v="פינוי-בינוי"/>
    <s v="תכנית מאושרת עם פעילות יזמית"/>
    <n v="7089004"/>
    <s v="508 20200110"/>
    <n v="508"/>
    <n v="20200110"/>
    <s v="בקשה מקוונת"/>
    <s v="הריסה"/>
    <n v="6496371"/>
    <s v="קריית אונו"/>
    <n v="2620"/>
    <s v="לוי אשכול"/>
    <n v="210"/>
    <n v="39"/>
    <n v="39"/>
    <s v="     "/>
    <d v="2020-04-21T00:00:00"/>
    <n v="0"/>
    <n v="0"/>
    <m/>
    <m/>
    <n v="359"/>
    <s v="2020_01"/>
    <d v="2020-11-01T21:00:40"/>
    <m/>
    <m/>
    <s v="מנהלת"/>
    <s v="הריסה של 3 בנייני מגורים הכוללים 4 קומות+ קומת עמודים מתחם פינוי בינוי לוי אשכול צפון - "/>
    <s v="NULL"/>
    <s v="NULL"/>
    <s v="NULL"/>
    <s v="NULL"/>
    <m/>
    <m/>
    <m/>
    <m/>
    <m/>
    <m/>
    <m/>
    <m/>
    <m/>
    <m/>
    <m/>
    <m/>
    <m/>
    <m/>
    <s v="NULL"/>
    <s v="NULL"/>
    <s v="לפי גוש חלקה (מרץ 2021)"/>
    <n v="2020"/>
    <x v="0"/>
    <s v="הריסה"/>
    <m/>
    <m/>
    <n v="5"/>
    <m/>
    <m/>
    <n v="1"/>
    <n v="1"/>
    <s v="מקוונת (להיתר)"/>
    <s v="מגרשים 101+102  + (103)"/>
    <x v="0"/>
    <m/>
    <m/>
    <m/>
    <m/>
    <m/>
    <s v="היתר מספר 4131 אין מספר ID עבור ההיתר המקושר לבקשה הזו"/>
    <m/>
    <m/>
    <m/>
    <m/>
    <m/>
    <m/>
    <m/>
    <n v="231"/>
    <n v="231"/>
    <b v="1"/>
    <m/>
    <m/>
    <m/>
    <m/>
    <m/>
    <m/>
    <m/>
    <s v="לא היו החלטות בבקשה"/>
    <m/>
    <m/>
    <m/>
    <m/>
    <m/>
    <s v="פיש"/>
    <m/>
    <m/>
    <m/>
    <m/>
  </r>
  <r>
    <n v="1953"/>
    <m/>
    <m/>
    <m/>
    <m/>
    <m/>
    <m/>
    <m/>
    <m/>
    <m/>
    <m/>
    <n v="4088"/>
    <m/>
    <s v="תל אביב"/>
    <x v="25"/>
    <x v="119"/>
    <m/>
    <m/>
    <m/>
    <s v="מיסוי"/>
    <s v="פינוי-בינוי"/>
    <s v="תכנית מאושרת עם פעילות יזמית"/>
    <n v="7481882"/>
    <s v="508 20210319"/>
    <n v="508"/>
    <n v="20210319"/>
    <s v="בקשה מקוונת"/>
    <s v="הריסה"/>
    <n v="6496371"/>
    <s v="קריית אונו"/>
    <n v="2620"/>
    <s v="לוי אשכול"/>
    <n v="210"/>
    <n v="39"/>
    <n v="39"/>
    <s v="     "/>
    <d v="2021-08-29T00:00:00"/>
    <n v="0"/>
    <n v="0"/>
    <m/>
    <m/>
    <n v="359"/>
    <s v="2021_04"/>
    <d v="2021-09-14T12:11:07"/>
    <m/>
    <m/>
    <s v="מנהלת"/>
    <s v="הריסה של 3 בנייני מגורים הכוללים 4 קומות+ קומת עמודים מתחם A פינוי בינוי לוי אשכול צפון - "/>
    <s v="NULL"/>
    <s v="NULL"/>
    <s v="NULL"/>
    <n v="2160331"/>
    <n v="4131"/>
    <s v="בקשה מקוונת"/>
    <d v="2021-12-13T00:00:00"/>
    <s v="הריסה"/>
    <n v="0"/>
    <n v="0"/>
    <m/>
    <m/>
    <m/>
    <m/>
    <n v="359"/>
    <s v="מנהלת"/>
    <m/>
    <s v="מתחם A פינוי בינוי לוי אשכול צפון - הריסה של 3 בנייני מגורים הכוללים 4 קומות"/>
    <m/>
    <m/>
    <s v="גוש חלקה"/>
    <n v="2021"/>
    <x v="1"/>
    <s v="הריסה + בנייה"/>
    <s v="הריסה"/>
    <m/>
    <n v="5"/>
    <m/>
    <m/>
    <m/>
    <n v="2"/>
    <s v="מקוונת (להיתר)"/>
    <s v="מתחם A"/>
    <x v="1"/>
    <m/>
    <m/>
    <m/>
    <n v="7089004"/>
    <m/>
    <m/>
    <m/>
    <m/>
    <m/>
    <m/>
    <m/>
    <m/>
    <m/>
    <n v="231"/>
    <n v="231"/>
    <b v="1"/>
    <m/>
    <m/>
    <m/>
    <m/>
    <m/>
    <m/>
    <m/>
    <m/>
    <m/>
    <m/>
    <m/>
    <m/>
    <m/>
    <m/>
    <m/>
    <m/>
    <m/>
    <m/>
  </r>
  <r>
    <n v="1338"/>
    <m/>
    <m/>
    <m/>
    <m/>
    <m/>
    <m/>
    <m/>
    <m/>
    <m/>
    <m/>
    <n v="4088"/>
    <m/>
    <s v="תל אביב"/>
    <x v="25"/>
    <x v="119"/>
    <m/>
    <m/>
    <m/>
    <s v="מיסוי"/>
    <s v="פינוי-בינוי"/>
    <s v="תכנית מאושרת עם פעילות יזמית"/>
    <n v="7089003"/>
    <s v="508 20200108"/>
    <n v="508"/>
    <n v="20200108"/>
    <s v="בקשה מקוונת"/>
    <s v="הריסה"/>
    <n v="6496370"/>
    <s v="קריית אונו"/>
    <n v="2620"/>
    <s v="לוי אשכול"/>
    <n v="210"/>
    <n v="75"/>
    <n v="75"/>
    <s v="     "/>
    <d v="2020-04-21T00:00:00"/>
    <n v="0"/>
    <n v="0"/>
    <m/>
    <m/>
    <n v="122"/>
    <s v="2020_01"/>
    <d v="2020-11-01T21:00:40"/>
    <m/>
    <m/>
    <s v="מדלן"/>
    <s v="הריסה של בניין מגורים הכולל 4 קומות + קומת עמודים מתחם פינוי בינוי לוי אשכול צפון - "/>
    <s v="NULL"/>
    <s v="NULL"/>
    <s v="NULL"/>
    <n v="2085227"/>
    <n v="4046"/>
    <s v="בקשה מקוונת"/>
    <d v="2021-01-21T00:00:00"/>
    <s v="הריסה"/>
    <n v="0"/>
    <n v="0"/>
    <m/>
    <m/>
    <m/>
    <m/>
    <n v="122"/>
    <m/>
    <m/>
    <s v="הריסה של בניין מגורים הכולל 4 קומות + קומת עמודים מתחם פינוי בינוי לוי אשכול צפון - "/>
    <s v="NULL"/>
    <s v="NULL"/>
    <s v="לפי גוש חלקה (מרץ 2021)"/>
    <n v="2020"/>
    <x v="1"/>
    <s v="הריסה"/>
    <s v="הריסה"/>
    <m/>
    <n v="4"/>
    <m/>
    <m/>
    <m/>
    <n v="1"/>
    <s v="מקוונת (להיתר)"/>
    <s v="מגרש 104"/>
    <x v="1"/>
    <m/>
    <m/>
    <m/>
    <n v="7089003"/>
    <n v="2085227"/>
    <m/>
    <m/>
    <m/>
    <m/>
    <m/>
    <m/>
    <m/>
    <m/>
    <n v="231"/>
    <n v="231"/>
    <b v="1"/>
    <m/>
    <m/>
    <m/>
    <m/>
    <m/>
    <m/>
    <m/>
    <s v="אישור בתנאים"/>
    <m/>
    <m/>
    <m/>
    <m/>
    <m/>
    <m/>
    <m/>
    <m/>
    <m/>
    <m/>
  </r>
  <r>
    <n v="607"/>
    <m/>
    <m/>
    <m/>
    <m/>
    <m/>
    <m/>
    <m/>
    <m/>
    <m/>
    <m/>
    <n v="4088"/>
    <m/>
    <s v="תל אביב"/>
    <x v="25"/>
    <x v="119"/>
    <m/>
    <m/>
    <m/>
    <s v="מיסוי"/>
    <s v="מיסוי - פינוי-בינוי"/>
    <s v="תכנית מאושרת עם פעילות יזמית"/>
    <n v="7006461"/>
    <s v="508 20190349"/>
    <n v="508"/>
    <n v="20190349"/>
    <s v="בקשה מקוונת"/>
    <s v="הריסה"/>
    <n v="6496383"/>
    <s v="קריית אונו"/>
    <n v="2620"/>
    <s v="לוי אשכול"/>
    <n v="210"/>
    <n v="77"/>
    <n v="77"/>
    <m/>
    <d v="2019-09-23T00:00:00"/>
    <n v="0"/>
    <n v="0"/>
    <m/>
    <m/>
    <n v="121"/>
    <m/>
    <m/>
    <m/>
    <m/>
    <s v="מנהלת"/>
    <s v="הריסת 3 בנייני מגורים משותפים קיימים בני 4 קומות + קומת עמודים. מתחם פינוי בינוי לוי אשכול צפון -"/>
    <m/>
    <m/>
    <m/>
    <n v="2042776"/>
    <n v="3943"/>
    <m/>
    <d v="2020-02-13T00:00:00"/>
    <m/>
    <m/>
    <m/>
    <m/>
    <m/>
    <m/>
    <m/>
    <n v="121"/>
    <s v="מנהלת"/>
    <m/>
    <s v="הריסת 3 בנייני מגורים משותפים קיימים בני 4 קומות + קומת עמודים. מתחם פינוי בינוי לוי אשכול צפון - "/>
    <m/>
    <m/>
    <m/>
    <n v="2019"/>
    <x v="2"/>
    <s v="הריסה"/>
    <s v="הריסה"/>
    <m/>
    <n v="2"/>
    <m/>
    <m/>
    <m/>
    <n v="1"/>
    <s v="מקוונת (להיתר)"/>
    <s v="מגרש 106"/>
    <x v="1"/>
    <m/>
    <m/>
    <s v="אתר העירייה ודטה"/>
    <n v="7006461"/>
    <n v="2042776"/>
    <m/>
    <m/>
    <m/>
    <m/>
    <m/>
    <m/>
    <m/>
    <m/>
    <n v="231"/>
    <n v="231"/>
    <b v="1"/>
    <m/>
    <m/>
    <m/>
    <m/>
    <m/>
    <m/>
    <m/>
    <s v="אושר"/>
    <m/>
    <m/>
    <m/>
    <m/>
    <m/>
    <m/>
    <m/>
    <m/>
    <m/>
    <m/>
  </r>
  <r>
    <n v="608"/>
    <m/>
    <m/>
    <m/>
    <m/>
    <m/>
    <m/>
    <m/>
    <m/>
    <m/>
    <m/>
    <n v="4088"/>
    <m/>
    <s v="תל אביב"/>
    <x v="25"/>
    <x v="119"/>
    <m/>
    <m/>
    <m/>
    <s v="מיסוי"/>
    <s v="מיסוי - פינוי-בינוי"/>
    <s v="תכנית מאושרת עם פעילות יזמית"/>
    <n v="7006460"/>
    <s v="508 20190348"/>
    <n v="508"/>
    <n v="20190348"/>
    <s v="בקשה מקוונת"/>
    <s v="הריסה"/>
    <n v="6496367"/>
    <s v="קריית אונו"/>
    <n v="2620"/>
    <s v="לוי אשכול"/>
    <n v="210"/>
    <n v="93"/>
    <n v="93"/>
    <m/>
    <d v="2019-09-23T00:00:00"/>
    <n v="0"/>
    <n v="0"/>
    <m/>
    <m/>
    <n v="122"/>
    <m/>
    <m/>
    <m/>
    <m/>
    <m/>
    <s v="הריסת בניין מגורים משותף קיים הכולל 4 קומות + קומת עמודים. מתחם פינוי בינוי לוי אשכול צפון -"/>
    <m/>
    <m/>
    <m/>
    <n v="2042775"/>
    <n v="3944"/>
    <m/>
    <d v="2020-02-13T00:00:00"/>
    <m/>
    <m/>
    <m/>
    <m/>
    <m/>
    <m/>
    <m/>
    <n v="122"/>
    <m/>
    <m/>
    <s v="הריסת בניין מגורים משותף קיים הכולל 4 קומות + קומת עמודים. מתחם פינוי בינוי לוי אשכול צפון - "/>
    <m/>
    <m/>
    <m/>
    <n v="2019"/>
    <x v="2"/>
    <s v="הריסה"/>
    <s v="הריסה"/>
    <m/>
    <n v="1"/>
    <m/>
    <m/>
    <m/>
    <n v="1"/>
    <s v="מקוונת (להיתר)"/>
    <s v="מגרש 107"/>
    <x v="1"/>
    <m/>
    <m/>
    <s v="אתר העירייה ודטה"/>
    <n v="7006460"/>
    <n v="2042775"/>
    <m/>
    <m/>
    <m/>
    <m/>
    <m/>
    <m/>
    <m/>
    <m/>
    <n v="231"/>
    <n v="231"/>
    <b v="1"/>
    <m/>
    <m/>
    <m/>
    <m/>
    <m/>
    <m/>
    <m/>
    <m/>
    <m/>
    <m/>
    <m/>
    <m/>
    <m/>
    <m/>
    <m/>
    <m/>
    <m/>
    <m/>
  </r>
  <r>
    <n v="1337"/>
    <m/>
    <m/>
    <m/>
    <m/>
    <m/>
    <m/>
    <m/>
    <m/>
    <m/>
    <m/>
    <n v="4088"/>
    <m/>
    <s v="תל אביב"/>
    <x v="25"/>
    <x v="119"/>
    <m/>
    <m/>
    <m/>
    <s v="מיסוי"/>
    <s v="פינוי-בינוי"/>
    <s v="תכנית מאושרת עם פעילות יזמית"/>
    <n v="7089002"/>
    <s v="508 20200106"/>
    <n v="508"/>
    <n v="20200106"/>
    <s v="בקשה מקוונת"/>
    <s v="הריסה"/>
    <n v="6496368"/>
    <s v="קריית אונו"/>
    <n v="2620"/>
    <s v="עגנון"/>
    <n v="248"/>
    <n v="0"/>
    <n v="0"/>
    <s v="     "/>
    <d v="2020-04-21T00:00:00"/>
    <n v="0"/>
    <n v="0"/>
    <m/>
    <m/>
    <n v="122"/>
    <s v="2020_01"/>
    <d v="2020-11-01T21:00:40"/>
    <m/>
    <m/>
    <m/>
    <s v="הריסה של 3 בנייני מגורים משותפים הכוללים 4 קומות + קומת עמודים מתחם פינוי בינוי לוי אשכול צפון - "/>
    <s v="NULL"/>
    <s v="NULL"/>
    <s v="NULL"/>
    <n v="2099742"/>
    <n v="4047"/>
    <s v="בקשה מקוונת"/>
    <d v="2021-01-28T00:00:00"/>
    <s v="הריסה"/>
    <n v="0"/>
    <n v="0"/>
    <m/>
    <m/>
    <m/>
    <m/>
    <n v="122"/>
    <m/>
    <m/>
    <s v="הריסה של 3 בנייני מגורים משותפים הכוללים 4 קומות + קומת עמודים מתחם פינוי בינוי לוי אשכול צפון - "/>
    <s v="NULL"/>
    <s v="NULL"/>
    <s v="לפי גוש חלקה (מרץ 2021)"/>
    <n v="2020"/>
    <x v="1"/>
    <s v="הריסה"/>
    <s v="הריסה"/>
    <m/>
    <n v="3"/>
    <m/>
    <m/>
    <m/>
    <n v="1"/>
    <s v="מקוונת (להיתר)"/>
    <s v="מגרש 105"/>
    <x v="1"/>
    <m/>
    <m/>
    <m/>
    <n v="7089002"/>
    <n v="2099742"/>
    <m/>
    <m/>
    <m/>
    <m/>
    <m/>
    <m/>
    <m/>
    <m/>
    <n v="231"/>
    <n v="231"/>
    <b v="1"/>
    <m/>
    <m/>
    <m/>
    <m/>
    <m/>
    <m/>
    <m/>
    <s v="אישור בתנאים"/>
    <m/>
    <m/>
    <m/>
    <m/>
    <m/>
    <m/>
    <m/>
    <m/>
    <m/>
    <m/>
  </r>
  <r>
    <n v="1391"/>
    <m/>
    <m/>
    <m/>
    <m/>
    <m/>
    <m/>
    <m/>
    <m/>
    <m/>
    <m/>
    <n v="4088"/>
    <m/>
    <s v="תל אביב"/>
    <x v="25"/>
    <x v="119"/>
    <m/>
    <m/>
    <m/>
    <s v="מיסוי"/>
    <s v="פינוי-בינוי"/>
    <s v="תכנית מאושרת עם פעילות יזמית"/>
    <n v="7113591"/>
    <s v="508 20200106"/>
    <n v="508"/>
    <n v="20200106"/>
    <s v="בקשה מקוונת"/>
    <s v="הריסה"/>
    <n v="6496368"/>
    <s v="קריית אונו"/>
    <n v="2620"/>
    <s v="עגנון"/>
    <n v="248"/>
    <n v="0"/>
    <n v="0"/>
    <s v="     "/>
    <d v="2020-04-21T00:00:00"/>
    <n v="0"/>
    <n v="0"/>
    <m/>
    <m/>
    <m/>
    <s v="2020_01"/>
    <d v="2020-11-01T21:00:40"/>
    <m/>
    <m/>
    <m/>
    <s v="הריסה של 3 בנייני מגורים משותפים הכוללים 4 קומות + קומת עמודים מתחם פינוי בינוי לוי אשכול צפון - "/>
    <s v="NULL"/>
    <s v="NULL"/>
    <s v="NULL"/>
    <s v="NULL"/>
    <m/>
    <m/>
    <m/>
    <m/>
    <m/>
    <m/>
    <m/>
    <m/>
    <m/>
    <m/>
    <m/>
    <m/>
    <m/>
    <s v="NULL"/>
    <s v="NULL"/>
    <s v="NULL"/>
    <s v="לפי גוש חלקה (מרץ 2021)"/>
    <n v="2020"/>
    <x v="0"/>
    <s v="הריסה"/>
    <m/>
    <m/>
    <m/>
    <m/>
    <m/>
    <m/>
    <n v="4"/>
    <s v="מקוונת (להיתר)"/>
    <m/>
    <x v="0"/>
    <m/>
    <m/>
    <m/>
    <m/>
    <m/>
    <m/>
    <m/>
    <m/>
    <m/>
    <m/>
    <m/>
    <m/>
    <m/>
    <n v="231"/>
    <n v="231"/>
    <b v="1"/>
    <m/>
    <m/>
    <m/>
    <m/>
    <m/>
    <m/>
    <m/>
    <s v="אישור בתנאים"/>
    <m/>
    <m/>
    <m/>
    <m/>
    <m/>
    <m/>
    <m/>
    <m/>
    <m/>
    <m/>
  </r>
  <r>
    <n v="1415"/>
    <m/>
    <m/>
    <m/>
    <m/>
    <m/>
    <m/>
    <s v="אין כתובת והבקשה לא נמצאה באתר העירייה"/>
    <m/>
    <m/>
    <m/>
    <n v="4088"/>
    <m/>
    <s v="תל אביב"/>
    <x v="25"/>
    <x v="119"/>
    <m/>
    <m/>
    <m/>
    <s v="מיסוי"/>
    <s v="פינוי-בינוי"/>
    <s v="תכנית מאושרת עם פעילות יזמית"/>
    <n v="7215006"/>
    <s v="508 20200063"/>
    <n v="508"/>
    <n v="20200063"/>
    <s v="בקשה למידע להיתר"/>
    <s v="שימוש חורג, בנייה חדשה"/>
    <n v="64962101"/>
    <s v="קריית אונו"/>
    <n v="2620"/>
    <m/>
    <n v="0"/>
    <n v="0"/>
    <n v="0"/>
    <s v="     "/>
    <d v="2020-09-10T00:00:00"/>
    <n v="0"/>
    <n v="244"/>
    <m/>
    <m/>
    <n v="244"/>
    <s v="2020_04"/>
    <d v="2021-01-28T10:43:04"/>
    <m/>
    <m/>
    <m/>
    <s v=" שני בנייני מגורים מעל 4 קומות תת קרקעיות (חניון) בניין במגרש 101 כולל מסחר, 21 קומות על קרקעיות + קומה טכנית, 122 יח&quot;ד בניין במגרש 102 כולל מסחר, מבנה ציבור 21 קומות על קרקעיות + קומה טכנית, 122 יח&quot;ד "/>
    <s v="NULL"/>
    <s v="NULL"/>
    <s v="NULL"/>
    <s v="NULL"/>
    <m/>
    <m/>
    <m/>
    <m/>
    <m/>
    <m/>
    <m/>
    <m/>
    <m/>
    <m/>
    <m/>
    <m/>
    <m/>
    <m/>
    <s v="NULL"/>
    <s v="NULL"/>
    <s v="לפי תכנית (מרץ 2021)"/>
    <n v="2020"/>
    <x v="0"/>
    <s v="בנייה"/>
    <m/>
    <m/>
    <n v="5"/>
    <n v="1"/>
    <n v="1"/>
    <m/>
    <n v="1"/>
    <s v="למידע"/>
    <s v="מגרשים 101 102. לפי המנהלת: 115 יחד במגרש 102. 122 יחד במגרש 101."/>
    <x v="0"/>
    <m/>
    <m/>
    <m/>
    <m/>
    <m/>
    <m/>
    <m/>
    <m/>
    <m/>
    <m/>
    <m/>
    <m/>
    <m/>
    <n v="231"/>
    <n v="231"/>
    <b v="1"/>
    <m/>
    <m/>
    <m/>
    <m/>
    <m/>
    <m/>
    <m/>
    <s v="הבקשה לא נמצאה באתר העירייה"/>
    <m/>
    <m/>
    <m/>
    <m/>
    <m/>
    <m/>
    <m/>
    <m/>
    <m/>
    <m/>
  </r>
  <r>
    <n v="609"/>
    <m/>
    <m/>
    <m/>
    <m/>
    <m/>
    <m/>
    <m/>
    <m/>
    <m/>
    <m/>
    <n v="4006"/>
    <m/>
    <s v="תל אביב"/>
    <x v="25"/>
    <x v="120"/>
    <m/>
    <m/>
    <m/>
    <s v="מיסוי"/>
    <s v="פינוי-בינוי"/>
    <s v="הושלם"/>
    <n v="689664"/>
    <s v="551 20050283"/>
    <n v="551"/>
    <n v="20050283"/>
    <s v="בקשה להיתר"/>
    <s v="הריסה"/>
    <n v="64912131"/>
    <s v="קריית אונו"/>
    <n v="2620"/>
    <s v="שאול המלך"/>
    <n v="147"/>
    <n v="0"/>
    <n v="0"/>
    <m/>
    <d v="2005-06-28T00:00:00"/>
    <n v="0"/>
    <n v="0"/>
    <m/>
    <m/>
    <m/>
    <m/>
    <m/>
    <m/>
    <m/>
    <m/>
    <s v="הריסת בנין משותף"/>
    <m/>
    <m/>
    <m/>
    <n v="181861"/>
    <n v="2047"/>
    <m/>
    <d v="2005-07-27T00:00:00"/>
    <m/>
    <n v="0"/>
    <n v="0"/>
    <m/>
    <m/>
    <m/>
    <m/>
    <m/>
    <m/>
    <m/>
    <s v="הריסת בנין משותף"/>
    <m/>
    <m/>
    <s v="שליפת חלקה 0 (אוגוסט 2020)"/>
    <n v="2005"/>
    <x v="17"/>
    <s v="הריסה"/>
    <s v="הריסה"/>
    <m/>
    <s v="?"/>
    <m/>
    <m/>
    <m/>
    <n v="2"/>
    <s v="להיתר"/>
    <m/>
    <x v="2"/>
    <m/>
    <m/>
    <m/>
    <m/>
    <m/>
    <m/>
    <m/>
    <m/>
    <m/>
    <m/>
    <m/>
    <m/>
    <s v="מיצוי יח&quot;ד בפרויקט"/>
    <n v="0"/>
    <n v="0"/>
    <b v="1"/>
    <m/>
    <m/>
    <m/>
    <m/>
    <m/>
    <m/>
    <m/>
    <m/>
    <m/>
    <m/>
    <m/>
    <m/>
    <m/>
    <m/>
    <m/>
    <m/>
    <m/>
    <m/>
  </r>
  <r>
    <n v="613"/>
    <m/>
    <m/>
    <m/>
    <m/>
    <m/>
    <m/>
    <m/>
    <m/>
    <m/>
    <m/>
    <n v="4006"/>
    <m/>
    <s v="תל אביב"/>
    <x v="25"/>
    <x v="120"/>
    <m/>
    <m/>
    <m/>
    <s v="מיסוי"/>
    <s v="פינוי-בינוי"/>
    <s v="הושלם"/>
    <n v="690220"/>
    <s v="551 20070408"/>
    <n v="551"/>
    <n v="20070408"/>
    <s v="בקשה להיתר"/>
    <s v="בניה חדשה"/>
    <n v="6491165"/>
    <s v="קריית אונו"/>
    <n v="2620"/>
    <s v="שאול המלך"/>
    <n v="147"/>
    <n v="3"/>
    <n v="3"/>
    <m/>
    <d v="2007-07-18T00:00:00"/>
    <n v="0"/>
    <n v="0"/>
    <n v="15"/>
    <n v="41"/>
    <n v="56"/>
    <m/>
    <m/>
    <m/>
    <m/>
    <m/>
    <s v=" מעל שתי קומות מרתף קיימות בנין מגורים בן 15 קומות מעל קומת קרקע  + חדרים על הגג,  סה&quot;כ  56 יח&quot;ד "/>
    <m/>
    <m/>
    <m/>
    <n v="182010"/>
    <n v="2532"/>
    <m/>
    <d v="2008-09-15T00:00:00"/>
    <m/>
    <n v="0"/>
    <n v="0"/>
    <n v="15"/>
    <m/>
    <n v="41"/>
    <m/>
    <n v="56"/>
    <m/>
    <m/>
    <s v=" מעל שתי קומות מרתף קיימות בנין מגורים בן 15 קומות מעל קומת קרקע  + חדרים על הגג,  סה&quot;כ  56 יח&quot;ד "/>
    <m/>
    <m/>
    <m/>
    <n v="2007"/>
    <x v="16"/>
    <s v="בנייה"/>
    <s v="בנייה"/>
    <m/>
    <n v="2"/>
    <m/>
    <m/>
    <m/>
    <n v="1"/>
    <s v="להיתר"/>
    <m/>
    <x v="1"/>
    <m/>
    <s v="דטה מהעבר"/>
    <s v="דטה מהעבר"/>
    <n v="690220"/>
    <n v="182010"/>
    <m/>
    <m/>
    <m/>
    <m/>
    <m/>
    <m/>
    <m/>
    <s v="מיצוי יח&quot;ד בפרויקט"/>
    <n v="0"/>
    <n v="0"/>
    <b v="1"/>
    <m/>
    <m/>
    <m/>
    <m/>
    <m/>
    <m/>
    <m/>
    <m/>
    <m/>
    <m/>
    <m/>
    <m/>
    <m/>
    <m/>
    <m/>
    <m/>
    <m/>
    <m/>
  </r>
  <r>
    <n v="612"/>
    <m/>
    <m/>
    <m/>
    <m/>
    <m/>
    <m/>
    <m/>
    <m/>
    <m/>
    <m/>
    <n v="4006"/>
    <m/>
    <s v="תל אביב"/>
    <x v="25"/>
    <x v="120"/>
    <m/>
    <m/>
    <m/>
    <s v="מיסוי"/>
    <s v="פינוי-בינוי"/>
    <s v="הושלם"/>
    <n v="691736"/>
    <s v="551 20130466"/>
    <n v="551"/>
    <n v="20130466"/>
    <s v="בקשה להיתר"/>
    <s v="תוספת בניה"/>
    <n v="6491157"/>
    <s v="קריית אונו"/>
    <n v="2620"/>
    <s v="שאול המלך"/>
    <n v="147"/>
    <n v="3"/>
    <n v="3"/>
    <m/>
    <d v="2013-12-08T00:00:00"/>
    <n v="0"/>
    <n v="43"/>
    <n v="8"/>
    <n v="43"/>
    <n v="51"/>
    <m/>
    <m/>
    <m/>
    <m/>
    <m/>
    <s v="בניין משותף: תוספת 10 קומות+קומה חלקית של חדרי יציאה לגג. שינוי קומות מרתפים + שינוי קומת קרקע והוספת 2 דירות גן. תוספת 43 יח&quot;ד ס&quot;ה 51 יח&quot;ד בבניין. "/>
    <m/>
    <m/>
    <m/>
    <n v="182425"/>
    <n v="3333"/>
    <m/>
    <d v="2014-05-07T00:00:00"/>
    <m/>
    <n v="0"/>
    <n v="43"/>
    <n v="8"/>
    <m/>
    <n v="43"/>
    <m/>
    <n v="51"/>
    <m/>
    <m/>
    <s v="    והוספת 2 דירות גן. תוספת 43 יח&quot;ד ס&quot;ה 51 יח&quot;ד בבניין. 1. בניין משותף: תוספת 10 קומות+קומה חלקית ליציאה לגג, שינוי קומות מרתפים, שינוי קומת קרקע 2. הקמת חניון ציבורי.      3. הריסת מבנים קיימים כמסומן בתשריט. "/>
    <m/>
    <m/>
    <m/>
    <n v="2013"/>
    <x v="8"/>
    <s v="בנייה"/>
    <s v="הריסה + בנייה"/>
    <m/>
    <n v="1"/>
    <m/>
    <m/>
    <m/>
    <n v="1"/>
    <s v="להיתר"/>
    <m/>
    <x v="1"/>
    <m/>
    <s v="דטה מהעבר"/>
    <s v="דטה מהעבר"/>
    <n v="691736"/>
    <n v="182425"/>
    <m/>
    <m/>
    <m/>
    <m/>
    <m/>
    <m/>
    <m/>
    <s v="מיצוי יח&quot;ד בפרויקט"/>
    <n v="0"/>
    <n v="0"/>
    <b v="1"/>
    <m/>
    <m/>
    <m/>
    <m/>
    <m/>
    <m/>
    <m/>
    <m/>
    <m/>
    <m/>
    <m/>
    <m/>
    <m/>
    <m/>
    <m/>
    <m/>
    <m/>
    <m/>
  </r>
  <r>
    <n v="614"/>
    <m/>
    <m/>
    <m/>
    <m/>
    <m/>
    <m/>
    <m/>
    <m/>
    <m/>
    <m/>
    <n v="4006"/>
    <m/>
    <s v="תל אביב"/>
    <x v="25"/>
    <x v="120"/>
    <m/>
    <m/>
    <m/>
    <s v="מיסוי"/>
    <s v="פינוי-בינוי"/>
    <s v="הושלם"/>
    <n v="690221"/>
    <s v="551 20070409"/>
    <n v="551"/>
    <n v="20070409"/>
    <s v="בקשה להיתר"/>
    <s v="בניה חדשה"/>
    <n v="6491166"/>
    <s v="קריית אונו"/>
    <n v="2620"/>
    <s v="שאול המלך"/>
    <n v="147"/>
    <n v="4"/>
    <n v="4"/>
    <m/>
    <d v="2007-07-18T00:00:00"/>
    <n v="0"/>
    <n v="0"/>
    <n v="15"/>
    <n v="41"/>
    <n v="56"/>
    <m/>
    <m/>
    <m/>
    <m/>
    <m/>
    <s v="  ושתי קומות מרתף קיימות בנין מגורים בן 15 קומות מעל ק.קרקע  + חדרים על הגג   סה&quot;כ  56יח&quot;ד "/>
    <m/>
    <m/>
    <m/>
    <n v="183501"/>
    <n v="2505"/>
    <m/>
    <d v="2008-07-28T00:00:00"/>
    <m/>
    <n v="0"/>
    <n v="0"/>
    <n v="15"/>
    <m/>
    <n v="41"/>
    <m/>
    <n v="56"/>
    <m/>
    <m/>
    <s v="  (מעל שתי קומות מרתף קיימות) בנין מגורים בן 15 קומות מעל ק.קרקע  + חדרים על הגג, סה&quot;כ 56 יח&quot;ד "/>
    <m/>
    <m/>
    <m/>
    <n v="2007"/>
    <x v="16"/>
    <s v="בנייה"/>
    <s v="בנייה"/>
    <m/>
    <n v="3"/>
    <m/>
    <m/>
    <m/>
    <n v="1"/>
    <s v="להיתר"/>
    <m/>
    <x v="1"/>
    <m/>
    <s v="דטה מהעבר"/>
    <s v="דטה מהעבר"/>
    <n v="690221"/>
    <n v="183501"/>
    <m/>
    <m/>
    <m/>
    <m/>
    <m/>
    <m/>
    <m/>
    <s v="מיצוי יח&quot;ד בפרויקט"/>
    <n v="0"/>
    <n v="0"/>
    <b v="1"/>
    <m/>
    <m/>
    <m/>
    <m/>
    <m/>
    <m/>
    <m/>
    <m/>
    <m/>
    <m/>
    <m/>
    <m/>
    <m/>
    <m/>
    <m/>
    <m/>
    <m/>
    <m/>
  </r>
  <r>
    <n v="610"/>
    <m/>
    <m/>
    <m/>
    <m/>
    <m/>
    <m/>
    <m/>
    <m/>
    <m/>
    <m/>
    <n v="4006"/>
    <m/>
    <s v="תל אביב"/>
    <x v="25"/>
    <x v="120"/>
    <m/>
    <m/>
    <m/>
    <s v="מיסוי"/>
    <s v="פינוי-בינוי"/>
    <s v="הושלם"/>
    <n v="690586"/>
    <s v="551 20080400"/>
    <n v="551"/>
    <n v="20080400"/>
    <s v="בקשה להיתר"/>
    <s v="בניה חדשה"/>
    <n v="6491172"/>
    <s v="קריית אונו"/>
    <n v="2620"/>
    <s v="שאול המלך"/>
    <n v="147"/>
    <n v="5"/>
    <n v="5"/>
    <m/>
    <d v="2008-08-13T00:00:00"/>
    <n v="0"/>
    <n v="0"/>
    <n v="0"/>
    <n v="0"/>
    <n v="40"/>
    <m/>
    <m/>
    <m/>
    <m/>
    <m/>
    <s v=" 1. הקמת בנין בן 9 קומות + קומת כניסה, מעל 2 קומות מרתף , סה&quot;כ 40 יח&quot;ד  2. שינוי מיקום דיפון  בית מגורים משותף - 108 ב' - "/>
    <m/>
    <m/>
    <m/>
    <n v="182494"/>
    <n v="2620"/>
    <m/>
    <d v="2009-06-16T00:00:00"/>
    <m/>
    <n v="0"/>
    <n v="0"/>
    <n v="0"/>
    <m/>
    <n v="0"/>
    <m/>
    <n v="40"/>
    <m/>
    <m/>
    <s v="1. הקמת 2 מרתפים עד מפלס 0.00 +, כולל 2 יח&quot;ד 2. שינוי מיקום דיפון שלב א' בבניית בית מגורים משותף (108 ב') הכולל: "/>
    <m/>
    <m/>
    <m/>
    <n v="2008"/>
    <x v="13"/>
    <s v="חפירה ודיפון + בנייה"/>
    <s v="בנייה"/>
    <m/>
    <n v="4"/>
    <m/>
    <m/>
    <m/>
    <n v="2"/>
    <s v="להיתר"/>
    <m/>
    <x v="2"/>
    <m/>
    <s v="דטה מהעבר"/>
    <s v="דטה מהעבר"/>
    <n v="690586"/>
    <n v="182494"/>
    <m/>
    <m/>
    <m/>
    <m/>
    <m/>
    <m/>
    <m/>
    <s v="מיצוי יח&quot;ד בפרויקט"/>
    <n v="0"/>
    <n v="0"/>
    <b v="1"/>
    <m/>
    <m/>
    <m/>
    <m/>
    <m/>
    <m/>
    <m/>
    <m/>
    <m/>
    <m/>
    <m/>
    <m/>
    <m/>
    <m/>
    <m/>
    <m/>
    <m/>
    <m/>
  </r>
  <r>
    <n v="611"/>
    <m/>
    <m/>
    <m/>
    <m/>
    <m/>
    <m/>
    <m/>
    <m/>
    <m/>
    <m/>
    <n v="4006"/>
    <m/>
    <s v="תל אביב"/>
    <x v="25"/>
    <x v="120"/>
    <m/>
    <m/>
    <m/>
    <s v="מיסוי"/>
    <s v="פינוי-בינוי"/>
    <s v="הושלם"/>
    <n v="690745"/>
    <s v="551 20090250"/>
    <n v="551"/>
    <n v="20090250"/>
    <s v="בקשה להיתר"/>
    <s v="בניה חדשה"/>
    <n v="6491172"/>
    <s v="קריית אונו"/>
    <n v="2620"/>
    <s v="שאול המלך"/>
    <n v="147"/>
    <n v="5"/>
    <n v="5"/>
    <m/>
    <d v="2009-06-04T00:00:00"/>
    <n v="0"/>
    <n v="0"/>
    <n v="11"/>
    <n v="29"/>
    <n v="40"/>
    <m/>
    <m/>
    <m/>
    <m/>
    <m/>
    <s v=" בית מגורים משותף - 108ב  בקשה לבנית 10 קומות  מגורים מעל קומת קרקע  סה&quot;כ -  40 יח&quot;ד  מעל 2 קומות מרתף ו2 דירות בקומה 1- קיימות. "/>
    <m/>
    <m/>
    <m/>
    <n v="181066"/>
    <n v="2691"/>
    <m/>
    <d v="2009-11-19T00:00:00"/>
    <m/>
    <n v="0"/>
    <n v="0"/>
    <n v="11"/>
    <m/>
    <n v="29"/>
    <m/>
    <n v="40"/>
    <m/>
    <m/>
    <s v="בית מגורים משותף - 108ב בקשה לבנית 10 קומות  מגורים מעל קומת קרקע  סה&quot;כ -  40 יח&quot;ד מעל 2 קומות מרתף ו2 דירות בקומה 1- קיימות. "/>
    <m/>
    <m/>
    <m/>
    <n v="2009"/>
    <x v="13"/>
    <s v="בנייה"/>
    <s v="בנייה"/>
    <m/>
    <n v="4"/>
    <m/>
    <m/>
    <m/>
    <n v="1"/>
    <s v="להיתר"/>
    <m/>
    <x v="1"/>
    <m/>
    <s v="דטה מהעבר"/>
    <s v="דטה מהעבר"/>
    <n v="690745"/>
    <n v="181066"/>
    <m/>
    <m/>
    <m/>
    <m/>
    <m/>
    <m/>
    <m/>
    <s v="מיצוי יח&quot;ד בפרויקט"/>
    <n v="0"/>
    <n v="0"/>
    <b v="1"/>
    <m/>
    <m/>
    <m/>
    <m/>
    <m/>
    <m/>
    <m/>
    <m/>
    <m/>
    <m/>
    <m/>
    <m/>
    <m/>
    <m/>
    <m/>
    <m/>
    <m/>
    <m/>
  </r>
  <r>
    <n v="1647"/>
    <m/>
    <m/>
    <m/>
    <m/>
    <m/>
    <m/>
    <m/>
    <m/>
    <m/>
    <m/>
    <n v="4006"/>
    <m/>
    <s v="תל אביב"/>
    <x v="25"/>
    <x v="120"/>
    <m/>
    <m/>
    <m/>
    <s v="מיסוי"/>
    <s v="פינוי-בינוי"/>
    <s v="הושלם"/>
    <n v="690011"/>
    <s v="551 20060562"/>
    <n v="551"/>
    <n v="20060562"/>
    <s v="בקשה להיתר"/>
    <m/>
    <n v="6491167"/>
    <s v="קריית אונו"/>
    <n v="2620"/>
    <s v="שאול המלך"/>
    <n v="147"/>
    <n v="6"/>
    <n v="6"/>
    <m/>
    <d v="2006-11-02T00:00:00"/>
    <m/>
    <m/>
    <n v="24"/>
    <n v="32"/>
    <n v="56"/>
    <m/>
    <m/>
    <m/>
    <m/>
    <m/>
    <s v="בית מגורים משותף (מגרש 103) הכולל: הקמת 56 יח&quot;ד, בבנין בן 15 קומות (כולל ק. קרקע מעל 2 קומות חניה תת קרקעיות קיימות). "/>
    <m/>
    <m/>
    <m/>
    <n v="182579"/>
    <n v="2303"/>
    <s v="בקשה להיתר"/>
    <d v="2007-06-07T00:00:00"/>
    <m/>
    <m/>
    <m/>
    <n v="24"/>
    <m/>
    <n v="32"/>
    <m/>
    <n v="56"/>
    <m/>
    <m/>
    <s v="בית מגורים משותף (מגרש 103) הכולל: הקמת 56 יח&quot;ד, בבנין בן 15 קומות כולל ק. קרקע מעל 2 קומות חניה תת קרקעיות קיימות. "/>
    <m/>
    <m/>
    <m/>
    <n v="2006"/>
    <x v="15"/>
    <s v="בנייה"/>
    <s v="בנייה"/>
    <m/>
    <n v="5"/>
    <m/>
    <m/>
    <m/>
    <n v="1"/>
    <s v="להיתר"/>
    <m/>
    <x v="1"/>
    <m/>
    <m/>
    <m/>
    <n v="690011"/>
    <n v="182579"/>
    <m/>
    <m/>
    <m/>
    <m/>
    <m/>
    <m/>
    <m/>
    <s v="מיצוי יח&quot;ד בפרויקט"/>
    <n v="0"/>
    <n v="0"/>
    <b v="1"/>
    <m/>
    <m/>
    <m/>
    <m/>
    <m/>
    <m/>
    <m/>
    <m/>
    <m/>
    <m/>
    <m/>
    <m/>
    <m/>
    <m/>
    <m/>
    <m/>
    <m/>
    <m/>
  </r>
  <r>
    <n v="615"/>
    <m/>
    <m/>
    <m/>
    <m/>
    <m/>
    <m/>
    <m/>
    <m/>
    <m/>
    <m/>
    <n v="4006"/>
    <m/>
    <s v="תל אביב"/>
    <x v="25"/>
    <x v="120"/>
    <m/>
    <m/>
    <m/>
    <s v="מיסוי"/>
    <s v="פינוי-בינוי"/>
    <s v="הושלם"/>
    <n v="689577"/>
    <s v="551 20050106"/>
    <n v="551"/>
    <n v="20050106"/>
    <s v="בקשה להיתר"/>
    <s v="תוספת בניה"/>
    <n v="6491171"/>
    <s v="קריית אונו"/>
    <n v="2620"/>
    <s v="שאול המלך"/>
    <n v="147"/>
    <n v="7"/>
    <n v="7"/>
    <m/>
    <d v="2005-03-08T00:00:00"/>
    <n v="0"/>
    <n v="0"/>
    <n v="18"/>
    <n v="22"/>
    <n v="40"/>
    <m/>
    <m/>
    <m/>
    <m/>
    <m/>
    <s v="בנין משותף - 107 ד': מעל ק. קרקע + קומה 1- + 2 מרתפי חניה - סה&quot;כ 40 יח&quot;ד תוספת קומה 9 וחדרי יציאה לגג, לבנין בן 8 קומות "/>
    <m/>
    <m/>
    <m/>
    <n v="183214"/>
    <n v="2078"/>
    <m/>
    <d v="2005-10-30T00:00:00"/>
    <m/>
    <n v="0"/>
    <n v="0"/>
    <n v="18"/>
    <m/>
    <n v="22"/>
    <m/>
    <n v="40"/>
    <m/>
    <m/>
    <s v="בנין משותף - 107 ד': מעל ק. קרקע + קומה 1- + 2 מרתפי חניה - סה&quot;כ 40 יח&quot;ד תוספת קומה 9 וחדרי יציאה לגג, לבנין בן 8 קומות "/>
    <m/>
    <m/>
    <m/>
    <n v="2005"/>
    <x v="17"/>
    <s v="בנייה"/>
    <s v="בנייה"/>
    <m/>
    <n v="6"/>
    <m/>
    <m/>
    <m/>
    <n v="1"/>
    <s v="להיתר"/>
    <m/>
    <x v="1"/>
    <m/>
    <s v="דטה מהעבר"/>
    <s v="דטה מהעבר"/>
    <n v="689577"/>
    <n v="183214"/>
    <m/>
    <m/>
    <m/>
    <m/>
    <m/>
    <m/>
    <m/>
    <s v="מיצוי יח&quot;ד בפרויקט"/>
    <n v="0"/>
    <n v="0"/>
    <b v="1"/>
    <m/>
    <m/>
    <m/>
    <m/>
    <m/>
    <m/>
    <m/>
    <m/>
    <m/>
    <m/>
    <m/>
    <m/>
    <m/>
    <m/>
    <m/>
    <m/>
    <m/>
    <m/>
  </r>
  <r>
    <n v="616"/>
    <m/>
    <m/>
    <m/>
    <m/>
    <m/>
    <m/>
    <m/>
    <m/>
    <m/>
    <m/>
    <n v="4006"/>
    <m/>
    <s v="תל אביב"/>
    <x v="25"/>
    <x v="120"/>
    <m/>
    <m/>
    <m/>
    <s v="מיסוי"/>
    <s v="פינוי-בינוי"/>
    <s v="הושלם"/>
    <n v="689260"/>
    <s v="551 20040121"/>
    <n v="551"/>
    <n v="20040121"/>
    <s v="בקשה להיתר"/>
    <s v="בניה חדשה"/>
    <n v="6491168"/>
    <s v="קריית אונו"/>
    <n v="2620"/>
    <s v="שאול המלך"/>
    <n v="147"/>
    <n v="8"/>
    <n v="8"/>
    <m/>
    <d v="2004-03-30T00:00:00"/>
    <n v="0"/>
    <n v="0"/>
    <n v="24"/>
    <n v="32"/>
    <n v="56"/>
    <m/>
    <m/>
    <m/>
    <m/>
    <m/>
    <s v="‏1. בנין מגורים בן 14 קומות + 2 קומות חניה תת קרקעית  - סה&quot;כ 56 יח&quot;ד. ‏2. העברת שטחי בניה ממגרש 101 בסך של 264 מ&quot;ר. ‏3. העברת שטחי בניה ממגרש 102 בסך של 161 מ&quot;ר. ‏4. העברת שטחי  בניה ממגרש 103 בסך של 161 מ&quot;ר. ‏5. העברת שטחי שרות ממגרש 101 בסך של 45  מ&quot;ר ."/>
    <m/>
    <m/>
    <m/>
    <n v="181770"/>
    <n v="1935"/>
    <m/>
    <d v="2004-12-02T00:00:00"/>
    <m/>
    <n v="0"/>
    <n v="0"/>
    <n v="24"/>
    <m/>
    <n v="32"/>
    <m/>
    <n v="56"/>
    <m/>
    <m/>
    <s v="בנין מגורים בן 14 קומות + 2 קומות חניה תת קרקעית  - סה&quot;כ 56 יח&quot;ד. "/>
    <m/>
    <m/>
    <m/>
    <n v="2004"/>
    <x v="18"/>
    <s v="בנייה"/>
    <s v="בנייה"/>
    <m/>
    <n v="7"/>
    <m/>
    <m/>
    <m/>
    <n v="1"/>
    <s v="להיתר"/>
    <m/>
    <x v="1"/>
    <m/>
    <s v="דטה מהעבר"/>
    <s v="דטה מהעבר"/>
    <n v="689260"/>
    <n v="181770"/>
    <m/>
    <m/>
    <m/>
    <m/>
    <m/>
    <m/>
    <m/>
    <s v="מיצוי יח&quot;ד בפרויקט"/>
    <n v="0"/>
    <n v="0"/>
    <b v="1"/>
    <m/>
    <m/>
    <m/>
    <m/>
    <m/>
    <m/>
    <m/>
    <m/>
    <m/>
    <m/>
    <m/>
    <m/>
    <m/>
    <m/>
    <m/>
    <m/>
    <m/>
    <m/>
  </r>
  <r>
    <n v="617"/>
    <m/>
    <m/>
    <m/>
    <m/>
    <m/>
    <m/>
    <m/>
    <m/>
    <m/>
    <m/>
    <n v="4006"/>
    <m/>
    <s v="תל אביב"/>
    <x v="25"/>
    <x v="120"/>
    <m/>
    <m/>
    <m/>
    <s v="מיסוי"/>
    <s v="פינוי-בינוי"/>
    <s v="הושלם"/>
    <n v="689138"/>
    <s v="551 20030168"/>
    <n v="551"/>
    <n v="20030168"/>
    <s v="בקשה להיתר"/>
    <s v="בניה חדשה"/>
    <n v="6491171"/>
    <s v="קריית אונו"/>
    <n v="2620"/>
    <s v="שאול המלך"/>
    <n v="147"/>
    <n v="9"/>
    <n v="9"/>
    <m/>
    <d v="2003-11-02T00:00:00"/>
    <n v="0"/>
    <n v="0"/>
    <n v="11"/>
    <n v="29"/>
    <n v="40"/>
    <m/>
    <m/>
    <m/>
    <m/>
    <m/>
    <s v="בקשה לקבלת היתר בניה לבנין מגורים בן 9 קומות+ קומה 1- וכן 2 מרתפי חניה. סה&quot;כ 40 יח&quot;ד "/>
    <m/>
    <m/>
    <m/>
    <n v="181741"/>
    <n v="1832"/>
    <m/>
    <d v="2004-03-08T00:00:00"/>
    <m/>
    <n v="0"/>
    <n v="0"/>
    <n v="11"/>
    <m/>
    <n v="29"/>
    <m/>
    <n v="40"/>
    <m/>
    <m/>
    <s v="בנין מגורים בן 9 קומות + 2 קומות מרתף - סה&quot;כ 40 יח&quot;ד. "/>
    <m/>
    <m/>
    <m/>
    <n v="2003"/>
    <x v="18"/>
    <s v="בנייה"/>
    <s v="בנייה"/>
    <m/>
    <n v="8"/>
    <m/>
    <m/>
    <m/>
    <n v="1"/>
    <s v="להיתר"/>
    <m/>
    <x v="1"/>
    <m/>
    <s v="דטה מהעבר"/>
    <s v="דטה מהעבר"/>
    <n v="689138"/>
    <n v="181741"/>
    <m/>
    <m/>
    <m/>
    <m/>
    <m/>
    <m/>
    <m/>
    <s v="מיצוי יח&quot;ד בפרויקט"/>
    <n v="0"/>
    <n v="0"/>
    <b v="1"/>
    <m/>
    <m/>
    <m/>
    <m/>
    <m/>
    <m/>
    <m/>
    <m/>
    <m/>
    <m/>
    <m/>
    <m/>
    <m/>
    <m/>
    <m/>
    <m/>
    <m/>
    <m/>
  </r>
  <r>
    <n v="618"/>
    <m/>
    <m/>
    <m/>
    <m/>
    <m/>
    <m/>
    <m/>
    <m/>
    <m/>
    <m/>
    <n v="4006"/>
    <m/>
    <s v="תל אביב"/>
    <x v="25"/>
    <x v="120"/>
    <m/>
    <m/>
    <m/>
    <s v="מיסוי"/>
    <s v="פינוי-בינוי"/>
    <s v="הושלם"/>
    <n v="689860"/>
    <s v="551 20060116"/>
    <n v="551"/>
    <n v="20060116"/>
    <s v="בקשה להיתר"/>
    <s v="תוכ' שינוי' ללא תוספת"/>
    <n v="6491169"/>
    <s v="קריית אונו"/>
    <n v="2620"/>
    <s v="שאול המלך"/>
    <n v="147"/>
    <n v="10"/>
    <n v="10"/>
    <m/>
    <d v="2006-03-07T00:00:00"/>
    <n v="0"/>
    <n v="0"/>
    <n v="24"/>
    <n v="32"/>
    <n v="56"/>
    <m/>
    <m/>
    <m/>
    <m/>
    <m/>
    <s v="אשור בדיעבד לעמודים וגזוזטראות בחזית המערבית בקשה להקמת עמודים וגזוזטראות בחזית מערבית בדיעבד תוכ' שינויים בבית מגורים משותף (15 קומות + קרקע מעל 2 קומות מרתף) הכוללת: "/>
    <m/>
    <m/>
    <m/>
    <n v="181912"/>
    <n v="2172"/>
    <m/>
    <d v="2006-07-02T00:00:00"/>
    <m/>
    <n v="0"/>
    <n v="0"/>
    <n v="24"/>
    <m/>
    <n v="32"/>
    <m/>
    <n v="56"/>
    <m/>
    <m/>
    <s v="אשור בדיעבד לעמודים וגזוזטראות בחזית המערבית תוכ' שינויים בבית מגורים משותף (15 קומות + קרקע מעל 2 קומות מרתף) הכוללת: "/>
    <m/>
    <m/>
    <m/>
    <n v="2006"/>
    <x v="19"/>
    <s v="בנייה"/>
    <s v="בנייה (שינויים)"/>
    <m/>
    <n v="9"/>
    <m/>
    <m/>
    <m/>
    <n v="1"/>
    <s v="להיתר"/>
    <m/>
    <x v="1"/>
    <m/>
    <s v="דטה מהעבר"/>
    <s v="דטה מהעבר"/>
    <n v="689860"/>
    <n v="181912"/>
    <m/>
    <m/>
    <m/>
    <m/>
    <m/>
    <m/>
    <m/>
    <s v="מיצוי יח&quot;ד בפרויקט"/>
    <n v="0"/>
    <n v="0"/>
    <b v="1"/>
    <m/>
    <m/>
    <m/>
    <m/>
    <m/>
    <m/>
    <m/>
    <m/>
    <m/>
    <m/>
    <m/>
    <m/>
    <m/>
    <m/>
    <m/>
    <m/>
    <m/>
    <m/>
  </r>
  <r>
    <n v="619"/>
    <m/>
    <m/>
    <m/>
    <m/>
    <m/>
    <m/>
    <m/>
    <m/>
    <m/>
    <m/>
    <n v="4006"/>
    <m/>
    <s v="תל אביב"/>
    <x v="25"/>
    <x v="120"/>
    <m/>
    <m/>
    <m/>
    <s v="מיסוי"/>
    <s v="פינוי-בינוי"/>
    <s v="הושלם"/>
    <n v="689212"/>
    <s v="551 20040023"/>
    <n v="551"/>
    <n v="20040023"/>
    <s v="בקשה להיתר"/>
    <s v="הריסה ובניה חדשה"/>
    <n v="6491170"/>
    <s v="קריית אונו"/>
    <n v="2620"/>
    <s v="שאול המלך"/>
    <n v="147"/>
    <n v="11"/>
    <n v="11"/>
    <m/>
    <d v="2004-01-29T00:00:00"/>
    <n v="0"/>
    <n v="0"/>
    <n v="18"/>
    <n v="22"/>
    <n v="40"/>
    <m/>
    <m/>
    <m/>
    <m/>
    <m/>
    <s v="הקמת בנין בן 9 קומות + קומת כניסה, מעל 2 קומות מרתף קיימות, סה&quot;כ 40 יח&quot;ד שלב ב' בבנית בנין משותף - 106 ו' הכולל: "/>
    <m/>
    <m/>
    <m/>
    <n v="181759"/>
    <n v="2072"/>
    <m/>
    <d v="2005-09-21T00:00:00"/>
    <m/>
    <n v="0"/>
    <n v="0"/>
    <n v="18"/>
    <m/>
    <n v="22"/>
    <m/>
    <n v="40"/>
    <m/>
    <m/>
    <s v="הקמת בנין בן 9 קומות + קומת כניסה, מעל 2 קומות מרתף קיימות, סה&quot;כ 40 יח&quot;ד שלב ב' בבנית בנין משותף - 106 ו' הכולל: "/>
    <m/>
    <m/>
    <m/>
    <n v="2004"/>
    <x v="17"/>
    <s v="בנייה"/>
    <s v="בנייה"/>
    <m/>
    <n v="10"/>
    <m/>
    <m/>
    <m/>
    <n v="1"/>
    <s v="להיתר"/>
    <m/>
    <x v="1"/>
    <m/>
    <s v="דטה מהעבר"/>
    <s v="דטה מהעבר"/>
    <n v="689212"/>
    <n v="181759"/>
    <m/>
    <m/>
    <m/>
    <m/>
    <m/>
    <m/>
    <m/>
    <s v="מיצוי יח&quot;ד בפרויקט"/>
    <n v="0"/>
    <n v="0"/>
    <b v="1"/>
    <m/>
    <m/>
    <m/>
    <m/>
    <m/>
    <m/>
    <m/>
    <m/>
    <m/>
    <m/>
    <m/>
    <m/>
    <m/>
    <m/>
    <m/>
    <m/>
    <m/>
    <m/>
  </r>
  <r>
    <n v="620"/>
    <m/>
    <m/>
    <m/>
    <m/>
    <m/>
    <m/>
    <m/>
    <m/>
    <m/>
    <m/>
    <n v="4006"/>
    <m/>
    <s v="תל אביב"/>
    <x v="25"/>
    <x v="120"/>
    <m/>
    <m/>
    <m/>
    <s v="מיסוי"/>
    <s v="פינוי-בינוי"/>
    <s v="הושלם"/>
    <n v="689737"/>
    <s v="551 20050402"/>
    <n v="551"/>
    <n v="20050402"/>
    <s v="בקשה להיתר"/>
    <s v="בניה חדשה"/>
    <n v="6491170"/>
    <s v="קריית אונו"/>
    <n v="2620"/>
    <s v="שאול המלך"/>
    <n v="147"/>
    <n v="11"/>
    <n v="11"/>
    <m/>
    <d v="2005-09-12T00:00:00"/>
    <n v="0"/>
    <n v="0"/>
    <n v="12"/>
    <n v="28"/>
    <n v="40"/>
    <m/>
    <m/>
    <m/>
    <m/>
    <m/>
    <s v="הקמת בנין בן 9 קומות + קומת כניסה, מעל 2 קומות מרתף קיימות, סה&quot;כ 40 יח&quot;ד שלב ב' בבית מגורים משותף - 106 ה' - "/>
    <m/>
    <m/>
    <m/>
    <n v="181880"/>
    <n v="2073"/>
    <m/>
    <d v="2005-09-29T00:00:00"/>
    <m/>
    <n v="0"/>
    <n v="0"/>
    <n v="12"/>
    <m/>
    <n v="28"/>
    <m/>
    <n v="40"/>
    <m/>
    <m/>
    <s v="הקמת בנין בן 9 קומות + קומת כניסה, מעל 2 קומות מרתף קיימות, סה&quot;כ 40 יח&quot;ד שלב ב' בבית מגורים משותף - 106 ה' - "/>
    <m/>
    <m/>
    <m/>
    <n v="2005"/>
    <x v="17"/>
    <s v="בנייה"/>
    <s v="בנייה"/>
    <m/>
    <n v="10"/>
    <m/>
    <m/>
    <m/>
    <n v="1"/>
    <s v="להיתר"/>
    <m/>
    <x v="1"/>
    <m/>
    <s v="דטה מהעבר"/>
    <s v="דטה מהעבר"/>
    <n v="689737"/>
    <n v="181880"/>
    <m/>
    <m/>
    <m/>
    <m/>
    <m/>
    <m/>
    <m/>
    <s v="מיצוי יח&quot;ד בפרויקט"/>
    <n v="0"/>
    <n v="0"/>
    <b v="1"/>
    <m/>
    <m/>
    <m/>
    <m/>
    <m/>
    <m/>
    <m/>
    <m/>
    <m/>
    <m/>
    <m/>
    <m/>
    <m/>
    <m/>
    <m/>
    <m/>
    <m/>
    <m/>
  </r>
  <r>
    <n v="621"/>
    <m/>
    <m/>
    <m/>
    <m/>
    <m/>
    <m/>
    <m/>
    <m/>
    <m/>
    <m/>
    <n v="4028"/>
    <m/>
    <s v="תל אביב"/>
    <x v="25"/>
    <x v="121"/>
    <m/>
    <m/>
    <m/>
    <s v="מיסוי"/>
    <s v="עיבוי"/>
    <s v="בביצוע + מבנים מאוכלסים"/>
    <n v="6786594"/>
    <s v="508 20180179"/>
    <n v="508"/>
    <n v="20180179"/>
    <s v="בקשה מקוונת עם הקלות"/>
    <s v="תוספת למבנה קיים"/>
    <n v="6497308"/>
    <s v="קריית אונו"/>
    <n v="2620"/>
    <s v="שטרן יאיר"/>
    <n v="241"/>
    <n v="105"/>
    <n v="105"/>
    <s v=""/>
    <d v="2018-05-10T00:00:00"/>
    <n v="0"/>
    <n v="19"/>
    <n v="24"/>
    <n v="19"/>
    <n v="43"/>
    <m/>
    <m/>
    <m/>
    <m/>
    <m/>
    <s v="24 יח&quot;ד קיימות + 19 יח&quot;ד חדשות, סה&quot;כ 43 יח&quot;ד. בניין משותף, בקשה לעיבוי חיזוק בניין הכולל: הרחבה ותוספת ממ&quot;דים וגזוסטראות ל-24 יח&quot;ד הקיימות, תוספת 3 קומות עם 16 יח&quot;ד ע&quot;ג 4 קומות קיימות מעל ק&quot;ק, תוספת 3 דירות גן בקומת הקרקע ותוספת קומת חניה תת-קרקעית."/>
    <m/>
    <m/>
    <m/>
    <s v="NULL"/>
    <m/>
    <m/>
    <m/>
    <m/>
    <m/>
    <m/>
    <m/>
    <m/>
    <m/>
    <m/>
    <m/>
    <m/>
    <m/>
    <m/>
    <m/>
    <m/>
    <s v="שליפת כתובות (אוגוסט 2020)"/>
    <n v="2018"/>
    <x v="0"/>
    <s v="בנייה"/>
    <m/>
    <m/>
    <n v="3"/>
    <m/>
    <m/>
    <m/>
    <n v="1"/>
    <s v="מקוונת (להיתר)"/>
    <m/>
    <x v="0"/>
    <m/>
    <m/>
    <m/>
    <m/>
    <m/>
    <m/>
    <m/>
    <m/>
    <m/>
    <m/>
    <m/>
    <m/>
    <s v="האם הפרויקט הושלם? נותרו 28 יחד?"/>
    <n v="28"/>
    <n v="28"/>
    <b v="1"/>
    <m/>
    <m/>
    <m/>
    <m/>
    <m/>
    <m/>
    <s v="אין מידע באתר העירייה. במדלן - היתר בתנאים"/>
    <s v="אישור או אישור בתנאים?"/>
    <m/>
    <m/>
    <m/>
    <m/>
    <m/>
    <s v="פיש"/>
    <m/>
    <m/>
    <m/>
    <m/>
  </r>
  <r>
    <n v="622"/>
    <m/>
    <m/>
    <m/>
    <m/>
    <m/>
    <m/>
    <m/>
    <m/>
    <m/>
    <m/>
    <n v="4028"/>
    <m/>
    <s v="תל אביב"/>
    <x v="25"/>
    <x v="121"/>
    <m/>
    <m/>
    <m/>
    <s v="מיסוי"/>
    <s v="עיבוי"/>
    <s v="בביצוע + מבנים מאוכלסים"/>
    <n v="7006334"/>
    <s v="508 20130091"/>
    <n v="508"/>
    <n v="20130091"/>
    <s v="בקשה להיתר"/>
    <s v="תמ&quot;א 38"/>
    <n v="6497307"/>
    <s v="קריית אונו"/>
    <n v="2620"/>
    <s v="שטרן יאיר"/>
    <n v="241"/>
    <n v="111"/>
    <n v="111"/>
    <s v=""/>
    <d v="2013-03-17T00:00:00"/>
    <n v="0"/>
    <n v="16"/>
    <n v="24"/>
    <n v="16"/>
    <n v="40"/>
    <m/>
    <m/>
    <m/>
    <m/>
    <m/>
    <s v="בנין משותף, עיבוי והרחבת  24 יח&quot;ד  קיימות, כולל ממ&quot;ד, מרפסות ומחסנים. תוספת 16 יח&quot;ד ב 3 קומות  עליונות +2 דירות גן  בקומת עמודים +תוספת חניה תת קרקעית הכוללת גם מתקני חנייה"/>
    <m/>
    <m/>
    <m/>
    <s v="NULL"/>
    <m/>
    <m/>
    <m/>
    <m/>
    <m/>
    <m/>
    <m/>
    <m/>
    <m/>
    <m/>
    <m/>
    <m/>
    <m/>
    <m/>
    <m/>
    <m/>
    <s v="שליפת כתובות (אוגוסט 2020)"/>
    <n v="2013"/>
    <x v="0"/>
    <s v="בנייה"/>
    <m/>
    <m/>
    <m/>
    <m/>
    <m/>
    <m/>
    <n v="4"/>
    <s v="להיתר"/>
    <m/>
    <x v="0"/>
    <m/>
    <m/>
    <m/>
    <m/>
    <m/>
    <m/>
    <m/>
    <m/>
    <m/>
    <m/>
    <m/>
    <m/>
    <s v="האם הפרויקט הושלם? נותרו 28 יחד?"/>
    <n v="28"/>
    <n v="28"/>
    <b v="1"/>
    <m/>
    <m/>
    <m/>
    <m/>
    <m/>
    <m/>
    <m/>
    <m/>
    <m/>
    <m/>
    <m/>
    <m/>
    <m/>
    <m/>
    <m/>
    <m/>
    <m/>
    <m/>
  </r>
  <r>
    <n v="623"/>
    <m/>
    <m/>
    <m/>
    <m/>
    <m/>
    <m/>
    <m/>
    <m/>
    <m/>
    <m/>
    <n v="4028"/>
    <m/>
    <s v="תל אביב"/>
    <x v="25"/>
    <x v="121"/>
    <m/>
    <m/>
    <m/>
    <s v="מיסוי"/>
    <s v="מיסוי - עיבוי"/>
    <s v="בביצוע + מבנים מאוכלסים"/>
    <n v="691581"/>
    <s v="551 20130091"/>
    <n v="551"/>
    <n v="20130091"/>
    <s v="בקשה להיתר"/>
    <s v="תוספת לקיים + שיפוץ"/>
    <n v="6497307"/>
    <s v="קריית אונו"/>
    <n v="2620"/>
    <s v="שטרן יאיר"/>
    <n v="241"/>
    <n v="111"/>
    <n v="111"/>
    <m/>
    <d v="2013-03-17T00:00:00"/>
    <n v="0"/>
    <n v="16"/>
    <n v="24"/>
    <n v="16"/>
    <n v="40"/>
    <m/>
    <m/>
    <m/>
    <m/>
    <m/>
    <s v="בנין משותף, עיבוי והרחבת  24 יח&quot;ד  קיימות, כולל ממ&quot;ד, מרפסות ומחסנים. תוספת 16 יח&quot;ד ב 3 קומות  עליונות +2 דירות גן  בקומת עמודים +תוספת חניה תת קרקעית הכוללת גם מתקני חנייה "/>
    <m/>
    <m/>
    <m/>
    <n v="1464106"/>
    <n v="3602"/>
    <m/>
    <d v="2016-09-18T00:00:00"/>
    <m/>
    <n v="0"/>
    <n v="16"/>
    <n v="24"/>
    <m/>
    <n v="16"/>
    <m/>
    <n v="40"/>
    <m/>
    <m/>
    <s v="בנין משותף, עיבוי והרחבת  24 יח&quot;ד  קיימות, כולל ממ&quot;ד, מרפסות ומחסנים וחיזוק הבניין הקיים. תוספת 16 יח&quot;ד ב 3 קומות  עליונות +2 דירות גן  בקומת עמודים +תוספת חניה תת קרקעית. "/>
    <m/>
    <m/>
    <m/>
    <n v="2013"/>
    <x v="9"/>
    <s v="בנייה"/>
    <s v="בנייה"/>
    <m/>
    <n v="2"/>
    <m/>
    <m/>
    <m/>
    <n v="1"/>
    <s v="להיתר"/>
    <m/>
    <x v="1"/>
    <m/>
    <m/>
    <m/>
    <n v="691581"/>
    <n v="1464106"/>
    <m/>
    <m/>
    <m/>
    <m/>
    <m/>
    <m/>
    <m/>
    <s v="האם הפרויקט הושלם? נותרו 28 יחד?"/>
    <n v="28"/>
    <n v="28"/>
    <b v="1"/>
    <m/>
    <m/>
    <m/>
    <m/>
    <m/>
    <m/>
    <m/>
    <m/>
    <m/>
    <m/>
    <m/>
    <m/>
    <m/>
    <m/>
    <m/>
    <m/>
    <m/>
    <m/>
  </r>
  <r>
    <n v="624"/>
    <m/>
    <m/>
    <m/>
    <m/>
    <m/>
    <m/>
    <m/>
    <m/>
    <m/>
    <m/>
    <n v="4028"/>
    <m/>
    <s v="תל אביב"/>
    <x v="25"/>
    <x v="121"/>
    <m/>
    <m/>
    <m/>
    <s v="מיסוי"/>
    <s v="מיסוי - עיבוי"/>
    <s v="בביצוע + מבנים מאוכלסים"/>
    <n v="690874"/>
    <s v="551 20090577"/>
    <n v="551"/>
    <n v="20090577"/>
    <s v="בקשה להיתר"/>
    <s v="תוספת לקיים + שיפוץ"/>
    <n v="6497306"/>
    <s v="קריית אונו"/>
    <n v="2620"/>
    <s v="שטרן יאיר"/>
    <n v="241"/>
    <n v="117"/>
    <n v="117"/>
    <m/>
    <d v="2009-12-28T00:00:00"/>
    <n v="0"/>
    <n v="0"/>
    <n v="24"/>
    <n v="16"/>
    <n v="40"/>
    <m/>
    <m/>
    <m/>
    <m/>
    <m/>
    <s v="בית משותף,  הוספת קומת חניה תת קרקעית.  סה&quot;כ 18 יח&quot;ד חדשות ו- 24 קיימות  עיבוי והרחבת 24 יח&quot;ד קיימות + ממ&quot;דים, שיפוץ חדר המדרגות ומרפסות.  תוספת 16 יח&quot;ד ב- 3 קומות עליונות ו 2 דירות גן,  תוספת מחסנים ושינויים בפיתוח."/>
    <m/>
    <m/>
    <m/>
    <n v="183897"/>
    <n v="3106"/>
    <m/>
    <d v="2012-08-19T00:00:00"/>
    <m/>
    <n v="0"/>
    <n v="0"/>
    <n v="24"/>
    <m/>
    <n v="16"/>
    <m/>
    <n v="40"/>
    <m/>
    <m/>
    <s v="בית משותף, עיבוי והרחבת 24 יח&quot;ד קיימות + ממ&quot;דים, לובי וחדר מדרגות, מרפסות, מחסנים. הוספת קומת חניה תת קרקעית. תוספת 16 יח&quot;ד ב- 3 קומות עליונות ו 2 דירות גן בקומת הקרקע, סה&quot;כ 18 יח&quot;ד חדשות ו- 24"/>
    <m/>
    <m/>
    <m/>
    <n v="2009"/>
    <x v="10"/>
    <s v="בנייה"/>
    <s v="בנייה"/>
    <m/>
    <n v="1"/>
    <m/>
    <m/>
    <m/>
    <n v="1"/>
    <s v="להיתר"/>
    <m/>
    <x v="1"/>
    <m/>
    <m/>
    <m/>
    <n v="690874"/>
    <n v="183897"/>
    <m/>
    <m/>
    <m/>
    <m/>
    <m/>
    <m/>
    <m/>
    <s v="האם הפרויקט הושלם? נותרו 28 יחד?"/>
    <n v="28"/>
    <n v="28"/>
    <b v="1"/>
    <m/>
    <m/>
    <m/>
    <m/>
    <m/>
    <m/>
    <m/>
    <m/>
    <m/>
    <m/>
    <m/>
    <m/>
    <m/>
    <m/>
    <m/>
    <m/>
    <m/>
    <m/>
  </r>
  <r>
    <n v="632"/>
    <m/>
    <m/>
    <m/>
    <m/>
    <m/>
    <m/>
    <m/>
    <m/>
    <m/>
    <m/>
    <n v="31166"/>
    <m/>
    <s v="תל אביב"/>
    <x v="25"/>
    <x v="122"/>
    <m/>
    <m/>
    <m/>
    <s v="רשויות"/>
    <s v="פינוי-בינוי"/>
    <s v="בביצוע"/>
    <n v="692042"/>
    <s v="551 20150364"/>
    <n v="551"/>
    <n v="20150364"/>
    <s v="בקשה להיתר"/>
    <s v="בניה חדשה"/>
    <n v="71842103"/>
    <s v="קריית אונו"/>
    <n v="2620"/>
    <s v="יהושע באום "/>
    <n v="9994"/>
    <n v="2"/>
    <n v="2"/>
    <m/>
    <d v="2015-11-23T00:00:00"/>
    <n v="0"/>
    <n v="0"/>
    <n v="22"/>
    <n v="26"/>
    <n v="48"/>
    <m/>
    <m/>
    <m/>
    <m/>
    <m/>
    <s v="בניין C: בניין משותף הכולל:  קומות מרתף, ק. קרקע הכוללת 2 דירות גן, 12 קומות מגורים+חדרי גג סה&quot;כ 48 יח&quot;ד . פינוי בינוי שלמה המלך,"/>
    <m/>
    <m/>
    <m/>
    <s v="NULL"/>
    <n v="3683"/>
    <m/>
    <d v="2017-08-22T00:00:00"/>
    <m/>
    <m/>
    <m/>
    <n v="22"/>
    <m/>
    <n v="26"/>
    <m/>
    <n v="48"/>
    <m/>
    <m/>
    <s v="בינוי פינוי שלמה המלך, בניין C:_x000a_בניין משותף הכולל: קומות מרתף, ק. קרקע הכוללת 2 דירות גן, 12 קומות מגורים+חדרי גג, סה&quot;כ 48 יח&quot;ד"/>
    <m/>
    <m/>
    <s v="שליפת חלקה 0 (אוגוסט 2020)"/>
    <n v="2015"/>
    <x v="7"/>
    <s v="בנייה"/>
    <s v="בנייה"/>
    <m/>
    <n v="3"/>
    <m/>
    <m/>
    <m/>
    <n v="1"/>
    <s v="להיתר"/>
    <m/>
    <x v="1"/>
    <m/>
    <m/>
    <s v="אתר העירייה"/>
    <n v="692042"/>
    <m/>
    <s v="היתר מאתר העירייה ולכן אין ID"/>
    <m/>
    <m/>
    <m/>
    <m/>
    <m/>
    <m/>
    <s v="מיצוי יח&quot;ד בפרויקט"/>
    <n v="0"/>
    <n v="0"/>
    <b v="1"/>
    <m/>
    <m/>
    <m/>
    <m/>
    <m/>
    <m/>
    <m/>
    <s v="אישור בתנאים"/>
    <m/>
    <m/>
    <m/>
    <m/>
    <m/>
    <m/>
    <m/>
    <m/>
    <m/>
    <m/>
  </r>
  <r>
    <n v="625"/>
    <m/>
    <m/>
    <m/>
    <m/>
    <m/>
    <m/>
    <m/>
    <m/>
    <m/>
    <m/>
    <n v="31166"/>
    <m/>
    <s v="תל אביב"/>
    <x v="25"/>
    <x v="122"/>
    <m/>
    <m/>
    <m/>
    <s v="רשויות"/>
    <s v="רשויות מקומיות - פינוי-בינוי"/>
    <s v="בביצוע"/>
    <n v="691554"/>
    <s v="551 20130027"/>
    <n v="551"/>
    <n v="20130027"/>
    <s v="בקשה להיתר"/>
    <s v="בניה חדשה"/>
    <n v="71842102"/>
    <s v="קריית אונו"/>
    <n v="2620"/>
    <s v="יהושע באום "/>
    <n v="168"/>
    <n v="6"/>
    <n v="6"/>
    <m/>
    <d v="2013-01-16T00:00:00"/>
    <n v="0"/>
    <n v="48"/>
    <n v="15"/>
    <n v="33"/>
    <n v="48"/>
    <m/>
    <m/>
    <m/>
    <m/>
    <m/>
    <s v=" סה&quot;כ 48 יח&quot;ד. בניין B: בניין משותף חדש - 2 קומות מרתף, קומת קרקע הכוללת גם 2 יח&quot;ד, 13 קומות +חדרי גג "/>
    <m/>
    <m/>
    <m/>
    <n v="183929"/>
    <n v="3411"/>
    <m/>
    <d v="2014-12-30T00:00:00"/>
    <m/>
    <n v="0"/>
    <n v="48"/>
    <n v="15"/>
    <m/>
    <n v="33"/>
    <m/>
    <n v="48"/>
    <m/>
    <m/>
    <s v="בניין B: בניין משותף הכולל: 2 קומות מרתף, ק.קרקע  הכוללת 2 דירות גן, 13 קומות מגורים +חדרי גג, סה&quot;כ 48 יח&quot;ד. פינוי בינוי שלמה המלך, "/>
    <m/>
    <m/>
    <m/>
    <n v="2013"/>
    <x v="8"/>
    <s v="בנייה"/>
    <s v="בנייה"/>
    <m/>
    <n v="2"/>
    <m/>
    <m/>
    <m/>
    <n v="1"/>
    <s v="להיתר"/>
    <m/>
    <x v="1"/>
    <m/>
    <m/>
    <m/>
    <n v="691554"/>
    <n v="183929"/>
    <m/>
    <m/>
    <m/>
    <m/>
    <m/>
    <m/>
    <m/>
    <s v="מיצוי יח&quot;ד בפרויקט"/>
    <n v="0"/>
    <n v="0"/>
    <b v="1"/>
    <m/>
    <m/>
    <m/>
    <m/>
    <m/>
    <m/>
    <m/>
    <m/>
    <m/>
    <m/>
    <m/>
    <m/>
    <m/>
    <m/>
    <m/>
    <m/>
    <m/>
    <m/>
  </r>
  <r>
    <n v="626"/>
    <m/>
    <m/>
    <m/>
    <m/>
    <m/>
    <m/>
    <m/>
    <m/>
    <m/>
    <m/>
    <n v="31166"/>
    <m/>
    <s v="תל אביב"/>
    <x v="25"/>
    <x v="122"/>
    <m/>
    <m/>
    <m/>
    <s v="רשויות"/>
    <s v="רשויות"/>
    <s v="בביצוע"/>
    <n v="691553"/>
    <s v="551 20130026"/>
    <n v="551"/>
    <n v="20130026"/>
    <s v="בקשה להיתר"/>
    <s v="בניה חדשה"/>
    <m/>
    <s v="קריית אונו"/>
    <n v="2620"/>
    <s v="יהושע באום "/>
    <n v="168"/>
    <n v="8"/>
    <n v="8"/>
    <m/>
    <d v="2013-01-16T00:00:00"/>
    <n v="0"/>
    <n v="42"/>
    <n v="15"/>
    <n v="27"/>
    <n v="42"/>
    <m/>
    <m/>
    <m/>
    <m/>
    <m/>
    <s v=" סה&quot;כ 42 יח&quot;ד. בניין A: בניין  משותף חדש - 2 קומות מרתף, קומת קרקע כולל 2 דירות גן, 11קומות + חדרי גג, "/>
    <m/>
    <m/>
    <m/>
    <n v="182511"/>
    <n v="3410"/>
    <m/>
    <d v="2014-12-30T00:00:00"/>
    <m/>
    <n v="0"/>
    <n v="42"/>
    <n v="15"/>
    <m/>
    <n v="27"/>
    <m/>
    <n v="42"/>
    <m/>
    <m/>
    <s v="42 יח&quot;ד. בניין A: בניין משותף הכולל: 2 קומות מרתף, ק.קרקע הכוללת 2 דירות גן, 11קומות מגורים+חדרי גג, סה&quot;כ פינוי בינוי שלמה המלך, "/>
    <m/>
    <m/>
    <m/>
    <n v="2013"/>
    <x v="8"/>
    <s v="בנייה"/>
    <s v="בנייה"/>
    <m/>
    <n v="1"/>
    <m/>
    <m/>
    <m/>
    <n v="1"/>
    <s v="להיתר"/>
    <m/>
    <x v="1"/>
    <m/>
    <s v="דטה מהעבר"/>
    <s v="דטה מהעבר"/>
    <n v="691553"/>
    <n v="182511"/>
    <m/>
    <m/>
    <m/>
    <m/>
    <m/>
    <m/>
    <m/>
    <s v="מיצוי יח&quot;ד בפרויקט"/>
    <n v="0"/>
    <n v="0"/>
    <b v="1"/>
    <m/>
    <m/>
    <m/>
    <m/>
    <m/>
    <m/>
    <m/>
    <m/>
    <m/>
    <m/>
    <m/>
    <m/>
    <m/>
    <m/>
    <m/>
    <m/>
    <m/>
    <m/>
  </r>
  <r>
    <n v="627"/>
    <m/>
    <m/>
    <m/>
    <m/>
    <m/>
    <m/>
    <m/>
    <m/>
    <m/>
    <m/>
    <n v="31166"/>
    <m/>
    <s v="תל אביב"/>
    <x v="25"/>
    <x v="122"/>
    <m/>
    <m/>
    <m/>
    <s v="רשויות"/>
    <s v="פינוי-בינוי"/>
    <s v="בביצוע"/>
    <n v="690441"/>
    <s v="551 20080112"/>
    <n v="551"/>
    <n v="20080112"/>
    <s v="בקשה להיתר"/>
    <s v="בניה חדשה"/>
    <n v="71842102"/>
    <s v="קריית אונו"/>
    <n v="2620"/>
    <s v="שלמה המלך"/>
    <n v="168"/>
    <n v="0"/>
    <n v="0"/>
    <m/>
    <d v="2008-02-27T00:00:00"/>
    <n v="0"/>
    <n v="0"/>
    <m/>
    <m/>
    <n v="50"/>
    <m/>
    <m/>
    <m/>
    <m/>
    <m/>
    <s v="2 קומות מרתף, ק. קרקע, 13 קומות מגורים, חדרי גג  - סה&quot;כ  50 יח&quot;ד בנית בית מגורים משותף   - בנין   B הכולל:"/>
    <m/>
    <m/>
    <m/>
    <s v="NULL"/>
    <m/>
    <m/>
    <m/>
    <m/>
    <m/>
    <m/>
    <m/>
    <m/>
    <m/>
    <m/>
    <m/>
    <m/>
    <m/>
    <m/>
    <m/>
    <m/>
    <s v="שליפת חלקה 0 (אוגוסט 2020)"/>
    <n v="2008"/>
    <x v="0"/>
    <s v="בנייה"/>
    <m/>
    <m/>
    <n v="2"/>
    <m/>
    <m/>
    <m/>
    <n v="2"/>
    <s v="להיתר"/>
    <m/>
    <x v="0"/>
    <m/>
    <m/>
    <m/>
    <m/>
    <m/>
    <m/>
    <m/>
    <m/>
    <m/>
    <m/>
    <m/>
    <m/>
    <s v="מיצוי יח&quot;ד בפרויקט"/>
    <n v="0"/>
    <n v="0"/>
    <b v="1"/>
    <m/>
    <m/>
    <m/>
    <m/>
    <m/>
    <m/>
    <m/>
    <m/>
    <m/>
    <m/>
    <m/>
    <m/>
    <m/>
    <m/>
    <m/>
    <m/>
    <m/>
    <m/>
  </r>
  <r>
    <n v="628"/>
    <m/>
    <m/>
    <m/>
    <m/>
    <m/>
    <m/>
    <m/>
    <m/>
    <m/>
    <m/>
    <n v="31166"/>
    <m/>
    <s v="תל אביב"/>
    <x v="25"/>
    <x v="122"/>
    <m/>
    <m/>
    <m/>
    <s v="רשויות"/>
    <s v="פינוי-בינוי"/>
    <s v="בביצוע"/>
    <n v="690466"/>
    <s v="551 20080148"/>
    <n v="551"/>
    <n v="20080148"/>
    <s v="בקשה להיתר"/>
    <s v="בניה חדשה"/>
    <n v="71842102"/>
    <s v="קריית אונו"/>
    <n v="2620"/>
    <s v="שלמה המלך"/>
    <n v="168"/>
    <n v="0"/>
    <n v="0"/>
    <m/>
    <d v="2008-02-27T00:00:00"/>
    <n v="0"/>
    <n v="0"/>
    <m/>
    <m/>
    <n v="42"/>
    <m/>
    <m/>
    <m/>
    <m/>
    <m/>
    <s v="2 קומות מרתף, ק. קרקע, 11 קומות מגורים, חדרי גג  - סה&quot;כ  42 יח&quot;ד בנית בית מגורים משותף   - בנין   A הכולל:"/>
    <m/>
    <m/>
    <m/>
    <s v="NULL"/>
    <m/>
    <m/>
    <m/>
    <m/>
    <m/>
    <m/>
    <m/>
    <m/>
    <m/>
    <m/>
    <m/>
    <m/>
    <m/>
    <m/>
    <m/>
    <m/>
    <s v="שליפת חלקה 0 (אוגוסט 2020)"/>
    <n v="2008"/>
    <x v="0"/>
    <s v="בנייה"/>
    <m/>
    <m/>
    <n v="1"/>
    <m/>
    <m/>
    <m/>
    <n v="2"/>
    <s v="להיתר"/>
    <m/>
    <x v="0"/>
    <m/>
    <m/>
    <m/>
    <m/>
    <m/>
    <m/>
    <m/>
    <m/>
    <m/>
    <m/>
    <m/>
    <m/>
    <s v="מיצוי יח&quot;ד בפרויקט"/>
    <n v="0"/>
    <n v="0"/>
    <b v="1"/>
    <m/>
    <m/>
    <m/>
    <m/>
    <m/>
    <m/>
    <m/>
    <m/>
    <m/>
    <m/>
    <m/>
    <m/>
    <m/>
    <m/>
    <m/>
    <m/>
    <m/>
    <m/>
  </r>
  <r>
    <n v="629"/>
    <m/>
    <m/>
    <m/>
    <m/>
    <m/>
    <m/>
    <m/>
    <m/>
    <m/>
    <m/>
    <n v="31166"/>
    <m/>
    <s v="תל אביב"/>
    <x v="25"/>
    <x v="122"/>
    <m/>
    <m/>
    <m/>
    <s v="רשויות"/>
    <s v="פינוי-בינוי"/>
    <s v="בביצוע"/>
    <n v="691081"/>
    <s v="551 20100604"/>
    <n v="551"/>
    <n v="20100604"/>
    <s v="בקשה להיתר"/>
    <s v="בניה חדשה"/>
    <n v="71842102"/>
    <s v="קריית אונו"/>
    <n v="2620"/>
    <s v="שלמה המלך"/>
    <n v="168"/>
    <n v="0"/>
    <n v="0"/>
    <m/>
    <d v="2010-11-25T00:00:00"/>
    <n v="0"/>
    <n v="0"/>
    <m/>
    <m/>
    <n v="50"/>
    <m/>
    <m/>
    <m/>
    <m/>
    <m/>
    <s v="+חדרים על הגג = סה&quot;כ 50 יח&quot;ד  +‏13 קומות מעל קומת קרקע הכולל 2 דירות גן  בניין  B משותף הכולל:  ‏2 קומות מרתף (בהגשה של בניין A)"/>
    <m/>
    <m/>
    <m/>
    <s v="NULL"/>
    <m/>
    <m/>
    <m/>
    <m/>
    <m/>
    <m/>
    <m/>
    <m/>
    <m/>
    <m/>
    <m/>
    <m/>
    <m/>
    <m/>
    <m/>
    <m/>
    <s v="שליפת חלקה 0 (אוגוסט 2020)"/>
    <n v="2010"/>
    <x v="0"/>
    <s v="בנייה"/>
    <m/>
    <m/>
    <n v="2"/>
    <m/>
    <m/>
    <m/>
    <n v="2"/>
    <s v="להיתר"/>
    <m/>
    <x v="0"/>
    <m/>
    <m/>
    <m/>
    <m/>
    <m/>
    <m/>
    <m/>
    <m/>
    <m/>
    <m/>
    <m/>
    <m/>
    <s v="מיצוי יח&quot;ד בפרויקט"/>
    <n v="0"/>
    <n v="0"/>
    <b v="1"/>
    <m/>
    <m/>
    <m/>
    <m/>
    <m/>
    <m/>
    <m/>
    <m/>
    <m/>
    <m/>
    <m/>
    <m/>
    <m/>
    <m/>
    <m/>
    <m/>
    <m/>
    <m/>
  </r>
  <r>
    <n v="1332"/>
    <m/>
    <m/>
    <m/>
    <m/>
    <m/>
    <m/>
    <m/>
    <m/>
    <m/>
    <m/>
    <n v="31166"/>
    <m/>
    <s v="תל אביב"/>
    <x v="25"/>
    <x v="122"/>
    <m/>
    <m/>
    <m/>
    <s v="רשויות"/>
    <s v="פינוי-בינוי"/>
    <s v="בביצוע"/>
    <n v="5374440"/>
    <s v="508 20170307"/>
    <n v="508"/>
    <n v="20170307"/>
    <s v="בקשה מקוונת"/>
    <s v="הריסה"/>
    <n v="6491102"/>
    <s v="קריית אונו"/>
    <n v="2620"/>
    <s v="שלמה המלך"/>
    <n v="168"/>
    <n v="3"/>
    <n v="3"/>
    <m/>
    <d v="2017-09-27T00:00:00"/>
    <n v="0"/>
    <n v="0"/>
    <n v="8"/>
    <m/>
    <m/>
    <s v="2019_01"/>
    <d v="2019-01-22T09:53:02"/>
    <s v="מהות הבקשה"/>
    <m/>
    <m/>
    <s v="הריסת מבנה מגורים הכולל 8 יח&quot;ד במסגרת תכנון פינוי בינוי קא/346 "/>
    <s v="NULL"/>
    <s v="NULL"/>
    <s v="NULL"/>
    <n v="1555351"/>
    <n v="3736"/>
    <s v="בקשה מקוונת"/>
    <d v="2018-02-26T00:00:00"/>
    <s v="הריסה"/>
    <n v="0"/>
    <n v="0"/>
    <n v="8"/>
    <s v="מהות ההיתר"/>
    <m/>
    <m/>
    <m/>
    <m/>
    <m/>
    <s v="הריסת מבנה מגורים הכולל 8 יח&quot;ד במסגרת תכנון בינוי פינוי שלמה המלך. "/>
    <s v="2019_01"/>
    <d v="2019-01-22T09:56:23"/>
    <s v="לפי כתובת (מרץ 2021)"/>
    <n v="2017"/>
    <x v="4"/>
    <s v="הריסה"/>
    <s v="הריסה"/>
    <m/>
    <s v="1,2,3"/>
    <m/>
    <m/>
    <m/>
    <n v="2"/>
    <s v="מקוונת (להיתר)"/>
    <m/>
    <x v="2"/>
    <m/>
    <m/>
    <m/>
    <m/>
    <m/>
    <m/>
    <m/>
    <m/>
    <m/>
    <m/>
    <m/>
    <m/>
    <s v="מיצוי יח&quot;ד בפרויקט"/>
    <n v="0"/>
    <n v="0"/>
    <b v="1"/>
    <m/>
    <m/>
    <m/>
    <m/>
    <m/>
    <m/>
    <m/>
    <m/>
    <m/>
    <m/>
    <m/>
    <m/>
    <m/>
    <m/>
    <m/>
    <m/>
    <m/>
    <m/>
  </r>
  <r>
    <n v="630"/>
    <m/>
    <m/>
    <m/>
    <m/>
    <m/>
    <m/>
    <m/>
    <m/>
    <m/>
    <m/>
    <n v="31166"/>
    <m/>
    <s v="תל אביב"/>
    <x v="25"/>
    <x v="122"/>
    <m/>
    <m/>
    <m/>
    <s v="רשויות"/>
    <s v="פינוי-בינוי"/>
    <s v="בביצוע"/>
    <n v="5374439"/>
    <s v="508 20170308"/>
    <n v="508"/>
    <n v="20170308"/>
    <s v="בקשה מקוונת"/>
    <s v="הריסה"/>
    <n v="6491101"/>
    <s v="קריית אונו"/>
    <n v="2620"/>
    <s v="שלמה המלך"/>
    <n v="168"/>
    <n v="9"/>
    <n v="9"/>
    <m/>
    <d v="2017-09-27T00:00:00"/>
    <n v="0"/>
    <n v="0"/>
    <n v="8"/>
    <n v="34"/>
    <n v="42"/>
    <m/>
    <m/>
    <m/>
    <m/>
    <m/>
    <s v="הריסת מבנה מגורים הכולל 8 יח&quot;ד במסגרת תכנון בינוי פינוי שלמה המלך."/>
    <m/>
    <m/>
    <m/>
    <n v="1555350"/>
    <n v="3735"/>
    <m/>
    <d v="2018-02-26T00:00:00"/>
    <m/>
    <n v="0"/>
    <n v="0"/>
    <n v="8"/>
    <m/>
    <n v="34"/>
    <m/>
    <n v="42"/>
    <s v="מודיעין אנושי"/>
    <m/>
    <s v="הריסת מבנה מגורים הכולל 8 יח&quot;ד במסגרת תכנון בינוי פינוי שלמה המלך."/>
    <m/>
    <m/>
    <s v="שליפת כתובות (אוגוסט 2020)"/>
    <n v="2017"/>
    <x v="4"/>
    <s v="הריסה"/>
    <s v="הריסה"/>
    <m/>
    <n v="4"/>
    <m/>
    <m/>
    <m/>
    <n v="1"/>
    <s v="מקוונת (להיתר)"/>
    <m/>
    <x v="1"/>
    <m/>
    <m/>
    <m/>
    <n v="5374439"/>
    <n v="1555350"/>
    <m/>
    <m/>
    <m/>
    <m/>
    <m/>
    <m/>
    <m/>
    <s v="מיצוי יח&quot;ד בפרויקט"/>
    <n v="0"/>
    <n v="0"/>
    <b v="1"/>
    <m/>
    <m/>
    <m/>
    <m/>
    <m/>
    <m/>
    <m/>
    <m/>
    <m/>
    <m/>
    <m/>
    <m/>
    <m/>
    <m/>
    <m/>
    <m/>
    <m/>
    <m/>
  </r>
  <r>
    <n v="1331"/>
    <m/>
    <m/>
    <m/>
    <m/>
    <m/>
    <m/>
    <m/>
    <m/>
    <m/>
    <m/>
    <n v="31166"/>
    <m/>
    <s v="תל אביב"/>
    <x v="25"/>
    <x v="122"/>
    <m/>
    <m/>
    <m/>
    <s v="רשויות"/>
    <s v="פינוי-בינוי"/>
    <s v="בביצוע"/>
    <n v="5374438"/>
    <s v="508 20170304"/>
    <n v="508"/>
    <n v="20170304"/>
    <s v="בקשה מקוונת"/>
    <s v="הריסה"/>
    <n v="6491100"/>
    <s v="קריית אונו"/>
    <n v="2620"/>
    <s v="שלמה המלך"/>
    <n v="168"/>
    <n v="15"/>
    <n v="15"/>
    <m/>
    <d v="2017-09-26T00:00:00"/>
    <n v="0"/>
    <n v="0"/>
    <n v="8"/>
    <m/>
    <m/>
    <s v="2019_01"/>
    <d v="2019-01-22T09:53:02"/>
    <s v="מהות הבקשה"/>
    <m/>
    <m/>
    <s v="הריסת מבנה מגורים הכולל 8 יח&quot;ד במסגרת תכנון בינוי פינוי שלמה המלך. "/>
    <s v="NULL"/>
    <s v="NULL"/>
    <s v="NULL"/>
    <n v="1555349"/>
    <n v="3734"/>
    <s v="בקשה מקוונת"/>
    <d v="2018-02-26T00:00:00"/>
    <s v="הריסה"/>
    <n v="0"/>
    <n v="0"/>
    <n v="8"/>
    <s v="מהות ההיתר"/>
    <m/>
    <m/>
    <m/>
    <m/>
    <m/>
    <s v="הריסת מבנה מגורים הכולל 8 יח&quot;ד במסגרת תכנון בינוי פינוי שלמה המלך. "/>
    <s v="2019_01"/>
    <d v="2019-01-22T09:56:23"/>
    <s v="לפי כתובת (מרץ 2021)"/>
    <n v="2017"/>
    <x v="4"/>
    <s v="הריסה"/>
    <s v="הריסה"/>
    <m/>
    <s v="1,2,3"/>
    <m/>
    <m/>
    <m/>
    <n v="2"/>
    <s v="מקוונת (להיתר)"/>
    <m/>
    <x v="2"/>
    <m/>
    <m/>
    <m/>
    <m/>
    <m/>
    <m/>
    <m/>
    <m/>
    <m/>
    <m/>
    <m/>
    <m/>
    <s v="מיצוי יח&quot;ד בפרויקט"/>
    <n v="0"/>
    <n v="0"/>
    <b v="1"/>
    <m/>
    <m/>
    <m/>
    <m/>
    <m/>
    <m/>
    <m/>
    <m/>
    <m/>
    <m/>
    <m/>
    <m/>
    <m/>
    <m/>
    <m/>
    <m/>
    <m/>
    <m/>
  </r>
  <r>
    <n v="631"/>
    <m/>
    <m/>
    <m/>
    <m/>
    <m/>
    <m/>
    <m/>
    <m/>
    <m/>
    <m/>
    <n v="31166"/>
    <m/>
    <s v="תל אביב"/>
    <x v="25"/>
    <x v="122"/>
    <m/>
    <m/>
    <m/>
    <s v="רשויות"/>
    <s v="פינוי-בינוי"/>
    <s v="בביצוע"/>
    <n v="691811"/>
    <s v="551 20140204"/>
    <n v="551"/>
    <n v="20140204"/>
    <s v="בקשה להיתר"/>
    <s v="הריסה"/>
    <n v="6491099"/>
    <s v="קריית אונו"/>
    <n v="2620"/>
    <s v="שלמה המלך"/>
    <n v="168"/>
    <n v="19"/>
    <n v="19"/>
    <m/>
    <d v="2014-06-01T00:00:00"/>
    <n v="0"/>
    <n v="0"/>
    <n v="8"/>
    <m/>
    <m/>
    <m/>
    <m/>
    <m/>
    <m/>
    <m/>
    <s v="הריסת מבנה מגורים הכולל 8 יח&quot;ד במסגרת תכנון פינוי בינוי קא/346"/>
    <m/>
    <m/>
    <m/>
    <s v="NULL"/>
    <m/>
    <m/>
    <m/>
    <m/>
    <m/>
    <m/>
    <m/>
    <m/>
    <m/>
    <m/>
    <m/>
    <m/>
    <m/>
    <m/>
    <m/>
    <m/>
    <s v="שליפת כתובות (אוגוסט 2020)"/>
    <n v="2014"/>
    <x v="0"/>
    <s v="הריסה"/>
    <m/>
    <m/>
    <s v="1,2,3"/>
    <m/>
    <m/>
    <m/>
    <n v="3"/>
    <s v="להיתר"/>
    <m/>
    <x v="0"/>
    <m/>
    <m/>
    <m/>
    <m/>
    <m/>
    <m/>
    <m/>
    <m/>
    <m/>
    <m/>
    <m/>
    <m/>
    <s v="מיצוי יח&quot;ד בפרויקט"/>
    <n v="0"/>
    <n v="0"/>
    <b v="1"/>
    <m/>
    <m/>
    <m/>
    <m/>
    <m/>
    <m/>
    <m/>
    <m/>
    <m/>
    <m/>
    <m/>
    <m/>
    <m/>
    <m/>
    <m/>
    <m/>
    <m/>
    <m/>
  </r>
  <r>
    <n v="1330"/>
    <m/>
    <m/>
    <m/>
    <m/>
    <m/>
    <m/>
    <m/>
    <m/>
    <m/>
    <m/>
    <n v="31166"/>
    <m/>
    <s v="תל אביב"/>
    <x v="25"/>
    <x v="122"/>
    <m/>
    <m/>
    <m/>
    <s v="רשויות"/>
    <s v="פינוי-בינוי"/>
    <s v="בביצוע"/>
    <n v="5374435"/>
    <s v="508 20170309"/>
    <n v="508"/>
    <n v="20170309"/>
    <s v="בקשה מקוונת"/>
    <s v="הריסה"/>
    <n v="6491097"/>
    <s v="קריית אונו"/>
    <n v="2620"/>
    <s v="שלמה המלך"/>
    <n v="168"/>
    <n v="29"/>
    <n v="29"/>
    <m/>
    <d v="2017-09-27T00:00:00"/>
    <n v="0"/>
    <n v="0"/>
    <n v="8"/>
    <m/>
    <m/>
    <s v="2019_01"/>
    <d v="2019-01-22T09:53:02"/>
    <s v="מהות הבקשה"/>
    <m/>
    <m/>
    <s v="הריסת מבנה מגורים הכולל 8 יח&quot;ד במסגרת תכנון פינוי-בינוי קא/346 "/>
    <s v="NULL"/>
    <s v="NULL"/>
    <s v="NULL"/>
    <n v="1555347"/>
    <n v="3733"/>
    <s v="בקשה מקוונת"/>
    <d v="2018-02-26T00:00:00"/>
    <s v="הריסה"/>
    <n v="0"/>
    <n v="0"/>
    <n v="8"/>
    <s v="מהות ההיתר"/>
    <m/>
    <m/>
    <m/>
    <m/>
    <m/>
    <s v="הריסת מבנה מגורים הכולל 8 יח&quot;ד במסגרת תכנון פינוי-בינוי קא/346 "/>
    <s v="2019_01"/>
    <d v="2019-01-22T09:56:23"/>
    <s v="לפי כתובת (מרץ 2021)"/>
    <n v="2017"/>
    <x v="4"/>
    <s v="הריסה"/>
    <s v="הריסה"/>
    <m/>
    <s v="1,2,3"/>
    <m/>
    <m/>
    <m/>
    <n v="2"/>
    <s v="מקוונת (להיתר)"/>
    <m/>
    <x v="2"/>
    <m/>
    <m/>
    <m/>
    <m/>
    <m/>
    <m/>
    <m/>
    <m/>
    <m/>
    <m/>
    <m/>
    <m/>
    <s v="מיצוי יח&quot;ד בפרויקט"/>
    <n v="0"/>
    <n v="0"/>
    <b v="1"/>
    <m/>
    <m/>
    <m/>
    <m/>
    <m/>
    <m/>
    <m/>
    <m/>
    <m/>
    <m/>
    <m/>
    <m/>
    <m/>
    <m/>
    <m/>
    <m/>
    <m/>
    <m/>
  </r>
  <r>
    <n v="633"/>
    <m/>
    <m/>
    <m/>
    <m/>
    <m/>
    <m/>
    <m/>
    <m/>
    <m/>
    <m/>
    <n v="31166"/>
    <m/>
    <s v="תל אביב"/>
    <x v="25"/>
    <x v="122"/>
    <m/>
    <m/>
    <m/>
    <s v="רשויות"/>
    <s v="פינוי-בינוי"/>
    <s v="בביצוע"/>
    <n v="691942"/>
    <s v="551 20150078"/>
    <n v="551"/>
    <n v="20150078"/>
    <s v="בקשה להיתר"/>
    <s v="בניה חדשה"/>
    <n v="71842102"/>
    <s v="קריית אונו"/>
    <n v="2620"/>
    <m/>
    <n v="10002"/>
    <n v="6"/>
    <n v="6"/>
    <m/>
    <d v="2015-02-26T00:00:00"/>
    <n v="0"/>
    <n v="0"/>
    <m/>
    <m/>
    <n v="48"/>
    <m/>
    <m/>
    <m/>
    <m/>
    <m/>
    <s v="בניין B: בניין משותף הכולל: 2 קומות מרתף, ק. קרקע הכוללת 2 דירות גן, 13 קומות מגורים + חדרי גג, סה&quot;כ 48 יח&quot;ד. פינוי בינוי שלמה המלך,"/>
    <m/>
    <m/>
    <m/>
    <n v="182357"/>
    <n v="3536"/>
    <m/>
    <d v="2016-01-14T00:00:00"/>
    <m/>
    <n v="0"/>
    <n v="0"/>
    <m/>
    <m/>
    <m/>
    <m/>
    <n v="48"/>
    <m/>
    <m/>
    <s v="בניין B: בניין משותף הכולל: 2 קומות מרתף, ק. קרקע הכוללת 2 דירות גן, 13 קומות מגורים + חדרי גג, סה&quot;כ 48 יח&quot;ד. פינוי בינוי שלמה המלך,"/>
    <m/>
    <m/>
    <s v="שליפה לפי תבעות (אוגוסט 2020)"/>
    <n v="2015"/>
    <x v="9"/>
    <s v="בנייה"/>
    <s v="בנייה"/>
    <m/>
    <n v="2"/>
    <m/>
    <m/>
    <m/>
    <n v="2"/>
    <s v="להיתר"/>
    <m/>
    <x v="2"/>
    <m/>
    <m/>
    <m/>
    <m/>
    <m/>
    <m/>
    <m/>
    <m/>
    <m/>
    <m/>
    <m/>
    <m/>
    <s v="מיצוי יח&quot;ד בפרויקט"/>
    <n v="0"/>
    <n v="0"/>
    <b v="1"/>
    <m/>
    <m/>
    <m/>
    <m/>
    <m/>
    <m/>
    <m/>
    <m/>
    <m/>
    <m/>
    <m/>
    <m/>
    <m/>
    <m/>
    <m/>
    <m/>
    <m/>
    <m/>
  </r>
  <r>
    <n v="634"/>
    <m/>
    <m/>
    <m/>
    <m/>
    <m/>
    <m/>
    <m/>
    <m/>
    <m/>
    <m/>
    <n v="31166"/>
    <m/>
    <s v="תל אביב"/>
    <x v="25"/>
    <x v="122"/>
    <m/>
    <m/>
    <m/>
    <s v="רשויות"/>
    <s v="פינוי-בינוי"/>
    <s v="בביצוע"/>
    <n v="691943"/>
    <s v="551 20150079"/>
    <n v="551"/>
    <n v="20150079"/>
    <s v="בקשה להיתר"/>
    <s v="בניה חדשה"/>
    <n v="71842101"/>
    <s v="קריית אונו"/>
    <n v="2620"/>
    <m/>
    <n v="10002"/>
    <n v="8"/>
    <n v="8"/>
    <m/>
    <d v="2015-02-26T00:00:00"/>
    <n v="0"/>
    <n v="0"/>
    <m/>
    <m/>
    <n v="42"/>
    <m/>
    <m/>
    <m/>
    <m/>
    <m/>
    <s v="בניין A: בניין משותף הכולל: 2 קומות מרתף, ק.קרקע הכוללת 2 דירות גן, 11 קומות מגורים + חדרי גג, סה&quot;כ 42 יח&quot;ד פינוי בינוי שלמה המלך,"/>
    <m/>
    <m/>
    <m/>
    <n v="182358"/>
    <n v="3537"/>
    <m/>
    <d v="2016-01-14T00:00:00"/>
    <m/>
    <n v="0"/>
    <n v="0"/>
    <m/>
    <m/>
    <m/>
    <m/>
    <n v="42"/>
    <m/>
    <m/>
    <s v="בניין A: בניין משותף הכולל: 2 קומות מרתף, ק.קרקע הכוללת 2 דירות גן, 11 קומות מגורים + חדרי גג, סה&quot;כ 42 יח&quot;ד פינוי בינוי שלמה המלך,"/>
    <m/>
    <m/>
    <s v="שליפה לפי תבעות (אוגוסט 2020)"/>
    <n v="2015"/>
    <x v="9"/>
    <s v="בנייה"/>
    <s v="בנייה"/>
    <m/>
    <n v="1"/>
    <m/>
    <m/>
    <m/>
    <n v="2"/>
    <s v="להיתר"/>
    <m/>
    <x v="2"/>
    <m/>
    <m/>
    <m/>
    <m/>
    <m/>
    <m/>
    <m/>
    <m/>
    <m/>
    <m/>
    <m/>
    <m/>
    <s v="מיצוי יח&quot;ד בפרויקט"/>
    <n v="0"/>
    <n v="0"/>
    <b v="1"/>
    <m/>
    <m/>
    <m/>
    <m/>
    <m/>
    <m/>
    <m/>
    <m/>
    <m/>
    <m/>
    <m/>
    <m/>
    <m/>
    <m/>
    <m/>
    <m/>
    <m/>
    <m/>
  </r>
  <r>
    <n v="635"/>
    <m/>
    <m/>
    <m/>
    <m/>
    <m/>
    <m/>
    <m/>
    <m/>
    <m/>
    <m/>
    <n v="31128"/>
    <m/>
    <s v="חיפה"/>
    <x v="26"/>
    <x v="123"/>
    <m/>
    <m/>
    <m/>
    <s v="רשויות"/>
    <s v="רשויות מקומיות - פינוי-בינוי"/>
    <s v="תכנית מאושרת עם פעילות יזמית"/>
    <n v="5426504"/>
    <s v="305 20180290"/>
    <n v="305"/>
    <n v="20180290"/>
    <s v="בקשה למידע"/>
    <s v="בניה חדשה"/>
    <n v="110060132"/>
    <s v="קריית אתא"/>
    <n v="6800"/>
    <s v="שיבת ציון"/>
    <n v="649"/>
    <n v="5"/>
    <n v="5"/>
    <m/>
    <d v="2018-11-07T00:00:00"/>
    <n v="0"/>
    <n v="120"/>
    <m/>
    <m/>
    <m/>
    <m/>
    <m/>
    <m/>
    <m/>
    <m/>
    <s v="סוג המבנה המבוקש  בניין בגובה 13 מ' עד 29 מ' פירוט לגבי הבניה המבוקשת  פינוי בינוי - 20 דיירים מחמישה בניינים. ובניית קומת חניון תת קרקעית ושני מבנים בני 15.5 קומות מגורים על גבי קומת לובי. הבקשה כוללת את אחת או יותר מהעבודות להלן:  חפירה, חניה מקורה, עב"/>
    <m/>
    <m/>
    <m/>
    <s v="NULL"/>
    <m/>
    <m/>
    <m/>
    <m/>
    <m/>
    <m/>
    <m/>
    <m/>
    <m/>
    <m/>
    <m/>
    <m/>
    <m/>
    <m/>
    <m/>
    <m/>
    <m/>
    <n v="2018"/>
    <x v="0"/>
    <s v="חפירה ודיפון + בנייה"/>
    <m/>
    <m/>
    <n v="1"/>
    <m/>
    <m/>
    <m/>
    <n v="1"/>
    <s v="למידע"/>
    <m/>
    <x v="0"/>
    <m/>
    <m/>
    <m/>
    <m/>
    <m/>
    <m/>
    <m/>
    <m/>
    <m/>
    <m/>
    <m/>
    <m/>
    <m/>
    <n v="168"/>
    <n v="168"/>
    <b v="1"/>
    <m/>
    <m/>
    <m/>
    <m/>
    <m/>
    <m/>
    <m/>
    <m/>
    <m/>
    <m/>
    <m/>
    <m/>
    <s v="פיש"/>
    <m/>
    <m/>
    <m/>
    <m/>
    <m/>
  </r>
  <r>
    <n v="636"/>
    <m/>
    <m/>
    <m/>
    <m/>
    <m/>
    <m/>
    <m/>
    <m/>
    <m/>
    <m/>
    <n v="31128"/>
    <m/>
    <s v="חיפה"/>
    <x v="26"/>
    <x v="123"/>
    <m/>
    <m/>
    <m/>
    <s v="רשויות"/>
    <s v="רשויות מקומיות - פינוי-בינוי"/>
    <s v="תכנית מאושרת עם פעילות יזמית"/>
    <n v="6806126"/>
    <s v="305 20180290"/>
    <n v="305"/>
    <n v="20180290"/>
    <s v="בקשה למידע"/>
    <s v="בניה חדשה"/>
    <n v="110060132"/>
    <s v="קריית אתא"/>
    <n v="6800"/>
    <s v="שיבת ציון"/>
    <n v="649"/>
    <n v="5"/>
    <n v="5"/>
    <m/>
    <d v="2018-11-07T00:00:00"/>
    <n v="0"/>
    <n v="120"/>
    <m/>
    <m/>
    <m/>
    <m/>
    <m/>
    <m/>
    <m/>
    <m/>
    <s v="סוג המבנה המבוקש  בניין בגובה 13 מ' עד 29 מ' פירוט לגבי הבניה המבוקשת  פינוי בינוי - 20 דיירים מחמישה בניינים. ובניית קומת חניון תת קרקעית ושני מבנים בני 15.5 קומות מגורים על גבי קומת לובי. הבקשה כוללת את אחת או יותר מהעבודות להלן:  חפירה, חניה מקורה, עבודות פיתוח,(פירוט: שבילי גישה, כניסות, גינון וכו' ), גדרות ושערים"/>
    <m/>
    <m/>
    <m/>
    <s v="NULL"/>
    <m/>
    <m/>
    <m/>
    <m/>
    <m/>
    <m/>
    <m/>
    <m/>
    <m/>
    <m/>
    <m/>
    <m/>
    <m/>
    <m/>
    <m/>
    <m/>
    <m/>
    <n v="2018"/>
    <x v="0"/>
    <s v="חפירה + בנייה"/>
    <m/>
    <m/>
    <m/>
    <m/>
    <m/>
    <m/>
    <n v="4"/>
    <s v="למידע"/>
    <m/>
    <x v="0"/>
    <m/>
    <m/>
    <m/>
    <m/>
    <m/>
    <m/>
    <m/>
    <m/>
    <m/>
    <m/>
    <m/>
    <m/>
    <m/>
    <n v="168"/>
    <n v="168"/>
    <b v="1"/>
    <m/>
    <m/>
    <m/>
    <m/>
    <m/>
    <m/>
    <m/>
    <m/>
    <m/>
    <m/>
    <m/>
    <m/>
    <m/>
    <m/>
    <m/>
    <m/>
    <m/>
    <m/>
  </r>
  <r>
    <n v="637"/>
    <m/>
    <m/>
    <m/>
    <m/>
    <m/>
    <m/>
    <m/>
    <m/>
    <m/>
    <m/>
    <n v="4196"/>
    <m/>
    <s v="דרום"/>
    <x v="27"/>
    <x v="124"/>
    <m/>
    <m/>
    <m/>
    <s v="מיסוי"/>
    <s v="פינוי-בינוי"/>
    <s v="בביצוע"/>
    <n v="4999391"/>
    <s v="605 20151052"/>
    <n v="605"/>
    <n v="20151052"/>
    <s v="בקשה להיתר"/>
    <s v="הריסת מבנים ובניית מחדש"/>
    <n v="116011100"/>
    <s v="קריית גת"/>
    <n v="2630"/>
    <s v="היסמין"/>
    <n v="116"/>
    <n v="111"/>
    <n v="111"/>
    <m/>
    <d v="2015-08-17T00:00:00"/>
    <n v="0"/>
    <n v="0"/>
    <m/>
    <m/>
    <m/>
    <m/>
    <m/>
    <m/>
    <m/>
    <m/>
    <s v="- אישור תכנית בינוי למתחם היסמין - שלב א' בפרויקט פינוי בינוי במתחם היסמין : בניית מבנה מגורים בן 20 קומות + 4 מרתפי חניה + הריסת מבנים עפ&quot;י התכנית + חדר טרנפורמציה"/>
    <m/>
    <m/>
    <m/>
    <s v="NULL"/>
    <m/>
    <m/>
    <m/>
    <m/>
    <m/>
    <m/>
    <m/>
    <m/>
    <m/>
    <m/>
    <m/>
    <m/>
    <m/>
    <m/>
    <m/>
    <m/>
    <s v="שליפה לפי תבעות (אוגוסט 2020)"/>
    <n v="2015"/>
    <x v="0"/>
    <s v="בנייה"/>
    <m/>
    <m/>
    <n v="1"/>
    <m/>
    <m/>
    <m/>
    <n v="2"/>
    <s v="להיתר"/>
    <m/>
    <x v="0"/>
    <m/>
    <m/>
    <m/>
    <m/>
    <m/>
    <m/>
    <m/>
    <m/>
    <m/>
    <m/>
    <m/>
    <m/>
    <m/>
    <n v="0"/>
    <n v="0"/>
    <b v="1"/>
    <m/>
    <m/>
    <m/>
    <m/>
    <m/>
    <m/>
    <m/>
    <m/>
    <m/>
    <m/>
    <m/>
    <m/>
    <m/>
    <m/>
    <m/>
    <m/>
    <m/>
    <m/>
  </r>
  <r>
    <n v="638"/>
    <m/>
    <m/>
    <m/>
    <m/>
    <m/>
    <m/>
    <m/>
    <m/>
    <m/>
    <m/>
    <n v="4196"/>
    <m/>
    <s v="דרום"/>
    <x v="27"/>
    <x v="124"/>
    <m/>
    <m/>
    <m/>
    <s v="מיסוי"/>
    <s v="מיסוי - פינוי-בינוי"/>
    <s v="בביצוע"/>
    <n v="4999475"/>
    <s v="605 20151393"/>
    <n v="605"/>
    <n v="20151393"/>
    <s v="בקשה להיתר"/>
    <s v="בניה חדשה"/>
    <n v="116011100"/>
    <s v="קריית גת"/>
    <n v="2630"/>
    <s v="היסמין"/>
    <n v="116"/>
    <n v="111"/>
    <n v="111"/>
    <m/>
    <d v="2015-11-08T00:00:00"/>
    <n v="0"/>
    <n v="233"/>
    <n v="24"/>
    <n v="209"/>
    <n v="233"/>
    <m/>
    <m/>
    <s v="נתוני מתחם"/>
    <s v="חישוב מתמטי"/>
    <s v="מהות הבקשה"/>
    <s v="בניית שני מבני מגורים + 4 מרתפי חניה + הריסת  מבנה 18+ חדר טרנפורמציה מבנה 202/1 כולל 21 קומות מגורים + גג טכני ו 119 ח&quot;ד מבנה 202/2 כולל 20 קומות מגורים + גג טכני ו 114 יח&quot;ד"/>
    <m/>
    <m/>
    <m/>
    <n v="1498646"/>
    <n v="20170084"/>
    <m/>
    <d v="2017-03-20T00:00:00"/>
    <m/>
    <n v="0"/>
    <n v="233"/>
    <n v="24"/>
    <s v="נתוני מתחם"/>
    <n v="209"/>
    <s v="חישוב מתמטי"/>
    <n v="233"/>
    <s v="מהות ההיתר"/>
    <m/>
    <s v="בניית שני מבני מגורים + 4 מרתפי חניה + הריסת מבנה 18 + חדר טרנפורמציה. מבנה 202/1 כולל 21 קומות מגורים + גג טכני ו 119 חד מבנה 202/2 כולל 20 קומות מגורים + גג טכני ו 114 יח&quot;ד&quot;"/>
    <m/>
    <m/>
    <m/>
    <n v="2015"/>
    <x v="7"/>
    <s v="הריסה + בנייה"/>
    <s v="הריסה + בנייה"/>
    <m/>
    <n v="1"/>
    <m/>
    <m/>
    <m/>
    <n v="1"/>
    <s v="להיתר"/>
    <m/>
    <x v="1"/>
    <m/>
    <s v="דטה מהעבר"/>
    <s v="דטה מהעבר"/>
    <n v="4999475"/>
    <n v="1498646"/>
    <m/>
    <m/>
    <m/>
    <m/>
    <m/>
    <m/>
    <m/>
    <m/>
    <n v="0"/>
    <n v="0"/>
    <b v="1"/>
    <m/>
    <m/>
    <m/>
    <m/>
    <m/>
    <m/>
    <m/>
    <m/>
    <m/>
    <m/>
    <m/>
    <m/>
    <m/>
    <m/>
    <m/>
    <m/>
    <m/>
    <m/>
  </r>
  <r>
    <n v="641"/>
    <m/>
    <m/>
    <m/>
    <m/>
    <m/>
    <m/>
    <m/>
    <m/>
    <m/>
    <m/>
    <n v="4196"/>
    <m/>
    <s v="דרום"/>
    <x v="27"/>
    <x v="124"/>
    <m/>
    <m/>
    <m/>
    <s v="מיסוי"/>
    <s v="פינוי-בינוי"/>
    <s v="בביצוע"/>
    <n v="4999474"/>
    <s v="605 20151392"/>
    <n v="605"/>
    <n v="20151392"/>
    <s v="בקשה להיתר"/>
    <s v="הריסת מבנים קיימים."/>
    <n v="177000500"/>
    <s v="קריית גת"/>
    <n v="2630"/>
    <s v="הציפורן"/>
    <n v="177"/>
    <n v="5"/>
    <n v="5"/>
    <m/>
    <d v="2015-11-08T00:00:00"/>
    <n v="0"/>
    <n v="0"/>
    <m/>
    <m/>
    <m/>
    <m/>
    <m/>
    <m/>
    <m/>
    <m/>
    <s v="הריסת מבנה בחלקה 21"/>
    <m/>
    <m/>
    <m/>
    <n v="1405568"/>
    <n v="20160110"/>
    <m/>
    <d v="2016-07-18T00:00:00"/>
    <m/>
    <n v="0"/>
    <n v="0"/>
    <m/>
    <m/>
    <m/>
    <m/>
    <m/>
    <m/>
    <m/>
    <s v="הריסת מבנים בגוש 1902 בחלקות 19,21 התארגנות אתר + דיפון + חפירה"/>
    <m/>
    <m/>
    <s v="שליפה לפי תבעות (אוגוסט 2020)"/>
    <n v="2015"/>
    <x v="9"/>
    <s v="הריסה"/>
    <s v="הריסה"/>
    <m/>
    <n v="2"/>
    <m/>
    <m/>
    <m/>
    <n v="3"/>
    <s v="להיתר"/>
    <m/>
    <x v="3"/>
    <m/>
    <m/>
    <m/>
    <m/>
    <m/>
    <m/>
    <m/>
    <m/>
    <m/>
    <m/>
    <m/>
    <m/>
    <m/>
    <n v="0"/>
    <n v="0"/>
    <b v="1"/>
    <m/>
    <m/>
    <m/>
    <m/>
    <m/>
    <m/>
    <m/>
    <m/>
    <m/>
    <m/>
    <m/>
    <m/>
    <m/>
    <m/>
    <m/>
    <m/>
    <m/>
    <m/>
  </r>
  <r>
    <n v="642"/>
    <m/>
    <m/>
    <m/>
    <m/>
    <m/>
    <m/>
    <m/>
    <m/>
    <m/>
    <m/>
    <n v="4196"/>
    <m/>
    <s v="דרום"/>
    <x v="27"/>
    <x v="124"/>
    <m/>
    <m/>
    <m/>
    <s v="מיסוי"/>
    <s v="פינוי-בינוי"/>
    <s v="בביצוע"/>
    <n v="4999476"/>
    <s v="605 20151394"/>
    <n v="605"/>
    <n v="20151394"/>
    <s v="בקשה להיתר"/>
    <s v="פינוי בינוי"/>
    <n v="177000500"/>
    <s v="קריית גת"/>
    <n v="2630"/>
    <s v="הציפורן"/>
    <n v="177"/>
    <n v="5"/>
    <n v="5"/>
    <m/>
    <d v="2015-11-08T00:00:00"/>
    <n v="0"/>
    <n v="228"/>
    <n v="24"/>
    <n v="209"/>
    <n v="233"/>
    <m/>
    <m/>
    <s v="נתוני מתחם"/>
    <s v="חישוב מתמטי"/>
    <s v="מהות הבקשה"/>
    <s v="בניית שני מבני מגורים + 4 מרתפי חניה + הריסת מבנה מס' 17 + התקנת צוברי גז מבנה 201/1 כולל 21 קומות מגורים + גג טכני סה&quot;כ 119 יח&quot;ד מבנה 201/2 כולל 20 קומות מגורים + גג טכני סה&quot;כ 114 יח&quot;ד"/>
    <m/>
    <m/>
    <m/>
    <n v="1496206"/>
    <n v="20170085"/>
    <m/>
    <d v="2017-03-20T00:00:00"/>
    <m/>
    <n v="0"/>
    <n v="228"/>
    <n v="24"/>
    <s v="נתוני מתחם"/>
    <n v="209"/>
    <s v="חישוב מתמטי"/>
    <n v="233"/>
    <s v="מהות ההיתר"/>
    <m/>
    <s v="בניית שני מבני מגורים + 4 מרתפי חניה + הריסת מבנה בחלקות 17 מבנים + התקנת צוברי גז מבנה 201/1 כולל 21 קומות מגורים + גג טכני ו 119 יחד מבנה 201/2 כולל 20 קומות מגורים + גג טכני ו 114 יח&quot;ד&quot;"/>
    <m/>
    <m/>
    <s v="שליפה לפי תבעות (אוגוסט 2020)"/>
    <n v="2015"/>
    <x v="7"/>
    <s v="הריסה + בנייה"/>
    <s v="הריסה + בנייה"/>
    <m/>
    <n v="2"/>
    <m/>
    <m/>
    <m/>
    <n v="1"/>
    <s v="להיתר"/>
    <m/>
    <x v="1"/>
    <m/>
    <m/>
    <m/>
    <n v="4999476"/>
    <n v="1496206"/>
    <m/>
    <m/>
    <m/>
    <m/>
    <m/>
    <m/>
    <m/>
    <m/>
    <n v="0"/>
    <n v="0"/>
    <b v="1"/>
    <m/>
    <m/>
    <m/>
    <m/>
    <m/>
    <m/>
    <m/>
    <m/>
    <m/>
    <m/>
    <m/>
    <m/>
    <m/>
    <m/>
    <m/>
    <m/>
    <m/>
    <m/>
  </r>
  <r>
    <n v="2443"/>
    <s v="פברואר 2022 - טיוב בקשות שאינן כפולות"/>
    <s v="כן"/>
    <m/>
    <m/>
    <m/>
    <m/>
    <m/>
    <m/>
    <m/>
    <m/>
    <n v="4373"/>
    <m/>
    <s v="דרום"/>
    <x v="27"/>
    <x v="125"/>
    <m/>
    <m/>
    <m/>
    <s v="מיסוי"/>
    <s v="בינוי פינוי"/>
    <m/>
    <n v="7594632"/>
    <s v="606 20212554"/>
    <n v="606"/>
    <n v="20212554"/>
    <s v="בקשה להיתר                                                                      "/>
    <s v="בניה חדשה                               "/>
    <n v="100000000036"/>
    <s v="קריית גת"/>
    <n v="2630"/>
    <s v="יהודה                                                       "/>
    <n v="102"/>
    <n v="4"/>
    <n v="4"/>
    <m/>
    <d v="2021-11-07T00:00:00"/>
    <n v="0"/>
    <n v="0"/>
    <s v="NULL"/>
    <s v="NULL"/>
    <n v="93"/>
    <s v="2022_01"/>
    <d v="2022-01-11T16:30:30"/>
    <s v="NULL"/>
    <s v="NULL"/>
    <s v="מהות הבקשה"/>
    <s v=" במסגרת התחדשות עירונית מתחם שבטי ישראל, בניית בניין מגורים בן 93 יחד                                                                                                                                                                                                                                                                                                                                                                                                                                                                                                                                                                                                                                                                                                                                                                                                                                                                                                                                                                  "/>
    <n v="0"/>
    <s v="NULL"/>
    <s v="NULL"/>
    <s v="NULL"/>
    <m/>
    <s v="NULL"/>
    <m/>
    <s v="NULL"/>
    <s v="NULL"/>
    <s v="NULL"/>
    <m/>
    <m/>
    <m/>
    <m/>
    <m/>
    <m/>
    <s v="NULL"/>
    <m/>
    <s v="NULL"/>
    <s v="NULL"/>
    <s v="מגרש"/>
    <n v="2021"/>
    <x v="0"/>
    <s v="בנייה"/>
    <m/>
    <m/>
    <n v="3"/>
    <m/>
    <m/>
    <m/>
    <s v="1?"/>
    <s v="להיתר"/>
    <s v="לפי המהות כן פב. לפי הכתובת לא. מוביל או המשכי"/>
    <x v="0"/>
    <m/>
    <m/>
    <m/>
    <m/>
    <m/>
    <m/>
    <m/>
    <m/>
    <m/>
    <m/>
    <m/>
    <m/>
    <m/>
    <n v="2725"/>
    <n v="2725"/>
    <b v="1"/>
    <m/>
    <m/>
    <m/>
    <m/>
    <m/>
    <m/>
    <m/>
    <m/>
    <m/>
    <m/>
    <s v="שחר"/>
    <m/>
    <m/>
    <m/>
    <m/>
    <m/>
    <m/>
    <m/>
  </r>
  <r>
    <n v="2439"/>
    <s v="פברואר 2022 - טיוב בקשות שאינן כפולות"/>
    <s v="כן"/>
    <m/>
    <m/>
    <m/>
    <m/>
    <m/>
    <m/>
    <m/>
    <m/>
    <n v="4373"/>
    <m/>
    <s v="דרום"/>
    <x v="27"/>
    <x v="125"/>
    <m/>
    <m/>
    <m/>
    <s v="מיסוי"/>
    <s v="בינוי פינוי"/>
    <m/>
    <n v="7594390"/>
    <s v="606 20212555"/>
    <n v="606"/>
    <n v="20212555"/>
    <s v="בקשה להיתר                                                                      "/>
    <s v="בניה חדשה                               "/>
    <n v="100000000035"/>
    <s v="קריית גת"/>
    <n v="2630"/>
    <s v="יהודה                                                       "/>
    <n v="102"/>
    <n v="6"/>
    <n v="6"/>
    <m/>
    <d v="2021-11-07T00:00:00"/>
    <n v="0"/>
    <n v="0"/>
    <s v="NULL"/>
    <s v="NULL"/>
    <n v="93"/>
    <s v="2022_01"/>
    <d v="2022-01-11T16:30:30"/>
    <s v="NULL"/>
    <s v="NULL"/>
    <s v="מהות הבקשה"/>
    <s v=" במסגרת התחדשות עירונית במתחם שבטי ישראל הקמת בנין מגורים בן 93 יחד                                                                                                                                                                                                                                                                                                                                                                                                                                                                                                                                                                                                                                                                                                                                                                                                                                                                                                                                                                     "/>
    <n v="0"/>
    <s v="NULL"/>
    <s v="NULL"/>
    <s v="NULL"/>
    <m/>
    <s v="NULL"/>
    <m/>
    <s v="NULL"/>
    <s v="NULL"/>
    <s v="NULL"/>
    <m/>
    <m/>
    <m/>
    <m/>
    <m/>
    <m/>
    <s v="NULL"/>
    <m/>
    <s v="NULL"/>
    <s v="NULL"/>
    <s v="מגרש"/>
    <n v="2021"/>
    <x v="0"/>
    <s v="בנייה"/>
    <m/>
    <m/>
    <n v="4"/>
    <m/>
    <m/>
    <m/>
    <s v="1?"/>
    <s v="להיתר"/>
    <s v="לפי המהות כן פב. לפי הכתובת לא. מוביל או המשכי"/>
    <x v="0"/>
    <m/>
    <m/>
    <m/>
    <m/>
    <m/>
    <m/>
    <m/>
    <m/>
    <m/>
    <m/>
    <m/>
    <m/>
    <m/>
    <n v="2725"/>
    <n v="2725"/>
    <b v="1"/>
    <m/>
    <m/>
    <m/>
    <m/>
    <m/>
    <m/>
    <m/>
    <m/>
    <m/>
    <m/>
    <s v="שחר"/>
    <m/>
    <m/>
    <m/>
    <m/>
    <m/>
    <m/>
    <m/>
  </r>
  <r>
    <n v="2442"/>
    <s v="פברואר 2022 - טיוב בקשות שאינן כפולות"/>
    <s v="כן"/>
    <m/>
    <m/>
    <m/>
    <m/>
    <m/>
    <m/>
    <m/>
    <m/>
    <n v="4373"/>
    <m/>
    <s v="דרום"/>
    <x v="27"/>
    <x v="125"/>
    <m/>
    <m/>
    <m/>
    <s v="מיסוי"/>
    <s v="בינוי פינוי"/>
    <m/>
    <n v="7594564"/>
    <s v="606 20212556"/>
    <n v="606"/>
    <n v="20212556"/>
    <s v="בקשה להיתר                                                                      "/>
    <s v="בניה חדשה                               "/>
    <n v="100000000034"/>
    <s v="קריית גת"/>
    <n v="2630"/>
    <s v="יהודה                                                       "/>
    <n v="102"/>
    <n v="8"/>
    <n v="8"/>
    <m/>
    <d v="2021-11-07T00:00:00"/>
    <n v="0"/>
    <n v="0"/>
    <s v="NULL"/>
    <s v="NULL"/>
    <n v="93"/>
    <s v="2022_01"/>
    <d v="2022-01-11T16:30:30"/>
    <s v="NULL"/>
    <s v="NULL"/>
    <s v="מהות הבקשה"/>
    <s v=" במסגרת התחדשות עירונית במתחם שבטי ישראל הקמת בנין מגורים בן 93 יחד                                                                                                                                                                                                                                                                                                                                                                                                                                                                                                                                                                                                                                                                                                                                                                                                                                                                                                                                                                     "/>
    <n v="0"/>
    <s v="NULL"/>
    <s v="NULL"/>
    <s v="NULL"/>
    <m/>
    <s v="NULL"/>
    <m/>
    <s v="NULL"/>
    <s v="NULL"/>
    <s v="NULL"/>
    <m/>
    <m/>
    <m/>
    <m/>
    <m/>
    <m/>
    <s v="NULL"/>
    <m/>
    <s v="NULL"/>
    <s v="NULL"/>
    <s v="מגרש"/>
    <n v="2021"/>
    <x v="0"/>
    <s v="בנייה"/>
    <m/>
    <m/>
    <n v="5"/>
    <m/>
    <m/>
    <m/>
    <s v="1?"/>
    <s v="להיתר"/>
    <s v="לפי המהות כן פב. לפי הכתובת לא. מוביל או המשכי"/>
    <x v="0"/>
    <m/>
    <m/>
    <m/>
    <m/>
    <m/>
    <m/>
    <m/>
    <m/>
    <m/>
    <m/>
    <m/>
    <m/>
    <m/>
    <n v="2725"/>
    <n v="2725"/>
    <b v="1"/>
    <m/>
    <m/>
    <m/>
    <m/>
    <m/>
    <m/>
    <m/>
    <m/>
    <m/>
    <m/>
    <s v="שחר"/>
    <m/>
    <m/>
    <m/>
    <m/>
    <m/>
    <m/>
    <m/>
  </r>
  <r>
    <n v="2438"/>
    <s v="פברואר 2022 - טיוב בקשות שאינן כפולות"/>
    <s v="כן"/>
    <m/>
    <m/>
    <m/>
    <m/>
    <m/>
    <m/>
    <s v="לא נמצא"/>
    <m/>
    <n v="4373"/>
    <m/>
    <s v="דרום"/>
    <x v="27"/>
    <x v="125"/>
    <m/>
    <m/>
    <m/>
    <s v="מיסוי"/>
    <s v="בינוי פינוי"/>
    <m/>
    <n v="7594305"/>
    <s v="606 20212557"/>
    <n v="606"/>
    <n v="20212557"/>
    <s v="בקשה להיתר                                                                      "/>
    <s v="בניה חדשה                               "/>
    <n v="100000000103"/>
    <s v="קריית גת"/>
    <n v="2630"/>
    <s v="שבטי ישראל                                                  "/>
    <n v="174"/>
    <n v="6"/>
    <n v="6"/>
    <m/>
    <d v="2021-11-07T00:00:00"/>
    <n v="0"/>
    <n v="0"/>
    <s v="NULL"/>
    <s v="NULL"/>
    <n v="93"/>
    <s v="2022_01"/>
    <d v="2022-01-11T16:30:30"/>
    <s v="NULL"/>
    <s v="NULL"/>
    <s v="מהות הבקשה"/>
    <s v=" במסגרת התחדשות עירונית מתחם שבטי ישראל, הקמת בניין מגורים בן 93 יחד קומת קרקע, ביניים + 16 קומות מגורים + גג טכני, מעל 2 קומות מרתפים.                                                                                                                                                                                                                                                                                                                                                                                                                                                                                                                                                                                                                                                                                                                                                                                                                                                                                                "/>
    <n v="0"/>
    <s v="NULL"/>
    <s v="NULL"/>
    <s v="NULL"/>
    <m/>
    <s v="NULL"/>
    <m/>
    <s v="NULL"/>
    <s v="NULL"/>
    <s v="NULL"/>
    <m/>
    <m/>
    <m/>
    <m/>
    <m/>
    <m/>
    <s v="NULL"/>
    <m/>
    <s v="NULL"/>
    <s v="NULL"/>
    <s v="מגרש"/>
    <n v="2021"/>
    <x v="0"/>
    <s v="בנייה"/>
    <m/>
    <s v="לא ניתן לדעת מה סוג הבקשה"/>
    <n v="1"/>
    <m/>
    <m/>
    <m/>
    <n v="1"/>
    <s v="להיתר"/>
    <m/>
    <x v="0"/>
    <m/>
    <m/>
    <m/>
    <m/>
    <m/>
    <m/>
    <m/>
    <m/>
    <m/>
    <m/>
    <m/>
    <m/>
    <m/>
    <n v="2725"/>
    <n v="2725"/>
    <b v="1"/>
    <m/>
    <m/>
    <m/>
    <m/>
    <m/>
    <m/>
    <m/>
    <m/>
    <m/>
    <s v="פיש"/>
    <s v="שחר"/>
    <m/>
    <m/>
    <s v="פיש"/>
    <m/>
    <m/>
    <m/>
    <m/>
  </r>
  <r>
    <n v="2440"/>
    <s v="פברואר 2022 - טיוב בקשות שאינן כפולות"/>
    <s v="כן"/>
    <m/>
    <m/>
    <m/>
    <m/>
    <m/>
    <m/>
    <s v="לא נמצא"/>
    <m/>
    <n v="4373"/>
    <m/>
    <s v="דרום"/>
    <x v="27"/>
    <x v="125"/>
    <m/>
    <m/>
    <m/>
    <s v="מיסוי"/>
    <s v="בינוי פינוי"/>
    <m/>
    <n v="7594410"/>
    <s v="606 20212558"/>
    <n v="606"/>
    <n v="20212558"/>
    <s v="בקשה להיתר                                                                      "/>
    <s v="בניה חדשה                               "/>
    <n v="174000800"/>
    <s v="קריית גת"/>
    <n v="2630"/>
    <s v="שבטי ישראל                                                  "/>
    <n v="174"/>
    <n v="8"/>
    <n v="8"/>
    <m/>
    <d v="2021-11-07T00:00:00"/>
    <n v="0"/>
    <n v="0"/>
    <s v="NULL"/>
    <s v="NULL"/>
    <n v="75"/>
    <s v="2022_01"/>
    <d v="2022-01-11T16:30:30"/>
    <s v="NULL"/>
    <s v="NULL"/>
    <s v="מהות הבקשה"/>
    <s v=" במסגרת התחדשות עירונית במתחם שבטי ישראל בהתאם לתמל 2010 , הקמת בניין מגורים הכולל 75 יחד וחזית מסחרית.                                                                                                                                                                                                                                                                                                                                                                                                                                                                                                                                                                                                                                                                                                                                                                                                                                                                                                                                "/>
    <n v="0"/>
    <s v="NULL"/>
    <s v="NULL"/>
    <s v="NULL"/>
    <m/>
    <s v="NULL"/>
    <m/>
    <s v="NULL"/>
    <s v="NULL"/>
    <s v="NULL"/>
    <m/>
    <m/>
    <m/>
    <m/>
    <m/>
    <m/>
    <s v="NULL"/>
    <m/>
    <s v="NULL"/>
    <s v="NULL"/>
    <s v="גוש חלקה"/>
    <n v="2021"/>
    <x v="0"/>
    <s v="בנייה"/>
    <m/>
    <s v="לא ניתן לדעת מה סוג הבקשה"/>
    <s v="2?"/>
    <m/>
    <m/>
    <m/>
    <n v="2"/>
    <s v="להיתר"/>
    <s v="מוביל או המשכי"/>
    <x v="0"/>
    <m/>
    <m/>
    <m/>
    <m/>
    <m/>
    <m/>
    <m/>
    <m/>
    <m/>
    <m/>
    <m/>
    <m/>
    <m/>
    <n v="2725"/>
    <n v="2725"/>
    <b v="1"/>
    <m/>
    <m/>
    <m/>
    <m/>
    <m/>
    <m/>
    <m/>
    <m/>
    <m/>
    <s v="פיש"/>
    <s v="שחר"/>
    <m/>
    <m/>
    <m/>
    <m/>
    <m/>
    <m/>
    <m/>
  </r>
  <r>
    <n v="2441"/>
    <s v="פברואר 2022 - טיוב בקשות שאינן כפולות"/>
    <s v="כן"/>
    <m/>
    <m/>
    <m/>
    <m/>
    <m/>
    <m/>
    <s v="לא נמצא"/>
    <m/>
    <n v="4373"/>
    <m/>
    <s v="דרום"/>
    <x v="27"/>
    <x v="125"/>
    <m/>
    <m/>
    <m/>
    <s v="מיסוי"/>
    <s v="בינוי פינוי"/>
    <m/>
    <n v="7594529"/>
    <s v="606 20212559"/>
    <n v="606"/>
    <n v="20212559"/>
    <s v="בקשה להיתר                                                                      "/>
    <s v="בניה חדשה                               "/>
    <n v="174000800"/>
    <s v="קריית גת"/>
    <n v="2630"/>
    <s v="שבטי ישראל                                                  "/>
    <n v="174"/>
    <n v="8"/>
    <n v="8"/>
    <m/>
    <d v="2021-11-07T00:00:00"/>
    <n v="0"/>
    <n v="0"/>
    <s v="NULL"/>
    <s v="NULL"/>
    <n v="80"/>
    <s v="2022_01"/>
    <d v="2022-01-11T16:30:30"/>
    <s v="NULL"/>
    <s v="NULL"/>
    <s v="מהות הבקשה"/>
    <s v=" במסגרת התחדשות עירונית מתחם שבטי ישראל הקמת 2 בנייני מגורים בני 40 יחד כל אחד מעל מרתף חנייה משותף                                                                                                                                                                                                                                                                                                                                                                                                                                                                                                                                                                                                                                                                                                                                                                                                                                                                                                                                     "/>
    <n v="0"/>
    <s v="NULL"/>
    <s v="NULL"/>
    <s v="NULL"/>
    <m/>
    <s v="NULL"/>
    <m/>
    <s v="NULL"/>
    <s v="NULL"/>
    <s v="NULL"/>
    <m/>
    <m/>
    <m/>
    <m/>
    <m/>
    <m/>
    <s v="NULL"/>
    <m/>
    <s v="NULL"/>
    <s v="NULL"/>
    <s v="גוש חלקה"/>
    <n v="2021"/>
    <x v="0"/>
    <s v="בנייה"/>
    <m/>
    <s v="לא ניתן לדעת מה סוג הבקשה"/>
    <n v="2"/>
    <m/>
    <m/>
    <m/>
    <n v="1"/>
    <s v="להיתר"/>
    <m/>
    <x v="0"/>
    <m/>
    <m/>
    <m/>
    <m/>
    <m/>
    <m/>
    <m/>
    <m/>
    <m/>
    <m/>
    <m/>
    <m/>
    <m/>
    <n v="2725"/>
    <n v="2725"/>
    <b v="1"/>
    <m/>
    <m/>
    <m/>
    <m/>
    <m/>
    <m/>
    <m/>
    <m/>
    <m/>
    <s v="פיש"/>
    <s v="שחר"/>
    <m/>
    <m/>
    <s v="פיש"/>
    <m/>
    <m/>
    <m/>
    <m/>
  </r>
  <r>
    <n v="1429"/>
    <m/>
    <m/>
    <m/>
    <s v="כנראה שכן"/>
    <m/>
    <m/>
    <s v="הכתובת במתחם"/>
    <m/>
    <m/>
    <m/>
    <n v="38941"/>
    <m/>
    <s v="חיפה"/>
    <x v="28"/>
    <x v="126"/>
    <m/>
    <m/>
    <m/>
    <s v="רשויות"/>
    <s v="פינוי-בינוי"/>
    <s v="בתכנון"/>
    <n v="7074193"/>
    <s v="352 20202839"/>
    <n v="352"/>
    <n v="20202839"/>
    <s v="בקשה למידע להיתר"/>
    <s v="שינוי שימוש, בנייה חדשה, הריסה"/>
    <n v="312020"/>
    <s v="קריית ים"/>
    <n v="9600"/>
    <s v="יששכר"/>
    <n v="222"/>
    <n v="0"/>
    <n v="0"/>
    <n v="6"/>
    <d v="2020-09-29T00:00:00"/>
    <n v="0"/>
    <n v="122"/>
    <m/>
    <m/>
    <n v="122"/>
    <s v="2020_01"/>
    <d v="2020-11-01T21:00:40"/>
    <m/>
    <m/>
    <s v="נתוני העירייה"/>
    <s v=" בניית  3 בניני מגורים  בשילוב מסחרי תוך הריסת מבנים קיימים "/>
    <s v="NULL"/>
    <s v="NULL"/>
    <s v="NULL"/>
    <s v="NULL"/>
    <m/>
    <m/>
    <m/>
    <m/>
    <m/>
    <m/>
    <m/>
    <m/>
    <m/>
    <m/>
    <m/>
    <m/>
    <m/>
    <m/>
    <s v="NULL"/>
    <s v="NULL"/>
    <s v="לפי גוש חלקה (מרץ 2021)"/>
    <n v="2020"/>
    <x v="0"/>
    <s v="הריסה + בנייה"/>
    <m/>
    <m/>
    <m/>
    <m/>
    <m/>
    <m/>
    <s v="?"/>
    <s v="למידע"/>
    <s v="כנראה שכן. יש בקשה והחלטה ל131 יחד מוצע ו20 קיים עבור תת מתחם 3 באגש"/>
    <x v="0"/>
    <m/>
    <m/>
    <m/>
    <m/>
    <m/>
    <m/>
    <m/>
    <m/>
    <m/>
    <m/>
    <m/>
    <m/>
    <m/>
    <n v="1689"/>
    <n v="1689"/>
    <b v="1"/>
    <m/>
    <m/>
    <m/>
    <m/>
    <m/>
    <m/>
    <m/>
    <s v="הבקשה לא נמצאה באתר העירייה"/>
    <m/>
    <m/>
    <m/>
    <m/>
    <s v="טרם טויב"/>
    <m/>
    <m/>
    <m/>
    <m/>
    <m/>
  </r>
  <r>
    <n v="1443"/>
    <m/>
    <m/>
    <m/>
    <s v="כנראה שכן"/>
    <m/>
    <m/>
    <s v="הכתובת במתחם"/>
    <m/>
    <m/>
    <m/>
    <n v="38941"/>
    <m/>
    <s v="חיפה"/>
    <x v="28"/>
    <x v="126"/>
    <m/>
    <m/>
    <m/>
    <s v="רשויות"/>
    <s v="פינוי-בינוי"/>
    <s v="בתכנון"/>
    <n v="7203303"/>
    <s v="352 20203173"/>
    <n v="352"/>
    <n v="20203173"/>
    <s v="בקשה מקוונת ללא הקלות"/>
    <s v="הריסה"/>
    <n v="312020"/>
    <s v="קריית ים"/>
    <n v="9600"/>
    <s v="יששכר"/>
    <n v="222"/>
    <n v="0"/>
    <n v="0"/>
    <n v="6"/>
    <d v="2020-11-09T00:00:00"/>
    <n v="0"/>
    <n v="0"/>
    <m/>
    <m/>
    <m/>
    <s v="2020_04"/>
    <d v="2021-01-28T10:43:04"/>
    <m/>
    <m/>
    <m/>
    <s v=" בניית  3 בניני מגורים  בשילוב מסחרי תוך הריסת מבנים קיימים "/>
    <s v="NULL"/>
    <s v="NULL"/>
    <s v="NULL"/>
    <s v="NULL"/>
    <m/>
    <m/>
    <m/>
    <m/>
    <m/>
    <m/>
    <m/>
    <m/>
    <m/>
    <m/>
    <m/>
    <m/>
    <m/>
    <m/>
    <s v="NULL"/>
    <s v="NULL"/>
    <s v="לפי גוש חלקה (מרץ 2021)"/>
    <n v="2020"/>
    <x v="0"/>
    <s v="הריסה + בנייה"/>
    <m/>
    <m/>
    <m/>
    <m/>
    <m/>
    <m/>
    <s v="?"/>
    <s v="מקוונת (להיתר)"/>
    <s v="כנראה שכן. יש בקשה והחלטה ל131 יחד מוצע ו20 קיים עבור תת מתחם 3 באגש"/>
    <x v="0"/>
    <m/>
    <m/>
    <m/>
    <m/>
    <m/>
    <m/>
    <m/>
    <m/>
    <m/>
    <m/>
    <m/>
    <m/>
    <m/>
    <n v="1689"/>
    <n v="1689"/>
    <b v="1"/>
    <m/>
    <m/>
    <m/>
    <m/>
    <m/>
    <m/>
    <m/>
    <s v="לא היו החלטות בבקשה"/>
    <m/>
    <m/>
    <m/>
    <m/>
    <m/>
    <m/>
    <m/>
    <m/>
    <m/>
    <m/>
  </r>
  <r>
    <n v="1969"/>
    <m/>
    <m/>
    <m/>
    <s v="לא פינוי בינוי במדלן. אין פירוט באתר העירייה"/>
    <m/>
    <m/>
    <m/>
    <m/>
    <m/>
    <m/>
    <n v="38941"/>
    <m/>
    <s v="חיפה"/>
    <x v="28"/>
    <x v="126"/>
    <m/>
    <m/>
    <m/>
    <s v="רשויות"/>
    <s v="פינוי-בינוי"/>
    <s v="בתכנון"/>
    <n v="7262752"/>
    <s v="352 20210247"/>
    <n v="352"/>
    <n v="20210247"/>
    <s v="בקשה להיתר"/>
    <m/>
    <n v="31272"/>
    <s v="קריית ים"/>
    <n v="9600"/>
    <s v="שמעון"/>
    <n v="224"/>
    <n v="2"/>
    <n v="2"/>
    <s v="     "/>
    <d v="2021-01-27T00:00:00"/>
    <n v="0"/>
    <n v="0"/>
    <m/>
    <m/>
    <m/>
    <s v="2021_01"/>
    <d v="2021-06-14T12:45:52"/>
    <s v="NULL"/>
    <s v="NULL"/>
    <s v="NULL"/>
    <m/>
    <s v="NULL"/>
    <s v="NULL"/>
    <s v="NULL"/>
    <s v="NULL"/>
    <m/>
    <s v="NULL"/>
    <m/>
    <m/>
    <m/>
    <m/>
    <m/>
    <m/>
    <m/>
    <m/>
    <m/>
    <m/>
    <m/>
    <m/>
    <m/>
    <m/>
    <s v="גוש חלקה"/>
    <n v="2021"/>
    <x v="0"/>
    <m/>
    <m/>
    <s v="באתר העירייה לא כתוב כלום במהות הבקשה ובשדות האחרים, לכן לא ניתן לדעת מה סוג הבקשה"/>
    <m/>
    <m/>
    <m/>
    <m/>
    <s v="?"/>
    <s v="להיתר"/>
    <s v="האם פב"/>
    <x v="0"/>
    <m/>
    <m/>
    <m/>
    <m/>
    <m/>
    <m/>
    <m/>
    <m/>
    <m/>
    <m/>
    <m/>
    <m/>
    <m/>
    <n v="1689"/>
    <n v="1689"/>
    <b v="1"/>
    <m/>
    <m/>
    <m/>
    <m/>
    <m/>
    <m/>
    <m/>
    <m/>
    <m/>
    <m/>
    <m/>
    <m/>
    <m/>
    <m/>
    <m/>
    <m/>
    <m/>
    <m/>
  </r>
  <r>
    <n v="645"/>
    <m/>
    <m/>
    <m/>
    <m/>
    <m/>
    <m/>
    <m/>
    <m/>
    <m/>
    <m/>
    <n v="33085"/>
    <m/>
    <s v="חיפה"/>
    <x v="29"/>
    <x v="109"/>
    <m/>
    <m/>
    <m/>
    <s v="רשויות"/>
    <s v="רשויות מקומיות - פינוי-בינוי"/>
    <s v="בביצוע"/>
    <n v="1565544"/>
    <s v="352 20161610"/>
    <n v="352"/>
    <n v="20161610"/>
    <s v="בקשה להיתר"/>
    <s v="חדש"/>
    <n v="342016"/>
    <s v="קריית מוצקין"/>
    <n v="8200"/>
    <s v="יוספטל"/>
    <n v="169"/>
    <n v="0"/>
    <n v="0"/>
    <m/>
    <d v="2016-05-29T00:00:00"/>
    <n v="0"/>
    <n v="0"/>
    <n v="0"/>
    <n v="0"/>
    <n v="168"/>
    <m/>
    <m/>
    <m/>
    <m/>
    <m/>
    <s v="בנין מס' 4 בן 21 קומות מגורים ובנין מס' 3 בן 15 קומות מגורים, שניהם מעל קומת לובי כפולה,  2 קומות מרתף הקמת 2 מבני מגורים במסגרת התחדשות עירונית במסלול פינוי בינוי (תא שטח 2). ומבנה טרנספורמציה. מבנים קיימים יהרסו. שלב א' בלבד - 148 יח&quot;ד."/>
    <m/>
    <m/>
    <m/>
    <s v="NULL"/>
    <m/>
    <m/>
    <m/>
    <m/>
    <m/>
    <m/>
    <m/>
    <m/>
    <m/>
    <m/>
    <m/>
    <m/>
    <m/>
    <m/>
    <m/>
    <m/>
    <m/>
    <n v="2016"/>
    <x v="0"/>
    <s v="הריסה + בנייה"/>
    <m/>
    <m/>
    <n v="1"/>
    <m/>
    <m/>
    <m/>
    <n v="1"/>
    <s v="להיתר"/>
    <m/>
    <x v="0"/>
    <m/>
    <m/>
    <m/>
    <m/>
    <m/>
    <m/>
    <m/>
    <m/>
    <m/>
    <m/>
    <m/>
    <m/>
    <m/>
    <n v="480"/>
    <n v="480"/>
    <b v="1"/>
    <m/>
    <m/>
    <m/>
    <m/>
    <m/>
    <m/>
    <m/>
    <s v="לאשר תוך הטמעת הערות העירייה."/>
    <m/>
    <m/>
    <m/>
    <m/>
    <m/>
    <s v="פיש"/>
    <m/>
    <m/>
    <m/>
    <m/>
  </r>
  <r>
    <n v="646"/>
    <m/>
    <m/>
    <m/>
    <m/>
    <m/>
    <m/>
    <m/>
    <m/>
    <m/>
    <m/>
    <n v="33085"/>
    <m/>
    <s v="חיפה"/>
    <x v="29"/>
    <x v="109"/>
    <m/>
    <m/>
    <m/>
    <s v="רשויות"/>
    <s v="רשויות מקומיות - פינוי-בינוי"/>
    <s v="בביצוע"/>
    <n v="5249240"/>
    <s v="352 20171058"/>
    <n v="352"/>
    <n v="20171058"/>
    <s v="בקשה להיתר"/>
    <s v="חדש"/>
    <n v="342016"/>
    <s v="קריית מוצקין"/>
    <n v="8200"/>
    <s v="יוספטל"/>
    <n v="169"/>
    <n v="0"/>
    <n v="0"/>
    <m/>
    <d v="2017-03-27T00:00:00"/>
    <n v="0"/>
    <n v="0"/>
    <m/>
    <m/>
    <n v="168"/>
    <m/>
    <m/>
    <m/>
    <m/>
    <m/>
    <s v="בנין מס' 4 בן 21 קומות מגורים ובנין מס' 3 בן 20 קומות מגורים, שניהם מעל קומת לובי כפולה, 2 קומות מרתף הקמת 2 מבני מגורים במסגרת התחדשות עירונית במסלול פינוי בינוי (תא שטח 2). ומבנה טרנספורמציה - 168 יח&quot;ד. מבנים קיימים יהרסו."/>
    <m/>
    <m/>
    <m/>
    <s v="NULL"/>
    <m/>
    <m/>
    <m/>
    <m/>
    <m/>
    <m/>
    <m/>
    <m/>
    <m/>
    <m/>
    <m/>
    <m/>
    <m/>
    <m/>
    <m/>
    <m/>
    <m/>
    <n v="2017"/>
    <x v="0"/>
    <s v="הריסה + בנייה"/>
    <m/>
    <m/>
    <n v="1"/>
    <m/>
    <m/>
    <m/>
    <n v="2"/>
    <s v="להיתר"/>
    <m/>
    <x v="0"/>
    <m/>
    <m/>
    <m/>
    <m/>
    <m/>
    <m/>
    <m/>
    <m/>
    <m/>
    <m/>
    <m/>
    <m/>
    <m/>
    <n v="480"/>
    <n v="480"/>
    <b v="1"/>
    <m/>
    <m/>
    <m/>
    <m/>
    <m/>
    <m/>
    <m/>
    <m/>
    <m/>
    <m/>
    <m/>
    <m/>
    <m/>
    <m/>
    <m/>
    <m/>
    <m/>
    <m/>
  </r>
  <r>
    <n v="647"/>
    <m/>
    <m/>
    <m/>
    <m/>
    <m/>
    <m/>
    <m/>
    <m/>
    <m/>
    <m/>
    <n v="33085"/>
    <m/>
    <s v="חיפה"/>
    <x v="29"/>
    <x v="109"/>
    <m/>
    <m/>
    <m/>
    <s v="רשויות"/>
    <s v="רשויות מקומיות - פינוי-בינוי"/>
    <s v="בביצוע"/>
    <n v="5361932"/>
    <s v="352 20181443"/>
    <n v="352"/>
    <n v="20181443"/>
    <s v="בקשה להיתר"/>
    <s v="חדש"/>
    <n v="342016"/>
    <s v="קריית מוצקין"/>
    <n v="8200"/>
    <s v="יוספטל"/>
    <n v="169"/>
    <n v="0"/>
    <n v="0"/>
    <m/>
    <d v="2018-05-15T00:00:00"/>
    <n v="0"/>
    <n v="168"/>
    <m/>
    <m/>
    <n v="168"/>
    <m/>
    <m/>
    <m/>
    <m/>
    <m/>
    <s v="בנין מס' 4 בן 21 קומות מגורים ובנין מס' 3 בן 20 קומות מגורים, שניהם מעל קומת לובי כפולה, 2 קומות מרתף הקמת 2 מבני מגורים במסגרת התחדשות עירונית במסלול פינוי בינוי (תא שטח 2 עפ&quot;י תב&quot;ע ק/440). ומבנה טרנספורמציה - 168 יח&quot;ד. מבנים קיימים יהרסו."/>
    <m/>
    <m/>
    <m/>
    <s v="NULL"/>
    <m/>
    <m/>
    <m/>
    <m/>
    <m/>
    <m/>
    <m/>
    <m/>
    <m/>
    <m/>
    <m/>
    <m/>
    <m/>
    <m/>
    <m/>
    <m/>
    <m/>
    <n v="2018"/>
    <x v="0"/>
    <s v="הריסה + בנייה"/>
    <m/>
    <m/>
    <n v="1"/>
    <m/>
    <m/>
    <m/>
    <n v="2"/>
    <s v="להיתר"/>
    <m/>
    <x v="0"/>
    <m/>
    <m/>
    <m/>
    <m/>
    <m/>
    <m/>
    <m/>
    <m/>
    <m/>
    <m/>
    <m/>
    <m/>
    <m/>
    <n v="480"/>
    <n v="480"/>
    <b v="1"/>
    <m/>
    <m/>
    <m/>
    <m/>
    <m/>
    <m/>
    <m/>
    <m/>
    <m/>
    <m/>
    <m/>
    <m/>
    <m/>
    <m/>
    <m/>
    <m/>
    <m/>
    <m/>
  </r>
  <r>
    <n v="649"/>
    <m/>
    <m/>
    <m/>
    <m/>
    <m/>
    <m/>
    <m/>
    <m/>
    <m/>
    <m/>
    <n v="4025"/>
    <m/>
    <s v="דרום"/>
    <x v="30"/>
    <x v="127"/>
    <m/>
    <m/>
    <m/>
    <s v="מיסוי"/>
    <s v="מיסוי - פינוי-בינוי"/>
    <m/>
    <n v="88888880"/>
    <s v="617 20190123"/>
    <n v="617"/>
    <n v="20190123"/>
    <s v="בקשה להיתר"/>
    <s v="עבודות פיתוח וסלילה"/>
    <n v="152800"/>
    <s v="קריית מלאכי"/>
    <n v="1034"/>
    <s v="ז'בוטינסקי                                                  "/>
    <n v="139"/>
    <n v="39"/>
    <n v="39"/>
    <m/>
    <d v="2019-03-03T00:00:00"/>
    <m/>
    <m/>
    <m/>
    <m/>
    <n v="195"/>
    <m/>
    <m/>
    <m/>
    <m/>
    <m/>
    <s v="‏בקשה לדיפון וחפירה, בגוש 2474, חלקות 24,25,92."/>
    <m/>
    <m/>
    <m/>
    <s v="NULL"/>
    <n v="20190123"/>
    <m/>
    <d v="2020-08-31T00:00:00"/>
    <m/>
    <m/>
    <m/>
    <m/>
    <m/>
    <m/>
    <m/>
    <n v="195"/>
    <m/>
    <m/>
    <s v="בקשה לדיפון וחפירה בגוש 2474 חלקות 24,25,92."/>
    <m/>
    <m/>
    <m/>
    <n v="2019"/>
    <x v="2"/>
    <s v="חפירה ודיפון"/>
    <s v="חפירה ודיפון"/>
    <m/>
    <n v="1"/>
    <m/>
    <m/>
    <m/>
    <n v="1"/>
    <s v="להיתר"/>
    <m/>
    <x v="1"/>
    <m/>
    <s v="אתר העירייה"/>
    <s v="אתר העירייה"/>
    <n v="88888880"/>
    <m/>
    <s v="בקשה איי די  ידנית -- יש לבצע בדיקה האם קיים בדטה, במידה ולא - יש להכניס את הבקשה וההיתר לדטה "/>
    <m/>
    <m/>
    <m/>
    <m/>
    <m/>
    <m/>
    <m/>
    <n v="45"/>
    <n v="45"/>
    <b v="1"/>
    <m/>
    <m/>
    <m/>
    <m/>
    <m/>
    <m/>
    <m/>
    <s v="אושר בתהאים"/>
    <m/>
    <m/>
    <m/>
    <m/>
    <m/>
    <m/>
    <m/>
    <m/>
    <m/>
    <m/>
  </r>
  <r>
    <n v="650"/>
    <m/>
    <m/>
    <m/>
    <m/>
    <m/>
    <m/>
    <m/>
    <m/>
    <m/>
    <m/>
    <n v="4025"/>
    <m/>
    <s v="דרום"/>
    <x v="30"/>
    <x v="127"/>
    <m/>
    <m/>
    <m/>
    <s v="מיסוי"/>
    <s v="מיסוי - פינוי-בינוי"/>
    <m/>
    <n v="88888883"/>
    <s v="617 20190402"/>
    <n v="617"/>
    <n v="20190402"/>
    <s v="בקשה להיתר"/>
    <s v="הריסת מבנה קיים ובניה חדשה"/>
    <n v="152800"/>
    <s v="קריית מלאכי"/>
    <n v="1034"/>
    <s v="ז'בוטינסקי                                                  "/>
    <n v="139"/>
    <n v="39"/>
    <n v="39"/>
    <m/>
    <d v="2019-08-14T00:00:00"/>
    <m/>
    <n v="195"/>
    <m/>
    <m/>
    <n v="195"/>
    <m/>
    <m/>
    <m/>
    <m/>
    <m/>
    <s v="‏בקשה להריסת מבנה קיים והקמת בניין מגורים ומסחר הכולל: 5 קומות מרתף שהעליונה ‏תשמש גם למסחר והיתר לאחסנה וחניה, 2.5 קומות מסחר ו21 קומות מגורים, סה&quot;כ 195 ‏יח&quot;ד"/>
    <m/>
    <m/>
    <m/>
    <s v="NULL"/>
    <m/>
    <m/>
    <m/>
    <m/>
    <m/>
    <m/>
    <m/>
    <m/>
    <m/>
    <m/>
    <m/>
    <m/>
    <m/>
    <m/>
    <m/>
    <m/>
    <m/>
    <n v="2019"/>
    <x v="0"/>
    <s v="הריסה + בנייה"/>
    <m/>
    <m/>
    <n v="1"/>
    <m/>
    <m/>
    <m/>
    <n v="2"/>
    <s v="להיתר"/>
    <m/>
    <x v="0"/>
    <m/>
    <s v="אתר העירייה"/>
    <m/>
    <m/>
    <m/>
    <s v="בקשה איי די  ידנית -- יש לבצע בדיקה האם קיים בדטה, במידה ולא - יש להכניס את הבקשה וההיתר לדטה "/>
    <m/>
    <m/>
    <m/>
    <m/>
    <m/>
    <m/>
    <m/>
    <n v="45"/>
    <n v="45"/>
    <b v="1"/>
    <m/>
    <m/>
    <m/>
    <m/>
    <m/>
    <m/>
    <m/>
    <m/>
    <m/>
    <m/>
    <m/>
    <m/>
    <m/>
    <m/>
    <m/>
    <m/>
    <m/>
    <m/>
  </r>
  <r>
    <n v="653"/>
    <m/>
    <m/>
    <m/>
    <m/>
    <m/>
    <m/>
    <m/>
    <m/>
    <m/>
    <m/>
    <n v="4011"/>
    <m/>
    <s v="מרכז"/>
    <x v="31"/>
    <x v="128"/>
    <m/>
    <m/>
    <m/>
    <s v="מיסוי"/>
    <s v="מיסוי - פינוי-בינוי"/>
    <s v="בביצוע + מבנים מאוכלסים"/>
    <n v="119464"/>
    <s v="413 20100032"/>
    <n v="413"/>
    <n v="20100032"/>
    <s v="בקשה להיתר"/>
    <s v="תוספת למבנה קיים                        "/>
    <n v="38900110"/>
    <s v="ראשון לציון"/>
    <n v="8300"/>
    <s v="אלירז שלמה"/>
    <n v="303"/>
    <n v="1"/>
    <n v="1"/>
    <m/>
    <d v="2010-01-11T00:00:00"/>
    <n v="0"/>
    <n v="8"/>
    <n v="0"/>
    <n v="8"/>
    <n v="8"/>
    <m/>
    <m/>
    <m/>
    <m/>
    <m/>
    <s v="בנין מס'1  -  שינויים בבנין מס'1 קיים בהיתר . שטח המגרש :3835 מ&quot;ר  (תא מס'1  ל-2 בנינים עפ&quot;י ת.ב.ע. ) מס' קומות  : 24                             מס' יח&quot;ד : 92 -תוספת 3 קומות מגורים +קומה טכנית עם מדריגות יציאה לגג מתוך הדירות  ל-21 קומות קיימים בהיתר."/>
    <m/>
    <m/>
    <m/>
    <n v="8207"/>
    <n v="201100049"/>
    <m/>
    <d v="2011-01-23T00:00:00"/>
    <m/>
    <n v="0"/>
    <n v="8"/>
    <n v="0"/>
    <m/>
    <n v="8"/>
    <m/>
    <n v="8"/>
    <m/>
    <m/>
    <s v="בנין מס' 1  - תוכנית שינויים בבנין מס' 1 שקיים בהיתר. שטח המגרש :3835 מר  (תא מס' 1  ל-2 בנינים עפ&quot;י תב&quot;ע). מס' קומות  : 24                             מס' יח&quot;ד : 92 - תוספת 3 קומות מגורים+קומה טכנית עם מדרגות יציאה לגג מתוך הדירות ל-21 קומות   קיימים בהיתר.  סה&quot;כ 24 קומות מגורים +קומה טכנית. - תוספת 8 יח&quot;ד  ( 4 דירות טיפוסיות ו-4 דו-פלקסים ) ל-84 יח&quot;ד קיימות בהיתר.   סה&quot;כ 92 יח&quot;ד. - שינויים בקומות מרתפי חניה.&quot;"/>
    <m/>
    <m/>
    <m/>
    <n v="2010"/>
    <x v="12"/>
    <s v="בנייה"/>
    <s v="בנייה"/>
    <m/>
    <n v="1"/>
    <m/>
    <m/>
    <m/>
    <n v="1"/>
    <s v="להיתר"/>
    <m/>
    <x v="1"/>
    <m/>
    <m/>
    <m/>
    <n v="119464"/>
    <n v="8207"/>
    <m/>
    <m/>
    <m/>
    <m/>
    <m/>
    <m/>
    <m/>
    <m/>
    <n v="927"/>
    <n v="927"/>
    <b v="1"/>
    <m/>
    <m/>
    <m/>
    <m/>
    <m/>
    <m/>
    <m/>
    <m/>
    <m/>
    <m/>
    <m/>
    <m/>
    <m/>
    <m/>
    <m/>
    <m/>
    <m/>
    <m/>
  </r>
  <r>
    <n v="654"/>
    <m/>
    <m/>
    <m/>
    <m/>
    <m/>
    <m/>
    <m/>
    <m/>
    <m/>
    <m/>
    <n v="4011"/>
    <m/>
    <s v="מרכז"/>
    <x v="31"/>
    <x v="128"/>
    <m/>
    <m/>
    <m/>
    <s v="מיסוי"/>
    <s v="מיסוי - פינוי-בינוי"/>
    <s v="בביצוע + מבנים מאוכלסים"/>
    <n v="117907"/>
    <s v="413 20090674"/>
    <n v="413"/>
    <n v="20090674"/>
    <s v="בקשה להיתר"/>
    <s v="בניה חדשה"/>
    <n v="38900110"/>
    <s v="ראשון לציון"/>
    <n v="8300"/>
    <s v="אלירז שלמה"/>
    <n v="303"/>
    <n v="3"/>
    <n v="3"/>
    <m/>
    <d v="2009-06-29T00:00:00"/>
    <n v="0"/>
    <n v="92"/>
    <n v="0"/>
    <n v="92"/>
    <n v="92"/>
    <m/>
    <m/>
    <m/>
    <m/>
    <m/>
    <s v="בנין מס'2 ( תא מס'1 לפי ת.ב.ע. ) שטח המגרש מס' 1 : 3835 מ&quot;ר (ל-2 בנינים )          יח&quot;ד :  180 יח&quot;ד  ( ל-2 בנינים )   קומות:24 ‏1. הקמת בית משותף חדש ( בנין מס' 2 )  הכולל  :  2 קומות מרתף (מאושר בהיתר ) , קומת    לובי , 2  חדרי   מדריגות , ‏3 מעליות,"/>
    <m/>
    <m/>
    <m/>
    <n v="7912"/>
    <n v="201100495"/>
    <m/>
    <d v="2011-08-04T00:00:00"/>
    <m/>
    <n v="0"/>
    <n v="92"/>
    <n v="0"/>
    <m/>
    <n v="92"/>
    <m/>
    <n v="92"/>
    <m/>
    <m/>
    <s v="ביצוע, פיתוח, ממד, חניה, תברואה, אינסטלציה סניטרית, גדרות, חזיתות, גינון והשקיה בהתאם לאישורים כחלק בלתי נפרד מההיתר. בנין מס' 2 ( תא מס' 1 לפי תב&quot;ע) שטח המגרש מס' 1 : 3835 מ&quot;ר (ל-2 בנינים )          יח&quot;ד :  180 יח&quot;ד  ( ל-2 בנינים )   קומות:24 ‏1. הקמת בית משותף חדש ( בנין מס' 2 ) הכולל: 2 קומות מרתף (מאושר בהיתר), קומת לובי ,    ‏2 חדרי מדרגות, ‏3 מעליות, 22 קומות דירות טיפוסיות + 2 קומות של 4 דירות דופלקס  + קומה    טכנית עם חדר מכונות למעליות. בכל קומה מתוכננים מחסנים  פרטיים . ‏2.  התארגנות בשטח.&quot;"/>
    <m/>
    <m/>
    <m/>
    <n v="2009"/>
    <x v="12"/>
    <s v="בנייה"/>
    <s v="בנייה"/>
    <m/>
    <n v="5"/>
    <m/>
    <m/>
    <m/>
    <n v="1"/>
    <s v="להיתר"/>
    <m/>
    <x v="1"/>
    <m/>
    <m/>
    <m/>
    <n v="117907"/>
    <n v="7912"/>
    <m/>
    <m/>
    <m/>
    <m/>
    <m/>
    <m/>
    <m/>
    <m/>
    <n v="927"/>
    <n v="927"/>
    <b v="1"/>
    <m/>
    <m/>
    <m/>
    <m/>
    <m/>
    <m/>
    <m/>
    <m/>
    <m/>
    <m/>
    <m/>
    <m/>
    <m/>
    <m/>
    <m/>
    <m/>
    <m/>
    <m/>
  </r>
  <r>
    <n v="655"/>
    <m/>
    <m/>
    <m/>
    <m/>
    <m/>
    <m/>
    <m/>
    <m/>
    <m/>
    <m/>
    <n v="4011"/>
    <m/>
    <s v="מרכז"/>
    <x v="31"/>
    <x v="128"/>
    <m/>
    <m/>
    <m/>
    <s v="מיסוי"/>
    <s v="מיסוי - פינוי-בינוי"/>
    <s v="בביצוע + מבנים מאוכלסים"/>
    <n v="119530"/>
    <s v="413 20100109"/>
    <n v="413"/>
    <n v="20100109"/>
    <s v="בקשה להיתר"/>
    <s v="בניה חדשה                               "/>
    <n v="81000050"/>
    <s v="ראשון לציון"/>
    <n v="8300"/>
    <s v="אלירז שלמה"/>
    <n v="303"/>
    <n v="5"/>
    <n v="5"/>
    <m/>
    <d v="2010-01-31T00:00:00"/>
    <n v="0"/>
    <n v="92"/>
    <n v="0"/>
    <n v="92"/>
    <n v="92"/>
    <m/>
    <m/>
    <m/>
    <m/>
    <m/>
    <s v="בנין מס'3 ( תא מס' 2 לפי ת.ב.ע. ) שטח המגרש  : 5472 מ&quot;ר (ל-3 בנינים )          יח&quot;ד :  270 יח&quot;ד  ( ל-3 בנינים )   קומות:24 ‏1. הקמת בית משותף חדש ( בנין מס' 3 )  הכולל  :  2 קומות מרתף  , קומת לובי , 2  חדרי    מדריגות , ‏3 מעליות,   22 קומות דירות טיפוס"/>
    <m/>
    <m/>
    <m/>
    <n v="8242"/>
    <n v="201200690"/>
    <m/>
    <d v="2012-12-13T00:00:00"/>
    <m/>
    <n v="0"/>
    <n v="92"/>
    <n v="0"/>
    <m/>
    <n v="92"/>
    <m/>
    <n v="92"/>
    <m/>
    <m/>
    <s v="ביצוע, פיתוח, ממד, חניה, תברואה, אינסטלציה סניטרית, גדרות, חזיתות, גינון והשקיה בהתאם לאישורים כחלק בלתי נפרד מההיתר. בנין מס' 3 ( תא מס' 2 לפי תב&quot;ע) שטח המגרש  : 5472 מ&quot;ר (ל-3 בנינים )          יח&quot;ד :  270 יח&quot;ד  ( ל-3 בנינים )   קומות:24 ‏1. הקמת בית משותף חדש ( בנין מס' 3 )  הכולל  :   קומת לובי , 2  חדרי    מדרגות , ‏3 מעליות,   22 קומות דירות טיפוסיות + 2 קומות של 4 דירות    דופלקס  + קומה    טכנית עם חדר מכונות למעליות.    בכל קומה מתוכננים מחסנים  פרטיים . ‏2.  התארגנות בשטח.&quot;"/>
    <m/>
    <m/>
    <m/>
    <n v="2010"/>
    <x v="10"/>
    <s v="בנייה"/>
    <s v="בנייה"/>
    <m/>
    <n v="9"/>
    <m/>
    <m/>
    <m/>
    <n v="1"/>
    <s v="להיתר"/>
    <m/>
    <x v="1"/>
    <m/>
    <m/>
    <m/>
    <n v="119530"/>
    <n v="8242"/>
    <m/>
    <m/>
    <m/>
    <m/>
    <m/>
    <m/>
    <m/>
    <m/>
    <n v="927"/>
    <n v="927"/>
    <b v="1"/>
    <m/>
    <m/>
    <m/>
    <m/>
    <m/>
    <m/>
    <m/>
    <m/>
    <m/>
    <m/>
    <m/>
    <m/>
    <m/>
    <m/>
    <m/>
    <m/>
    <m/>
    <m/>
  </r>
  <r>
    <n v="656"/>
    <m/>
    <m/>
    <m/>
    <m/>
    <m/>
    <m/>
    <m/>
    <m/>
    <m/>
    <m/>
    <n v="4011"/>
    <m/>
    <s v="מרכז"/>
    <x v="31"/>
    <x v="128"/>
    <m/>
    <m/>
    <m/>
    <s v="מיסוי"/>
    <s v="מיסוי - פינוי-בינוי"/>
    <s v="בביצוע + מבנים מאוכלסים"/>
    <n v="126507"/>
    <s v="413 20130356"/>
    <n v="413"/>
    <n v="20130356"/>
    <s v="בקשה להיתר"/>
    <m/>
    <n v="81000050"/>
    <s v="ראשון לציון"/>
    <n v="8300"/>
    <s v="אלירז שלמה"/>
    <n v="303"/>
    <n v="7"/>
    <n v="7"/>
    <m/>
    <d v="2013-04-07T00:00:00"/>
    <n v="0"/>
    <n v="92"/>
    <n v="0"/>
    <n v="92"/>
    <n v="92"/>
    <m/>
    <m/>
    <m/>
    <m/>
    <m/>
    <s v="בנין מס' 4 ( תא מס' 2 לפי ת.ב.ע. ) שטח המגרש: 5472 מ&quot;ר (ל-3 בנינים )    יח&quot;ד: 270 יח&quot;ד  ( ל-3 בנינים ) ‏1.  הקמת בית משותף חדש ( בנין מס' 4 )  הכולל  22  קומות מגורים עם 4 דירות בקומה  +     4 דירות  טריפלקס עם מעלית פנימית , סה&quot;כ  92 יח&quot;ד .     2 קומות"/>
    <m/>
    <m/>
    <m/>
    <n v="10552"/>
    <n v="201400318"/>
    <m/>
    <d v="2014-06-17T00:00:00"/>
    <m/>
    <n v="0"/>
    <n v="92"/>
    <n v="0"/>
    <m/>
    <n v="92"/>
    <m/>
    <n v="92"/>
    <m/>
    <m/>
    <s v="בנין מס' 4 (תא מס' 2 לפי תבע) שטח המגרש: 5472 מ&quot;ר (ל-3 בנינים )    יח&quot;ד: 270 יח&quot;ד  ( ל-3 בנינים ) ‏1.  הקמת בית משותף חדש ( בנין מס' 4 )  הכולל  22  קומות מגורים עם 4 דירות בקומה  +     4 דירות  טריפלקס עם מעלית פנימית , סה&quot;כ  92 יח&quot;ד .     2 קומות מרתף ( מאושר בהיתר ) + קומת לובי עם חדרי כושר,  משחקים, גנרטור, דואר,      אשפה, חשמל, עגלות ,  2  חדרי מדריגות , ‏3 מעליות , מאגר מים  בקומה 25. ‏2.  התארגנות בשטח. ביצוע, פיתוח, ממ&quot;ד, חניה, תברואה, אינסטלציה סניטרית, גדרות, חזיתות, גינון והשקיה בהתאם לאישורים כחלק בלתי נפרד מההיתר.&quot;"/>
    <m/>
    <m/>
    <m/>
    <n v="2013"/>
    <x v="8"/>
    <s v="בנייה"/>
    <s v="בנייה"/>
    <m/>
    <n v="13"/>
    <m/>
    <m/>
    <m/>
    <n v="1"/>
    <s v="להיתר"/>
    <m/>
    <x v="1"/>
    <m/>
    <m/>
    <m/>
    <n v="126507"/>
    <n v="10552"/>
    <m/>
    <m/>
    <m/>
    <m/>
    <m/>
    <m/>
    <m/>
    <m/>
    <n v="927"/>
    <n v="927"/>
    <b v="1"/>
    <m/>
    <m/>
    <m/>
    <m/>
    <m/>
    <m/>
    <m/>
    <m/>
    <m/>
    <m/>
    <m/>
    <m/>
    <m/>
    <m/>
    <m/>
    <m/>
    <m/>
    <m/>
  </r>
  <r>
    <n v="657"/>
    <m/>
    <m/>
    <m/>
    <m/>
    <m/>
    <m/>
    <m/>
    <m/>
    <m/>
    <m/>
    <n v="4011"/>
    <m/>
    <s v="מרכז"/>
    <x v="31"/>
    <x v="128"/>
    <m/>
    <m/>
    <m/>
    <s v="מיסוי"/>
    <s v="מיסוי - פינוי-בינוי"/>
    <s v="בביצוע + מבנים מאוכלסים"/>
    <n v="132645"/>
    <s v="413 20160073"/>
    <n v="413"/>
    <n v="20160073"/>
    <s v="בקשה להיתר"/>
    <s v="שינויים מתכנית מאושרת"/>
    <n v="81000050"/>
    <s v="ראשון לציון"/>
    <n v="8300"/>
    <s v="אלירז שלמה"/>
    <n v="303"/>
    <n v="7"/>
    <n v="7"/>
    <m/>
    <d v="2016-01-13T00:00:00"/>
    <n v="0"/>
    <n v="0"/>
    <m/>
    <m/>
    <m/>
    <m/>
    <m/>
    <m/>
    <m/>
    <m/>
    <s v="בנייו מס' 4 שינויים מתוכנית מאושרת ."/>
    <m/>
    <m/>
    <m/>
    <s v="NULL"/>
    <m/>
    <m/>
    <m/>
    <m/>
    <m/>
    <m/>
    <m/>
    <m/>
    <m/>
    <m/>
    <m/>
    <m/>
    <m/>
    <m/>
    <m/>
    <m/>
    <m/>
    <n v="2016"/>
    <x v="0"/>
    <s v="שינויים"/>
    <m/>
    <m/>
    <n v="13"/>
    <m/>
    <m/>
    <m/>
    <n v="2"/>
    <s v="להיתר"/>
    <m/>
    <x v="0"/>
    <m/>
    <m/>
    <m/>
    <m/>
    <m/>
    <m/>
    <m/>
    <m/>
    <m/>
    <m/>
    <m/>
    <m/>
    <m/>
    <n v="927"/>
    <n v="927"/>
    <b v="1"/>
    <m/>
    <m/>
    <m/>
    <m/>
    <m/>
    <m/>
    <m/>
    <m/>
    <m/>
    <m/>
    <m/>
    <m/>
    <m/>
    <m/>
    <m/>
    <m/>
    <m/>
    <m/>
  </r>
  <r>
    <n v="658"/>
    <m/>
    <m/>
    <m/>
    <m/>
    <m/>
    <m/>
    <m/>
    <m/>
    <m/>
    <m/>
    <n v="4011"/>
    <m/>
    <s v="מרכז"/>
    <x v="31"/>
    <x v="128"/>
    <m/>
    <m/>
    <m/>
    <s v="מיסוי"/>
    <s v="מיסוי - פינוי-בינוי"/>
    <s v="בביצוע + מבנים מאוכלסים"/>
    <n v="129332"/>
    <s v="413 20140751"/>
    <n v="413"/>
    <n v="20140751"/>
    <s v="בקשה להיתר"/>
    <s v="בניה חדשה                               "/>
    <n v="81000050"/>
    <s v="ראשון לציון"/>
    <n v="8300"/>
    <s v="אלירז שלמה"/>
    <n v="303"/>
    <n v="9"/>
    <n v="9"/>
    <m/>
    <d v="2014-09-16T00:00:00"/>
    <n v="0"/>
    <n v="92"/>
    <n v="42"/>
    <n v="50"/>
    <n v="92"/>
    <m/>
    <m/>
    <m/>
    <m/>
    <m/>
    <s v="הקמת בניין מס' 5 מעל מרתף מאושר ( תא מס' 2 לפי ת.ב.ע. ) שטח המגרש: 5472 מ&quot;ר (ל-3 בנינים )    יח&quot;ד: 270 יח&quot;ד  ( ל-3 בנינים ) ‏1.  הקמת בית משותף חדש  הכולל  22  קומות מגורים  עם 4 דירות בכל קומה,      4 דירות טריפלקס בקומות 23-25 , סה&quot;כ  92 יח&quot;ד , מעל  2"/>
    <m/>
    <m/>
    <m/>
    <n v="11251"/>
    <n v="201600005"/>
    <m/>
    <d v="2016-01-05T00:00:00"/>
    <m/>
    <n v="0"/>
    <n v="92"/>
    <n v="42"/>
    <m/>
    <n v="50"/>
    <m/>
    <n v="92"/>
    <m/>
    <m/>
    <s v="ביצוע, פיתוח, ממד, חניה, תברואה, אינסטלציה סניטרית, גדרות, חזיתות, גינון והשקיה בהתאם לאישורים כחלק בלתי נפרד מההיתר. הקמת בניין מס' 5 מעל מרתף מאושר ( תא מס' 2 לפי ת.ב.ע. ) שטח המגרש: 5472 מ&quot;ר (ל-3 בנינים )    יח&quot;ד: 270 יח&quot;ד  ( ל-3 בנינים ) ‏1.  הקמת בית משותף חדש  הכולל  22  קומות מגורים  עם 4 דירות בכל קומה,      4 דירות טריפלקס בקומות 23-25 , סה&quot;כ  92 יח&quot;ד , מעל  2 קומות מרתף ( מאושר      בהיתר ) + קומת לובי עם חדרי כושר,  משחקים, גנרטור, דואר, אשפה, חשמל, עגלות ,      2  חדרי מדריגות , ‏3 מעליות , מאגר מים 2.  התארגנות בשטח.&quot;"/>
    <m/>
    <m/>
    <m/>
    <n v="2014"/>
    <x v="9"/>
    <s v="בנייה"/>
    <s v="בנייה"/>
    <m/>
    <n v="15"/>
    <m/>
    <m/>
    <m/>
    <n v="1"/>
    <s v="להיתר"/>
    <m/>
    <x v="1"/>
    <m/>
    <m/>
    <m/>
    <n v="129332"/>
    <n v="11251"/>
    <m/>
    <m/>
    <m/>
    <m/>
    <m/>
    <m/>
    <m/>
    <m/>
    <n v="927"/>
    <n v="927"/>
    <b v="1"/>
    <m/>
    <m/>
    <m/>
    <m/>
    <m/>
    <m/>
    <m/>
    <m/>
    <m/>
    <m/>
    <m/>
    <m/>
    <m/>
    <m/>
    <m/>
    <m/>
    <m/>
    <m/>
  </r>
  <r>
    <n v="659"/>
    <m/>
    <m/>
    <m/>
    <m/>
    <m/>
    <m/>
    <m/>
    <m/>
    <m/>
    <m/>
    <n v="4011"/>
    <m/>
    <s v="מרכז"/>
    <x v="31"/>
    <x v="128"/>
    <m/>
    <m/>
    <m/>
    <s v="מיסוי"/>
    <s v="מיסוי - פינוי-בינוי"/>
    <s v="בביצוע + מבנים מאוכלסים"/>
    <n v="6822679"/>
    <s v="413 20190692"/>
    <n v="413"/>
    <n v="20190692"/>
    <s v="בקשה להיתר - רישוי מלא"/>
    <s v="בניה חדשה"/>
    <n v="38900030"/>
    <s v="ראשון לציון"/>
    <n v="8300"/>
    <s v="גבעתי"/>
    <n v="389"/>
    <n v="5"/>
    <n v="5"/>
    <m/>
    <d v="2019-05-27T00:00:00"/>
    <n v="0"/>
    <n v="0"/>
    <m/>
    <m/>
    <n v="106"/>
    <m/>
    <m/>
    <m/>
    <m/>
    <m/>
    <s v="הקמת בניין בן 27 קומות ו 106 יח&quot;ד עם 3 מרתפי חניה"/>
    <m/>
    <m/>
    <m/>
    <s v="NULL"/>
    <m/>
    <m/>
    <m/>
    <m/>
    <m/>
    <m/>
    <m/>
    <m/>
    <m/>
    <m/>
    <m/>
    <m/>
    <m/>
    <m/>
    <m/>
    <m/>
    <m/>
    <n v="2019"/>
    <x v="0"/>
    <s v="בנייה"/>
    <m/>
    <m/>
    <n v="8"/>
    <m/>
    <m/>
    <m/>
    <n v="1"/>
    <s v="להיתר"/>
    <s v="כן. האם מוביל?"/>
    <x v="0"/>
    <m/>
    <m/>
    <m/>
    <m/>
    <m/>
    <m/>
    <m/>
    <m/>
    <m/>
    <m/>
    <m/>
    <m/>
    <m/>
    <n v="927"/>
    <n v="927"/>
    <b v="1"/>
    <m/>
    <m/>
    <m/>
    <m/>
    <m/>
    <m/>
    <s v="אין מידע באתר העירייה. במדלן מופיע היתר בנייה"/>
    <s v="לא היו החלטות בבקשה"/>
    <m/>
    <m/>
    <m/>
    <m/>
    <m/>
    <s v="פיש"/>
    <m/>
    <m/>
    <m/>
    <m/>
  </r>
  <r>
    <n v="660"/>
    <m/>
    <m/>
    <m/>
    <m/>
    <m/>
    <m/>
    <m/>
    <m/>
    <m/>
    <m/>
    <n v="4011"/>
    <m/>
    <s v="מרכז"/>
    <x v="31"/>
    <x v="128"/>
    <m/>
    <m/>
    <m/>
    <s v="מיסוי"/>
    <s v="מיסוי - פינוי-בינוי"/>
    <s v="בביצוע + מבנים מאוכלסים"/>
    <n v="5270668"/>
    <s v="413 20170665"/>
    <n v="413"/>
    <n v="20170665"/>
    <s v="בקשה למידע"/>
    <s v="בניה חדשה                               "/>
    <n v="38900030"/>
    <s v="ראשון לציון"/>
    <n v="8300"/>
    <s v="גבעתי"/>
    <n v="389"/>
    <n v="7"/>
    <n v="7"/>
    <m/>
    <d v="2017-07-09T00:00:00"/>
    <n v="0"/>
    <n v="0"/>
    <m/>
    <m/>
    <m/>
    <m/>
    <m/>
    <m/>
    <m/>
    <m/>
    <s v="בנייה חדשה למגורים כולל הריסת בניין קיים במסגרת פינוי בינוי היקף בנייה מוצע (שטחים עיקריים) 8955 במ&quot;ר בניין בעל קומת קרקע +28 קומות מגורים ו3 קומות מרתפים כחלק ממתחם קרית האמנים"/>
    <m/>
    <m/>
    <m/>
    <s v="NULL"/>
    <m/>
    <m/>
    <m/>
    <m/>
    <m/>
    <m/>
    <m/>
    <m/>
    <m/>
    <m/>
    <m/>
    <m/>
    <m/>
    <m/>
    <m/>
    <m/>
    <m/>
    <n v="2017"/>
    <x v="0"/>
    <s v="הריסה + בנייה"/>
    <m/>
    <m/>
    <n v="12"/>
    <m/>
    <m/>
    <m/>
    <n v="1"/>
    <s v="למידע"/>
    <m/>
    <x v="0"/>
    <m/>
    <m/>
    <m/>
    <m/>
    <m/>
    <m/>
    <m/>
    <m/>
    <m/>
    <m/>
    <m/>
    <m/>
    <m/>
    <n v="927"/>
    <n v="927"/>
    <b v="1"/>
    <m/>
    <m/>
    <m/>
    <m/>
    <m/>
    <m/>
    <m/>
    <m/>
    <m/>
    <m/>
    <m/>
    <m/>
    <s v="פיש"/>
    <m/>
    <m/>
    <m/>
    <m/>
    <m/>
  </r>
  <r>
    <n v="661"/>
    <m/>
    <m/>
    <m/>
    <m/>
    <m/>
    <m/>
    <m/>
    <m/>
    <m/>
    <m/>
    <n v="4011"/>
    <m/>
    <s v="מרכז"/>
    <x v="31"/>
    <x v="128"/>
    <m/>
    <m/>
    <m/>
    <s v="מיסוי"/>
    <s v="מיסוי - פינוי-בינוי"/>
    <s v="בביצוע + מבנים מאוכלסים"/>
    <n v="5272436"/>
    <s v="413 20170598"/>
    <n v="413"/>
    <n v="20170598"/>
    <s v="בקשה להיתר"/>
    <s v="בניה חדשה                               "/>
    <n v="38900030"/>
    <s v="ראשון לציון"/>
    <n v="8300"/>
    <s v="גבעתי"/>
    <n v="389"/>
    <n v="9"/>
    <n v="9"/>
    <m/>
    <d v="2017-07-10T00:00:00"/>
    <n v="0"/>
    <n v="106"/>
    <n v="74"/>
    <n v="32"/>
    <n v="106"/>
    <m/>
    <m/>
    <m/>
    <m/>
    <m/>
    <s v="פרויקט &quot;קרית האומנים &quot; סה&quot;כ בכל הפרויקט : 1128 יח&quot;ד , 16 בנינים , שטח עיקרי 112800 מ&quot;ר -הריסת ופינוי מבנה בחלקה 459 -הקמת בניין מס' 6 ( תא מס' 3 לפי ת.ב.ע. ) הכולל  27 קומות , 106 יח&quot;ד . -רמפה ירידה לחניון תת קרקעי מרח' גבעתי בתחום שצ&quot;פ עבור בנייני מגורי"/>
    <m/>
    <m/>
    <m/>
    <s v="NULL"/>
    <n v="201800127"/>
    <m/>
    <d v="2018-04-23T00:00:00"/>
    <m/>
    <m/>
    <m/>
    <m/>
    <m/>
    <m/>
    <m/>
    <m/>
    <m/>
    <m/>
    <s v="פרויקט &quot;קרית האומנים &quot;_x000a_סה&quot;כ בכל הפרויקט : 1128 יח&quot;ד , 16 בנינים , שטח עיקרי 112800 מ&quot;ר_x000a_‏-הריסת ופינוי מבנה בחלקה 459_x000a_‏-הקמת בניין מס' 6 ( תא מס' 3 לפי ת.ב.ע. ) הכולל 27 קומות , 106 יח&quot;ד ._x000a_‏-רמפה ירידה לחניון תת קרקעי מרח' גבעתי בתחום שצ&quot;פ עבור בנייני מגורים במתחם‏ פרויקט קרית האמנים בהתאם לשלביות הפרויקט._x000a_‏-תכנית פיתוח, הכוללת סימון של השטח המיועד לזיקת הנאה להולכי רגל (כמפורט‏ בהוראות התב&quot;ע בסעיף 4.3.2)._x000a_‏ לאחר קבלת היתר בניה לבניין המבוקש מס' 6 המצב יהיה כדלקמן:_x000a_‏ סה&quot;כ שטח עיקר : 49077 מ&quot;ר מתוך 112800 מ&quot;ר_x000a_‏ סה&quot;כ שטח שרות מעל קרקע : 31670 מ&quot;ר מתוך 42384 מ&quot;ר._x000a_‏ סה&quot;כ שטח שרות מתחת לקרקע : 25655 מ&quot;ר מתוך 73320 מ&quot;ר_x000a_‏ סה&quot;כ 570 יח&quot;ד"/>
    <m/>
    <m/>
    <m/>
    <n v="2017"/>
    <x v="4"/>
    <s v="הריסה + בנייה"/>
    <s v="הריסה + בנייה"/>
    <m/>
    <n v="14"/>
    <m/>
    <m/>
    <m/>
    <n v="1"/>
    <s v="להיתר"/>
    <m/>
    <x v="1"/>
    <m/>
    <m/>
    <s v="אתר העירייה"/>
    <n v="5272436"/>
    <m/>
    <s v="היתר מאתר העירייה, לכן אין היתר ID"/>
    <m/>
    <m/>
    <m/>
    <m/>
    <m/>
    <m/>
    <m/>
    <n v="927"/>
    <n v="927"/>
    <b v="1"/>
    <m/>
    <m/>
    <m/>
    <m/>
    <m/>
    <m/>
    <m/>
    <m/>
    <m/>
    <m/>
    <m/>
    <m/>
    <m/>
    <m/>
    <m/>
    <m/>
    <m/>
    <m/>
  </r>
  <r>
    <n v="662"/>
    <m/>
    <m/>
    <m/>
    <m/>
    <m/>
    <m/>
    <m/>
    <m/>
    <m/>
    <m/>
    <n v="4011"/>
    <m/>
    <s v="מרכז"/>
    <x v="31"/>
    <x v="128"/>
    <m/>
    <m/>
    <m/>
    <s v="מיסוי"/>
    <s v="מיסוי - פינוי-בינוי"/>
    <s v="בביצוע + מבנים מאוכלסים"/>
    <n v="7015317"/>
    <s v="413 20191448"/>
    <n v="413"/>
    <n v="20191448"/>
    <s v="בקשה למידע"/>
    <s v="תוספת למבנה קיים"/>
    <n v="38900030"/>
    <s v="ראשון לציון"/>
    <n v="8300"/>
    <s v="גבעתי"/>
    <n v="389"/>
    <n v="9"/>
    <n v="9"/>
    <m/>
    <d v="2019-11-12T00:00:00"/>
    <n v="106"/>
    <n v="20"/>
    <m/>
    <n v="20"/>
    <m/>
    <m/>
    <m/>
    <m/>
    <m/>
    <m/>
    <s v="תוספת למבנה קיים בקשה להיתר שינויים מהיתר קיים מספר 201800127 תוספת של 5 קומות ו 20 יחד מיקום התוספת המבוקשת ביחס למבנה הקיים קומות שאינן קומת קרקע פרט מיקום תוספת תוספת 5 קומות - 2 קומות לפי תכנון של דירות 4 חדרים ו 3- קומות לפי תכנון של 5 חדרים הקלה הקלה בגובה המבנה / גובה הקומה הקלה במספר יחידות דיור הקלה במספר קומות תיאור ההקלה המבוקשת תוספת 5 קומות תוספת 20 יחד"/>
    <m/>
    <m/>
    <m/>
    <s v="NULL"/>
    <m/>
    <m/>
    <m/>
    <m/>
    <m/>
    <m/>
    <m/>
    <m/>
    <m/>
    <m/>
    <m/>
    <m/>
    <m/>
    <m/>
    <m/>
    <m/>
    <m/>
    <n v="2019"/>
    <x v="0"/>
    <s v="בנייה"/>
    <m/>
    <m/>
    <n v="14"/>
    <m/>
    <m/>
    <m/>
    <n v="2"/>
    <s v="למידע"/>
    <m/>
    <x v="0"/>
    <m/>
    <m/>
    <m/>
    <m/>
    <m/>
    <m/>
    <m/>
    <m/>
    <m/>
    <m/>
    <m/>
    <m/>
    <m/>
    <n v="927"/>
    <n v="927"/>
    <b v="1"/>
    <m/>
    <m/>
    <m/>
    <m/>
    <m/>
    <m/>
    <m/>
    <m/>
    <m/>
    <m/>
    <m/>
    <m/>
    <m/>
    <m/>
    <m/>
    <m/>
    <m/>
    <m/>
  </r>
  <r>
    <n v="1453"/>
    <m/>
    <m/>
    <m/>
    <m/>
    <m/>
    <m/>
    <m/>
    <m/>
    <m/>
    <m/>
    <n v="4011"/>
    <m/>
    <s v="מרכז"/>
    <x v="31"/>
    <x v="128"/>
    <m/>
    <m/>
    <m/>
    <s v="מיסוי"/>
    <s v="פינוי-בינוי"/>
    <s v="בביצוע + מבנים מאוכלסים"/>
    <n v="7236449"/>
    <s v="413 20201735"/>
    <n v="413"/>
    <n v="20201735"/>
    <s v="בקשה להיתר - רישוי מלא                                                          "/>
    <s v="שינויים מתכנית מאושרת                   "/>
    <n v="38900030"/>
    <s v="ראשון לציון"/>
    <n v="8300"/>
    <s v="גבעתי                                                       "/>
    <n v="389"/>
    <n v="9"/>
    <n v="9"/>
    <s v=" "/>
    <d v="2020-12-24T00:00:00"/>
    <n v="0"/>
    <n v="0"/>
    <m/>
    <m/>
    <m/>
    <s v="2020_04"/>
    <d v="2021-01-28T10:47:10"/>
    <m/>
    <m/>
    <m/>
    <s v=" בניין 6 - הגשת שינויים (עדות)                                                                                                                                                                                                                                                                                                                                                                                                                                                                                                                                                                                                                                                                                                                                                                                                                                                                                                                                                                                                          "/>
    <n v="0"/>
    <s v="NULL"/>
    <s v="NULL"/>
    <s v="NULL"/>
    <m/>
    <m/>
    <m/>
    <m/>
    <m/>
    <m/>
    <m/>
    <m/>
    <m/>
    <m/>
    <m/>
    <m/>
    <m/>
    <m/>
    <s v="NULL"/>
    <s v="NULL"/>
    <s v="לפי גוש חלקה (מרץ 2021)"/>
    <n v="2020"/>
    <x v="0"/>
    <s v="בנייה (שינויים)"/>
    <m/>
    <m/>
    <n v="14"/>
    <m/>
    <m/>
    <m/>
    <n v="2"/>
    <s v="להיתר"/>
    <m/>
    <x v="0"/>
    <m/>
    <m/>
    <m/>
    <m/>
    <m/>
    <m/>
    <m/>
    <m/>
    <m/>
    <m/>
    <m/>
    <m/>
    <m/>
    <n v="927"/>
    <n v="927"/>
    <b v="1"/>
    <m/>
    <m/>
    <m/>
    <m/>
    <m/>
    <m/>
    <m/>
    <s v="לא היו החלטות בבקשה"/>
    <m/>
    <m/>
    <m/>
    <m/>
    <m/>
    <m/>
    <m/>
    <m/>
    <m/>
    <m/>
  </r>
  <r>
    <n v="663"/>
    <m/>
    <m/>
    <m/>
    <m/>
    <m/>
    <m/>
    <m/>
    <m/>
    <m/>
    <m/>
    <n v="4011"/>
    <m/>
    <s v="מרכז"/>
    <x v="31"/>
    <x v="128"/>
    <m/>
    <m/>
    <m/>
    <s v="מיסוי"/>
    <s v="מיסוי - פינוי-בינוי"/>
    <s v="בביצוע + מבנים מאוכלסים"/>
    <n v="5265223"/>
    <s v="413 20170764"/>
    <n v="413"/>
    <n v="20170764"/>
    <s v="בקשה למידע"/>
    <s v="חיזוק ותוספת לפי תמא 38&quot;                "/>
    <n v="39700040"/>
    <s v="ראשון לציון"/>
    <n v="8300"/>
    <s v="חי&quot;ש"/>
    <n v="397"/>
    <n v="4"/>
    <n v="4"/>
    <m/>
    <d v="2017-08-28T00:00:00"/>
    <n v="0"/>
    <n v="0"/>
    <m/>
    <m/>
    <n v="106"/>
    <m/>
    <m/>
    <m/>
    <m/>
    <m/>
    <s v="הריסה לפינוי בינוי 323.3 מ&quot;ר, בניין 3 קומות. ללא הקלות, יש עצים בוגרים."/>
    <m/>
    <m/>
    <m/>
    <s v="NULL"/>
    <m/>
    <m/>
    <m/>
    <m/>
    <m/>
    <m/>
    <m/>
    <m/>
    <m/>
    <m/>
    <m/>
    <m/>
    <m/>
    <m/>
    <m/>
    <m/>
    <m/>
    <n v="2017"/>
    <x v="0"/>
    <s v="הריסה"/>
    <m/>
    <m/>
    <n v="6"/>
    <n v="1"/>
    <n v="1"/>
    <m/>
    <n v="1"/>
    <s v="למידע"/>
    <m/>
    <x v="0"/>
    <m/>
    <m/>
    <m/>
    <m/>
    <m/>
    <m/>
    <m/>
    <m/>
    <m/>
    <m/>
    <m/>
    <m/>
    <m/>
    <n v="927"/>
    <n v="927"/>
    <b v="1"/>
    <m/>
    <m/>
    <m/>
    <m/>
    <m/>
    <m/>
    <m/>
    <s v="בקשה לא נמצאה באתר"/>
    <m/>
    <m/>
    <m/>
    <m/>
    <m/>
    <m/>
    <m/>
    <m/>
    <m/>
    <m/>
  </r>
  <r>
    <n v="664"/>
    <m/>
    <m/>
    <m/>
    <m/>
    <m/>
    <m/>
    <m/>
    <m/>
    <m/>
    <m/>
    <n v="4011"/>
    <m/>
    <s v="מרכז"/>
    <x v="31"/>
    <x v="128"/>
    <m/>
    <m/>
    <m/>
    <s v="מיסוי"/>
    <s v="מיסוי - פינוי-בינוי"/>
    <s v="בביצוע + מבנים מאוכלסים"/>
    <n v="5311633"/>
    <s v="413 20171047"/>
    <n v="413"/>
    <n v="20171047"/>
    <s v="בקשה להיתר - רישוי מלא"/>
    <s v="הריסה, שיפוץ"/>
    <n v="39700040"/>
    <s v="ראשון לציון"/>
    <n v="8300"/>
    <s v="חי&quot;ש"/>
    <n v="397"/>
    <n v="4"/>
    <n v="4"/>
    <m/>
    <d v="2017-11-21T00:00:00"/>
    <n v="0"/>
    <n v="0"/>
    <n v="12"/>
    <m/>
    <n v="12"/>
    <m/>
    <m/>
    <m/>
    <m/>
    <m/>
    <s v="תכנית הריסה ‏1. בקשה להיתר להריסת מבנה  ( בית משותף בן 3 קומות, 12 יח&quot;ד )"/>
    <m/>
    <m/>
    <m/>
    <s v="NULL"/>
    <n v="201800082"/>
    <m/>
    <d v="2018-03-13T00:00:00"/>
    <m/>
    <m/>
    <m/>
    <m/>
    <m/>
    <m/>
    <m/>
    <m/>
    <m/>
    <m/>
    <s v="‏תכנית הריסה_x000a_‏‏1. בקשה להיתר להריסת מבנה ( בית משותף בן 3 קומות, 12 יח&quot;ד )"/>
    <m/>
    <m/>
    <m/>
    <n v="2017"/>
    <x v="4"/>
    <s v="הריסה"/>
    <s v="הריסה"/>
    <m/>
    <n v="6"/>
    <m/>
    <m/>
    <m/>
    <n v="1"/>
    <s v="להיתר"/>
    <m/>
    <x v="1"/>
    <m/>
    <m/>
    <s v="אתר העירייה"/>
    <n v="5311633"/>
    <m/>
    <s v="היתר מאתר העירייה, לכן אין היתר ID"/>
    <m/>
    <m/>
    <m/>
    <m/>
    <m/>
    <m/>
    <m/>
    <n v="927"/>
    <n v="927"/>
    <b v="1"/>
    <m/>
    <m/>
    <m/>
    <m/>
    <m/>
    <m/>
    <m/>
    <m/>
    <m/>
    <m/>
    <m/>
    <m/>
    <m/>
    <m/>
    <m/>
    <m/>
    <m/>
    <m/>
  </r>
  <r>
    <n v="665"/>
    <m/>
    <m/>
    <m/>
    <m/>
    <m/>
    <m/>
    <m/>
    <m/>
    <m/>
    <m/>
    <n v="4011"/>
    <m/>
    <s v="מרכז"/>
    <x v="31"/>
    <x v="128"/>
    <m/>
    <m/>
    <m/>
    <s v="מיסוי"/>
    <s v="מיסוי - פינוי-בינוי"/>
    <s v="בביצוע + מבנים מאוכלסים"/>
    <n v="5316339"/>
    <s v="413 20171141"/>
    <n v="413"/>
    <n v="20171141"/>
    <s v="בקשה למידע"/>
    <s v="הריסה"/>
    <n v="39700060"/>
    <s v="ראשון לציון"/>
    <n v="8300"/>
    <s v="חי&quot;ש"/>
    <n v="397"/>
    <n v="6"/>
    <n v="6"/>
    <m/>
    <d v="2017-12-07T00:00:00"/>
    <n v="0"/>
    <n v="0"/>
    <m/>
    <m/>
    <m/>
    <m/>
    <m/>
    <m/>
    <m/>
    <m/>
    <s v="הריסה - 845 מ&quot;ר"/>
    <m/>
    <m/>
    <m/>
    <s v="NULL"/>
    <m/>
    <m/>
    <m/>
    <m/>
    <m/>
    <m/>
    <m/>
    <m/>
    <m/>
    <m/>
    <m/>
    <m/>
    <m/>
    <m/>
    <m/>
    <m/>
    <m/>
    <n v="2017"/>
    <x v="0"/>
    <s v="הריסה"/>
    <m/>
    <m/>
    <n v="11"/>
    <m/>
    <m/>
    <m/>
    <n v="1"/>
    <s v="למידע"/>
    <s v="למידע מוביל או המשכי"/>
    <x v="0"/>
    <m/>
    <m/>
    <m/>
    <m/>
    <m/>
    <m/>
    <m/>
    <m/>
    <m/>
    <m/>
    <m/>
    <m/>
    <m/>
    <n v="927"/>
    <n v="927"/>
    <b v="1"/>
    <m/>
    <m/>
    <m/>
    <m/>
    <m/>
    <m/>
    <m/>
    <m/>
    <m/>
    <m/>
    <m/>
    <m/>
    <s v="פיש"/>
    <m/>
    <m/>
    <m/>
    <m/>
    <m/>
  </r>
  <r>
    <n v="666"/>
    <m/>
    <m/>
    <m/>
    <m/>
    <m/>
    <m/>
    <m/>
    <m/>
    <m/>
    <m/>
    <n v="4011"/>
    <m/>
    <s v="מרכז"/>
    <x v="31"/>
    <x v="128"/>
    <m/>
    <m/>
    <m/>
    <s v="מיסוי"/>
    <s v="מיסוי - פינוי-בינוי"/>
    <s v="בביצוע + מבנים מאוכלסים"/>
    <n v="7015456"/>
    <s v="413 20191744"/>
    <n v="413"/>
    <n v="20191744"/>
    <s v="בקשה למידע"/>
    <s v="בניה חדשה"/>
    <n v="39700040"/>
    <s v="ראשון לציון"/>
    <n v="8300"/>
    <s v="חיש (חיל השדה)"/>
    <n v="397"/>
    <n v="4"/>
    <n v="4"/>
    <m/>
    <d v="2019-12-30T00:00:00"/>
    <n v="0"/>
    <n v="106"/>
    <m/>
    <m/>
    <n v="106"/>
    <m/>
    <m/>
    <m/>
    <m/>
    <m/>
    <s v="הקמת בניין מגורים בן 27 קומות ו 106 יחד עג מרתף קיים. 94 מ' גובה"/>
    <m/>
    <m/>
    <m/>
    <s v="NULL"/>
    <m/>
    <m/>
    <m/>
    <m/>
    <m/>
    <m/>
    <m/>
    <m/>
    <m/>
    <m/>
    <m/>
    <m/>
    <m/>
    <m/>
    <m/>
    <m/>
    <m/>
    <n v="2019"/>
    <x v="0"/>
    <s v="בנייה"/>
    <m/>
    <m/>
    <n v="6"/>
    <m/>
    <m/>
    <m/>
    <n v="2"/>
    <s v="למידע"/>
    <m/>
    <x v="0"/>
    <m/>
    <m/>
    <m/>
    <m/>
    <m/>
    <m/>
    <m/>
    <m/>
    <m/>
    <m/>
    <m/>
    <m/>
    <m/>
    <n v="927"/>
    <n v="927"/>
    <b v="1"/>
    <m/>
    <m/>
    <m/>
    <m/>
    <m/>
    <m/>
    <m/>
    <m/>
    <m/>
    <m/>
    <m/>
    <m/>
    <m/>
    <m/>
    <m/>
    <m/>
    <m/>
    <m/>
  </r>
  <r>
    <n v="1450"/>
    <m/>
    <m/>
    <m/>
    <s v="המשכי לחיש 4 או בניין חדש?"/>
    <m/>
    <m/>
    <m/>
    <m/>
    <m/>
    <m/>
    <n v="4011"/>
    <m/>
    <s v="מרכז"/>
    <x v="31"/>
    <x v="128"/>
    <m/>
    <m/>
    <m/>
    <s v="מיסוי"/>
    <s v="פינוי-בינוי"/>
    <s v="בביצוע + מבנים מאוכלסים"/>
    <n v="7174912"/>
    <s v="413 20200077"/>
    <n v="413"/>
    <n v="20200077"/>
    <s v="בקשה למידע                                                                      "/>
    <s v="בניה חדשה                               "/>
    <n v="39700020"/>
    <s v="ראשון לציון"/>
    <n v="8300"/>
    <s v="חיש (חיל השדה)                                             "/>
    <n v="397"/>
    <n v="2"/>
    <n v="2"/>
    <m/>
    <d v="2020-01-14T00:00:00"/>
    <n v="0"/>
    <n v="106"/>
    <m/>
    <m/>
    <n v="106"/>
    <s v="2020_03"/>
    <d v="2020-12-03T17:05:37"/>
    <m/>
    <m/>
    <s v="מהות הבקשה"/>
    <s v=" פירוט לגבי הבניה המבוקשת הקמת בניין מס' 8 -קומת קרקע + 27 קומות 106 יחד על מרתף חניה קיים                                                                                                                                                                                                                                                                                                                                                                                                                                                                                                                                                                                                                                                                                                                                                                                                                                                                                                                                             "/>
    <n v="0"/>
    <s v="NULL"/>
    <s v="NULL"/>
    <s v="NULL"/>
    <m/>
    <m/>
    <m/>
    <m/>
    <m/>
    <m/>
    <m/>
    <m/>
    <m/>
    <m/>
    <m/>
    <m/>
    <m/>
    <m/>
    <s v="NULL"/>
    <s v="NULL"/>
    <s v="לפי גוש חלקה (מרץ 2021)"/>
    <n v="2020"/>
    <x v="0"/>
    <s v="בנייה"/>
    <m/>
    <m/>
    <n v="2"/>
    <m/>
    <m/>
    <m/>
    <n v="1"/>
    <s v="למידע"/>
    <m/>
    <x v="0"/>
    <m/>
    <m/>
    <m/>
    <m/>
    <m/>
    <m/>
    <m/>
    <m/>
    <m/>
    <m/>
    <m/>
    <m/>
    <m/>
    <n v="927"/>
    <n v="927"/>
    <b v="1"/>
    <m/>
    <m/>
    <m/>
    <m/>
    <m/>
    <m/>
    <m/>
    <s v="הבקשה לא נמצאה באתר העירייה"/>
    <m/>
    <m/>
    <m/>
    <m/>
    <s v="פיש"/>
    <m/>
    <m/>
    <m/>
    <m/>
    <m/>
  </r>
  <r>
    <n v="667"/>
    <m/>
    <m/>
    <m/>
    <m/>
    <m/>
    <m/>
    <m/>
    <m/>
    <m/>
    <m/>
    <n v="4011"/>
    <m/>
    <s v="מרכז"/>
    <x v="31"/>
    <x v="128"/>
    <m/>
    <m/>
    <m/>
    <s v="מיסוי"/>
    <s v="מיסוי - פינוי-בינוי"/>
    <s v="בביצוע + מבנים מאוכלסים"/>
    <n v="112436"/>
    <s v="413 20070155"/>
    <n v="413"/>
    <n v="20070155"/>
    <s v="בקשה להיתר"/>
    <s v="בניה חדשה"/>
    <n v="55300010"/>
    <s v="ראשון לציון"/>
    <n v="8300"/>
    <s v="נהריים"/>
    <n v="811"/>
    <n v="2"/>
    <n v="2"/>
    <m/>
    <d v="2007-02-05T00:00:00"/>
    <n v="0"/>
    <n v="84"/>
    <n v="0"/>
    <n v="84"/>
    <n v="84"/>
    <m/>
    <m/>
    <m/>
    <m/>
    <m/>
    <s v="שטח המגרש מס' 101  :  2908 מ&quot;ר           יח&quot;ד :84               קומות: 21 ‏1. הקמת בית משותף חדש הכולל  :  2  קומות מרתף , קומת לובי   ,  2  חדרי מדריגות ,    ‏2 מעליות, 21  קומות מגורים עם  ממ&quot;ד בכל דירה ומחסנים פרטיים  בכל   קומה.     סה&quot;כ שטח עיקרי:"/>
    <m/>
    <m/>
    <m/>
    <n v="6381"/>
    <n v="200700559"/>
    <m/>
    <d v="2007-10-30T00:00:00"/>
    <m/>
    <n v="0"/>
    <n v="84"/>
    <n v="0"/>
    <m/>
    <n v="84"/>
    <m/>
    <n v="84"/>
    <m/>
    <m/>
    <s v="שטח המגרש מס' 101  :  2908 מר           יח&quot;ד :84               קומות: 21 ‏1. הקמת בית משותף חדש הכולל  :  2  קומות מרתף , קומת לובי   ,  2  חדרי מדריגות ,    ‏2 מעליות, 21  קומות מגורים עם  ממ&quot;ד בכל דירה ומחסנים פרטיים  בכל   קומה.     סה&quot;כ שטח עיקרי:  7507.63 מ&quot;ר     סה&quot;כ שטח שרות:  7497.25 מ&quot;ר ‏2.  התארגנות בשטח. ביצוע, פיתוח, ממ&quot;ד, חניה, תברואה, אינסטלציה סניטרית, גדרות, חזיתות, גינון והשקיה בהתאם לאישורים כחלק בלתי נפרד מההיתר.&quot;"/>
    <m/>
    <m/>
    <m/>
    <n v="2007"/>
    <x v="15"/>
    <s v="בנייה"/>
    <s v="בנייה"/>
    <m/>
    <n v="3"/>
    <m/>
    <m/>
    <m/>
    <n v="1"/>
    <s v="להיתר"/>
    <m/>
    <x v="1"/>
    <m/>
    <m/>
    <m/>
    <n v="112436"/>
    <n v="6381"/>
    <m/>
    <m/>
    <m/>
    <m/>
    <m/>
    <m/>
    <m/>
    <m/>
    <n v="927"/>
    <n v="927"/>
    <b v="1"/>
    <m/>
    <m/>
    <m/>
    <m/>
    <m/>
    <m/>
    <m/>
    <m/>
    <m/>
    <m/>
    <m/>
    <m/>
    <m/>
    <m/>
    <m/>
    <m/>
    <m/>
    <m/>
  </r>
  <r>
    <n v="668"/>
    <m/>
    <m/>
    <m/>
    <m/>
    <m/>
    <m/>
    <m/>
    <m/>
    <m/>
    <m/>
    <n v="4011"/>
    <m/>
    <s v="מרכז"/>
    <x v="31"/>
    <x v="128"/>
    <m/>
    <m/>
    <m/>
    <s v="מיסוי"/>
    <s v="מיסוי - פינוי-בינוי"/>
    <s v="בביצוע + מבנים מאוכלסים"/>
    <n v="6822989"/>
    <s v="413 20190404"/>
    <n v="413"/>
    <n v="20190404"/>
    <s v="בקשה להיתר - רישוי מלא"/>
    <s v="הריסה, שיפוץ"/>
    <n v="36100020"/>
    <s v="ראשון לציון"/>
    <n v="8300"/>
    <s v="נהריים"/>
    <n v="811"/>
    <n v="5"/>
    <n v="5"/>
    <m/>
    <d v="2019-03-31T00:00:00"/>
    <n v="0"/>
    <n v="0"/>
    <m/>
    <m/>
    <m/>
    <m/>
    <m/>
    <m/>
    <m/>
    <m/>
    <s v="הריסת 2 מבנים למגורים"/>
    <m/>
    <m/>
    <m/>
    <s v="NULL"/>
    <m/>
    <m/>
    <m/>
    <m/>
    <m/>
    <m/>
    <m/>
    <m/>
    <m/>
    <m/>
    <m/>
    <m/>
    <m/>
    <m/>
    <m/>
    <m/>
    <m/>
    <n v="2019"/>
    <x v="0"/>
    <s v="הריסה"/>
    <m/>
    <m/>
    <m/>
    <m/>
    <m/>
    <m/>
    <n v="4"/>
    <s v="להיתר"/>
    <m/>
    <x v="0"/>
    <m/>
    <m/>
    <m/>
    <m/>
    <m/>
    <m/>
    <m/>
    <m/>
    <m/>
    <m/>
    <m/>
    <m/>
    <m/>
    <n v="927"/>
    <n v="927"/>
    <b v="1"/>
    <m/>
    <m/>
    <m/>
    <m/>
    <m/>
    <m/>
    <m/>
    <m/>
    <m/>
    <m/>
    <m/>
    <m/>
    <m/>
    <m/>
    <m/>
    <m/>
    <m/>
    <m/>
  </r>
  <r>
    <n v="669"/>
    <m/>
    <m/>
    <m/>
    <m/>
    <m/>
    <m/>
    <m/>
    <m/>
    <m/>
    <m/>
    <n v="4011"/>
    <m/>
    <s v="מרכז"/>
    <x v="31"/>
    <x v="128"/>
    <m/>
    <m/>
    <m/>
    <s v="מיסוי"/>
    <s v="מיסוי - פינוי-בינוי"/>
    <s v="בביצוע + מבנים מאוכלסים"/>
    <n v="7014983"/>
    <s v="413 20190404"/>
    <n v="413"/>
    <n v="20190404"/>
    <s v="בקשה להיתר - רישוי מלא"/>
    <s v="הריסה"/>
    <n v="36100020"/>
    <s v="ראשון לציון"/>
    <n v="8300"/>
    <s v="נהריים"/>
    <n v="811"/>
    <n v="5"/>
    <n v="5"/>
    <m/>
    <d v="2019-03-31T00:00:00"/>
    <n v="0"/>
    <n v="0"/>
    <m/>
    <m/>
    <m/>
    <m/>
    <m/>
    <m/>
    <m/>
    <m/>
    <s v="הריסת 2 מבנים למגורים"/>
    <m/>
    <m/>
    <m/>
    <n v="1988156"/>
    <n v="201900376"/>
    <m/>
    <d v="2019-11-17T00:00:00"/>
    <m/>
    <n v="0"/>
    <n v="0"/>
    <m/>
    <m/>
    <m/>
    <m/>
    <m/>
    <m/>
    <m/>
    <s v="הריסת 2 מבנים למגורים"/>
    <m/>
    <m/>
    <m/>
    <n v="2019"/>
    <x v="6"/>
    <s v="הריסה"/>
    <s v="הריסה"/>
    <m/>
    <n v="7"/>
    <m/>
    <m/>
    <m/>
    <n v="1"/>
    <s v="להיתר"/>
    <s v="כנראה"/>
    <x v="1"/>
    <s v="כנראה"/>
    <m/>
    <m/>
    <n v="7014983"/>
    <n v="1988156"/>
    <m/>
    <m/>
    <m/>
    <m/>
    <m/>
    <m/>
    <m/>
    <m/>
    <n v="927"/>
    <n v="927"/>
    <b v="1"/>
    <m/>
    <m/>
    <m/>
    <m/>
    <m/>
    <m/>
    <m/>
    <m/>
    <m/>
    <m/>
    <m/>
    <m/>
    <m/>
    <m/>
    <m/>
    <m/>
    <m/>
    <m/>
  </r>
  <r>
    <n v="670"/>
    <m/>
    <m/>
    <m/>
    <m/>
    <m/>
    <m/>
    <m/>
    <m/>
    <m/>
    <m/>
    <n v="4011"/>
    <m/>
    <s v="מרכז"/>
    <x v="31"/>
    <x v="128"/>
    <m/>
    <m/>
    <m/>
    <s v="מיסוי"/>
    <s v="מיסוי - פינוי-בינוי"/>
    <s v="בביצוע + מבנים מאוכלסים"/>
    <n v="6822727"/>
    <s v="413 20190391"/>
    <n v="413"/>
    <n v="20190391"/>
    <s v="בקשה להיתר - רישוי מלא"/>
    <s v="הריסה, שיפוץ"/>
    <n v="81100090"/>
    <s v="ראשון לציון"/>
    <n v="8300"/>
    <s v="נהריים"/>
    <n v="811"/>
    <n v="9"/>
    <n v="9"/>
    <m/>
    <d v="2019-03-27T00:00:00"/>
    <n v="0"/>
    <n v="0"/>
    <m/>
    <m/>
    <m/>
    <m/>
    <m/>
    <m/>
    <m/>
    <m/>
    <s v="הריסה מבנה קיים בין 3 קומות"/>
    <m/>
    <m/>
    <m/>
    <s v="NULL"/>
    <m/>
    <m/>
    <m/>
    <m/>
    <m/>
    <m/>
    <m/>
    <m/>
    <m/>
    <m/>
    <m/>
    <m/>
    <m/>
    <m/>
    <m/>
    <m/>
    <m/>
    <n v="2019"/>
    <x v="0"/>
    <s v="הריסה"/>
    <m/>
    <m/>
    <m/>
    <m/>
    <m/>
    <m/>
    <n v="4"/>
    <s v="להיתר"/>
    <m/>
    <x v="0"/>
    <m/>
    <m/>
    <m/>
    <m/>
    <m/>
    <m/>
    <m/>
    <m/>
    <m/>
    <m/>
    <m/>
    <m/>
    <m/>
    <n v="927"/>
    <n v="927"/>
    <b v="1"/>
    <m/>
    <m/>
    <m/>
    <m/>
    <m/>
    <m/>
    <m/>
    <m/>
    <m/>
    <m/>
    <m/>
    <m/>
    <m/>
    <m/>
    <m/>
    <m/>
    <m/>
    <m/>
  </r>
  <r>
    <n v="671"/>
    <m/>
    <m/>
    <m/>
    <m/>
    <m/>
    <m/>
    <m/>
    <m/>
    <m/>
    <m/>
    <n v="4011"/>
    <m/>
    <s v="מרכז"/>
    <x v="31"/>
    <x v="128"/>
    <m/>
    <m/>
    <m/>
    <s v="מיסוי"/>
    <s v="מיסוי - פינוי-בינוי"/>
    <s v="בביצוע + מבנים מאוכלסים"/>
    <n v="7014981"/>
    <s v="413 20190391"/>
    <n v="413"/>
    <n v="20190391"/>
    <s v="בקשה להיתר - רישוי מלא"/>
    <s v="הריסה"/>
    <n v="81100090"/>
    <s v="ראשון לציון"/>
    <n v="8300"/>
    <s v="נהריים"/>
    <n v="811"/>
    <n v="9"/>
    <n v="9"/>
    <m/>
    <d v="2019-03-27T00:00:00"/>
    <n v="0"/>
    <n v="0"/>
    <m/>
    <m/>
    <m/>
    <m/>
    <m/>
    <m/>
    <m/>
    <m/>
    <s v="הריסה מבנה קיים בין 3 קומות"/>
    <m/>
    <m/>
    <m/>
    <n v="1987031"/>
    <n v="201900375"/>
    <m/>
    <d v="2019-11-17T00:00:00"/>
    <m/>
    <n v="0"/>
    <n v="0"/>
    <m/>
    <m/>
    <m/>
    <m/>
    <m/>
    <m/>
    <m/>
    <s v="הריסה מבנה קיים בין 3 קומות"/>
    <m/>
    <m/>
    <m/>
    <n v="2019"/>
    <x v="6"/>
    <s v="הריסה"/>
    <s v="הריסה"/>
    <m/>
    <n v="16"/>
    <m/>
    <m/>
    <m/>
    <n v="1"/>
    <s v="להיתר"/>
    <s v="כנראה"/>
    <x v="1"/>
    <s v="כנראה"/>
    <m/>
    <m/>
    <n v="7014981"/>
    <n v="1987031"/>
    <m/>
    <m/>
    <m/>
    <m/>
    <m/>
    <m/>
    <m/>
    <m/>
    <n v="927"/>
    <n v="927"/>
    <b v="1"/>
    <m/>
    <m/>
    <m/>
    <m/>
    <m/>
    <m/>
    <m/>
    <m/>
    <m/>
    <m/>
    <m/>
    <m/>
    <m/>
    <m/>
    <m/>
    <m/>
    <m/>
    <m/>
  </r>
  <r>
    <n v="672"/>
    <m/>
    <m/>
    <m/>
    <m/>
    <m/>
    <m/>
    <m/>
    <m/>
    <m/>
    <m/>
    <n v="4011"/>
    <m/>
    <s v="מרכז"/>
    <x v="31"/>
    <x v="128"/>
    <m/>
    <m/>
    <m/>
    <s v="מיסוי"/>
    <s v="מיסוי - פינוי-בינוי"/>
    <s v="בביצוע + מבנים מאוכלסים"/>
    <n v="6822958"/>
    <s v="413 20190725"/>
    <n v="413"/>
    <n v="20190725"/>
    <s v="בקשה להיתר - רישוי מלא"/>
    <s v="הריסה"/>
    <n v="81100130"/>
    <s v="ראשון לציון"/>
    <n v="8300"/>
    <s v="נהריים"/>
    <n v="811"/>
    <n v="13"/>
    <n v="13"/>
    <m/>
    <d v="2019-06-02T00:00:00"/>
    <n v="0"/>
    <n v="0"/>
    <m/>
    <m/>
    <m/>
    <m/>
    <m/>
    <m/>
    <m/>
    <m/>
    <s v="הריסה בניין מגורים בן 3 קומות"/>
    <m/>
    <m/>
    <m/>
    <s v="NULL"/>
    <m/>
    <m/>
    <m/>
    <m/>
    <m/>
    <m/>
    <m/>
    <m/>
    <m/>
    <m/>
    <m/>
    <m/>
    <m/>
    <m/>
    <m/>
    <m/>
    <m/>
    <n v="2019"/>
    <x v="0"/>
    <s v="הריסה"/>
    <m/>
    <m/>
    <n v="18"/>
    <m/>
    <m/>
    <m/>
    <n v="1"/>
    <s v="להיתר"/>
    <m/>
    <x v="0"/>
    <m/>
    <m/>
    <m/>
    <m/>
    <m/>
    <m/>
    <m/>
    <m/>
    <m/>
    <m/>
    <m/>
    <m/>
    <m/>
    <n v="927"/>
    <n v="927"/>
    <b v="1"/>
    <m/>
    <m/>
    <m/>
    <m/>
    <m/>
    <m/>
    <m/>
    <s v="אישור בתנאים"/>
    <m/>
    <m/>
    <m/>
    <m/>
    <m/>
    <s v="פיש"/>
    <m/>
    <m/>
    <m/>
    <m/>
  </r>
  <r>
    <n v="673"/>
    <m/>
    <m/>
    <m/>
    <m/>
    <m/>
    <m/>
    <m/>
    <m/>
    <m/>
    <m/>
    <n v="4011"/>
    <m/>
    <s v="מרכז"/>
    <x v="31"/>
    <x v="128"/>
    <m/>
    <m/>
    <m/>
    <s v="מיסוי"/>
    <s v="מיסוי - פינוי-בינוי"/>
    <s v="בביצוע + מבנים מאוכלסים"/>
    <n v="7015044"/>
    <s v="413 20190725"/>
    <n v="413"/>
    <n v="20190725"/>
    <s v="בקשה להיתר - רישוי מלא"/>
    <s v="הריסה"/>
    <n v="81100130"/>
    <s v="ראשון לציון"/>
    <n v="8300"/>
    <s v="נהריים"/>
    <n v="811"/>
    <n v="13"/>
    <n v="13"/>
    <m/>
    <d v="2019-06-02T00:00:00"/>
    <n v="0"/>
    <n v="0"/>
    <m/>
    <m/>
    <m/>
    <m/>
    <m/>
    <m/>
    <m/>
    <m/>
    <s v="הריסה בניין מגורים בן 3 קומות"/>
    <m/>
    <m/>
    <m/>
    <s v="NULL"/>
    <m/>
    <m/>
    <m/>
    <m/>
    <m/>
    <m/>
    <m/>
    <m/>
    <m/>
    <m/>
    <m/>
    <m/>
    <m/>
    <m/>
    <m/>
    <m/>
    <m/>
    <n v="2019"/>
    <x v="0"/>
    <s v="הריסה"/>
    <m/>
    <m/>
    <m/>
    <m/>
    <m/>
    <m/>
    <n v="4"/>
    <s v="להיתר"/>
    <m/>
    <x v="0"/>
    <m/>
    <m/>
    <m/>
    <m/>
    <m/>
    <m/>
    <m/>
    <m/>
    <m/>
    <m/>
    <m/>
    <m/>
    <m/>
    <n v="927"/>
    <n v="927"/>
    <b v="1"/>
    <m/>
    <m/>
    <m/>
    <m/>
    <m/>
    <m/>
    <m/>
    <m/>
    <m/>
    <m/>
    <m/>
    <m/>
    <m/>
    <m/>
    <m/>
    <m/>
    <m/>
    <m/>
  </r>
  <r>
    <n v="674"/>
    <m/>
    <m/>
    <m/>
    <m/>
    <m/>
    <m/>
    <m/>
    <m/>
    <m/>
    <m/>
    <n v="4011"/>
    <m/>
    <s v="מרכז"/>
    <x v="31"/>
    <x v="128"/>
    <m/>
    <m/>
    <m/>
    <s v="מיסוי"/>
    <s v="מיסוי - פינוי-בינוי"/>
    <s v="בביצוע + מבנים מאוכלסים"/>
    <n v="6822693"/>
    <s v="413 20190377"/>
    <n v="413"/>
    <n v="20190377"/>
    <s v="בקשה למידע"/>
    <s v="הריסה"/>
    <n v="361000200"/>
    <s v="ראשון לציון"/>
    <n v="8300"/>
    <s v="עטרות"/>
    <n v="361"/>
    <n v="2"/>
    <n v="2"/>
    <m/>
    <d v="2019-03-25T00:00:00"/>
    <n v="0"/>
    <n v="0"/>
    <n v="8"/>
    <m/>
    <m/>
    <m/>
    <m/>
    <m/>
    <m/>
    <m/>
    <s v="הריסת מבנה קיים בן 2 קומות ו-8 יח&quot;ד. 770 מ&quot;ר"/>
    <m/>
    <m/>
    <m/>
    <s v="NULL"/>
    <m/>
    <m/>
    <m/>
    <m/>
    <m/>
    <m/>
    <m/>
    <m/>
    <m/>
    <m/>
    <m/>
    <m/>
    <m/>
    <m/>
    <m/>
    <m/>
    <m/>
    <n v="2019"/>
    <x v="0"/>
    <s v="הריסה"/>
    <m/>
    <m/>
    <n v="4"/>
    <n v="1"/>
    <n v="1"/>
    <m/>
    <n v="1"/>
    <s v="למידע"/>
    <m/>
    <x v="0"/>
    <m/>
    <m/>
    <m/>
    <m/>
    <m/>
    <m/>
    <m/>
    <m/>
    <m/>
    <m/>
    <m/>
    <m/>
    <m/>
    <n v="927"/>
    <n v="927"/>
    <b v="1"/>
    <m/>
    <m/>
    <m/>
    <m/>
    <m/>
    <m/>
    <m/>
    <m/>
    <m/>
    <m/>
    <m/>
    <m/>
    <m/>
    <m/>
    <m/>
    <m/>
    <m/>
    <m/>
  </r>
  <r>
    <n v="675"/>
    <m/>
    <m/>
    <m/>
    <m/>
    <m/>
    <m/>
    <m/>
    <m/>
    <m/>
    <m/>
    <n v="4011"/>
    <m/>
    <s v="מרכז"/>
    <x v="31"/>
    <x v="128"/>
    <m/>
    <m/>
    <m/>
    <s v="מיסוי"/>
    <s v="מיסוי - פינוי-בינוי"/>
    <s v="בביצוע + מבנים מאוכלסים"/>
    <n v="6822971"/>
    <s v="413 20190696"/>
    <n v="413"/>
    <n v="20190696"/>
    <s v="בקשה להיתר - רישוי מלא"/>
    <s v="בניה חדשה"/>
    <n v="361000200"/>
    <s v="ראשון לציון"/>
    <n v="8300"/>
    <s v="עטרות"/>
    <n v="361"/>
    <n v="2"/>
    <n v="2"/>
    <m/>
    <d v="2019-05-28T00:00:00"/>
    <n v="0"/>
    <n v="0"/>
    <m/>
    <m/>
    <m/>
    <m/>
    <m/>
    <m/>
    <m/>
    <m/>
    <s v="הריסת מבנה בן 2 קומות"/>
    <m/>
    <m/>
    <m/>
    <s v="NULL"/>
    <m/>
    <m/>
    <m/>
    <m/>
    <m/>
    <m/>
    <m/>
    <m/>
    <m/>
    <m/>
    <m/>
    <m/>
    <m/>
    <m/>
    <m/>
    <m/>
    <m/>
    <n v="2019"/>
    <x v="0"/>
    <s v="הריסה"/>
    <m/>
    <m/>
    <m/>
    <m/>
    <m/>
    <m/>
    <n v="4"/>
    <s v="להיתר"/>
    <m/>
    <x v="0"/>
    <m/>
    <m/>
    <m/>
    <m/>
    <m/>
    <m/>
    <m/>
    <m/>
    <m/>
    <m/>
    <m/>
    <m/>
    <m/>
    <n v="927"/>
    <n v="927"/>
    <b v="1"/>
    <m/>
    <m/>
    <m/>
    <m/>
    <m/>
    <m/>
    <m/>
    <m/>
    <m/>
    <m/>
    <m/>
    <m/>
    <m/>
    <m/>
    <m/>
    <m/>
    <m/>
    <m/>
  </r>
  <r>
    <n v="676"/>
    <m/>
    <m/>
    <m/>
    <m/>
    <m/>
    <m/>
    <m/>
    <m/>
    <m/>
    <m/>
    <n v="4011"/>
    <m/>
    <s v="מרכז"/>
    <x v="31"/>
    <x v="128"/>
    <m/>
    <m/>
    <m/>
    <s v="מיסוי"/>
    <s v="מיסוי - פינוי-בינוי"/>
    <s v="בביצוע + מבנים מאוכלסים"/>
    <n v="7015037"/>
    <s v="413 20190696"/>
    <n v="413"/>
    <n v="20190696"/>
    <s v="בקשה להיתר - רישוי מלא"/>
    <s v="הריסה"/>
    <n v="361000200"/>
    <s v="ראשון לציון"/>
    <n v="8300"/>
    <s v="עטרות"/>
    <n v="361"/>
    <n v="2"/>
    <n v="2"/>
    <m/>
    <d v="2019-05-28T00:00:00"/>
    <n v="0"/>
    <n v="0"/>
    <m/>
    <m/>
    <m/>
    <m/>
    <m/>
    <m/>
    <m/>
    <m/>
    <s v="הריסת מבנה בן 2 קומות"/>
    <m/>
    <m/>
    <m/>
    <n v="1989224"/>
    <n v="201900374"/>
    <m/>
    <d v="2019-11-17T00:00:00"/>
    <m/>
    <n v="0"/>
    <n v="0"/>
    <m/>
    <m/>
    <m/>
    <m/>
    <m/>
    <m/>
    <m/>
    <s v="הריסת מבנה בן 2 קומות"/>
    <m/>
    <m/>
    <m/>
    <n v="2019"/>
    <x v="6"/>
    <s v="הריסה"/>
    <s v="הריסה"/>
    <m/>
    <n v="4"/>
    <m/>
    <m/>
    <m/>
    <n v="1"/>
    <s v="להיתר"/>
    <s v="כנראה"/>
    <x v="1"/>
    <s v="כנראה"/>
    <m/>
    <m/>
    <n v="7015037"/>
    <n v="1989224"/>
    <m/>
    <m/>
    <m/>
    <m/>
    <m/>
    <m/>
    <m/>
    <m/>
    <n v="927"/>
    <n v="927"/>
    <b v="1"/>
    <m/>
    <m/>
    <m/>
    <m/>
    <m/>
    <m/>
    <m/>
    <m/>
    <m/>
    <m/>
    <m/>
    <m/>
    <m/>
    <m/>
    <m/>
    <m/>
    <m/>
    <m/>
  </r>
  <r>
    <n v="677"/>
    <m/>
    <m/>
    <m/>
    <m/>
    <m/>
    <m/>
    <m/>
    <m/>
    <m/>
    <m/>
    <n v="4011"/>
    <m/>
    <s v="מרכז"/>
    <x v="31"/>
    <x v="128"/>
    <m/>
    <m/>
    <m/>
    <s v="מיסוי"/>
    <s v="מיסוי - פינוי-בינוי"/>
    <s v="בביצוע + מבנים מאוכלסים"/>
    <n v="6822599"/>
    <s v="413 20190403"/>
    <n v="413"/>
    <n v="20190403"/>
    <s v="בקשה להיתר - רישוי מלא"/>
    <s v="הריסה, שיפוץ"/>
    <n v="36100060"/>
    <s v="ראשון לציון"/>
    <n v="8300"/>
    <s v="עטרות"/>
    <n v="361"/>
    <n v="6"/>
    <n v="6"/>
    <m/>
    <d v="2019-03-31T00:00:00"/>
    <n v="0"/>
    <n v="0"/>
    <m/>
    <m/>
    <m/>
    <m/>
    <m/>
    <m/>
    <m/>
    <m/>
    <s v="הריסה מבנה קיים בין 2 קומות"/>
    <m/>
    <m/>
    <m/>
    <s v="NULL"/>
    <m/>
    <m/>
    <m/>
    <m/>
    <m/>
    <m/>
    <m/>
    <m/>
    <m/>
    <m/>
    <m/>
    <m/>
    <m/>
    <m/>
    <m/>
    <m/>
    <m/>
    <n v="2019"/>
    <x v="0"/>
    <s v="הריסה"/>
    <m/>
    <m/>
    <n v="10"/>
    <m/>
    <m/>
    <m/>
    <n v="1"/>
    <s v="להיתר"/>
    <m/>
    <x v="0"/>
    <m/>
    <m/>
    <m/>
    <m/>
    <m/>
    <m/>
    <m/>
    <m/>
    <m/>
    <m/>
    <m/>
    <m/>
    <m/>
    <n v="927"/>
    <n v="927"/>
    <b v="1"/>
    <m/>
    <m/>
    <m/>
    <m/>
    <m/>
    <m/>
    <m/>
    <s v="לא היו החלטות בבקשה"/>
    <m/>
    <m/>
    <m/>
    <m/>
    <m/>
    <s v="פיש"/>
    <m/>
    <m/>
    <m/>
    <m/>
  </r>
  <r>
    <n v="678"/>
    <m/>
    <m/>
    <m/>
    <m/>
    <m/>
    <m/>
    <m/>
    <m/>
    <m/>
    <m/>
    <n v="4011"/>
    <m/>
    <s v="מרכז"/>
    <x v="31"/>
    <x v="128"/>
    <m/>
    <m/>
    <m/>
    <s v="מיסוי"/>
    <s v="מיסוי - פינוי-בינוי"/>
    <s v="בביצוע + מבנים מאוכלסים"/>
    <n v="6822918"/>
    <s v="413 20190401"/>
    <n v="413"/>
    <n v="20190401"/>
    <s v="בקשה להיתר - רישוי מלא"/>
    <s v="הריסה, שיפוץ"/>
    <n v="36100120"/>
    <s v="ראשון לציון"/>
    <n v="8300"/>
    <s v="עטרות"/>
    <n v="361"/>
    <n v="12"/>
    <n v="12"/>
    <m/>
    <d v="2019-03-31T00:00:00"/>
    <n v="0"/>
    <n v="0"/>
    <m/>
    <m/>
    <m/>
    <m/>
    <m/>
    <m/>
    <m/>
    <m/>
    <s v="הריסה מבנה קיים בין 2 קומות"/>
    <m/>
    <m/>
    <m/>
    <s v="NULL"/>
    <m/>
    <m/>
    <m/>
    <m/>
    <m/>
    <m/>
    <m/>
    <m/>
    <m/>
    <m/>
    <m/>
    <m/>
    <m/>
    <m/>
    <m/>
    <m/>
    <m/>
    <n v="2019"/>
    <x v="0"/>
    <s v="הריסה"/>
    <m/>
    <m/>
    <n v="17"/>
    <m/>
    <m/>
    <m/>
    <n v="1"/>
    <s v="להיתר"/>
    <m/>
    <x v="0"/>
    <m/>
    <m/>
    <m/>
    <m/>
    <m/>
    <m/>
    <m/>
    <m/>
    <m/>
    <m/>
    <m/>
    <m/>
    <m/>
    <n v="927"/>
    <n v="927"/>
    <b v="1"/>
    <m/>
    <m/>
    <m/>
    <m/>
    <m/>
    <m/>
    <m/>
    <s v="לא היו החלטות בבקשה"/>
    <m/>
    <m/>
    <m/>
    <m/>
    <m/>
    <s v="פיש"/>
    <m/>
    <m/>
    <m/>
    <m/>
  </r>
  <r>
    <n v="1971"/>
    <m/>
    <m/>
    <m/>
    <s v="הבקשה לא נמצאת באתר העירייה_x000a_לא פינוי בינוי במדלן"/>
    <m/>
    <m/>
    <m/>
    <m/>
    <m/>
    <m/>
    <n v="4011"/>
    <m/>
    <s v="מרכז"/>
    <x v="31"/>
    <x v="129"/>
    <m/>
    <m/>
    <m/>
    <s v="מיסוי"/>
    <s v="פינוי-בינוי"/>
    <s v="בביצוע + מבנים מאוכלסים"/>
    <n v="7450761"/>
    <s v="413 20210742"/>
    <n v="413"/>
    <n v="20210742"/>
    <s v="בקשה למידע                                                                      "/>
    <s v="הריסה                                   "/>
    <n v="81100130"/>
    <s v="ראשון לציון"/>
    <n v="8300"/>
    <s v="נהריים                                                      "/>
    <n v="811"/>
    <n v="13"/>
    <n v="13"/>
    <m/>
    <d v="2021-05-30T00:00:00"/>
    <n v="0"/>
    <n v="0"/>
    <m/>
    <m/>
    <m/>
    <s v="2021_03"/>
    <d v="2021-07-15T12:02:09"/>
    <s v="NULL"/>
    <s v="NULL"/>
    <s v="NULL"/>
    <s v="NULL"/>
    <n v="0"/>
    <s v="NULL"/>
    <s v="NULL"/>
    <s v="NULL"/>
    <m/>
    <s v="NULL"/>
    <m/>
    <m/>
    <m/>
    <m/>
    <m/>
    <m/>
    <m/>
    <m/>
    <m/>
    <m/>
    <m/>
    <m/>
    <m/>
    <m/>
    <s v="גוש חלקה"/>
    <n v="2021"/>
    <x v="0"/>
    <s v="הריסה"/>
    <m/>
    <m/>
    <m/>
    <m/>
    <m/>
    <m/>
    <s v="?"/>
    <s v="למידע"/>
    <s v="האם פב"/>
    <x v="0"/>
    <m/>
    <m/>
    <m/>
    <m/>
    <m/>
    <m/>
    <m/>
    <m/>
    <m/>
    <m/>
    <m/>
    <m/>
    <m/>
    <n v="927"/>
    <n v="927"/>
    <b v="1"/>
    <m/>
    <m/>
    <m/>
    <m/>
    <m/>
    <m/>
    <m/>
    <m/>
    <m/>
    <m/>
    <m/>
    <m/>
    <s v="טרם טויב"/>
    <m/>
    <m/>
    <m/>
    <m/>
    <m/>
  </r>
  <r>
    <n v="1972"/>
    <m/>
    <m/>
    <m/>
    <m/>
    <m/>
    <m/>
    <m/>
    <m/>
    <m/>
    <m/>
    <n v="4011"/>
    <m/>
    <s v="מרכז"/>
    <x v="31"/>
    <x v="129"/>
    <m/>
    <m/>
    <m/>
    <s v="מיסוי"/>
    <s v="פינוי-בינוי"/>
    <s v="בביצוע + מבנים מאוכלסים"/>
    <n v="7450765"/>
    <s v="413 20210740"/>
    <n v="413"/>
    <n v="20210740"/>
    <s v="בקשה למידע                                                                      "/>
    <s v="הריסה                                   "/>
    <n v="36100060"/>
    <s v="ראשון לציון"/>
    <n v="8300"/>
    <s v="עטרות                                                       "/>
    <n v="361"/>
    <n v="6"/>
    <n v="6"/>
    <m/>
    <d v="2021-05-30T00:00:00"/>
    <n v="0"/>
    <n v="0"/>
    <m/>
    <m/>
    <m/>
    <s v="2021_03"/>
    <d v="2021-07-15T12:02:09"/>
    <s v="NULL"/>
    <s v="NULL"/>
    <s v="NULL"/>
    <s v=" הריסת מבנה מגורים לצורך פינוי השטח לטובת הקמת פארק שטח להריסה בקומת הקרקע של 661 מר                                                                                                                                                                                                                                                                                                                                                                                                                                                                                                                                                                                                                                                                                                                                                                                                                                                                                                                                                   "/>
    <n v="0"/>
    <s v="NULL"/>
    <s v="NULL"/>
    <s v="NULL"/>
    <m/>
    <s v="NULL"/>
    <m/>
    <m/>
    <m/>
    <m/>
    <m/>
    <m/>
    <m/>
    <m/>
    <m/>
    <m/>
    <m/>
    <m/>
    <m/>
    <m/>
    <s v="גוש חלקה"/>
    <n v="2021"/>
    <x v="0"/>
    <s v="הריסה"/>
    <m/>
    <m/>
    <m/>
    <m/>
    <m/>
    <m/>
    <s v="?"/>
    <s v="למידע"/>
    <s v="האם פב"/>
    <x v="0"/>
    <m/>
    <m/>
    <m/>
    <m/>
    <m/>
    <m/>
    <m/>
    <m/>
    <m/>
    <m/>
    <m/>
    <m/>
    <m/>
    <n v="927"/>
    <n v="927"/>
    <b v="1"/>
    <m/>
    <m/>
    <m/>
    <m/>
    <m/>
    <m/>
    <m/>
    <m/>
    <m/>
    <m/>
    <m/>
    <m/>
    <s v="טרם טויב"/>
    <m/>
    <m/>
    <m/>
    <m/>
    <m/>
  </r>
  <r>
    <n v="2421"/>
    <s v="פברואר 2022 - טיוב בקשה וסמל כפולים"/>
    <s v="ספק"/>
    <m/>
    <m/>
    <s v="לטייב - מהות הבקשה שונה, נוספה החלטה"/>
    <s v="כפול עם נתוני עבר"/>
    <m/>
    <s v="נופל במתחם פינוי בינוי לפי GIS"/>
    <s v="אין פרויקט במדלן"/>
    <m/>
    <n v="4011"/>
    <m/>
    <s v="מרכז"/>
    <x v="31"/>
    <x v="129"/>
    <m/>
    <m/>
    <m/>
    <s v="מיסוי"/>
    <s v="בינוי פינוי"/>
    <m/>
    <n v="7588337"/>
    <s v="413 20211228"/>
    <n v="413"/>
    <n v="20211228"/>
    <s v="בקשה להיתר - רישוי מלא                                                          "/>
    <s v="הריסה                                   "/>
    <n v="36100060"/>
    <s v="ראשון לציון"/>
    <n v="8300"/>
    <s v="עטרות                                                       "/>
    <n v="361"/>
    <n v="6"/>
    <n v="6"/>
    <m/>
    <d v="2021-08-31T00:00:00"/>
    <n v="0"/>
    <n v="0"/>
    <s v="NULL"/>
    <s v="NULL"/>
    <s v="NULL"/>
    <s v="2022_01"/>
    <d v="2022-01-11T16:30:30"/>
    <s v="NULL"/>
    <s v="NULL"/>
    <s v="NULL"/>
    <s v=" מבוקשת הריסה של מבנה מגורים קיים בן 2 קומות על הקרקע, מבנה בן קומה אחת, 3 מחסנים וסככה.                                                                                                                                                                                                                                                                                                                                                                                                                                                                                                                                                                                                                                                                                                                                                                                                                                                                                                                                                "/>
    <n v="2021050"/>
    <d v="2021-11-30T00:00:00"/>
    <s v="  לאשר את ההריסה. היתר ינתן בתנאי ולאחר מילוי ההשלמות הבאות:                                                                                                                                                                                                                                                                                                                                                                                                                                                                                                                                                                                                                                                                                                                                                                                                                                                                                                                                                                            "/>
    <s v="NULL"/>
    <m/>
    <s v="NULL"/>
    <m/>
    <s v="NULL"/>
    <s v="NULL"/>
    <s v="NULL"/>
    <m/>
    <m/>
    <m/>
    <m/>
    <m/>
    <m/>
    <s v="NULL"/>
    <m/>
    <s v="NULL"/>
    <s v="NULL"/>
    <s v="גוש חלקה"/>
    <n v="2021"/>
    <x v="0"/>
    <s v="הריסה"/>
    <m/>
    <m/>
    <m/>
    <m/>
    <m/>
    <m/>
    <m/>
    <s v="להיתר"/>
    <m/>
    <x v="0"/>
    <m/>
    <m/>
    <m/>
    <m/>
    <m/>
    <m/>
    <m/>
    <m/>
    <m/>
    <m/>
    <m/>
    <m/>
    <m/>
    <n v="927"/>
    <n v="927"/>
    <b v="1"/>
    <m/>
    <m/>
    <m/>
    <m/>
    <m/>
    <m/>
    <m/>
    <m/>
    <m/>
    <s v="מור"/>
    <m/>
    <m/>
    <m/>
    <m/>
    <m/>
    <m/>
    <m/>
    <m/>
  </r>
  <r>
    <n v="1973"/>
    <m/>
    <m/>
    <m/>
    <s v="?"/>
    <m/>
    <m/>
    <m/>
    <m/>
    <m/>
    <m/>
    <n v="4011"/>
    <m/>
    <s v="מרכז"/>
    <x v="31"/>
    <x v="129"/>
    <m/>
    <m/>
    <m/>
    <s v="מיסוי"/>
    <s v="פינוי-בינוי"/>
    <s v="בביצוע + מבנים מאוכלסים"/>
    <n v="7491434"/>
    <s v="413 20211228"/>
    <n v="413"/>
    <n v="20211228"/>
    <s v="בקשה להיתר - רישוי מלא                                                          "/>
    <s v="הריסה                                   "/>
    <n v="36100060"/>
    <s v="ראשון לציון"/>
    <n v="8300"/>
    <s v="עטרות                                                       "/>
    <n v="361"/>
    <n v="6"/>
    <n v="6"/>
    <m/>
    <d v="2021-08-31T00:00:00"/>
    <n v="0"/>
    <n v="0"/>
    <m/>
    <m/>
    <m/>
    <s v="2021_04"/>
    <d v="2021-09-14T12:11:11"/>
    <s v="NULL"/>
    <s v="NULL"/>
    <s v="NULL"/>
    <s v=" הריסת מבנה קיים בין 2 קומות.                                                                                                                                                                                                                                                                                                                                                                                                                                                                                                                                                                                                                                                                                                                                                                                                                                                                                                                                                                                                           "/>
    <n v="0"/>
    <s v="NULL"/>
    <s v="NULL"/>
    <s v="NULL"/>
    <m/>
    <s v="NULL"/>
    <m/>
    <m/>
    <m/>
    <m/>
    <m/>
    <m/>
    <m/>
    <m/>
    <m/>
    <m/>
    <m/>
    <m/>
    <m/>
    <m/>
    <s v="גוש חלקה"/>
    <n v="2021"/>
    <x v="0"/>
    <s v="הריסה"/>
    <m/>
    <m/>
    <m/>
    <m/>
    <m/>
    <m/>
    <s v="?"/>
    <s v="להיתר"/>
    <s v="האם פב"/>
    <x v="0"/>
    <m/>
    <m/>
    <m/>
    <m/>
    <m/>
    <m/>
    <m/>
    <m/>
    <m/>
    <m/>
    <m/>
    <m/>
    <m/>
    <n v="927"/>
    <n v="927"/>
    <b v="1"/>
    <m/>
    <m/>
    <m/>
    <m/>
    <m/>
    <m/>
    <m/>
    <m/>
    <m/>
    <m/>
    <m/>
    <m/>
    <m/>
    <m/>
    <m/>
    <m/>
    <m/>
    <m/>
  </r>
  <r>
    <n v="1974"/>
    <m/>
    <m/>
    <m/>
    <s v="הבקשה לא נמצאת באתר העירייה"/>
    <m/>
    <m/>
    <m/>
    <m/>
    <m/>
    <m/>
    <n v="4011"/>
    <m/>
    <s v="מרכז"/>
    <x v="31"/>
    <x v="129"/>
    <m/>
    <m/>
    <m/>
    <s v="מיסוי"/>
    <s v="פינוי-בינוי"/>
    <s v="בביצוע + מבנים מאוכלסים"/>
    <n v="7450766"/>
    <s v="413 20210741"/>
    <n v="413"/>
    <n v="20210741"/>
    <s v="בקשה למידע                                                                      "/>
    <s v="הריסה                                   "/>
    <n v="36100120"/>
    <s v="ראשון לציון"/>
    <n v="8300"/>
    <s v="עטרות                                                       "/>
    <n v="361"/>
    <n v="12"/>
    <n v="12"/>
    <m/>
    <d v="2021-05-30T00:00:00"/>
    <n v="0"/>
    <n v="0"/>
    <m/>
    <m/>
    <m/>
    <s v="2021_03"/>
    <d v="2021-07-15T12:02:09"/>
    <s v="NULL"/>
    <s v="NULL"/>
    <s v="NULL"/>
    <s v="NULL"/>
    <n v="0"/>
    <s v="NULL"/>
    <s v="NULL"/>
    <s v="NULL"/>
    <m/>
    <s v="NULL"/>
    <m/>
    <m/>
    <m/>
    <m/>
    <m/>
    <m/>
    <m/>
    <m/>
    <m/>
    <m/>
    <m/>
    <m/>
    <m/>
    <m/>
    <s v="גוש חלקה"/>
    <n v="2021"/>
    <x v="0"/>
    <s v="הריסה"/>
    <m/>
    <m/>
    <m/>
    <m/>
    <m/>
    <m/>
    <s v="?"/>
    <s v="למידע"/>
    <s v="האם פב"/>
    <x v="0"/>
    <m/>
    <m/>
    <m/>
    <m/>
    <m/>
    <m/>
    <m/>
    <m/>
    <m/>
    <m/>
    <m/>
    <m/>
    <m/>
    <n v="927"/>
    <n v="927"/>
    <b v="1"/>
    <m/>
    <m/>
    <m/>
    <m/>
    <m/>
    <m/>
    <m/>
    <m/>
    <m/>
    <m/>
    <m/>
    <m/>
    <s v="טרם טויב"/>
    <m/>
    <m/>
    <m/>
    <m/>
    <m/>
  </r>
  <r>
    <n v="2422"/>
    <s v="פברואר 2022 - טיוב בקשה וסמל כפולים"/>
    <s v="ספק"/>
    <m/>
    <m/>
    <s v="לטייב - מהות הבקשה שונה, נוספה החלטה"/>
    <s v="כפול עם נתוני עבר"/>
    <m/>
    <s v="נופל במתחם פינוי בינוי לפי GIS"/>
    <s v="אין פרויקט במדלן"/>
    <m/>
    <n v="4011"/>
    <m/>
    <s v="מרכז"/>
    <x v="31"/>
    <x v="129"/>
    <m/>
    <m/>
    <m/>
    <s v="מיסוי"/>
    <s v="בינוי פינוי"/>
    <m/>
    <n v="7588338"/>
    <s v="413 20211233"/>
    <n v="413"/>
    <n v="20211233"/>
    <s v="בקשה להיתר - רישוי מלא                                                          "/>
    <s v="הריסה                                   "/>
    <n v="36100120"/>
    <s v="ראשון לציון"/>
    <n v="8300"/>
    <s v="עטרות                                                       "/>
    <n v="361"/>
    <n v="12"/>
    <n v="12"/>
    <m/>
    <d v="2021-08-31T00:00:00"/>
    <n v="0"/>
    <n v="0"/>
    <s v="NULL"/>
    <s v="NULL"/>
    <s v="NULL"/>
    <s v="2022_01"/>
    <d v="2022-01-11T16:30:30"/>
    <s v="NULL"/>
    <s v="NULL"/>
    <s v="NULL"/>
    <s v=" הריסה של מבנה קיים המשמש למגורים, בן 2 קומות על הקרקע.                                                                                                                                                                                                                                                                                                                                                                                                                                                                                                                                                                                                                                                                                                                                                                                                                                                                                                                                                                                 "/>
    <n v="2021050"/>
    <d v="2021-11-30T00:00:00"/>
    <s v="  לאשר את ההריסה. היתר ינתן בתנאי ולאחר מילוי ההשלמות הבאות:                                                                                                                                                                                                                                                                                                                                                                                                                                                                                                                                                                                                                                                                                                                                                                                                                                                                                                                                                                            "/>
    <s v="NULL"/>
    <m/>
    <s v="NULL"/>
    <m/>
    <s v="NULL"/>
    <s v="NULL"/>
    <s v="NULL"/>
    <m/>
    <m/>
    <m/>
    <m/>
    <m/>
    <m/>
    <s v="NULL"/>
    <m/>
    <s v="NULL"/>
    <s v="NULL"/>
    <s v="גוש חלקה"/>
    <n v="2021"/>
    <x v="0"/>
    <s v="הריסה"/>
    <m/>
    <m/>
    <m/>
    <m/>
    <m/>
    <m/>
    <m/>
    <s v="להיתר"/>
    <m/>
    <x v="0"/>
    <m/>
    <m/>
    <m/>
    <m/>
    <m/>
    <m/>
    <m/>
    <m/>
    <m/>
    <m/>
    <m/>
    <m/>
    <m/>
    <n v="927"/>
    <n v="927"/>
    <b v="1"/>
    <m/>
    <m/>
    <m/>
    <m/>
    <m/>
    <m/>
    <m/>
    <m/>
    <m/>
    <s v="מור"/>
    <m/>
    <m/>
    <m/>
    <m/>
    <m/>
    <m/>
    <m/>
    <m/>
  </r>
  <r>
    <n v="1975"/>
    <m/>
    <m/>
    <m/>
    <s v="?"/>
    <m/>
    <m/>
    <m/>
    <m/>
    <m/>
    <m/>
    <n v="4011"/>
    <m/>
    <s v="מרכז"/>
    <x v="31"/>
    <x v="129"/>
    <m/>
    <m/>
    <m/>
    <s v="מיסוי"/>
    <s v="פינוי-בינוי"/>
    <s v="בביצוע + מבנים מאוכלסים"/>
    <n v="7495023"/>
    <s v="413 20211233"/>
    <n v="413"/>
    <n v="20211233"/>
    <s v="בקשה להיתר - רישוי מלא                                                          "/>
    <s v="הריסה                                   "/>
    <n v="36100120"/>
    <s v="ראשון לציון"/>
    <n v="8300"/>
    <s v="עטרות                                                       "/>
    <n v="361"/>
    <n v="12"/>
    <n v="12"/>
    <m/>
    <d v="2021-08-31T00:00:00"/>
    <n v="0"/>
    <n v="0"/>
    <m/>
    <m/>
    <m/>
    <s v="2021_04"/>
    <d v="2021-09-14T12:11:11"/>
    <s v="NULL"/>
    <s v="NULL"/>
    <s v="NULL"/>
    <s v=" הריסה מבנה קיים בין 2 קומות                                                                                                                                                                                                                                                                                                                                                                                                                                                                                                                                                                                                                                                                                                                                                                                                                                                                                                                                                                                                            "/>
    <n v="0"/>
    <s v="NULL"/>
    <s v="NULL"/>
    <s v="NULL"/>
    <m/>
    <s v="NULL"/>
    <m/>
    <m/>
    <m/>
    <m/>
    <m/>
    <m/>
    <m/>
    <m/>
    <m/>
    <m/>
    <m/>
    <m/>
    <m/>
    <m/>
    <s v="גוש חלקה"/>
    <n v="2021"/>
    <x v="0"/>
    <s v="הריסה"/>
    <m/>
    <m/>
    <m/>
    <m/>
    <m/>
    <m/>
    <s v="?"/>
    <s v="להיתר"/>
    <s v="האם פב"/>
    <x v="0"/>
    <m/>
    <m/>
    <m/>
    <m/>
    <m/>
    <m/>
    <m/>
    <m/>
    <m/>
    <m/>
    <m/>
    <m/>
    <m/>
    <n v="927"/>
    <n v="927"/>
    <b v="1"/>
    <m/>
    <m/>
    <m/>
    <m/>
    <m/>
    <m/>
    <m/>
    <m/>
    <m/>
    <m/>
    <m/>
    <m/>
    <m/>
    <m/>
    <m/>
    <m/>
    <m/>
    <m/>
  </r>
  <r>
    <n v="1976"/>
    <m/>
    <m/>
    <m/>
    <s v="הבקשה לא נמצאת באתר העירייה ובמדלן"/>
    <m/>
    <m/>
    <m/>
    <m/>
    <m/>
    <m/>
    <n v="4011"/>
    <m/>
    <s v="מרכז"/>
    <x v="31"/>
    <x v="129"/>
    <m/>
    <m/>
    <m/>
    <s v="מיסוי"/>
    <s v="פינוי-בינוי"/>
    <s v="בביצוע + מבנים מאוכלסים"/>
    <n v="7450762"/>
    <s v="413 20210743"/>
    <n v="413"/>
    <n v="20210743"/>
    <s v="בקשה למידע                                                                      "/>
    <s v="הריסה                                   "/>
    <n v="361120100"/>
    <s v="ראשון לציון"/>
    <n v="8300"/>
    <s v="עטרות                                                       "/>
    <n v="361"/>
    <n v="1201"/>
    <n v="1201"/>
    <m/>
    <d v="2021-05-30T00:00:00"/>
    <n v="0"/>
    <n v="0"/>
    <m/>
    <m/>
    <m/>
    <s v="2021_03"/>
    <d v="2021-07-15T12:02:09"/>
    <s v="NULL"/>
    <s v="NULL"/>
    <s v="NULL"/>
    <s v="NULL"/>
    <n v="0"/>
    <s v="NULL"/>
    <s v="NULL"/>
    <s v="NULL"/>
    <m/>
    <s v="NULL"/>
    <m/>
    <m/>
    <m/>
    <m/>
    <m/>
    <m/>
    <m/>
    <m/>
    <m/>
    <m/>
    <m/>
    <m/>
    <m/>
    <m/>
    <s v="גוש חלקה"/>
    <n v="2021"/>
    <x v="0"/>
    <s v="הריסה"/>
    <m/>
    <m/>
    <m/>
    <m/>
    <m/>
    <m/>
    <s v="?"/>
    <s v="למידע"/>
    <s v="האם פב"/>
    <x v="0"/>
    <m/>
    <m/>
    <m/>
    <m/>
    <m/>
    <m/>
    <m/>
    <m/>
    <m/>
    <m/>
    <m/>
    <m/>
    <m/>
    <n v="927"/>
    <n v="927"/>
    <b v="1"/>
    <m/>
    <m/>
    <m/>
    <m/>
    <m/>
    <m/>
    <m/>
    <m/>
    <m/>
    <m/>
    <m/>
    <m/>
    <s v="טרם טויב"/>
    <m/>
    <m/>
    <m/>
    <m/>
    <m/>
  </r>
  <r>
    <n v="681"/>
    <m/>
    <m/>
    <m/>
    <m/>
    <m/>
    <m/>
    <m/>
    <m/>
    <m/>
    <m/>
    <n v="4010"/>
    <m/>
    <s v="מרכז"/>
    <x v="31"/>
    <x v="130"/>
    <m/>
    <m/>
    <m/>
    <s v="מיסוי"/>
    <s v="מיסוי - פינוי-בינוי"/>
    <s v="תכנית מאושרת עם פעילות יזמית"/>
    <n v="6822018"/>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quot;ד, 2 קומות מרתף, כולל צובר גז."/>
    <m/>
    <m/>
    <m/>
    <s v="NULL"/>
    <m/>
    <m/>
    <m/>
    <m/>
    <m/>
    <m/>
    <m/>
    <m/>
    <m/>
    <m/>
    <m/>
    <m/>
    <m/>
    <m/>
    <m/>
    <m/>
    <m/>
    <n v="2018"/>
    <x v="0"/>
    <s v="בנייה"/>
    <m/>
    <m/>
    <m/>
    <m/>
    <m/>
    <m/>
    <n v="4"/>
    <s v="להיתר"/>
    <m/>
    <x v="0"/>
    <m/>
    <m/>
    <m/>
    <m/>
    <m/>
    <m/>
    <m/>
    <m/>
    <m/>
    <m/>
    <m/>
    <m/>
    <m/>
    <n v="232"/>
    <n v="232"/>
    <b v="1"/>
    <m/>
    <m/>
    <m/>
    <m/>
    <m/>
    <m/>
    <m/>
    <m/>
    <m/>
    <m/>
    <m/>
    <m/>
    <m/>
    <m/>
    <m/>
    <m/>
    <m/>
    <m/>
  </r>
  <r>
    <n v="680"/>
    <m/>
    <m/>
    <m/>
    <m/>
    <m/>
    <m/>
    <m/>
    <m/>
    <m/>
    <m/>
    <n v="4010"/>
    <m/>
    <s v="מרכז"/>
    <x v="31"/>
    <x v="130"/>
    <m/>
    <m/>
    <m/>
    <s v="מיסוי"/>
    <s v="מיסוי - פינוי-בינוי"/>
    <s v="תכנית מאושרת עם פעילות יזמית"/>
    <n v="7014829"/>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ד, 2 קומות מרתף, כולל צובר גז."/>
    <m/>
    <m/>
    <m/>
    <n v="1985744"/>
    <n v="201900450"/>
    <m/>
    <d v="2019-12-30T00:00:00"/>
    <m/>
    <n v="0"/>
    <n v="58"/>
    <m/>
    <m/>
    <m/>
    <m/>
    <n v="58"/>
    <m/>
    <m/>
    <s v="הקמת בניין מגורים בפרוייקט פינוי בינוי (פוזננסקי), בן 14 קומות מעל קומת עמודים עם חלל כפול , דירות גג, 58 יחד, מעל 2 קומות מרתף. בתחום המגרש צובר גז. ביצוע, פיתוח, ממד, חניה, תברואה, אינסטלציה סניטרית, גדרות, חזיתות, גינון והשקיה בהתאם לאישורים כחלק בלתי נפרד מההיתר."/>
    <m/>
    <m/>
    <m/>
    <n v="2018"/>
    <x v="6"/>
    <s v="בנייה"/>
    <s v="בנייה"/>
    <m/>
    <n v="1"/>
    <m/>
    <m/>
    <m/>
    <n v="1"/>
    <s v="להיתר"/>
    <m/>
    <x v="1"/>
    <m/>
    <m/>
    <m/>
    <n v="7014829"/>
    <n v="1985744"/>
    <m/>
    <m/>
    <m/>
    <m/>
    <m/>
    <m/>
    <m/>
    <m/>
    <n v="232"/>
    <n v="232"/>
    <b v="1"/>
    <m/>
    <m/>
    <m/>
    <m/>
    <m/>
    <m/>
    <m/>
    <m/>
    <m/>
    <m/>
    <m/>
    <m/>
    <m/>
    <m/>
    <m/>
    <m/>
    <m/>
    <m/>
  </r>
  <r>
    <n v="682"/>
    <m/>
    <m/>
    <m/>
    <m/>
    <m/>
    <m/>
    <m/>
    <m/>
    <m/>
    <m/>
    <n v="4010"/>
    <m/>
    <s v="מרכז"/>
    <x v="31"/>
    <x v="130"/>
    <m/>
    <m/>
    <m/>
    <s v="מיסוי"/>
    <s v="מיסוי - פינוי-בינוי"/>
    <s v="תכנית מאושרת עם פעילות יזמית"/>
    <n v="7014856"/>
    <s v="413 20180514"/>
    <n v="413"/>
    <n v="20180514"/>
    <s v="בקשה להיתר - רישוי מלא"/>
    <s v="הריסה"/>
    <n v="10100020"/>
    <s v="ראשון לציון"/>
    <n v="8300"/>
    <s v="פוזננסקי (מנחם)"/>
    <n v="101"/>
    <n v="2"/>
    <n v="2"/>
    <m/>
    <d v="2018-05-24T00:00:00"/>
    <n v="0"/>
    <n v="0"/>
    <m/>
    <m/>
    <m/>
    <m/>
    <m/>
    <m/>
    <m/>
    <m/>
    <s v="הגשה לצורך הריסת מבנה קיים במגרש, בנפח של 2680 מק + התארגנות באתר."/>
    <m/>
    <m/>
    <m/>
    <n v="1987440"/>
    <n v="201900365"/>
    <m/>
    <d v="2019-11-10T00:00:00"/>
    <m/>
    <n v="0"/>
    <n v="0"/>
    <m/>
    <m/>
    <m/>
    <m/>
    <m/>
    <m/>
    <m/>
    <s v="הריסת מבנה קיים בנפח של 2680 מק + התארגנות באתר."/>
    <m/>
    <m/>
    <m/>
    <n v="2018"/>
    <x v="6"/>
    <s v="הריסה"/>
    <s v="הריסה"/>
    <m/>
    <n v="1"/>
    <m/>
    <m/>
    <m/>
    <n v="2"/>
    <s v="להיתר"/>
    <m/>
    <x v="2"/>
    <m/>
    <m/>
    <m/>
    <m/>
    <m/>
    <m/>
    <m/>
    <m/>
    <m/>
    <m/>
    <m/>
    <m/>
    <m/>
    <n v="232"/>
    <n v="232"/>
    <b v="1"/>
    <m/>
    <m/>
    <m/>
    <m/>
    <m/>
    <m/>
    <m/>
    <m/>
    <m/>
    <m/>
    <m/>
    <m/>
    <m/>
    <m/>
    <m/>
    <m/>
    <m/>
    <m/>
  </r>
  <r>
    <n v="683"/>
    <m/>
    <m/>
    <m/>
    <m/>
    <m/>
    <m/>
    <m/>
    <m/>
    <m/>
    <m/>
    <n v="4010"/>
    <m/>
    <s v="מרכז"/>
    <x v="31"/>
    <x v="130"/>
    <m/>
    <m/>
    <m/>
    <s v="מיסוי"/>
    <s v="מיסוי - פינוי-בינוי"/>
    <s v="תכנית מאושרת עם פעילות יזמית"/>
    <n v="6822502"/>
    <s v="413 20180993"/>
    <n v="413"/>
    <n v="20180993"/>
    <s v="בקשה להיתר - רישוי מלא"/>
    <s v="חפירה ודיפון"/>
    <n v="10100020"/>
    <s v="ראשון לציון"/>
    <n v="8300"/>
    <s v="פוזננסקי (מנחם)"/>
    <n v="101"/>
    <n v="2"/>
    <n v="2"/>
    <m/>
    <d v="2018-10-03T00:00:00"/>
    <n v="0"/>
    <n v="0"/>
    <m/>
    <m/>
    <m/>
    <m/>
    <m/>
    <m/>
    <m/>
    <m/>
    <s v="תכנית חפירה ודיפון, התארגנות באתר עבור בניין מגורים בן 15 קומות מגורים מעל 2 מרתפים (הוגשה בקשת היתר למבנה מס' 20180088)"/>
    <m/>
    <m/>
    <m/>
    <n v="1931163"/>
    <n v="201800440"/>
    <m/>
    <d v="2018-12-26T00:00:00"/>
    <m/>
    <n v="0"/>
    <n v="0"/>
    <m/>
    <m/>
    <m/>
    <m/>
    <m/>
    <m/>
    <m/>
    <s v="תכנית חפירה ודיפון, התארגנות באתר עבור בניין מגורים בן 15 קומות מגורים מעל 2 מרתפים (הוגשה בקשת היתר למבנה מס' 20180088)"/>
    <m/>
    <m/>
    <m/>
    <n v="2018"/>
    <x v="4"/>
    <s v="חפירה ודיפון"/>
    <s v="חפירה ודיפון"/>
    <m/>
    <n v="1"/>
    <m/>
    <m/>
    <m/>
    <n v="2"/>
    <s v="להיתר"/>
    <m/>
    <x v="2"/>
    <m/>
    <m/>
    <m/>
    <m/>
    <m/>
    <m/>
    <m/>
    <m/>
    <m/>
    <m/>
    <m/>
    <m/>
    <m/>
    <n v="232"/>
    <n v="232"/>
    <b v="1"/>
    <m/>
    <m/>
    <m/>
    <m/>
    <m/>
    <m/>
    <m/>
    <m/>
    <m/>
    <m/>
    <m/>
    <m/>
    <m/>
    <m/>
    <m/>
    <m/>
    <m/>
    <m/>
  </r>
  <r>
    <n v="684"/>
    <m/>
    <m/>
    <m/>
    <m/>
    <m/>
    <m/>
    <m/>
    <m/>
    <m/>
    <m/>
    <n v="4010"/>
    <m/>
    <s v="מרכז"/>
    <x v="31"/>
    <x v="130"/>
    <m/>
    <m/>
    <m/>
    <s v="מיסוי"/>
    <s v="מיסוי - פינוי-בינוי"/>
    <s v="תכנית מאושרת עם פעילות יזמית"/>
    <n v="7015765"/>
    <s v="413 20191171"/>
    <n v="413"/>
    <n v="20191171"/>
    <s v="בקשה עקרונית"/>
    <s v="שונות"/>
    <n v="10100020"/>
    <s v="ראשון לציון"/>
    <n v="8300"/>
    <s v="פוזננסקי (מנחם)"/>
    <n v="101"/>
    <n v="2"/>
    <n v="2"/>
    <m/>
    <d v="2019-09-05T00:00:00"/>
    <n v="0"/>
    <n v="0"/>
    <m/>
    <m/>
    <m/>
    <m/>
    <m/>
    <m/>
    <m/>
    <m/>
    <s v="תוכנית בינוי ופיתוח - מתחם פוזננסקי"/>
    <m/>
    <m/>
    <m/>
    <s v="NULL"/>
    <m/>
    <m/>
    <m/>
    <m/>
    <m/>
    <m/>
    <m/>
    <m/>
    <m/>
    <m/>
    <m/>
    <m/>
    <m/>
    <m/>
    <m/>
    <m/>
    <m/>
    <n v="2019"/>
    <x v="0"/>
    <s v="בנייה"/>
    <m/>
    <m/>
    <n v="1"/>
    <m/>
    <m/>
    <m/>
    <n v="2"/>
    <s v="להיתר"/>
    <m/>
    <x v="0"/>
    <m/>
    <m/>
    <m/>
    <m/>
    <m/>
    <m/>
    <m/>
    <m/>
    <m/>
    <m/>
    <m/>
    <m/>
    <m/>
    <n v="232"/>
    <n v="232"/>
    <b v="1"/>
    <m/>
    <m/>
    <m/>
    <m/>
    <m/>
    <m/>
    <m/>
    <m/>
    <m/>
    <m/>
    <m/>
    <m/>
    <m/>
    <m/>
    <m/>
    <m/>
    <m/>
    <m/>
  </r>
  <r>
    <n v="2361"/>
    <s v="פברואר 2022 - טיוב בקשות שאינן כפולות"/>
    <s v="כן"/>
    <m/>
    <m/>
    <m/>
    <m/>
    <m/>
    <m/>
    <m/>
    <m/>
    <n v="4010"/>
    <m/>
    <s v="מרכז"/>
    <x v="31"/>
    <x v="130"/>
    <m/>
    <m/>
    <m/>
    <s v="מיסוי"/>
    <s v="פינוי בינוי"/>
    <m/>
    <n v="7550065"/>
    <s v="413 20211397"/>
    <n v="413"/>
    <n v="20211397"/>
    <s v="בקשה למידע                                                                      "/>
    <s v="בניה חדשה                               "/>
    <n v="10100010"/>
    <s v="ראשון לציון"/>
    <n v="8300"/>
    <s v="פוזננסקי (מנחם)                                             "/>
    <n v="101"/>
    <n v="3"/>
    <n v="3"/>
    <m/>
    <d v="2021-10-07T00:00:00"/>
    <n v="0"/>
    <n v="58"/>
    <s v="NULL"/>
    <s v="NULL"/>
    <n v="58"/>
    <s v="2021_07"/>
    <d v="2021-11-16T12:46:04"/>
    <s v="NULL"/>
    <s v="NULL"/>
    <s v="מהות הבקשה"/>
    <s v=" פירוט לגבי הבניה המבוקשת הקמת בניין מגורים בן 58 יחד, קומת עמודים עם חלל כפול + 14 קומות + קומת חדרים על הגג. חניה תת קרקעית ב- 2 קומות מרתף כולל צובר גז הבקשה כוללת את אחת או יותר מהעבודות להלן:  חפירה                                                                                                                                                                                                                                                                                                                                                                                                                                                                                                                                                                                                                                                                                                                                                                                                                            "/>
    <n v="0"/>
    <s v="NULL"/>
    <s v="NULL"/>
    <s v="NULL"/>
    <m/>
    <s v="NULL"/>
    <m/>
    <s v="NULL"/>
    <s v="NULL"/>
    <s v="NULL"/>
    <m/>
    <m/>
    <m/>
    <m/>
    <m/>
    <m/>
    <s v="NULL"/>
    <m/>
    <s v="NULL"/>
    <s v="NULL"/>
    <s v="גוש חלקה"/>
    <n v="2021"/>
    <x v="0"/>
    <s v="חפירה + בנייה"/>
    <m/>
    <m/>
    <n v="2"/>
    <m/>
    <m/>
    <m/>
    <n v="1"/>
    <s v="למידע"/>
    <m/>
    <x v="0"/>
    <m/>
    <m/>
    <m/>
    <m/>
    <m/>
    <m/>
    <m/>
    <m/>
    <m/>
    <m/>
    <m/>
    <m/>
    <m/>
    <n v="232"/>
    <n v="232"/>
    <b v="1"/>
    <m/>
    <m/>
    <m/>
    <m/>
    <m/>
    <m/>
    <m/>
    <m/>
    <m/>
    <m/>
    <s v="שחר"/>
    <m/>
    <s v="פיש"/>
    <m/>
    <m/>
    <m/>
    <m/>
    <m/>
  </r>
  <r>
    <n v="685"/>
    <m/>
    <m/>
    <m/>
    <m/>
    <m/>
    <m/>
    <m/>
    <m/>
    <m/>
    <m/>
    <n v="4010"/>
    <m/>
    <s v="מרכז"/>
    <x v="31"/>
    <x v="130"/>
    <m/>
    <m/>
    <m/>
    <s v="מיסוי"/>
    <s v="מיסוי - פינוי-בינוי"/>
    <s v="תכנית מאושרת עם פעילות יזמית"/>
    <n v="5273156"/>
    <s v="413 20170441"/>
    <n v="413"/>
    <n v="20170441"/>
    <s v="בקשה למידע"/>
    <m/>
    <n v="10100020"/>
    <s v="ראשון לציון"/>
    <n v="8300"/>
    <s v="פוזננסקי מנחם"/>
    <n v="101"/>
    <n v="2"/>
    <n v="2"/>
    <m/>
    <d v="2017-05-23T00:00:00"/>
    <n v="0"/>
    <n v="0"/>
    <n v="8"/>
    <n v="50"/>
    <n v="58"/>
    <m/>
    <m/>
    <m/>
    <m/>
    <m/>
    <s v=" פינוי בינוי: הקמת בניין מגורים בן 16 קומות ו- 2 קומות מרתף חניה. 58 יחידות דיור. כולל צובר גז. עיקרי מבוקש: 6100 מ&quot;ר. 57 מ' גובה. 58 יח&quot;ד.                                                                                                                    "/>
    <m/>
    <m/>
    <m/>
    <s v="NULL"/>
    <m/>
    <m/>
    <m/>
    <m/>
    <m/>
    <m/>
    <m/>
    <m/>
    <m/>
    <m/>
    <m/>
    <m/>
    <m/>
    <m/>
    <m/>
    <m/>
    <m/>
    <n v="2017"/>
    <x v="0"/>
    <s v="בנייה"/>
    <m/>
    <m/>
    <n v="1"/>
    <n v="1"/>
    <n v="1"/>
    <m/>
    <n v="1"/>
    <s v="למידע"/>
    <m/>
    <x v="0"/>
    <m/>
    <m/>
    <m/>
    <m/>
    <m/>
    <m/>
    <m/>
    <m/>
    <m/>
    <m/>
    <m/>
    <m/>
    <m/>
    <n v="232"/>
    <n v="232"/>
    <b v="1"/>
    <m/>
    <m/>
    <m/>
    <m/>
    <m/>
    <m/>
    <m/>
    <m/>
    <m/>
    <m/>
    <m/>
    <m/>
    <m/>
    <m/>
    <m/>
    <m/>
    <m/>
    <m/>
  </r>
  <r>
    <n v="686"/>
    <m/>
    <m/>
    <m/>
    <m/>
    <m/>
    <m/>
    <m/>
    <m/>
    <m/>
    <m/>
    <n v="4010"/>
    <m/>
    <s v="מרכז"/>
    <x v="31"/>
    <x v="130"/>
    <m/>
    <m/>
    <m/>
    <s v="מיסוי"/>
    <s v="מיסוי - פינוי-בינוי"/>
    <s v="תכנית מאושרת עם פעילות יזמית"/>
    <n v="5438332"/>
    <s v="413 20180088"/>
    <n v="413"/>
    <n v="20180088"/>
    <s v="בקשה להיתר - רישוי מלא"/>
    <s v="בניה חדשה"/>
    <n v="10100020"/>
    <s v="ראשון לציון"/>
    <n v="8300"/>
    <s v="פוזננסקי מנחם"/>
    <n v="101"/>
    <n v="2"/>
    <n v="2"/>
    <m/>
    <d v="2018-01-25T00:00:00"/>
    <n v="0"/>
    <n v="58"/>
    <m/>
    <m/>
    <n v="58"/>
    <m/>
    <m/>
    <m/>
    <m/>
    <m/>
    <s v="הקמת בניין מגורים בן 14 קומות מעל קומת עמודים עם חלל כפול+ דירות גג, 58 יח&quot;ד, 2 קומות מרתף, כולל צובר גז."/>
    <m/>
    <m/>
    <m/>
    <s v="NULL"/>
    <m/>
    <m/>
    <m/>
    <m/>
    <m/>
    <m/>
    <m/>
    <m/>
    <m/>
    <m/>
    <m/>
    <m/>
    <m/>
    <m/>
    <m/>
    <m/>
    <m/>
    <n v="2018"/>
    <x v="0"/>
    <s v="בנייה"/>
    <m/>
    <m/>
    <m/>
    <m/>
    <m/>
    <m/>
    <n v="4"/>
    <s v="להיתר"/>
    <m/>
    <x v="0"/>
    <m/>
    <m/>
    <m/>
    <m/>
    <m/>
    <m/>
    <m/>
    <m/>
    <m/>
    <m/>
    <m/>
    <m/>
    <m/>
    <n v="232"/>
    <n v="232"/>
    <b v="1"/>
    <m/>
    <m/>
    <m/>
    <m/>
    <m/>
    <m/>
    <m/>
    <m/>
    <m/>
    <m/>
    <m/>
    <m/>
    <m/>
    <m/>
    <m/>
    <m/>
    <m/>
    <m/>
  </r>
  <r>
    <n v="687"/>
    <m/>
    <m/>
    <m/>
    <m/>
    <m/>
    <m/>
    <m/>
    <m/>
    <m/>
    <m/>
    <n v="4010"/>
    <m/>
    <s v="מרכז"/>
    <x v="31"/>
    <x v="130"/>
    <m/>
    <m/>
    <m/>
    <s v="מיסוי"/>
    <s v="מיסוי - פינוי-בינוי"/>
    <s v="תכנית מאושרת עם פעילות יזמית"/>
    <n v="5438368"/>
    <s v="413 20180993"/>
    <n v="413"/>
    <n v="20180993"/>
    <s v="בקשה להיתר - רישוי מלא"/>
    <s v="חפירה ודיפון"/>
    <n v="10100020"/>
    <s v="ראשון לציון"/>
    <n v="8300"/>
    <s v="פוזננסקי מנחם"/>
    <n v="101"/>
    <n v="2"/>
    <n v="2"/>
    <m/>
    <d v="2018-10-03T00:00:00"/>
    <n v="0"/>
    <n v="0"/>
    <m/>
    <m/>
    <m/>
    <m/>
    <m/>
    <m/>
    <m/>
    <m/>
    <s v="תכנית חפירה ודיפון, התארגנות באתר עבור בניין מגורים בן 15 קומות מגורים מעל 2 מרתפים (הוגשה בקשת היתר למבנה מס' 20180088)"/>
    <m/>
    <m/>
    <m/>
    <n v="1565056"/>
    <n v="201800440"/>
    <m/>
    <d v="2018-12-26T00:00:00"/>
    <m/>
    <n v="0"/>
    <n v="0"/>
    <m/>
    <m/>
    <m/>
    <m/>
    <m/>
    <m/>
    <m/>
    <s v="תכנית חפירה ודיפון, התארגנות באתר עבור בניין מגורים בן 15 קומות מגורים מעל 2 מרתפים (הוגשה בקשת היתר למבנה מס' 20180088)"/>
    <m/>
    <m/>
    <m/>
    <n v="2018"/>
    <x v="4"/>
    <s v="חפירה ודיפון"/>
    <s v="חפירה ודיפון"/>
    <m/>
    <m/>
    <m/>
    <m/>
    <m/>
    <n v="4"/>
    <s v="להיתר"/>
    <m/>
    <x v="6"/>
    <m/>
    <m/>
    <m/>
    <m/>
    <m/>
    <m/>
    <m/>
    <m/>
    <m/>
    <m/>
    <m/>
    <m/>
    <m/>
    <n v="232"/>
    <n v="232"/>
    <b v="1"/>
    <m/>
    <m/>
    <m/>
    <m/>
    <m/>
    <m/>
    <m/>
    <m/>
    <m/>
    <m/>
    <m/>
    <m/>
    <m/>
    <m/>
    <m/>
    <m/>
    <m/>
    <m/>
  </r>
  <r>
    <n v="688"/>
    <m/>
    <m/>
    <m/>
    <m/>
    <m/>
    <m/>
    <m/>
    <m/>
    <m/>
    <m/>
    <n v="31755"/>
    <m/>
    <s v="מרכז"/>
    <x v="32"/>
    <x v="131"/>
    <m/>
    <m/>
    <m/>
    <s v="רשויות"/>
    <s v="רשויות מקומיות - פינוי-בינוי"/>
    <s v="בביצוע"/>
    <n v="6825428"/>
    <s v="414 20180790"/>
    <n v="414"/>
    <n v="20180790"/>
    <s v="בקשה למידע"/>
    <s v="בניה חדשה"/>
    <n v="135150000"/>
    <s v="רחובות"/>
    <n v="8400"/>
    <s v="איזנברג"/>
    <n v="459"/>
    <n v="2"/>
    <n v="2"/>
    <m/>
    <d v="2018-10-24T00:00:00"/>
    <n v="0"/>
    <n v="64"/>
    <m/>
    <m/>
    <n v="64"/>
    <m/>
    <m/>
    <m/>
    <m/>
    <m/>
    <s v="הקמת בניין בן 17 קומות הכולל 64 יח&quot;ד ו-4 מרתפי חניה משולב עם מסחר. הבקשה כוללת חפירה, חניה מקורה. בניין בגובה 29 מ' ומעלה"/>
    <m/>
    <m/>
    <m/>
    <s v="NULL"/>
    <m/>
    <m/>
    <m/>
    <m/>
    <m/>
    <m/>
    <m/>
    <m/>
    <m/>
    <m/>
    <m/>
    <m/>
    <m/>
    <m/>
    <m/>
    <m/>
    <m/>
    <n v="2018"/>
    <x v="0"/>
    <s v="חפירה + בנייה"/>
    <m/>
    <m/>
    <n v="1"/>
    <n v="1"/>
    <n v="1"/>
    <m/>
    <n v="1"/>
    <s v="למידע"/>
    <m/>
    <x v="0"/>
    <m/>
    <m/>
    <m/>
    <m/>
    <m/>
    <m/>
    <m/>
    <m/>
    <m/>
    <m/>
    <m/>
    <m/>
    <s v="מיצוי יח&quot;ד בפרויקט"/>
    <n v="0"/>
    <n v="0"/>
    <b v="1"/>
    <m/>
    <m/>
    <m/>
    <m/>
    <m/>
    <m/>
    <m/>
    <m/>
    <m/>
    <m/>
    <m/>
    <m/>
    <m/>
    <m/>
    <m/>
    <m/>
    <m/>
    <m/>
  </r>
  <r>
    <n v="689"/>
    <m/>
    <m/>
    <m/>
    <m/>
    <m/>
    <m/>
    <m/>
    <m/>
    <m/>
    <m/>
    <n v="31755"/>
    <m/>
    <s v="מרכז"/>
    <x v="32"/>
    <x v="131"/>
    <m/>
    <m/>
    <m/>
    <s v="רשויות"/>
    <s v="רשויות מקומיות - פינוי-בינוי"/>
    <s v="בביצוע"/>
    <n v="6825700"/>
    <s v="414 20190101"/>
    <n v="414"/>
    <n v="20190101"/>
    <s v="בקשה מקדמית"/>
    <s v="הריסה + בניה חדשה"/>
    <n v="135150000"/>
    <s v="רחובות"/>
    <n v="8400"/>
    <s v="איזנברג"/>
    <n v="459"/>
    <n v="2"/>
    <n v="2"/>
    <m/>
    <d v="2019-02-05T00:00:00"/>
    <n v="0"/>
    <n v="0"/>
    <m/>
    <m/>
    <n v="64"/>
    <m/>
    <m/>
    <m/>
    <m/>
    <m/>
    <s v="הקמת ביניין בן 17 קומות הכולל 64 יח&quot;ד ו-4 מרתפי חניה משולב עם מסחר + הריסת מבנה קיים"/>
    <m/>
    <m/>
    <m/>
    <s v="NULL"/>
    <m/>
    <m/>
    <m/>
    <m/>
    <m/>
    <m/>
    <m/>
    <m/>
    <m/>
    <m/>
    <m/>
    <m/>
    <m/>
    <m/>
    <m/>
    <m/>
    <m/>
    <n v="2019"/>
    <x v="0"/>
    <s v="הריסה + בנייה"/>
    <m/>
    <m/>
    <n v="1"/>
    <n v="1"/>
    <n v="1"/>
    <m/>
    <n v="1"/>
    <s v="מקדמית"/>
    <s v="מקדמית מובילה בעולם שלה (המשכית כביכול לבקשה למידע)"/>
    <x v="0"/>
    <m/>
    <m/>
    <m/>
    <m/>
    <m/>
    <m/>
    <m/>
    <m/>
    <m/>
    <m/>
    <m/>
    <m/>
    <s v="מיצוי יח&quot;ד בפרויקט"/>
    <n v="0"/>
    <n v="0"/>
    <b v="1"/>
    <m/>
    <m/>
    <m/>
    <m/>
    <m/>
    <m/>
    <m/>
    <s v="הבקשה לא נמצאה באתר העירייה"/>
    <m/>
    <m/>
    <m/>
    <m/>
    <m/>
    <m/>
    <m/>
    <m/>
    <m/>
    <m/>
  </r>
  <r>
    <n v="690"/>
    <m/>
    <m/>
    <m/>
    <m/>
    <m/>
    <m/>
    <m/>
    <m/>
    <m/>
    <m/>
    <n v="31755"/>
    <m/>
    <s v="מרכז"/>
    <x v="32"/>
    <x v="131"/>
    <m/>
    <m/>
    <m/>
    <s v="רשויות"/>
    <s v="רשויות מקומיות - פינוי-בינוי"/>
    <s v="בביצוע"/>
    <n v="7143500"/>
    <s v="414 20200763"/>
    <n v="414"/>
    <n v="20200763"/>
    <s v="בקשה להיתר - רישוי מלא"/>
    <s v="הריסה"/>
    <n v="135150010"/>
    <s v="רחובות"/>
    <n v="8400"/>
    <s v="איזנברג"/>
    <n v="459"/>
    <n v="2"/>
    <n v="2"/>
    <m/>
    <d v="2020-09-10T00:00:00"/>
    <m/>
    <m/>
    <n v="2"/>
    <n v="62"/>
    <n v="64"/>
    <m/>
    <m/>
    <s v="נתוני מתחם"/>
    <s v="חישוב מתמטי"/>
    <s v="בקשה המשכית"/>
    <s v="‏ הריסת מבנה מסחר קיים+ גידור תחום העבודות.                                                                                                                                                                                                                                                                                                                                                                                                                                                                                                                                                                                                                                                                                                                                                                                                                                                                                                                                                                                              "/>
    <m/>
    <m/>
    <m/>
    <n v="2055454"/>
    <n v="20200763"/>
    <m/>
    <d v="2020-10-22T00:00:00"/>
    <m/>
    <m/>
    <m/>
    <n v="2"/>
    <s v="נתוני מתחם"/>
    <n v="62"/>
    <s v="חישוב מתמטי"/>
    <n v="64"/>
    <s v="מהות היתר המשכי"/>
    <m/>
    <s v="הריסת מבנה מסחר קיים+ גידור תחום העבודות."/>
    <m/>
    <m/>
    <m/>
    <n v="2020"/>
    <x v="2"/>
    <s v="הריסה"/>
    <s v="הריסה"/>
    <m/>
    <n v="1"/>
    <m/>
    <m/>
    <m/>
    <n v="1"/>
    <s v="להיתר"/>
    <m/>
    <x v="1"/>
    <m/>
    <s v="אתר העירייה ודטה"/>
    <s v="אתר העירייה ודטה"/>
    <n v="7143500"/>
    <n v="2055454"/>
    <m/>
    <m/>
    <m/>
    <m/>
    <m/>
    <m/>
    <m/>
    <s v="מיצוי יח&quot;ד בפרויקט"/>
    <n v="0"/>
    <n v="0"/>
    <b v="1"/>
    <m/>
    <m/>
    <m/>
    <m/>
    <m/>
    <m/>
    <m/>
    <m/>
    <m/>
    <m/>
    <m/>
    <m/>
    <m/>
    <m/>
    <m/>
    <m/>
    <m/>
    <m/>
  </r>
  <r>
    <n v="1466"/>
    <m/>
    <m/>
    <m/>
    <m/>
    <m/>
    <m/>
    <m/>
    <m/>
    <m/>
    <m/>
    <n v="31755"/>
    <m/>
    <s v="מרכז"/>
    <x v="32"/>
    <x v="131"/>
    <m/>
    <m/>
    <m/>
    <s v="רשויות"/>
    <s v="פינוי-בינוי"/>
    <s v="בביצוע"/>
    <n v="7233781"/>
    <s v="414 20201074"/>
    <n v="414"/>
    <n v="20201074"/>
    <s v="בקשה למידע                                                                      "/>
    <s v="בניה חדשה                               "/>
    <n v="135150000"/>
    <s v="רחובות"/>
    <n v="8400"/>
    <s v="איזנברג                                                     "/>
    <n v="459"/>
    <n v="2"/>
    <n v="2"/>
    <s v=" "/>
    <d v="2020-12-16T00:00:00"/>
    <n v="0"/>
    <n v="64"/>
    <m/>
    <m/>
    <n v="64"/>
    <s v="2020_04"/>
    <d v="2021-01-28T10:47:10"/>
    <m/>
    <m/>
    <s v="מהות הבקשה"/>
    <s v=" בנייה חדשה: בניית בניין בעל 17 קומות מגורים עם 64 יחידות דיור מעל הכניסה הקובעת,5 קומות מתחת לכניסה הקובעת ומסחר בקומת הקרקע .   64 יחידות דיור  ב23 קומות כולל מרתף.  הקלות: 1. הגדלת מספר יחידות המגורים בבניין לפי שב&quot;ס 22% מ 52 ל- 64 יחידות ( 2. הקלה בגובה קומות- תוספת 5 קומות (מ 14 ל 17- 3. העברת שטחי שירות מסחר לשטחי שירות מגורים 4. תוספת שטחי שרות עבור ממד&quot;ים 5. החדרת עוגנים למגרשים סמוכים 6. העברת שטחי שרות ממתחת לכניסה                                                                                                                                                                                                                                                                                                                                                                                                                                                                                                                                                                                            "/>
    <n v="0"/>
    <s v="NULL"/>
    <s v="NULL"/>
    <s v="NULL"/>
    <m/>
    <m/>
    <m/>
    <m/>
    <m/>
    <m/>
    <m/>
    <m/>
    <m/>
    <m/>
    <m/>
    <m/>
    <m/>
    <m/>
    <s v="NULL"/>
    <s v="NULL"/>
    <s v="לפי גוש חלקה (מרץ 2021)"/>
    <n v="2020"/>
    <x v="0"/>
    <s v="בנייה"/>
    <m/>
    <m/>
    <n v="1"/>
    <m/>
    <m/>
    <m/>
    <n v="2"/>
    <s v="למידע"/>
    <m/>
    <x v="0"/>
    <m/>
    <m/>
    <m/>
    <m/>
    <m/>
    <m/>
    <m/>
    <m/>
    <m/>
    <m/>
    <m/>
    <m/>
    <s v="מיצוי יח&quot;ד בפרויקט"/>
    <n v="0"/>
    <n v="0"/>
    <b v="1"/>
    <m/>
    <m/>
    <m/>
    <m/>
    <m/>
    <m/>
    <m/>
    <s v="הבקשה לא נמצאה באתר העירייה"/>
    <m/>
    <m/>
    <m/>
    <m/>
    <m/>
    <m/>
    <m/>
    <m/>
    <m/>
    <m/>
  </r>
  <r>
    <n v="1977"/>
    <m/>
    <m/>
    <m/>
    <s v="הבקשה לא נמצאה באתר העירייה"/>
    <m/>
    <m/>
    <m/>
    <m/>
    <m/>
    <m/>
    <n v="31755"/>
    <m/>
    <s v="מרכז"/>
    <x v="32"/>
    <x v="131"/>
    <m/>
    <m/>
    <m/>
    <s v="רשויות"/>
    <s v="פינוי-בינוי"/>
    <s v="בביצוע"/>
    <n v="7234726"/>
    <s v="414 20210026"/>
    <n v="414"/>
    <n v="20210026"/>
    <s v="בקשה למידע                                                                      "/>
    <s v="חפירה                                   "/>
    <n v="135150000"/>
    <s v="רחובות"/>
    <n v="8400"/>
    <s v="איזנברג                                                     "/>
    <n v="459"/>
    <n v="2"/>
    <n v="2"/>
    <s v=" "/>
    <d v="2021-01-06T00:00:00"/>
    <n v="0"/>
    <n v="0"/>
    <m/>
    <m/>
    <n v="64"/>
    <s v="2020_04"/>
    <d v="2021-01-28T10:47:10"/>
    <m/>
    <m/>
    <s v="מדלן"/>
    <s v=" חפירה ודיפון - לקראת בניית מרתף חניה לבניין מגורים                                                                                                                                                                                                                                                                                                                                                                                                                                                                                                                                                                                                                                                                                                                                                                                                                                                                                                                                                                                     "/>
    <n v="0"/>
    <s v="NULL"/>
    <s v="NULL"/>
    <s v="NULL"/>
    <m/>
    <s v="NULL"/>
    <m/>
    <m/>
    <m/>
    <m/>
    <m/>
    <m/>
    <m/>
    <m/>
    <m/>
    <m/>
    <m/>
    <m/>
    <m/>
    <m/>
    <s v="גוש חלקה"/>
    <n v="2021"/>
    <x v="0"/>
    <s v="חפירה ודיפון"/>
    <m/>
    <m/>
    <n v="1"/>
    <m/>
    <m/>
    <m/>
    <n v="2"/>
    <s v="למידע"/>
    <m/>
    <x v="0"/>
    <m/>
    <m/>
    <m/>
    <m/>
    <m/>
    <m/>
    <m/>
    <m/>
    <m/>
    <m/>
    <m/>
    <m/>
    <s v="מיצוי יח&quot;ד בפרויקט"/>
    <n v="0"/>
    <n v="0"/>
    <b v="1"/>
    <m/>
    <m/>
    <m/>
    <m/>
    <m/>
    <m/>
    <m/>
    <m/>
    <m/>
    <m/>
    <m/>
    <m/>
    <m/>
    <m/>
    <m/>
    <m/>
    <m/>
    <m/>
  </r>
  <r>
    <n v="1979"/>
    <m/>
    <m/>
    <m/>
    <m/>
    <m/>
    <m/>
    <m/>
    <m/>
    <m/>
    <m/>
    <n v="31755"/>
    <m/>
    <s v="מרכז"/>
    <x v="32"/>
    <x v="131"/>
    <m/>
    <m/>
    <m/>
    <s v="רשויות"/>
    <s v="פינוי-בינוי"/>
    <s v="בביצוע"/>
    <n v="7451358"/>
    <s v="414 20210104"/>
    <n v="414"/>
    <n v="20210104"/>
    <s v="בקשה להיתר - רישוי מלא                                                          "/>
    <s v="הריסה + בניה חדשה                       "/>
    <n v="135150010"/>
    <s v="רחובות"/>
    <n v="8400"/>
    <s v="איזנברג                                                     "/>
    <n v="459"/>
    <n v="2"/>
    <n v="2"/>
    <m/>
    <d v="2021-02-10T00:00:00"/>
    <n v="0"/>
    <n v="0"/>
    <m/>
    <m/>
    <n v="64"/>
    <s v="2021_03"/>
    <d v="2021-07-15T12:02:09"/>
    <m/>
    <m/>
    <s v="מהות הבקשה"/>
    <s v=" חפירה ודיפון -  לטובת הקמת מבנה חדש בן 17 קומות הכולל 64 יחידות דיור ו-4 מרתפי חניה משולב עם מיסחר                                                                                                                                                                                                                                                                                                                                                                                                                                                                                                                                                                                                                                                                                                                                                                                                                                                                                                                                     "/>
    <n v="2021007"/>
    <d v="2021-02-24T00:00:00"/>
    <s v="  לאשר הבקשה בתנאי השלמת בקרת התכן                                                                                                                                                                                                                                                                                                                                                                                                                                                                                                                                                                                                                                                                                                                                                                                                                                                                                                                                                                                                      "/>
    <n v="2132985"/>
    <n v="20210104"/>
    <s v="בקשה להיתר - רישוי מלא                                                          "/>
    <d v="2021-05-30T00:00:00"/>
    <s v="בית משותף                                                                                 "/>
    <n v="0"/>
    <n v="0"/>
    <m/>
    <m/>
    <m/>
    <m/>
    <n v="64"/>
    <s v="מהות ההיתר"/>
    <m/>
    <s v="חפירה ודיפון -  לטובת הקמת מבנה חדש בן 17 קומות הכולל 64 יחידות דיור ו-4 מרתפי חניה משולב עם מיסחר"/>
    <s v="2021_03"/>
    <d v="2021-07-15T12:02:11"/>
    <s v="גוש חלקה"/>
    <n v="2021"/>
    <x v="1"/>
    <s v="חפירה ודיפון + בנייה"/>
    <s v="חפירה ודיפון + בנייה"/>
    <m/>
    <n v="1"/>
    <m/>
    <m/>
    <m/>
    <n v="2"/>
    <s v="להיתר"/>
    <m/>
    <x v="2"/>
    <m/>
    <m/>
    <m/>
    <m/>
    <m/>
    <m/>
    <m/>
    <m/>
    <m/>
    <m/>
    <m/>
    <m/>
    <s v="מיצוי יח&quot;ד בפרויקט"/>
    <n v="0"/>
    <n v="0"/>
    <b v="1"/>
    <m/>
    <m/>
    <m/>
    <m/>
    <m/>
    <m/>
    <m/>
    <m/>
    <m/>
    <m/>
    <m/>
    <m/>
    <m/>
    <m/>
    <m/>
    <m/>
    <m/>
    <m/>
  </r>
  <r>
    <n v="2423"/>
    <s v="פברואר 2022 - טיוב בקשות שאינן כפולות"/>
    <s v="כן"/>
    <m/>
    <m/>
    <m/>
    <m/>
    <m/>
    <m/>
    <m/>
    <m/>
    <n v="31755"/>
    <m/>
    <s v="מרכז"/>
    <x v="32"/>
    <x v="131"/>
    <m/>
    <m/>
    <m/>
    <s v="רשויות"/>
    <s v="פינוי בינוי"/>
    <m/>
    <n v="7588828"/>
    <s v="414 20210732"/>
    <n v="414"/>
    <n v="20210732"/>
    <s v="בקשה להיתר - רישוי מלא                                                          "/>
    <s v="בניה חדשה                               "/>
    <n v="135150010"/>
    <s v="רחובות"/>
    <n v="8400"/>
    <s v="איזנברג                                                     "/>
    <n v="459"/>
    <n v="2"/>
    <n v="2"/>
    <m/>
    <d v="2021-10-19T00:00:00"/>
    <n v="0"/>
    <n v="0"/>
    <m/>
    <m/>
    <n v="64"/>
    <s v="2022_01"/>
    <d v="2022-01-11T16:30:30"/>
    <s v="NULL"/>
    <s v="NULL"/>
    <s v="מהות הבקשה"/>
    <s v=" בניית בניין בעל 17 קומות מגורים עם 64 יחידות דיור מעל הכניסה הקובעת, 5 קומות מתחת לכניסה הקובעת, מסחר בקומת קרקע וקומת מחסנים + שיפוץ ושימור המבנה לשימור, פיתוח הקרקע סביבו וחדר טרנספורמציה תת קרקעי.                                                                                                                                                                                                                                                                                                                                                                                                                                                                                                                                                                                                                                                                                                                                                                                                                                "/>
    <n v="2021037"/>
    <d v="2021-12-15T00:00:00"/>
    <s v="  לאשר הבקשה להקמת בניין בעל 17 קומות מגורים עם 64 יחידות דיור מעל הכניסה  הקובעת, 5 קומות מתחת לכניסה הקובעת, מסחר בקומת קרקע וקומת מחסנים + שיפוץ  ושימור המבנה לשימור, פיתוח הקרקע סביבו וחדר טרנספורמציה תת קרקעי בכפוף  להשלמת התאום עם נתע בכל המשתמע מכך ובהתאם לתנאים עפ התבע:  1. אישור מהנדס התנועה העירוני.  2. עמידה בתנאי רתא כפי שנמסרו בשלב המידע.  3. תיאום תכנון מול חברת חשמל.  4. אישור תצר בועדה ופתיחת תיק לרישומו במפי כתנאי להיתר.  5. אישור נתע להיתר.  6. תיאום בינוי ופיתוח השפפ עם מהנדס העיר.  7. קבלת התייחסות אדריכל השימור העירוני לתיק התיעוד המלא.  8. עמידה בהנחיות אדריכל השימור העירוני והטמעתן בגוף התכנית.  9. תנאי להיתר הבניה לבניין יהיה היתר לשיפוץ ושימור המבנה לשימור.  10. סימון העצים הקיימים עג התכנית עפ הסימון המוסכם ובהתאם להחלטת פקיד       היערות בגינם.  11. מינוי חברת אחזקה ל-3 שנים לפחות למתחם והפעלתה כתנאי לטופס 4./ תעודת גמר.  12. אישור אגף גנים ונוף על תכנון הפיתוח והגינון במתחם.  13. רישום תקנה כתנאי להיתר, בה יסומנו וירשמו  זיקות ההנאה לציבור עג השפ"/>
    <s v="NULL"/>
    <m/>
    <s v="NULL"/>
    <m/>
    <s v="NULL"/>
    <s v="NULL"/>
    <s v="NULL"/>
    <m/>
    <m/>
    <m/>
    <m/>
    <m/>
    <m/>
    <s v="NULL"/>
    <m/>
    <s v="NULL"/>
    <s v="NULL"/>
    <s v="כתובת"/>
    <n v="2021"/>
    <x v="0"/>
    <s v="בנייה"/>
    <m/>
    <m/>
    <n v="1"/>
    <m/>
    <m/>
    <m/>
    <n v="2"/>
    <s v="להיתר"/>
    <m/>
    <x v="0"/>
    <m/>
    <m/>
    <m/>
    <m/>
    <m/>
    <m/>
    <m/>
    <m/>
    <m/>
    <m/>
    <m/>
    <m/>
    <s v="מיצוי יח&quot;ד בפרויקט"/>
    <n v="0"/>
    <n v="0"/>
    <b v="1"/>
    <m/>
    <m/>
    <m/>
    <m/>
    <m/>
    <m/>
    <m/>
    <m/>
    <m/>
    <m/>
    <s v="שחר"/>
    <m/>
    <m/>
    <m/>
    <m/>
    <m/>
    <m/>
    <m/>
  </r>
  <r>
    <n v="691"/>
    <m/>
    <m/>
    <m/>
    <m/>
    <m/>
    <m/>
    <m/>
    <m/>
    <m/>
    <m/>
    <n v="31755"/>
    <m/>
    <s v="מרכז"/>
    <x v="32"/>
    <x v="131"/>
    <m/>
    <m/>
    <m/>
    <s v="רשויות"/>
    <s v="רשויות מקומיות - פינוי-בינוי"/>
    <s v="בביצוע"/>
    <n v="523550"/>
    <s v="414 20160178"/>
    <n v="414"/>
    <n v="20160178"/>
    <s v="בקשה להיתר"/>
    <s v="בניה חדשה                               "/>
    <n v="139800010"/>
    <s v="רחובות"/>
    <n v="8400"/>
    <s v="הרצל"/>
    <n v="403"/>
    <n v="199"/>
    <n v="199"/>
    <m/>
    <d v="2016-04-17T00:00:00"/>
    <n v="0"/>
    <n v="0"/>
    <n v="4"/>
    <n v="148"/>
    <n v="152"/>
    <m/>
    <m/>
    <m/>
    <m/>
    <m/>
    <s v=" הריסת מבנים קיימים והקמת בניין הכולל:4 קומות מרתף+ק.קרקע מסחרית+ 2 בניינים מגורים הכוללים:14 קומות+שטחים בקומות חלקיות (במסגרת רח/2000/ג/2-3)+קומת חדרי גג.76 יח&quot;ד לכל בניין סה&quot;כ 152 יח&quot;ד."/>
    <m/>
    <m/>
    <m/>
    <s v="NULL"/>
    <m/>
    <m/>
    <m/>
    <m/>
    <m/>
    <m/>
    <m/>
    <m/>
    <m/>
    <m/>
    <m/>
    <m/>
    <m/>
    <m/>
    <m/>
    <m/>
    <m/>
    <n v="2016"/>
    <x v="0"/>
    <s v="הריסה + בנייה"/>
    <m/>
    <m/>
    <m/>
    <m/>
    <m/>
    <m/>
    <n v="4"/>
    <s v="להיתר"/>
    <m/>
    <x v="0"/>
    <m/>
    <m/>
    <m/>
    <m/>
    <m/>
    <m/>
    <m/>
    <m/>
    <m/>
    <m/>
    <m/>
    <m/>
    <s v="מיצוי יח&quot;ד בפרויקט"/>
    <n v="0"/>
    <n v="0"/>
    <b v="1"/>
    <m/>
    <m/>
    <m/>
    <m/>
    <m/>
    <m/>
    <m/>
    <m/>
    <m/>
    <m/>
    <m/>
    <m/>
    <m/>
    <m/>
    <m/>
    <m/>
    <m/>
    <m/>
  </r>
  <r>
    <n v="692"/>
    <m/>
    <m/>
    <m/>
    <m/>
    <m/>
    <m/>
    <m/>
    <m/>
    <m/>
    <m/>
    <n v="31755"/>
    <m/>
    <s v="מרכז"/>
    <x v="32"/>
    <x v="131"/>
    <m/>
    <m/>
    <m/>
    <s v="רשויות"/>
    <s v="רשויות מקומיות - פינוי-בינוי"/>
    <s v="בביצוע"/>
    <n v="6824550"/>
    <s v="414 20160178"/>
    <n v="414"/>
    <n v="20160178"/>
    <s v="בקשה להיתר - רישוי מלא"/>
    <s v="בניה חדשה"/>
    <n v="139800010"/>
    <s v="רחובות"/>
    <n v="8400"/>
    <s v="הרצל"/>
    <n v="403"/>
    <n v="199"/>
    <n v="199"/>
    <m/>
    <d v="2016-04-17T00:00:00"/>
    <n v="0"/>
    <n v="152"/>
    <n v="2"/>
    <n v="150"/>
    <n v="152"/>
    <m/>
    <m/>
    <s v="נתוני מתחם"/>
    <s v="חישוב מתמטי"/>
    <s v="מהות הבקשה"/>
    <s v="* הריסת מבנים קיימים והקמת בניין הכולל:4 קומות מרתף+ק.קרקע מסחרית+ 2 בניינים מגורים הכוללים:14 קומות+שטחים בקומות חלקיות (במסגרת רח/2000/ג/2-3)+קומת חדרי גג.76 יח&quot;ד לכל בניין סה&quot;כ 152 יח&quot;ד. * הארכת תוקף ההחלטה"/>
    <m/>
    <m/>
    <m/>
    <n v="1917850"/>
    <n v="20160178"/>
    <m/>
    <d v="2018-04-24T00:00:00"/>
    <m/>
    <n v="0"/>
    <n v="152"/>
    <n v="2"/>
    <s v="נתוני מתחם"/>
    <n v="150"/>
    <s v="חישוב מתמטי"/>
    <n v="152"/>
    <s v="מהות ההיתר"/>
    <m/>
    <s v="הריסת מבנים קיימים והקמת בניין הכולל:4 קומות מרתף+ק.קרקע מסחרית+ 2 בניינים מגורים הכוללים:14 קומות+שטחים בקומות חלקיות (במסגרת רח/2000/ג/2-3)+קומת חדרי גג.   76 יחד בכל בניין,  סה&quot;כ 152 יח&quot;ד.&quot;"/>
    <m/>
    <m/>
    <m/>
    <n v="2016"/>
    <x v="4"/>
    <s v="הריסה + בנייה"/>
    <s v="הריסה + בנייה"/>
    <m/>
    <n v="2"/>
    <m/>
    <m/>
    <m/>
    <n v="1"/>
    <s v="להיתר"/>
    <m/>
    <x v="1"/>
    <m/>
    <m/>
    <m/>
    <n v="6824550"/>
    <n v="1917850"/>
    <m/>
    <m/>
    <m/>
    <m/>
    <m/>
    <m/>
    <m/>
    <s v="מיצוי יח&quot;ד בפרויקט"/>
    <n v="0"/>
    <n v="0"/>
    <b v="1"/>
    <m/>
    <m/>
    <m/>
    <m/>
    <m/>
    <m/>
    <m/>
    <m/>
    <m/>
    <m/>
    <m/>
    <m/>
    <m/>
    <m/>
    <m/>
    <m/>
    <m/>
    <m/>
  </r>
  <r>
    <n v="693"/>
    <m/>
    <m/>
    <m/>
    <m/>
    <m/>
    <m/>
    <m/>
    <m/>
    <m/>
    <m/>
    <n v="31216"/>
    <m/>
    <s v="מרכז"/>
    <x v="32"/>
    <x v="132"/>
    <m/>
    <m/>
    <m/>
    <s v="רשויות"/>
    <s v="רשויות מקומיות - פינוי-בינוי"/>
    <s v="תכנית מאושרת ללא יזם"/>
    <n v="6826012"/>
    <s v="414 20190456"/>
    <n v="414"/>
    <n v="20190456"/>
    <s v="בקשה מקדמית"/>
    <s v="בניה חדשה"/>
    <n v="151250000"/>
    <s v="רחובות"/>
    <n v="8400"/>
    <s v="בנימין"/>
    <n v="442"/>
    <n v="5"/>
    <n v="5"/>
    <m/>
    <d v="2019-06-18T00:00:00"/>
    <n v="0"/>
    <n v="0"/>
    <m/>
    <m/>
    <m/>
    <m/>
    <m/>
    <m/>
    <m/>
    <m/>
    <s v="מבנה מגורים רב קומות , מסחר בקומת קרקע וחנייה תת קרקעית"/>
    <m/>
    <m/>
    <m/>
    <s v="NULL"/>
    <m/>
    <m/>
    <m/>
    <m/>
    <m/>
    <m/>
    <m/>
    <m/>
    <m/>
    <m/>
    <m/>
    <m/>
    <m/>
    <m/>
    <m/>
    <m/>
    <m/>
    <n v="2019"/>
    <x v="0"/>
    <s v="בנייה"/>
    <m/>
    <m/>
    <n v="1"/>
    <m/>
    <m/>
    <m/>
    <n v="1"/>
    <s v="מקדמית"/>
    <s v="מקדמית"/>
    <x v="0"/>
    <m/>
    <m/>
    <m/>
    <m/>
    <m/>
    <m/>
    <m/>
    <m/>
    <m/>
    <m/>
    <m/>
    <m/>
    <m/>
    <n v="300"/>
    <n v="300"/>
    <b v="1"/>
    <m/>
    <m/>
    <m/>
    <m/>
    <m/>
    <m/>
    <m/>
    <s v="הבקשה לא נמצאה באתר העירייה"/>
    <m/>
    <m/>
    <m/>
    <m/>
    <s v="פיש"/>
    <m/>
    <m/>
    <m/>
    <m/>
    <m/>
  </r>
  <r>
    <n v="694"/>
    <m/>
    <m/>
    <m/>
    <m/>
    <m/>
    <m/>
    <m/>
    <m/>
    <m/>
    <m/>
    <n v="31216"/>
    <m/>
    <s v="מרכז"/>
    <x v="32"/>
    <x v="132"/>
    <m/>
    <m/>
    <m/>
    <s v="רשויות"/>
    <s v="רשויות מקומיות - פינוי-בינוי"/>
    <s v="תכנית מאושרת ללא יזם"/>
    <n v="6825881"/>
    <s v="414 20190313"/>
    <n v="414"/>
    <n v="20190313"/>
    <s v="בקשה למידע"/>
    <s v="בניה חדשה"/>
    <n v="152670000"/>
    <s v="רחובות"/>
    <n v="8400"/>
    <s v="יעקב"/>
    <n v="451"/>
    <n v="18"/>
    <n v="18"/>
    <m/>
    <d v="2019-04-16T00:00:00"/>
    <n v="0"/>
    <n v="110"/>
    <m/>
    <m/>
    <n v="110"/>
    <m/>
    <m/>
    <m/>
    <m/>
    <m/>
    <s v="בניין מגורים אחד בתא שטח 15- בתוך המבנה יש מסחר בקומות הקרקע. במנה יש 23 קומות עיליות ו4 תת קרקעיות. החנייה התת קרקעית משותפת ל2 החלקות 15 ו 16 מס' קומות כולל מרתף - 27 גובה המבנה - מס' יח&quot;ד - 110 שטח עתיקות מוכרז !"/>
    <m/>
    <m/>
    <m/>
    <s v="NULL"/>
    <m/>
    <m/>
    <m/>
    <m/>
    <m/>
    <m/>
    <m/>
    <m/>
    <m/>
    <m/>
    <m/>
    <m/>
    <m/>
    <m/>
    <m/>
    <m/>
    <m/>
    <n v="2019"/>
    <x v="0"/>
    <s v="בנייה"/>
    <m/>
    <m/>
    <n v="2"/>
    <n v="1"/>
    <m/>
    <m/>
    <n v="1"/>
    <s v="למידע"/>
    <m/>
    <x v="0"/>
    <m/>
    <m/>
    <m/>
    <m/>
    <m/>
    <m/>
    <m/>
    <m/>
    <m/>
    <m/>
    <m/>
    <m/>
    <m/>
    <n v="300"/>
    <n v="300"/>
    <b v="1"/>
    <m/>
    <m/>
    <m/>
    <m/>
    <m/>
    <m/>
    <m/>
    <m/>
    <m/>
    <m/>
    <m/>
    <m/>
    <s v="פיש"/>
    <m/>
    <m/>
    <m/>
    <m/>
    <m/>
  </r>
  <r>
    <n v="695"/>
    <m/>
    <m/>
    <m/>
    <m/>
    <m/>
    <m/>
    <m/>
    <m/>
    <m/>
    <m/>
    <n v="31216"/>
    <m/>
    <s v="מרכז"/>
    <x v="32"/>
    <x v="132"/>
    <m/>
    <m/>
    <m/>
    <s v="רשויות"/>
    <s v="רשויות מקומיות - פינוי-בינוי"/>
    <s v="תכנית מאושרת ללא יזם"/>
    <n v="6826009"/>
    <s v="414 20190453"/>
    <n v="414"/>
    <n v="20190453"/>
    <s v="בקשה מקדמית"/>
    <s v="בניה חדשה"/>
    <n v="152670000"/>
    <s v="רחובות"/>
    <n v="8400"/>
    <s v="יעקב"/>
    <n v="451"/>
    <n v="18"/>
    <n v="18"/>
    <m/>
    <d v="2019-06-17T00:00:00"/>
    <n v="0"/>
    <n v="0"/>
    <m/>
    <m/>
    <n v="110"/>
    <m/>
    <m/>
    <m/>
    <m/>
    <m/>
    <s v="מבנה מגורים רב קומות , מסחר בקומת קרקע וחנייה תת קרקעית"/>
    <m/>
    <m/>
    <m/>
    <s v="NULL"/>
    <m/>
    <m/>
    <m/>
    <m/>
    <m/>
    <m/>
    <m/>
    <m/>
    <m/>
    <m/>
    <m/>
    <m/>
    <m/>
    <m/>
    <m/>
    <m/>
    <m/>
    <n v="2019"/>
    <x v="0"/>
    <s v="בנייה"/>
    <m/>
    <m/>
    <n v="2"/>
    <m/>
    <m/>
    <m/>
    <n v="1"/>
    <s v="מקדמית"/>
    <s v="מקדמית"/>
    <x v="0"/>
    <m/>
    <m/>
    <m/>
    <m/>
    <m/>
    <m/>
    <m/>
    <m/>
    <m/>
    <m/>
    <m/>
    <m/>
    <m/>
    <n v="300"/>
    <n v="300"/>
    <b v="1"/>
    <m/>
    <m/>
    <m/>
    <m/>
    <m/>
    <m/>
    <m/>
    <s v="הבקשה לא נמצאה באתר העירייה"/>
    <m/>
    <m/>
    <m/>
    <m/>
    <s v="פיש"/>
    <m/>
    <m/>
    <m/>
    <m/>
    <m/>
  </r>
  <r>
    <n v="696"/>
    <m/>
    <m/>
    <m/>
    <m/>
    <m/>
    <m/>
    <m/>
    <m/>
    <m/>
    <m/>
    <n v="4039"/>
    <m/>
    <s v="מרכז"/>
    <x v="32"/>
    <x v="133"/>
    <m/>
    <m/>
    <m/>
    <s v="מיסוי"/>
    <s v="מיסוי - פינוי-בינוי"/>
    <s v="בביצוע + מבנים מאוכלסים"/>
    <n v="499225"/>
    <s v="414 20090035"/>
    <n v="414"/>
    <n v="20090035"/>
    <s v="בקשה להיתר"/>
    <s v="בניה חדשה                               "/>
    <m/>
    <s v="רחובות"/>
    <n v="8400"/>
    <s v="בן גוריון"/>
    <n v="223"/>
    <n v="1"/>
    <n v="1"/>
    <m/>
    <d v="2009-01-26T00:00:00"/>
    <n v="0"/>
    <n v="70"/>
    <n v="3"/>
    <n v="67"/>
    <n v="70"/>
    <m/>
    <m/>
    <m/>
    <m/>
    <m/>
    <s v=" מגדל   מגורים 17 קומות + 2 פנטאוז' (  70  יח&quot;ד)"/>
    <m/>
    <m/>
    <m/>
    <n v="96896"/>
    <n v="20090035"/>
    <m/>
    <d v="2009-09-07T00:00:00"/>
    <m/>
    <n v="0"/>
    <n v="70"/>
    <n v="3"/>
    <m/>
    <n v="67"/>
    <m/>
    <n v="70"/>
    <m/>
    <m/>
    <s v="בניין מגורים בן 17 קומות + 2 פנטאוז' , סהכ  70  יח&quot;ד&quot;"/>
    <m/>
    <m/>
    <m/>
    <n v="2009"/>
    <x v="13"/>
    <s v="בנייה"/>
    <s v="בנייה"/>
    <m/>
    <n v="1"/>
    <m/>
    <m/>
    <m/>
    <n v="1"/>
    <s v="להיתר"/>
    <m/>
    <x v="1"/>
    <m/>
    <s v="דטה מהעבר"/>
    <s v="דטה מהעבר"/>
    <n v="499225"/>
    <n v="96896"/>
    <m/>
    <m/>
    <m/>
    <m/>
    <m/>
    <m/>
    <m/>
    <m/>
    <n v="333"/>
    <n v="333"/>
    <b v="1"/>
    <m/>
    <m/>
    <m/>
    <m/>
    <m/>
    <m/>
    <m/>
    <m/>
    <m/>
    <m/>
    <m/>
    <m/>
    <m/>
    <m/>
    <m/>
    <m/>
    <m/>
    <m/>
  </r>
  <r>
    <n v="697"/>
    <m/>
    <m/>
    <m/>
    <m/>
    <m/>
    <m/>
    <m/>
    <m/>
    <m/>
    <m/>
    <n v="4039"/>
    <m/>
    <s v="מרכז"/>
    <x v="32"/>
    <x v="133"/>
    <m/>
    <m/>
    <m/>
    <s v="מיסוי"/>
    <s v="מיסוי - פינוי-בינוי"/>
    <s v="בביצוע + מבנים מאוכלסים"/>
    <n v="452171"/>
    <s v="414 20120486"/>
    <n v="414"/>
    <n v="20120486"/>
    <s v="בקשה להיתר"/>
    <s v="בניה חדשה                               "/>
    <m/>
    <s v="רחובות"/>
    <n v="8400"/>
    <s v="בן גוריון"/>
    <n v="223"/>
    <n v="3"/>
    <n v="3"/>
    <m/>
    <d v="2012-11-05T00:00:00"/>
    <n v="0"/>
    <n v="73"/>
    <n v="3"/>
    <n v="70"/>
    <n v="73"/>
    <m/>
    <m/>
    <m/>
    <m/>
    <m/>
    <s v=" הריסת אלמנטים המסומנים להריסה, ובניית בניין מגורים בן 18 קומות+ 2קומות פנטהאוס+ 2 קומות טכניות ע&quot;ג מרתף חניות, כולל: מחסנים, מרפסות מקורות, פרגולות, ופיתוח שטח סה&quot;כ: 73 יח&quot;ד."/>
    <m/>
    <m/>
    <m/>
    <n v="83341"/>
    <n v="20120486"/>
    <m/>
    <d v="2013-05-22T00:00:00"/>
    <m/>
    <n v="0"/>
    <n v="73"/>
    <n v="3"/>
    <m/>
    <n v="70"/>
    <m/>
    <n v="73"/>
    <m/>
    <m/>
    <s v="הקמת בניין מגורים בן   18  קומות + 2 קומות פנטאוז+ 2 קומות  טכנית + מרתף חניה ל- 2 בנינים  סהכ 73  יח&quot;ד&quot;"/>
    <m/>
    <m/>
    <m/>
    <n v="2012"/>
    <x v="11"/>
    <s v="הריסה + בנייה"/>
    <s v="בנייה"/>
    <m/>
    <n v="3"/>
    <m/>
    <m/>
    <m/>
    <n v="1"/>
    <s v="להיתר"/>
    <m/>
    <x v="1"/>
    <m/>
    <s v="דטה מהעבר"/>
    <s v="דטה מהעבר"/>
    <n v="452171"/>
    <n v="83341"/>
    <m/>
    <m/>
    <m/>
    <m/>
    <m/>
    <m/>
    <m/>
    <m/>
    <n v="333"/>
    <n v="333"/>
    <b v="1"/>
    <m/>
    <m/>
    <m/>
    <m/>
    <m/>
    <m/>
    <m/>
    <m/>
    <m/>
    <m/>
    <m/>
    <m/>
    <m/>
    <m/>
    <m/>
    <m/>
    <m/>
    <m/>
  </r>
  <r>
    <n v="698"/>
    <m/>
    <m/>
    <m/>
    <m/>
    <m/>
    <m/>
    <m/>
    <m/>
    <m/>
    <m/>
    <n v="4039"/>
    <m/>
    <s v="מרכז"/>
    <x v="32"/>
    <x v="133"/>
    <m/>
    <m/>
    <m/>
    <s v="מיסוי"/>
    <s v="מיסוי - פינוי-בינוי"/>
    <s v="בביצוע + מבנים מאוכלסים"/>
    <n v="478062"/>
    <s v="414 20130546"/>
    <n v="414"/>
    <n v="20130546"/>
    <s v="בקשה להיתר"/>
    <s v="בניה חדשה                               "/>
    <m/>
    <s v="רחובות"/>
    <n v="8400"/>
    <s v="בן גוריון"/>
    <n v="223"/>
    <n v="5"/>
    <n v="5"/>
    <m/>
    <d v="2013-11-27T00:00:00"/>
    <n v="0"/>
    <n v="74"/>
    <n v="3"/>
    <n v="71"/>
    <n v="74"/>
    <m/>
    <m/>
    <m/>
    <m/>
    <m/>
    <s v=" הריסת בית כנסת, ובניית בניין מגורים בן 18 קומות+ 2קומות פנטהאוס+ 2 קומות טכניות ע&quot;ג מרתף חניות, כולל: מחסנים, מרפסות מקורות, פרגולות, ופיתוח שטח. סה&quot;כ: 74 יח&quot;ד."/>
    <m/>
    <m/>
    <m/>
    <n v="94013"/>
    <n v="20130546"/>
    <m/>
    <d v="2016-01-07T00:00:00"/>
    <m/>
    <n v="0"/>
    <n v="74"/>
    <n v="3"/>
    <m/>
    <n v="71"/>
    <m/>
    <n v="74"/>
    <m/>
    <m/>
    <s v="הריסת בית כנסת, ובניית בניין מגורים בן 18 קומות+ 2קומות פנטהאוס+ 2 קומות טכניות עג מרתף חניות, כולל: מחסנים, מרפסות מקורות, פרגולות, ופיתוח שטח. סה&quot;כ: 74 יח&quot;ד.&quot;"/>
    <m/>
    <m/>
    <m/>
    <n v="2013"/>
    <x v="9"/>
    <s v="הריסה + בנייה"/>
    <s v="הריסה + בנייה"/>
    <m/>
    <n v="5"/>
    <m/>
    <m/>
    <m/>
    <n v="1"/>
    <s v="להיתר"/>
    <m/>
    <x v="1"/>
    <m/>
    <s v="דטה מהעבר"/>
    <s v="דטה מהעבר"/>
    <n v="478062"/>
    <n v="94013"/>
    <m/>
    <m/>
    <m/>
    <m/>
    <m/>
    <m/>
    <m/>
    <m/>
    <n v="333"/>
    <n v="333"/>
    <b v="1"/>
    <m/>
    <m/>
    <m/>
    <m/>
    <m/>
    <m/>
    <m/>
    <m/>
    <m/>
    <m/>
    <m/>
    <m/>
    <m/>
    <m/>
    <m/>
    <m/>
    <m/>
    <m/>
  </r>
  <r>
    <n v="1982"/>
    <m/>
    <m/>
    <m/>
    <s v="בנייה חדשה"/>
    <m/>
    <m/>
    <m/>
    <m/>
    <m/>
    <m/>
    <n v="4039"/>
    <m/>
    <s v="מרכז"/>
    <x v="32"/>
    <x v="133"/>
    <m/>
    <m/>
    <m/>
    <s v="מיסוי"/>
    <s v="פינוי-בינוי"/>
    <s v="בביצוע + מבנים מאוכלסים"/>
    <n v="7451483"/>
    <s v="414 20210349"/>
    <n v="414"/>
    <n v="20210349"/>
    <s v="בקשה למידע                                                                      "/>
    <s v="בניה חדשה                               "/>
    <n v="350900000"/>
    <s v="רחובות"/>
    <n v="8400"/>
    <s v="כפר גבירול                                                  "/>
    <n v="9600"/>
    <n v="0"/>
    <n v="0"/>
    <m/>
    <d v="2021-05-05T00:00:00"/>
    <n v="0"/>
    <n v="0"/>
    <m/>
    <m/>
    <m/>
    <s v="2021_03"/>
    <d v="2021-07-15T12:02:09"/>
    <s v="NULL"/>
    <s v="NULL"/>
    <s v="NULL"/>
    <s v="  הריסת מחסנים הקיימים   וביצוע דיפון וחפירה במגרש 206                                                                                                                                                                                                                                                                                                                                                                                                                                                                                                                                                                                                                                                                                                                                                                                                                                                                                                                                                                                  "/>
    <n v="0"/>
    <s v="NULL"/>
    <s v="NULL"/>
    <s v="NULL"/>
    <m/>
    <s v="NULL"/>
    <m/>
    <m/>
    <m/>
    <m/>
    <m/>
    <m/>
    <m/>
    <m/>
    <m/>
    <m/>
    <m/>
    <m/>
    <m/>
    <m/>
    <s v="גוש חלקה"/>
    <n v="2021"/>
    <x v="0"/>
    <s v="הריסה חפירה ודיפון"/>
    <m/>
    <m/>
    <m/>
    <m/>
    <m/>
    <m/>
    <s v="?"/>
    <s v="למידע"/>
    <s v="האם פב"/>
    <x v="0"/>
    <m/>
    <m/>
    <m/>
    <m/>
    <m/>
    <m/>
    <m/>
    <m/>
    <m/>
    <m/>
    <m/>
    <m/>
    <m/>
    <n v="333"/>
    <n v="333"/>
    <b v="1"/>
    <m/>
    <m/>
    <m/>
    <m/>
    <m/>
    <m/>
    <m/>
    <m/>
    <m/>
    <m/>
    <m/>
    <m/>
    <s v="טרם טויב"/>
    <m/>
    <m/>
    <m/>
    <m/>
    <m/>
  </r>
  <r>
    <n v="701"/>
    <m/>
    <m/>
    <m/>
    <m/>
    <m/>
    <m/>
    <m/>
    <m/>
    <m/>
    <m/>
    <n v="4039"/>
    <m/>
    <s v="מרכז"/>
    <x v="32"/>
    <x v="133"/>
    <m/>
    <m/>
    <m/>
    <s v="מיסוי"/>
    <s v="מיסוי - פינוי-בינוי"/>
    <s v="בביצוע + מבנים מאוכלסים"/>
    <n v="523930"/>
    <s v="414 20100016"/>
    <n v="414"/>
    <n v="20100016"/>
    <s v="בקשה להיתר"/>
    <s v="בניה חדשה                               "/>
    <m/>
    <s v="רחובות"/>
    <n v="8400"/>
    <s v="פקיעין"/>
    <n v="236"/>
    <n v="2"/>
    <n v="2"/>
    <m/>
    <d v="2010-01-12T00:00:00"/>
    <n v="0"/>
    <n v="62"/>
    <n v="3"/>
    <n v="59"/>
    <n v="62"/>
    <m/>
    <m/>
    <m/>
    <m/>
    <m/>
    <s v=" מבנה מגורים, 62 יח&quot;ד, קומת קרקע+ 15 קומות+ 2 קומות פנטהאוס כולל: קומת עמודים מפולשת, מחסנים, ממ&quot;דים, חניות, גדרות, מרפסות, פרגולות ומרתף חלקי."/>
    <m/>
    <m/>
    <m/>
    <n v="107305"/>
    <n v="20100016"/>
    <m/>
    <d v="2010-07-13T00:00:00"/>
    <m/>
    <n v="0"/>
    <n v="62"/>
    <n v="3"/>
    <m/>
    <n v="59"/>
    <m/>
    <n v="62"/>
    <m/>
    <m/>
    <s v="הקמת בניין מגורים  בן  15 קומות+  2 קומות פנטאוז , סהכ  62 יח&quot;ד&quot;"/>
    <m/>
    <m/>
    <m/>
    <n v="2010"/>
    <x v="14"/>
    <s v="בנייה"/>
    <s v="בנייה"/>
    <m/>
    <n v="2"/>
    <m/>
    <m/>
    <m/>
    <n v="1"/>
    <s v="להיתר"/>
    <m/>
    <x v="1"/>
    <m/>
    <s v="דטה מהעבר"/>
    <s v="דטה מהעבר"/>
    <n v="523930"/>
    <n v="107305"/>
    <m/>
    <m/>
    <m/>
    <m/>
    <m/>
    <m/>
    <m/>
    <m/>
    <n v="333"/>
    <n v="333"/>
    <b v="1"/>
    <m/>
    <m/>
    <m/>
    <m/>
    <m/>
    <m/>
    <m/>
    <m/>
    <m/>
    <m/>
    <m/>
    <m/>
    <m/>
    <m/>
    <m/>
    <m/>
    <m/>
    <m/>
  </r>
  <r>
    <n v="702"/>
    <m/>
    <m/>
    <m/>
    <m/>
    <m/>
    <m/>
    <m/>
    <m/>
    <m/>
    <m/>
    <n v="4039"/>
    <m/>
    <s v="מרכז"/>
    <x v="32"/>
    <x v="133"/>
    <m/>
    <m/>
    <m/>
    <s v="מיסוי"/>
    <s v="מיסוי - פינוי-בינוי"/>
    <s v="בביצוע + מבנים מאוכלסים"/>
    <n v="523972"/>
    <s v="414 20100060"/>
    <n v="414"/>
    <n v="20100060"/>
    <s v="בקשה להיתר"/>
    <s v="בניה חדשה                               "/>
    <m/>
    <s v="רחובות"/>
    <n v="8400"/>
    <s v="פקיעין"/>
    <n v="236"/>
    <n v="4"/>
    <n v="4"/>
    <m/>
    <d v="2010-02-14T00:00:00"/>
    <n v="0"/>
    <n v="66"/>
    <n v="3"/>
    <n v="63"/>
    <n v="66"/>
    <m/>
    <m/>
    <m/>
    <m/>
    <m/>
    <s v=" מגדל מגורים המכיל 66 יח&quot;ד, קומה תת קרקעית+ קומת קרקע+ 16 קומות+ 2 קומות פנטהאוס כולל: הריסת מבנים קיימים ובניית מועדון דיירים, מחסנים, ממ&quot;דים, חניות, גדרות, מרפסות ופרגולות."/>
    <m/>
    <m/>
    <m/>
    <n v="109262"/>
    <n v="20100060"/>
    <m/>
    <d v="2010-12-20T00:00:00"/>
    <m/>
    <n v="0"/>
    <n v="66"/>
    <n v="3"/>
    <m/>
    <n v="63"/>
    <m/>
    <n v="66"/>
    <m/>
    <m/>
    <s v="מגדל מגורים המכיל 66 יחד, קומה תת קרקעית+ קומת קרקע+ 16 קומות+ 2 קומות פנטהאוס כולל: הריסת מבנים קיימים ובניית מועדון דיירים, מחסנים, ממ&quot;דים, חניות, גדרות, מרפסות ופרגולות.&quot;"/>
    <m/>
    <m/>
    <m/>
    <n v="2010"/>
    <x v="14"/>
    <s v="הריסה + בנייה"/>
    <s v="הריסה + בנייה"/>
    <m/>
    <n v="4"/>
    <m/>
    <m/>
    <m/>
    <n v="1"/>
    <s v="להיתר"/>
    <m/>
    <x v="1"/>
    <m/>
    <s v="דטה מהעבר"/>
    <s v="דטה מהעבר"/>
    <n v="523972"/>
    <n v="109262"/>
    <m/>
    <m/>
    <m/>
    <m/>
    <m/>
    <m/>
    <m/>
    <m/>
    <n v="333"/>
    <n v="333"/>
    <b v="1"/>
    <m/>
    <m/>
    <m/>
    <m/>
    <m/>
    <m/>
    <m/>
    <m/>
    <m/>
    <m/>
    <m/>
    <m/>
    <m/>
    <m/>
    <m/>
    <m/>
    <m/>
    <m/>
  </r>
  <r>
    <n v="699"/>
    <m/>
    <m/>
    <m/>
    <m/>
    <m/>
    <m/>
    <m/>
    <m/>
    <m/>
    <m/>
    <n v="4039"/>
    <m/>
    <s v="מרכז"/>
    <x v="32"/>
    <x v="133"/>
    <m/>
    <m/>
    <m/>
    <s v="מיסוי"/>
    <s v="מיסוי - פינוי-בינוי"/>
    <s v="בביצוע + מבנים מאוכלסים"/>
    <n v="478109"/>
    <s v="414 20140005"/>
    <n v="414"/>
    <n v="20140005"/>
    <s v="בקשה להיתר"/>
    <s v="בניה חדשה                               "/>
    <m/>
    <s v="רחובות"/>
    <n v="8400"/>
    <s v="פקיעין"/>
    <n v="236"/>
    <n v="6"/>
    <n v="6"/>
    <m/>
    <d v="2014-01-02T00:00:00"/>
    <n v="0"/>
    <n v="42"/>
    <n v="5"/>
    <n v="37"/>
    <n v="42"/>
    <m/>
    <m/>
    <m/>
    <m/>
    <m/>
    <s v=" הקמת מבנה מגורים בן 10 קומות ע&quot;ג קומת מרתף+ק.קרקע+ 2 קומות פנטהאוס , 42 יח&quot;ד הכולל: מרפסות, מצללות, חניות ופיתוח שטח."/>
    <m/>
    <m/>
    <m/>
    <n v="94035"/>
    <n v="20140005"/>
    <m/>
    <d v="2015-03-29T00:00:00"/>
    <m/>
    <n v="0"/>
    <n v="42"/>
    <n v="5"/>
    <m/>
    <n v="37"/>
    <m/>
    <n v="42"/>
    <m/>
    <m/>
    <s v="הקמת בניין מגורים בן 10 קומות עג קומת מרתף+ק.קרקע+ 2 קומות פנטהאוס הכולל: מרפסות, מצללות, חניות ופיתוח שטח, סה&quot;כ 42 יח&quot;ד&quot;"/>
    <m/>
    <m/>
    <m/>
    <n v="2014"/>
    <x v="5"/>
    <s v="בנייה"/>
    <s v="בנייה"/>
    <m/>
    <n v="6"/>
    <m/>
    <m/>
    <m/>
    <n v="1"/>
    <s v="להיתר"/>
    <m/>
    <x v="1"/>
    <m/>
    <s v="דטה מהעבר"/>
    <s v="דטה מהעבר"/>
    <n v="478109"/>
    <n v="94035"/>
    <m/>
    <m/>
    <m/>
    <m/>
    <m/>
    <m/>
    <m/>
    <m/>
    <n v="333"/>
    <n v="333"/>
    <b v="1"/>
    <m/>
    <m/>
    <m/>
    <m/>
    <m/>
    <m/>
    <m/>
    <m/>
    <m/>
    <m/>
    <m/>
    <m/>
    <m/>
    <m/>
    <m/>
    <m/>
    <m/>
    <m/>
  </r>
  <r>
    <n v="700"/>
    <m/>
    <m/>
    <m/>
    <m/>
    <m/>
    <m/>
    <m/>
    <m/>
    <m/>
    <m/>
    <n v="4039"/>
    <m/>
    <s v="מרכז"/>
    <x v="32"/>
    <x v="133"/>
    <m/>
    <m/>
    <m/>
    <s v="מיסוי"/>
    <s v="מיסוי - פינוי-בינוי"/>
    <s v="בביצוע + מבנים מאוכלסים"/>
    <n v="478110"/>
    <s v="414 20140006"/>
    <n v="414"/>
    <n v="20140006"/>
    <s v="בקשה להיתר"/>
    <s v="בניה חדשה                               "/>
    <m/>
    <s v="רחובות"/>
    <n v="8400"/>
    <s v="פקיעין"/>
    <n v="236"/>
    <n v="6"/>
    <n v="6"/>
    <m/>
    <d v="2014-01-02T00:00:00"/>
    <n v="0"/>
    <n v="32"/>
    <n v="3"/>
    <n v="29"/>
    <n v="32"/>
    <m/>
    <m/>
    <m/>
    <m/>
    <m/>
    <s v=" הקמת מבנה מגורים בן 4 קומות ( 4 כניסות) 32 יח&quot;ד הכולל: חדרי גג, מצללות, חניות ופיתוח שטח."/>
    <m/>
    <m/>
    <m/>
    <n v="94036"/>
    <n v="20140006"/>
    <m/>
    <d v="2015-01-07T00:00:00"/>
    <m/>
    <n v="0"/>
    <n v="32"/>
    <n v="3"/>
    <m/>
    <n v="29"/>
    <m/>
    <n v="32"/>
    <m/>
    <m/>
    <s v="הקמת בניין מגורים בן 4 קומות ( 4 כניסות) 32 יחד הכולל: חדרי גג, מצללות, חניות ופיתוח שטח.&quot;"/>
    <m/>
    <m/>
    <m/>
    <n v="2014"/>
    <x v="5"/>
    <s v="בנייה"/>
    <s v="בנייה"/>
    <m/>
    <n v="7"/>
    <m/>
    <m/>
    <m/>
    <n v="1"/>
    <s v="להיתר"/>
    <m/>
    <x v="1"/>
    <m/>
    <s v="דטה מהעבר"/>
    <s v="דטה מהעבר"/>
    <n v="478110"/>
    <n v="94036"/>
    <m/>
    <m/>
    <m/>
    <m/>
    <m/>
    <m/>
    <m/>
    <m/>
    <n v="333"/>
    <n v="333"/>
    <b v="1"/>
    <m/>
    <m/>
    <m/>
    <m/>
    <m/>
    <m/>
    <m/>
    <m/>
    <m/>
    <m/>
    <m/>
    <m/>
    <m/>
    <m/>
    <m/>
    <m/>
    <m/>
    <m/>
  </r>
  <r>
    <n v="1455"/>
    <m/>
    <m/>
    <m/>
    <s v="מובילה?"/>
    <m/>
    <m/>
    <m/>
    <m/>
    <m/>
    <m/>
    <n v="4039"/>
    <m/>
    <s v="מרכז"/>
    <x v="32"/>
    <x v="133"/>
    <m/>
    <m/>
    <m/>
    <s v="מיסוי"/>
    <s v="פינוי-בינוי"/>
    <s v="בביצוע + מבנים מאוכלסים"/>
    <n v="6824704"/>
    <s v="414 20170613"/>
    <n v="414"/>
    <n v="20170613"/>
    <s v="בקשה להיתר - רישוי מלא                                                          "/>
    <s v="בניה חדשה                               "/>
    <n v="350900040"/>
    <s v="רחובות"/>
    <n v="8400"/>
    <s v="צאלון                                                       "/>
    <n v="9247"/>
    <n v="2"/>
    <n v="2"/>
    <s v=" "/>
    <d v="2017-08-16T00:00:00"/>
    <n v="0"/>
    <n v="0"/>
    <m/>
    <m/>
    <n v="32"/>
    <s v="2019_02"/>
    <d v="2019-08-19T15:19:43"/>
    <m/>
    <m/>
    <s v="מהות הבקשה"/>
    <s v=" בניית בניין מגורים בן 32 יח&quot;ד בארבע קומות+ חדרים על הגג, 4 כניסות (כניסה נפרדת לדירת גן צפונית+ רמפה לנכה) צובר גז, גדרות, פרגולות ופיתוח שטח.                                                                                                                                                                                                                                                                                                                                                                                                                                                                                                                                                                                                                                                                                                                                                                                                                                                                                         "/>
    <n v="20180107"/>
    <d v="2018-09-06T00:00:00"/>
    <s v="  * הוגש ערר ע&quot;י חב' אביסרור, נקבע דיון ליום 7/10/18.  * ביום 6/9/18 ביקשו מועדת הערר למחוק את העררים ללא צו להוצאות מהסיבה כי נציגי     העוררת הגיעו להסכמות אשר מייתרות את העררים ואת הדיון בהם.  * ביום 6/9/18 החליטה ועדת הערר :&quot; בהתאם לבקשתה של העוררת, העררים יימחקו ללא    צו להוצאות."/>
    <s v="NULL"/>
    <m/>
    <m/>
    <m/>
    <m/>
    <m/>
    <m/>
    <m/>
    <m/>
    <m/>
    <m/>
    <m/>
    <m/>
    <m/>
    <m/>
    <s v="NULL"/>
    <s v="NULL"/>
    <s v="לפי גוש חלקה (מרץ 2021)"/>
    <n v="2017"/>
    <x v="0"/>
    <s v="בנייה"/>
    <m/>
    <m/>
    <n v="11"/>
    <m/>
    <m/>
    <n v="1"/>
    <n v="1"/>
    <s v="להיתר"/>
    <m/>
    <x v="0"/>
    <m/>
    <m/>
    <m/>
    <m/>
    <n v="1990767"/>
    <m/>
    <m/>
    <m/>
    <m/>
    <m/>
    <m/>
    <m/>
    <m/>
    <n v="333"/>
    <n v="333"/>
    <b v="1"/>
    <m/>
    <m/>
    <m/>
    <m/>
    <m/>
    <m/>
    <m/>
    <s v="לא היו החלטות בבקשה"/>
    <m/>
    <m/>
    <m/>
    <m/>
    <m/>
    <m/>
    <m/>
    <m/>
    <m/>
    <m/>
  </r>
  <r>
    <n v="1459"/>
    <m/>
    <m/>
    <m/>
    <s v="המשכית?"/>
    <m/>
    <m/>
    <m/>
    <m/>
    <m/>
    <m/>
    <n v="4039"/>
    <m/>
    <s v="מרכז"/>
    <x v="32"/>
    <x v="133"/>
    <m/>
    <m/>
    <m/>
    <s v="מיסוי"/>
    <s v="פינוי-בינוי"/>
    <s v="בביצוע + מבנים מאוכלסים"/>
    <n v="7016038"/>
    <s v="414 20180731"/>
    <n v="414"/>
    <n v="20180731"/>
    <s v="בקשה להיתר - רישוי מלא                                                          "/>
    <s v="בניה חדשה                               "/>
    <n v="350900040"/>
    <s v="רחובות"/>
    <n v="8400"/>
    <s v="צאלון                                                       "/>
    <n v="9247"/>
    <n v="2"/>
    <n v="2"/>
    <m/>
    <d v="2018-09-17T00:00:00"/>
    <n v="0"/>
    <n v="0"/>
    <m/>
    <m/>
    <n v="32"/>
    <s v="2019_04"/>
    <d v="2020-01-28T11:17:17"/>
    <m/>
    <m/>
    <s v="מהות הבקשה"/>
    <s v=" הקמת בניין בן בארבע קומות + חדרים על הגג , 4 כניסות (כניסה נפרדת לדירת גן צפונית+רמפה לנכה) צובר גז, גדרות, פרגולות ופיתוח שטח, סהכ 32  יחד                                                                                                                                                                                                                                                                                                                                                                                                                                                                                                                                                                                                                                                                                                                                                                                                                                                                                          "/>
    <n v="2019031"/>
    <d v="2019-09-11T00:00:00"/>
    <s v="  לאשר הבקשה להקמת בניין בן בארבע קומות + חדרים על הגג , 4 כניסות (כניסה נפרדת  לדירת גן צפונית+רמפה לנכה) צובר גז, גדרות, פרגולות ופיתוח שטח, סהכ 32  יחד  בתנאי השלמת בקרת התכן."/>
    <n v="1990767"/>
    <n v="20180731"/>
    <s v="בקשה להיתר - רישוי מלא                                                          "/>
    <d v="2020-01-02T00:00:00"/>
    <s v="בית משותף                                                                                 "/>
    <n v="0"/>
    <n v="0"/>
    <m/>
    <m/>
    <m/>
    <m/>
    <n v="32"/>
    <s v="מהות ההיתר"/>
    <m/>
    <s v="הקמת בניין בן בארבע קומות + חדרים על הגג , 4 כניסות (כניסה נפרדת לדירת גן צפונית+רמפה לנכה) צובר גז, גדרות, פרגולות ופיתוח שטח, סהכ 32  יחד"/>
    <s v="2019_04"/>
    <d v="2020-01-28T11:17:21"/>
    <s v="לפי גוש חלקה (מרץ 2021)"/>
    <n v="2018"/>
    <x v="2"/>
    <s v="בנייה"/>
    <s v="בנייה"/>
    <m/>
    <n v="11"/>
    <m/>
    <m/>
    <m/>
    <n v="2"/>
    <s v="להיתר"/>
    <m/>
    <x v="1"/>
    <m/>
    <m/>
    <m/>
    <n v="6824704"/>
    <m/>
    <m/>
    <m/>
    <m/>
    <m/>
    <m/>
    <m/>
    <m/>
    <m/>
    <n v="333"/>
    <n v="333"/>
    <b v="1"/>
    <m/>
    <m/>
    <m/>
    <m/>
    <m/>
    <m/>
    <m/>
    <m/>
    <m/>
    <m/>
    <m/>
    <m/>
    <m/>
    <m/>
    <m/>
    <m/>
    <m/>
    <m/>
  </r>
  <r>
    <n v="1456"/>
    <m/>
    <m/>
    <m/>
    <m/>
    <m/>
    <m/>
    <m/>
    <m/>
    <m/>
    <m/>
    <n v="4039"/>
    <m/>
    <s v="מרכז"/>
    <x v="32"/>
    <x v="133"/>
    <m/>
    <m/>
    <m/>
    <s v="מיסוי"/>
    <s v="פינוי-בינוי"/>
    <s v="בביצוע + מבנים מאוכלסים"/>
    <n v="6825316"/>
    <s v="414 20180664"/>
    <n v="414"/>
    <n v="20180664"/>
    <s v="בקשה להיתר - רישוי מלא                                                          "/>
    <s v="בניה חדשה                               "/>
    <n v="350900040"/>
    <s v="רחובות"/>
    <n v="8400"/>
    <s v="צאלון                                                       "/>
    <n v="9247"/>
    <n v="6"/>
    <n v="6"/>
    <s v=" "/>
    <d v="2018-08-30T00:00:00"/>
    <n v="0"/>
    <n v="42"/>
    <m/>
    <m/>
    <n v="42"/>
    <s v="2019_02"/>
    <d v="2019-08-19T15:19:43"/>
    <m/>
    <m/>
    <s v="מהות הבקשה"/>
    <s v=" בניית בניין מגורים בן 42 יח&quot;ד בעשר קומות+ 2 קומות פנטהאוס+ חדרים על הגג (2000/ג/3 +2) מעל קומת קרקע  ע&quot;ג 2 קומות מתחת לכניסה קובעת הכולל: צובר גז, גדרות, פרגולות ופיתוח שטח.                                                                                                                                                                                                                                                                                                                                                                                                                                                                                                                                                                                                                                                                                                                                                                                                                                                          "/>
    <n v="2019006"/>
    <d v="2019-02-06T00:00:00"/>
    <s v="  לאשר הבקשה להקמת בניין מגורים בן 10 קומות+ 2 קומות פנטהאוס+ חדרים על הגג  (2000/ג/3+2) מעל קומת קרקע  ע&quot;ג 2 קומות מתחת לכניסה קובעת הכולל: צובר גז, גדרות,  פרגולות ופיתוח שטח, סה&quot;כ 42 יח&quot;ד, בתנאים:  1. תיקון הבקשה בתיאום עם מינהל ההנדסה.  2. הריסה עפ&quot;י סעיף 6.7 בתב&quot;ע רח/מק/2001/ 8/ג'  3. פתרון חניה באישור יועצת תנועה ובהתאם לסעיף 6.7 בתב&quot;ע רח/מק/2001/ 8/ג'  4. פער שטחי שירות ילקח מכח רח/2000/ב/6  5. קירות תומכים יותאמו לתקנות     &quot;קיר תומך ובלבד שלגבי קיר תומך שבגבול מגרשים שגובלים זה ע ם זה, לא יעלה צירוף       גובהו עם גובה הגדר הבנויה עליו מפני הקרקע הגובלת עמם - על 3 מטרים: ואולם אם       בשל הפרש גבהים שבין אותם מגרשים, יש לבנות קיר כאמור בגובה העולה על 3 מטרים -      לא יהא הקיר רצוף אלא מדורג בקפיצות אופקיות ש ל 6.0 מטרים&quot;  6. תנאי למתן היתר בניה יהיה רישום זכות מעבר למבני ציבור.  7. חומרי גמר בהתאם להוראות התב&quot;ע, 80% חיפוי אבן לפחות.  8. לא תתורנה הצבת גדרות בין השצ&quot;פ לחצר הבניה (תנאי בהיתר).  9. 20% מתכסית הקרקע תשאר פנויה ומגוננת לשם חילחול ונגר עילי.  10. ניקוז ועצים עפ&quot;י"/>
    <n v="1923966"/>
    <n v="20180664"/>
    <s v="בקשה להיתר - רישוי מלא                                                          "/>
    <d v="2019-04-16T00:00:00"/>
    <s v="בית משותף                                                                                 "/>
    <n v="0"/>
    <n v="42"/>
    <m/>
    <m/>
    <m/>
    <m/>
    <n v="42"/>
    <s v="מהות ההיתר"/>
    <m/>
    <s v="בניית בניין מגורים בן בעשר קומות+ 2 קומות פנטהאוס+ חדרים על הגג (2000/ג/3 +2) מעל קומת קרקע  עג 2 קומות מתחת לכניסה קובעת הכולל: צובר גז, גדרות, פרגולות ופיתוח שטח. סה&quot;כ  42 יח&quot;ד&quot;"/>
    <s v="2019_02"/>
    <d v="2019-08-19T15:19:53"/>
    <s v="לפי גוש חלקה (מרץ 2021)"/>
    <n v="2018"/>
    <x v="6"/>
    <s v="בנייה"/>
    <s v="בנייה"/>
    <m/>
    <n v="10"/>
    <m/>
    <m/>
    <m/>
    <n v="1"/>
    <s v="להיתר"/>
    <m/>
    <x v="1"/>
    <m/>
    <m/>
    <m/>
    <n v="6825316"/>
    <n v="1923966"/>
    <m/>
    <m/>
    <m/>
    <m/>
    <m/>
    <m/>
    <m/>
    <m/>
    <n v="333"/>
    <n v="333"/>
    <b v="1"/>
    <m/>
    <m/>
    <m/>
    <m/>
    <m/>
    <m/>
    <m/>
    <m/>
    <m/>
    <m/>
    <m/>
    <m/>
    <m/>
    <m/>
    <m/>
    <m/>
    <m/>
    <m/>
  </r>
  <r>
    <n v="1460"/>
    <m/>
    <m/>
    <m/>
    <m/>
    <m/>
    <m/>
    <m/>
    <m/>
    <m/>
    <m/>
    <n v="4039"/>
    <m/>
    <s v="מרכז"/>
    <x v="32"/>
    <x v="133"/>
    <m/>
    <m/>
    <m/>
    <s v="מיסוי"/>
    <s v="פינוי-בינוי"/>
    <s v="בביצוע + מבנים מאוכלסים"/>
    <n v="7016318"/>
    <s v="414 20190690"/>
    <n v="414"/>
    <n v="20190690"/>
    <s v="בקשה למידע                                                                      "/>
    <s v="בניה חדשה                               "/>
    <n v="350900010"/>
    <s v="רחובות"/>
    <n v="8400"/>
    <s v="צאלון                                                       "/>
    <n v="9247"/>
    <n v="10"/>
    <n v="10"/>
    <m/>
    <d v="2019-11-13T00:00:00"/>
    <n v="0"/>
    <n v="0"/>
    <m/>
    <m/>
    <n v="62"/>
    <s v="2019_04"/>
    <d v="2020-01-28T11:17:17"/>
    <m/>
    <m/>
    <s v="מהות הבקשה"/>
    <s v=" בניין מגורים בן 62 יחד ב 15 קומות + 2 קומות פנטהאוז + חדרים על הגג + קומת קרקע + קומת מרתף עבור חניה, מחסנים ושטחים טכניים. המבנה כולל צובר גז, גדרות ופיתוח שטח. כולל הריסת מבנים קיימים. שטח עיקרי מבוקש = 11000 מר. שטח שירות מבוקש = 2800 מר. גובה מבוקש = 64 מ'                                                                                                                                                                                                                                                                                                                                                                                                                                                                                                                                                                                                                                                                                                                                                                "/>
    <n v="0"/>
    <s v="NULL"/>
    <m/>
    <s v="NULL"/>
    <m/>
    <m/>
    <m/>
    <m/>
    <m/>
    <m/>
    <m/>
    <m/>
    <m/>
    <m/>
    <m/>
    <m/>
    <m/>
    <m/>
    <s v="NULL"/>
    <s v="NULL"/>
    <s v="לפי גוש חלקה (מרץ 2021)"/>
    <n v="2019"/>
    <x v="0"/>
    <s v="הריסה + בנייה"/>
    <m/>
    <m/>
    <n v="8"/>
    <n v="1"/>
    <n v="1"/>
    <m/>
    <n v="1"/>
    <s v="למידע"/>
    <m/>
    <x v="0"/>
    <m/>
    <m/>
    <m/>
    <m/>
    <m/>
    <m/>
    <m/>
    <m/>
    <m/>
    <m/>
    <m/>
    <m/>
    <m/>
    <n v="333"/>
    <n v="333"/>
    <b v="1"/>
    <m/>
    <m/>
    <m/>
    <m/>
    <m/>
    <m/>
    <m/>
    <s v="הבקשה לא נמצאה באתר העירייה"/>
    <m/>
    <m/>
    <m/>
    <m/>
    <m/>
    <m/>
    <m/>
    <m/>
    <m/>
    <m/>
  </r>
  <r>
    <n v="1463"/>
    <m/>
    <m/>
    <m/>
    <m/>
    <m/>
    <m/>
    <m/>
    <m/>
    <m/>
    <m/>
    <n v="4039"/>
    <m/>
    <s v="מרכז"/>
    <x v="32"/>
    <x v="133"/>
    <m/>
    <m/>
    <m/>
    <s v="מיסוי"/>
    <s v="פינוי-בינוי"/>
    <s v="בביצוע + מבנים מאוכלסים"/>
    <n v="7143443"/>
    <s v="414 20200273"/>
    <n v="414"/>
    <n v="20200273"/>
    <s v="בקשה להיתר - הקלת ושימוש חורג                                                   "/>
    <s v="בניה חדשה                               "/>
    <n v="350900010"/>
    <s v="רחובות"/>
    <n v="8400"/>
    <s v="צאלון                                                       "/>
    <n v="9247"/>
    <n v="10"/>
    <n v="10"/>
    <m/>
    <d v="2020-04-26T00:00:00"/>
    <n v="0"/>
    <n v="62"/>
    <m/>
    <m/>
    <n v="62"/>
    <s v="2020_02"/>
    <d v="2020-11-24T10:27:21"/>
    <m/>
    <m/>
    <s v="מהות הבקשה"/>
    <s v=" בניין מגורים בן 62 יחד ב- 15 קומות + 2 קומות פנטהאוס+ חדרים על הגג עג קומת קרקע + מפלס מתחת לכניסה קובעת עבור: חניון, מחסנים ושטחים טכניים, המבנה כולל: צובר גז גדרות ופיתוח שטח והריסת מבנים המיועדים להריסה.                                                                                                                                                                                                                                                                                                                                                                                                                                                                                                                                                                                                                                                                                                                                                                                                                       "/>
    <n v="2020007"/>
    <d v="2020-08-24T00:00:00"/>
    <s v="  לאשר הבקשה להריסת מבנים ולהקמת בניין מגורים בן 15 קומות + 2 קומות פנטהאוס+  חדרים על הגג עג קומת קרקע + מפלס מתחת לכניסה קובעת עבור: חניון, מחסנים  ושטחים טכניים, המבנה כולל: צובר גז, גדרות ופיתוח שטח, סהכ 62 יחד בתנאים:  1. תיקון הבקשה בתיאום עם מינהל ההנדסה.  2. חומרי גמר: המבנים יחופו בלוחות אבן נסורה בלפחות 80% משטח החזית, יתר      החזית תחופה בשליכט צבעוני. יותר שילוב זכוכית ואלומיניום ובטון חשוף במרפסות      המבנים. בחירת הגוונים תהיה בתאום עם מהנדס העיר, תוך השתלבות במרקם      הקיים.  3. 20% מתכסית הקרקע תשאר פנויה ומגוננת לשם חלחול מי נגר עילי.  4.קומת הגג תשמש למתקנים טכניים. יובטח כי כל המתקנים אשר על הגג יוסתרו עי      חלקי מבנה אורגניים.  5.תנאים למתן היתר בניה:      ג. הבנינים המסומנים בתכנית להריסה בכל מגרש יהרסו עי מבקש היתר הבניה ועל          חשבונו.  6. תנאי למתן היתר -שידרוג השצפ המרכזי בכינסה המזרחית - הקמת מתקני משחק וטיפול      בכניסה המערבית לשצפ הכל בכפוף לאישור אגף גנים ונוף.  7. חניה מגוננת בהקלה - בכפוף לאישור יועץ תנועה.  8. ניקוז ועצים בהתאם לתקנה"/>
    <n v="2110514"/>
    <n v="20200273"/>
    <m/>
    <d v="2021-02-07T00:00:00"/>
    <m/>
    <m/>
    <m/>
    <m/>
    <m/>
    <m/>
    <m/>
    <n v="62"/>
    <s v="אתר העירייה"/>
    <m/>
    <s v="בניין מגורים בן 15 קומות + 2 קומות פנטהאוס+ חדרים על הגג עג קומת קרקע + מפלס מתחת לכניסה קובעת עבור: חניון, מחסנים ושטחים טכניים, המבנה כולל: צובר גז גדרות ופיתוח שטח והריסת מבנים המיועדים להריסה, סהכ  62 יחד"/>
    <s v="NULL"/>
    <s v="NULL"/>
    <s v="לפי גוש חלקה (מרץ 2021)"/>
    <n v="2020"/>
    <x v="1"/>
    <s v="הריסה + בנייה"/>
    <s v="הריסה + בנייה"/>
    <m/>
    <n v="8"/>
    <m/>
    <m/>
    <m/>
    <n v="1"/>
    <s v="להיתר"/>
    <m/>
    <x v="1"/>
    <m/>
    <m/>
    <s v="אתר העירייה"/>
    <n v="7143443"/>
    <n v="2110514"/>
    <m/>
    <m/>
    <m/>
    <m/>
    <m/>
    <m/>
    <m/>
    <m/>
    <n v="333"/>
    <n v="333"/>
    <b v="1"/>
    <m/>
    <m/>
    <m/>
    <m/>
    <m/>
    <m/>
    <m/>
    <s v="אישור בתנאים"/>
    <m/>
    <m/>
    <m/>
    <m/>
    <m/>
    <m/>
    <m/>
    <m/>
    <m/>
    <m/>
  </r>
  <r>
    <n v="1464"/>
    <m/>
    <m/>
    <m/>
    <m/>
    <m/>
    <m/>
    <m/>
    <m/>
    <m/>
    <m/>
    <n v="4039"/>
    <m/>
    <s v="מרכז"/>
    <x v="32"/>
    <x v="133"/>
    <m/>
    <m/>
    <m/>
    <s v="מיסוי"/>
    <s v="פינוי-בינוי"/>
    <s v="בביצוע + מבנים מאוכלסים"/>
    <n v="7176519"/>
    <s v="414 20200273"/>
    <n v="414"/>
    <n v="20200273"/>
    <s v="בקשה מקדמית                                                                     "/>
    <s v="בניה חדשה                               "/>
    <n v="350900010"/>
    <s v="רחובות"/>
    <n v="8400"/>
    <s v="צאלון                                                       "/>
    <n v="9247"/>
    <n v="10"/>
    <n v="10"/>
    <m/>
    <d v="2020-04-26T00:00:00"/>
    <n v="0"/>
    <n v="0"/>
    <m/>
    <m/>
    <n v="62"/>
    <s v="2020_03"/>
    <d v="2020-12-03T17:05:37"/>
    <m/>
    <m/>
    <s v="מהות הבקשה"/>
    <s v=" בניין מגורים בן 62 יחד ב15 קומות +2 קומות פנטהאוס+ חדרים על הגג עג קומת קרקע +מפלס מתחת לכניסה קובעת עבור: חניון , מחסנים ושטחים טכניים , המבנה כולל :צובר גז,גדרות ופיתוח שטח והריסת מבנים המיועדים להריסה                                                                                                                                                                                                                                                                                                                                                                                                                                                                                                                                                                                                                                                                                                                                                                                                                          "/>
    <n v="0"/>
    <s v="NULL"/>
    <s v="NULL"/>
    <s v="NULL"/>
    <m/>
    <m/>
    <m/>
    <m/>
    <m/>
    <m/>
    <m/>
    <m/>
    <m/>
    <m/>
    <m/>
    <m/>
    <m/>
    <m/>
    <s v="NULL"/>
    <s v="NULL"/>
    <s v="לפי גוש חלקה (מרץ 2021)"/>
    <n v="2020"/>
    <x v="0"/>
    <s v="הריסה + בנייה"/>
    <m/>
    <m/>
    <n v="8"/>
    <n v="1"/>
    <n v="1"/>
    <m/>
    <n v="1"/>
    <s v="מקדמית"/>
    <m/>
    <x v="0"/>
    <m/>
    <m/>
    <m/>
    <m/>
    <m/>
    <m/>
    <m/>
    <m/>
    <m/>
    <m/>
    <m/>
    <m/>
    <m/>
    <n v="333"/>
    <n v="333"/>
    <b v="1"/>
    <m/>
    <m/>
    <m/>
    <m/>
    <m/>
    <m/>
    <m/>
    <s v="אישור בתנאים"/>
    <m/>
    <m/>
    <m/>
    <m/>
    <m/>
    <m/>
    <m/>
    <m/>
    <m/>
    <m/>
  </r>
  <r>
    <n v="703"/>
    <m/>
    <m/>
    <m/>
    <m/>
    <m/>
    <m/>
    <m/>
    <m/>
    <m/>
    <m/>
    <n v="4039"/>
    <m/>
    <s v="מרכז"/>
    <x v="32"/>
    <x v="133"/>
    <m/>
    <m/>
    <m/>
    <s v="מיסוי"/>
    <s v="מיסוי - פינוי-בינוי"/>
    <s v="בביצוע + מבנים מאוכלסים"/>
    <n v="88888893"/>
    <s v="414"/>
    <n v="414"/>
    <s v=""/>
    <m/>
    <m/>
    <m/>
    <s v="רחובות"/>
    <n v="8400"/>
    <m/>
    <s v="NULL"/>
    <m/>
    <m/>
    <m/>
    <d v="2014-12-31T00:00:00"/>
    <m/>
    <m/>
    <m/>
    <m/>
    <n v="72"/>
    <m/>
    <m/>
    <m/>
    <m/>
    <m/>
    <m/>
    <m/>
    <m/>
    <m/>
    <s v="NULL"/>
    <m/>
    <m/>
    <d v="2017-12-31T00:00:00"/>
    <m/>
    <m/>
    <m/>
    <m/>
    <m/>
    <m/>
    <m/>
    <n v="72"/>
    <m/>
    <m/>
    <m/>
    <m/>
    <m/>
    <m/>
    <n v="2014"/>
    <x v="7"/>
    <m/>
    <m/>
    <m/>
    <n v="9"/>
    <m/>
    <m/>
    <m/>
    <n v="1"/>
    <s v="להיתר"/>
    <s v="ידנית - יש למצוא את הבקשה"/>
    <x v="1"/>
    <s v="ידנית - יש למצוא את ההיתר"/>
    <m/>
    <s v="מודיעין אנושי - מבוסס נתוני אלון"/>
    <n v="88888893"/>
    <m/>
    <s v="בקשה איי די  ידנית -- יש לבצע בדיקה האם קיים בדטה, במידה ולא - יש להכניס את הבקשה וההיתר לדטה "/>
    <m/>
    <m/>
    <m/>
    <m/>
    <m/>
    <m/>
    <m/>
    <n v="333"/>
    <n v="333"/>
    <b v="1"/>
    <m/>
    <m/>
    <m/>
    <m/>
    <m/>
    <m/>
    <m/>
    <m/>
    <m/>
    <m/>
    <m/>
    <m/>
    <m/>
    <m/>
    <m/>
    <m/>
    <m/>
    <m/>
  </r>
  <r>
    <n v="1984"/>
    <m/>
    <m/>
    <m/>
    <s v="בנייה חדשה"/>
    <m/>
    <m/>
    <m/>
    <m/>
    <m/>
    <m/>
    <n v="38638"/>
    <m/>
    <s v="מרכז"/>
    <x v="32"/>
    <x v="134"/>
    <m/>
    <m/>
    <m/>
    <s v="רשויות"/>
    <s v="פינוי בינוי"/>
    <s v="בתכנון"/>
    <n v="7363382"/>
    <s v="414 20210097"/>
    <n v="414"/>
    <n v="20210097"/>
    <s v="בקשה למידע                                                                      "/>
    <s v="בניה חדשה                               "/>
    <n v="270580110"/>
    <s v="רחובות"/>
    <n v="8400"/>
    <s v="גבריאלוב                                                    "/>
    <n v="219"/>
    <n v="23"/>
    <n v="23"/>
    <s v=" "/>
    <d v="2021-02-04T00:00:00"/>
    <n v="0"/>
    <n v="260"/>
    <n v="64"/>
    <n v="196"/>
    <n v="260"/>
    <s v="2021_02"/>
    <d v="2021-06-23T10:48:05"/>
    <s v="מהות הבקשה"/>
    <s v="חישוב מתמטי"/>
    <s v="מהות הבקשה"/>
    <s v=" הריסת שני מבננים בעלי 64 יח&quot;ד, ובניית שלושה מגדלים בני 13 קומות מעל מס&quot;ד משותף בעל חמש קומות ומסחר בקומת הקרקע. סה&quot;כ 260 יח&quot;ד. סה&quot;כ 20 קומות כולל קרקע. שלוש קומות חנייה תת קרקעית הבקשה כוללת את אחת או יותר מהעבודות להלן: חפירה, עבודות פיתוח,(פירוט: גינון, שבילים, וגדרות. ), גדרות ושערים תאור ההקלה המבוקשת: הקלה בקווי בניין להבלטת מרפסות. הקלה בגובה מבנה/גובה קומה: תוספת גובה למבנה                                                                                                                                                                                                                                                                                                                                                                                                                                                                                                                                                                                                                                        "/>
    <n v="0"/>
    <s v="NULL"/>
    <s v="NULL"/>
    <s v="NULL"/>
    <m/>
    <s v="NULL"/>
    <m/>
    <m/>
    <m/>
    <m/>
    <m/>
    <m/>
    <m/>
    <m/>
    <m/>
    <m/>
    <m/>
    <m/>
    <m/>
    <m/>
    <s v="תוכנית"/>
    <n v="2021"/>
    <x v="0"/>
    <s v="הריסה + חפירה + בנייה"/>
    <m/>
    <m/>
    <n v="2"/>
    <m/>
    <m/>
    <m/>
    <s v="?"/>
    <s v="למידע"/>
    <s v="האם פב?"/>
    <x v="0"/>
    <m/>
    <m/>
    <m/>
    <m/>
    <m/>
    <m/>
    <m/>
    <m/>
    <m/>
    <m/>
    <m/>
    <m/>
    <m/>
    <n v="9656"/>
    <n v="10504"/>
    <b v="0"/>
    <m/>
    <m/>
    <m/>
    <m/>
    <m/>
    <m/>
    <m/>
    <m/>
    <m/>
    <m/>
    <m/>
    <m/>
    <s v="טרם טויב"/>
    <m/>
    <m/>
    <m/>
    <m/>
    <m/>
  </r>
  <r>
    <n v="2223"/>
    <s v="פברואר 2022 - טיוב בקשות שאינן כפולות"/>
    <s v="כן"/>
    <m/>
    <m/>
    <m/>
    <m/>
    <m/>
    <m/>
    <m/>
    <m/>
    <n v="38638"/>
    <m/>
    <s v="מרכז"/>
    <x v="32"/>
    <x v="134"/>
    <m/>
    <m/>
    <m/>
    <s v="רשויות"/>
    <s v="פינוי בינוי"/>
    <m/>
    <n v="7451454"/>
    <s v="414 20210308"/>
    <n v="414"/>
    <n v="20210308"/>
    <s v="בקשה למידע                                                                      "/>
    <s v="בניה חדשה                               "/>
    <n v="270580090"/>
    <s v="רחובות"/>
    <n v="8400"/>
    <s v="גבריאלוב                                                    "/>
    <n v="219"/>
    <n v="31"/>
    <n v="31"/>
    <m/>
    <d v="2021-04-27T00:00:00"/>
    <n v="0"/>
    <n v="186"/>
    <s v="NULL"/>
    <s v="NULL"/>
    <n v="186"/>
    <s v="2021_03"/>
    <d v="2021-07-15T12:02:09"/>
    <s v="NULL"/>
    <s v="מהות הבקשה"/>
    <s v="NULL"/>
    <s v=" 186 יחד בשני מגדלי מגורים. מסחר בקומת מסד. 20 קומות מעל 3 קומות מרתף. הריסת 2 מבנים קיימית.                                                                                                                                                                                                                                                                                                                                                                                                                                                                                                                                                                                                                                                                                                                                                                                                                                                                                                                                           "/>
    <n v="0"/>
    <s v="NULL"/>
    <s v="NULL"/>
    <s v="NULL"/>
    <m/>
    <s v="NULL"/>
    <m/>
    <s v="NULL"/>
    <s v="NULL"/>
    <s v="NULL"/>
    <m/>
    <m/>
    <m/>
    <m/>
    <m/>
    <m/>
    <s v="NULL"/>
    <m/>
    <s v="NULL"/>
    <s v="NULL"/>
    <s v="גוש חלקה"/>
    <n v="2021"/>
    <x v="0"/>
    <s v="הריסה + בנייה"/>
    <m/>
    <m/>
    <n v="1"/>
    <m/>
    <m/>
    <m/>
    <s v="1?"/>
    <s v="למידע"/>
    <s v="האם פב?"/>
    <x v="0"/>
    <m/>
    <m/>
    <m/>
    <m/>
    <m/>
    <m/>
    <m/>
    <m/>
    <m/>
    <m/>
    <m/>
    <m/>
    <m/>
    <n v="10504"/>
    <n v="10504"/>
    <b v="1"/>
    <m/>
    <m/>
    <m/>
    <m/>
    <m/>
    <m/>
    <m/>
    <m/>
    <m/>
    <m/>
    <s v="שחר"/>
    <m/>
    <m/>
    <m/>
    <m/>
    <m/>
    <m/>
    <m/>
  </r>
  <r>
    <n v="705"/>
    <m/>
    <m/>
    <m/>
    <m/>
    <m/>
    <m/>
    <m/>
    <m/>
    <m/>
    <m/>
    <n v="4064"/>
    <m/>
    <s v="תל אביב"/>
    <x v="33"/>
    <x v="135"/>
    <m/>
    <m/>
    <m/>
    <s v="מיסוי"/>
    <s v="מיסוי - פינוי-בינוי"/>
    <s v="בביצוע + מבנים מאוכלסים"/>
    <n v="79925"/>
    <s v="506 2013379"/>
    <n v="506"/>
    <n v="2013379"/>
    <s v="בקשה להיתר"/>
    <s v="הריסה,חפירה ודיפון                      "/>
    <m/>
    <s v="רמת-גן"/>
    <n v="8600"/>
    <s v="החולה"/>
    <n v="1633"/>
    <n v="8"/>
    <n v="8"/>
    <m/>
    <d v="2013-07-23T00:00:00"/>
    <n v="0"/>
    <n v="0"/>
    <n v="32"/>
    <n v="135"/>
    <n v="167"/>
    <m/>
    <m/>
    <m/>
    <m/>
    <m/>
    <m/>
    <m/>
    <m/>
    <m/>
    <n v="76803"/>
    <n v="2013423"/>
    <m/>
    <d v="2013-12-19T00:00:00"/>
    <m/>
    <n v="0"/>
    <n v="0"/>
    <n v="32"/>
    <m/>
    <n v="135"/>
    <m/>
    <n v="167"/>
    <m/>
    <m/>
    <s v="*** גידור, הריסה, דיפון, חפירה, והקמת ביתן מכירות ומחסנים *** על מגרשים: 102, ,103 וחלק ממגרש 201 (שצפ). מבקשים להקים גדר בטיחות דקורטיבית, לשם ביצוע עבודות של הריסת 3 מבני מגורים על המגרש, דיפון וחפירה של בור עמוק, (שישמש להקמת מרתף חניה בן 3 מפלסים), כחלק מפרויקט הכולל 2 מגדלי מגורים חדשים בני 22 קומות, מעל קומת עמודים חצי מפולשת ובהם כ - 83 דירות כל אחד. הנ&quot;ל בהתאם לקו המרתפים המסומן בתכניות: רג/2/1255,  רג2/1255/ב' קיר הדיפון הצפוני לכיוון מגרש 101 בהתאם לקו המרתפים המותר בתב' רג/2/1255/ב' כתנאי בהיתר: הסכמת בעלי מגרש 101 לנושאים הבאים: 1. מיקום גדר הבטיחות 1.0 מ' לכיוון מגרש 101. 2. כניסה לאזור ההתארגנות דרך מגרש 101. 3. מעבר שביל הגישה לאיזור ההתארגנות דרך מגרש 101. שטח ביתן מכירות מאושר בהיתר זה : 70.2 מ&quot;ר. שטח מחסני התארגנות מאושרים בהיתר זה : 60.0 מ&quot;ר. ההיתר לביתן המכירות ולמחסנים לשנתיים בלבד מיום קבלת ההיתר.&quot;"/>
    <m/>
    <m/>
    <m/>
    <n v="2013"/>
    <x v="11"/>
    <s v="הריסה + חפירה ודיפון"/>
    <s v="הריסה + חפירה ודיפון + בנייה"/>
    <s v="לפי תיאור הבקשה, כי במהות הבקשה באתר העירייה לא כתוב כלום"/>
    <n v="1"/>
    <m/>
    <m/>
    <m/>
    <n v="1"/>
    <s v="להיתר"/>
    <m/>
    <x v="1"/>
    <m/>
    <s v="דטה מהעבר"/>
    <s v="דטה מהעבר"/>
    <n v="79925"/>
    <n v="76803"/>
    <m/>
    <m/>
    <m/>
    <m/>
    <m/>
    <m/>
    <m/>
    <s v="מיצוי יח&quot;ד בפרויקט"/>
    <n v="0"/>
    <n v="0"/>
    <b v="1"/>
    <m/>
    <m/>
    <m/>
    <m/>
    <m/>
    <m/>
    <m/>
    <m/>
    <m/>
    <m/>
    <m/>
    <m/>
    <m/>
    <m/>
    <m/>
    <m/>
    <m/>
    <m/>
  </r>
  <r>
    <n v="1471"/>
    <m/>
    <m/>
    <m/>
    <m/>
    <m/>
    <m/>
    <m/>
    <m/>
    <m/>
    <m/>
    <n v="4064"/>
    <m/>
    <s v="תל אביב"/>
    <x v="33"/>
    <x v="135"/>
    <m/>
    <m/>
    <m/>
    <s v="מיסוי"/>
    <s v="פינוי-בינוי"/>
    <s v="בביצוע + מבנים מאוכלסים"/>
    <n v="5394497"/>
    <s v="506 201800015"/>
    <n v="506"/>
    <n v="201800015"/>
    <s v="בקשה להיתר                    "/>
    <s v="חדוש היתר                               "/>
    <n v="15603002"/>
    <s v="רמת גן"/>
    <n v="8600"/>
    <s v="החולה"/>
    <n v="1633"/>
    <n v="8"/>
    <n v="8"/>
    <m/>
    <d v="2018-01-09T00:00:00"/>
    <n v="0"/>
    <n v="0"/>
    <m/>
    <m/>
    <n v="84"/>
    <s v="2019_01"/>
    <d v="2019-01-23T18:07:26"/>
    <m/>
    <m/>
    <s v="אתר העירייה\"/>
    <s v=" חידוש היתר להיתר מס' 2015004 לבקשה מס' 2013163.                                                                                                                                                                                                               "/>
    <s v="NULL"/>
    <s v="NULL"/>
    <s v="NULL"/>
    <n v="1568610"/>
    <n v="2018080"/>
    <s v="בקשה להיתר                    "/>
    <d v="2018-02-27T00:00:00"/>
    <s v="מגורים                                                                                    "/>
    <n v="0"/>
    <n v="0"/>
    <m/>
    <m/>
    <m/>
    <m/>
    <n v="84"/>
    <s v="אתר העירייה"/>
    <m/>
    <s v="-ארחת תוקף היתר מס' 2015004 מיום 18-01-2015 -קביעת תנאים בהיתר עפי היתר מס' 2017159 מיום 27-06-2017 הארכת תוקף היתר מס' 2015004 מיום 18/01/2015 לשנתיים נוספות עד ליום 18/01/2020 שלפיו יוקם מגדל מגורים בן 22 קומות  ו-83 דירות מעל קומת כניסה ושלושה מרתפי חנ"/>
    <s v="2019_01"/>
    <d v="2019-01-23T20:01:27"/>
    <s v="לפי כתובת (מרץ 2021)"/>
    <n v="2018"/>
    <x v="4"/>
    <m/>
    <s v="בנייה"/>
    <s v="במהות הבקשה באתר העירייה כתוב רק שמדובר בחידוש היתר"/>
    <n v="1"/>
    <m/>
    <m/>
    <m/>
    <n v="2"/>
    <s v="להיתר"/>
    <m/>
    <x v="2"/>
    <m/>
    <m/>
    <m/>
    <n v="5394497"/>
    <n v="1568610"/>
    <m/>
    <m/>
    <m/>
    <m/>
    <m/>
    <m/>
    <m/>
    <s v="מיצוי יח&quot;ד בפרויקט"/>
    <n v="0"/>
    <n v="0"/>
    <b v="1"/>
    <m/>
    <m/>
    <m/>
    <m/>
    <m/>
    <m/>
    <m/>
    <m/>
    <m/>
    <m/>
    <m/>
    <m/>
    <m/>
    <m/>
    <m/>
    <m/>
    <m/>
    <m/>
  </r>
  <r>
    <n v="1472"/>
    <m/>
    <m/>
    <m/>
    <m/>
    <m/>
    <m/>
    <m/>
    <m/>
    <m/>
    <m/>
    <n v="4064"/>
    <m/>
    <s v="תל אביב"/>
    <x v="33"/>
    <x v="135"/>
    <m/>
    <m/>
    <m/>
    <s v="מיסוי"/>
    <s v="פינוי-בינוי"/>
    <s v="בביצוע + מבנים מאוכלסים"/>
    <n v="5394649"/>
    <s v="506 201800080"/>
    <n v="506"/>
    <n v="201800080"/>
    <s v="בקשה למידע                    "/>
    <s v="תוספת בניה                              "/>
    <n v="15603003"/>
    <s v="רמת גן"/>
    <n v="8600"/>
    <s v="החולה"/>
    <n v="1633"/>
    <n v="8"/>
    <n v="8"/>
    <m/>
    <d v="2018-01-25T00:00:00"/>
    <n v="83"/>
    <n v="1"/>
    <m/>
    <m/>
    <m/>
    <s v="2019_01"/>
    <d v="2019-01-23T18:07:26"/>
    <m/>
    <m/>
    <m/>
    <s v=" גרסה 5273268687-3 תיאור התוספת המבוקשת: תוספת 1 קומה/ יחידת דיור ע&quot;פ ת.ב.ע. 506-0322073                                                                                                                                                                       "/>
    <s v="NULL"/>
    <s v="NULL"/>
    <s v="NULL"/>
    <s v="NULL"/>
    <m/>
    <m/>
    <m/>
    <m/>
    <m/>
    <m/>
    <m/>
    <m/>
    <m/>
    <m/>
    <m/>
    <m/>
    <m/>
    <m/>
    <s v="NULL"/>
    <s v="NULL"/>
    <s v="לפי כתובת (מרץ 2021)"/>
    <n v="2018"/>
    <x v="0"/>
    <s v="בנייה"/>
    <m/>
    <m/>
    <n v="1"/>
    <n v="1"/>
    <n v="1"/>
    <m/>
    <n v="1"/>
    <s v="למידע"/>
    <m/>
    <x v="0"/>
    <m/>
    <m/>
    <m/>
    <m/>
    <m/>
    <m/>
    <m/>
    <m/>
    <m/>
    <m/>
    <m/>
    <m/>
    <s v="מיצוי יח&quot;ד בפרויקט"/>
    <n v="0"/>
    <n v="0"/>
    <b v="1"/>
    <m/>
    <m/>
    <m/>
    <m/>
    <m/>
    <m/>
    <m/>
    <s v="הבקשה לא נמצאה באתר העירייה"/>
    <m/>
    <m/>
    <m/>
    <m/>
    <m/>
    <m/>
    <m/>
    <m/>
    <m/>
    <m/>
  </r>
  <r>
    <n v="1469"/>
    <m/>
    <m/>
    <m/>
    <m/>
    <m/>
    <m/>
    <m/>
    <m/>
    <m/>
    <m/>
    <n v="4064"/>
    <m/>
    <s v="תל אביב"/>
    <x v="33"/>
    <x v="135"/>
    <m/>
    <m/>
    <m/>
    <s v="מיסוי"/>
    <s v="פינוי-בינוי"/>
    <s v="בביצוע + מבנים מאוכלסים"/>
    <n v="5394450"/>
    <s v="506 201800316"/>
    <n v="506"/>
    <n v="201800316"/>
    <s v="בקשה להיתר                    "/>
    <s v="שינויים לבנין חדש                       "/>
    <n v="15603003"/>
    <s v="רמת גן"/>
    <n v="8600"/>
    <s v="החולה"/>
    <n v="1633"/>
    <n v="8"/>
    <n v="8"/>
    <m/>
    <d v="2018-04-12T00:00:00"/>
    <n v="83"/>
    <n v="1"/>
    <m/>
    <m/>
    <n v="84"/>
    <s v="2019_01"/>
    <d v="2019-01-23T18:07:26"/>
    <m/>
    <m/>
    <s v="אתר מדלן"/>
    <s v="                                                                                                                                                                                                                                                               "/>
    <s v="NULL"/>
    <s v="NULL"/>
    <s v="NULL"/>
    <n v="1568647"/>
    <n v="2018358"/>
    <s v="בקשה להיתר                    "/>
    <d v="2018-12-30T00:00:00"/>
    <s v="מגורים                                                                                    "/>
    <n v="83"/>
    <n v="1"/>
    <m/>
    <m/>
    <m/>
    <m/>
    <n v="84"/>
    <s v="אתר מדלן"/>
    <m/>
    <s v="ביצוע שינויים להיתר מס' 2018080 מיום 18/05/2017 : הוספת קומה  23 ומעליה 2 קומות (חלקיות ) טכניות, תוספת יחד אחת, סה&quot;כ 84 יח&quot;ד. שינויים גאומטריים בכל המבנה.   בהיתר מס' 2018080 מיום 18/05/2017 הותר: הקמת מגדל מגורים בן 22 קומות  ו-83 דירות מעל קומת כניסה ו"/>
    <s v="2019_01"/>
    <d v="2019-01-23T20:01:27"/>
    <s v="לפי כתובת (מרץ 2021)"/>
    <n v="2018"/>
    <x v="4"/>
    <s v="בנייה"/>
    <s v="בנייה (שינויים)"/>
    <m/>
    <n v="1"/>
    <m/>
    <m/>
    <m/>
    <n v="2"/>
    <s v="להיתר"/>
    <s v="המשכית הוסיפו יח&quot;ד אחת"/>
    <x v="2"/>
    <s v="המשכי הוסיפו יח&quot;ד אחת"/>
    <m/>
    <m/>
    <n v="5394450"/>
    <n v="1568647"/>
    <m/>
    <m/>
    <m/>
    <m/>
    <m/>
    <m/>
    <m/>
    <s v="מיצוי יח&quot;ד בפרויקט"/>
    <n v="0"/>
    <n v="0"/>
    <b v="1"/>
    <m/>
    <m/>
    <m/>
    <m/>
    <m/>
    <m/>
    <m/>
    <m/>
    <m/>
    <m/>
    <m/>
    <m/>
    <m/>
    <m/>
    <m/>
    <m/>
    <m/>
    <m/>
  </r>
  <r>
    <n v="706"/>
    <m/>
    <m/>
    <m/>
    <m/>
    <m/>
    <m/>
    <m/>
    <m/>
    <m/>
    <m/>
    <n v="4064"/>
    <m/>
    <s v="תל אביב"/>
    <x v="33"/>
    <x v="135"/>
    <m/>
    <m/>
    <m/>
    <s v="מיסוי"/>
    <s v="מיסוי - פינוי-בינוי"/>
    <s v="בביצוע + מבנים מאוכלסים"/>
    <n v="5021093"/>
    <s v="506 2016651"/>
    <n v="506"/>
    <n v="2016651"/>
    <s v="בקשה להיתר"/>
    <s v="בניין מגורים משותף חדש                  "/>
    <m/>
    <s v="רמת-גן"/>
    <n v="8600"/>
    <s v="החולה"/>
    <n v="1633"/>
    <n v="10"/>
    <n v="10"/>
    <m/>
    <d v="2013-02-19T00:00:00"/>
    <n v="0"/>
    <n v="83"/>
    <n v="16"/>
    <n v="67"/>
    <n v="83"/>
    <m/>
    <m/>
    <m/>
    <m/>
    <m/>
    <s v=" הקמת מגדל דירות חדש מעל 2 מרתפי חניה תת קרקעיים.                                                                                                                                                                                                              "/>
    <m/>
    <m/>
    <m/>
    <n v="1513090"/>
    <n v="2017159"/>
    <m/>
    <d v="2017-06-06T00:00:00"/>
    <m/>
    <n v="0"/>
    <n v="83"/>
    <n v="16"/>
    <m/>
    <n v="67"/>
    <m/>
    <n v="83"/>
    <m/>
    <m/>
    <s v="תכנית שינויים להיתר מס' 2016226 מיום  1-09-2016 מעל 3 מרתפי חניה וקומת קרקע קיימת בהיתר מס' 2016226 , בקשה להקמת בניין בן 21 קומות , קומה טכנית חלקית כפולה ,גג עליון כמשטח חילוץ , השלמת פיתוח עפי תוכנית פיתוח מאושרת מתאריך 7-06-2017 למגרשים 102-103. סה&quot;כ "/>
    <m/>
    <m/>
    <m/>
    <n v="2013"/>
    <x v="7"/>
    <s v="בנייה"/>
    <s v="בנייה"/>
    <m/>
    <n v="2"/>
    <m/>
    <m/>
    <m/>
    <n v="1"/>
    <s v="להיתר"/>
    <m/>
    <x v="1"/>
    <m/>
    <s v="דטה מהעבר"/>
    <s v="דטה מהעבר"/>
    <n v="5021093"/>
    <n v="1513090"/>
    <m/>
    <m/>
    <m/>
    <m/>
    <m/>
    <m/>
    <m/>
    <s v="מיצוי יח&quot;ד בפרויקט"/>
    <n v="0"/>
    <n v="0"/>
    <b v="1"/>
    <m/>
    <m/>
    <m/>
    <m/>
    <m/>
    <m/>
    <m/>
    <m/>
    <m/>
    <m/>
    <m/>
    <m/>
    <m/>
    <m/>
    <m/>
    <m/>
    <m/>
    <m/>
  </r>
  <r>
    <n v="1473"/>
    <m/>
    <m/>
    <m/>
    <m/>
    <m/>
    <m/>
    <m/>
    <m/>
    <m/>
    <m/>
    <n v="4064"/>
    <m/>
    <s v="תל אביב"/>
    <x v="33"/>
    <x v="135"/>
    <m/>
    <m/>
    <m/>
    <s v="מיסוי"/>
    <s v="פינוי-בינוי"/>
    <s v="בביצוע + מבנים מאוכלסים"/>
    <n v="5394650"/>
    <s v="506 201800082"/>
    <n v="506"/>
    <n v="201800082"/>
    <s v="בקשה למידע                    "/>
    <s v="תוספת בניה                              "/>
    <n v="15603004"/>
    <s v="רמת גן"/>
    <n v="8600"/>
    <s v="החולה"/>
    <n v="1633"/>
    <n v="10"/>
    <n v="10"/>
    <m/>
    <d v="2018-01-25T00:00:00"/>
    <n v="81"/>
    <n v="3"/>
    <m/>
    <m/>
    <n v="84"/>
    <s v="2019_01"/>
    <d v="2019-01-23T18:07:26"/>
    <m/>
    <m/>
    <s v="אתר העירייה"/>
    <s v=" גרסה 1222319026-3 תיאור התוספת המבוקשת: תוספת קומות 22-23                                                                                                                                                                                                     "/>
    <s v="NULL"/>
    <s v="NULL"/>
    <s v="NULL"/>
    <s v="NULL"/>
    <m/>
    <m/>
    <m/>
    <m/>
    <m/>
    <m/>
    <m/>
    <m/>
    <m/>
    <m/>
    <m/>
    <m/>
    <m/>
    <m/>
    <s v="NULL"/>
    <s v="NULL"/>
    <s v="לפי כתובת (מרץ 2021)"/>
    <n v="2018"/>
    <x v="0"/>
    <s v="בנייה"/>
    <m/>
    <m/>
    <n v="2"/>
    <n v="1"/>
    <n v="1"/>
    <m/>
    <n v="1"/>
    <s v="למידע"/>
    <m/>
    <x v="0"/>
    <m/>
    <m/>
    <m/>
    <m/>
    <m/>
    <m/>
    <m/>
    <m/>
    <m/>
    <m/>
    <m/>
    <m/>
    <s v="מיצוי יח&quot;ד בפרויקט"/>
    <n v="0"/>
    <n v="0"/>
    <b v="1"/>
    <m/>
    <m/>
    <m/>
    <m/>
    <m/>
    <m/>
    <m/>
    <s v="הבקשה לא נמצאה באתר העירייה"/>
    <m/>
    <m/>
    <m/>
    <m/>
    <m/>
    <m/>
    <m/>
    <m/>
    <m/>
    <m/>
  </r>
  <r>
    <n v="1470"/>
    <m/>
    <m/>
    <m/>
    <m/>
    <m/>
    <m/>
    <m/>
    <m/>
    <m/>
    <m/>
    <n v="4064"/>
    <m/>
    <s v="תל אביב"/>
    <x v="33"/>
    <x v="135"/>
    <m/>
    <m/>
    <m/>
    <s v="מיסוי"/>
    <s v="פינוי-בינוי"/>
    <s v="בביצוע + מבנים מאוכלסים"/>
    <n v="5394451"/>
    <s v="506 201800318"/>
    <n v="506"/>
    <n v="201800318"/>
    <s v="בקשה להיתר                    "/>
    <s v="שינויים לבנין חדש                       "/>
    <n v="15603004"/>
    <s v="רמת גן"/>
    <n v="8600"/>
    <s v="החולה"/>
    <n v="1633"/>
    <n v="10"/>
    <n v="10"/>
    <m/>
    <d v="2018-04-12T00:00:00"/>
    <n v="81"/>
    <n v="3"/>
    <m/>
    <m/>
    <n v="84"/>
    <s v="2019_01"/>
    <d v="2019-01-23T18:07:26"/>
    <m/>
    <m/>
    <s v="אתר מדלן"/>
    <s v=" שינויים פנימיים +תוספת קומות 22 ו23 לבניין בזמן בניה.                                                                                                                                                                                                         "/>
    <s v="NULL"/>
    <s v="NULL"/>
    <s v="NULL"/>
    <n v="1568648"/>
    <n v="2018359"/>
    <s v="בקשה להיתר                    "/>
    <d v="2018-12-30T00:00:00"/>
    <s v="מגורים                                                                                    "/>
    <n v="81"/>
    <n v="3"/>
    <m/>
    <m/>
    <m/>
    <m/>
    <n v="84"/>
    <s v="אתר מדלן"/>
    <m/>
    <s v="לבצע שינויים להיתר מס' 2017159 מיום 26/06/2017 : הוספת קומות 22-23 ומעליהן 2 קומות (חלקיות) טכניות, הוספת 3 יחד בקומות הנוספות, סה&quot;כ 84 יח&quot;ד. שינויים גאומטריים בכל המבנה.   בהיתר מס' 2017159 מיום 26/06/2017 הותר: הקמת בניין ובו 81 יח&quot;ד, בן 21 קומות + קומה"/>
    <s v="2019_01"/>
    <d v="2019-01-23T20:01:27"/>
    <s v="לפי כתובת (מרץ 2021)"/>
    <n v="2018"/>
    <x v="4"/>
    <s v="בנייה"/>
    <s v="בנייה (שינויים)"/>
    <m/>
    <n v="2"/>
    <m/>
    <m/>
    <m/>
    <n v="2"/>
    <s v="להיתר"/>
    <m/>
    <x v="2"/>
    <m/>
    <m/>
    <m/>
    <n v="5394451"/>
    <n v="1568648"/>
    <m/>
    <m/>
    <m/>
    <m/>
    <m/>
    <m/>
    <m/>
    <s v="מיצוי יח&quot;ד בפרויקט"/>
    <n v="0"/>
    <n v="0"/>
    <b v="1"/>
    <m/>
    <m/>
    <m/>
    <m/>
    <m/>
    <m/>
    <m/>
    <m/>
    <m/>
    <m/>
    <m/>
    <m/>
    <m/>
    <m/>
    <m/>
    <m/>
    <m/>
    <m/>
  </r>
  <r>
    <n v="1990"/>
    <m/>
    <m/>
    <m/>
    <m/>
    <m/>
    <m/>
    <m/>
    <m/>
    <m/>
    <m/>
    <n v="4064"/>
    <m/>
    <s v="תל אביב"/>
    <x v="33"/>
    <x v="135"/>
    <m/>
    <m/>
    <m/>
    <s v="מיסוי"/>
    <s v="פינוי-בינוי"/>
    <s v="בביצוע + מבנים מאוכלסים"/>
    <n v="7494021"/>
    <s v="506 202100357"/>
    <n v="506"/>
    <n v="202100357"/>
    <s v="בקשה להיתר                                                                      "/>
    <s v="חדוש היתר                               "/>
    <n v="15603003"/>
    <s v="רמת גן"/>
    <n v="8600"/>
    <s v="עמק החולה                                                   "/>
    <n v="1633"/>
    <n v="8"/>
    <n v="8"/>
    <m/>
    <d v="2021-05-11T00:00:00"/>
    <n v="0"/>
    <n v="0"/>
    <m/>
    <m/>
    <m/>
    <s v="2021_04"/>
    <d v="2021-09-14T12:11:11"/>
    <m/>
    <m/>
    <m/>
    <s v=" חידוש תוקף היתר מס 2015004                                                                                                                                                                                                                                                                                                                                                                                                                                                                                                                                                                                                                                                                                                                                                                                                                                                                                                                                                                                                             "/>
    <n v="2021013"/>
    <d v="2021-07-06T00:00:00"/>
    <s v="  לאשר חידוש תוקף היתר מס' 2015004  מיום 18.01.2015, שחודש בהיתר מס' 2018080  לשנתיים עד ליום 18.01.2020, בשנה נוספת עד ליום 18.01.2021 (תוקף אשר פקע)  בהתאם לתקנה 20א לתקנות התכנון והבנייה (בקשה להיתר, תנאיו ואגרות), התשל-  1970 - מטעמים מיוחדים, ובשנה נוספת עד ליום 18.01.2022 מכוח חוק הארכת תקופות  (הוראת שעה – נגיף הקורונה החדש) (אישורים רגולטוריים), התשף-2020.                                                                                                                                                                                                                                                                                                                                                                                                                                                                                                                                                                                                                                                        "/>
    <n v="2139033"/>
    <n v="2021186"/>
    <s v="בקשה להיתר                                                                      "/>
    <d v="2021-07-26T00:00:00"/>
    <s v="מגורים                                                                                    "/>
    <n v="0"/>
    <n v="0"/>
    <m/>
    <m/>
    <m/>
    <m/>
    <n v="83"/>
    <s v="מהות ההיתר"/>
    <m/>
    <s v="חידוש תוקף היתר מס' 2015004  מיום 18.01.2015, שחודש בהיתר מס'  2018080 עד ליום 18.01.2020, בשנה נוספת עד ליום 18.01.2021 בהתאם לתקנה 20א לתקנות התכנון והבנייה (בקשה להיתר, תנאיו ואגרות), התשל-1970 - מטעמים מיוחדים, ובשנה נוספת עד ליום 18.01.2022 מכוח חוק הארכת תקופות (הוראת שעה נגיף הקורונה החדש) (אישורים רגולטוריים), התשף-2020.  בהיתר מס' 2015004 מיום 18.01.2015 הותר: להקים מגדל מגורים בן 22 קומות ו -83  יחד מעל קומת כניסה ושלושה מרתפי חניה, גג טכני וגג עליון. שלושת מרתפי החניה כוללים 128 מקומות חניה ( מתוכם 3 לנכים ו - 8 לרווחת ציבור ), 44 מחסנים, חדר טרנספורמציה, חדרים טכניים וחדרי אופניים. בקומת הקרקע לובי כניסה, פיר אנכי כולל מעליות מדרגות ופירים, מועדון דיירים עם מטבחון, רחבת דחסנית אשפה, חדר מיחזור, חדר אופניים, חדר דואר, חדר עגלות, חדר ריכוז מונים, חדרים טכניים נוספים ולובי אחורי, בקומות 1-3 שתי דירות 5 חדרים ושתי דירות שלושה חדרים, בקומות 4-13 שתי דירות 5 חדרים, דירה  4 חדרים ודירה  6 חדרים, בקומות 14-15 שלוש דירות  5 חדרים ודירה 4 וחצי חדרים, בקומות 16-19 ארבע דירות  5 חדרים, בקומה 20 שתי דירות 5 חדרים ודירה 6 חדרים, בקומה 21 שתי דירות 5 חדרים, בקומה 22 שתי דירות 6 חדרים. כל הדירות הנל כוללות ממדים, מרפסות, חדרי רחצה, חדרי שירות, ומסתורי כביסה. בקומת הגג הטכני יש עליית פירי אוורור ויניקת עשן, מנועי מזגנים, 23 קולטי שמש ומדרגות עלייה למשטח החילוץ ברחיפה. הגג העליון  מכיל משטח חילוץ ברחיפה, מפוחי דיחוס, חדר משאבות ומאגרי מים."/>
    <s v="2021_04"/>
    <d v="2021-09-14T12:11:12"/>
    <s v="כתובת"/>
    <n v="2021"/>
    <x v="1"/>
    <s v="בנייה (חידוש תוקף)"/>
    <s v="בנייה (חידוש תוקף)"/>
    <m/>
    <n v="1"/>
    <m/>
    <m/>
    <m/>
    <n v="2"/>
    <s v="להיתר"/>
    <m/>
    <x v="2"/>
    <m/>
    <m/>
    <m/>
    <n v="7494021"/>
    <n v="2139033"/>
    <m/>
    <m/>
    <m/>
    <m/>
    <m/>
    <m/>
    <m/>
    <s v="מיצוי יח&quot;ד בפרויקט"/>
    <n v="0"/>
    <n v="0"/>
    <b v="1"/>
    <m/>
    <m/>
    <m/>
    <m/>
    <m/>
    <m/>
    <m/>
    <m/>
    <m/>
    <m/>
    <m/>
    <m/>
    <m/>
    <m/>
    <m/>
    <m/>
    <m/>
    <m/>
  </r>
  <r>
    <n v="1988"/>
    <m/>
    <m/>
    <m/>
    <s v="ספק"/>
    <m/>
    <m/>
    <m/>
    <m/>
    <m/>
    <m/>
    <n v="4064"/>
    <m/>
    <s v="תל אביב"/>
    <x v="33"/>
    <x v="135"/>
    <m/>
    <m/>
    <m/>
    <s v="מיסוי"/>
    <s v="פינוי-בינוי"/>
    <s v="בביצוע + מבנים מאוכלסים"/>
    <n v="7457142"/>
    <s v="506 202100557"/>
    <n v="506"/>
    <n v="202100557"/>
    <s v="בקשה לשינויים-סעיף 145ה'                                                        "/>
    <s v="שינוי ללא תוספת שטח                     "/>
    <n v="15603002"/>
    <s v="רמת גן"/>
    <n v="8600"/>
    <s v="עמק החולה                                                   "/>
    <n v="1633"/>
    <n v="8"/>
    <n v="8"/>
    <m/>
    <d v="2021-07-08T00:00:00"/>
    <n v="0"/>
    <n v="0"/>
    <m/>
    <m/>
    <m/>
    <s v="2021_03"/>
    <d v="2021-07-15T12:02:09"/>
    <m/>
    <m/>
    <m/>
    <s v=" תוכנית שינויים להיתר מס 2018080 מיום 17/05/2018                                                                                                                                                                                                                                                                                                                                                                                                                                                                                                                                                                                                                                                                                                                                                                                                                                                                                                                                                                                        "/>
    <n v="0"/>
    <s v="NULL"/>
    <s v="NULL"/>
    <s v="NULL"/>
    <m/>
    <s v="NULL"/>
    <m/>
    <m/>
    <m/>
    <m/>
    <m/>
    <m/>
    <m/>
    <m/>
    <m/>
    <m/>
    <m/>
    <m/>
    <m/>
    <m/>
    <s v="גוש חלקה"/>
    <n v="2021"/>
    <x v="0"/>
    <s v="שינויים"/>
    <m/>
    <m/>
    <n v="1"/>
    <m/>
    <m/>
    <m/>
    <n v="2"/>
    <s v="להיתר"/>
    <m/>
    <x v="0"/>
    <m/>
    <m/>
    <m/>
    <m/>
    <m/>
    <m/>
    <m/>
    <m/>
    <m/>
    <m/>
    <m/>
    <m/>
    <s v="מיצוי יח&quot;ד בפרויקט"/>
    <n v="0"/>
    <n v="0"/>
    <b v="1"/>
    <m/>
    <m/>
    <m/>
    <m/>
    <m/>
    <m/>
    <m/>
    <m/>
    <m/>
    <m/>
    <m/>
    <m/>
    <m/>
    <m/>
    <m/>
    <m/>
    <m/>
    <m/>
  </r>
  <r>
    <n v="1501"/>
    <m/>
    <m/>
    <m/>
    <m/>
    <m/>
    <m/>
    <m/>
    <m/>
    <m/>
    <m/>
    <n v="4064"/>
    <m/>
    <s v="תל אביב"/>
    <x v="33"/>
    <x v="135"/>
    <m/>
    <m/>
    <m/>
    <s v="מיסוי"/>
    <s v="פינוי-בינוי"/>
    <s v="בביצוע + מבנים מאוכלסים"/>
    <n v="7193704"/>
    <s v="506 202000639"/>
    <n v="506"/>
    <n v="202000639"/>
    <s v="בקשה לשינויים-סעיף 145ה'                                                        "/>
    <s v="שינוי ללא תוספת שטח                     "/>
    <n v="15603004"/>
    <s v="רמת גן"/>
    <n v="8600"/>
    <s v="עמק החולה                                                   "/>
    <n v="1633"/>
    <n v="10"/>
    <n v="10"/>
    <m/>
    <d v="2020-08-26T00:00:00"/>
    <n v="0"/>
    <n v="0"/>
    <m/>
    <m/>
    <n v="168"/>
    <s v="2020_03"/>
    <d v="2020-12-03T17:05:37"/>
    <m/>
    <m/>
    <s v="מדלן"/>
    <s v=" תוכנית שינויים להיתר מס 2018359 מיום 13/01/2019. שינויים גאומטריים במרתף ובמיקום מעברי מילוט בהתאמה לתכניות הביצוע, ללא שינוי בשטחי הבנייה.                                                                                                                                                                                                                                                                                                                                                                                                                                                                                                                                                                                                                                                                                                                                                                                                                                                                                            "/>
    <n v="0"/>
    <s v="NULL"/>
    <s v="NULL"/>
    <s v="NULL"/>
    <m/>
    <m/>
    <m/>
    <m/>
    <m/>
    <m/>
    <m/>
    <m/>
    <m/>
    <m/>
    <m/>
    <m/>
    <m/>
    <m/>
    <s v="NULL"/>
    <s v="NULL"/>
    <s v="לפי כתובת (מרץ 2021)"/>
    <n v="2020"/>
    <x v="0"/>
    <s v="בנייה"/>
    <m/>
    <m/>
    <n v="2"/>
    <m/>
    <m/>
    <m/>
    <n v="2"/>
    <s v="להיתר"/>
    <m/>
    <x v="0"/>
    <m/>
    <m/>
    <m/>
    <m/>
    <m/>
    <m/>
    <m/>
    <m/>
    <m/>
    <m/>
    <m/>
    <m/>
    <s v="מיצוי יח&quot;ד בפרויקט"/>
    <n v="0"/>
    <n v="0"/>
    <b v="1"/>
    <m/>
    <m/>
    <m/>
    <m/>
    <m/>
    <m/>
    <m/>
    <s v="לא היו החלטות בבקשה"/>
    <m/>
    <m/>
    <m/>
    <m/>
    <m/>
    <m/>
    <m/>
    <m/>
    <m/>
    <m/>
  </r>
  <r>
    <n v="1991"/>
    <m/>
    <m/>
    <m/>
    <s v="מתחם פינוי בינוי במדלן_x000a_"/>
    <m/>
    <m/>
    <m/>
    <m/>
    <s v="כן"/>
    <m/>
    <n v="4064"/>
    <m/>
    <s v="תל אביב"/>
    <x v="33"/>
    <x v="135"/>
    <m/>
    <m/>
    <m/>
    <s v="מיסוי"/>
    <s v="פינוי-בינוי"/>
    <s v="בביצוע + מבנים מאוכלסים"/>
    <n v="7456886"/>
    <s v="506 202100294"/>
    <n v="506"/>
    <n v="202100294"/>
    <s v="בקשה להיתר                                                                      "/>
    <s v="חדוש היתר                               "/>
    <n v="15603004"/>
    <s v="רמת גן"/>
    <n v="8600"/>
    <s v="עמק החולה                                                   "/>
    <n v="1633"/>
    <n v="10"/>
    <n v="10"/>
    <m/>
    <d v="2021-04-26T00:00:00"/>
    <n v="0"/>
    <n v="0"/>
    <m/>
    <m/>
    <m/>
    <s v="2021_03"/>
    <d v="2021-07-15T12:02:09"/>
    <m/>
    <m/>
    <m/>
    <s v=" חידוש תוקף היתר מס 2016226 מיום 31/10/2016                                                                                                                                                                                                                                                                                                                                                                                                                                                                                                                                                                                                                                                                                                                                                                                                                                                                                                                                                                                             "/>
    <n v="0"/>
    <s v="NULL"/>
    <s v="NULL"/>
    <s v="NULL"/>
    <m/>
    <s v="NULL"/>
    <m/>
    <m/>
    <m/>
    <m/>
    <m/>
    <m/>
    <m/>
    <m/>
    <m/>
    <m/>
    <m/>
    <m/>
    <m/>
    <m/>
    <s v="כתובת"/>
    <n v="2021"/>
    <x v="0"/>
    <m/>
    <m/>
    <s v="במהות הבקשה כתוב רק: &quot;חידוש תוקף היתר מס 2016226 מיום 31/10/2016&quot;, אבל הקובת של ההיתר הזה לא נפתח באתר העירייה לכן בכלל לא ברור מה סוג ההיתר"/>
    <n v="2"/>
    <m/>
    <m/>
    <m/>
    <n v="2"/>
    <s v="להיתר"/>
    <m/>
    <x v="0"/>
    <m/>
    <m/>
    <m/>
    <m/>
    <m/>
    <m/>
    <m/>
    <m/>
    <m/>
    <m/>
    <m/>
    <m/>
    <s v="מיצוי יח&quot;ד בפרויקט"/>
    <n v="0"/>
    <n v="0"/>
    <b v="1"/>
    <m/>
    <m/>
    <m/>
    <m/>
    <m/>
    <m/>
    <m/>
    <m/>
    <m/>
    <m/>
    <m/>
    <m/>
    <m/>
    <m/>
    <m/>
    <m/>
    <m/>
    <m/>
  </r>
  <r>
    <n v="1993"/>
    <m/>
    <m/>
    <m/>
    <s v="בנייה חדשה"/>
    <m/>
    <m/>
    <m/>
    <m/>
    <m/>
    <m/>
    <n v="4064"/>
    <m/>
    <s v="תל אביב"/>
    <x v="33"/>
    <x v="135"/>
    <m/>
    <m/>
    <m/>
    <s v="מיסוי"/>
    <s v="פינוי-בינוי"/>
    <s v="בביצוע + מבנים מאוכלסים"/>
    <n v="7457073"/>
    <s v="506 202100486"/>
    <n v="506"/>
    <n v="202100486"/>
    <s v="בקשה למידע                                                                      "/>
    <s v="בניה חדשה                               "/>
    <n v="15702001"/>
    <s v="רמת גן"/>
    <n v="8600"/>
    <s v="עמק החולה                                                   "/>
    <n v="1633"/>
    <n v="14"/>
    <n v="14"/>
    <m/>
    <d v="2021-06-16T00:00:00"/>
    <n v="0"/>
    <n v="82"/>
    <m/>
    <m/>
    <n v="82"/>
    <s v="2021_03"/>
    <d v="2021-07-15T12:02:09"/>
    <m/>
    <m/>
    <s v="מהות הבקשה"/>
    <s v=" 10000048584-2 פירוט לגבי הבניה המבוקשת הקמת מבנה מגורים בן 21 קומות +קומה טכנית על הגג + 2 גני ילדים בקומת קרקע , 2 מרתפי חניה +מחסנים+ח. טרפו+צובר גז. סהכ 82 יחד הבקשה כוללת את אחת או יותר מהעבודות להלן:  חפירה                                                                                                                                                                                                                                                                                                                                                                                                                                                                                                                                                                                                                                                                                                                                                                                                                  "/>
    <n v="0"/>
    <s v="NULL"/>
    <s v="NULL"/>
    <s v="NULL"/>
    <m/>
    <s v="NULL"/>
    <m/>
    <m/>
    <m/>
    <m/>
    <m/>
    <m/>
    <m/>
    <m/>
    <m/>
    <m/>
    <m/>
    <m/>
    <m/>
    <m/>
    <s v="גוש חלקה"/>
    <n v="2021"/>
    <x v="0"/>
    <s v="חפירה + בנייה"/>
    <m/>
    <m/>
    <s v="1,2"/>
    <m/>
    <m/>
    <m/>
    <n v="2"/>
    <s v="למידע"/>
    <s v="פב או בנייה חדשה"/>
    <x v="0"/>
    <m/>
    <m/>
    <m/>
    <m/>
    <m/>
    <m/>
    <m/>
    <m/>
    <m/>
    <m/>
    <m/>
    <m/>
    <s v="מיצוי יח&quot;ד בפרויקט"/>
    <n v="0"/>
    <n v="0"/>
    <b v="1"/>
    <m/>
    <m/>
    <m/>
    <m/>
    <m/>
    <m/>
    <m/>
    <m/>
    <m/>
    <m/>
    <m/>
    <m/>
    <m/>
    <m/>
    <m/>
    <m/>
    <m/>
    <m/>
  </r>
  <r>
    <n v="707"/>
    <m/>
    <m/>
    <m/>
    <m/>
    <m/>
    <m/>
    <m/>
    <m/>
    <m/>
    <m/>
    <n v="4145"/>
    <m/>
    <s v="תל אביב"/>
    <x v="33"/>
    <x v="136"/>
    <m/>
    <m/>
    <m/>
    <s v="מיסוי"/>
    <s v="מיסוי - פינוי-בינוי"/>
    <s v="תכנית מאושרת עם פעילות יזמית"/>
    <n v="7024703"/>
    <s v="506 201900859"/>
    <n v="506"/>
    <n v="201900859"/>
    <s v="בקשה למידע"/>
    <s v="בניה חדשה"/>
    <n v="2214000"/>
    <s v="רמת גן"/>
    <n v="8600"/>
    <s v="ארניה"/>
    <n v="222"/>
    <n v="18"/>
    <n v="18"/>
    <m/>
    <d v="2019-12-30T00:00:00"/>
    <n v="0"/>
    <n v="180"/>
    <m/>
    <m/>
    <m/>
    <m/>
    <m/>
    <m/>
    <m/>
    <m/>
    <s v="סוג המבנה המבוקש בניין בגובה 29 מ' ומעלה פירוט לגבי הבניה המבוקשת  מבנה מגורים מעל קומת מסחר ומרתפים הקלה / שימוש חורג:  הקלה סוג ההקלה המבוקשת:  אחר תאור ההקלה המבוקשת:  40% הבלטת מרפסות בקו בניין קידמי לרחוב אבא הלל הבקשה כוללת את אחת או יותר מהעבודות להלן:  חפירה, חניה מקורה, עבודות פיתוח,(פירוט: גינון ופיתוח ), גדרות ושערים"/>
    <m/>
    <m/>
    <m/>
    <s v="NULL"/>
    <m/>
    <m/>
    <m/>
    <m/>
    <m/>
    <m/>
    <m/>
    <m/>
    <m/>
    <m/>
    <m/>
    <m/>
    <m/>
    <m/>
    <m/>
    <m/>
    <m/>
    <n v="2019"/>
    <x v="0"/>
    <s v="חפירה + בנייה"/>
    <m/>
    <m/>
    <n v="1"/>
    <n v="1"/>
    <m/>
    <m/>
    <n v="1"/>
    <s v="למידע"/>
    <m/>
    <x v="0"/>
    <m/>
    <m/>
    <m/>
    <m/>
    <m/>
    <m/>
    <m/>
    <m/>
    <m/>
    <m/>
    <m/>
    <m/>
    <m/>
    <n v="180"/>
    <n v="180"/>
    <b v="1"/>
    <m/>
    <m/>
    <m/>
    <m/>
    <m/>
    <m/>
    <m/>
    <s v="אין מידע באתר"/>
    <m/>
    <m/>
    <m/>
    <m/>
    <s v="פיש"/>
    <m/>
    <m/>
    <m/>
    <m/>
    <m/>
  </r>
  <r>
    <n v="708"/>
    <m/>
    <m/>
    <m/>
    <m/>
    <m/>
    <m/>
    <m/>
    <m/>
    <m/>
    <m/>
    <n v="4145"/>
    <m/>
    <s v="תל אביב"/>
    <x v="33"/>
    <x v="136"/>
    <m/>
    <m/>
    <m/>
    <s v="מיסוי"/>
    <s v="מיסוי - פינוי-בינוי"/>
    <s v="תכנית מאושרת עם פעילות יזמית"/>
    <n v="5395715"/>
    <s v="506 201800268"/>
    <n v="506"/>
    <n v="201800268"/>
    <s v="מסלול מלא רישוי (כולל הקלות וש"/>
    <s v="בנין מגורים מגדל(מעל 20 ק"/>
    <n v="2214000"/>
    <s v="רמת גן"/>
    <n v="8600"/>
    <s v="המבדיל"/>
    <n v="212"/>
    <n v="26"/>
    <n v="26"/>
    <m/>
    <d v="2018-03-27T00:00:00"/>
    <n v="0"/>
    <n v="0"/>
    <n v="55"/>
    <n v="125"/>
    <n v="180"/>
    <m/>
    <m/>
    <s v="נתוני מתחם"/>
    <s v="נתוני מתחם"/>
    <m/>
    <s v="מגדל מגורים חדש 180 יח&quot;ד הכולל :4 קומות מרתף חניה ,קומת קרקע וביניים למסחר ומבנה ציבור כולל צובר גז. סה&quot;כ 34 קומות בתוכן קומה בגובה כפול וקומות תכניות."/>
    <m/>
    <m/>
    <m/>
    <s v="NULL"/>
    <m/>
    <m/>
    <m/>
    <m/>
    <m/>
    <m/>
    <m/>
    <m/>
    <m/>
    <m/>
    <m/>
    <m/>
    <m/>
    <m/>
    <m/>
    <m/>
    <m/>
    <n v="2018"/>
    <x v="0"/>
    <s v="בנייה"/>
    <m/>
    <m/>
    <n v="1"/>
    <m/>
    <m/>
    <m/>
    <n v="1"/>
    <s v="להיתר"/>
    <m/>
    <x v="0"/>
    <m/>
    <m/>
    <m/>
    <m/>
    <m/>
    <m/>
    <m/>
    <m/>
    <m/>
    <m/>
    <m/>
    <m/>
    <m/>
    <n v="180"/>
    <n v="180"/>
    <b v="1"/>
    <m/>
    <m/>
    <m/>
    <m/>
    <m/>
    <m/>
    <m/>
    <s v="לא היו החלטות בבקשה"/>
    <m/>
    <m/>
    <m/>
    <m/>
    <m/>
    <s v="פיש"/>
    <s v="שחר"/>
    <m/>
    <m/>
    <m/>
  </r>
  <r>
    <n v="709"/>
    <m/>
    <m/>
    <m/>
    <m/>
    <m/>
    <m/>
    <m/>
    <m/>
    <m/>
    <m/>
    <n v="4145"/>
    <m/>
    <s v="תל אביב"/>
    <x v="33"/>
    <x v="136"/>
    <m/>
    <m/>
    <m/>
    <s v="מיסוי"/>
    <s v="מיסוי - פינוי-בינוי"/>
    <s v="תכנית מאושרת עם פעילות יזמית"/>
    <n v="6866769"/>
    <s v="506 201800268"/>
    <n v="506"/>
    <n v="201800268"/>
    <s v="מסלול מלא רישוי (כולל הקלות ושימושים חורגים)"/>
    <s v="בנין מגורים מגדל(מעל 20 ק"/>
    <n v="2214000"/>
    <s v="רמת גן"/>
    <n v="8600"/>
    <s v="המבדיל"/>
    <n v="212"/>
    <n v="26"/>
    <n v="26"/>
    <m/>
    <d v="2018-03-27T00:00:00"/>
    <n v="0"/>
    <n v="0"/>
    <m/>
    <m/>
    <n v="180"/>
    <m/>
    <m/>
    <m/>
    <m/>
    <m/>
    <s v="מגדל מגורים חדש 180 יח&quot;ד הכולל :4 קומות מרתף חניה ,קומת קרקע וביניים למסחר ומבנה ציבור כולל צובר גז. סה&quot;כ 34 קומות בתוכן קומה בגובה כפול וקומות תכניות."/>
    <m/>
    <m/>
    <m/>
    <s v="NULL"/>
    <m/>
    <m/>
    <m/>
    <m/>
    <m/>
    <m/>
    <m/>
    <m/>
    <m/>
    <m/>
    <m/>
    <m/>
    <m/>
    <m/>
    <m/>
    <m/>
    <m/>
    <n v="2018"/>
    <x v="0"/>
    <s v="בנייה"/>
    <m/>
    <m/>
    <m/>
    <m/>
    <m/>
    <m/>
    <n v="4"/>
    <s v="להיתר"/>
    <m/>
    <x v="0"/>
    <m/>
    <m/>
    <m/>
    <m/>
    <m/>
    <m/>
    <m/>
    <m/>
    <m/>
    <m/>
    <m/>
    <m/>
    <m/>
    <n v="180"/>
    <n v="180"/>
    <b v="1"/>
    <m/>
    <m/>
    <m/>
    <m/>
    <m/>
    <m/>
    <m/>
    <m/>
    <m/>
    <m/>
    <m/>
    <m/>
    <m/>
    <m/>
    <m/>
    <m/>
    <m/>
    <m/>
  </r>
  <r>
    <n v="1634"/>
    <m/>
    <m/>
    <m/>
    <m/>
    <m/>
    <m/>
    <m/>
    <m/>
    <m/>
    <m/>
    <n v="4340"/>
    <m/>
    <s v="תל אביב"/>
    <x v="33"/>
    <x v="137"/>
    <m/>
    <m/>
    <m/>
    <s v="מיסוי"/>
    <m/>
    <m/>
    <n v="7237121"/>
    <s v="506 201900611"/>
    <n v="506"/>
    <n v="201900611"/>
    <s v="בקשה להיתר                                                                      "/>
    <s v="בנין מגורים מגדל(מעל 20 ק               "/>
    <n v="2009000"/>
    <s v="רמת גן"/>
    <n v="8600"/>
    <s v="הפודים                                                      "/>
    <n v="204"/>
    <n v="30"/>
    <n v="30"/>
    <m/>
    <d v="2019-09-05T00:00:00"/>
    <n v="37"/>
    <n v="74"/>
    <n v="37"/>
    <n v="74"/>
    <n v="111"/>
    <m/>
    <m/>
    <m/>
    <m/>
    <m/>
    <s v=" הריסת 2 בניינים קיימים בלי 3 קומות ובניית בניין חדש בעל 22 קומות מעל קומת הקרקע. ו 4.5 מרתפי חניה+חדר טרפו+צובר גז. סה&quot;כ כ- 111 יח&quot;ד+2 גני ילדים.                                                                                                                                                                                                                                                                                                                                                                                                                                                                                                                                                                                                                                                                                                                                                                                                                                                                                      "/>
    <n v="2020028"/>
    <d v="2020-12-02T00:00:00"/>
    <s v="  לאשר הבקשה.     פרטי ההצבעה:  מאושר פה אחד (מר אדם קניגסברגר , עוד מנחם דוד , גב' עדנה וידל , אדר' רננה ירדני)"/>
    <s v="NULL"/>
    <n v="2021264"/>
    <m/>
    <d v="2021-10-18T00:00:00"/>
    <m/>
    <m/>
    <m/>
    <n v="37"/>
    <s v="אתר העירייה"/>
    <n v="74"/>
    <s v="אתר העירייה"/>
    <n v="111"/>
    <s v="אתר העירייה"/>
    <m/>
    <s v="הריסת 2 מבני מגורים בני 3 קומות ובהם 37 יח&quot;ד, והקמת בניין מגורים ובו 111 יח&quot;ד, שני גני ילדים, מועדון דיירים. כולל קומת קרקע, קומת ביניים, 19 קומות מגורים, קומת דירות גג וקומה טכנית. סה&quot;כ 23 קומות ברוטו. מעל 5 קומות מרתף ובהם 116 מקומות חנייה כולל 2 מקומות חנייה לציבור ו-3 מקומות חנייה לנכים, ובמרתף העליון חדר שנאים בבעלות חח&quot;י."/>
    <m/>
    <m/>
    <m/>
    <n v="2019"/>
    <x v="1"/>
    <s v="הריסה + בנייה"/>
    <s v="הריסה + בנייה"/>
    <m/>
    <n v="1"/>
    <m/>
    <m/>
    <m/>
    <n v="1"/>
    <s v="להיתר"/>
    <m/>
    <x v="1"/>
    <m/>
    <m/>
    <s v="אתר העירייה"/>
    <n v="7237121"/>
    <m/>
    <s v="אין ID"/>
    <m/>
    <m/>
    <m/>
    <m/>
    <m/>
    <m/>
    <s v="מיצוי יח&quot;ד בפרויקט"/>
    <n v="7"/>
    <n v="7"/>
    <b v="1"/>
    <m/>
    <m/>
    <m/>
    <m/>
    <m/>
    <m/>
    <m/>
    <s v="אישור"/>
    <m/>
    <m/>
    <m/>
    <m/>
    <m/>
    <m/>
    <m/>
    <m/>
    <m/>
    <m/>
  </r>
  <r>
    <n v="710"/>
    <m/>
    <m/>
    <m/>
    <m/>
    <m/>
    <m/>
    <m/>
    <m/>
    <m/>
    <m/>
    <n v="4190"/>
    <m/>
    <s v="תל אביב"/>
    <x v="33"/>
    <x v="138"/>
    <m/>
    <m/>
    <m/>
    <s v="מיסוי"/>
    <s v="מיסוי - פינוי-בינוי"/>
    <s v="תכנית מאושרת עם פעילות יזמית"/>
    <n v="5274784"/>
    <s v="506 201700431"/>
    <n v="506"/>
    <n v="201700431"/>
    <s v="בקשה למידע"/>
    <s v="כללי"/>
    <n v="6105442"/>
    <s v="רמת גן"/>
    <n v="8600"/>
    <s v="הרא&quot;ה"/>
    <n v="1011"/>
    <n v="90"/>
    <n v="90"/>
    <m/>
    <d v="2017-05-23T00:00:00"/>
    <n v="0"/>
    <n v="240"/>
    <n v="80"/>
    <n v="160"/>
    <n v="240"/>
    <m/>
    <m/>
    <s v="נתוני מתחמים"/>
    <s v="חישוב מתמטי"/>
    <s v="נתוני מתחמים"/>
    <s v="פירוט לגבי הבניה המבוקשת הריסת 7 מבנים קיימים לצורך בניית 3 מבני מגורים חדשים במסגרת הזכויות המאושרות בתחום התכנית לרבות מכח תמ&quot;א 38 על תיקוניה"/>
    <m/>
    <m/>
    <m/>
    <s v="NULL"/>
    <m/>
    <m/>
    <m/>
    <m/>
    <m/>
    <m/>
    <m/>
    <m/>
    <m/>
    <m/>
    <m/>
    <m/>
    <m/>
    <m/>
    <m/>
    <m/>
    <m/>
    <n v="2017"/>
    <x v="0"/>
    <s v="הריסה + בנייה"/>
    <m/>
    <m/>
    <n v="1"/>
    <n v="1"/>
    <n v="1"/>
    <m/>
    <n v="1"/>
    <s v="למידע"/>
    <m/>
    <x v="0"/>
    <m/>
    <m/>
    <m/>
    <m/>
    <m/>
    <m/>
    <m/>
    <m/>
    <m/>
    <m/>
    <m/>
    <m/>
    <s v="מיצוי יח&quot;ד בפרויקט"/>
    <n v="0"/>
    <n v="0"/>
    <b v="1"/>
    <m/>
    <m/>
    <m/>
    <m/>
    <m/>
    <m/>
    <m/>
    <m/>
    <m/>
    <m/>
    <m/>
    <m/>
    <m/>
    <m/>
    <m/>
    <m/>
    <m/>
    <m/>
  </r>
  <r>
    <n v="711"/>
    <m/>
    <m/>
    <m/>
    <m/>
    <m/>
    <m/>
    <m/>
    <m/>
    <m/>
    <m/>
    <n v="4190"/>
    <m/>
    <s v="תל אביב"/>
    <x v="33"/>
    <x v="138"/>
    <m/>
    <m/>
    <m/>
    <s v="מיסוי"/>
    <s v="מיסוי - פינוי-בינוי"/>
    <s v="תכנית מאושרת עם פעילות יזמית"/>
    <n v="5271574"/>
    <s v="506 201700523"/>
    <n v="506"/>
    <n v="201700523"/>
    <s v="בקשה לתמא 38&quot;"/>
    <s v="תמא 38 הריסה ובניה&quot;                     "/>
    <n v="6105442"/>
    <s v="רמת גן"/>
    <n v="8600"/>
    <s v="הרא&quot;ה"/>
    <n v="1011"/>
    <n v="90"/>
    <n v="90"/>
    <m/>
    <d v="2017-06-20T00:00:00"/>
    <n v="80"/>
    <n v="160"/>
    <n v="80"/>
    <n v="160"/>
    <n v="240"/>
    <m/>
    <m/>
    <s v="נתוני מתחמים"/>
    <s v="חישוב מתמטי"/>
    <s v="מהות הבקשה"/>
    <s v="הריסת 7 מבנים חלקות 442-449 בני 2 קומות על עמודים 80 יחד ללא חניות. ובנייה מחדש 3 בניינים בני 12 קומות מעל קומת קרקע הכוללת חזית מסחרית וגני ילדים וקומת גג חלקית (14 קומות ברוטו בכל בניין) מעל 4 מרתפי חניה הכוללים 300 חניות בחניון משותף לכלל החלקות. 240 יחד בסך כל הבניינים 3 דירות גן בכל בניין ו 3 יחד בקומות הגג לכל בניין. תבע מאושרת רג/מק/1667"/>
    <m/>
    <m/>
    <m/>
    <s v="NULL"/>
    <m/>
    <m/>
    <m/>
    <m/>
    <m/>
    <m/>
    <m/>
    <m/>
    <m/>
    <m/>
    <m/>
    <m/>
    <m/>
    <m/>
    <m/>
    <m/>
    <m/>
    <n v="2017"/>
    <x v="0"/>
    <s v="הריסה + בנייה"/>
    <m/>
    <m/>
    <n v="1"/>
    <m/>
    <m/>
    <n v="1"/>
    <n v="1"/>
    <s v="להיתר"/>
    <m/>
    <x v="0"/>
    <m/>
    <m/>
    <m/>
    <m/>
    <n v="1989111"/>
    <m/>
    <m/>
    <m/>
    <m/>
    <m/>
    <m/>
    <m/>
    <s v="מיצוי יח&quot;ד בפרויקט"/>
    <n v="0"/>
    <n v="0"/>
    <b v="1"/>
    <m/>
    <m/>
    <m/>
    <m/>
    <m/>
    <m/>
    <m/>
    <m/>
    <m/>
    <m/>
    <m/>
    <m/>
    <m/>
    <m/>
    <m/>
    <m/>
    <m/>
    <m/>
  </r>
  <r>
    <n v="712"/>
    <m/>
    <m/>
    <m/>
    <m/>
    <m/>
    <m/>
    <m/>
    <m/>
    <m/>
    <m/>
    <n v="4190"/>
    <m/>
    <s v="תל אביב"/>
    <x v="33"/>
    <x v="138"/>
    <m/>
    <m/>
    <m/>
    <s v="מיסוי"/>
    <s v="פינוי-בינוי"/>
    <s v="תכנית מאושרת עם פעילות יזמית"/>
    <n v="7024128"/>
    <s v="506 201700523"/>
    <n v="506"/>
    <n v="201700523"/>
    <s v="בקשה לתמא 38 (כולל הקלות)"/>
    <s v="תמא 38 הריסה ובניה"/>
    <n v="6105442"/>
    <s v="רמת גן"/>
    <n v="8600"/>
    <s v="הראה"/>
    <n v="1011"/>
    <n v="90"/>
    <n v="90"/>
    <m/>
    <d v="2017-06-20T00:00:00"/>
    <n v="80"/>
    <n v="160"/>
    <m/>
    <m/>
    <n v="240"/>
    <m/>
    <m/>
    <m/>
    <m/>
    <s v="מהות הבקשה"/>
    <s v="הריסת 7 מבנים חלקות 442-449 בני 2 קומות על עמודים 80 יחד ללא חניות. ובנייה מחדש 3 בניינים בני 12 קומות מעל קומת קרקע הכוללת חזית מסחרית וגני ילדים וקומת גג חלקית (14 קומות ברוטו בכל בניין) מעל 4 מרתפי חניה הכוללים 300 חניות בחניון משותף לכלל החלקות. 240 יחד בסך כל הבניינים 3 דירות גן בכל בניין ו 3 יחד בקומות הגג לכל בניין. תבע מאושרת רג/מק/1667"/>
    <m/>
    <m/>
    <m/>
    <s v="NULL"/>
    <m/>
    <m/>
    <m/>
    <m/>
    <m/>
    <m/>
    <m/>
    <m/>
    <m/>
    <m/>
    <m/>
    <m/>
    <m/>
    <m/>
    <m/>
    <m/>
    <s v="שליפת כתובות (אוגוסט 2020)"/>
    <n v="2017"/>
    <x v="0"/>
    <s v="הריסה + בנייה"/>
    <m/>
    <m/>
    <m/>
    <m/>
    <m/>
    <m/>
    <n v="4"/>
    <s v="להיתר"/>
    <m/>
    <x v="0"/>
    <m/>
    <m/>
    <m/>
    <m/>
    <m/>
    <m/>
    <m/>
    <m/>
    <m/>
    <m/>
    <m/>
    <m/>
    <s v="מיצוי יח&quot;ד בפרויקט"/>
    <n v="0"/>
    <n v="0"/>
    <b v="1"/>
    <m/>
    <m/>
    <m/>
    <m/>
    <m/>
    <m/>
    <m/>
    <m/>
    <m/>
    <m/>
    <m/>
    <m/>
    <m/>
    <m/>
    <m/>
    <m/>
    <m/>
    <m/>
  </r>
  <r>
    <n v="713"/>
    <m/>
    <m/>
    <m/>
    <m/>
    <m/>
    <m/>
    <m/>
    <m/>
    <m/>
    <m/>
    <n v="4190"/>
    <m/>
    <s v="תל אביב"/>
    <x v="33"/>
    <x v="138"/>
    <m/>
    <m/>
    <m/>
    <s v="מיסוי"/>
    <s v="מיסוי - פינוי-בינוי"/>
    <s v="תכנית מאושרת עם פעילות יזמית"/>
    <n v="7024258"/>
    <s v="506 201800806"/>
    <n v="506"/>
    <n v="201800806"/>
    <s v="בקשה לתמא 38 (כולל הקלות)"/>
    <s v="דיפון וחפירה"/>
    <n v="6105442"/>
    <s v="רמת גן"/>
    <n v="8600"/>
    <s v="הראה"/>
    <n v="1011"/>
    <n v="90"/>
    <n v="90"/>
    <m/>
    <d v="2018-10-25T00:00:00"/>
    <n v="0"/>
    <n v="0"/>
    <n v="80"/>
    <n v="160"/>
    <n v="240"/>
    <m/>
    <m/>
    <s v="נתוני מתחמים"/>
    <s v="חישוב מתמטי"/>
    <s v="נתוני מתחמים"/>
    <s v="חפירה ודיפון"/>
    <m/>
    <m/>
    <m/>
    <n v="1989111"/>
    <n v="2019273"/>
    <m/>
    <d v="2019-11-21T00:00:00"/>
    <m/>
    <n v="0"/>
    <n v="0"/>
    <n v="80"/>
    <m/>
    <n v="160"/>
    <m/>
    <n v="240"/>
    <m/>
    <m/>
    <s v="להרוס 7 מבנים בגוש 6159 חלקות 442-449 (הראה 90-102) ,חפירה דיפון והקמת גדר ביטחון ואירגון אתר."/>
    <m/>
    <m/>
    <m/>
    <n v="2018"/>
    <x v="6"/>
    <s v="חפירה ודיפון"/>
    <s v="הריסה + חפירה ודיפון"/>
    <m/>
    <n v="1"/>
    <m/>
    <m/>
    <m/>
    <n v="2"/>
    <s v="להיתר"/>
    <m/>
    <x v="1"/>
    <m/>
    <m/>
    <m/>
    <n v="5271574"/>
    <m/>
    <m/>
    <m/>
    <m/>
    <m/>
    <m/>
    <m/>
    <m/>
    <s v="מיצוי יח&quot;ד בפרויקט"/>
    <n v="0"/>
    <n v="0"/>
    <b v="1"/>
    <m/>
    <m/>
    <m/>
    <m/>
    <m/>
    <m/>
    <m/>
    <m/>
    <m/>
    <m/>
    <m/>
    <m/>
    <m/>
    <m/>
    <m/>
    <m/>
    <m/>
    <m/>
  </r>
  <r>
    <n v="1994"/>
    <m/>
    <m/>
    <m/>
    <s v="240 יח&quot;ד מוצע בסך כל הפרוייקט -3 בניינים"/>
    <m/>
    <m/>
    <m/>
    <m/>
    <m/>
    <m/>
    <n v="4190"/>
    <m/>
    <s v="תל אביב"/>
    <x v="33"/>
    <x v="138"/>
    <m/>
    <m/>
    <m/>
    <s v="מיסוי"/>
    <s v="פינוי-בינוי"/>
    <s v="תכנית מאושרת עם פעילות יזמית"/>
    <n v="7368768"/>
    <s v="506 202100072"/>
    <n v="506"/>
    <n v="202100072"/>
    <s v="בקשה למידע                                                                      "/>
    <s v="בניה חדשה                               "/>
    <n v="6105442"/>
    <s v="רמת גן"/>
    <n v="8600"/>
    <s v="הראה&quot;                                                       "/>
    <n v="1011"/>
    <n v="90"/>
    <n v="90"/>
    <s v=" "/>
    <d v="2021-02-07T00:00:00"/>
    <n v="0"/>
    <n v="240"/>
    <s v="NULL"/>
    <s v="NULL"/>
    <n v="80"/>
    <s v="2021_02"/>
    <d v="2021-06-23T10:48:05"/>
    <m/>
    <s v="מהות הבקשה"/>
    <m/>
    <s v=" 6769488042-2 פירוט לגבי הבניה המבוקשת הריסת 7 מבנים על 8 חלקות 422-449 בני 2 קומות על עמודים סה&quot;כ 80 יח&quot;ד + 12 חנויות בקרקע, ללא חניות.                                                                                                                                                                                                                                                                                                                                                                                                                                                                                                                                                                                                                                                                                                                                                                                                                                                                                                "/>
    <n v="0"/>
    <s v="NULL"/>
    <s v="NULL"/>
    <s v="NULL"/>
    <m/>
    <s v="NULL"/>
    <m/>
    <m/>
    <m/>
    <m/>
    <m/>
    <m/>
    <m/>
    <m/>
    <m/>
    <m/>
    <m/>
    <m/>
    <m/>
    <m/>
    <s v="גוש חלקה"/>
    <n v="2021"/>
    <x v="0"/>
    <s v="הריסה + בנייה"/>
    <m/>
    <m/>
    <n v="1"/>
    <m/>
    <m/>
    <m/>
    <n v="2"/>
    <s v="למידע"/>
    <m/>
    <x v="0"/>
    <m/>
    <m/>
    <m/>
    <m/>
    <m/>
    <m/>
    <m/>
    <m/>
    <m/>
    <m/>
    <m/>
    <m/>
    <s v="מיצוי יח&quot;ד בפרויקט"/>
    <n v="0"/>
    <n v="0"/>
    <b v="1"/>
    <m/>
    <m/>
    <m/>
    <m/>
    <m/>
    <m/>
    <m/>
    <m/>
    <m/>
    <m/>
    <m/>
    <m/>
    <m/>
    <m/>
    <m/>
    <m/>
    <m/>
    <m/>
  </r>
  <r>
    <n v="714"/>
    <m/>
    <m/>
    <m/>
    <m/>
    <m/>
    <m/>
    <m/>
    <m/>
    <m/>
    <m/>
    <n v="4187"/>
    <m/>
    <s v="תל אביב"/>
    <x v="33"/>
    <x v="139"/>
    <m/>
    <m/>
    <m/>
    <s v="מיסוי"/>
    <s v="מיסוי - פינוי-בינוי"/>
    <s v="תכנית מאושרת עם פעילות יזמית"/>
    <n v="6867601"/>
    <s v="506 201900144"/>
    <n v="506"/>
    <n v="201900144"/>
    <s v="בקשה להיתר"/>
    <s v="בניין מגורים משותף חדש"/>
    <n v="6665000"/>
    <s v="רמת גן"/>
    <n v="8600"/>
    <s v="הרכסים"/>
    <n v="1305"/>
    <n v="31"/>
    <n v="31"/>
    <m/>
    <d v="2019-02-26T00:00:00"/>
    <n v="0"/>
    <n v="0"/>
    <n v="24"/>
    <n v="52"/>
    <n v="76"/>
    <m/>
    <m/>
    <s v="נתוני מתחם"/>
    <s v="נתוני מתחם"/>
    <s v="מהות הבקשה"/>
    <s v="הריסת מבנים קיימים בחלקות 816-813 בנייה מחדש : 2 בנייני מגורים בני 9 קומות מעל קומות הקרקע וקומת גג חלקית , זאת מעל 3 קומות מרתפי חנייה משותפים לכלל החלקות וקומת  מרתף נוספת (רביעית) בחלקות 813-814 בלבד, סה&quot;כ בבניין 2 כניסות ,בכל 19 יח&quot;ד הכוללים דירות גן בקומת ודירות גג סה&quot;כ 76"/>
    <m/>
    <m/>
    <m/>
    <s v="NULL"/>
    <m/>
    <m/>
    <m/>
    <m/>
    <m/>
    <m/>
    <m/>
    <m/>
    <m/>
    <m/>
    <m/>
    <m/>
    <m/>
    <m/>
    <m/>
    <m/>
    <m/>
    <n v="2019"/>
    <x v="0"/>
    <s v="הריסה + בנייה"/>
    <m/>
    <m/>
    <n v="1"/>
    <m/>
    <m/>
    <m/>
    <n v="1"/>
    <s v="להיתר"/>
    <m/>
    <x v="0"/>
    <m/>
    <m/>
    <m/>
    <m/>
    <m/>
    <m/>
    <m/>
    <s v="תוקף התכנית פג"/>
    <m/>
    <m/>
    <m/>
    <m/>
    <m/>
    <n v="76"/>
    <n v="76"/>
    <b v="1"/>
    <m/>
    <m/>
    <m/>
    <m/>
    <m/>
    <m/>
    <m/>
    <s v="דחייה"/>
    <m/>
    <m/>
    <m/>
    <m/>
    <m/>
    <s v="פיש"/>
    <s v="שחר"/>
    <m/>
    <m/>
    <m/>
  </r>
  <r>
    <n v="715"/>
    <m/>
    <m/>
    <m/>
    <m/>
    <m/>
    <m/>
    <m/>
    <m/>
    <m/>
    <m/>
    <n v="4187"/>
    <m/>
    <s v="תל אביב"/>
    <x v="33"/>
    <x v="139"/>
    <m/>
    <m/>
    <m/>
    <s v="מיסוי"/>
    <s v="מיסוי - פינוי-בינוי"/>
    <s v="תכנית מאושרת עם פעילות יזמית"/>
    <n v="5260986"/>
    <s v="506 201700524"/>
    <n v="506"/>
    <n v="201700524"/>
    <s v="בקשה למידע"/>
    <s v="כללי"/>
    <n v="6663816"/>
    <s v="רמת גן"/>
    <n v="8600"/>
    <s v="הרכסים"/>
    <n v="1305"/>
    <n v="35"/>
    <n v="35"/>
    <m/>
    <d v="2017-06-20T00:00:00"/>
    <n v="0"/>
    <n v="38"/>
    <n v="24"/>
    <n v="52"/>
    <n v="76"/>
    <m/>
    <m/>
    <s v="נתוני מתחם"/>
    <s v="נתוני מתחם"/>
    <s v="בקשה המשכית"/>
    <s v="פירוט לגבי הבניה המבוקשת התחדשות עירונית ברח' הרכסים 31.33.35.37 בר&quot;גבנייית שני בניינים (בכל בניין שני חדרי מדרגות,בקיר משותף) בני 9 קומות (קומה תשיעיתחלקית)מעל קומת קרקע,הכוללים סה&quot;כ 72 יח&quot;ד בכל בניי"/>
    <m/>
    <m/>
    <m/>
    <s v="NULL"/>
    <m/>
    <m/>
    <m/>
    <m/>
    <m/>
    <m/>
    <m/>
    <m/>
    <m/>
    <m/>
    <m/>
    <m/>
    <m/>
    <m/>
    <m/>
    <m/>
    <m/>
    <n v="2017"/>
    <x v="0"/>
    <s v="בנייה"/>
    <m/>
    <m/>
    <n v="1"/>
    <n v="1"/>
    <m/>
    <m/>
    <n v="1"/>
    <s v="למידע"/>
    <m/>
    <x v="0"/>
    <m/>
    <m/>
    <m/>
    <m/>
    <m/>
    <m/>
    <m/>
    <s v="תוקף התכנית פג"/>
    <m/>
    <m/>
    <m/>
    <m/>
    <m/>
    <n v="76"/>
    <n v="76"/>
    <b v="1"/>
    <m/>
    <m/>
    <m/>
    <m/>
    <m/>
    <m/>
    <m/>
    <m/>
    <m/>
    <m/>
    <m/>
    <m/>
    <s v="פיש"/>
    <m/>
    <s v="שחר"/>
    <m/>
    <m/>
    <m/>
  </r>
  <r>
    <n v="1995"/>
    <m/>
    <m/>
    <m/>
    <m/>
    <m/>
    <m/>
    <m/>
    <m/>
    <m/>
    <m/>
    <n v="4187"/>
    <m/>
    <s v="תל אביב"/>
    <x v="33"/>
    <x v="140"/>
    <m/>
    <m/>
    <m/>
    <s v="מיסוי"/>
    <s v="פינוי-בינוי"/>
    <s v="תכנית מאושרת עם פעילות יזמית"/>
    <n v="7457058"/>
    <s v="506 202100471"/>
    <n v="506"/>
    <n v="202100471"/>
    <s v="בקשה למידע                                                                      "/>
    <s v="בניה חדשה                               "/>
    <n v="6665000"/>
    <s v="רמת גן"/>
    <n v="8600"/>
    <s v="הרכסים                                                      "/>
    <n v="1305"/>
    <n v="33"/>
    <n v="33"/>
    <m/>
    <d v="2021-06-14T00:00:00"/>
    <n v="0"/>
    <n v="36"/>
    <s v="NULL"/>
    <s v="NULL"/>
    <n v="76"/>
    <s v="2021_03"/>
    <d v="2021-07-15T12:02:09"/>
    <s v="NULL"/>
    <s v="NULL"/>
    <s v="NULL"/>
    <s v=" פירוט לגבי הבניה המבוקשת התחדשות עירונית- פינוי בינוי._x000a_בנייית שני בניינים (בקיר משותף) בני 9 קומות (קומה תשיעית חלקית) מעל קומת קרקע הבקשה כוללת את אחת או יותר מהעבודות להלן:  חפירה, עבודות פיתוח,(פירוט: פיתוח נופי לבניין )                                                                                                                                                                                                                                                                                                                                                                                                                                                                                                                                                                                                                                                                                                                                                                                                        "/>
    <n v="0"/>
    <s v="NULL"/>
    <s v="NULL"/>
    <s v="NULL"/>
    <m/>
    <s v="NULL"/>
    <m/>
    <m/>
    <m/>
    <m/>
    <m/>
    <m/>
    <m/>
    <m/>
    <m/>
    <m/>
    <m/>
    <m/>
    <m/>
    <m/>
    <s v="גוש חלקה"/>
    <n v="2021"/>
    <x v="0"/>
    <s v="חפירה +בנייה"/>
    <m/>
    <m/>
    <n v="1"/>
    <m/>
    <m/>
    <m/>
    <n v="2"/>
    <s v="למידע"/>
    <m/>
    <x v="0"/>
    <m/>
    <m/>
    <m/>
    <m/>
    <m/>
    <m/>
    <m/>
    <m/>
    <m/>
    <m/>
    <m/>
    <m/>
    <m/>
    <n v="76"/>
    <n v="76"/>
    <b v="1"/>
    <m/>
    <m/>
    <m/>
    <m/>
    <m/>
    <m/>
    <m/>
    <m/>
    <m/>
    <m/>
    <m/>
    <m/>
    <m/>
    <m/>
    <m/>
    <m/>
    <m/>
    <m/>
  </r>
  <r>
    <n v="1996"/>
    <m/>
    <m/>
    <m/>
    <m/>
    <m/>
    <m/>
    <m/>
    <m/>
    <m/>
    <m/>
    <n v="4187"/>
    <m/>
    <s v="תל אביב"/>
    <x v="33"/>
    <x v="140"/>
    <m/>
    <m/>
    <m/>
    <s v="מיסוי"/>
    <s v="פינוי-בינוי"/>
    <s v="תכנית מאושרת עם פעילות יזמית"/>
    <n v="7457060"/>
    <s v="506 202100473"/>
    <n v="506"/>
    <n v="202100473"/>
    <s v="בקשה למידע                                                                      "/>
    <s v="בניה חדשה                               "/>
    <n v="6665000"/>
    <s v="רמת גן"/>
    <n v="8600"/>
    <s v="הרכסים                                                      "/>
    <n v="1305"/>
    <n v="37"/>
    <n v="37"/>
    <m/>
    <d v="2021-06-14T00:00:00"/>
    <n v="0"/>
    <n v="36"/>
    <s v="NULL"/>
    <s v="NULL"/>
    <n v="76"/>
    <s v="2021_03"/>
    <d v="2021-07-15T12:02:09"/>
    <s v="NULL"/>
    <s v="NULL"/>
    <s v="NULL"/>
    <s v=" פירוט לגבי הבניה המבוקשת תחדשות עירונית- פינוי בינוי._x000a_בנייית שני בניינים (בקיר משותף) בני 9 קומות (קומה תשיעית חלקית) מעל קומת קרקע הבקשה כוללת את אחת או יותר מהעבודות להלן:  חפירה, עבודות פיתוח,(פירוט: פיתוח נופי לבניין )                                                                                                                                                                                                                                                                                                                                                                                                                                                                                                                                                                                                                                                                                                                                                                                                         "/>
    <n v="0"/>
    <s v="NULL"/>
    <s v="NULL"/>
    <s v="NULL"/>
    <m/>
    <s v="NULL"/>
    <m/>
    <m/>
    <m/>
    <m/>
    <m/>
    <m/>
    <m/>
    <m/>
    <m/>
    <m/>
    <m/>
    <m/>
    <m/>
    <m/>
    <s v="גוש חלקה"/>
    <n v="2021"/>
    <x v="0"/>
    <s v="חפירה +בנייה"/>
    <m/>
    <m/>
    <n v="1"/>
    <m/>
    <m/>
    <m/>
    <n v="2"/>
    <s v="למידע"/>
    <m/>
    <x v="0"/>
    <m/>
    <m/>
    <m/>
    <m/>
    <m/>
    <m/>
    <m/>
    <m/>
    <m/>
    <m/>
    <m/>
    <m/>
    <m/>
    <n v="76"/>
    <n v="76"/>
    <b v="1"/>
    <m/>
    <m/>
    <m/>
    <m/>
    <m/>
    <m/>
    <m/>
    <m/>
    <m/>
    <m/>
    <m/>
    <m/>
    <m/>
    <m/>
    <m/>
    <m/>
    <m/>
    <m/>
  </r>
  <r>
    <n v="716"/>
    <m/>
    <m/>
    <m/>
    <m/>
    <m/>
    <m/>
    <m/>
    <m/>
    <m/>
    <m/>
    <n v="4130"/>
    <m/>
    <s v="תל אביב"/>
    <x v="33"/>
    <x v="141"/>
    <m/>
    <m/>
    <m/>
    <s v="מיסוי"/>
    <s v="מיסוי - פינוי-בינוי"/>
    <s v="תכנית מאושרת עם פעילות יזמית"/>
    <n v="5394801"/>
    <s v="506 201800421"/>
    <n v="506"/>
    <n v="201800421"/>
    <s v="בקשה למידע"/>
    <s v="בניה חדשה"/>
    <n v="12700000"/>
    <s v="רמת גן"/>
    <n v="8600"/>
    <s v="הררי"/>
    <n v="1622"/>
    <n v="6"/>
    <n v="6"/>
    <m/>
    <d v="2018-05-22T00:00:00"/>
    <n v="0"/>
    <n v="240"/>
    <m/>
    <m/>
    <n v="240"/>
    <m/>
    <m/>
    <m/>
    <m/>
    <m/>
    <s v="גרסה 1808224043-3 עורך: מגרש 2.התמונות של המגרש צולמו ב26.03.18 פירוט לגבי הבניה המבוקשת  הריסת 6 מבנים ובניים 3 מגדלים מגורים סה&quot;כ 240 יח&quot;ד לפי תבע מס 506-0255620"/>
    <m/>
    <m/>
    <m/>
    <s v="NULL"/>
    <m/>
    <m/>
    <m/>
    <m/>
    <m/>
    <m/>
    <m/>
    <m/>
    <m/>
    <m/>
    <m/>
    <m/>
    <m/>
    <m/>
    <m/>
    <m/>
    <m/>
    <n v="2018"/>
    <x v="0"/>
    <s v="הריסה + בנייה"/>
    <m/>
    <m/>
    <n v="1"/>
    <m/>
    <m/>
    <m/>
    <n v="2"/>
    <s v="למידע"/>
    <m/>
    <x v="0"/>
    <m/>
    <m/>
    <m/>
    <m/>
    <m/>
    <m/>
    <m/>
    <m/>
    <m/>
    <m/>
    <m/>
    <m/>
    <m/>
    <n v="258"/>
    <n v="258"/>
    <b v="1"/>
    <m/>
    <m/>
    <m/>
    <m/>
    <m/>
    <m/>
    <m/>
    <s v="4. מתוכננים חדרים טכניים ודירות גן הפונים לכיוון חזית הרחוב - בניגוד להנחיות"/>
    <m/>
    <m/>
    <m/>
    <m/>
    <m/>
    <m/>
    <m/>
    <m/>
    <m/>
    <m/>
  </r>
  <r>
    <n v="717"/>
    <m/>
    <m/>
    <m/>
    <m/>
    <m/>
    <m/>
    <m/>
    <m/>
    <m/>
    <m/>
    <n v="4130"/>
    <m/>
    <s v="תל אביב"/>
    <x v="33"/>
    <x v="141"/>
    <m/>
    <m/>
    <m/>
    <s v="מיסוי"/>
    <s v="מיסוי - פינוי-בינוי"/>
    <s v="תכנית מאושרת עם פעילות יזמית"/>
    <n v="6866911"/>
    <s v="506 201800421"/>
    <n v="506"/>
    <n v="201800421"/>
    <s v="בקשה למידע"/>
    <s v="בניה חדשה"/>
    <n v="12700000"/>
    <s v="רמת גן"/>
    <n v="8600"/>
    <s v="הררי"/>
    <n v="1622"/>
    <n v="6"/>
    <n v="6"/>
    <m/>
    <d v="2018-05-22T00:00:00"/>
    <n v="0"/>
    <n v="240"/>
    <m/>
    <m/>
    <n v="240"/>
    <m/>
    <m/>
    <m/>
    <m/>
    <m/>
    <s v="גרסה 1808224043-3 עורך: מגרש 2.התמונות של המגרש צולמו ב26.03.18 פירוט לגבי הבניה המבוקשת  הריסת 6 מבנים ובניים 3 מגדלים מגורים סה&quot;כ 240 יח&quot;ד לפי תבע מס 506-0255620"/>
    <m/>
    <m/>
    <m/>
    <s v="NULL"/>
    <m/>
    <m/>
    <m/>
    <m/>
    <m/>
    <m/>
    <m/>
    <m/>
    <m/>
    <m/>
    <m/>
    <m/>
    <m/>
    <m/>
    <m/>
    <m/>
    <m/>
    <n v="2018"/>
    <x v="0"/>
    <s v="הריסה + בנייה"/>
    <m/>
    <m/>
    <m/>
    <m/>
    <m/>
    <m/>
    <n v="4"/>
    <s v="למידע"/>
    <m/>
    <x v="0"/>
    <m/>
    <m/>
    <m/>
    <m/>
    <m/>
    <m/>
    <m/>
    <m/>
    <m/>
    <m/>
    <m/>
    <m/>
    <m/>
    <n v="258"/>
    <n v="258"/>
    <b v="1"/>
    <m/>
    <m/>
    <m/>
    <m/>
    <m/>
    <m/>
    <m/>
    <s v="המרחביות."/>
    <m/>
    <m/>
    <m/>
    <m/>
    <m/>
    <m/>
    <m/>
    <m/>
    <m/>
    <m/>
  </r>
  <r>
    <n v="718"/>
    <m/>
    <m/>
    <m/>
    <m/>
    <m/>
    <m/>
    <m/>
    <m/>
    <m/>
    <m/>
    <n v="4130"/>
    <m/>
    <s v="תל אביב"/>
    <x v="33"/>
    <x v="141"/>
    <m/>
    <m/>
    <m/>
    <s v="מיסוי"/>
    <s v="מיסוי - פינוי-בינוי"/>
    <s v="תכנית מאושרת עם פעילות יזמית"/>
    <n v="6867633"/>
    <s v="506 201900176"/>
    <n v="506"/>
    <n v="201900176"/>
    <s v="מסלול מלא רישוי (כולל הקלות ושימושים חורגים)"/>
    <s v="בנין מגורים מגדל(מעל 20 ק"/>
    <n v="12700000"/>
    <s v="רמת גן"/>
    <n v="8600"/>
    <s v="הררי"/>
    <n v="1622"/>
    <n v="6"/>
    <n v="6"/>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0"/>
    <s v="בנייה"/>
    <m/>
    <m/>
    <n v="1"/>
    <m/>
    <m/>
    <m/>
    <n v="1"/>
    <s v="להיתר"/>
    <m/>
    <x v="0"/>
    <m/>
    <m/>
    <m/>
    <m/>
    <m/>
    <m/>
    <m/>
    <m/>
    <m/>
    <m/>
    <m/>
    <m/>
    <m/>
    <n v="258"/>
    <n v="258"/>
    <b v="1"/>
    <m/>
    <m/>
    <m/>
    <m/>
    <m/>
    <m/>
    <s v="לא מופיע באתר העירייה. במדלן מופיע - היתר בתנאים"/>
    <s v="אישור בתנאים"/>
    <m/>
    <m/>
    <m/>
    <m/>
    <m/>
    <s v="פיש"/>
    <m/>
    <m/>
    <m/>
    <m/>
  </r>
  <r>
    <n v="719"/>
    <m/>
    <m/>
    <m/>
    <m/>
    <m/>
    <m/>
    <m/>
    <m/>
    <m/>
    <m/>
    <n v="4130"/>
    <m/>
    <s v="תל אביב"/>
    <x v="33"/>
    <x v="141"/>
    <m/>
    <m/>
    <m/>
    <s v="מיסוי"/>
    <s v="מיסוי - פינוי-בינוי"/>
    <s v="תכנית מאושרת עם פעילות יזמית"/>
    <n v="5394800"/>
    <s v="506 201800419"/>
    <n v="506"/>
    <n v="201800419"/>
    <s v="בקשה למידע"/>
    <s v="בניה חדשה"/>
    <n v="12701000"/>
    <s v="רמת גן"/>
    <n v="8600"/>
    <s v="הררי"/>
    <n v="1622"/>
    <n v="8"/>
    <n v="8"/>
    <m/>
    <d v="2018-05-22T00:00:00"/>
    <n v="0"/>
    <n v="240"/>
    <m/>
    <m/>
    <n v="240"/>
    <m/>
    <m/>
    <m/>
    <m/>
    <m/>
    <s v="גרסה 8326474580-3 עורך: מגרש 6תמונות מגרש צולמו ב26.03.18 פירוט לגבי הבניה המבוקשת  הריסת 6 מבנים ובניים 3 מגדלים מגורים סה&quot;כ 240 יח&quot;ד לפי תבע מס 506-0255620"/>
    <m/>
    <m/>
    <m/>
    <s v="NULL"/>
    <m/>
    <m/>
    <m/>
    <m/>
    <m/>
    <m/>
    <m/>
    <m/>
    <m/>
    <m/>
    <m/>
    <m/>
    <m/>
    <m/>
    <m/>
    <m/>
    <m/>
    <n v="2018"/>
    <x v="0"/>
    <s v="הריסה + בנייה"/>
    <m/>
    <m/>
    <s v="1,2,3"/>
    <m/>
    <m/>
    <m/>
    <n v="2"/>
    <s v="למידע"/>
    <m/>
    <x v="0"/>
    <m/>
    <m/>
    <m/>
    <m/>
    <m/>
    <m/>
    <m/>
    <m/>
    <m/>
    <m/>
    <m/>
    <m/>
    <m/>
    <n v="258"/>
    <n v="258"/>
    <b v="1"/>
    <m/>
    <m/>
    <m/>
    <m/>
    <m/>
    <m/>
    <m/>
    <s v="2. גובה המבנה המבוקש הינו 39.85 מ' כאשר גובה מקס' מותר הוא: 33.8 מ'."/>
    <m/>
    <m/>
    <m/>
    <m/>
    <m/>
    <m/>
    <m/>
    <m/>
    <m/>
    <m/>
  </r>
  <r>
    <n v="720"/>
    <m/>
    <m/>
    <m/>
    <m/>
    <m/>
    <m/>
    <m/>
    <m/>
    <m/>
    <m/>
    <n v="4130"/>
    <m/>
    <s v="תל אביב"/>
    <x v="33"/>
    <x v="141"/>
    <m/>
    <m/>
    <m/>
    <s v="מיסוי"/>
    <s v="מיסוי - פינוי-בינוי"/>
    <s v="תכנית מאושרת עם פעילות יזמית"/>
    <n v="6866909"/>
    <s v="506 201800419"/>
    <n v="506"/>
    <n v="201800419"/>
    <s v="בקשה למידע"/>
    <s v="בניה חדשה"/>
    <n v="12701000"/>
    <s v="רמת גן"/>
    <n v="8600"/>
    <s v="הררי"/>
    <n v="1622"/>
    <n v="8"/>
    <n v="8"/>
    <m/>
    <d v="2018-05-22T00:00:00"/>
    <n v="0"/>
    <n v="240"/>
    <m/>
    <m/>
    <n v="240"/>
    <m/>
    <m/>
    <m/>
    <m/>
    <m/>
    <s v="גרסה 8326474580-3 עורך: מגרש 6תמונות מגרש צולמו ב26.03.18 פירוט לגבי הבניה המבוקשת  הריסת 6 מבנים ובניים 3 מגדלים מגורים סה&quot;כ 240 יח&quot;ד לפי תבע מס 506-0255620"/>
    <m/>
    <m/>
    <m/>
    <s v="NULL"/>
    <m/>
    <m/>
    <m/>
    <m/>
    <m/>
    <m/>
    <m/>
    <m/>
    <m/>
    <m/>
    <m/>
    <m/>
    <m/>
    <m/>
    <m/>
    <m/>
    <m/>
    <n v="2018"/>
    <x v="0"/>
    <s v="הריסה + בנייה"/>
    <m/>
    <m/>
    <m/>
    <m/>
    <m/>
    <m/>
    <n v="4"/>
    <s v="למידע"/>
    <m/>
    <x v="0"/>
    <m/>
    <m/>
    <m/>
    <m/>
    <m/>
    <m/>
    <m/>
    <m/>
    <m/>
    <m/>
    <m/>
    <m/>
    <m/>
    <n v="258"/>
    <n v="258"/>
    <b v="1"/>
    <m/>
    <m/>
    <m/>
    <m/>
    <m/>
    <m/>
    <m/>
    <s v="3. מתוכננות 3.5 קומות מרתף בניגוד למותר (3) - מהווה סטיה ניכרת."/>
    <m/>
    <m/>
    <m/>
    <m/>
    <m/>
    <m/>
    <m/>
    <m/>
    <m/>
    <m/>
  </r>
  <r>
    <n v="721"/>
    <m/>
    <m/>
    <m/>
    <m/>
    <m/>
    <m/>
    <m/>
    <m/>
    <m/>
    <m/>
    <n v="4130"/>
    <m/>
    <s v="תל אביב"/>
    <x v="33"/>
    <x v="141"/>
    <m/>
    <m/>
    <m/>
    <s v="מיסוי"/>
    <s v="מיסוי - פינוי-בינוי"/>
    <s v="תכנית מאושרת עם פעילות יזמית"/>
    <n v="5394802"/>
    <s v="506 201800422"/>
    <n v="506"/>
    <n v="201800422"/>
    <s v="בקשה למידע"/>
    <s v="בניה חדשה"/>
    <n v="12702002"/>
    <s v="רמת גן"/>
    <n v="8600"/>
    <s v="הררי"/>
    <n v="1622"/>
    <n v="10"/>
    <n v="10"/>
    <m/>
    <d v="2018-05-22T00:00:00"/>
    <n v="0"/>
    <n v="80"/>
    <m/>
    <m/>
    <n v="240"/>
    <m/>
    <m/>
    <m/>
    <m/>
    <m/>
    <s v="גרסה 7215231723-3 עורך: מגרש 3 פירוט לגבי הבניה המבוקשת  פינוי בינוי בהתאם לתב&quot;ע 506-0255620הריסת 6 בניינים קיימים ובניין 3 מגדלים מגורים סה&quot;כ 240 יח&quot;ד 80 בכל מגדל"/>
    <m/>
    <m/>
    <m/>
    <s v="NULL"/>
    <m/>
    <m/>
    <m/>
    <m/>
    <m/>
    <m/>
    <m/>
    <m/>
    <m/>
    <m/>
    <m/>
    <m/>
    <m/>
    <m/>
    <m/>
    <m/>
    <m/>
    <n v="2018"/>
    <x v="0"/>
    <s v="הריסה + בנייה"/>
    <m/>
    <m/>
    <s v="1,2,3"/>
    <n v="1"/>
    <m/>
    <m/>
    <n v="1"/>
    <s v="למידע"/>
    <m/>
    <x v="0"/>
    <m/>
    <m/>
    <m/>
    <m/>
    <m/>
    <m/>
    <m/>
    <m/>
    <m/>
    <m/>
    <m/>
    <m/>
    <m/>
    <n v="258"/>
    <n v="258"/>
    <b v="1"/>
    <m/>
    <m/>
    <m/>
    <m/>
    <m/>
    <m/>
    <m/>
    <m/>
    <m/>
    <m/>
    <m/>
    <m/>
    <s v="פיש"/>
    <m/>
    <m/>
    <m/>
    <m/>
    <m/>
  </r>
  <r>
    <n v="722"/>
    <m/>
    <m/>
    <m/>
    <m/>
    <m/>
    <m/>
    <m/>
    <m/>
    <m/>
    <m/>
    <n v="4130"/>
    <m/>
    <s v="תל אביב"/>
    <x v="33"/>
    <x v="141"/>
    <m/>
    <m/>
    <m/>
    <s v="מיסוי"/>
    <s v="מיסוי - פינוי-בינוי"/>
    <s v="תכנית מאושרת עם פעילות יזמית"/>
    <n v="6866912"/>
    <s v="506 201800422"/>
    <n v="506"/>
    <n v="201800422"/>
    <s v="בקשה למידע"/>
    <s v="בניה חדשה"/>
    <n v="12702002"/>
    <s v="רמת גן"/>
    <n v="8600"/>
    <s v="הררי"/>
    <n v="1622"/>
    <n v="10"/>
    <n v="10"/>
    <m/>
    <d v="2018-05-22T00:00:00"/>
    <n v="0"/>
    <n v="80"/>
    <m/>
    <m/>
    <n v="240"/>
    <m/>
    <m/>
    <m/>
    <m/>
    <m/>
    <s v="גרסה 7215231723-3 עורך: מגרש 3 פירוט לגבי הבניה המבוקשת  פינוי בינוי בהתאם לתב&quot;ע 506-0255620הריסת 6 בניינים קיימים ובניין 3 מגדלים מגורים סה&quot;כ 240 יח&quot;ד 80 בכל מגדל"/>
    <m/>
    <m/>
    <m/>
    <s v="NULL"/>
    <m/>
    <m/>
    <m/>
    <m/>
    <m/>
    <m/>
    <m/>
    <m/>
    <m/>
    <m/>
    <m/>
    <m/>
    <m/>
    <m/>
    <m/>
    <m/>
    <m/>
    <n v="2018"/>
    <x v="0"/>
    <s v="הריסה + בנייה"/>
    <m/>
    <m/>
    <m/>
    <m/>
    <m/>
    <m/>
    <n v="4"/>
    <s v="למידע"/>
    <m/>
    <x v="0"/>
    <m/>
    <m/>
    <m/>
    <m/>
    <m/>
    <m/>
    <m/>
    <m/>
    <m/>
    <m/>
    <m/>
    <m/>
    <m/>
    <n v="258"/>
    <n v="258"/>
    <b v="1"/>
    <m/>
    <m/>
    <m/>
    <m/>
    <m/>
    <m/>
    <m/>
    <m/>
    <m/>
    <m/>
    <m/>
    <m/>
    <m/>
    <m/>
    <m/>
    <m/>
    <m/>
    <m/>
  </r>
  <r>
    <n v="723"/>
    <m/>
    <m/>
    <m/>
    <m/>
    <m/>
    <m/>
    <m/>
    <m/>
    <m/>
    <m/>
    <n v="4130"/>
    <m/>
    <s v="תל אביב"/>
    <x v="33"/>
    <x v="141"/>
    <m/>
    <m/>
    <m/>
    <s v="מיסוי"/>
    <s v="מיסוי - פינוי-בינוי"/>
    <s v="תכנית מאושרת עם פעילות יזמית"/>
    <n v="6867631"/>
    <s v="506 201900174"/>
    <n v="506"/>
    <n v="201900174"/>
    <s v="מסלול מלא רישוי (כולל הקלות ושימושים חורגים)"/>
    <s v="בנין מגורים מגדל(מעל 20 ק"/>
    <n v="12702002"/>
    <s v="רמת גן"/>
    <n v="8600"/>
    <s v="הררי"/>
    <n v="1622"/>
    <n v="10"/>
    <n v="10"/>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0"/>
    <s v="בנייה"/>
    <m/>
    <m/>
    <n v="2"/>
    <m/>
    <m/>
    <m/>
    <n v="1"/>
    <s v="להיתר"/>
    <m/>
    <x v="0"/>
    <m/>
    <m/>
    <m/>
    <m/>
    <m/>
    <m/>
    <m/>
    <m/>
    <m/>
    <m/>
    <m/>
    <m/>
    <m/>
    <n v="258"/>
    <n v="258"/>
    <b v="1"/>
    <m/>
    <m/>
    <m/>
    <m/>
    <m/>
    <m/>
    <s v="לא מופיע באתר העירייה. במדלן מופיע - היתר בתנאים"/>
    <s v="אישור בתנאים"/>
    <m/>
    <m/>
    <m/>
    <m/>
    <m/>
    <s v="פיש"/>
    <m/>
    <m/>
    <m/>
    <m/>
  </r>
  <r>
    <n v="724"/>
    <m/>
    <m/>
    <m/>
    <m/>
    <m/>
    <m/>
    <m/>
    <m/>
    <m/>
    <m/>
    <n v="4130"/>
    <m/>
    <s v="תל אביב"/>
    <x v="33"/>
    <x v="141"/>
    <m/>
    <m/>
    <m/>
    <s v="מיסוי"/>
    <s v="מיסוי - פינוי-בינוי"/>
    <s v="תכנית מאושרת עם פעילות יזמית"/>
    <n v="7024309"/>
    <s v="506 201900174"/>
    <n v="506"/>
    <n v="201900174"/>
    <s v="מסלול מלא רישוי (כולל הקלות ושימושים חורגים)"/>
    <s v="בנין מגורים מגדל(מעל 20 ק"/>
    <n v="12702002"/>
    <s v="רמת גן"/>
    <n v="8600"/>
    <s v="הררי"/>
    <n v="1622"/>
    <n v="10"/>
    <n v="10"/>
    <m/>
    <d v="2019-03-11T00:00:00"/>
    <n v="0"/>
    <n v="80"/>
    <m/>
    <m/>
    <n v="80"/>
    <m/>
    <m/>
    <m/>
    <m/>
    <m/>
    <s v="הקמת בניין מגורים בן 80 יח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0"/>
    <s v="בנייה"/>
    <m/>
    <m/>
    <m/>
    <m/>
    <m/>
    <m/>
    <n v="4"/>
    <s v="להיתר"/>
    <m/>
    <x v="0"/>
    <m/>
    <m/>
    <m/>
    <m/>
    <m/>
    <m/>
    <m/>
    <m/>
    <m/>
    <m/>
    <m/>
    <m/>
    <m/>
    <n v="258"/>
    <n v="258"/>
    <b v="1"/>
    <m/>
    <m/>
    <m/>
    <m/>
    <m/>
    <m/>
    <m/>
    <s v="אושר בתנאים"/>
    <m/>
    <m/>
    <m/>
    <m/>
    <m/>
    <m/>
    <m/>
    <m/>
    <m/>
    <m/>
  </r>
  <r>
    <n v="725"/>
    <m/>
    <m/>
    <m/>
    <m/>
    <m/>
    <m/>
    <m/>
    <m/>
    <m/>
    <m/>
    <n v="4130"/>
    <m/>
    <s v="תל אביב"/>
    <x v="33"/>
    <x v="141"/>
    <m/>
    <m/>
    <m/>
    <s v="מיסוי"/>
    <s v="מיסוי - פינוי-בינוי"/>
    <s v="תכנית מאושרת עם פעילות יזמית"/>
    <n v="5394803"/>
    <s v="506 201800423"/>
    <n v="506"/>
    <n v="201800423"/>
    <s v="בקשה למידע"/>
    <s v="בניה חדשה"/>
    <n v="12703000"/>
    <s v="רמת גן"/>
    <n v="8600"/>
    <s v="הררי"/>
    <n v="1622"/>
    <n v="12"/>
    <n v="12"/>
    <m/>
    <d v="2018-05-22T00:00:00"/>
    <n v="0"/>
    <n v="240"/>
    <m/>
    <m/>
    <m/>
    <m/>
    <m/>
    <m/>
    <m/>
    <m/>
    <s v="גרסה 5892785123-4 פירוט לגבי הבניה המבוקשת בניית 3 מבנים רבי קומות על גבי 4 מרתפי חניה משותפים בהתאם לתב&quot;ע מקומית 506-0255620"/>
    <m/>
    <m/>
    <m/>
    <s v="NULL"/>
    <m/>
    <m/>
    <m/>
    <m/>
    <m/>
    <m/>
    <m/>
    <m/>
    <m/>
    <m/>
    <m/>
    <m/>
    <m/>
    <m/>
    <m/>
    <m/>
    <m/>
    <n v="2018"/>
    <x v="0"/>
    <s v="בנייה"/>
    <m/>
    <m/>
    <n v="3"/>
    <m/>
    <m/>
    <m/>
    <n v="2"/>
    <s v="למידע"/>
    <m/>
    <x v="0"/>
    <m/>
    <m/>
    <m/>
    <m/>
    <m/>
    <m/>
    <m/>
    <m/>
    <m/>
    <m/>
    <m/>
    <m/>
    <m/>
    <n v="258"/>
    <n v="258"/>
    <b v="1"/>
    <m/>
    <m/>
    <m/>
    <m/>
    <m/>
    <m/>
    <m/>
    <m/>
    <m/>
    <m/>
    <m/>
    <m/>
    <m/>
    <m/>
    <m/>
    <m/>
    <m/>
    <m/>
  </r>
  <r>
    <n v="726"/>
    <m/>
    <m/>
    <m/>
    <m/>
    <m/>
    <m/>
    <m/>
    <m/>
    <m/>
    <m/>
    <n v="4130"/>
    <m/>
    <s v="תל אביב"/>
    <x v="33"/>
    <x v="141"/>
    <m/>
    <m/>
    <m/>
    <s v="מיסוי"/>
    <s v="מיסוי - פינוי-בינוי"/>
    <s v="תכנית מאושרת עם פעילות יזמית"/>
    <n v="6866913"/>
    <s v="506 201800423"/>
    <n v="506"/>
    <n v="201800423"/>
    <s v="בקשה למידע"/>
    <s v="בניה חדשה"/>
    <n v="12703000"/>
    <s v="רמת גן"/>
    <n v="8600"/>
    <s v="הררי"/>
    <n v="1622"/>
    <n v="12"/>
    <n v="12"/>
    <m/>
    <d v="2018-05-22T00:00:00"/>
    <n v="0"/>
    <n v="240"/>
    <m/>
    <m/>
    <m/>
    <m/>
    <m/>
    <m/>
    <m/>
    <m/>
    <s v="גרסה 5892785123-4 פירוט לגבי הבניה המבוקשת בניית 3 מבנים רבי קומות על גבי 4 מרתפי חניה משותפים בהתאם לתב&quot;ע מקומית 506-0255620"/>
    <m/>
    <m/>
    <m/>
    <s v="NULL"/>
    <m/>
    <m/>
    <m/>
    <m/>
    <m/>
    <m/>
    <m/>
    <m/>
    <m/>
    <m/>
    <m/>
    <m/>
    <m/>
    <m/>
    <m/>
    <m/>
    <m/>
    <n v="2018"/>
    <x v="0"/>
    <s v="בנייה"/>
    <m/>
    <m/>
    <m/>
    <m/>
    <m/>
    <m/>
    <n v="4"/>
    <s v="למידע"/>
    <m/>
    <x v="0"/>
    <m/>
    <m/>
    <m/>
    <m/>
    <m/>
    <m/>
    <m/>
    <m/>
    <m/>
    <m/>
    <m/>
    <m/>
    <m/>
    <n v="258"/>
    <n v="258"/>
    <b v="1"/>
    <m/>
    <m/>
    <m/>
    <m/>
    <m/>
    <m/>
    <m/>
    <m/>
    <m/>
    <m/>
    <m/>
    <m/>
    <m/>
    <m/>
    <m/>
    <m/>
    <m/>
    <m/>
  </r>
  <r>
    <n v="727"/>
    <m/>
    <m/>
    <m/>
    <m/>
    <m/>
    <m/>
    <m/>
    <m/>
    <m/>
    <m/>
    <n v="4130"/>
    <m/>
    <s v="תל אביב"/>
    <x v="33"/>
    <x v="141"/>
    <m/>
    <m/>
    <m/>
    <s v="מיסוי"/>
    <s v="מיסוי - פינוי-בינוי"/>
    <s v="תכנית מאושרת עם פעילות יזמית"/>
    <n v="6867630"/>
    <s v="506 201900173"/>
    <n v="506"/>
    <n v="201900173"/>
    <s v="מסלול מלא רישוי (כולל הקלות ושימושים חורגים)"/>
    <s v="בנין מגורים מגדל(מעל 20 ק"/>
    <n v="12703000"/>
    <s v="רמת גן"/>
    <n v="8600"/>
    <s v="הררי"/>
    <n v="1622"/>
    <n v="12"/>
    <n v="12"/>
    <m/>
    <d v="2019-03-11T00:00:00"/>
    <n v="0"/>
    <n v="80"/>
    <m/>
    <m/>
    <n v="80"/>
    <m/>
    <m/>
    <m/>
    <m/>
    <m/>
    <s v="הקמת בניין מגורים בן 80 יח&quot;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0"/>
    <s v="בנייה"/>
    <m/>
    <m/>
    <n v="3"/>
    <m/>
    <m/>
    <m/>
    <n v="1"/>
    <s v="להיתר"/>
    <m/>
    <x v="0"/>
    <m/>
    <m/>
    <m/>
    <m/>
    <m/>
    <m/>
    <m/>
    <m/>
    <m/>
    <m/>
    <m/>
    <m/>
    <m/>
    <n v="258"/>
    <n v="258"/>
    <b v="1"/>
    <m/>
    <m/>
    <m/>
    <m/>
    <m/>
    <m/>
    <s v="לא מופיע באתר העירייה. במדלן מופיע - היתר בתנאים"/>
    <s v="אישור בתנאים"/>
    <m/>
    <m/>
    <m/>
    <m/>
    <m/>
    <s v="פיש"/>
    <m/>
    <m/>
    <m/>
    <m/>
  </r>
  <r>
    <n v="728"/>
    <m/>
    <m/>
    <m/>
    <m/>
    <m/>
    <m/>
    <m/>
    <m/>
    <m/>
    <m/>
    <n v="4130"/>
    <m/>
    <s v="תל אביב"/>
    <x v="33"/>
    <x v="141"/>
    <m/>
    <m/>
    <m/>
    <s v="מיסוי"/>
    <s v="מיסוי - פינוי-בינוי"/>
    <s v="תכנית מאושרת עם פעילות יזמית"/>
    <n v="7024308"/>
    <s v="506 201900173"/>
    <n v="506"/>
    <n v="201900173"/>
    <s v="מסלול מלא רישוי (כולל הקלות ושימושים חורגים)"/>
    <s v="בנין מגורים מגדל(מעל 20 ק"/>
    <n v="12703000"/>
    <s v="רמת גן"/>
    <n v="8600"/>
    <s v="הררי"/>
    <n v="1622"/>
    <n v="12"/>
    <n v="12"/>
    <m/>
    <d v="2019-03-11T00:00:00"/>
    <n v="0"/>
    <n v="80"/>
    <m/>
    <m/>
    <n v="80"/>
    <m/>
    <m/>
    <m/>
    <m/>
    <m/>
    <s v="הקמת בניין מגורים בן 80 יחד הכולל קומת עמודים בחלקה חלל כפול +21 קומות + קומת גג על גבי מרתף חנייה תת קרקעי משותף קיים , הבניין כולל גן ילדים בקומת הקרקע ומועדון דייריפ בקומה 1"/>
    <m/>
    <m/>
    <m/>
    <s v="NULL"/>
    <m/>
    <m/>
    <m/>
    <m/>
    <m/>
    <m/>
    <m/>
    <m/>
    <m/>
    <m/>
    <m/>
    <m/>
    <m/>
    <m/>
    <m/>
    <m/>
    <m/>
    <n v="2019"/>
    <x v="0"/>
    <s v="בנייה"/>
    <m/>
    <m/>
    <m/>
    <m/>
    <m/>
    <m/>
    <n v="4"/>
    <s v="להיתר"/>
    <m/>
    <x v="0"/>
    <m/>
    <m/>
    <m/>
    <m/>
    <m/>
    <m/>
    <m/>
    <m/>
    <m/>
    <m/>
    <m/>
    <m/>
    <m/>
    <n v="258"/>
    <n v="258"/>
    <b v="1"/>
    <m/>
    <m/>
    <m/>
    <m/>
    <m/>
    <m/>
    <m/>
    <m/>
    <m/>
    <m/>
    <m/>
    <m/>
    <m/>
    <m/>
    <m/>
    <m/>
    <m/>
    <m/>
  </r>
  <r>
    <n v="729"/>
    <m/>
    <m/>
    <m/>
    <m/>
    <m/>
    <m/>
    <m/>
    <m/>
    <m/>
    <m/>
    <n v="4191"/>
    <m/>
    <s v="תל אביב"/>
    <x v="33"/>
    <x v="142"/>
    <m/>
    <m/>
    <m/>
    <s v="מיסוי"/>
    <s v="מיסוי - פינוי-בינוי"/>
    <s v="תכנית מאושרת עם פעילות יזמית"/>
    <n v="5278184"/>
    <s v="506 201700496"/>
    <n v="506"/>
    <n v="201700496"/>
    <s v="בקשה למידע"/>
    <s v="כללי"/>
    <n v="306002"/>
    <s v="רמת גן"/>
    <n v="8600"/>
    <s v="דרך בן גוריון דוד"/>
    <n v="903"/>
    <n v="52"/>
    <n v="52"/>
    <m/>
    <d v="2017-06-12T00:00:00"/>
    <n v="0"/>
    <n v="198"/>
    <m/>
    <m/>
    <m/>
    <m/>
    <m/>
    <m/>
    <m/>
    <m/>
    <s v="פירוט לגבי הבניה המבוקשת בניין מגורים בן 36 קומות + קומה טכנית מעל קומת קרקע גבוהה + שטחי מסחר + שטחי ציבור בקומת הקרקע כולל כיכר עירונית"/>
    <m/>
    <m/>
    <m/>
    <s v="NULL"/>
    <m/>
    <m/>
    <m/>
    <m/>
    <m/>
    <m/>
    <m/>
    <m/>
    <m/>
    <m/>
    <m/>
    <m/>
    <m/>
    <m/>
    <m/>
    <m/>
    <m/>
    <n v="2017"/>
    <x v="0"/>
    <s v="בנייה"/>
    <m/>
    <m/>
    <n v="1"/>
    <m/>
    <m/>
    <m/>
    <n v="3"/>
    <s v="למידע"/>
    <m/>
    <x v="0"/>
    <m/>
    <m/>
    <m/>
    <m/>
    <m/>
    <m/>
    <m/>
    <m/>
    <m/>
    <m/>
    <m/>
    <m/>
    <m/>
    <n v="198"/>
    <n v="198"/>
    <b v="1"/>
    <m/>
    <m/>
    <m/>
    <m/>
    <m/>
    <m/>
    <m/>
    <s v="אין מידע באתר"/>
    <m/>
    <m/>
    <m/>
    <m/>
    <m/>
    <m/>
    <m/>
    <m/>
    <m/>
    <m/>
  </r>
  <r>
    <n v="730"/>
    <m/>
    <m/>
    <m/>
    <m/>
    <m/>
    <m/>
    <m/>
    <m/>
    <m/>
    <m/>
    <n v="4191"/>
    <m/>
    <s v="תל אביב"/>
    <x v="33"/>
    <x v="142"/>
    <m/>
    <m/>
    <m/>
    <s v="מיסוי"/>
    <s v="מיסוי - פינוי-בינוי"/>
    <s v="תכנית מאושרת עם פעילות יזמית"/>
    <n v="7024502"/>
    <s v="506 201900641"/>
    <n v="506"/>
    <n v="201900641"/>
    <s v="בקשה למידע"/>
    <s v="בניה חדשה"/>
    <n v="306002"/>
    <s v="רמת גן"/>
    <n v="8600"/>
    <s v="מגדים"/>
    <n v="902"/>
    <n v="9"/>
    <n v="9"/>
    <m/>
    <d v="2019-09-15T00:00:00"/>
    <n v="0"/>
    <n v="198"/>
    <n v="63"/>
    <n v="135"/>
    <n v="198"/>
    <m/>
    <m/>
    <s v="נתוני מתחם"/>
    <s v="נתוני מתחם"/>
    <m/>
    <s v="סוג המבנה המבוקש בניין בגובה 29 מ' ומעלה פירוט לגבי הבניה המבוקשת  הריסת מבנים קיימים במתחם במסגרת פינוי בינוי. הקמת מבנה מגורים חדש הכולל: 198 יחד, שטח מסחרי, גן ילדים, מרתפי חניה, פיתוח כיכר עירונית, מעלית חיצונית. הבקשה כוללת את אחת או יותר מהעבודות להלן:  חפירה, חניה מקורה, עבודות פיתוח,(פירוט: פיתוח כיכר עירונית ), גדרות ושערים, מבני עזר"/>
    <m/>
    <m/>
    <m/>
    <s v="NULL"/>
    <m/>
    <m/>
    <m/>
    <m/>
    <m/>
    <m/>
    <m/>
    <m/>
    <m/>
    <m/>
    <m/>
    <m/>
    <m/>
    <m/>
    <m/>
    <m/>
    <m/>
    <n v="2019"/>
    <x v="0"/>
    <s v="הריסה + חפירה + בנייה"/>
    <m/>
    <m/>
    <n v="1"/>
    <m/>
    <m/>
    <m/>
    <n v="1"/>
    <s v="למידע"/>
    <m/>
    <x v="0"/>
    <m/>
    <m/>
    <m/>
    <m/>
    <m/>
    <m/>
    <m/>
    <m/>
    <m/>
    <m/>
    <m/>
    <m/>
    <m/>
    <n v="198"/>
    <n v="198"/>
    <b v="1"/>
    <m/>
    <m/>
    <m/>
    <m/>
    <m/>
    <m/>
    <m/>
    <s v="אין מידע באתר"/>
    <m/>
    <m/>
    <m/>
    <m/>
    <s v="פיש"/>
    <m/>
    <s v="שחר"/>
    <m/>
    <m/>
    <m/>
  </r>
  <r>
    <n v="1997"/>
    <m/>
    <m/>
    <m/>
    <m/>
    <m/>
    <m/>
    <m/>
    <m/>
    <m/>
    <m/>
    <n v="4191"/>
    <m/>
    <s v="תל אביב"/>
    <x v="33"/>
    <x v="142"/>
    <m/>
    <m/>
    <m/>
    <s v="מיסוי"/>
    <s v="פינוי-בינוי"/>
    <s v="תכנית מאושרת עם פעילות יזמית"/>
    <n v="7457130"/>
    <s v="506 202100545"/>
    <n v="506"/>
    <n v="202100545"/>
    <s v="בקשה למידע                                                                      "/>
    <s v="בניה חדשה                               "/>
    <n v="306003"/>
    <s v="רמת גן"/>
    <n v="8600"/>
    <s v="מגדים                                                       "/>
    <n v="902"/>
    <n v="9"/>
    <n v="9"/>
    <m/>
    <d v="2021-07-05T00:00:00"/>
    <n v="0"/>
    <n v="198"/>
    <s v="NULL"/>
    <s v="NULL"/>
    <n v="198"/>
    <s v="2021_03"/>
    <d v="2021-07-15T12:02:09"/>
    <s v="NULL"/>
    <s v="מהות הבקשה"/>
    <s v="NULL"/>
    <s v=" פירוט לגבי הבניה המבוקשת הריסת מבנים קיימים במתחם, הקמת מבנה מגורים חדש הכולל: 198 יחד ( מהם 39 יחד קטנות), שטח מסחרי, שטח למבנה ציבורי _x000a_( גן ילדים או טיפת חלב), מרתפי חניה. הבקשה כוללת את אחת או יותר מהעבודות להלן:  חפירה, חניה מקורה, עבודות פיתוח,(פירוט: פיתוח סביבת הבניין והכיכר הציבורית הצמודה ), גדרות ושערים                                                                                                                                                                                                                                                                                                                                                                                                                                                                                                                                                                                                                                                                                                           "/>
    <n v="0"/>
    <s v="NULL"/>
    <s v="NULL"/>
    <s v="NULL"/>
    <m/>
    <s v="NULL"/>
    <m/>
    <m/>
    <m/>
    <m/>
    <m/>
    <m/>
    <m/>
    <m/>
    <m/>
    <m/>
    <m/>
    <m/>
    <m/>
    <m/>
    <s v="גוש חלקה"/>
    <n v="2021"/>
    <x v="0"/>
    <s v="הריסה +  חפירה + בנייה"/>
    <m/>
    <m/>
    <n v="1"/>
    <m/>
    <m/>
    <m/>
    <n v="2"/>
    <s v="למידע"/>
    <m/>
    <x v="0"/>
    <m/>
    <m/>
    <m/>
    <m/>
    <m/>
    <m/>
    <m/>
    <m/>
    <m/>
    <m/>
    <m/>
    <m/>
    <m/>
    <n v="198"/>
    <n v="198"/>
    <b v="1"/>
    <m/>
    <m/>
    <m/>
    <m/>
    <m/>
    <m/>
    <m/>
    <m/>
    <m/>
    <m/>
    <m/>
    <m/>
    <m/>
    <m/>
    <m/>
    <m/>
    <m/>
    <m/>
  </r>
  <r>
    <n v="736"/>
    <m/>
    <m/>
    <m/>
    <m/>
    <m/>
    <m/>
    <m/>
    <m/>
    <m/>
    <m/>
    <n v="4054"/>
    <m/>
    <s v="תל אביב"/>
    <x v="33"/>
    <x v="143"/>
    <m/>
    <m/>
    <m/>
    <s v="מיסוי"/>
    <s v="מיסוי - פינוי-בינוי"/>
    <s v="בביצוע + מבנים מאוכלסים"/>
    <n v="81462"/>
    <s v="506 2014295"/>
    <n v="506"/>
    <n v="2014295"/>
    <s v="בקשה להיתר"/>
    <s v="בנין מגורים מגדל(מעל 20 ק               "/>
    <n v="2894001"/>
    <s v="רמת גן"/>
    <n v="8600"/>
    <s v="התקוה"/>
    <n v="301"/>
    <n v="11"/>
    <n v="11"/>
    <m/>
    <d v="2014-05-15T00:00:00"/>
    <n v="0"/>
    <n v="148"/>
    <n v="43"/>
    <n v="105"/>
    <n v="148"/>
    <m/>
    <m/>
    <m/>
    <m/>
    <m/>
    <s v=" בנין חדש בן 37 קומות 148 יח&quot;ד"/>
    <m/>
    <m/>
    <m/>
    <n v="77079"/>
    <n v="2016022"/>
    <m/>
    <d v="2016-01-21T00:00:00"/>
    <m/>
    <n v="0"/>
    <n v="148"/>
    <n v="43"/>
    <m/>
    <n v="105"/>
    <m/>
    <n v="148"/>
    <m/>
    <m/>
    <s v="בהמשך להיתר מספר 2015112 להריסה דיפון וחפירה שניתן ביום 13.7.15 מבקשים: להקים מגדל מגורים בן   39 קומות (קומת כניסה וביניים, 37 מקומות, גג טכני)  מעל 5 קומות  מרתפי חניה, סהכ 148 יח&quot;ד (מגדל גפן B): מרתפי חניה כוללים חניות בחלקן ציבוריות ומחסנים, חדרים טכנים, 4 מעליות, 3 גרמי מדרגות אשר אחד מהם חירום. הכניסה למרתפים מרח' התקווה. מפלס כניסה כולל חדר כושר, לובי כניסה אולם לשימוש הדיירים, חדר עגלות, חדר דואר, דחסנית, פיתוח שטח כולל בחלק הצפוני של המגרש,  מדרגות לחניה הציבורית בצד מזרח. קומה ראשונה כוללת דירה אחת בת 5 חדרים עם מחסן דירתי בנפרד מהדירה ומרפסת,  קומות 2-37 טיפוסיות הכוללות שלוש דירות של 4 חדרים ודירה אחת בת 5 חדרים ומרפסות, לשתיים מהדירות מוצע מחסן דירתי בנפרד מהדירה.  קומה 38 (קומת פנטהאוז תחתון) כוללת שתי דירות בנות 5 חדרים, גג למערכות טכניות (מאגר מים וחדר משאבות), קומה 39 (פנטהאוס עליון) כולל דירה בת 5 חדרים ומרפסת. קומת גג תחתון כולל מערכות טכניות וקומת גג עליונה (משטח חילוץ ברחפה). שטח עיקרי: 16,745.53 מ&quot;ר. שטח שרות: 17,801.48 מ&quot;ר. שטח מרפסות: 1,804.88 מ&quot;ר.&quot;"/>
    <m/>
    <m/>
    <m/>
    <n v="2014"/>
    <x v="9"/>
    <s v="בנייה"/>
    <s v="הריסה + חפירה ודיפון"/>
    <m/>
    <n v="1"/>
    <m/>
    <m/>
    <m/>
    <n v="1"/>
    <s v="להיתר"/>
    <m/>
    <x v="1"/>
    <m/>
    <m/>
    <m/>
    <n v="81462"/>
    <n v="77079"/>
    <m/>
    <m/>
    <m/>
    <m/>
    <m/>
    <m/>
    <m/>
    <m/>
    <n v="120"/>
    <n v="120"/>
    <b v="1"/>
    <m/>
    <m/>
    <m/>
    <m/>
    <m/>
    <m/>
    <m/>
    <m/>
    <m/>
    <m/>
    <m/>
    <m/>
    <m/>
    <m/>
    <m/>
    <m/>
    <m/>
    <m/>
  </r>
  <r>
    <n v="737"/>
    <m/>
    <m/>
    <m/>
    <m/>
    <m/>
    <m/>
    <m/>
    <m/>
    <m/>
    <m/>
    <n v="4054"/>
    <m/>
    <s v="תל אביב"/>
    <x v="33"/>
    <x v="143"/>
    <m/>
    <m/>
    <m/>
    <s v="מיסוי"/>
    <s v="מיסוי - פינוי-בינוי"/>
    <s v="בביצוע + מבנים מאוכלסים"/>
    <n v="5394599"/>
    <s v="506 201800927"/>
    <n v="506"/>
    <n v="201800927"/>
    <s v="בקשה להיתר"/>
    <s v="חדוש היתר"/>
    <n v="2894001"/>
    <s v="רמת גן"/>
    <n v="8600"/>
    <s v="התקוה"/>
    <n v="301"/>
    <n v="11"/>
    <n v="11"/>
    <m/>
    <d v="2018-12-12T00:00:00"/>
    <n v="0"/>
    <n v="0"/>
    <m/>
    <m/>
    <m/>
    <m/>
    <m/>
    <m/>
    <m/>
    <m/>
    <s v="חידוש תוקף היתר , להיתר מס 2016022 לבקשה מס 2014295  ."/>
    <m/>
    <m/>
    <m/>
    <n v="1568682"/>
    <n v="2019004"/>
    <m/>
    <d v="2019-01-02T00:00:00"/>
    <m/>
    <n v="0"/>
    <n v="0"/>
    <m/>
    <m/>
    <m/>
    <m/>
    <m/>
    <m/>
    <m/>
    <s v="חידוש תוקף היתר מספר 2016022 מיום 20.1.16 ל-3 שנים נוספות ועד ליום 20.1.22.   מהות ההיתר:הקמת מגדל מגורים בן 39 קומות , 148 יחד.&quot;"/>
    <m/>
    <m/>
    <m/>
    <n v="2018"/>
    <x v="6"/>
    <m/>
    <s v="בנייה"/>
    <s v="מדובר בחידוש תוקף להיתר מס 2016022 (שהוא היתר מסוג בנייה), אבל מעבר לזה לא כתוב כלום במהות הבקשה הנוכחית באתר העירייה"/>
    <n v="1"/>
    <m/>
    <m/>
    <m/>
    <n v="2"/>
    <s v="להיתר"/>
    <s v="בקשה כפולה שקיבלה היתר (המשכי) נוסף"/>
    <x v="2"/>
    <m/>
    <m/>
    <m/>
    <m/>
    <m/>
    <m/>
    <m/>
    <m/>
    <m/>
    <m/>
    <m/>
    <m/>
    <m/>
    <n v="120"/>
    <n v="120"/>
    <b v="1"/>
    <m/>
    <m/>
    <m/>
    <m/>
    <m/>
    <m/>
    <m/>
    <m/>
    <m/>
    <m/>
    <m/>
    <m/>
    <m/>
    <m/>
    <m/>
    <m/>
    <m/>
    <m/>
  </r>
  <r>
    <n v="738"/>
    <m/>
    <m/>
    <m/>
    <m/>
    <m/>
    <m/>
    <m/>
    <m/>
    <m/>
    <m/>
    <n v="4054"/>
    <m/>
    <s v="תל אביב"/>
    <x v="33"/>
    <x v="143"/>
    <m/>
    <m/>
    <m/>
    <s v="מיסוי"/>
    <s v="מיסוי - פינוי-בינוי"/>
    <s v="בביצוע + מבנים מאוכלסים"/>
    <n v="6867403"/>
    <s v="506 201800927"/>
    <n v="506"/>
    <n v="201800927"/>
    <s v="בקשה להיתר"/>
    <s v="חדוש היתר"/>
    <n v="2894001"/>
    <s v="רמת גן"/>
    <n v="8600"/>
    <s v="התקווה"/>
    <n v="301"/>
    <n v="11"/>
    <n v="11"/>
    <m/>
    <d v="2018-12-12T00:00:00"/>
    <n v="0"/>
    <n v="0"/>
    <m/>
    <m/>
    <m/>
    <m/>
    <m/>
    <m/>
    <m/>
    <m/>
    <s v="חידוש תוקף היתר , להיתר מס 2016022 לבקשה מס 2014295  ."/>
    <m/>
    <m/>
    <m/>
    <n v="1928339"/>
    <n v="2019004"/>
    <m/>
    <d v="2019-01-02T00:00:00"/>
    <m/>
    <n v="0"/>
    <n v="0"/>
    <m/>
    <m/>
    <m/>
    <m/>
    <n v="148"/>
    <m/>
    <m/>
    <s v="מהות ההיתר: הקמת מגדל מגורים בן 39 קומות מעל 5 קומות מרתפי חניה ו-148 יחד.   חידוש תוקף היתר מספר 2016022 מיום 20.1.16 ל-3 שנים נוספות ועד ליום 20.1.22.   מהות ההיתר:הקמת מגדל מגורים בן 39 קומות , 148 יח&quot;ד. הארכת תוקף היתר מספר 2016022 מיום 20.1.16 ל-3 שנ"/>
    <m/>
    <m/>
    <m/>
    <n v="2018"/>
    <x v="6"/>
    <m/>
    <s v="בנייה"/>
    <s v="מדובר בחידוש תוקף להיתר מס 2016022 (שהוא היתר מסוג בנייה), אבל מעבר לזה לא כתוב כלום במהות הבקשה הנוכחית באתר העירייה"/>
    <n v="1"/>
    <m/>
    <m/>
    <m/>
    <n v="2"/>
    <s v="להיתר"/>
    <m/>
    <x v="2"/>
    <m/>
    <m/>
    <m/>
    <m/>
    <m/>
    <m/>
    <m/>
    <m/>
    <m/>
    <m/>
    <m/>
    <m/>
    <m/>
    <n v="120"/>
    <n v="120"/>
    <b v="1"/>
    <m/>
    <m/>
    <m/>
    <m/>
    <m/>
    <m/>
    <m/>
    <m/>
    <m/>
    <m/>
    <m/>
    <m/>
    <m/>
    <m/>
    <m/>
    <m/>
    <m/>
    <m/>
  </r>
  <r>
    <n v="1484"/>
    <m/>
    <m/>
    <m/>
    <m/>
    <m/>
    <m/>
    <s v="הכתובת במתחם"/>
    <m/>
    <m/>
    <m/>
    <n v="4054"/>
    <m/>
    <s v="תל אביב"/>
    <x v="33"/>
    <x v="143"/>
    <m/>
    <m/>
    <m/>
    <s v="מיסוי"/>
    <s v="פינוי-בינוי"/>
    <s v="בביצוע + מבנים מאוכלסים"/>
    <n v="7132383"/>
    <s v="506 201900479"/>
    <n v="506"/>
    <n v="201900479"/>
    <s v="בקשה להיתר                                                                      "/>
    <s v="שינויים לבנין חדש                       "/>
    <n v="2894001"/>
    <s v="רמת גן"/>
    <n v="8600"/>
    <s v="התקווה                                                      "/>
    <n v="301"/>
    <n v="11"/>
    <n v="11"/>
    <m/>
    <d v="2019-07-10T00:00:00"/>
    <n v="0"/>
    <n v="148"/>
    <m/>
    <m/>
    <m/>
    <s v="2020_01"/>
    <d v="2020-11-01T21:02:44"/>
    <m/>
    <m/>
    <m/>
    <s v=" תוכנית שינויים בהמשך להיתר מספר 2019004. בקשה מספר 201800927. שינויים בבנין כולל: שינוי מ-5 מרתפי חניה ל-4. שינוי במאגרים ובקומת הגג. הוספת שטחי שרות בקומת הכניסה לרווחת הדיירים. שינוי בשטחי שרות ליקרי בין 2 דירות טיפוסיות בקומה. שינוי חדר אשפה כללי.                                                                                                                                                                                                                                                                                                                                                                                                                                                                                                                                                                                                                                                                                                                                                                             "/>
    <n v="2020009"/>
    <d v="2020-05-26T00:00:00"/>
    <s v="   לאשר הבקשה לתכנית השינויים בתנאים הבאים :  1- ניוד שטחים בהקלה לטובת כלל הדיירים  מקומת הביניים לקומת הקרקע, (חדרי       כושר,  חדרי דיירים ).  2- הקטנת שטח דירות באגף הדרומי לצורך הגדלת מרפסות לדירות באגף המזרחי      בהתאם לתבע ולתקנות לעיניין גודל מרפסות.  3- שינוי מיקום במאגר מים, שינוי גיאומטריה חדר  אשפה.  4- הנמכת הבניין לגובה המותר 154.8 מ' מעל פני הים בהתאם לתבע ( 0.45 מ').  5- לא מאושר ביטול קומת מרתף ה (5-) התחתונה.  6- לא מאושרת הרחבת המרתף ה (1-) והגבהת מפלס פיתוח הש.פ.פ., מהנימוק כי מדובר      בסטיה להוראות רג/ 1416 סעיף 4.2.2.ב' , מרתפים, מגרש B.  7- הגשת תשריט מעודכן ללא ביטול קומת מרתף החניה (5-) ללא הרחבת מרתף החנייה       העליון, כולל טבלת השטחים המתאימה .  8- חניות לציבור יירשמו על שם העירייה בהתאם לרג/ 1416 סעיף 6.2.6. , וכן תירשם זיקת      הנאה  למעבר ממגרש B לחניון הציבורי בהתאם לסעיף 6.2.9. בתבע.  9- תיקון הערות הבדיקה, הערות עג תשריט הבקשה ובהתאם למהע.     פרטי ההצבעה:  מאושר פה אחד ( מר אדם קניגסברגר , מר דני גולדשטיין , עוד מנחם דוד ,"/>
    <s v="NULL"/>
    <m/>
    <m/>
    <m/>
    <m/>
    <m/>
    <m/>
    <m/>
    <m/>
    <m/>
    <m/>
    <m/>
    <m/>
    <m/>
    <m/>
    <s v="NULL"/>
    <s v="NULL"/>
    <s v="לפי גוש חלקה (מרץ 2021)"/>
    <n v="2019"/>
    <x v="0"/>
    <s v="בנייה (שינויים)"/>
    <m/>
    <m/>
    <n v="1"/>
    <m/>
    <m/>
    <m/>
    <n v="2"/>
    <s v="להיתר"/>
    <m/>
    <x v="0"/>
    <m/>
    <m/>
    <m/>
    <m/>
    <m/>
    <m/>
    <m/>
    <m/>
    <m/>
    <m/>
    <m/>
    <m/>
    <m/>
    <n v="120"/>
    <n v="120"/>
    <b v="1"/>
    <m/>
    <m/>
    <m/>
    <m/>
    <m/>
    <m/>
    <m/>
    <s v="אישור בתנאים"/>
    <m/>
    <m/>
    <m/>
    <m/>
    <m/>
    <m/>
    <m/>
    <m/>
    <m/>
    <m/>
  </r>
  <r>
    <n v="739"/>
    <m/>
    <m/>
    <m/>
    <m/>
    <m/>
    <m/>
    <m/>
    <m/>
    <s v="פרויקט בנייה חדשה"/>
    <s v="אוכלס"/>
    <n v="4054"/>
    <m/>
    <s v="תל אביב"/>
    <x v="33"/>
    <x v="143"/>
    <m/>
    <m/>
    <m/>
    <s v="מיסוי"/>
    <s v="פינוי-בינוי"/>
    <s v="בביצוע + מבנים מאוכלסים"/>
    <n v="86377"/>
    <s v="506 2015501"/>
    <n v="506"/>
    <n v="2015501"/>
    <s v="בקשה להיתר"/>
    <s v="שינויים"/>
    <n v="2577001"/>
    <s v="רמת גן"/>
    <n v="8600"/>
    <s v="ז'בוטינסקי"/>
    <n v="205"/>
    <n v="57"/>
    <n v="57"/>
    <m/>
    <d v="2015-10-08T00:00:00"/>
    <n v="0"/>
    <n v="0"/>
    <m/>
    <m/>
    <n v="96"/>
    <m/>
    <m/>
    <m/>
    <m/>
    <m/>
    <m/>
    <m/>
    <m/>
    <m/>
    <n v="1384492"/>
    <n v="2016204"/>
    <m/>
    <d v="2016-09-09T00:00:00"/>
    <m/>
    <n v="0"/>
    <n v="0"/>
    <m/>
    <m/>
    <m/>
    <m/>
    <m/>
    <m/>
    <m/>
    <s v="בהמשך להיתר מס' 2013223 ל-הקמת מגדל בן 26 קומות מעל  4 קומות מרתפי חניה ומסחר,  שינויים ללא תוספת שטחים הכוללים ביטול קירוי מעל רחבת הכניסה  ושינויים גאומטריים במחסנים."/>
    <m/>
    <m/>
    <s v="שליפת חלקה 0 (אוגוסט 2020)"/>
    <n v="2015"/>
    <x v="9"/>
    <s v="שינויים"/>
    <s v="שינויים - בנייה"/>
    <m/>
    <m/>
    <m/>
    <m/>
    <m/>
    <s v="?"/>
    <s v="להיתר"/>
    <s v="בנייה חדשה ולא פב"/>
    <x v="5"/>
    <s v="בנייה חדשה ולא פב"/>
    <m/>
    <m/>
    <m/>
    <m/>
    <m/>
    <m/>
    <m/>
    <m/>
    <m/>
    <m/>
    <m/>
    <m/>
    <n v="120"/>
    <n v="120"/>
    <b v="1"/>
    <m/>
    <m/>
    <m/>
    <m/>
    <m/>
    <m/>
    <m/>
    <m/>
    <m/>
    <m/>
    <m/>
    <m/>
    <m/>
    <m/>
    <m/>
    <m/>
    <m/>
    <m/>
  </r>
  <r>
    <n v="741"/>
    <m/>
    <m/>
    <m/>
    <m/>
    <m/>
    <m/>
    <m/>
    <m/>
    <m/>
    <m/>
    <n v="4158"/>
    <m/>
    <s v="תל אביב"/>
    <x v="33"/>
    <x v="144"/>
    <m/>
    <m/>
    <m/>
    <s v="מיסוי"/>
    <s v="מיסוי - פינוי-בינוי"/>
    <s v="תכנית מאושרת עם פעילות יזמית"/>
    <n v="7024414"/>
    <s v="506 201900549"/>
    <n v="506"/>
    <n v="201900549"/>
    <s v="בקשה להיתר"/>
    <s v="הריסה"/>
    <n v="6142100"/>
    <s v="רמת גן"/>
    <n v="8600"/>
    <s v="שלם"/>
    <n v="1714"/>
    <n v="2"/>
    <n v="2"/>
    <m/>
    <d v="2019-08-01T00:00:00"/>
    <n v="0"/>
    <n v="0"/>
    <n v="144"/>
    <n v="366"/>
    <n v="510"/>
    <m/>
    <m/>
    <s v="נתוני מתחם"/>
    <s v="חישוב מתמטי"/>
    <s v="מנהלת"/>
    <s v="הריסה של 6 בנייני מגורים ומבנה מסחר."/>
    <m/>
    <m/>
    <m/>
    <s v="NULL"/>
    <n v="2021302"/>
    <m/>
    <d v="2021-11-14T00:00:00"/>
    <m/>
    <m/>
    <m/>
    <n v="144"/>
    <s v="נתוני מתחם"/>
    <n v="366"/>
    <s v="חישוב מתמטי"/>
    <n v="510"/>
    <s v="מנהלת"/>
    <m/>
    <s v="הריסה של 6 בנייני מגורים ומבנה מסחרי ע&quot;פ תשריט ההיתר. כשלב א' להקמת 3 מגדלי מגורים ומסחר ושטחים למבני ציבור מעל 5 מרתפי חנייה."/>
    <m/>
    <m/>
    <m/>
    <n v="2019"/>
    <x v="1"/>
    <s v="הריסה"/>
    <s v="הריסה"/>
    <m/>
    <n v="1"/>
    <m/>
    <m/>
    <m/>
    <n v="1"/>
    <s v="להיתר"/>
    <m/>
    <x v="1"/>
    <m/>
    <m/>
    <m/>
    <n v="7024414"/>
    <m/>
    <s v="היתר ידני. אין ID"/>
    <m/>
    <m/>
    <m/>
    <m/>
    <m/>
    <m/>
    <m/>
    <n v="30"/>
    <n v="30"/>
    <b v="1"/>
    <m/>
    <m/>
    <m/>
    <m/>
    <m/>
    <m/>
    <m/>
    <s v="אישור"/>
    <m/>
    <m/>
    <m/>
    <m/>
    <m/>
    <m/>
    <m/>
    <m/>
    <m/>
    <m/>
  </r>
  <r>
    <n v="742"/>
    <m/>
    <m/>
    <m/>
    <m/>
    <m/>
    <m/>
    <m/>
    <m/>
    <m/>
    <m/>
    <n v="4158"/>
    <m/>
    <s v="תל אביב"/>
    <x v="33"/>
    <x v="144"/>
    <m/>
    <m/>
    <m/>
    <s v="מיסוי"/>
    <s v="מיסוי - פינוי-בינוי"/>
    <s v="תכנית מאושרת עם פעילות יזמית"/>
    <n v="7024542"/>
    <s v="506 201900686"/>
    <n v="506"/>
    <n v="201900686"/>
    <s v="בקשה להיתר"/>
    <s v="דיפון וחפירה"/>
    <n v="6142100"/>
    <s v="רמת גן"/>
    <n v="8600"/>
    <s v="שלם"/>
    <n v="1714"/>
    <n v="2"/>
    <n v="2"/>
    <m/>
    <d v="2019-10-24T00:00:00"/>
    <n v="0"/>
    <n v="0"/>
    <m/>
    <m/>
    <m/>
    <m/>
    <m/>
    <m/>
    <m/>
    <m/>
    <s v="חפירה דיפון וביסוס"/>
    <m/>
    <m/>
    <m/>
    <s v="NULL"/>
    <m/>
    <m/>
    <m/>
    <m/>
    <m/>
    <m/>
    <m/>
    <m/>
    <m/>
    <m/>
    <m/>
    <m/>
    <m/>
    <m/>
    <m/>
    <m/>
    <m/>
    <n v="2019"/>
    <x v="0"/>
    <s v="חפירה ודיפון "/>
    <m/>
    <m/>
    <n v="1"/>
    <m/>
    <m/>
    <m/>
    <n v="2"/>
    <s v="להיתר"/>
    <m/>
    <x v="0"/>
    <m/>
    <m/>
    <m/>
    <m/>
    <m/>
    <m/>
    <m/>
    <m/>
    <m/>
    <m/>
    <m/>
    <m/>
    <m/>
    <n v="30"/>
    <n v="30"/>
    <b v="1"/>
    <m/>
    <m/>
    <m/>
    <m/>
    <m/>
    <m/>
    <m/>
    <s v="תועלה לוועדה ב27/7/21"/>
    <m/>
    <m/>
    <m/>
    <m/>
    <m/>
    <m/>
    <m/>
    <m/>
    <m/>
    <m/>
  </r>
  <r>
    <n v="1499"/>
    <m/>
    <m/>
    <m/>
    <m/>
    <m/>
    <m/>
    <m/>
    <m/>
    <m/>
    <m/>
    <n v="4158"/>
    <m/>
    <s v="תל אביב"/>
    <x v="33"/>
    <x v="144"/>
    <m/>
    <m/>
    <m/>
    <s v="מיסוי"/>
    <s v="פינוי-בינוי"/>
    <s v="תכנית מאושרת עם פעילות יזמית"/>
    <n v="7193636"/>
    <s v="506 202000563"/>
    <n v="506"/>
    <n v="202000563"/>
    <s v="מסלול מלא רישוי (כולל הקלות ושימושים חורגים)                                    "/>
    <s v="בנין מגורים מגדל(מעל 20 ק               "/>
    <n v="6142100"/>
    <s v="רמת גן"/>
    <n v="8600"/>
    <s v="שלם                                                         "/>
    <n v="1714"/>
    <n v="2"/>
    <n v="2"/>
    <m/>
    <d v="2020-08-02T00:00:00"/>
    <n v="0"/>
    <n v="0"/>
    <m/>
    <m/>
    <m/>
    <s v="2020_03"/>
    <d v="2020-12-03T17:05:37"/>
    <m/>
    <m/>
    <m/>
    <s v=" הקמת מגדל בן 27 קומות מגורים מעל שתי קומות מסחר                                                                                                                                                                                                                                                                                                                                                                                                                                                                                                                                                                                                                                                                                                                                                                                                                                                                                                                                                                                        "/>
    <n v="0"/>
    <s v="NULL"/>
    <s v="NULL"/>
    <s v="NULL"/>
    <m/>
    <m/>
    <m/>
    <m/>
    <m/>
    <m/>
    <m/>
    <m/>
    <m/>
    <m/>
    <m/>
    <m/>
    <m/>
    <m/>
    <s v="NULL"/>
    <s v="NULL"/>
    <s v="לפי גוש חלקה (מרץ 2021)"/>
    <n v="2020"/>
    <x v="0"/>
    <s v="בנייה"/>
    <m/>
    <m/>
    <n v="1"/>
    <m/>
    <m/>
    <m/>
    <n v="2"/>
    <s v="להיתר"/>
    <m/>
    <x v="0"/>
    <m/>
    <m/>
    <m/>
    <m/>
    <m/>
    <m/>
    <m/>
    <m/>
    <m/>
    <m/>
    <m/>
    <m/>
    <m/>
    <n v="30"/>
    <n v="30"/>
    <b v="1"/>
    <m/>
    <m/>
    <m/>
    <m/>
    <m/>
    <m/>
    <m/>
    <s v="לא היו החלטות בבקשה"/>
    <m/>
    <m/>
    <m/>
    <m/>
    <m/>
    <m/>
    <m/>
    <m/>
    <m/>
    <m/>
  </r>
  <r>
    <n v="1498"/>
    <m/>
    <m/>
    <m/>
    <m/>
    <m/>
    <m/>
    <m/>
    <m/>
    <m/>
    <m/>
    <n v="4158"/>
    <m/>
    <s v="תל אביב"/>
    <x v="33"/>
    <x v="144"/>
    <m/>
    <m/>
    <m/>
    <s v="מיסוי"/>
    <s v="פינוי-בינוי"/>
    <s v="תכנית מאושרת עם פעילות יזמית"/>
    <n v="7193628"/>
    <s v="506 202000555"/>
    <n v="506"/>
    <n v="202000555"/>
    <s v="מסלול מלא רישוי (כולל הקלות ושימושים חורגים)                                    "/>
    <s v="בנין מגורים מגדל(מעל 20 ק               "/>
    <n v="6142101"/>
    <s v="רמת גן"/>
    <n v="8600"/>
    <s v="שלם                                                         "/>
    <n v="1714"/>
    <n v="4"/>
    <n v="4"/>
    <m/>
    <d v="2020-07-29T00:00:00"/>
    <n v="0"/>
    <n v="0"/>
    <m/>
    <m/>
    <m/>
    <s v="2020_03"/>
    <d v="2020-12-03T17:05:37"/>
    <m/>
    <m/>
    <m/>
    <s v=" הקמת מגדל מגורים בן 29 קומות מעל קומת קרקע עם לובי כניסה ושתי כיתות גני ילדים                                                                                                                                                                                                                                                                                                                                                                                                                                                                                                                                                                                                                                                                                                                                                                                                                                                                                                                                                          "/>
    <n v="0"/>
    <s v="NULL"/>
    <s v="NULL"/>
    <s v="NULL"/>
    <m/>
    <m/>
    <m/>
    <m/>
    <m/>
    <m/>
    <m/>
    <m/>
    <m/>
    <m/>
    <m/>
    <m/>
    <m/>
    <m/>
    <s v="NULL"/>
    <s v="NULL"/>
    <s v="לפי גוש חלקה (מרץ 2021)"/>
    <n v="2020"/>
    <x v="0"/>
    <s v="בנייה"/>
    <m/>
    <m/>
    <n v="1"/>
    <m/>
    <m/>
    <m/>
    <n v="2"/>
    <s v="להיתר"/>
    <m/>
    <x v="0"/>
    <m/>
    <m/>
    <m/>
    <m/>
    <m/>
    <m/>
    <m/>
    <m/>
    <m/>
    <m/>
    <m/>
    <m/>
    <m/>
    <n v="30"/>
    <n v="30"/>
    <b v="1"/>
    <m/>
    <m/>
    <m/>
    <m/>
    <m/>
    <m/>
    <m/>
    <s v="לא היו החלטות בבקשה"/>
    <m/>
    <m/>
    <m/>
    <m/>
    <m/>
    <m/>
    <m/>
    <m/>
    <m/>
    <m/>
  </r>
  <r>
    <n v="1500"/>
    <m/>
    <m/>
    <m/>
    <m/>
    <m/>
    <m/>
    <m/>
    <m/>
    <m/>
    <m/>
    <n v="4158"/>
    <m/>
    <s v="תל אביב"/>
    <x v="33"/>
    <x v="144"/>
    <m/>
    <m/>
    <m/>
    <s v="מיסוי"/>
    <s v="פינוי-בינוי"/>
    <s v="תכנית מאושרת עם פעילות יזמית"/>
    <n v="7193654"/>
    <s v="506 202000585"/>
    <n v="506"/>
    <n v="202000585"/>
    <s v="מסלול מלא רישוי (כולל הקלות ושימושים חורגים)                                    "/>
    <s v="בנין מגורים מגדל(מעל 20 ק               "/>
    <n v="6142102"/>
    <s v="רמת גן"/>
    <n v="8600"/>
    <s v="שלם                                                         "/>
    <n v="1714"/>
    <n v="8"/>
    <n v="8"/>
    <m/>
    <d v="2020-08-09T00:00:00"/>
    <n v="0"/>
    <n v="0"/>
    <m/>
    <m/>
    <m/>
    <s v="2020_03"/>
    <d v="2020-12-03T17:05:37"/>
    <m/>
    <m/>
    <m/>
    <s v=" הקמת 5 מפלסי חניה ומגדל מגורים במגרש 102 בן 29 קומות מגורים + קומת קרקע עם 2 כיתות גני ילדים                                                                                                                                                                                                                                                                                                                                                                                                                                                                                                                                                                                                                                                                                                                                                                                                                                                                                                                                           "/>
    <n v="0"/>
    <s v="NULL"/>
    <s v="NULL"/>
    <s v="NULL"/>
    <m/>
    <m/>
    <m/>
    <m/>
    <m/>
    <m/>
    <m/>
    <m/>
    <m/>
    <m/>
    <m/>
    <m/>
    <m/>
    <m/>
    <s v="NULL"/>
    <s v="NULL"/>
    <s v="לפי גוש חלקה (מרץ 2021)"/>
    <n v="2020"/>
    <x v="0"/>
    <s v="בנייה"/>
    <m/>
    <m/>
    <n v="1"/>
    <m/>
    <m/>
    <m/>
    <n v="2"/>
    <s v="להיתר"/>
    <m/>
    <x v="0"/>
    <m/>
    <m/>
    <m/>
    <m/>
    <m/>
    <m/>
    <m/>
    <m/>
    <m/>
    <m/>
    <m/>
    <m/>
    <m/>
    <n v="30"/>
    <n v="30"/>
    <b v="1"/>
    <m/>
    <m/>
    <m/>
    <m/>
    <m/>
    <m/>
    <m/>
    <s v="לא היו החלטות בבקשה"/>
    <m/>
    <m/>
    <m/>
    <m/>
    <m/>
    <m/>
    <m/>
    <m/>
    <m/>
    <m/>
  </r>
  <r>
    <n v="743"/>
    <m/>
    <m/>
    <m/>
    <m/>
    <m/>
    <m/>
    <m/>
    <m/>
    <m/>
    <m/>
    <n v="4127"/>
    <m/>
    <s v="תל אביב"/>
    <x v="33"/>
    <x v="145"/>
    <m/>
    <m/>
    <m/>
    <s v="מיסוי"/>
    <s v="מיסוי - פינוי-בינוי"/>
    <s v="תכנית מאושרת עם פעילות יזמית"/>
    <n v="5394862"/>
    <s v="506 201800535"/>
    <n v="506"/>
    <n v="201800535"/>
    <s v="בקשה למידע"/>
    <s v="בניה חדשה"/>
    <n v="6180103"/>
    <s v="רמת גן"/>
    <n v="8600"/>
    <s v="נוה יהושע"/>
    <n v="6541"/>
    <n v="41"/>
    <n v="41"/>
    <m/>
    <d v="2018-06-27T00:00:00"/>
    <n v="0"/>
    <n v="118"/>
    <n v="32"/>
    <n v="86"/>
    <n v="118"/>
    <m/>
    <m/>
    <s v="נתוני מתחמים מחושב"/>
    <s v="חישוב מתמטי"/>
    <m/>
    <s v="גרסה 8577844664-1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0"/>
    <s v="הריסה + בנייה"/>
    <m/>
    <m/>
    <n v="1"/>
    <n v="1"/>
    <m/>
    <m/>
    <n v="1"/>
    <s v="למידע"/>
    <m/>
    <x v="0"/>
    <m/>
    <m/>
    <m/>
    <m/>
    <m/>
    <m/>
    <m/>
    <m/>
    <m/>
    <m/>
    <m/>
    <m/>
    <m/>
    <n v="330"/>
    <n v="330"/>
    <b v="1"/>
    <m/>
    <m/>
    <m/>
    <m/>
    <m/>
    <m/>
    <m/>
    <m/>
    <m/>
    <m/>
    <m/>
    <m/>
    <s v="פיש"/>
    <m/>
    <m/>
    <m/>
    <m/>
    <m/>
  </r>
  <r>
    <n v="744"/>
    <m/>
    <m/>
    <m/>
    <m/>
    <m/>
    <m/>
    <m/>
    <m/>
    <m/>
    <m/>
    <n v="4127"/>
    <m/>
    <s v="תל אביב"/>
    <x v="33"/>
    <x v="145"/>
    <m/>
    <m/>
    <m/>
    <s v="מיסוי"/>
    <s v="מיסוי - פינוי-בינוי"/>
    <s v="תכנית מאושרת עם פעילות יזמית"/>
    <n v="6867021"/>
    <s v="506 201800535"/>
    <n v="506"/>
    <n v="201800535"/>
    <s v="בקשה למידע"/>
    <s v="בניה חדשה"/>
    <n v="6180103"/>
    <s v="רמת גן"/>
    <n v="8600"/>
    <s v="נוה יהושע"/>
    <n v="6541"/>
    <n v="41"/>
    <n v="41"/>
    <m/>
    <d v="2018-06-27T00:00:00"/>
    <n v="0"/>
    <n v="118"/>
    <m/>
    <m/>
    <m/>
    <m/>
    <m/>
    <m/>
    <m/>
    <m/>
    <s v="גרסה 8577844664-1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0"/>
    <s v="הריסה + בנייה"/>
    <m/>
    <m/>
    <m/>
    <m/>
    <m/>
    <m/>
    <n v="4"/>
    <s v="למידע"/>
    <m/>
    <x v="0"/>
    <m/>
    <m/>
    <m/>
    <m/>
    <m/>
    <m/>
    <m/>
    <m/>
    <m/>
    <m/>
    <m/>
    <m/>
    <m/>
    <n v="330"/>
    <n v="330"/>
    <b v="1"/>
    <m/>
    <m/>
    <m/>
    <m/>
    <m/>
    <m/>
    <m/>
    <m/>
    <m/>
    <m/>
    <m/>
    <m/>
    <m/>
    <m/>
    <m/>
    <m/>
    <m/>
    <m/>
  </r>
  <r>
    <n v="745"/>
    <m/>
    <m/>
    <m/>
    <m/>
    <m/>
    <m/>
    <m/>
    <m/>
    <m/>
    <m/>
    <n v="4127"/>
    <m/>
    <s v="תל אביב"/>
    <x v="33"/>
    <x v="145"/>
    <m/>
    <m/>
    <m/>
    <s v="מיסוי"/>
    <s v="מיסוי - פינוי-בינוי"/>
    <s v="תכנית מאושרת עם פעילות יזמית"/>
    <n v="5394874"/>
    <s v="506 201800557"/>
    <n v="506"/>
    <n v="201800557"/>
    <s v="בקשה למידע"/>
    <s v="בניה חדשה"/>
    <n v="6180201"/>
    <s v="רמת גן"/>
    <n v="8600"/>
    <s v="נוה יהושע"/>
    <n v="6541"/>
    <n v="41"/>
    <n v="41"/>
    <m/>
    <d v="2018-07-04T00:00:00"/>
    <n v="0"/>
    <n v="0"/>
    <m/>
    <m/>
    <m/>
    <m/>
    <m/>
    <m/>
    <m/>
    <m/>
    <s v="גרסה 6352995099-1 פירוט לגבי הבניה המבוקשת הקמת חניון משותף תת קרקעי בן 5 מפלסים כחלק ממתחם מגורים, ע&quot;פ תכנית 506-0441998 - רג/ מק/ 1255 / 3 / ב- נווה יהושע 41-51 איחוד וחלוקה וכן ע&quot;פ תכנית רג/ 1255/ 3/ א'."/>
    <m/>
    <m/>
    <m/>
    <s v="NULL"/>
    <m/>
    <m/>
    <m/>
    <m/>
    <m/>
    <m/>
    <m/>
    <m/>
    <m/>
    <m/>
    <m/>
    <m/>
    <m/>
    <m/>
    <m/>
    <m/>
    <m/>
    <n v="2018"/>
    <x v="0"/>
    <s v="בנייה"/>
    <m/>
    <m/>
    <n v="1"/>
    <m/>
    <m/>
    <m/>
    <n v="2"/>
    <s v="למידע"/>
    <m/>
    <x v="0"/>
    <m/>
    <m/>
    <m/>
    <m/>
    <m/>
    <m/>
    <m/>
    <m/>
    <m/>
    <m/>
    <m/>
    <m/>
    <m/>
    <n v="330"/>
    <n v="330"/>
    <b v="1"/>
    <m/>
    <m/>
    <m/>
    <m/>
    <m/>
    <m/>
    <m/>
    <m/>
    <m/>
    <m/>
    <m/>
    <m/>
    <m/>
    <m/>
    <m/>
    <m/>
    <m/>
    <m/>
  </r>
  <r>
    <n v="746"/>
    <m/>
    <m/>
    <m/>
    <m/>
    <m/>
    <m/>
    <m/>
    <m/>
    <m/>
    <m/>
    <n v="4127"/>
    <m/>
    <s v="תל אביב"/>
    <x v="33"/>
    <x v="145"/>
    <m/>
    <m/>
    <m/>
    <s v="מיסוי"/>
    <s v="מיסוי - פינוי-בינוי"/>
    <s v="תכנית מאושרת עם פעילות יזמית"/>
    <n v="6867043"/>
    <s v="506 201800557"/>
    <n v="506"/>
    <n v="201800557"/>
    <s v="בקשה למידע"/>
    <s v="בניה חדשה"/>
    <n v="6180201"/>
    <s v="רמת גן"/>
    <n v="8600"/>
    <s v="נוה יהושע"/>
    <n v="6541"/>
    <n v="41"/>
    <n v="41"/>
    <m/>
    <d v="2018-07-04T00:00:00"/>
    <n v="0"/>
    <n v="0"/>
    <m/>
    <m/>
    <m/>
    <m/>
    <m/>
    <m/>
    <m/>
    <m/>
    <s v="גרסה 6352995099-1 פירוט לגבי הבניה המבוקשת הקמת חניון משותף תת קרקעי בן 5 מפלסים כחלק ממתחם מגורים, ע&quot;פ תכנית 506-0441998 - רג/ מק/ 1255 / 3 / ב- נווה יהושע 41-51 איחוד וחלוקה וכן ע&quot;פ תכנית רג/ 1255/ 3/ א'."/>
    <m/>
    <m/>
    <m/>
    <s v="NULL"/>
    <m/>
    <m/>
    <m/>
    <m/>
    <m/>
    <m/>
    <m/>
    <m/>
    <m/>
    <m/>
    <m/>
    <m/>
    <m/>
    <m/>
    <m/>
    <m/>
    <m/>
    <n v="2018"/>
    <x v="0"/>
    <s v="בנייה"/>
    <m/>
    <m/>
    <m/>
    <m/>
    <m/>
    <m/>
    <n v="4"/>
    <s v="למידע"/>
    <m/>
    <x v="0"/>
    <m/>
    <m/>
    <m/>
    <m/>
    <m/>
    <m/>
    <m/>
    <m/>
    <m/>
    <m/>
    <m/>
    <m/>
    <m/>
    <n v="330"/>
    <n v="330"/>
    <b v="1"/>
    <m/>
    <m/>
    <m/>
    <m/>
    <m/>
    <m/>
    <m/>
    <m/>
    <m/>
    <m/>
    <m/>
    <m/>
    <m/>
    <m/>
    <m/>
    <m/>
    <m/>
    <m/>
  </r>
  <r>
    <n v="747"/>
    <m/>
    <m/>
    <m/>
    <m/>
    <m/>
    <m/>
    <m/>
    <m/>
    <m/>
    <m/>
    <n v="4127"/>
    <m/>
    <s v="תל אביב"/>
    <x v="33"/>
    <x v="145"/>
    <m/>
    <m/>
    <m/>
    <s v="מיסוי"/>
    <s v="מיסוי - פינוי-בינוי"/>
    <s v="תכנית מאושרת עם פעילות יזמית"/>
    <n v="6867842"/>
    <s v="506 201900387"/>
    <n v="506"/>
    <n v="201900387"/>
    <s v="מסלול מלא רישוי (כולל הקלות ושימושים חורגים)"/>
    <s v="מרתף"/>
    <n v="6180201"/>
    <s v="רמת גן"/>
    <n v="8600"/>
    <s v="נוה יהושע"/>
    <n v="6541"/>
    <n v="41"/>
    <n v="41"/>
    <m/>
    <d v="2019-05-29T00:00:00"/>
    <n v="0"/>
    <n v="0"/>
    <m/>
    <m/>
    <m/>
    <m/>
    <m/>
    <m/>
    <m/>
    <m/>
    <s v="הריסת 2 בניני מגורים הכוללים 96 יח&quot;ד וכן מבנה ציבורי בגודל של כ-400 מ&quot;ר. הקמת מרתף משותף ל-3 מגדלי מגורים. קומת מרתף טכני למערכות, 3 קומות מרתפי חניה ו-5 קומות חלקיות עבור מתקן חניה אוטומטי."/>
    <m/>
    <m/>
    <m/>
    <s v="NULL"/>
    <m/>
    <m/>
    <m/>
    <m/>
    <m/>
    <m/>
    <m/>
    <m/>
    <m/>
    <m/>
    <m/>
    <m/>
    <m/>
    <m/>
    <m/>
    <m/>
    <m/>
    <n v="2019"/>
    <x v="0"/>
    <s v="הריסה + בנייה"/>
    <m/>
    <m/>
    <n v="1"/>
    <m/>
    <m/>
    <m/>
    <n v="3"/>
    <s v="להיתר"/>
    <s v="קדומה. בקשה להריסה. 3 הבקשות לבנייה נספרות עבור כל בניין בנפרד"/>
    <x v="0"/>
    <m/>
    <m/>
    <m/>
    <m/>
    <m/>
    <m/>
    <m/>
    <m/>
    <m/>
    <m/>
    <m/>
    <m/>
    <m/>
    <n v="330"/>
    <n v="330"/>
    <b v="1"/>
    <m/>
    <m/>
    <m/>
    <m/>
    <m/>
    <m/>
    <m/>
    <s v="נדחה נכון ל-11/1/21"/>
    <m/>
    <m/>
    <m/>
    <m/>
    <m/>
    <m/>
    <m/>
    <m/>
    <m/>
    <m/>
  </r>
  <r>
    <n v="748"/>
    <m/>
    <m/>
    <m/>
    <m/>
    <m/>
    <m/>
    <m/>
    <m/>
    <m/>
    <m/>
    <n v="4127"/>
    <m/>
    <s v="תל אביב"/>
    <x v="33"/>
    <x v="145"/>
    <m/>
    <m/>
    <m/>
    <s v="מיסוי"/>
    <s v="מיסוי - פינוי-בינוי"/>
    <s v="תכנית מאושרת עם פעילות יזמית"/>
    <n v="6867885"/>
    <s v="506 201900432"/>
    <n v="506"/>
    <n v="201900432"/>
    <s v="בקשה להיתר"/>
    <s v="בניין מגורים משותף חדש"/>
    <n v="6180103"/>
    <s v="רמת גן"/>
    <n v="8600"/>
    <s v="נוה יהושע"/>
    <n v="6541"/>
    <n v="41"/>
    <n v="41"/>
    <m/>
    <d v="2019-06-20T00:00:00"/>
    <n v="0"/>
    <n v="0"/>
    <m/>
    <m/>
    <m/>
    <m/>
    <m/>
    <m/>
    <m/>
    <m/>
    <s v="הקמת בנין מגורים חדש בן 28 קומות מגורים+ קומה טכנית על הגג+ קומת קרקע ההכוללת 2 גני ילדים (לא נכלל בבקשה) מעל מרתף משותף (לא נכלל בבקשה). בנין מס' 1"/>
    <m/>
    <m/>
    <m/>
    <s v="NULL"/>
    <m/>
    <m/>
    <m/>
    <m/>
    <m/>
    <m/>
    <m/>
    <m/>
    <m/>
    <m/>
    <m/>
    <m/>
    <m/>
    <m/>
    <m/>
    <m/>
    <m/>
    <n v="2019"/>
    <x v="0"/>
    <s v="בנייה"/>
    <m/>
    <m/>
    <n v="1"/>
    <m/>
    <m/>
    <m/>
    <n v="1"/>
    <s v="להיתר"/>
    <m/>
    <x v="0"/>
    <m/>
    <m/>
    <m/>
    <m/>
    <m/>
    <m/>
    <m/>
    <m/>
    <m/>
    <m/>
    <m/>
    <m/>
    <m/>
    <n v="330"/>
    <n v="330"/>
    <b v="1"/>
    <m/>
    <m/>
    <m/>
    <m/>
    <m/>
    <m/>
    <m/>
    <s v="דחייה נכון ל 11/1/21"/>
    <m/>
    <m/>
    <m/>
    <m/>
    <m/>
    <s v="פיש"/>
    <m/>
    <m/>
    <m/>
    <m/>
  </r>
  <r>
    <n v="749"/>
    <m/>
    <m/>
    <m/>
    <m/>
    <m/>
    <m/>
    <m/>
    <m/>
    <m/>
    <m/>
    <n v="4127"/>
    <m/>
    <s v="תל אביב"/>
    <x v="33"/>
    <x v="145"/>
    <m/>
    <m/>
    <m/>
    <s v="מיסוי"/>
    <s v="מיסוי - פינוי-בינוי"/>
    <s v="תכנית מאושרת עם פעילות יזמית"/>
    <n v="5394868"/>
    <s v="506 201800543"/>
    <n v="506"/>
    <n v="201800543"/>
    <s v="בקשה למידע"/>
    <s v="בניה חדשה"/>
    <n v="6180101"/>
    <s v="רמת גן"/>
    <n v="8600"/>
    <s v="נוה יהושע"/>
    <n v="6541"/>
    <n v="47"/>
    <n v="47"/>
    <m/>
    <d v="2018-07-01T00:00:00"/>
    <n v="0"/>
    <n v="106"/>
    <n v="32"/>
    <n v="74"/>
    <n v="106"/>
    <m/>
    <m/>
    <s v="נתוני מתחמים מחושב"/>
    <s v="חישוב מתמטי"/>
    <m/>
    <s v="גרסה 121395037-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0"/>
    <s v="הריסה + בנייה"/>
    <m/>
    <m/>
    <n v="3"/>
    <n v="1"/>
    <m/>
    <m/>
    <n v="1"/>
    <s v="למידע"/>
    <m/>
    <x v="0"/>
    <m/>
    <m/>
    <m/>
    <m/>
    <m/>
    <m/>
    <m/>
    <m/>
    <m/>
    <m/>
    <m/>
    <m/>
    <m/>
    <n v="330"/>
    <n v="330"/>
    <b v="1"/>
    <m/>
    <m/>
    <m/>
    <m/>
    <m/>
    <m/>
    <m/>
    <m/>
    <m/>
    <m/>
    <m/>
    <m/>
    <s v="פיש"/>
    <m/>
    <m/>
    <m/>
    <m/>
    <m/>
  </r>
  <r>
    <n v="750"/>
    <m/>
    <m/>
    <m/>
    <m/>
    <m/>
    <m/>
    <m/>
    <m/>
    <m/>
    <m/>
    <n v="4127"/>
    <m/>
    <s v="תל אביב"/>
    <x v="33"/>
    <x v="145"/>
    <m/>
    <m/>
    <m/>
    <s v="מיסוי"/>
    <s v="מיסוי - פינוי-בינוי"/>
    <s v="תכנית מאושרת עם פעילות יזמית"/>
    <n v="6867029"/>
    <s v="506 201800543"/>
    <n v="506"/>
    <n v="201800543"/>
    <s v="בקשה למידע"/>
    <s v="בניה חדשה"/>
    <n v="6180101"/>
    <s v="רמת גן"/>
    <n v="8600"/>
    <s v="נוה יהושע"/>
    <n v="6541"/>
    <n v="47"/>
    <n v="47"/>
    <m/>
    <d v="2018-07-01T00:00:00"/>
    <n v="0"/>
    <n v="106"/>
    <m/>
    <m/>
    <m/>
    <m/>
    <m/>
    <m/>
    <m/>
    <m/>
    <s v="גרסה 121395037-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0"/>
    <s v="הריסה + בנייה"/>
    <m/>
    <m/>
    <m/>
    <m/>
    <m/>
    <m/>
    <n v="4"/>
    <s v="למידע"/>
    <m/>
    <x v="0"/>
    <m/>
    <m/>
    <m/>
    <m/>
    <m/>
    <m/>
    <m/>
    <m/>
    <m/>
    <m/>
    <m/>
    <m/>
    <m/>
    <n v="330"/>
    <n v="330"/>
    <b v="1"/>
    <m/>
    <m/>
    <m/>
    <m/>
    <m/>
    <m/>
    <m/>
    <m/>
    <m/>
    <m/>
    <m/>
    <m/>
    <m/>
    <m/>
    <m/>
    <m/>
    <m/>
    <m/>
  </r>
  <r>
    <n v="751"/>
    <m/>
    <m/>
    <m/>
    <m/>
    <m/>
    <m/>
    <m/>
    <m/>
    <m/>
    <m/>
    <n v="4127"/>
    <m/>
    <s v="תל אביב"/>
    <x v="33"/>
    <x v="145"/>
    <m/>
    <m/>
    <m/>
    <s v="מיסוי"/>
    <s v="מיסוי - פינוי-בינוי"/>
    <s v="תכנית מאושרת עם פעילות יזמית"/>
    <n v="6867887"/>
    <s v="506 201900434"/>
    <n v="506"/>
    <n v="201900434"/>
    <s v="בקשה להיתר"/>
    <s v="בניין מגורים משותף חדש"/>
    <n v="6180101"/>
    <s v="רמת גן"/>
    <n v="8600"/>
    <s v="נוה יהושע"/>
    <n v="6541"/>
    <n v="47"/>
    <n v="47"/>
    <m/>
    <d v="2019-06-20T00:00:00"/>
    <n v="0"/>
    <n v="0"/>
    <m/>
    <m/>
    <m/>
    <m/>
    <m/>
    <m/>
    <m/>
    <m/>
    <s v="הקמת בנין מגורים חדש בן 28 קומות מגורים+קומה טכנית על הגג+קומת קרקע הכוללת 2 גני ילדים (לא נכלל בבקשה) מעל מרתף משותף (לא נכלל בבקשה). בנין מס' 3."/>
    <m/>
    <m/>
    <m/>
    <s v="NULL"/>
    <m/>
    <m/>
    <m/>
    <m/>
    <m/>
    <m/>
    <m/>
    <m/>
    <m/>
    <m/>
    <m/>
    <m/>
    <m/>
    <m/>
    <m/>
    <m/>
    <m/>
    <n v="2019"/>
    <x v="0"/>
    <s v="בנייה"/>
    <m/>
    <m/>
    <n v="3"/>
    <m/>
    <m/>
    <m/>
    <n v="1"/>
    <s v="להיתר"/>
    <m/>
    <x v="0"/>
    <m/>
    <m/>
    <m/>
    <m/>
    <m/>
    <m/>
    <m/>
    <m/>
    <m/>
    <m/>
    <m/>
    <m/>
    <m/>
    <n v="330"/>
    <n v="330"/>
    <b v="1"/>
    <m/>
    <m/>
    <m/>
    <m/>
    <m/>
    <m/>
    <m/>
    <s v="דחייה נכון ל 11/1/21"/>
    <m/>
    <m/>
    <m/>
    <m/>
    <m/>
    <s v="פיש"/>
    <m/>
    <m/>
    <m/>
    <m/>
  </r>
  <r>
    <n v="752"/>
    <m/>
    <m/>
    <m/>
    <m/>
    <m/>
    <m/>
    <m/>
    <m/>
    <m/>
    <m/>
    <n v="4127"/>
    <m/>
    <s v="תל אביב"/>
    <x v="33"/>
    <x v="145"/>
    <m/>
    <m/>
    <m/>
    <s v="מיסוי"/>
    <s v="מיסוי - פינוי-בינוי"/>
    <s v="תכנית מאושרת עם פעילות יזמית"/>
    <n v="5394867"/>
    <s v="506 201800542"/>
    <n v="506"/>
    <n v="201800542"/>
    <s v="בקשה למידע"/>
    <s v="בניה חדשה"/>
    <n v="6180102"/>
    <s v="רמת גן"/>
    <n v="8600"/>
    <s v="נוה יהושע"/>
    <n v="6541"/>
    <n v="53"/>
    <n v="53"/>
    <m/>
    <d v="2018-07-01T00:00:00"/>
    <n v="0"/>
    <n v="106"/>
    <n v="32"/>
    <n v="74"/>
    <n v="106"/>
    <m/>
    <m/>
    <s v="נתוני מתחמים מחושב"/>
    <s v="חישוב מתמטי"/>
    <m/>
    <s v="גרסה 5678535966-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0"/>
    <s v="הריסה + בנייה"/>
    <m/>
    <m/>
    <n v="2"/>
    <n v="1"/>
    <m/>
    <m/>
    <n v="1"/>
    <s v="למידע"/>
    <m/>
    <x v="0"/>
    <m/>
    <m/>
    <m/>
    <m/>
    <m/>
    <m/>
    <m/>
    <m/>
    <m/>
    <m/>
    <m/>
    <m/>
    <m/>
    <n v="330"/>
    <n v="330"/>
    <b v="1"/>
    <m/>
    <m/>
    <m/>
    <m/>
    <m/>
    <m/>
    <m/>
    <m/>
    <m/>
    <m/>
    <m/>
    <m/>
    <s v="פיש"/>
    <m/>
    <m/>
    <m/>
    <m/>
    <m/>
  </r>
  <r>
    <n v="753"/>
    <m/>
    <m/>
    <m/>
    <m/>
    <m/>
    <m/>
    <m/>
    <m/>
    <m/>
    <m/>
    <n v="4127"/>
    <m/>
    <s v="תל אביב"/>
    <x v="33"/>
    <x v="145"/>
    <m/>
    <m/>
    <m/>
    <s v="מיסוי"/>
    <s v="מיסוי - פינוי-בינוי"/>
    <s v="תכנית מאושרת עם פעילות יזמית"/>
    <n v="6867028"/>
    <s v="506 201800542"/>
    <n v="506"/>
    <n v="201800542"/>
    <s v="בקשה למידע"/>
    <s v="בניה חדשה"/>
    <n v="6180102"/>
    <s v="רמת גן"/>
    <n v="8600"/>
    <s v="נוה יהושע"/>
    <n v="6541"/>
    <n v="53"/>
    <n v="53"/>
    <m/>
    <d v="2018-07-01T00:00:00"/>
    <n v="0"/>
    <n v="106"/>
    <m/>
    <m/>
    <m/>
    <m/>
    <m/>
    <m/>
    <m/>
    <m/>
    <s v="גרסה 5678535966-2 פירוט לגבי הבניה המבוקשת הריסת מבנה קיים ובנית מבנה חדש בן 28 קומות מגורים וקומה טכנית מעל קומת קרקע הכוללת שטחי ציבור, קומת ביניים וחניון משותף תת קרקעי בן 5 מפלסים , ע&quot;פ תכנית 506-0441998 - רג/ מק/"/>
    <m/>
    <m/>
    <m/>
    <s v="NULL"/>
    <m/>
    <m/>
    <m/>
    <m/>
    <m/>
    <m/>
    <m/>
    <m/>
    <m/>
    <m/>
    <m/>
    <m/>
    <m/>
    <m/>
    <m/>
    <m/>
    <m/>
    <n v="2018"/>
    <x v="0"/>
    <s v="הריסה + בנייה"/>
    <m/>
    <m/>
    <m/>
    <m/>
    <m/>
    <m/>
    <n v="4"/>
    <s v="למידע"/>
    <m/>
    <x v="0"/>
    <m/>
    <m/>
    <m/>
    <m/>
    <m/>
    <m/>
    <m/>
    <m/>
    <m/>
    <m/>
    <m/>
    <m/>
    <m/>
    <n v="330"/>
    <n v="330"/>
    <b v="1"/>
    <m/>
    <m/>
    <m/>
    <m/>
    <m/>
    <m/>
    <m/>
    <m/>
    <m/>
    <m/>
    <m/>
    <m/>
    <m/>
    <m/>
    <m/>
    <m/>
    <m/>
    <m/>
  </r>
  <r>
    <n v="754"/>
    <m/>
    <m/>
    <m/>
    <m/>
    <m/>
    <m/>
    <m/>
    <m/>
    <m/>
    <m/>
    <n v="4127"/>
    <m/>
    <s v="תל אביב"/>
    <x v="33"/>
    <x v="145"/>
    <m/>
    <m/>
    <m/>
    <s v="מיסוי"/>
    <s v="מיסוי - פינוי-בינוי"/>
    <s v="תכנית מאושרת עם פעילות יזמית"/>
    <n v="6867886"/>
    <s v="506 201900433"/>
    <n v="506"/>
    <n v="201900433"/>
    <s v="בקשה להיתר"/>
    <s v="בניין מגורים משותף חדש"/>
    <n v="6180102"/>
    <s v="רמת גן"/>
    <n v="8600"/>
    <s v="נוה יהושע"/>
    <n v="6541"/>
    <n v="53"/>
    <n v="53"/>
    <m/>
    <d v="2019-06-20T00:00:00"/>
    <n v="0"/>
    <n v="0"/>
    <m/>
    <m/>
    <m/>
    <m/>
    <m/>
    <m/>
    <m/>
    <m/>
    <s v="הקמת בנין מגורים חדש בן 28 קומות מגורים+קומה טכנית על הגג+ קומת קרקע הכוללת 2 גני ילדים (לא נכללת בבקשה) מעל מרתף משותף (לא נכלל בבקשה). בנין מס' 2."/>
    <m/>
    <m/>
    <m/>
    <s v="NULL"/>
    <m/>
    <m/>
    <m/>
    <m/>
    <m/>
    <m/>
    <m/>
    <m/>
    <m/>
    <m/>
    <m/>
    <m/>
    <m/>
    <m/>
    <m/>
    <m/>
    <m/>
    <n v="2019"/>
    <x v="0"/>
    <s v="בנייה"/>
    <m/>
    <m/>
    <n v="2"/>
    <m/>
    <m/>
    <m/>
    <n v="1"/>
    <s v="להיתר"/>
    <m/>
    <x v="0"/>
    <m/>
    <m/>
    <m/>
    <m/>
    <m/>
    <m/>
    <m/>
    <m/>
    <m/>
    <m/>
    <m/>
    <m/>
    <m/>
    <n v="330"/>
    <n v="330"/>
    <b v="1"/>
    <m/>
    <m/>
    <m/>
    <m/>
    <m/>
    <m/>
    <m/>
    <s v="דחייה נכון ל 11/1/21"/>
    <m/>
    <m/>
    <m/>
    <m/>
    <m/>
    <s v="פיש"/>
    <m/>
    <m/>
    <m/>
    <m/>
  </r>
  <r>
    <n v="2000"/>
    <m/>
    <m/>
    <m/>
    <s v="330 דירות ב 3 בניינים"/>
    <m/>
    <m/>
    <m/>
    <m/>
    <m/>
    <m/>
    <n v="4127"/>
    <m/>
    <s v="תל אביב"/>
    <x v="33"/>
    <x v="145"/>
    <m/>
    <m/>
    <m/>
    <s v="מיסוי"/>
    <s v="פינוי-בינוי"/>
    <s v="תכנית מאושרת עם פעילות יזמית"/>
    <n v="7491949"/>
    <s v="506 202100575"/>
    <n v="506"/>
    <n v="202100575"/>
    <s v="מסלול מלא רישוי (כולל הקלות ושימושים חורגים)                                    "/>
    <s v="בנין מגורים מגדל(מעל 20 ק               "/>
    <n v="6180101"/>
    <s v="רמת גן"/>
    <n v="8600"/>
    <s v="נוה יהושע                                                   "/>
    <n v="6541"/>
    <n v="47"/>
    <n v="47"/>
    <m/>
    <d v="2021-07-15T00:00:00"/>
    <n v="0"/>
    <n v="0"/>
    <n v="96"/>
    <n v="234"/>
    <n v="330"/>
    <s v="2021_04"/>
    <d v="2021-09-14T12:11:11"/>
    <s v="מהות הבקשה"/>
    <s v="חישוב מתמטי"/>
    <s v="מהות הבקשה"/>
    <s v=" הריסת שני בניינים קיימים בני 4 קומות ו-96 יחד. בניית 3 מגדלי מגורים חדשים בני 30 קומות מעל 6 קומות חניון ו-330 יחד + מבני ציבור בקומת קרקע + ץוספת צוברי גז וחדרי טרפו                                                                                                                                                                                                                                                                                                                                                                                                                                                                                                                                                                                                                                                                                                                                                                                                                                                               "/>
    <n v="0"/>
    <s v="NULL"/>
    <s v="NULL"/>
    <s v="NULL"/>
    <m/>
    <s v="NULL"/>
    <m/>
    <m/>
    <m/>
    <m/>
    <m/>
    <m/>
    <m/>
    <m/>
    <m/>
    <m/>
    <m/>
    <m/>
    <m/>
    <m/>
    <s v="גוש חלקה"/>
    <n v="2021"/>
    <x v="0"/>
    <s v="הריסה + בנייה"/>
    <m/>
    <m/>
    <s v="1,2,3"/>
    <m/>
    <m/>
    <m/>
    <n v="2"/>
    <s v="להיתר"/>
    <m/>
    <x v="0"/>
    <m/>
    <m/>
    <m/>
    <m/>
    <m/>
    <m/>
    <m/>
    <m/>
    <m/>
    <m/>
    <m/>
    <m/>
    <m/>
    <n v="330"/>
    <n v="330"/>
    <b v="1"/>
    <m/>
    <m/>
    <m/>
    <m/>
    <m/>
    <m/>
    <m/>
    <m/>
    <m/>
    <m/>
    <m/>
    <m/>
    <m/>
    <m/>
    <m/>
    <m/>
    <m/>
    <m/>
  </r>
  <r>
    <n v="755"/>
    <m/>
    <m/>
    <m/>
    <m/>
    <m/>
    <m/>
    <m/>
    <m/>
    <m/>
    <m/>
    <n v="4157"/>
    <m/>
    <s v="תל אביב"/>
    <x v="33"/>
    <x v="146"/>
    <m/>
    <m/>
    <m/>
    <s v="מיסוי"/>
    <s v="מיסוי - פינוי-בינוי"/>
    <s v="תכנית מאושרת עם פעילות יזמית"/>
    <n v="5394957"/>
    <s v="506 201800741"/>
    <n v="506"/>
    <n v="201800741"/>
    <s v="בקשה למידע"/>
    <s v="בניה חדשה"/>
    <n v="6694000"/>
    <s v="רמת גן"/>
    <n v="8600"/>
    <s v="עוזיאל"/>
    <n v="1401"/>
    <n v="13"/>
    <n v="13"/>
    <m/>
    <d v="2018-09-17T00:00:00"/>
    <n v="0"/>
    <n v="152"/>
    <m/>
    <m/>
    <n v="152"/>
    <m/>
    <m/>
    <m/>
    <m/>
    <m/>
    <s v="גרסה 2000013304-3 סוג המבנה המבוקש בניין בגובה 29 מ' ומעלה פירוט לגבי הבניה המבוקשת  בניין מגורים בן 20 קומות, 98 יח&quot;ד, 2 בנייני מגורים בני 9 קומות, 27 יח&quot;ד בכל אחד. סה&quot;כ  152 יח&quot;ד.חזית מסחרית בקומת הקרקע. 4 מרתפי חנייה. 2 גני ילדים במפלסי החניונים 1-, 2"/>
    <m/>
    <m/>
    <m/>
    <s v="NULL"/>
    <m/>
    <m/>
    <m/>
    <m/>
    <m/>
    <m/>
    <m/>
    <m/>
    <m/>
    <m/>
    <m/>
    <m/>
    <m/>
    <m/>
    <m/>
    <m/>
    <m/>
    <n v="2018"/>
    <x v="0"/>
    <s v="בנייה"/>
    <m/>
    <m/>
    <n v="1"/>
    <m/>
    <m/>
    <m/>
    <n v="1"/>
    <s v="למידע"/>
    <m/>
    <x v="0"/>
    <m/>
    <m/>
    <m/>
    <m/>
    <m/>
    <m/>
    <m/>
    <m/>
    <m/>
    <m/>
    <m/>
    <m/>
    <m/>
    <n v="168"/>
    <n v="168"/>
    <b v="1"/>
    <m/>
    <m/>
    <m/>
    <m/>
    <m/>
    <m/>
    <m/>
    <s v="אין מידע באתר "/>
    <m/>
    <m/>
    <m/>
    <m/>
    <s v="פיש"/>
    <m/>
    <m/>
    <m/>
    <m/>
    <m/>
  </r>
  <r>
    <n v="756"/>
    <m/>
    <m/>
    <m/>
    <m/>
    <m/>
    <m/>
    <m/>
    <m/>
    <m/>
    <m/>
    <n v="4157"/>
    <m/>
    <s v="תל אביב"/>
    <x v="33"/>
    <x v="146"/>
    <m/>
    <m/>
    <m/>
    <s v="מיסוי"/>
    <s v="מיסוי - פינוי-בינוי"/>
    <s v="תכנית מאושרת עם פעילות יזמית"/>
    <n v="6867220"/>
    <s v="506 201800741"/>
    <n v="506"/>
    <n v="201800741"/>
    <s v="בקשה למידע"/>
    <s v="בניה חדשה"/>
    <n v="6694000"/>
    <s v="רמת גן"/>
    <n v="8600"/>
    <s v="עוזיאל"/>
    <n v="1401"/>
    <n v="13"/>
    <n v="13"/>
    <m/>
    <d v="2018-09-17T00:00:00"/>
    <n v="0"/>
    <n v="152"/>
    <m/>
    <m/>
    <n v="152"/>
    <m/>
    <m/>
    <m/>
    <m/>
    <m/>
    <s v="גרסה 2000013304-3 סוג המבנה המבוקש בניין בגובה 29 מ' ומעלה פירוט לגבי הבניה המבוקשת  בניין מגורים בן 20 קומות, 98 יח&quot;ד, 2 בנייני מגורים בני 9 קומות, 27 יח&quot;ד בכל אחד. סה&quot;כ  152 יח&quot;ד.חזית מסחרית בקומת הקרקע. 4 מרתפי חנייה. 2 גני ילדים במפלסי החניונים 1-, 2-.כולל 2 גני ילדים ושטחים מסחר"/>
    <m/>
    <m/>
    <m/>
    <s v="NULL"/>
    <m/>
    <m/>
    <m/>
    <m/>
    <m/>
    <m/>
    <m/>
    <m/>
    <m/>
    <m/>
    <m/>
    <m/>
    <m/>
    <m/>
    <m/>
    <m/>
    <m/>
    <n v="2018"/>
    <x v="0"/>
    <s v="בנייה"/>
    <m/>
    <m/>
    <m/>
    <m/>
    <m/>
    <m/>
    <n v="4"/>
    <s v="למידע"/>
    <m/>
    <x v="0"/>
    <m/>
    <m/>
    <m/>
    <m/>
    <m/>
    <m/>
    <m/>
    <m/>
    <m/>
    <m/>
    <m/>
    <m/>
    <m/>
    <n v="168"/>
    <n v="168"/>
    <b v="1"/>
    <m/>
    <m/>
    <m/>
    <m/>
    <m/>
    <m/>
    <m/>
    <m/>
    <m/>
    <m/>
    <m/>
    <m/>
    <m/>
    <m/>
    <m/>
    <m/>
    <m/>
    <m/>
  </r>
  <r>
    <n v="757"/>
    <m/>
    <m/>
    <m/>
    <m/>
    <m/>
    <m/>
    <m/>
    <m/>
    <m/>
    <m/>
    <n v="4102"/>
    <m/>
    <s v="תל אביב"/>
    <x v="33"/>
    <x v="147"/>
    <m/>
    <m/>
    <m/>
    <s v="מיסוי"/>
    <s v="מיסוי - פינוי-בינוי"/>
    <s v="בביצוע"/>
    <n v="86568"/>
    <s v="506 2016050"/>
    <n v="506"/>
    <n v="2016050"/>
    <s v="בקשה להיתר"/>
    <s v="בנין מגורים מגדל(מעל 20 ק               "/>
    <n v="6128101"/>
    <s v="רמת גן"/>
    <n v="8600"/>
    <s v="המתמיד"/>
    <n v="508"/>
    <n v="19"/>
    <n v="19"/>
    <m/>
    <d v="2016-02-08T00:00:00"/>
    <n v="0"/>
    <n v="0"/>
    <n v="48"/>
    <n v="115"/>
    <n v="163"/>
    <m/>
    <m/>
    <m/>
    <m/>
    <m/>
    <s v=" הקמת מגורים חדש כולל :29 קומות מגורים ובהן 163 יחידות,4 מרתפים,קומת כניסה וקומת גג טכני ,בשילוב מבנה ציבור בקומת קרקע."/>
    <m/>
    <m/>
    <m/>
    <n v="1513885"/>
    <n v="2017189"/>
    <m/>
    <d v="2017-07-12T00:00:00"/>
    <m/>
    <n v="48"/>
    <n v="115"/>
    <n v="48"/>
    <m/>
    <n v="115"/>
    <m/>
    <n v="163"/>
    <m/>
    <m/>
    <s v="להרוס מבנים הקיימים במתחם ( 48 דירות ) ולהקים בניין מגורים חדש הכולל: 29 קומות מגורים מעל קומת הקרקע , ובהן 163 דירות,  5 מרתפי חניה, קומת כניסה, קומת גלריה וקומת גג טכנית חלקית , בשילוב 2 גני ילדים - בקומת הקרקע ובקומת הגלריה."/>
    <m/>
    <m/>
    <m/>
    <n v="2016"/>
    <x v="7"/>
    <s v="בנייה"/>
    <s v="הריסה + בנייה"/>
    <m/>
    <n v="2"/>
    <m/>
    <m/>
    <m/>
    <n v="1"/>
    <s v="להיתר"/>
    <m/>
    <x v="1"/>
    <m/>
    <m/>
    <m/>
    <n v="86568"/>
    <n v="1513885"/>
    <m/>
    <m/>
    <m/>
    <m/>
    <m/>
    <m/>
    <m/>
    <s v="מיצוי יח&quot;ד בפרויקט"/>
    <n v="0"/>
    <n v="0"/>
    <b v="1"/>
    <m/>
    <m/>
    <m/>
    <m/>
    <m/>
    <m/>
    <m/>
    <m/>
    <m/>
    <m/>
    <m/>
    <m/>
    <m/>
    <m/>
    <m/>
    <m/>
    <m/>
    <m/>
  </r>
  <r>
    <n v="758"/>
    <m/>
    <m/>
    <m/>
    <m/>
    <m/>
    <m/>
    <m/>
    <m/>
    <m/>
    <m/>
    <n v="4102"/>
    <m/>
    <s v="תל אביב"/>
    <x v="33"/>
    <x v="147"/>
    <m/>
    <m/>
    <m/>
    <s v="מיסוי"/>
    <s v="מיסוי - פינוי-בינוי"/>
    <s v="בביצוע"/>
    <n v="5394702"/>
    <s v="506 201800200"/>
    <n v="506"/>
    <n v="201800200"/>
    <s v="בקשה למידע"/>
    <s v="בניה חדשה"/>
    <n v="1672001"/>
    <s v="רמת גן"/>
    <n v="8600"/>
    <s v="המתמיד"/>
    <n v="508"/>
    <n v="23"/>
    <n v="23"/>
    <m/>
    <d v="2018-02-28T00:00:00"/>
    <n v="0"/>
    <n v="122"/>
    <m/>
    <m/>
    <n v="163"/>
    <m/>
    <m/>
    <m/>
    <m/>
    <m/>
    <s v="גרסה 8491549015-3 פירוט לגבי הבניה המבוקשת בניית בניין מגורים חדש במסגרת תכנית רג/1423 - התחדשות עירונית, פינוי בינוי. 163 יח&quot;ד ו15209 מ&quot;ר עיקרי נוצלו בניין מס' 1, שקיבל היתר בנייה."/>
    <m/>
    <m/>
    <m/>
    <s v="NULL"/>
    <m/>
    <m/>
    <m/>
    <m/>
    <m/>
    <m/>
    <m/>
    <m/>
    <m/>
    <m/>
    <m/>
    <m/>
    <m/>
    <m/>
    <m/>
    <m/>
    <m/>
    <n v="2018"/>
    <x v="0"/>
    <s v="בנייה"/>
    <m/>
    <m/>
    <n v="1"/>
    <n v="1"/>
    <n v="1"/>
    <m/>
    <n v="1"/>
    <s v="למידע"/>
    <m/>
    <x v="0"/>
    <m/>
    <m/>
    <m/>
    <m/>
    <m/>
    <m/>
    <m/>
    <m/>
    <m/>
    <m/>
    <m/>
    <m/>
    <s v="מיצוי יח&quot;ד בפרויקט"/>
    <n v="0"/>
    <n v="0"/>
    <b v="1"/>
    <m/>
    <m/>
    <m/>
    <m/>
    <m/>
    <m/>
    <m/>
    <s v="אין מידע באתר העירייה"/>
    <m/>
    <m/>
    <m/>
    <m/>
    <m/>
    <m/>
    <m/>
    <m/>
    <m/>
    <m/>
  </r>
  <r>
    <n v="759"/>
    <m/>
    <m/>
    <m/>
    <m/>
    <m/>
    <m/>
    <m/>
    <m/>
    <m/>
    <m/>
    <n v="4102"/>
    <m/>
    <s v="תל אביב"/>
    <x v="33"/>
    <x v="147"/>
    <m/>
    <m/>
    <m/>
    <s v="מיסוי"/>
    <s v="מיסוי - פינוי-בינוי"/>
    <s v="בביצוע"/>
    <n v="6866703"/>
    <s v="506 201800200"/>
    <n v="506"/>
    <n v="201800200"/>
    <s v="בקשה למידע"/>
    <s v="בניה חדשה"/>
    <n v="1672001"/>
    <s v="רמת גן"/>
    <n v="8600"/>
    <s v="המתמיד"/>
    <n v="508"/>
    <n v="23"/>
    <n v="23"/>
    <m/>
    <d v="2018-02-28T00:00:00"/>
    <n v="0"/>
    <n v="122"/>
    <m/>
    <m/>
    <n v="163"/>
    <m/>
    <m/>
    <m/>
    <m/>
    <m/>
    <s v="גרסה 8491549015-3 פירוט לגבי הבניה המבוקשת בניית בניין מגורים חדש במסגרת תכנית רג/1423 - התחדשות עירונית, פינוי בינוי. 163 יח&quot;ד ו15209 מ&quot;ר עיקרי נוצלו בניין מס' 1, שקיבל היתר בנייה."/>
    <m/>
    <m/>
    <m/>
    <s v="NULL"/>
    <m/>
    <m/>
    <m/>
    <m/>
    <m/>
    <m/>
    <m/>
    <m/>
    <m/>
    <m/>
    <m/>
    <m/>
    <m/>
    <m/>
    <m/>
    <m/>
    <m/>
    <n v="2018"/>
    <x v="0"/>
    <s v="בנייה"/>
    <m/>
    <m/>
    <m/>
    <m/>
    <m/>
    <m/>
    <n v="4"/>
    <s v="למידע"/>
    <m/>
    <x v="0"/>
    <m/>
    <m/>
    <m/>
    <m/>
    <m/>
    <m/>
    <m/>
    <m/>
    <m/>
    <m/>
    <m/>
    <m/>
    <s v="מיצוי יח&quot;ד בפרויקט"/>
    <n v="0"/>
    <n v="0"/>
    <b v="1"/>
    <m/>
    <m/>
    <m/>
    <m/>
    <m/>
    <m/>
    <m/>
    <m/>
    <m/>
    <m/>
    <m/>
    <m/>
    <m/>
    <m/>
    <m/>
    <m/>
    <m/>
    <m/>
  </r>
  <r>
    <n v="760"/>
    <m/>
    <m/>
    <m/>
    <m/>
    <m/>
    <m/>
    <m/>
    <m/>
    <m/>
    <m/>
    <n v="4102"/>
    <m/>
    <s v="תל אביב"/>
    <x v="33"/>
    <x v="147"/>
    <m/>
    <m/>
    <m/>
    <s v="מיסוי"/>
    <s v="מיסוי - פינוי-בינוי"/>
    <s v="בביצוע"/>
    <n v="6867676"/>
    <s v="506 201900220"/>
    <n v="506"/>
    <n v="201900220"/>
    <s v="בקשה להיתר"/>
    <s v="בנין מגורים מגדל(מעל 20 ק"/>
    <n v="1672001"/>
    <s v="רמת גן"/>
    <n v="8600"/>
    <s v="המתמיד"/>
    <n v="508"/>
    <n v="23"/>
    <n v="23"/>
    <m/>
    <d v="2019-03-25T00:00:00"/>
    <n v="0"/>
    <n v="0"/>
    <n v="40"/>
    <n v="82"/>
    <n v="122"/>
    <m/>
    <m/>
    <m/>
    <m/>
    <m/>
    <s v="הריסת מבנים הקיימים במתחם הקמת בניין מגורים חדש הכולל : 29 קומות מגורים בהן 122 יח&quot;ד , 5 מרתפים, קומת כניסה ,קומת גלריה וקומת גג טכנית חלקית, בשילוב מבנה ציבור (גן ילדים) בקומת הקרקע  ושטחי מסחר בחזית דרומית. מותר ניוד חלק מזכויות בניה ויח&quot;ד ממגרש 102 למגרש 101 (בהתאם לתב&quot;ע רג/1423/א בהיקף של %15 מזכויות בכל מגרש .כמפורט בטבלה המצורפת."/>
    <m/>
    <m/>
    <s v="  לאשר הבקשה.     פרטי ההצבעה:  בעד ההחלטה: מר אדם קניגסברגר , עוד מנחם דוד , מר דני גולדשטיין   (סהכ 3)  נמנעת:             גב' עדנה וידל                                                                         (סהכ 1)"/>
    <s v="NULL"/>
    <m/>
    <m/>
    <m/>
    <m/>
    <m/>
    <m/>
    <m/>
    <m/>
    <m/>
    <m/>
    <m/>
    <m/>
    <m/>
    <m/>
    <m/>
    <m/>
    <m/>
    <n v="2019"/>
    <x v="0"/>
    <s v="הריסה + בנייה"/>
    <m/>
    <m/>
    <m/>
    <m/>
    <m/>
    <m/>
    <n v="4"/>
    <s v="להיתר"/>
    <m/>
    <x v="0"/>
    <m/>
    <m/>
    <m/>
    <m/>
    <m/>
    <m/>
    <m/>
    <m/>
    <m/>
    <m/>
    <m/>
    <m/>
    <s v="מיצוי יח&quot;ד בפרויקט"/>
    <n v="0"/>
    <n v="0"/>
    <b v="1"/>
    <m/>
    <m/>
    <m/>
    <m/>
    <m/>
    <m/>
    <m/>
    <s v="אושר"/>
    <m/>
    <m/>
    <m/>
    <m/>
    <m/>
    <m/>
    <m/>
    <m/>
    <m/>
    <m/>
  </r>
  <r>
    <n v="761"/>
    <m/>
    <m/>
    <m/>
    <m/>
    <m/>
    <m/>
    <m/>
    <m/>
    <m/>
    <m/>
    <n v="4102"/>
    <m/>
    <s v="תל אביב"/>
    <x v="33"/>
    <x v="147"/>
    <m/>
    <m/>
    <m/>
    <s v="מיסוי"/>
    <s v="מיסוי - פינוי-בינוי"/>
    <s v="בביצוע"/>
    <n v="7024321"/>
    <s v="506 201900220"/>
    <n v="506"/>
    <n v="201900220"/>
    <s v="בקשה להיתר"/>
    <s v="בנין מגורים מגדל(מעל 20 ק"/>
    <n v="1672001"/>
    <s v="רמת גן"/>
    <n v="8600"/>
    <s v="המתמיד"/>
    <n v="508"/>
    <n v="23"/>
    <n v="23"/>
    <m/>
    <d v="2019-03-25T00:00:00"/>
    <n v="0"/>
    <n v="122"/>
    <n v="40"/>
    <n v="82"/>
    <n v="122"/>
    <m/>
    <m/>
    <m/>
    <m/>
    <m/>
    <s v="הריסת מבנים הקיימים במתחם הקמת בניין מגורים חדש הכולל : 29 קומות מגורים בהן 122 יחד , 5 מרתפים, קומת כניסה ,קומת גלריה וקומת גג טכנית חלקית, בשילוב מבנה ציבור (גן ילדים) בקומת הקרקע  ושטחי מסחר בחזית דרומית. מותר ניוד חלק מזכויות בניה ויחד ממגרש 102 למגרש 101 (בהתאם לתבע רג/1423/א בהיקף של %15 מזכויות בכל מגרש .כמפורט בטבלה המצורפת."/>
    <m/>
    <m/>
    <s v="  לאשר הבקשה.     פרטי ההצבעה:  בעד ההחלטה: מר אדם קניגסברגר , עוד מנחם דוד , מר דני גולדשטיין   (סהכ 3)  נמנעת:             גב' עדנה וידל                                                                         (סהכ 1)"/>
    <n v="2070748"/>
    <n v="2020306"/>
    <m/>
    <d v="2020-12-10T00:00:00"/>
    <m/>
    <n v="40"/>
    <n v="82"/>
    <n v="40"/>
    <m/>
    <n v="82"/>
    <m/>
    <n v="122"/>
    <m/>
    <m/>
    <s v="להרוס 2 מבני מגורים ומסחר ובהם 40 יחד ו-4 חנויות, ולהקים מגדל מגורים ומסחר, בן 29 קומות מגורים ובהן 122 יחד,מעל קומת גלריה טכנית ומעל קומת קרקע ובה לובי מגורים, שטחי מסחר וגן ילדים עירוני עם כניסה נפרדת, ומעל 5 קומות מרתפי חנייה למגורים, לאורחים, למסחר, לגן הילדים ולאחסנה."/>
    <m/>
    <m/>
    <m/>
    <n v="2019"/>
    <x v="2"/>
    <s v="הריסה + בנייה"/>
    <s v="הריסה + בנייה"/>
    <m/>
    <n v="1"/>
    <m/>
    <m/>
    <m/>
    <n v="1"/>
    <s v="להיתר"/>
    <m/>
    <x v="1"/>
    <m/>
    <m/>
    <m/>
    <n v="7024321"/>
    <n v="2070748"/>
    <m/>
    <m/>
    <m/>
    <m/>
    <m/>
    <m/>
    <m/>
    <s v="מיצוי יח&quot;ד בפרויקט"/>
    <n v="0"/>
    <n v="0"/>
    <b v="1"/>
    <m/>
    <m/>
    <m/>
    <m/>
    <m/>
    <m/>
    <m/>
    <s v="אושר"/>
    <m/>
    <m/>
    <m/>
    <m/>
    <m/>
    <m/>
    <m/>
    <m/>
    <m/>
    <m/>
  </r>
  <r>
    <n v="1502"/>
    <m/>
    <m/>
    <m/>
    <s v="תוספת הרבה מלל לא חשוב לדעתי במהות ההיתר"/>
    <m/>
    <m/>
    <m/>
    <m/>
    <m/>
    <m/>
    <n v="4102"/>
    <m/>
    <s v="תל אביב"/>
    <x v="33"/>
    <x v="147"/>
    <m/>
    <m/>
    <m/>
    <s v="מיסוי"/>
    <s v="פינוי-בינוי"/>
    <s v="בביצוע"/>
    <n v="7235704"/>
    <s v="506 201900220"/>
    <n v="506"/>
    <n v="201900220"/>
    <s v="בקשה להיתר                                                                      "/>
    <s v="בנין מגורים מגדל(מעל 20 ק               "/>
    <n v="1672001"/>
    <s v="רמת גן"/>
    <n v="8600"/>
    <s v="המתמיד                                                      "/>
    <n v="508"/>
    <n v="23"/>
    <n v="23"/>
    <s v=" "/>
    <d v="2019-03-25T00:00:00"/>
    <n v="40"/>
    <n v="82"/>
    <m/>
    <m/>
    <m/>
    <s v="2020_04"/>
    <d v="2021-01-28T10:47:10"/>
    <m/>
    <m/>
    <m/>
    <s v=" הריסת מבנים הקיימים במתחם הקמת בניין מגורים חדש הכולל : 29 קומות מגורים בהן 122 יח&quot;ד , 5 מרתפים, קומת כניסה ,קומת גלריה וקומת גג טכנית חלקית, בשילוב מבנה ציבור (גן ילדים) בקומת הקרקע  ושטחי מסחר בחזית דרומית. מותר ניוד חלק מזכויות בניה ויח&quot;ד ממגרש 102 למגרש 101 (בהתאם לתב&quot;ע רג/1423/א בהיקף של %15 מזכויות בכל מגרש .כמפורט בטבלה המצורפת.                                                                                                                                                                                                                                                                                                                                                                                                                                                                                                                                                                                                                                                                                      "/>
    <n v="2019017"/>
    <d v="2019-09-10T00:00:00"/>
    <s v="  לאשר הבקשה.     פרטי ההצבעה:  בעד ההחלטה: מר אדם קניגסברגר , עוד מנחם דוד , מר דני גולדשטיין   (סהכ 3)  נמנעת:             גב' עדנה וידל                                                                         (סהכ 1)"/>
    <n v="2070749"/>
    <n v="2020306"/>
    <s v="בקשה להיתר                                                                      "/>
    <d v="2020-12-10T00:00:00"/>
    <s v="מגורים                                                                                    "/>
    <n v="40"/>
    <n v="82"/>
    <m/>
    <m/>
    <m/>
    <m/>
    <m/>
    <m/>
    <m/>
    <s v="מספר קומות מעל הכניסה הקובעת:  29+ קרקע+ +ק.טכנית מספר קומות מתחת לכניסה הקובעת: 4-6 מס' יחד :                                                     122  סהכ שטחי עיקריים  : 13,037 מר (מגורים) +150  מר (מועדון דיירים) +120.54 מר (ציבורי) + 1,464 מר  (122 מרפסות) =   14,771.54 מר סהכ שטחי שירות : שטח שירות מעל הכניסה הקובעת :         6500 מר שטח שירות  מתחת לכניסה הקובעת :  9000 מר גובה מקסימלי מעל פני הים 106 מ'.  הערות לטבלת שטחים המותרים : - מרפסות השירות נכללות בשטח שטחי שירות מעל הכניסה הקובעת. - תותר העברת שטחים , יחד, זכויות בניה ממגרדש למגרש בתחום התכנית בהיקף עד 15% מהזכויות בכל מגרש.  קוי בניין: חזית צפונית=    3.5   מ' חזית דרומית = 2.0  מ' בקומת הקרקע -  5  מ' מעל ומת הקרקע חזית מערבית=   2.0  מ' חזית מזרחית = 12.0  מ'  זיקות הנאה חזית צפונית= לרח' המתמיד  זיקת הנאה של 1.5 מ' להולכי רגל ולכלי רכב חזית דרומית = לרח' מצפה זיקת הנאה להולכי רגל ולכלי רכב של 1.0  מ' חזית מזרחית =  זיקת הנאה להולכי רגל ולכלי רכב של 12 מ'  שימושים: א.בקומת קרקע מגורים, מועדון , מוסדות ציבור. ב. בכל הקומות מגורים. ג. במפלס קומת המרתף יותרו חניה ושטחי שירות כהגדרתם בתקנון התכנון והבניה.  מהות הבקשה הריסת 2 מבנים ובהם 40 יחד ו-4 חנויות, והקמת מגדל מגורים ובו  122 יחד , בן 29 קומות מעל קומת גלריה טכנית  ומעל קומת קרקע ובה לובי למגורים, שטחי מסחר וגן ילדים עירוני, ומעל 5 קומות מרתפי חנייה  ואחסנה. גובה מעל מפלס הכניסה הקובעת :     106 מ' גובה קומה טיפוסית מירבי:                  3.20 מ' ( ברוטו) גוש: 6128 מס' מגרש - 102 .  יעוד ראשי : מגורים ד (מבאת)  תכנית קובעת יעוד: רג/ 1423/ א , רג/ 1423 / ב . שטח רשום של חלקת המקור : 2170 מר שטח הפרשה לשטחי ציבור: 178 מר דרך + 156 מר שצפ שטח ממנו מחושבים אחוזי בניה ומס' יחד : 1835 מר כולל שפפ"/>
    <s v="2020_04"/>
    <d v="2021-01-28T10:47:13"/>
    <s v="לפי גוש חלקה (מרץ 2021)"/>
    <n v="2019"/>
    <x v="2"/>
    <s v="הריסה + בנייה"/>
    <s v="הריסה + בנייה"/>
    <m/>
    <m/>
    <m/>
    <m/>
    <m/>
    <n v="4"/>
    <s v="להיתר"/>
    <m/>
    <x v="6"/>
    <m/>
    <m/>
    <m/>
    <m/>
    <m/>
    <m/>
    <m/>
    <m/>
    <m/>
    <m/>
    <m/>
    <m/>
    <s v="מיצוי יח&quot;ד בפרויקט"/>
    <n v="0"/>
    <n v="0"/>
    <b v="1"/>
    <m/>
    <m/>
    <m/>
    <m/>
    <m/>
    <m/>
    <m/>
    <m/>
    <m/>
    <m/>
    <m/>
    <m/>
    <m/>
    <m/>
    <m/>
    <m/>
    <m/>
    <m/>
  </r>
  <r>
    <n v="762"/>
    <m/>
    <m/>
    <m/>
    <m/>
    <m/>
    <m/>
    <m/>
    <m/>
    <m/>
    <m/>
    <n v="4147"/>
    <m/>
    <s v="תל אביב"/>
    <x v="33"/>
    <x v="148"/>
    <m/>
    <m/>
    <m/>
    <s v="מיסוי"/>
    <s v="מיסוי - פינוי-בינוי"/>
    <s v="תכנית מאושרת עם פעילות יזמית"/>
    <n v="5015123"/>
    <s v="506 2016437"/>
    <n v="506"/>
    <n v="2016437"/>
    <s v="בקשה להיתר"/>
    <s v="בניין מגורים משותף חדש"/>
    <n v="3517103"/>
    <s v="רמת גן"/>
    <n v="8600"/>
    <s v="אחד העם"/>
    <n v="1704"/>
    <n v="50"/>
    <n v="50"/>
    <m/>
    <d v="2016-09-21T00:00:00"/>
    <n v="0"/>
    <n v="61"/>
    <n v="18"/>
    <n v="43"/>
    <n v="61"/>
    <m/>
    <m/>
    <m/>
    <m/>
    <m/>
    <s v="בניית בניין בן 16 קומות מעל קומת הקרקע וקומת הביניים ובעל  61 יחידות דיור"/>
    <m/>
    <m/>
    <m/>
    <s v="NULL"/>
    <m/>
    <m/>
    <m/>
    <m/>
    <m/>
    <m/>
    <m/>
    <m/>
    <m/>
    <m/>
    <m/>
    <m/>
    <m/>
    <m/>
    <m/>
    <m/>
    <m/>
    <n v="2016"/>
    <x v="0"/>
    <s v="בנייה"/>
    <m/>
    <m/>
    <n v="3"/>
    <m/>
    <m/>
    <m/>
    <n v="3"/>
    <s v="להיתר"/>
    <m/>
    <x v="0"/>
    <m/>
    <m/>
    <m/>
    <m/>
    <m/>
    <m/>
    <m/>
    <m/>
    <m/>
    <m/>
    <m/>
    <m/>
    <s v="מיצוי יח&quot;ד בפרויקט"/>
    <n v="0"/>
    <n v="0"/>
    <b v="1"/>
    <m/>
    <m/>
    <m/>
    <m/>
    <m/>
    <m/>
    <m/>
    <s v="אישור בתנאים"/>
    <m/>
    <m/>
    <m/>
    <m/>
    <m/>
    <m/>
    <m/>
    <m/>
    <m/>
    <m/>
  </r>
  <r>
    <n v="763"/>
    <m/>
    <m/>
    <m/>
    <m/>
    <m/>
    <m/>
    <m/>
    <m/>
    <m/>
    <m/>
    <n v="4147"/>
    <m/>
    <s v="תל אביב"/>
    <x v="33"/>
    <x v="148"/>
    <m/>
    <m/>
    <m/>
    <s v="מיסוי"/>
    <s v="מיסוי - פינוי-בינוי"/>
    <s v="תכנית מאושרת עם פעילות יזמית"/>
    <n v="6866240"/>
    <s v="506 2016437"/>
    <n v="506"/>
    <n v="2016437"/>
    <s v="בקשה להיתר"/>
    <s v="בניין מגורים משותף חדש"/>
    <n v="3517103"/>
    <s v="רמת גן"/>
    <n v="8600"/>
    <s v="אחד העם"/>
    <n v="1704"/>
    <n v="50"/>
    <n v="50"/>
    <m/>
    <d v="2016-09-21T00:00:00"/>
    <n v="0"/>
    <n v="61"/>
    <n v="18"/>
    <n v="43"/>
    <n v="61"/>
    <m/>
    <m/>
    <m/>
    <m/>
    <m/>
    <s v="בניית בניין בן 16 קומות מעל קומת הקרקע וקומת הביניים ובעל  61 יחידות דיור"/>
    <m/>
    <m/>
    <m/>
    <s v="NULL"/>
    <m/>
    <m/>
    <m/>
    <m/>
    <m/>
    <m/>
    <m/>
    <m/>
    <m/>
    <m/>
    <m/>
    <m/>
    <m/>
    <m/>
    <m/>
    <m/>
    <m/>
    <n v="2016"/>
    <x v="0"/>
    <s v="בנייה"/>
    <m/>
    <m/>
    <m/>
    <m/>
    <m/>
    <m/>
    <n v="4"/>
    <s v="להיתר"/>
    <m/>
    <x v="0"/>
    <m/>
    <m/>
    <m/>
    <m/>
    <m/>
    <m/>
    <m/>
    <m/>
    <m/>
    <m/>
    <m/>
    <m/>
    <s v="מיצוי יח&quot;ד בפרויקט"/>
    <n v="0"/>
    <n v="0"/>
    <b v="1"/>
    <m/>
    <m/>
    <m/>
    <m/>
    <m/>
    <m/>
    <m/>
    <s v="אושר בתנאים"/>
    <m/>
    <m/>
    <m/>
    <m/>
    <m/>
    <m/>
    <m/>
    <m/>
    <m/>
    <m/>
  </r>
  <r>
    <n v="764"/>
    <m/>
    <m/>
    <m/>
    <m/>
    <m/>
    <m/>
    <m/>
    <m/>
    <m/>
    <m/>
    <n v="4147"/>
    <m/>
    <s v="תל אביב"/>
    <x v="33"/>
    <x v="148"/>
    <m/>
    <m/>
    <m/>
    <s v="מיסוי"/>
    <s v="מיסוי - פינוי-בינוי"/>
    <s v="תכנית מאושרת עם פעילות יזמית"/>
    <n v="5015124"/>
    <s v="506 2016438"/>
    <n v="506"/>
    <n v="2016438"/>
    <s v="בקשה להיתר"/>
    <s v="בניין מגורים משותף חדש"/>
    <n v="3517102"/>
    <s v="רמת גן"/>
    <n v="8600"/>
    <s v="אחד העם"/>
    <n v="1704"/>
    <n v="56"/>
    <n v="56"/>
    <m/>
    <d v="2016-09-21T00:00:00"/>
    <n v="0"/>
    <n v="0"/>
    <n v="18"/>
    <n v="42"/>
    <n v="60"/>
    <m/>
    <m/>
    <m/>
    <m/>
    <m/>
    <s v="בניית בניין בן 16 קומות מעל קומת הקרקע וקומת הביניים ובעל 60 יחידות דיור"/>
    <m/>
    <m/>
    <m/>
    <s v="NULL"/>
    <m/>
    <m/>
    <m/>
    <m/>
    <m/>
    <m/>
    <m/>
    <m/>
    <m/>
    <m/>
    <m/>
    <m/>
    <m/>
    <m/>
    <m/>
    <m/>
    <m/>
    <n v="2016"/>
    <x v="0"/>
    <s v="בנייה"/>
    <m/>
    <m/>
    <n v="2"/>
    <m/>
    <m/>
    <m/>
    <n v="3"/>
    <s v="להיתר"/>
    <m/>
    <x v="0"/>
    <m/>
    <m/>
    <m/>
    <m/>
    <m/>
    <m/>
    <m/>
    <m/>
    <m/>
    <m/>
    <m/>
    <m/>
    <s v="מיצוי יח&quot;ד בפרויקט"/>
    <n v="0"/>
    <n v="0"/>
    <b v="1"/>
    <m/>
    <m/>
    <m/>
    <m/>
    <m/>
    <m/>
    <m/>
    <s v="אישור בתנאים"/>
    <m/>
    <m/>
    <m/>
    <m/>
    <m/>
    <m/>
    <m/>
    <m/>
    <m/>
    <m/>
  </r>
  <r>
    <n v="766"/>
    <m/>
    <m/>
    <m/>
    <m/>
    <m/>
    <m/>
    <m/>
    <m/>
    <m/>
    <m/>
    <n v="4147"/>
    <m/>
    <s v="תל אביב"/>
    <x v="33"/>
    <x v="148"/>
    <m/>
    <m/>
    <m/>
    <s v="מיסוי"/>
    <s v="פינוי-בינוי"/>
    <s v="תכנית מאושרת עם פעילות יזמית"/>
    <n v="5394337"/>
    <s v="506 2016438"/>
    <n v="506"/>
    <n v="2016438"/>
    <s v="בקשה להיתר"/>
    <s v="בניין מגורים משותף חדש"/>
    <n v="3517102"/>
    <s v="רמת גן"/>
    <n v="8600"/>
    <s v="אחד העם"/>
    <n v="1704"/>
    <n v="56"/>
    <n v="56"/>
    <m/>
    <d v="2016-09-21T00:00:00"/>
    <n v="0"/>
    <n v="60"/>
    <m/>
    <m/>
    <n v="60"/>
    <m/>
    <m/>
    <m/>
    <m/>
    <m/>
    <s v="בניית בניין בן 16 קומות מעל קומת הקרקע וקומת הביניים ובעל 60 יחידות דיור"/>
    <m/>
    <m/>
    <m/>
    <s v="NULL"/>
    <m/>
    <m/>
    <m/>
    <m/>
    <m/>
    <m/>
    <m/>
    <m/>
    <m/>
    <m/>
    <m/>
    <m/>
    <m/>
    <m/>
    <m/>
    <m/>
    <s v="שליפת כתובות (אוגוסט 2020)"/>
    <n v="2016"/>
    <x v="0"/>
    <s v="בנייה"/>
    <m/>
    <m/>
    <m/>
    <m/>
    <m/>
    <m/>
    <n v="4"/>
    <s v="להיתר"/>
    <m/>
    <x v="0"/>
    <m/>
    <m/>
    <m/>
    <m/>
    <m/>
    <m/>
    <m/>
    <m/>
    <m/>
    <m/>
    <m/>
    <m/>
    <s v="מיצוי יח&quot;ד בפרויקט"/>
    <n v="0"/>
    <n v="0"/>
    <b v="1"/>
    <m/>
    <m/>
    <m/>
    <m/>
    <m/>
    <m/>
    <m/>
    <m/>
    <m/>
    <m/>
    <m/>
    <m/>
    <m/>
    <m/>
    <m/>
    <m/>
    <m/>
    <m/>
  </r>
  <r>
    <n v="765"/>
    <m/>
    <m/>
    <m/>
    <m/>
    <m/>
    <m/>
    <m/>
    <m/>
    <m/>
    <m/>
    <n v="4147"/>
    <m/>
    <s v="תל אביב"/>
    <x v="33"/>
    <x v="148"/>
    <m/>
    <m/>
    <m/>
    <s v="מיסוי"/>
    <s v="מיסוי - פינוי-בינוי"/>
    <s v="תכנית מאושרת עם פעילות יזמית"/>
    <n v="6866241"/>
    <s v="506 2016438"/>
    <n v="506"/>
    <n v="2016438"/>
    <s v="בקשה להיתר"/>
    <s v="בניין מגורים משותף חדש"/>
    <n v="3517102"/>
    <s v="רמת גן"/>
    <n v="8600"/>
    <s v="אחד העם"/>
    <n v="1704"/>
    <n v="56"/>
    <n v="56"/>
    <m/>
    <d v="2016-09-21T00:00:00"/>
    <n v="0"/>
    <n v="60"/>
    <n v="18"/>
    <n v="42"/>
    <n v="60"/>
    <m/>
    <m/>
    <m/>
    <m/>
    <m/>
    <s v="בניית בניין בן 16 קומות מעל קומת הקרקע וקומת הביניים ובעל 60 יחידות דיור"/>
    <m/>
    <m/>
    <m/>
    <s v="NULL"/>
    <m/>
    <m/>
    <m/>
    <m/>
    <m/>
    <m/>
    <m/>
    <m/>
    <m/>
    <m/>
    <m/>
    <m/>
    <m/>
    <m/>
    <m/>
    <m/>
    <m/>
    <n v="2016"/>
    <x v="0"/>
    <s v="בנייה"/>
    <m/>
    <m/>
    <m/>
    <m/>
    <m/>
    <m/>
    <n v="4"/>
    <s v="להיתר"/>
    <m/>
    <x v="0"/>
    <m/>
    <m/>
    <m/>
    <m/>
    <m/>
    <m/>
    <m/>
    <m/>
    <m/>
    <m/>
    <m/>
    <m/>
    <s v="מיצוי יח&quot;ד בפרויקט"/>
    <n v="0"/>
    <n v="0"/>
    <b v="1"/>
    <m/>
    <m/>
    <m/>
    <m/>
    <m/>
    <m/>
    <m/>
    <s v="אושר בתנאים"/>
    <m/>
    <m/>
    <m/>
    <m/>
    <m/>
    <m/>
    <m/>
    <m/>
    <m/>
    <m/>
  </r>
  <r>
    <n v="767"/>
    <m/>
    <m/>
    <m/>
    <m/>
    <m/>
    <m/>
    <m/>
    <m/>
    <m/>
    <m/>
    <n v="4147"/>
    <m/>
    <s v="תל אביב"/>
    <x v="33"/>
    <x v="148"/>
    <m/>
    <m/>
    <m/>
    <s v="מיסוי"/>
    <s v="מיסוי - פינוי-בינוי"/>
    <s v="תכנית מאושרת עם פעילות יזמית"/>
    <n v="5015122"/>
    <s v="506 2016436"/>
    <n v="506"/>
    <n v="2016436"/>
    <s v="בקשה להיתר"/>
    <s v="בניין מגורים משותף חדש"/>
    <n v="3517101"/>
    <s v="רמת גן"/>
    <n v="8600"/>
    <s v="אחד העם"/>
    <n v="1704"/>
    <n v="60"/>
    <n v="60"/>
    <m/>
    <d v="2016-09-20T00:00:00"/>
    <n v="0"/>
    <n v="59"/>
    <n v="18"/>
    <n v="41"/>
    <n v="59"/>
    <m/>
    <m/>
    <m/>
    <m/>
    <m/>
    <s v="בניית בניין בן 16 קומות מעל קומת הקרקע וקומת הביניים ובעל 59 יחידות דיור"/>
    <m/>
    <m/>
    <m/>
    <s v="NULL"/>
    <m/>
    <m/>
    <m/>
    <m/>
    <m/>
    <m/>
    <m/>
    <m/>
    <m/>
    <m/>
    <m/>
    <m/>
    <m/>
    <m/>
    <m/>
    <m/>
    <m/>
    <n v="2016"/>
    <x v="0"/>
    <s v="בנייה"/>
    <m/>
    <m/>
    <n v="1"/>
    <m/>
    <m/>
    <m/>
    <n v="3"/>
    <s v="להיתר"/>
    <m/>
    <x v="0"/>
    <m/>
    <m/>
    <m/>
    <m/>
    <m/>
    <m/>
    <m/>
    <m/>
    <m/>
    <m/>
    <m/>
    <m/>
    <s v="מיצוי יח&quot;ד בפרויקט"/>
    <n v="0"/>
    <n v="0"/>
    <b v="1"/>
    <m/>
    <m/>
    <m/>
    <m/>
    <m/>
    <m/>
    <m/>
    <s v="אישור בתנאים"/>
    <m/>
    <m/>
    <m/>
    <m/>
    <m/>
    <m/>
    <m/>
    <m/>
    <m/>
    <m/>
  </r>
  <r>
    <n v="768"/>
    <m/>
    <m/>
    <m/>
    <m/>
    <m/>
    <m/>
    <m/>
    <m/>
    <m/>
    <m/>
    <n v="4147"/>
    <m/>
    <s v="תל אביב"/>
    <x v="33"/>
    <x v="148"/>
    <m/>
    <m/>
    <m/>
    <s v="מיסוי"/>
    <s v="מיסוי - פינוי-בינוי"/>
    <s v="תכנית מאושרת עם פעילות יזמית"/>
    <n v="6866239"/>
    <s v="506 2016436"/>
    <n v="506"/>
    <n v="2016436"/>
    <s v="בקשה להיתר"/>
    <s v="בניין מגורים משותף חדש"/>
    <n v="3517101"/>
    <s v="רמת גן"/>
    <n v="8600"/>
    <s v="אחד העם"/>
    <n v="1704"/>
    <n v="60"/>
    <n v="60"/>
    <m/>
    <d v="2016-09-20T00:00:00"/>
    <n v="0"/>
    <n v="59"/>
    <n v="18"/>
    <n v="41"/>
    <n v="59"/>
    <m/>
    <m/>
    <m/>
    <m/>
    <m/>
    <s v="בניית בניין בן 16 קומות מעל קומת הקרקע וקומת הביניים ובעל 59 יחידות דיור"/>
    <m/>
    <m/>
    <m/>
    <s v="NULL"/>
    <m/>
    <m/>
    <m/>
    <m/>
    <m/>
    <m/>
    <m/>
    <m/>
    <m/>
    <m/>
    <m/>
    <m/>
    <m/>
    <m/>
    <m/>
    <m/>
    <m/>
    <n v="2016"/>
    <x v="0"/>
    <s v="בנייה"/>
    <m/>
    <m/>
    <m/>
    <m/>
    <m/>
    <m/>
    <n v="4"/>
    <s v="להיתר"/>
    <m/>
    <x v="0"/>
    <m/>
    <m/>
    <m/>
    <m/>
    <m/>
    <m/>
    <m/>
    <m/>
    <m/>
    <m/>
    <m/>
    <m/>
    <s v="מיצוי יח&quot;ד בפרויקט"/>
    <n v="0"/>
    <n v="0"/>
    <b v="1"/>
    <m/>
    <m/>
    <m/>
    <m/>
    <m/>
    <m/>
    <m/>
    <s v="אושר בתנאים"/>
    <m/>
    <m/>
    <m/>
    <m/>
    <m/>
    <m/>
    <m/>
    <m/>
    <m/>
    <m/>
  </r>
  <r>
    <n v="2122"/>
    <s v="פברואר 2022 - טיוב בקשה וסמל כפולים"/>
    <s v="כן"/>
    <s v="כן"/>
    <m/>
    <s v="לטייב - יש היתר חדש"/>
    <s v="כפול עם נתוני עבר"/>
    <s v="נמצא במתחם"/>
    <m/>
    <s v="פינוי בינוי"/>
    <s v="ניתן היתר בניה"/>
    <n v="4147"/>
    <m/>
    <s v="תל אביב"/>
    <x v="33"/>
    <x v="148"/>
    <m/>
    <m/>
    <m/>
    <s v="מיסוי"/>
    <s v="פינוי בינוי"/>
    <m/>
    <n v="7591844"/>
    <s v="506 2016437"/>
    <n v="506"/>
    <n v="2016437"/>
    <s v="בקשה להיתר                                                                      "/>
    <s v="בניין מגורים משותף חדש                  "/>
    <n v="3517103"/>
    <s v="רמת גן"/>
    <n v="8600"/>
    <s v="אחד העם                                                     "/>
    <n v="1704"/>
    <n v="50"/>
    <n v="50"/>
    <m/>
    <d v="2016-09-21T00:00:00"/>
    <n v="0"/>
    <n v="61"/>
    <s v="NULL"/>
    <s v="NULL"/>
    <n v="61"/>
    <s v="2022_01"/>
    <d v="2022-01-11T16:30:30"/>
    <s v="NULL"/>
    <s v="NULL"/>
    <s v="אתר העירייה"/>
    <s v=" בניית בניין בן 16 קומות מעל קומת הקרקע וקומת הביניים ובעל  61 יחידות דיור                                                                                                                                                                                                                                                                                                                                                                                                                                                                                                                                                                                                                                                                                                                                                                                                                                                                                                                                                              "/>
    <n v="2021013"/>
    <d v="2021-07-06T00:00:00"/>
    <s v="  לאשר הארכת תוקף החלטת וועדת המשנה מישיבתה מס' 2018018 מיום 15/07/2018  שתוקפה יפוג ביום 15.07.2021, ב-4 חודשים נוספים ועד ליום 15.11.2021, נוכח  הימשכות הליכי התיאום האדריכלי, לשם מילוי התנאים להוצאת היתר בנייה וללא  אפשרות להארכה נוספת.      **מהע לא נכחה בדיון ממ  סגן מהע אדר' ארז צרפתי**                                                                                                                                                                                                                                                                                                                                                                                                                                                                                                                                                                                                                                                                                                                                "/>
    <n v="2161376"/>
    <n v="2021306"/>
    <s v="בקשה להיתר                                                                      "/>
    <d v="2021-11-15T00:00:00"/>
    <s v="מגורים                                                                                    "/>
    <n v="0"/>
    <n v="61"/>
    <m/>
    <m/>
    <m/>
    <m/>
    <n v="61"/>
    <s v="אתר העירייה"/>
    <s v="NULL"/>
    <s v="שלב ב: להקים במגרש הדרומי במתחם בניין מגורים בן 16 קומות, קומת גג טכני מעל קומת קרקע (18 קומות ברוטו) ובו 61 יחד. השלמת עבודות פיתוח בהתאם לתכנית פיתוח מאושרת.  בהמשך לשלב א והיתר מס' (3)2020129 מיום 24/05/2021 בו הותר מרתף חניה דו קומתי משותף ל-3 בניינים."/>
    <s v="2022_01"/>
    <d v="2022-01-11T16:30:32"/>
    <s v="גוש חלקה"/>
    <n v="2016"/>
    <x v="1"/>
    <s v="בנייה"/>
    <s v="בנייה"/>
    <m/>
    <n v="3"/>
    <m/>
    <m/>
    <m/>
    <n v="4"/>
    <s v="להיתר"/>
    <m/>
    <x v="2"/>
    <m/>
    <m/>
    <m/>
    <m/>
    <m/>
    <m/>
    <m/>
    <m/>
    <m/>
    <m/>
    <m/>
    <m/>
    <s v="מיצוי יח&quot;ד בפרויקט"/>
    <n v="0"/>
    <n v="0"/>
    <b v="1"/>
    <m/>
    <m/>
    <m/>
    <m/>
    <m/>
    <m/>
    <m/>
    <m/>
    <m/>
    <s v="פיש"/>
    <s v="שחר"/>
    <m/>
    <m/>
    <m/>
    <m/>
    <m/>
    <m/>
    <m/>
  </r>
  <r>
    <n v="2123"/>
    <s v="פברואר 2022 - טיוב בקשה וסמל כפולים"/>
    <s v="כן"/>
    <s v="כן"/>
    <m/>
    <s v="לטייב - יש היתר חדש"/>
    <s v="כפול עם נתוני עבר"/>
    <s v="נמצא במתחם"/>
    <m/>
    <s v="פינוי בינוי"/>
    <s v="ניתן היתר בניה"/>
    <n v="4147"/>
    <m/>
    <s v="תל אביב"/>
    <x v="33"/>
    <x v="148"/>
    <m/>
    <m/>
    <m/>
    <s v="מיסוי"/>
    <s v="פינוי בינוי"/>
    <m/>
    <n v="7591845"/>
    <s v="506 2016438"/>
    <n v="506"/>
    <n v="2016438"/>
    <s v="בקשה להיתר                                                                      "/>
    <s v="בניין מגורים משותף חדש                  "/>
    <n v="3517102"/>
    <s v="רמת גן"/>
    <n v="8600"/>
    <s v="אחד העם                                                     "/>
    <n v="1704"/>
    <n v="56"/>
    <n v="56"/>
    <m/>
    <d v="2016-09-21T00:00:00"/>
    <n v="0"/>
    <n v="60"/>
    <s v="NULL"/>
    <s v="NULL"/>
    <n v="60"/>
    <s v="2022_01"/>
    <d v="2022-01-11T16:30:30"/>
    <s v="NULL"/>
    <s v="NULL"/>
    <s v="אתר העירייה"/>
    <s v=" בניית בניין בן 16 קומות מעל קומת הקרקע וקומת הביניים ובעל 60 יחידות דיור                                                                                                                                                                                                                                                                                                                                                                                                                                                                                                                                                                                                                                                                                                                                                                                                                                                                                                                                                               "/>
    <n v="2021013"/>
    <d v="2021-07-06T00:00:00"/>
    <s v="  לאשר הארכת תוקף החלטת וועדת המשנה מישיבתה מס' 2018018 מיום 15/07/2018  שתוקפה יפוג ביום 15.07.2021, ב-4 חודשים נוספים ועד ליום 15.11.2021, נוכח  הימשכות הליכי התיאום האדריכלי, לשם מילוי התנאים להוצאת היתר בנייה וללא  אפשרות להארכה נוספת.    **מהע לא נכחה בדיון ממ  סגן מהע אדר' ארז צרפתי**                                                                                                                                                                                                                                                                                                                                                                                                                                                                                                                                                                                                                                                                                                                                  "/>
    <n v="2161385"/>
    <n v="2021307"/>
    <s v="בקשה להיתר                                                                      "/>
    <d v="2021-11-15T00:00:00"/>
    <s v="מגורים                                                                                    "/>
    <n v="0"/>
    <n v="60"/>
    <m/>
    <m/>
    <m/>
    <m/>
    <n v="60"/>
    <s v="אתר העירייה"/>
    <s v="NULL"/>
    <s v="שלב ב: להקים במגרש האמצעי במתחם בניין מגורים בן 16 קומות, קומת גג טכני מעל קומת קרקע (18 קומות ברוטו) ובו 60 יחד. השלמת עבודות פיתוח בהתאם לתכנית פיתוח מאושרת.  בהמשך לשלב א והיתר מס' (3)2020129 מיום 24/05/2021 בו הותר מרתף חניה דו קומתי משותף ל-3 בניינים."/>
    <s v="2022_01"/>
    <d v="2022-01-11T16:30:32"/>
    <s v="גוש חלקה"/>
    <n v="2016"/>
    <x v="1"/>
    <s v="בנייה"/>
    <s v="בנייה"/>
    <m/>
    <n v="2"/>
    <m/>
    <m/>
    <m/>
    <n v="4"/>
    <s v="להיתר"/>
    <m/>
    <x v="2"/>
    <m/>
    <m/>
    <m/>
    <m/>
    <m/>
    <m/>
    <m/>
    <m/>
    <m/>
    <m/>
    <m/>
    <m/>
    <s v="מיצוי יח&quot;ד בפרויקט"/>
    <n v="0"/>
    <n v="0"/>
    <b v="1"/>
    <m/>
    <m/>
    <m/>
    <m/>
    <m/>
    <m/>
    <m/>
    <m/>
    <m/>
    <s v="פיש"/>
    <s v="שחר"/>
    <m/>
    <m/>
    <m/>
    <m/>
    <m/>
    <m/>
    <m/>
  </r>
  <r>
    <n v="2427"/>
    <s v="פברואר 2022 - טיוב בקשות ID כפולות"/>
    <s v="כן"/>
    <s v="כן"/>
    <m/>
    <s v="לטייב"/>
    <m/>
    <s v="נמצא במתחם"/>
    <m/>
    <s v="פינוי בינוי"/>
    <s v="ניתן היתר בניה"/>
    <n v="4147"/>
    <m/>
    <s v="תל אביב"/>
    <x v="33"/>
    <x v="148"/>
    <m/>
    <m/>
    <m/>
    <s v="מיסוי"/>
    <s v="פינוי בינוי"/>
    <m/>
    <n v="7591843"/>
    <s v="506 2016436"/>
    <n v="506"/>
    <n v="2016436"/>
    <s v="בקשה להיתר                                                                      "/>
    <s v="בניין מגורים משותף חדש                  "/>
    <n v="3517101"/>
    <s v="רמת גן"/>
    <n v="8600"/>
    <s v="אחד העם                                                     "/>
    <n v="1704"/>
    <n v="60"/>
    <n v="60"/>
    <m/>
    <d v="2016-09-20T00:00:00"/>
    <n v="0"/>
    <n v="59"/>
    <s v="NULL"/>
    <s v="NULL"/>
    <n v="59"/>
    <s v="2022_01"/>
    <d v="2022-01-11T16:30:30"/>
    <s v="NULL"/>
    <s v="NULL"/>
    <s v="מהות הבקשה"/>
    <s v=" בניית בניין בן 16 קומות מעל קומת הקרקע וקומת הביניים ובעל 59 יחידות דיור                                                                                                                                                                                                                                                                                                                                                                                                                                                                                                                                                                                                                                                                                                                                                                                                                                                                                                                                                               "/>
    <n v="2021013"/>
    <d v="2021-07-06T00:00:00"/>
    <s v="  לאשר הארכת תוקף החלטת וועדת המשנה מישיבתה מס' 2018018 מיום 15/07/2018  שתוקפה יפוג ביום 15.07.2021, ב-4 חודשים נוספים ועד ליום 15.11.2021, נוכח  הימשכות הליכי התיאום האדריכלי, לשם מילוי התנאים להוצאת היתר בנייה וללא  אפשרות להארכה נוספת.    **מהע לא נכחה בדיון ממ  סגן מהע אדר' ארז צרפתי**                                                                                                                                                                                                                                                                                                                                                                                                                                                                                                                                                                                                                                                                                                                                  "/>
    <n v="2161487"/>
    <n v="2021300"/>
    <s v="בקשה להיתר                                                                      "/>
    <d v="2021-11-11T00:00:00"/>
    <s v="מגורים                                                                                    "/>
    <n v="0"/>
    <n v="59"/>
    <m/>
    <m/>
    <m/>
    <m/>
    <n v="59"/>
    <s v="אתר העירייה"/>
    <s v="NULL"/>
    <s v="להקים בניין מגורים במגרש הצפוני למתחם ובו 59 יחד , בן  16 קומות מגורים וקומת גג טכני מעל קומת קרקע ,בהמשך להיתר מס' 2020129/3 מיום 24.05.2021 , להריסה מבני מגורים מקלט צבורי והקמת מרתף חנייה דו-קומי משותף ל-3 מבני מגורים, ופיתוח."/>
    <s v="2022_01"/>
    <d v="2022-01-11T16:30:32"/>
    <s v="גוש חלקה"/>
    <n v="2016"/>
    <x v="1"/>
    <s v="בנייה"/>
    <s v="בנייה"/>
    <m/>
    <n v="1"/>
    <m/>
    <m/>
    <m/>
    <n v="4"/>
    <s v="להיתר"/>
    <m/>
    <x v="2"/>
    <m/>
    <m/>
    <m/>
    <m/>
    <m/>
    <m/>
    <m/>
    <m/>
    <m/>
    <m/>
    <m/>
    <m/>
    <s v="מיצוי יח&quot;ד בפרויקט"/>
    <n v="0"/>
    <n v="0"/>
    <b v="1"/>
    <m/>
    <m/>
    <m/>
    <m/>
    <m/>
    <m/>
    <m/>
    <m/>
    <m/>
    <s v="פיש"/>
    <s v="שחר"/>
    <m/>
    <m/>
    <m/>
    <m/>
    <m/>
    <m/>
    <m/>
  </r>
  <r>
    <n v="1481"/>
    <m/>
    <m/>
    <m/>
    <m/>
    <m/>
    <m/>
    <m/>
    <m/>
    <m/>
    <m/>
    <n v="4147"/>
    <m/>
    <s v="תל אביב"/>
    <x v="33"/>
    <x v="148"/>
    <m/>
    <m/>
    <m/>
    <s v="מיסוי"/>
    <s v="פינוי-בינוי"/>
    <s v="תכנית מאושרת עם פעילות יזמית"/>
    <n v="7132222"/>
    <s v="506 2016487"/>
    <n v="506"/>
    <n v="2016487"/>
    <s v="בקשה להיתר                                                                      "/>
    <s v="מרתף                                    "/>
    <n v="3517503"/>
    <s v="רמת גן"/>
    <n v="8600"/>
    <s v="אחד העם                                                     "/>
    <n v="1704"/>
    <n v="62"/>
    <n v="62"/>
    <m/>
    <d v="2016-11-01T00:00:00"/>
    <n v="44"/>
    <n v="0"/>
    <n v="44"/>
    <n v="136"/>
    <n v="180"/>
    <s v="2020_01"/>
    <d v="2020-11-01T21:02:44"/>
    <s v="נתוני העירייה"/>
    <s v="חישוב מתמטי"/>
    <s v="מדלן"/>
    <s v=" הריסת בניינים קיימים . חפירה,דיפון ובניית שני מרתפי חניה. בכתובת אחד העם 50-62  גוש:62-64                                                                                                                                                                                                                                                                                                                                                                                                                                                                                                                                                                                                                                                                                                                                                                                                                                                                                                                                              "/>
    <n v="2019025"/>
    <d v="2019-12-29T00:00:00"/>
    <s v="  לאשר בתנאים הבאים:  לאמץ החלטת הוועדה בישיבה מספר 2018017  מיום   01/07/2018  בנוסף לתנאים  שנקבעו בהחלטת הוועדה מספר: 2019021 מיום  21/11/2019 ."/>
    <n v="2050075"/>
    <n v="2020129"/>
    <s v="בקשה להיתר                                                                      "/>
    <d v="2021-05-24T00:00:00"/>
    <s v="מגורים                                                                                    "/>
    <n v="44"/>
    <n v="0"/>
    <n v="44"/>
    <s v="מהות ההיתר"/>
    <n v="136"/>
    <s v="חישוב מתמטי"/>
    <n v="180"/>
    <s v="מדלן"/>
    <m/>
    <s v="פינוי בינוי במתחם שקמה על הפארק הכולל מרתף חניה משותף דו-קומתי ו-שלושה מבני מגורים בהמשך להיתר זה.   שלב א: הריסת 3 מבני מגורים בני 3 ו-4 קומות ובהם 44 יחד, ללא הריסת מקלט ציבורי ,  עבודות דיפון חפירה והקמת מרתף חנייה, המאפשרים המשך שימוש תקין של המקלט הציבורי. 2 מרתפי חניה כוללים 255 מקומות חנייה לרכב פרטי ו-חנייה לרכב דו-גלגלי, מחסנים פרטיים, חדרים טכניים, חדר שנאים, חדר גנרטור, ושלוש יציאות מילוט לקומת הקרקע.   שלב ב : הריסת המקלט הציבורי והעתקתו בהתאם לאישור פיקוד העורף, ומהע. תוגש תכנית מעודכנת שתכלול את המקלט הציבורי המאושר עי פיקוד העורף ומהע."/>
    <s v="2020_01"/>
    <d v="2020-11-01T21:02:45"/>
    <s v="לפי גוש חלקה (מרץ 2021)"/>
    <n v="2016"/>
    <x v="1"/>
    <s v="הריסה + חפירה ודיפון + בנייה"/>
    <s v="הריסה + חפירה ודיפון"/>
    <m/>
    <s v="1,2,3"/>
    <m/>
    <m/>
    <m/>
    <n v="1"/>
    <s v="להיתר"/>
    <m/>
    <x v="1"/>
    <m/>
    <m/>
    <m/>
    <n v="7132222"/>
    <n v="2050075"/>
    <m/>
    <m/>
    <m/>
    <m/>
    <m/>
    <m/>
    <m/>
    <s v="מיצוי יח&quot;ד בפרויקט"/>
    <n v="0"/>
    <n v="0"/>
    <b v="1"/>
    <m/>
    <m/>
    <m/>
    <m/>
    <m/>
    <m/>
    <m/>
    <m/>
    <m/>
    <m/>
    <m/>
    <m/>
    <m/>
    <m/>
    <m/>
    <m/>
    <m/>
    <m/>
  </r>
  <r>
    <n v="2001"/>
    <m/>
    <m/>
    <m/>
    <s v="הבקשה לא נמצאת באתר הערייה"/>
    <m/>
    <m/>
    <m/>
    <m/>
    <m/>
    <m/>
    <n v="4192"/>
    <m/>
    <s v="תל אביב"/>
    <x v="34"/>
    <x v="149"/>
    <m/>
    <m/>
    <m/>
    <s v="מיסוי"/>
    <s v="פינוי-בינוי"/>
    <s v="בביצוע"/>
    <n v="7457357"/>
    <s v="553 20210222"/>
    <n v="553"/>
    <n v="20210222"/>
    <s v="בקשה למידע                                                                      "/>
    <s v="בניה חדשה                               "/>
    <n v="1335"/>
    <s v="רמת השרון"/>
    <n v="2650"/>
    <s v="אילת                                                        "/>
    <n v="116"/>
    <n v="13"/>
    <n v="13"/>
    <m/>
    <d v="2021-03-25T00:00:00"/>
    <n v="0"/>
    <n v="447"/>
    <m/>
    <m/>
    <n v="447"/>
    <s v="2021_03"/>
    <d v="2021-07-15T12:02:09"/>
    <m/>
    <m/>
    <s v="מהות הבקשה"/>
    <s v=" פירוט לגבי הבניה המבוקשת  4 בנייני מגורים קרקע/מסחר+ 19 קומות מגורים הכוללים סהכ 447 יחד , 6 קומות של מרתפי חניה וחללים טכנים , תחנת טרנספורמציה תת קרקעי , צוברי גז , מבני ציבור . הריסת מבנים קיימים בתחום המגרש. הבקשה כוללת את אחת או יותר מהעבודות להלן:  חפירה, עבודות פיתוח,(פירוט: פיתוח שטח בגבולות המגרש )                                                                                                                                                                                                                                                                                                                                                                                                                                                                                                                                                                                                                                                                                                                 "/>
    <n v="0"/>
    <s v="NULL"/>
    <s v="NULL"/>
    <s v="NULL"/>
    <m/>
    <s v="NULL"/>
    <m/>
    <m/>
    <m/>
    <m/>
    <m/>
    <m/>
    <m/>
    <m/>
    <m/>
    <m/>
    <m/>
    <m/>
    <m/>
    <m/>
    <s v="גוש חלקה"/>
    <n v="2021"/>
    <x v="0"/>
    <s v="הריסה + חפירה + בנייה"/>
    <m/>
    <m/>
    <n v="2"/>
    <m/>
    <m/>
    <m/>
    <n v="1"/>
    <s v="למידע"/>
    <m/>
    <x v="0"/>
    <m/>
    <m/>
    <m/>
    <m/>
    <m/>
    <m/>
    <m/>
    <m/>
    <m/>
    <m/>
    <m/>
    <m/>
    <m/>
    <n v="447"/>
    <n v="447"/>
    <b v="1"/>
    <m/>
    <m/>
    <m/>
    <m/>
    <m/>
    <m/>
    <m/>
    <m/>
    <m/>
    <m/>
    <m/>
    <m/>
    <s v="פיש"/>
    <m/>
    <m/>
    <m/>
    <m/>
    <m/>
  </r>
  <r>
    <n v="769"/>
    <m/>
    <m/>
    <m/>
    <m/>
    <m/>
    <m/>
    <m/>
    <m/>
    <m/>
    <m/>
    <n v="4192"/>
    <m/>
    <s v="תל אביב"/>
    <x v="34"/>
    <x v="149"/>
    <m/>
    <m/>
    <m/>
    <s v="מיסוי"/>
    <s v="מיסוי - פינוי-בינוי"/>
    <s v="בביצוע"/>
    <n v="5264675"/>
    <s v="553 20170379"/>
    <n v="553"/>
    <n v="20170379"/>
    <s v="בקשה להיתר"/>
    <s v="בניה חדשה"/>
    <n v="456"/>
    <s v="רמת השרון"/>
    <n v="2650"/>
    <s v="בית גוברין"/>
    <n v="112"/>
    <n v="7"/>
    <n v="7"/>
    <m/>
    <d v="2017-07-05T00:00:00"/>
    <n v="0"/>
    <n v="0"/>
    <m/>
    <m/>
    <m/>
    <m/>
    <m/>
    <m/>
    <m/>
    <m/>
    <s v="שני בנינים מגורים קרקע מסחר + 19 קומות מגורים בניין אחד של קרקע/ מסחר + 6 קומות מגורים מרתפי חניה."/>
    <m/>
    <m/>
    <m/>
    <s v="NULL"/>
    <m/>
    <m/>
    <m/>
    <m/>
    <m/>
    <m/>
    <m/>
    <m/>
    <m/>
    <m/>
    <m/>
    <m/>
    <m/>
    <m/>
    <m/>
    <m/>
    <m/>
    <n v="2017"/>
    <x v="0"/>
    <s v="בנייה"/>
    <m/>
    <m/>
    <m/>
    <m/>
    <m/>
    <m/>
    <n v="4"/>
    <s v="להיתר"/>
    <m/>
    <x v="0"/>
    <m/>
    <m/>
    <m/>
    <m/>
    <m/>
    <m/>
    <m/>
    <m/>
    <m/>
    <m/>
    <m/>
    <m/>
    <m/>
    <n v="447"/>
    <n v="447"/>
    <b v="1"/>
    <m/>
    <m/>
    <m/>
    <m/>
    <m/>
    <m/>
    <m/>
    <m/>
    <m/>
    <m/>
    <m/>
    <m/>
    <m/>
    <m/>
    <m/>
    <m/>
    <m/>
    <m/>
  </r>
  <r>
    <n v="770"/>
    <m/>
    <m/>
    <m/>
    <m/>
    <m/>
    <m/>
    <m/>
    <m/>
    <m/>
    <m/>
    <n v="4192"/>
    <m/>
    <s v="תל אביב"/>
    <x v="34"/>
    <x v="149"/>
    <m/>
    <m/>
    <m/>
    <s v="מיסוי"/>
    <s v="מיסוי - פינוי-בינוי"/>
    <s v="בביצוע"/>
    <n v="6868706"/>
    <s v="553 20170379"/>
    <n v="553"/>
    <n v="20170379"/>
    <s v="בקשה להיתר"/>
    <s v="בניה חדשה"/>
    <n v="456"/>
    <s v="רמת השרון"/>
    <n v="2650"/>
    <s v="בית גוברין"/>
    <n v="112"/>
    <n v="7"/>
    <n v="7"/>
    <m/>
    <d v="2017-07-05T00:00:00"/>
    <n v="0"/>
    <n v="240"/>
    <m/>
    <m/>
    <n v="240"/>
    <m/>
    <m/>
    <m/>
    <m/>
    <m/>
    <s v="חידוש אישור החלטת וועדת המשנה להיתרים מישיבה 29.04.2018 שני בנינים מגורים קרקע מסחר + 19 קומות מגורים בניין אחד של קרקע/ מסחר + 6 קומות מגורים מרתפי חניה הכולל: 240 יח&quot;ד."/>
    <m/>
    <m/>
    <m/>
    <n v="1986064"/>
    <n v="20170379"/>
    <m/>
    <d v="2019-11-24T00:00:00"/>
    <m/>
    <m/>
    <n v="240"/>
    <m/>
    <m/>
    <m/>
    <m/>
    <n v="240"/>
    <m/>
    <m/>
    <s v="לבנות שני בניני מגורים : קומת קרקע מסחר + 19 קומות מגורים הכוללים : סהכ 240 יחד , מרתפי חניה ,תחנת טרנספורמציה תת קרקעית וצובר גז. הריסת המבנים הקיימים בתחום המגרש."/>
    <m/>
    <m/>
    <m/>
    <n v="2017"/>
    <x v="6"/>
    <s v="בנייה"/>
    <s v="הריסה + בנייה"/>
    <m/>
    <n v="1"/>
    <m/>
    <m/>
    <m/>
    <n v="2"/>
    <s v="להיתר"/>
    <m/>
    <x v="2"/>
    <m/>
    <m/>
    <m/>
    <n v="6868706"/>
    <n v="1986064"/>
    <m/>
    <m/>
    <m/>
    <m/>
    <m/>
    <m/>
    <m/>
    <m/>
    <n v="447"/>
    <n v="447"/>
    <b v="1"/>
    <m/>
    <m/>
    <m/>
    <m/>
    <m/>
    <m/>
    <m/>
    <m/>
    <m/>
    <m/>
    <m/>
    <m/>
    <m/>
    <m/>
    <m/>
    <m/>
    <m/>
    <m/>
  </r>
  <r>
    <n v="1506"/>
    <m/>
    <m/>
    <m/>
    <m/>
    <m/>
    <m/>
    <m/>
    <m/>
    <m/>
    <m/>
    <n v="4192"/>
    <m/>
    <s v="תל אביב"/>
    <x v="34"/>
    <x v="149"/>
    <m/>
    <m/>
    <m/>
    <s v="מיסוי"/>
    <s v="פינוי-בינוי"/>
    <s v="בביצוע"/>
    <n v="5396210"/>
    <s v="553 20170452"/>
    <n v="553"/>
    <n v="20170452"/>
    <s v="בקשה להיתר                    "/>
    <s v="הריסה                                   "/>
    <n v="456"/>
    <s v="רמת השרון"/>
    <n v="2650"/>
    <s v="בית גוברין"/>
    <n v="112"/>
    <n v="7"/>
    <n v="7"/>
    <m/>
    <d v="2017-08-06T00:00:00"/>
    <n v="0"/>
    <n v="0"/>
    <m/>
    <m/>
    <m/>
    <s v="2019_01"/>
    <d v="2019-01-23T18:07:26"/>
    <m/>
    <m/>
    <m/>
    <s v=" הריסת מבנה מקלט ומבנה גן ילדים קיימים                                                                                                                                                                                                                         "/>
    <s v="NULL"/>
    <s v="NULL"/>
    <s v="NULL"/>
    <s v="NULL"/>
    <n v="20170452"/>
    <m/>
    <d v="2018-12-03T00:00:00"/>
    <m/>
    <m/>
    <m/>
    <m/>
    <m/>
    <m/>
    <m/>
    <m/>
    <m/>
    <m/>
    <m/>
    <s v="NULL"/>
    <s v="NULL"/>
    <s v="לפי כתובת (מרץ 2021)"/>
    <n v="2017"/>
    <x v="4"/>
    <s v="הריסה"/>
    <s v="הריסה"/>
    <m/>
    <n v="1"/>
    <m/>
    <m/>
    <m/>
    <n v="3"/>
    <s v="להיתר"/>
    <m/>
    <x v="3"/>
    <m/>
    <m/>
    <s v="אתר העירייה"/>
    <n v="5396210"/>
    <m/>
    <s v="היתר מאתר העירייה ולכן אין ID"/>
    <m/>
    <m/>
    <m/>
    <m/>
    <m/>
    <m/>
    <m/>
    <n v="447"/>
    <n v="447"/>
    <b v="1"/>
    <m/>
    <m/>
    <m/>
    <m/>
    <m/>
    <m/>
    <m/>
    <s v="אישור בתנאים"/>
    <m/>
    <m/>
    <m/>
    <m/>
    <m/>
    <m/>
    <m/>
    <m/>
    <m/>
    <m/>
  </r>
  <r>
    <n v="771"/>
    <m/>
    <m/>
    <m/>
    <m/>
    <m/>
    <m/>
    <m/>
    <m/>
    <m/>
    <m/>
    <n v="4192"/>
    <m/>
    <s v="תל אביב"/>
    <x v="34"/>
    <x v="149"/>
    <m/>
    <m/>
    <m/>
    <s v="מיסוי"/>
    <s v="מיסוי - פינוי-בינוי"/>
    <s v="בביצוע"/>
    <n v="6868975"/>
    <s v="553 20180243"/>
    <n v="553"/>
    <n v="20180243"/>
    <m/>
    <s v="חפירה ודיפון                            "/>
    <n v="456"/>
    <s v="רמת השרון"/>
    <n v="2650"/>
    <s v="בית גוברין"/>
    <n v="112"/>
    <n v="7"/>
    <n v="7"/>
    <m/>
    <d v="2018-04-15T00:00:00"/>
    <m/>
    <m/>
    <m/>
    <m/>
    <n v="240"/>
    <m/>
    <m/>
    <m/>
    <m/>
    <m/>
    <s v=" חפירה , דיפון , יסודות וגידור                                                                                                                                                                                                                                                                                                                                                                                                                                                                                                                                                                                                                                                                                                                                                                                                                                                                                                                                                                                                          "/>
    <m/>
    <m/>
    <m/>
    <s v="NULL"/>
    <n v="20180243"/>
    <m/>
    <d v="2018-12-03T00:00:00"/>
    <m/>
    <m/>
    <m/>
    <m/>
    <m/>
    <m/>
    <m/>
    <n v="240"/>
    <m/>
    <m/>
    <s v="חפירה , דיפון , יסודות וגידור"/>
    <m/>
    <m/>
    <m/>
    <n v="2018"/>
    <x v="4"/>
    <s v="חפירה ודיפון "/>
    <s v="חפירה ודיפון"/>
    <m/>
    <n v="1"/>
    <m/>
    <m/>
    <m/>
    <n v="1"/>
    <s v="להיתר"/>
    <m/>
    <x v="1"/>
    <m/>
    <m/>
    <m/>
    <n v="6868975"/>
    <m/>
    <s v="חסר ID. היתר מאתר עירייה"/>
    <m/>
    <m/>
    <m/>
    <m/>
    <m/>
    <m/>
    <m/>
    <n v="447"/>
    <n v="447"/>
    <b v="1"/>
    <m/>
    <m/>
    <m/>
    <m/>
    <m/>
    <m/>
    <m/>
    <m/>
    <m/>
    <m/>
    <m/>
    <m/>
    <m/>
    <m/>
    <m/>
    <m/>
    <m/>
    <m/>
  </r>
  <r>
    <n v="772"/>
    <m/>
    <m/>
    <m/>
    <m/>
    <m/>
    <m/>
    <m/>
    <m/>
    <m/>
    <m/>
    <n v="4192"/>
    <m/>
    <s v="תל אביב"/>
    <x v="34"/>
    <x v="149"/>
    <m/>
    <m/>
    <m/>
    <s v="מיסוי"/>
    <s v="מיסוי - פינוי-בינוי"/>
    <s v="בביצוע"/>
    <n v="5396710"/>
    <s v="553 20180816"/>
    <n v="553"/>
    <n v="20180816"/>
    <s v="בקשה למידע"/>
    <s v="בניה חדשה"/>
    <n v="456"/>
    <s v="רמת השרון"/>
    <n v="2650"/>
    <s v="בית גוברין"/>
    <n v="112"/>
    <n v="7"/>
    <n v="7"/>
    <m/>
    <d v="2018-12-25T00:00:00"/>
    <n v="0"/>
    <n v="240"/>
    <m/>
    <m/>
    <n v="240"/>
    <m/>
    <m/>
    <m/>
    <m/>
    <m/>
    <s v="פירוט העבודה המבוקשת:  הצבת מבנה ארעי, תחנת שנאים, מבנה טכני סוג המבנה המבוקש  בניין בגובה 29 מ' ומעלה פירוט לגבי הבניה המבוקשת  שני בנייני מגורים קרקע /מסחר+19 קומות מגורים ,בניין אחד של קרקע/מסחר +6 קומות מגורים ,  הכוללים סה&quot;כ 240 יח&quot;ד ,מרתפי חניה, תח"/>
    <m/>
    <m/>
    <m/>
    <s v="NULL"/>
    <m/>
    <m/>
    <m/>
    <m/>
    <m/>
    <m/>
    <m/>
    <m/>
    <m/>
    <m/>
    <m/>
    <m/>
    <m/>
    <m/>
    <m/>
    <m/>
    <m/>
    <n v="2018"/>
    <x v="0"/>
    <s v="בנייה"/>
    <m/>
    <m/>
    <m/>
    <m/>
    <m/>
    <m/>
    <n v="4"/>
    <s v="למידע"/>
    <m/>
    <x v="0"/>
    <m/>
    <m/>
    <m/>
    <m/>
    <m/>
    <m/>
    <m/>
    <m/>
    <m/>
    <m/>
    <m/>
    <m/>
    <m/>
    <n v="447"/>
    <n v="447"/>
    <b v="1"/>
    <m/>
    <m/>
    <m/>
    <m/>
    <m/>
    <m/>
    <m/>
    <m/>
    <m/>
    <m/>
    <m/>
    <m/>
    <m/>
    <m/>
    <m/>
    <m/>
    <m/>
    <m/>
  </r>
  <r>
    <n v="773"/>
    <m/>
    <m/>
    <m/>
    <m/>
    <m/>
    <m/>
    <m/>
    <m/>
    <m/>
    <m/>
    <n v="4192"/>
    <m/>
    <s v="תל אביב"/>
    <x v="34"/>
    <x v="149"/>
    <m/>
    <m/>
    <m/>
    <s v="מיסוי"/>
    <s v="מיסוי - פינוי-בינוי"/>
    <s v="בביצוע"/>
    <n v="6869516"/>
    <s v="553 20180816"/>
    <n v="553"/>
    <n v="20180816"/>
    <s v="בקשה למידע"/>
    <s v="בניה חדשה"/>
    <n v="456"/>
    <s v="רמת השרון"/>
    <n v="2650"/>
    <s v="בית גוברין"/>
    <n v="112"/>
    <n v="7"/>
    <n v="7"/>
    <m/>
    <d v="2018-12-25T00:00:00"/>
    <n v="0"/>
    <n v="240"/>
    <m/>
    <m/>
    <n v="240"/>
    <m/>
    <m/>
    <m/>
    <m/>
    <m/>
    <s v="פירוט העבודה המבוקשת:  הצבת מבנה ארעי, תחנת שנאים, מבנה טכני סוג המבנה המבוקש  בניין בגובה 29 מ' ומעלה פירוט לגבי הבניה המבוקשת  שני בנייני מגורים קרקע /מסחר+19 קומות מגורים ,בניין אחד של קרקע/מסחר +6 קומות מגורים ,  הכוללים סה&quot;כ 240 יח&quot;ד ,מרתפי חניה, תחנת טרנספורמציה תת קרקעית וצובר גז. הריסת המבנים הקיימים בתחום המגרש, עבודו הבקשה כוללת את אחת או יותר מהעבודות להלן:  חפירה, עבודות פיתוח,(פירוט: עבודות פיתוח בפרויקט ), גדרות ושערים"/>
    <m/>
    <m/>
    <m/>
    <s v="NULL"/>
    <m/>
    <m/>
    <m/>
    <m/>
    <m/>
    <m/>
    <m/>
    <m/>
    <m/>
    <m/>
    <m/>
    <m/>
    <m/>
    <m/>
    <m/>
    <m/>
    <m/>
    <n v="2018"/>
    <x v="0"/>
    <s v="הריסה + חפירה + בנייה"/>
    <m/>
    <m/>
    <n v="1"/>
    <n v="1"/>
    <n v="1"/>
    <m/>
    <n v="1"/>
    <s v="למידע"/>
    <m/>
    <x v="0"/>
    <m/>
    <m/>
    <m/>
    <m/>
    <m/>
    <m/>
    <m/>
    <m/>
    <m/>
    <m/>
    <m/>
    <m/>
    <m/>
    <n v="447"/>
    <n v="447"/>
    <b v="1"/>
    <m/>
    <m/>
    <m/>
    <m/>
    <m/>
    <m/>
    <m/>
    <m/>
    <m/>
    <m/>
    <m/>
    <m/>
    <m/>
    <m/>
    <m/>
    <m/>
    <m/>
    <m/>
  </r>
  <r>
    <n v="774"/>
    <m/>
    <m/>
    <m/>
    <m/>
    <m/>
    <m/>
    <m/>
    <m/>
    <m/>
    <m/>
    <n v="4192"/>
    <m/>
    <s v="תל אביב"/>
    <x v="34"/>
    <x v="149"/>
    <m/>
    <m/>
    <m/>
    <s v="מיסוי"/>
    <s v="מיסוי - פינוי-בינוי"/>
    <s v="בביצוע"/>
    <n v="7025789"/>
    <s v="553 20190400"/>
    <n v="553"/>
    <n v="20190400"/>
    <s v="בקשה להיתר"/>
    <s v="תוכנית שינויים"/>
    <n v="456"/>
    <s v="רמת השרון"/>
    <n v="2650"/>
    <s v="בית גוברין"/>
    <n v="112"/>
    <n v="7"/>
    <n v="7"/>
    <m/>
    <d v="2019-06-03T00:00:00"/>
    <n v="0"/>
    <n v="0"/>
    <m/>
    <m/>
    <m/>
    <m/>
    <m/>
    <m/>
    <m/>
    <m/>
    <s v="שינויים להיתר חפירה ,דיפון וביסוס אשר יכלול גם מתווה להעתקת עצים קיימים בתחום החפירה המתוכננת."/>
    <m/>
    <m/>
    <m/>
    <n v="1987035"/>
    <n v="20190400"/>
    <m/>
    <d v="2019-10-07T00:00:00"/>
    <m/>
    <n v="0"/>
    <n v="0"/>
    <m/>
    <m/>
    <m/>
    <m/>
    <n v="240"/>
    <m/>
    <m/>
    <s v="לבצע שינויים להיתר חפירה ,דיפון וביסוס אשר כוללים עדכון שיטת הדיפון וכן מתווה להעתקת עצים קיימים בתחום החפירה המתוכננת."/>
    <m/>
    <m/>
    <m/>
    <n v="2019"/>
    <x v="6"/>
    <s v="חפירה ודיפון "/>
    <s v="חפירה ודיפון"/>
    <m/>
    <n v="1"/>
    <m/>
    <m/>
    <m/>
    <n v="2"/>
    <s v="להיתר"/>
    <m/>
    <x v="2"/>
    <m/>
    <m/>
    <m/>
    <n v="7025789"/>
    <n v="1987035"/>
    <m/>
    <m/>
    <m/>
    <m/>
    <m/>
    <m/>
    <m/>
    <m/>
    <n v="447"/>
    <n v="447"/>
    <b v="1"/>
    <m/>
    <m/>
    <m/>
    <m/>
    <m/>
    <m/>
    <m/>
    <m/>
    <m/>
    <m/>
    <m/>
    <m/>
    <m/>
    <m/>
    <m/>
    <m/>
    <m/>
    <m/>
  </r>
  <r>
    <n v="775"/>
    <m/>
    <m/>
    <m/>
    <m/>
    <m/>
    <m/>
    <m/>
    <m/>
    <m/>
    <m/>
    <n v="34821"/>
    <m/>
    <s v="תל אביב"/>
    <x v="34"/>
    <x v="150"/>
    <m/>
    <m/>
    <m/>
    <s v="רשויות"/>
    <s v="רשויות מקומיות - פינוי-בינוי"/>
    <s v="תכנית מאושרת עם פעילות יזמית"/>
    <n v="7026063"/>
    <s v="553 20190886"/>
    <n v="553"/>
    <n v="20190886"/>
    <s v="בקשה מקדמית"/>
    <s v="הריסה ובניה מחדש"/>
    <n v="1397"/>
    <s v="רמת השרון"/>
    <n v="2650"/>
    <s v="גאולים"/>
    <n v="241"/>
    <n v="1"/>
    <n v="1"/>
    <m/>
    <d v="2019-12-11T00:00:00"/>
    <n v="0"/>
    <n v="180"/>
    <n v="24"/>
    <n v="156"/>
    <n v="180"/>
    <m/>
    <m/>
    <s v="נתוני מתחם"/>
    <s v="נתוני מתחם"/>
    <m/>
    <s v="3 בנייני מגורים קרקע+ 10 קומות מגורים הכוללים סהכ 180 יחד , 3 מרתפי חנייה , תחנת טרנםפורמציה תת קרקעית , צובר גז ובניין דיירים נפרד . הריסת המבנים הקיימים בתחום החלקות"/>
    <m/>
    <m/>
    <m/>
    <s v="NULL"/>
    <m/>
    <m/>
    <m/>
    <m/>
    <m/>
    <m/>
    <m/>
    <m/>
    <m/>
    <m/>
    <m/>
    <m/>
    <m/>
    <m/>
    <m/>
    <m/>
    <m/>
    <n v="2019"/>
    <x v="0"/>
    <s v="הריסה + בנייה"/>
    <m/>
    <m/>
    <s v="1,2,3,4"/>
    <m/>
    <m/>
    <m/>
    <n v="1"/>
    <s v="מקדמית"/>
    <s v="מקדמית מובילה  (המשכית כביכול של הלמידע)"/>
    <x v="0"/>
    <m/>
    <m/>
    <m/>
    <m/>
    <m/>
    <m/>
    <m/>
    <m/>
    <m/>
    <m/>
    <m/>
    <m/>
    <m/>
    <n v="180"/>
    <n v="180"/>
    <b v="1"/>
    <m/>
    <m/>
    <m/>
    <m/>
    <m/>
    <m/>
    <m/>
    <s v="לא היו החלטות בבקשה"/>
    <m/>
    <m/>
    <m/>
    <m/>
    <s v="פיש"/>
    <m/>
    <s v="שחר"/>
    <m/>
    <m/>
    <m/>
  </r>
  <r>
    <n v="776"/>
    <m/>
    <m/>
    <m/>
    <m/>
    <m/>
    <m/>
    <m/>
    <m/>
    <m/>
    <m/>
    <n v="34821"/>
    <m/>
    <s v="תל אביב"/>
    <x v="34"/>
    <x v="150"/>
    <m/>
    <m/>
    <m/>
    <s v="רשויות"/>
    <s v="רשויות מקומיות - פינוי-בינוי"/>
    <s v="תכנית מאושרת עם פעילות יזמית"/>
    <n v="5396679"/>
    <s v="553 20180424"/>
    <n v="553"/>
    <n v="20180424"/>
    <s v="בקשה למידע"/>
    <m/>
    <n v="195"/>
    <s v="רמת השרון"/>
    <n v="2650"/>
    <s v="גאולים"/>
    <n v="241"/>
    <n v="2"/>
    <n v="2"/>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m/>
    <m/>
    <m/>
    <m/>
    <m/>
    <m/>
    <m/>
    <m/>
    <m/>
    <m/>
    <m/>
    <m/>
    <m/>
    <m/>
    <m/>
    <n v="2018"/>
    <x v="0"/>
    <s v="הריסה + בנייה"/>
    <m/>
    <m/>
    <n v="1"/>
    <n v="1"/>
    <m/>
    <m/>
    <n v="1"/>
    <s v="למידע"/>
    <m/>
    <x v="0"/>
    <m/>
    <m/>
    <m/>
    <m/>
    <m/>
    <m/>
    <m/>
    <m/>
    <m/>
    <m/>
    <m/>
    <m/>
    <m/>
    <n v="180"/>
    <n v="180"/>
    <b v="1"/>
    <m/>
    <m/>
    <m/>
    <m/>
    <m/>
    <m/>
    <m/>
    <m/>
    <m/>
    <m/>
    <m/>
    <m/>
    <s v="פיש"/>
    <m/>
    <m/>
    <m/>
    <m/>
    <m/>
  </r>
  <r>
    <n v="777"/>
    <m/>
    <m/>
    <m/>
    <m/>
    <m/>
    <m/>
    <m/>
    <m/>
    <m/>
    <m/>
    <n v="34821"/>
    <m/>
    <s v="תל אביב"/>
    <x v="34"/>
    <x v="150"/>
    <m/>
    <m/>
    <m/>
    <s v="רשויות"/>
    <s v="רשויות מקומיות - פינוי-בינוי"/>
    <s v="תכנית מאושרת עם פעילות יזמית"/>
    <n v="6869147"/>
    <s v="553 20180424"/>
    <n v="553"/>
    <n v="20180424"/>
    <s v="בקשה למידע"/>
    <m/>
    <n v="195"/>
    <s v="רמת השרון"/>
    <n v="2650"/>
    <s v="גאולים"/>
    <n v="241"/>
    <n v="2"/>
    <n v="2"/>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m/>
    <m/>
    <m/>
    <m/>
    <m/>
    <m/>
    <m/>
    <m/>
    <m/>
    <m/>
    <m/>
    <m/>
    <m/>
    <m/>
    <m/>
    <n v="2018"/>
    <x v="0"/>
    <s v="הריסה + בנייה"/>
    <m/>
    <m/>
    <m/>
    <m/>
    <m/>
    <m/>
    <n v="4"/>
    <s v="למידע"/>
    <m/>
    <x v="0"/>
    <m/>
    <m/>
    <m/>
    <m/>
    <m/>
    <m/>
    <m/>
    <m/>
    <m/>
    <m/>
    <m/>
    <m/>
    <m/>
    <n v="180"/>
    <n v="180"/>
    <b v="1"/>
    <m/>
    <m/>
    <m/>
    <m/>
    <m/>
    <m/>
    <m/>
    <m/>
    <m/>
    <m/>
    <m/>
    <m/>
    <m/>
    <m/>
    <m/>
    <m/>
    <m/>
    <m/>
  </r>
  <r>
    <n v="778"/>
    <m/>
    <m/>
    <m/>
    <m/>
    <m/>
    <m/>
    <m/>
    <m/>
    <m/>
    <m/>
    <n v="34821"/>
    <m/>
    <s v="תל אביב"/>
    <x v="34"/>
    <x v="150"/>
    <m/>
    <m/>
    <m/>
    <s v="רשויות"/>
    <s v="רשויות מקומיות - פינוי-בינוי"/>
    <s v="תכנית מאושרת עם פעילות יזמית"/>
    <n v="5396687"/>
    <s v="553 20180427"/>
    <n v="553"/>
    <n v="20180427"/>
    <s v="בקשה למידע"/>
    <m/>
    <n v="1753"/>
    <s v="רמת השרון"/>
    <n v="2650"/>
    <s v="גאולים"/>
    <n v="241"/>
    <n v="6"/>
    <n v="6"/>
    <m/>
    <d v="2018-06-18T00:00:00"/>
    <n v="0"/>
    <n v="26"/>
    <m/>
    <m/>
    <n v="26"/>
    <m/>
    <m/>
    <m/>
    <m/>
    <m/>
    <s v="הריסת המבנים הקיימים בחלקה ובניית בניין מגורים קרקע+10 קומות מגורים הכוללים סה&quot;כ 26 יח&quot;ד, מרתפי חניה, תחנת טרנספורמציה תת קרקעית וצובר גז. פירוט לגבי הבניה המבוקשת  בניין מגורים קרקע+10 קומות מגורים הכוללים סה&quot;כ 26 יח&quot;ד ,מרתפי חניה,תחנת טרנספורמציה תת קר"/>
    <m/>
    <m/>
    <m/>
    <s v="NULL"/>
    <m/>
    <m/>
    <m/>
    <m/>
    <m/>
    <m/>
    <m/>
    <m/>
    <m/>
    <m/>
    <m/>
    <m/>
    <m/>
    <m/>
    <m/>
    <m/>
    <m/>
    <n v="2018"/>
    <x v="0"/>
    <s v="הריסה + בנייה"/>
    <m/>
    <m/>
    <n v="3"/>
    <n v="1"/>
    <m/>
    <m/>
    <n v="1"/>
    <s v="למידע"/>
    <m/>
    <x v="0"/>
    <m/>
    <m/>
    <m/>
    <m/>
    <m/>
    <m/>
    <m/>
    <m/>
    <m/>
    <m/>
    <m/>
    <m/>
    <m/>
    <n v="180"/>
    <n v="180"/>
    <b v="1"/>
    <m/>
    <m/>
    <m/>
    <m/>
    <m/>
    <m/>
    <m/>
    <m/>
    <m/>
    <m/>
    <m/>
    <m/>
    <s v="פיש"/>
    <m/>
    <m/>
    <m/>
    <m/>
    <m/>
  </r>
  <r>
    <n v="779"/>
    <m/>
    <m/>
    <m/>
    <m/>
    <m/>
    <m/>
    <m/>
    <m/>
    <m/>
    <m/>
    <n v="34821"/>
    <m/>
    <s v="תל אביב"/>
    <x v="34"/>
    <x v="150"/>
    <m/>
    <m/>
    <m/>
    <s v="רשויות"/>
    <s v="רשויות מקומיות - פינוי-בינוי"/>
    <s v="תכנית מאושרת עם פעילות יזמית"/>
    <n v="6869150"/>
    <s v="553 20180427"/>
    <n v="553"/>
    <n v="20180427"/>
    <s v="בקשה למידע"/>
    <m/>
    <n v="1753"/>
    <s v="רמת השרון"/>
    <n v="2650"/>
    <s v="גאולים"/>
    <n v="241"/>
    <n v="6"/>
    <n v="6"/>
    <m/>
    <d v="2018-06-18T00:00:00"/>
    <n v="0"/>
    <n v="26"/>
    <m/>
    <m/>
    <n v="26"/>
    <m/>
    <m/>
    <m/>
    <m/>
    <m/>
    <s v="הריסת המבנים הקיימים בחלקה ובניית בניין מגורים קרקע+10 קומות מגורים הכוללים סה&quot;כ 26 יח&quot;ד, מרתפי חניה, תחנת טרנספורמציה תת קרקעית וצובר גז. פירוט לגבי הבניה המבוקשת  בניין מגורים קרקע+10 קומות מגורים הכוללים סה&quot;כ 26 יח&quot;ד ,מרתפי חניה,תחנת טרנספורמציה תת קרקעית וצובר גז.הריסת המבנים הקיימים בתחום החלקה."/>
    <m/>
    <m/>
    <m/>
    <s v="NULL"/>
    <m/>
    <m/>
    <m/>
    <m/>
    <m/>
    <m/>
    <m/>
    <m/>
    <m/>
    <m/>
    <m/>
    <m/>
    <m/>
    <m/>
    <m/>
    <m/>
    <m/>
    <n v="2018"/>
    <x v="0"/>
    <s v="הריסה + בנייה"/>
    <m/>
    <m/>
    <m/>
    <m/>
    <m/>
    <m/>
    <n v="4"/>
    <s v="למידע"/>
    <m/>
    <x v="0"/>
    <m/>
    <m/>
    <m/>
    <m/>
    <m/>
    <m/>
    <m/>
    <m/>
    <m/>
    <m/>
    <m/>
    <m/>
    <m/>
    <n v="180"/>
    <n v="180"/>
    <b v="1"/>
    <m/>
    <m/>
    <m/>
    <m/>
    <m/>
    <m/>
    <m/>
    <m/>
    <m/>
    <m/>
    <m/>
    <m/>
    <m/>
    <m/>
    <m/>
    <m/>
    <m/>
    <m/>
  </r>
  <r>
    <n v="780"/>
    <m/>
    <m/>
    <m/>
    <m/>
    <m/>
    <m/>
    <m/>
    <m/>
    <m/>
    <m/>
    <n v="34821"/>
    <m/>
    <s v="תל אביב"/>
    <x v="34"/>
    <x v="150"/>
    <m/>
    <m/>
    <m/>
    <s v="רשויות"/>
    <s v="רשויות מקומיות - פינוי-בינוי"/>
    <s v="תכנית מאושרת עם פעילות יזמית"/>
    <n v="5396636"/>
    <s v="553 20180426"/>
    <n v="553"/>
    <n v="20180426"/>
    <s v="בקשה למידע"/>
    <m/>
    <n v="195"/>
    <s v="רמת השרון"/>
    <n v="2650"/>
    <s v="גאולים"/>
    <n v="241"/>
    <n v="10"/>
    <n v="10"/>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m/>
    <m/>
    <m/>
    <m/>
    <m/>
    <m/>
    <m/>
    <m/>
    <m/>
    <m/>
    <m/>
    <m/>
    <m/>
    <m/>
    <m/>
    <n v="2018"/>
    <x v="0"/>
    <s v="הריסה + בנייה"/>
    <m/>
    <m/>
    <n v="2"/>
    <n v="1"/>
    <m/>
    <m/>
    <n v="1"/>
    <s v="למידע"/>
    <m/>
    <x v="0"/>
    <m/>
    <m/>
    <m/>
    <m/>
    <m/>
    <m/>
    <m/>
    <m/>
    <m/>
    <m/>
    <m/>
    <m/>
    <m/>
    <n v="180"/>
    <n v="180"/>
    <b v="1"/>
    <m/>
    <m/>
    <m/>
    <m/>
    <m/>
    <m/>
    <m/>
    <m/>
    <m/>
    <m/>
    <m/>
    <m/>
    <s v="פיש"/>
    <m/>
    <m/>
    <m/>
    <m/>
    <m/>
  </r>
  <r>
    <n v="781"/>
    <m/>
    <m/>
    <m/>
    <m/>
    <m/>
    <m/>
    <m/>
    <m/>
    <m/>
    <m/>
    <n v="34821"/>
    <m/>
    <s v="תל אביב"/>
    <x v="34"/>
    <x v="150"/>
    <m/>
    <m/>
    <m/>
    <s v="רשויות"/>
    <s v="רשויות מקומיות - פינוי-בינוי"/>
    <s v="תכנית מאושרת עם פעילות יזמית"/>
    <n v="6869149"/>
    <s v="553 20180426"/>
    <n v="553"/>
    <n v="20180426"/>
    <s v="בקשה למידע"/>
    <m/>
    <n v="195"/>
    <s v="רמת השרון"/>
    <n v="2650"/>
    <s v="גאולים"/>
    <n v="241"/>
    <n v="10"/>
    <n v="10"/>
    <m/>
    <d v="2018-06-18T00:00:00"/>
    <n v="0"/>
    <n v="51"/>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m/>
    <m/>
    <m/>
    <m/>
    <m/>
    <m/>
    <m/>
    <m/>
    <m/>
    <m/>
    <m/>
    <m/>
    <m/>
    <m/>
    <m/>
    <n v="2018"/>
    <x v="0"/>
    <s v="הריסה + בנייה"/>
    <m/>
    <m/>
    <m/>
    <m/>
    <m/>
    <m/>
    <n v="4"/>
    <s v="למידע"/>
    <m/>
    <x v="0"/>
    <m/>
    <m/>
    <m/>
    <m/>
    <m/>
    <m/>
    <m/>
    <m/>
    <m/>
    <m/>
    <m/>
    <m/>
    <m/>
    <n v="180"/>
    <n v="180"/>
    <b v="1"/>
    <m/>
    <m/>
    <m/>
    <m/>
    <m/>
    <m/>
    <m/>
    <m/>
    <m/>
    <m/>
    <m/>
    <m/>
    <m/>
    <m/>
    <m/>
    <m/>
    <m/>
    <m/>
  </r>
  <r>
    <n v="782"/>
    <m/>
    <m/>
    <m/>
    <m/>
    <m/>
    <m/>
    <m/>
    <m/>
    <m/>
    <m/>
    <n v="34821"/>
    <m/>
    <s v="תל אביב"/>
    <x v="34"/>
    <x v="150"/>
    <m/>
    <m/>
    <m/>
    <s v="רשויות"/>
    <s v="רשויות מקומיות - פינוי-בינוי"/>
    <s v="תכנית מאושרת עם פעילות יזמית"/>
    <n v="6869148"/>
    <s v="553 20180425"/>
    <n v="553"/>
    <n v="20180425"/>
    <s v="בקשה למידע"/>
    <m/>
    <n v="2832"/>
    <s v="רמת השרון"/>
    <n v="2650"/>
    <s v="סמ' שארית ישראל"/>
    <n v="357"/>
    <n v="2"/>
    <n v="2"/>
    <m/>
    <d v="2018-06-18T00:00:00"/>
    <n v="0"/>
    <n v="52"/>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קעית וצובר גז.הריסת המבנים הקיימים בתחום החלקה."/>
    <m/>
    <m/>
    <m/>
    <s v="NULL"/>
    <m/>
    <m/>
    <m/>
    <m/>
    <m/>
    <m/>
    <m/>
    <m/>
    <m/>
    <m/>
    <m/>
    <m/>
    <m/>
    <m/>
    <m/>
    <m/>
    <m/>
    <n v="2018"/>
    <x v="0"/>
    <s v="הריסה + בנייה"/>
    <m/>
    <m/>
    <m/>
    <m/>
    <m/>
    <m/>
    <n v="4"/>
    <s v="למידע"/>
    <m/>
    <x v="0"/>
    <m/>
    <m/>
    <m/>
    <m/>
    <m/>
    <m/>
    <m/>
    <m/>
    <m/>
    <m/>
    <m/>
    <m/>
    <m/>
    <n v="180"/>
    <n v="180"/>
    <b v="1"/>
    <m/>
    <m/>
    <m/>
    <m/>
    <m/>
    <m/>
    <m/>
    <m/>
    <m/>
    <m/>
    <m/>
    <m/>
    <m/>
    <m/>
    <m/>
    <m/>
    <m/>
    <m/>
  </r>
  <r>
    <n v="783"/>
    <m/>
    <m/>
    <m/>
    <m/>
    <m/>
    <m/>
    <m/>
    <m/>
    <m/>
    <m/>
    <n v="34821"/>
    <m/>
    <s v="תל אביב"/>
    <x v="34"/>
    <x v="150"/>
    <m/>
    <m/>
    <m/>
    <s v="רשויות"/>
    <s v="רשויות מקומיות - פינוי-בינוי"/>
    <s v="תכנית מאושרת עם פעילות יזמית"/>
    <n v="5396825"/>
    <s v="553 20180425"/>
    <n v="553"/>
    <n v="20180425"/>
    <s v="בקשה למידע"/>
    <m/>
    <n v="2832"/>
    <s v="רמת השרון"/>
    <n v="2650"/>
    <s v="שארית ישראל"/>
    <n v="357"/>
    <n v="2"/>
    <n v="2"/>
    <m/>
    <d v="2018-06-18T00:00:00"/>
    <n v="0"/>
    <n v="52"/>
    <m/>
    <m/>
    <n v="51"/>
    <m/>
    <m/>
    <m/>
    <m/>
    <m/>
    <s v="הריסת המבנים הקיימים בחלקה ובניית בניין מגורים קרקע+10 קומות מגורים הכוללים סה&quot;כ 51 יח&quot;ד, מרתפי חניה, תחנת טרנספורמציה תת קרקעית וצובר גז. פירוט לגבי הבניה המבוקשת  בניין מגורים קרקע+10 קומות מגורים הכוללים סה&quot;כ 51 יח&quot;ד ,מרתפי חניה,תחנת טרנספורמציה תת קר"/>
    <m/>
    <m/>
    <m/>
    <s v="NULL"/>
    <m/>
    <m/>
    <m/>
    <m/>
    <m/>
    <m/>
    <m/>
    <m/>
    <m/>
    <m/>
    <m/>
    <m/>
    <m/>
    <m/>
    <m/>
    <m/>
    <m/>
    <n v="2018"/>
    <x v="0"/>
    <s v="הריסה + בנייה"/>
    <m/>
    <m/>
    <n v="4"/>
    <n v="1"/>
    <m/>
    <m/>
    <n v="1"/>
    <s v="למידע"/>
    <m/>
    <x v="0"/>
    <m/>
    <m/>
    <m/>
    <m/>
    <m/>
    <m/>
    <m/>
    <m/>
    <m/>
    <m/>
    <m/>
    <m/>
    <m/>
    <n v="180"/>
    <n v="180"/>
    <b v="1"/>
    <m/>
    <m/>
    <m/>
    <m/>
    <m/>
    <m/>
    <m/>
    <m/>
    <m/>
    <m/>
    <m/>
    <m/>
    <s v="פיש"/>
    <m/>
    <m/>
    <m/>
    <m/>
    <m/>
  </r>
  <r>
    <n v="784"/>
    <m/>
    <m/>
    <m/>
    <m/>
    <m/>
    <m/>
    <m/>
    <m/>
    <m/>
    <m/>
    <n v="4103"/>
    <m/>
    <s v="תל אביב"/>
    <x v="34"/>
    <x v="151"/>
    <m/>
    <m/>
    <m/>
    <s v="מיסוי"/>
    <s v="מיסוי - פינוי-בינוי"/>
    <s v="הושלם"/>
    <n v="3608090"/>
    <s v="553 20120284"/>
    <n v="553"/>
    <n v="20120284"/>
    <s v="בקשה להיתר"/>
    <s v="בניה חדשה                               "/>
    <m/>
    <s v="רמת השרון"/>
    <n v="2650"/>
    <s v="החלוץ"/>
    <n v="101"/>
    <n v="42"/>
    <n v="42"/>
    <m/>
    <d v="2012-06-14T00:00:00"/>
    <n v="0"/>
    <n v="192"/>
    <n v="48"/>
    <n v="144"/>
    <n v="192"/>
    <m/>
    <m/>
    <m/>
    <m/>
    <m/>
    <s v=" הריסת 3 בנינים קיימים ובנית 2 בנינים חדשים הכוללים 19 קומות ע&quot;ג 4 מרתפי חניה משותפים. קומת כניסה גבוהה וקומת גג טכני כוללים חדרי יציאה."/>
    <m/>
    <m/>
    <m/>
    <n v="310035"/>
    <n v="20120284"/>
    <m/>
    <d v="2013-04-11T00:00:00"/>
    <m/>
    <m/>
    <m/>
    <n v="48"/>
    <m/>
    <n v="144"/>
    <m/>
    <n v="192"/>
    <m/>
    <m/>
    <m/>
    <m/>
    <m/>
    <m/>
    <n v="2012"/>
    <x v="11"/>
    <s v="הריסה + בנייה"/>
    <m/>
    <s v="אין החלטות ועדה או ישיבות על ההיתר והבקשה"/>
    <n v="1"/>
    <m/>
    <m/>
    <m/>
    <n v="1"/>
    <s v="להיתר"/>
    <m/>
    <x v="1"/>
    <m/>
    <s v="דטה מהעבר"/>
    <s v="דטה מהעבר"/>
    <n v="3608090"/>
    <n v="310035"/>
    <m/>
    <m/>
    <m/>
    <m/>
    <m/>
    <m/>
    <m/>
    <s v="מיצוי יח&quot;ד בפרויקט"/>
    <n v="0"/>
    <n v="0"/>
    <b v="1"/>
    <m/>
    <m/>
    <m/>
    <m/>
    <m/>
    <m/>
    <m/>
    <m/>
    <m/>
    <m/>
    <m/>
    <m/>
    <m/>
    <m/>
    <m/>
    <m/>
    <m/>
    <m/>
  </r>
  <r>
    <n v="785"/>
    <m/>
    <m/>
    <m/>
    <m/>
    <m/>
    <m/>
    <m/>
    <m/>
    <m/>
    <m/>
    <n v="33345"/>
    <m/>
    <s v="תל אביב"/>
    <x v="34"/>
    <x v="152"/>
    <m/>
    <m/>
    <m/>
    <s v="רשויות"/>
    <s v="רשויות מקומיות - פינוי-בינוי"/>
    <s v="תכנית מאושרת עם פעילות יזמית"/>
    <n v="6869631"/>
    <s v="553 20190106"/>
    <n v="553"/>
    <n v="20190106"/>
    <s v="בקשה למידע"/>
    <s v="בניה חדשה"/>
    <n v="1221"/>
    <s v="רמת השרון"/>
    <n v="2650"/>
    <s v="בית השואבה"/>
    <n v="137"/>
    <n v="29"/>
    <n v="29"/>
    <m/>
    <d v="2019-02-10T00:00:00"/>
    <n v="0"/>
    <n v="106"/>
    <m/>
    <m/>
    <n v="106"/>
    <m/>
    <m/>
    <m/>
    <m/>
    <m/>
    <s v="סוג המבנה המבוקש  בניין בגובה 29 מ' ומעלה פירוט לגבי הבניה המבוקשת  בנייה חדשה בהתאם להוראות תכנית רש/1054 המאושרת. בנייה במסגרת שלב א' עפ&quot;י השלביות המאושרת. הבקשה כוללת:הריסת מחסן מל&quot;ח בשטח 350 מ&quot;ר. בניית מבנה מגורים חדש בן 22 קומות מעל הקרקע הכולל 106יח&quot;ד,שטח עיקרי הקלה / שימוש חורג:  הקלה סוג ההקלה המבוקשת:  הקלה במספר יחידות דיור תאור ההקלה המבוקשת:  הקלה לתוספת 30% במספר יח&quot;ד במגרש ללא שינוי בסה&quot;כ השטחים המותרים בתכנית הבקשה כוללת את אחת או יותר מהעבודות להלן:  עבודות פיתוח,(פירוט: פיתוח שטח ודרכי גישה ), חפירה, חניה מקורה, גדרות ושערים"/>
    <m/>
    <m/>
    <m/>
    <s v="NULL"/>
    <m/>
    <m/>
    <m/>
    <m/>
    <m/>
    <m/>
    <m/>
    <m/>
    <m/>
    <m/>
    <m/>
    <m/>
    <m/>
    <m/>
    <m/>
    <m/>
    <m/>
    <n v="2019"/>
    <x v="0"/>
    <s v="הריסה + חפירה + בנייה"/>
    <m/>
    <m/>
    <n v="1"/>
    <n v="1"/>
    <n v="1"/>
    <m/>
    <n v="1"/>
    <s v="למידע"/>
    <m/>
    <x v="0"/>
    <m/>
    <m/>
    <m/>
    <m/>
    <m/>
    <m/>
    <m/>
    <m/>
    <m/>
    <m/>
    <m/>
    <m/>
    <m/>
    <n v="435"/>
    <n v="435"/>
    <b v="1"/>
    <m/>
    <m/>
    <m/>
    <m/>
    <m/>
    <m/>
    <m/>
    <m/>
    <m/>
    <m/>
    <m/>
    <m/>
    <s v="פיש"/>
    <m/>
    <m/>
    <m/>
    <m/>
    <m/>
  </r>
  <r>
    <n v="786"/>
    <m/>
    <m/>
    <m/>
    <m/>
    <m/>
    <m/>
    <m/>
    <m/>
    <m/>
    <m/>
    <n v="33345"/>
    <m/>
    <s v="תל אביב"/>
    <x v="34"/>
    <x v="152"/>
    <m/>
    <m/>
    <m/>
    <s v="רשויות"/>
    <s v="רשויות מקומיות - פינוי-בינוי"/>
    <s v="תכנית מאושרת עם פעילות יזמית"/>
    <n v="6869633"/>
    <s v="553 20190108"/>
    <n v="553"/>
    <n v="20190108"/>
    <s v="בקשה למידע"/>
    <s v="בניה חדשה"/>
    <n v="1221"/>
    <s v="רמת השרון"/>
    <n v="2650"/>
    <s v="בית השואבה"/>
    <n v="137"/>
    <n v="29"/>
    <n v="29"/>
    <m/>
    <d v="2019-02-10T00:00:00"/>
    <n v="0"/>
    <n v="106"/>
    <m/>
    <m/>
    <n v="106"/>
    <m/>
    <m/>
    <m/>
    <m/>
    <m/>
    <s v="סוג המבנה המבוקש  בניין בגובה 29 מ' ומעלה פירוט לגבי הבניה המבוקשת  בנייה חדשה בהתאם להוראות תכנית רש/1054המאושרת. בנייה במסגרת שלב א' עפ&quot;י השלביות המאושרת. הבקשה כוללת: הריסת מחסן מל&quot;ח בשטח 350מ&quot;ר.בניית מבנה מגורים חדש בן 22 קומות מעל הקרקע הכולל 106יח&quot;ד, שטח עיקרי הבקשה כוללת את אחת או יותר מהעבודות להלן:  חפירה, חניה מקורה, עבודות פיתוח,(פירוט: פיתוח שטח ודרכי גישה ), גדרות ושערים"/>
    <m/>
    <m/>
    <m/>
    <s v="NULL"/>
    <m/>
    <m/>
    <m/>
    <m/>
    <m/>
    <m/>
    <m/>
    <m/>
    <m/>
    <m/>
    <m/>
    <m/>
    <m/>
    <m/>
    <m/>
    <m/>
    <m/>
    <n v="2019"/>
    <x v="0"/>
    <s v="הריסה + חפירה + בנייה"/>
    <m/>
    <m/>
    <n v="1"/>
    <m/>
    <m/>
    <m/>
    <n v="2"/>
    <s v="למידע"/>
    <m/>
    <x v="0"/>
    <m/>
    <m/>
    <m/>
    <m/>
    <m/>
    <m/>
    <m/>
    <m/>
    <m/>
    <m/>
    <m/>
    <m/>
    <m/>
    <n v="435"/>
    <n v="435"/>
    <b v="1"/>
    <m/>
    <m/>
    <m/>
    <m/>
    <m/>
    <m/>
    <m/>
    <m/>
    <m/>
    <m/>
    <m/>
    <m/>
    <m/>
    <m/>
    <m/>
    <m/>
    <m/>
    <m/>
  </r>
  <r>
    <n v="2002"/>
    <m/>
    <m/>
    <m/>
    <s v="לא נמצא באתר העירייה"/>
    <m/>
    <m/>
    <m/>
    <m/>
    <m/>
    <m/>
    <n v="33345"/>
    <m/>
    <s v="תל אביב"/>
    <x v="34"/>
    <x v="152"/>
    <m/>
    <m/>
    <m/>
    <s v="רשויות"/>
    <s v="פינוי-בינוי"/>
    <s v="תכנית מאושרת עם פעילות יזמית"/>
    <n v="7370376"/>
    <s v="553 20210129"/>
    <n v="553"/>
    <n v="20210129"/>
    <s v="בקשה למידע                                                                      "/>
    <s v="בניה חדשה                               "/>
    <n v="1221"/>
    <s v="רמת השרון"/>
    <n v="2650"/>
    <s v="בית השואבה                                                  "/>
    <n v="137"/>
    <n v="29"/>
    <n v="29"/>
    <s v=" "/>
    <d v="2021-02-23T00:00:00"/>
    <n v="0"/>
    <n v="87"/>
    <m/>
    <m/>
    <m/>
    <s v="2021_02"/>
    <d v="2021-06-23T10:48:05"/>
    <m/>
    <m/>
    <m/>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x v="0"/>
    <s v="הריסה + חפירה + בנייה"/>
    <m/>
    <m/>
    <n v="1"/>
    <m/>
    <m/>
    <m/>
    <n v="2"/>
    <s v="למידע"/>
    <m/>
    <x v="0"/>
    <m/>
    <m/>
    <m/>
    <m/>
    <m/>
    <m/>
    <m/>
    <m/>
    <m/>
    <m/>
    <m/>
    <m/>
    <m/>
    <n v="435"/>
    <n v="435"/>
    <b v="1"/>
    <m/>
    <m/>
    <m/>
    <m/>
    <m/>
    <m/>
    <m/>
    <m/>
    <m/>
    <m/>
    <m/>
    <m/>
    <m/>
    <m/>
    <m/>
    <m/>
    <m/>
    <m/>
  </r>
  <r>
    <n v="2003"/>
    <m/>
    <m/>
    <m/>
    <s v="לא נמצא באתר העירייה"/>
    <m/>
    <m/>
    <m/>
    <m/>
    <m/>
    <m/>
    <n v="33345"/>
    <m/>
    <s v="תל אביב"/>
    <x v="34"/>
    <x v="152"/>
    <m/>
    <m/>
    <m/>
    <s v="רשויות"/>
    <s v="פינוי-בינוי"/>
    <s v="תכנית מאושרת עם פעילות יזמית"/>
    <n v="7370726"/>
    <s v="553 20210130"/>
    <n v="553"/>
    <n v="20210130"/>
    <s v="בקשה למידע                                                                      "/>
    <s v="בניה חדשה                               "/>
    <n v="1221"/>
    <s v="רמת השרון"/>
    <n v="2650"/>
    <s v="בית השואבה                                                  "/>
    <n v="137"/>
    <n v="29"/>
    <n v="29"/>
    <s v=" "/>
    <d v="2021-02-23T00:00:00"/>
    <n v="0"/>
    <n v="87"/>
    <m/>
    <m/>
    <m/>
    <s v="2021_02"/>
    <d v="2021-06-23T10:48:05"/>
    <m/>
    <m/>
    <m/>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x v="0"/>
    <s v="הריסה + חפירה + בנייה"/>
    <m/>
    <m/>
    <n v="1"/>
    <m/>
    <m/>
    <m/>
    <n v="2"/>
    <s v="למידע"/>
    <m/>
    <x v="0"/>
    <m/>
    <m/>
    <m/>
    <m/>
    <m/>
    <m/>
    <m/>
    <m/>
    <m/>
    <m/>
    <m/>
    <m/>
    <m/>
    <n v="435"/>
    <n v="435"/>
    <b v="1"/>
    <m/>
    <m/>
    <m/>
    <m/>
    <m/>
    <m/>
    <m/>
    <m/>
    <m/>
    <m/>
    <m/>
    <m/>
    <m/>
    <m/>
    <m/>
    <m/>
    <m/>
    <m/>
  </r>
  <r>
    <n v="2434"/>
    <s v="פברואר 2022 - טיוב בקשות שאינן כפולות"/>
    <s v="כן"/>
    <m/>
    <m/>
    <m/>
    <m/>
    <m/>
    <m/>
    <s v="לא נמצא"/>
    <m/>
    <n v="33345"/>
    <m/>
    <s v="תל אביב"/>
    <x v="34"/>
    <x v="152"/>
    <m/>
    <m/>
    <m/>
    <s v="רשויות"/>
    <s v="פינוי בינוי"/>
    <m/>
    <n v="7592428"/>
    <s v="553 20210850"/>
    <n v="553"/>
    <n v="20210850"/>
    <s v="בקשה להיתר"/>
    <s v="הריסה                                   "/>
    <n v="1221"/>
    <s v="רמת השרון"/>
    <n v="2650"/>
    <s v="בית השואבה                                                  "/>
    <n v="137"/>
    <n v="29"/>
    <n v="29"/>
    <m/>
    <d v="2021-11-18T00:00:00"/>
    <n v="0"/>
    <n v="0"/>
    <n v="24"/>
    <n v="82"/>
    <n v="106"/>
    <s v="2022_01"/>
    <d v="2022-01-11T16:30:30"/>
    <s v="טופס היתר"/>
    <s v="חישוב מתמטי"/>
    <s v="בקשה למידע"/>
    <s v=" תוכנית הריסה לשלב א לפי תבע 1054                                                                                                                                                                                                                                                                                                                                                                                                                                                                                                                                                                                                                                                                                                                                                                                                                                                                                                                                                                                                      "/>
    <n v="0"/>
    <s v="NULL"/>
    <s v="NULL"/>
    <s v="NULL"/>
    <n v="20210850"/>
    <s v="NULL"/>
    <d v="2022-07-03T00:00:00"/>
    <s v="NULL"/>
    <s v="NULL"/>
    <s v="NULL"/>
    <n v="24"/>
    <s v="טופס היתר"/>
    <n v="82"/>
    <s v="חישוב מתמטי"/>
    <n v="106"/>
    <s v="בקשה למידע"/>
    <s v="NULL"/>
    <s v="הריסה לשלב א לפי תבע רש/1054"/>
    <s v="NULL"/>
    <s v="NULL"/>
    <s v="גוש חלקה"/>
    <n v="2021"/>
    <x v="3"/>
    <s v="הריסה"/>
    <s v="הריסה"/>
    <m/>
    <n v="1"/>
    <m/>
    <m/>
    <m/>
    <n v="1"/>
    <s v="להיתר"/>
    <m/>
    <x v="1"/>
    <s v="יחד בהיתר לא ודאי - לבדוק"/>
    <m/>
    <m/>
    <n v="7592428"/>
    <m/>
    <s v="היתר ידני ולאן אין ID"/>
    <m/>
    <m/>
    <m/>
    <m/>
    <m/>
    <m/>
    <m/>
    <n v="435"/>
    <n v="435"/>
    <b v="1"/>
    <m/>
    <m/>
    <m/>
    <m/>
    <m/>
    <m/>
    <m/>
    <m/>
    <m/>
    <s v="פיש"/>
    <s v="שחר"/>
    <m/>
    <s v="פיש"/>
    <m/>
    <m/>
    <m/>
    <m/>
    <m/>
  </r>
  <r>
    <n v="2004"/>
    <m/>
    <m/>
    <m/>
    <s v="לא נמצא באתר העירייה_x000a_אבל בקשה אחרת באותה כתובת מראה שזה מקווה טהרה לנשים"/>
    <m/>
    <m/>
    <m/>
    <m/>
    <m/>
    <m/>
    <n v="33345"/>
    <m/>
    <s v="תל אביב"/>
    <x v="34"/>
    <x v="152"/>
    <m/>
    <m/>
    <m/>
    <s v="רשויות"/>
    <s v="פינוי-בינוי"/>
    <s v="תכנית מאושרת עם פעילות יזמית"/>
    <n v="7370447"/>
    <s v="553 20210127"/>
    <n v="553"/>
    <n v="20210127"/>
    <s v="בקשה למידע                                                                      "/>
    <s v="בניה חדשה                               "/>
    <n v="2997"/>
    <s v="רמת השרון"/>
    <n v="2650"/>
    <s v="שחל                                                         "/>
    <n v="133"/>
    <n v="34"/>
    <n v="34"/>
    <s v=" "/>
    <d v="2021-02-23T00:00:00"/>
    <n v="0"/>
    <n v="87"/>
    <m/>
    <m/>
    <m/>
    <s v="2021_02"/>
    <d v="2021-06-23T10:48:05"/>
    <m/>
    <m/>
    <m/>
    <s v=" פירוט לגבי הבניה המבוקשת בנייה חדשה בהתאם להוראות תכנית רש/1054 המאושרת. בנייה במסגרת שלב ב' עפ&quot;י השלביות המאושרת. הבקשה כוללת: הריסת מבנה מגורים בשטח. בניית מבנה מגורים חדש בן 22 קומות מגורים מעל הקר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x v="0"/>
    <s v="הריסה + חפירה + בנייה"/>
    <m/>
    <m/>
    <n v="2"/>
    <m/>
    <m/>
    <m/>
    <n v="1"/>
    <s v="למידע"/>
    <m/>
    <x v="0"/>
    <m/>
    <m/>
    <m/>
    <m/>
    <m/>
    <m/>
    <m/>
    <m/>
    <m/>
    <m/>
    <m/>
    <m/>
    <m/>
    <n v="435"/>
    <n v="435"/>
    <b v="1"/>
    <m/>
    <m/>
    <m/>
    <m/>
    <m/>
    <m/>
    <m/>
    <m/>
    <m/>
    <m/>
    <m/>
    <m/>
    <s v="פיש"/>
    <m/>
    <m/>
    <m/>
    <m/>
    <m/>
  </r>
  <r>
    <n v="2005"/>
    <m/>
    <m/>
    <m/>
    <s v="לא נמצא באתר העירייה"/>
    <m/>
    <m/>
    <m/>
    <m/>
    <m/>
    <m/>
    <n v="33345"/>
    <m/>
    <s v="תל אביב"/>
    <x v="34"/>
    <x v="152"/>
    <m/>
    <m/>
    <m/>
    <s v="רשויות"/>
    <s v="פינוי-בינוי"/>
    <s v="תכנית מאושרת עם פעילות יזמית"/>
    <n v="7370375"/>
    <s v="553 20210126"/>
    <n v="553"/>
    <n v="20210126"/>
    <s v="בקשה למידע                                                                      "/>
    <s v="בניה חדשה                               "/>
    <n v="233"/>
    <s v="רמת השרון"/>
    <n v="2650"/>
    <s v="שחל                                                         "/>
    <n v="133"/>
    <n v="35"/>
    <n v="35"/>
    <s v=" "/>
    <d v="2021-02-23T00:00:00"/>
    <n v="0"/>
    <n v="87"/>
    <m/>
    <m/>
    <m/>
    <s v="2021_02"/>
    <d v="2021-06-23T10:48:05"/>
    <m/>
    <m/>
    <m/>
    <s v=" פירוט לגבי הבניה המבוקשת בנייה חדשה בהתאם להוראות תכנית רש/1054 המאושרת. בנייה במסגרת שלב א' עפ&quot;י השלביות המאושרת. הבקשה כוללת: הריסת מחסן מל&quot;ח בשטח 350 מ&quot;ר. בניית מבנה מגורים חדש בן 22 קומות מגורים מ הבקשה כוללת את אחת או יותר מהעבודות להלן:  חפירה, חניה מקורה, עבודות פיתוח,(פירוט: פיתוח שטח ודרכי גישה ), גדרות ושערים                                                                                                                                                                                                                                                                                                                                                                                                                                                                                                                                                                                                                                                                                                       "/>
    <n v="0"/>
    <s v="NULL"/>
    <s v="NULL"/>
    <s v="NULL"/>
    <m/>
    <s v="NULL"/>
    <m/>
    <m/>
    <m/>
    <m/>
    <m/>
    <m/>
    <m/>
    <m/>
    <m/>
    <m/>
    <m/>
    <m/>
    <m/>
    <m/>
    <s v="גוש חלקה"/>
    <n v="2021"/>
    <x v="0"/>
    <s v="הריסה + חפירה + בנייה"/>
    <m/>
    <m/>
    <n v="3"/>
    <m/>
    <m/>
    <m/>
    <n v="1"/>
    <s v="למידע"/>
    <m/>
    <x v="0"/>
    <m/>
    <m/>
    <m/>
    <m/>
    <m/>
    <m/>
    <m/>
    <m/>
    <m/>
    <m/>
    <m/>
    <m/>
    <m/>
    <n v="435"/>
    <n v="435"/>
    <b v="1"/>
    <m/>
    <m/>
    <m/>
    <m/>
    <m/>
    <m/>
    <m/>
    <m/>
    <m/>
    <m/>
    <m/>
    <m/>
    <s v="פיש"/>
    <m/>
    <m/>
    <m/>
    <m/>
    <m/>
  </r>
  <r>
    <n v="788"/>
    <m/>
    <m/>
    <m/>
    <m/>
    <m/>
    <m/>
    <m/>
    <m/>
    <m/>
    <m/>
    <n v="34145"/>
    <m/>
    <s v="תל אביב"/>
    <x v="34"/>
    <x v="153"/>
    <m/>
    <m/>
    <m/>
    <s v="רשויות"/>
    <s v="רשויות מקומיות - פינוי-בינוי"/>
    <s v="בביצוע"/>
    <n v="3608928"/>
    <s v="553 20130599"/>
    <n v="553"/>
    <n v="20130599"/>
    <s v="בקשה להיתר"/>
    <s v="תוספת למבנה קיים                        "/>
    <n v="5073001"/>
    <s v="רמת השרון"/>
    <n v="2650"/>
    <s v="החלוץ"/>
    <n v="193"/>
    <n v="13"/>
    <n v="13"/>
    <m/>
    <d v="2013-11-19T00:00:00"/>
    <n v="0"/>
    <n v="147"/>
    <m/>
    <m/>
    <n v="147"/>
    <m/>
    <m/>
    <m/>
    <m/>
    <m/>
    <s v=" היתר בניה חלקי למבנה ראשון ממבנן הכולל 4 בנינים בהתאם. מבוקשת הקלה :  בקווי בניה צדדיים  4.50 מ'  במקום 5.00 מ'"/>
    <m/>
    <m/>
    <m/>
    <n v="310409"/>
    <n v="20130599"/>
    <m/>
    <d v="2016-01-10T00:00:00"/>
    <m/>
    <m/>
    <m/>
    <m/>
    <m/>
    <m/>
    <m/>
    <n v="147"/>
    <m/>
    <m/>
    <m/>
    <m/>
    <m/>
    <m/>
    <n v="2013"/>
    <x v="9"/>
    <s v="בנייה"/>
    <s v="בנייה"/>
    <m/>
    <n v="1"/>
    <m/>
    <m/>
    <m/>
    <n v="1"/>
    <s v="להיתר"/>
    <m/>
    <x v="1"/>
    <m/>
    <m/>
    <m/>
    <n v="3608928"/>
    <n v="310409"/>
    <m/>
    <m/>
    <m/>
    <m/>
    <m/>
    <m/>
    <m/>
    <m/>
    <n v="122"/>
    <n v="122"/>
    <b v="1"/>
    <m/>
    <m/>
    <m/>
    <m/>
    <m/>
    <m/>
    <m/>
    <m/>
    <m/>
    <m/>
    <m/>
    <m/>
    <m/>
    <m/>
    <m/>
    <m/>
    <m/>
    <m/>
  </r>
  <r>
    <n v="789"/>
    <m/>
    <m/>
    <m/>
    <m/>
    <m/>
    <m/>
    <m/>
    <m/>
    <m/>
    <m/>
    <n v="34145"/>
    <m/>
    <s v="תל אביב"/>
    <x v="34"/>
    <x v="153"/>
    <m/>
    <m/>
    <m/>
    <s v="רשויות"/>
    <s v="פינוי-בינוי"/>
    <s v="בביצוע"/>
    <n v="6868603"/>
    <s v="553 20130599"/>
    <n v="553"/>
    <n v="20130599"/>
    <s v="בקשה להיתר"/>
    <s v="פינוי בינוי"/>
    <n v="5073001"/>
    <s v="רמת השרון"/>
    <n v="2650"/>
    <s v="החלוץ"/>
    <n v="101"/>
    <n v="13"/>
    <n v="13"/>
    <s v=""/>
    <d v="2013-11-19T00:00:00"/>
    <n v="0"/>
    <n v="147"/>
    <m/>
    <m/>
    <n v="147"/>
    <m/>
    <m/>
    <m/>
    <m/>
    <m/>
    <s v="היתר בניה חלקי למבנה ראשון ממבנן הכולל 4 בנינים בהתאם. מבוקשת הקלה :  בקווי בניה צדדיים  4.50 מ'  במקום 5.00 מ'"/>
    <m/>
    <m/>
    <m/>
    <s v="NULL"/>
    <m/>
    <m/>
    <m/>
    <m/>
    <m/>
    <m/>
    <m/>
    <m/>
    <m/>
    <m/>
    <m/>
    <m/>
    <m/>
    <m/>
    <m/>
    <m/>
    <s v="שליפת כתובות (אוגוסט 2020)"/>
    <n v="2013"/>
    <x v="0"/>
    <s v="בנייה"/>
    <m/>
    <m/>
    <n v="1"/>
    <m/>
    <m/>
    <m/>
    <n v="2"/>
    <s v="להיתר"/>
    <m/>
    <x v="0"/>
    <m/>
    <m/>
    <m/>
    <m/>
    <m/>
    <m/>
    <m/>
    <m/>
    <m/>
    <m/>
    <m/>
    <m/>
    <m/>
    <n v="122"/>
    <n v="122"/>
    <b v="1"/>
    <m/>
    <m/>
    <m/>
    <m/>
    <m/>
    <m/>
    <m/>
    <m/>
    <m/>
    <m/>
    <m/>
    <m/>
    <m/>
    <m/>
    <m/>
    <m/>
    <m/>
    <m/>
  </r>
  <r>
    <n v="790"/>
    <m/>
    <m/>
    <m/>
    <m/>
    <m/>
    <m/>
    <m/>
    <m/>
    <m/>
    <m/>
    <n v="34145"/>
    <m/>
    <s v="תל אביב"/>
    <x v="34"/>
    <x v="153"/>
    <m/>
    <m/>
    <m/>
    <s v="רשויות"/>
    <s v="פינוי-בינוי"/>
    <s v="בביצוע"/>
    <n v="3609477"/>
    <s v="553 20140489"/>
    <n v="553"/>
    <n v="20140489"/>
    <s v="בקשה להיתר"/>
    <s v="בניה חדשה"/>
    <n v="5093"/>
    <s v="רמת השרון"/>
    <n v="2650"/>
    <s v="החלוץ"/>
    <n v="101"/>
    <n v="19"/>
    <n v="19"/>
    <m/>
    <d v="2014-08-31T00:00:00"/>
    <n v="0"/>
    <n v="180"/>
    <m/>
    <m/>
    <n v="180"/>
    <m/>
    <m/>
    <m/>
    <m/>
    <m/>
    <s v="היתר הריסת בניינים קיימים ובניית מבנה שני 180 יח&quot;ד . ההקלות המבוקשת :  1.בקו בניה צדדי 10% (50 ס&quot;מ)  2. במספר קומות 31 קומות במקום 26 קומות מעל קומת קרקע, תוספת של 5 קומות."/>
    <m/>
    <m/>
    <m/>
    <s v="NULL"/>
    <m/>
    <m/>
    <m/>
    <m/>
    <m/>
    <m/>
    <m/>
    <m/>
    <m/>
    <m/>
    <m/>
    <m/>
    <m/>
    <m/>
    <m/>
    <m/>
    <s v="שליפת כתובות (אוגוסט 2020)"/>
    <n v="2014"/>
    <x v="0"/>
    <s v="הריסה + בנייה"/>
    <m/>
    <m/>
    <n v="2"/>
    <m/>
    <m/>
    <m/>
    <n v="2"/>
    <s v="להיתר"/>
    <m/>
    <x v="0"/>
    <m/>
    <m/>
    <m/>
    <m/>
    <m/>
    <m/>
    <m/>
    <m/>
    <m/>
    <m/>
    <m/>
    <m/>
    <m/>
    <n v="122"/>
    <n v="122"/>
    <b v="1"/>
    <m/>
    <m/>
    <m/>
    <m/>
    <m/>
    <m/>
    <m/>
    <m/>
    <m/>
    <m/>
    <m/>
    <m/>
    <m/>
    <m/>
    <m/>
    <m/>
    <m/>
    <m/>
  </r>
  <r>
    <n v="791"/>
    <m/>
    <m/>
    <m/>
    <m/>
    <m/>
    <m/>
    <m/>
    <m/>
    <m/>
    <m/>
    <n v="34145"/>
    <m/>
    <s v="תל אביב"/>
    <x v="34"/>
    <x v="153"/>
    <m/>
    <m/>
    <m/>
    <s v="רשויות"/>
    <s v="פינוי-בינוי"/>
    <s v="בביצוע"/>
    <n v="3609939"/>
    <s v="553 20150177"/>
    <n v="553"/>
    <n v="20150177"/>
    <s v="בקשה להיתר"/>
    <s v="בניה חדשה"/>
    <n v="5093"/>
    <s v="רמת השרון"/>
    <n v="2650"/>
    <s v="החלוץ"/>
    <n v="101"/>
    <n v="19"/>
    <n v="19"/>
    <m/>
    <d v="2014-08-31T00:00:00"/>
    <n v="0"/>
    <n v="180"/>
    <m/>
    <m/>
    <n v="154"/>
    <m/>
    <m/>
    <m/>
    <m/>
    <m/>
    <s v="היתר הריסת בניינים קיימים ובניית מבנה שני 180 יח&quot;ד . ההקלות המבוקשת :  1.הקלה של 10% (50 ס&quot;מ) בקו בניין צידי.  2. במספר קומות 31 קומות במקום 26 קומות מעל קומת קרקע, תוספת של 5 קומות."/>
    <m/>
    <m/>
    <m/>
    <s v="NULL"/>
    <m/>
    <m/>
    <m/>
    <m/>
    <m/>
    <m/>
    <m/>
    <m/>
    <m/>
    <m/>
    <m/>
    <m/>
    <m/>
    <m/>
    <m/>
    <m/>
    <s v="שליפת כתובות (אוגוסט 2020)"/>
    <n v="2014"/>
    <x v="0"/>
    <s v="הריסה + בנייה"/>
    <m/>
    <m/>
    <n v="2"/>
    <m/>
    <m/>
    <n v="1"/>
    <n v="1"/>
    <s v="להיתר"/>
    <m/>
    <x v="0"/>
    <m/>
    <m/>
    <m/>
    <m/>
    <m/>
    <s v="היתר מאתר העירייה, לכן אין היתר ID"/>
    <m/>
    <m/>
    <m/>
    <m/>
    <m/>
    <m/>
    <m/>
    <n v="122"/>
    <n v="122"/>
    <b v="1"/>
    <m/>
    <m/>
    <m/>
    <m/>
    <m/>
    <m/>
    <m/>
    <m/>
    <m/>
    <m/>
    <m/>
    <m/>
    <m/>
    <m/>
    <m/>
    <m/>
    <m/>
    <m/>
  </r>
  <r>
    <n v="792"/>
    <m/>
    <m/>
    <m/>
    <m/>
    <m/>
    <m/>
    <m/>
    <m/>
    <m/>
    <m/>
    <n v="34145"/>
    <m/>
    <s v="תל אביב"/>
    <x v="34"/>
    <x v="153"/>
    <m/>
    <m/>
    <m/>
    <s v="רשויות"/>
    <s v="רשויות מקומיות - פינוי-בינוי"/>
    <s v="בביצוע"/>
    <n v="3610801"/>
    <s v="553 20160341"/>
    <n v="553"/>
    <n v="20160341"/>
    <s v="בקשה להיתר"/>
    <s v="בניה חדשה                               "/>
    <n v="5093"/>
    <s v="רמת השרון"/>
    <n v="2650"/>
    <s v="החלוץ"/>
    <n v="101"/>
    <n v="19"/>
    <n v="19"/>
    <m/>
    <d v="2016-05-18T00:00:00"/>
    <n v="0"/>
    <n v="150"/>
    <n v="40"/>
    <n v="114"/>
    <n v="154"/>
    <m/>
    <m/>
    <m/>
    <m/>
    <m/>
    <s v=" היתר בניה מבנה מגורים שני ממבנן הכולל  4 בניינים בהתאם לתוכנית האדריכלית למתחם יוספטל ברמה&quot;ש הכולל: 150 יח&quot;ד ב 26 קומות."/>
    <m/>
    <m/>
    <m/>
    <s v="NULL"/>
    <n v="20160341"/>
    <m/>
    <d v="2017-06-11T00:00:00"/>
    <m/>
    <m/>
    <m/>
    <m/>
    <m/>
    <m/>
    <m/>
    <n v="150"/>
    <m/>
    <m/>
    <s v="היתר בניה מבנה מגורים שני ממבנן הכולל 4 בניינים בהתאם לתוכנית האדריכלית למתחם ‏יוספטל ברמה&quot;ש הכולל: 150 יח&quot;ד ב 26 קומות."/>
    <m/>
    <m/>
    <m/>
    <n v="2016"/>
    <x v="7"/>
    <s v="בנייה"/>
    <s v="בנייה"/>
    <m/>
    <n v="2"/>
    <m/>
    <m/>
    <m/>
    <n v="2"/>
    <s v="להיתר"/>
    <m/>
    <x v="1"/>
    <m/>
    <m/>
    <s v="אתר העירייה"/>
    <n v="3609939"/>
    <m/>
    <m/>
    <m/>
    <m/>
    <m/>
    <m/>
    <m/>
    <m/>
    <m/>
    <n v="122"/>
    <n v="122"/>
    <b v="1"/>
    <m/>
    <m/>
    <m/>
    <m/>
    <m/>
    <m/>
    <m/>
    <m/>
    <m/>
    <m/>
    <m/>
    <m/>
    <m/>
    <m/>
    <m/>
    <m/>
    <m/>
    <m/>
  </r>
  <r>
    <n v="793"/>
    <m/>
    <m/>
    <m/>
    <m/>
    <m/>
    <m/>
    <m/>
    <m/>
    <m/>
    <m/>
    <n v="34145"/>
    <m/>
    <s v="תל אביב"/>
    <x v="34"/>
    <x v="153"/>
    <m/>
    <m/>
    <m/>
    <s v="רשויות"/>
    <s v="רשויות מקומיות - פינוי-בינוי"/>
    <s v="בביצוע"/>
    <n v="5396681"/>
    <s v="553 20180341"/>
    <n v="553"/>
    <n v="20180341"/>
    <s v="בקשה למידע"/>
    <s v="כללי"/>
    <n v="5093"/>
    <s v="רמת השרון"/>
    <n v="2650"/>
    <s v="החלוץ"/>
    <n v="101"/>
    <n v="19"/>
    <n v="19"/>
    <m/>
    <d v="2018-05-27T00:00:00"/>
    <n v="0"/>
    <n v="0"/>
    <m/>
    <m/>
    <n v="154"/>
    <m/>
    <m/>
    <m/>
    <m/>
    <m/>
    <s v="פירוט העבודה המבוקשת: היתר שינויים לבניין הנמצא בבנייה תחת היתר - תוספת 4 יח&quot;ד (154 סה&quot;כ) תוספת שטחים עיקריים - 120 מ&quot;ר שינוי קונטור חניון בין שלב א' - בנין 1 לשלב ב -בנין 2 ללא שינוי שטחי חניה"/>
    <m/>
    <m/>
    <m/>
    <s v="NULL"/>
    <m/>
    <m/>
    <m/>
    <m/>
    <m/>
    <m/>
    <m/>
    <m/>
    <m/>
    <m/>
    <m/>
    <m/>
    <m/>
    <m/>
    <m/>
    <m/>
    <m/>
    <n v="2018"/>
    <x v="0"/>
    <s v="בנייה"/>
    <m/>
    <m/>
    <n v="2"/>
    <n v="1"/>
    <n v="1"/>
    <m/>
    <n v="1"/>
    <s v="למידע"/>
    <m/>
    <x v="0"/>
    <m/>
    <m/>
    <m/>
    <m/>
    <m/>
    <m/>
    <m/>
    <m/>
    <m/>
    <m/>
    <m/>
    <m/>
    <m/>
    <n v="122"/>
    <n v="122"/>
    <b v="1"/>
    <m/>
    <m/>
    <m/>
    <m/>
    <m/>
    <m/>
    <m/>
    <m/>
    <m/>
    <m/>
    <m/>
    <m/>
    <m/>
    <m/>
    <m/>
    <m/>
    <m/>
    <m/>
  </r>
  <r>
    <n v="794"/>
    <m/>
    <m/>
    <m/>
    <m/>
    <m/>
    <m/>
    <m/>
    <m/>
    <m/>
    <m/>
    <n v="34145"/>
    <m/>
    <s v="תל אביב"/>
    <x v="34"/>
    <x v="153"/>
    <m/>
    <m/>
    <m/>
    <s v="רשויות"/>
    <s v="רשויות מקומיות - פינוי-בינוי"/>
    <s v="בביצוע"/>
    <n v="6869067"/>
    <s v="553 20180341"/>
    <n v="553"/>
    <n v="20180341"/>
    <s v="בקשה למידע"/>
    <s v="כללי"/>
    <n v="5093"/>
    <s v="רמת השרון"/>
    <n v="2650"/>
    <s v="החלוץ"/>
    <n v="101"/>
    <n v="19"/>
    <n v="19"/>
    <m/>
    <d v="2018-05-27T00:00:00"/>
    <n v="0"/>
    <n v="0"/>
    <m/>
    <m/>
    <n v="154"/>
    <m/>
    <m/>
    <m/>
    <m/>
    <m/>
    <s v="פירוט העבודה המבוקשת: היתר שינויים לבניין הנמצא בבנייה תחת היתר - תוספת 4 יח&quot;ד (154 סה&quot;כ) תוספת שטחים עיקריים - 120 מ&quot;ר שינוי קונטור חניון בין שלב א' - בנין 1 לשלב ב -בנין 2 ללא שינוי שטחי חניה"/>
    <m/>
    <m/>
    <m/>
    <s v="NULL"/>
    <m/>
    <m/>
    <m/>
    <m/>
    <m/>
    <m/>
    <m/>
    <m/>
    <m/>
    <m/>
    <m/>
    <m/>
    <m/>
    <m/>
    <m/>
    <m/>
    <m/>
    <n v="2018"/>
    <x v="0"/>
    <s v="בנייה"/>
    <m/>
    <m/>
    <m/>
    <m/>
    <m/>
    <m/>
    <n v="4"/>
    <s v="למידע"/>
    <m/>
    <x v="0"/>
    <m/>
    <m/>
    <m/>
    <m/>
    <m/>
    <m/>
    <m/>
    <m/>
    <m/>
    <m/>
    <m/>
    <m/>
    <m/>
    <n v="122"/>
    <n v="122"/>
    <b v="1"/>
    <m/>
    <m/>
    <m/>
    <m/>
    <m/>
    <m/>
    <m/>
    <m/>
    <m/>
    <m/>
    <m/>
    <m/>
    <m/>
    <m/>
    <m/>
    <m/>
    <m/>
    <m/>
  </r>
  <r>
    <n v="795"/>
    <m/>
    <m/>
    <m/>
    <m/>
    <m/>
    <m/>
    <m/>
    <m/>
    <m/>
    <m/>
    <n v="34145"/>
    <m/>
    <s v="תל אביב"/>
    <x v="34"/>
    <x v="153"/>
    <m/>
    <m/>
    <m/>
    <s v="רשויות"/>
    <s v="רשויות מקומיות - פינוי-בינוי"/>
    <s v="בביצוע"/>
    <n v="6869537"/>
    <s v="553 20190010"/>
    <n v="553"/>
    <n v="20190010"/>
    <s v="בקשה למידע"/>
    <s v="הקלה או שימוש חורג"/>
    <n v="5093"/>
    <s v="רמת השרון"/>
    <n v="2650"/>
    <s v="החלוץ"/>
    <n v="101"/>
    <n v="19"/>
    <n v="19"/>
    <m/>
    <d v="2019-01-06T00:00:00"/>
    <n v="0"/>
    <n v="0"/>
    <m/>
    <m/>
    <n v="154"/>
    <m/>
    <m/>
    <m/>
    <m/>
    <m/>
    <s v="הערות עורך:  תיק המידע מוגש בשנית רק לצורך הוספת הקלות שלא נרשמו בתיק המידע הראשון שהתקבל לפרוייקט - מספר בקשה - 6608346037-2 הקלה / שימוש חורג:  הקלה סוג ההקלה המבוקשת:  הקלה במספר יחידות דיור תאור ההקלה המבוקשת:  ע&quot;פ היתר השינויים - מבוקש להגיש בניין בן 130 יח&quot;ד + 24 יח&quot;ד (סה&quot;כ 154 יח&quot;ד) בהקלה מתוקף תקנות שבס ( עד 20% הקלה במספר יח&quot;ד ). לחילופין מבוקש להגיש בניין בן 140 יח&quot;ד + 14 יח&quot;ד (סה&quot;כ 154 יח&quot;ד) בהקלה מת"/>
    <m/>
    <m/>
    <m/>
    <s v="NULL"/>
    <m/>
    <m/>
    <m/>
    <m/>
    <m/>
    <m/>
    <m/>
    <m/>
    <m/>
    <m/>
    <m/>
    <m/>
    <m/>
    <m/>
    <m/>
    <m/>
    <m/>
    <n v="2019"/>
    <x v="0"/>
    <s v="בנייה (שינויים)"/>
    <m/>
    <m/>
    <n v="2"/>
    <m/>
    <m/>
    <m/>
    <n v="2"/>
    <s v="למידע"/>
    <m/>
    <x v="0"/>
    <m/>
    <m/>
    <m/>
    <m/>
    <m/>
    <m/>
    <m/>
    <m/>
    <m/>
    <m/>
    <m/>
    <m/>
    <m/>
    <n v="122"/>
    <n v="122"/>
    <b v="1"/>
    <m/>
    <m/>
    <m/>
    <m/>
    <m/>
    <m/>
    <m/>
    <m/>
    <m/>
    <m/>
    <m/>
    <m/>
    <m/>
    <m/>
    <m/>
    <m/>
    <m/>
    <m/>
  </r>
  <r>
    <n v="796"/>
    <m/>
    <m/>
    <m/>
    <m/>
    <m/>
    <m/>
    <m/>
    <m/>
    <m/>
    <m/>
    <n v="34145"/>
    <m/>
    <s v="תל אביב"/>
    <x v="34"/>
    <x v="153"/>
    <m/>
    <m/>
    <m/>
    <s v="רשויות"/>
    <s v="רשויות מקומיות - פינוי-בינוי"/>
    <s v="בביצוע"/>
    <n v="6869655"/>
    <s v="553 20190130"/>
    <n v="553"/>
    <n v="20190130"/>
    <s v="בקשה להיתר - הקלות ו/או שימוש חורג 90 יום"/>
    <s v="תוכנית שינויים"/>
    <n v="5093"/>
    <s v="רמת השרון"/>
    <n v="2650"/>
    <s v="החלוץ"/>
    <n v="101"/>
    <n v="19"/>
    <n v="19"/>
    <m/>
    <d v="2019-02-17T00:00:00"/>
    <n v="0"/>
    <n v="0"/>
    <m/>
    <m/>
    <n v="154"/>
    <m/>
    <m/>
    <m/>
    <m/>
    <m/>
    <s v="היתר שינויים בגין השינואים הבאים : מוגשות 130 יח&quot;ד לפני הקלה - 145 יח&quot;ד לאחר הקלה ע&quot;פ תקנת שבס (20%) לחילופין מבקש להגיש בניין בן 140 יח&quot;ד בהקלה (סה&quot;כ 154יח&quot;ד) מתוקף תקנות שבס כחלון .הוספת מחסנים בקומת הקרקע ובקומת המרתף.שינוי בגרעין הבניין , הגדלת 11 דירות בשטח של 6 מ&quot;ר כל אחד ,עדכון בחלוקת שיטחי מרתף בין בניין 1 ל 2 ללא שינוי מספר החניות וללא תוספת שטח ליניון הכולל."/>
    <m/>
    <m/>
    <m/>
    <s v="NULL"/>
    <m/>
    <m/>
    <m/>
    <m/>
    <m/>
    <m/>
    <m/>
    <m/>
    <m/>
    <m/>
    <m/>
    <m/>
    <m/>
    <m/>
    <m/>
    <m/>
    <m/>
    <n v="2019"/>
    <x v="0"/>
    <s v="בנייה"/>
    <m/>
    <m/>
    <n v="2"/>
    <m/>
    <m/>
    <m/>
    <n v="2"/>
    <s v="להיתר"/>
    <m/>
    <x v="0"/>
    <m/>
    <m/>
    <m/>
    <m/>
    <m/>
    <m/>
    <m/>
    <m/>
    <m/>
    <m/>
    <m/>
    <m/>
    <m/>
    <n v="122"/>
    <n v="122"/>
    <b v="1"/>
    <m/>
    <m/>
    <m/>
    <m/>
    <m/>
    <m/>
    <m/>
    <m/>
    <m/>
    <m/>
    <m/>
    <m/>
    <m/>
    <m/>
    <m/>
    <m/>
    <m/>
    <m/>
  </r>
  <r>
    <n v="797"/>
    <m/>
    <m/>
    <m/>
    <m/>
    <m/>
    <m/>
    <m/>
    <m/>
    <m/>
    <m/>
    <n v="34145"/>
    <m/>
    <s v="תל אביב"/>
    <x v="34"/>
    <x v="153"/>
    <m/>
    <m/>
    <m/>
    <s v="רשויות"/>
    <s v="רשויות מקומיות - פינוי-בינוי"/>
    <s v="בביצוע"/>
    <n v="6869816"/>
    <s v="553 20190298"/>
    <n v="553"/>
    <n v="20190298"/>
    <s v="בקשה להיתר"/>
    <s v="תוכנית שינויים"/>
    <n v="5093"/>
    <s v="רמת השרון"/>
    <n v="2650"/>
    <s v="החלוץ"/>
    <n v="101"/>
    <n v="19"/>
    <n v="19"/>
    <m/>
    <d v="2019-04-11T00:00:00"/>
    <n v="150"/>
    <n v="4"/>
    <m/>
    <m/>
    <n v="154"/>
    <m/>
    <m/>
    <m/>
    <m/>
    <m/>
    <s v="היתר שינויים לבניין 2 מתוך 4 ע&quot;פ תכנית מתחם יוספטל. היתר שינויים בגין השינויים הבאים: תוספת 4 יח&quot;ד - 2 יח&quot;ד בקומה 25 ו2 יח&quot;ד בקומה 26 סה&quot;כ 154 יח&quot;ד בבניין. בנוסף מבוקשת תוספת מחסנים בקומת קרקע ובקומת מרתף , שינוי בגרעין הבניין הגדלת 11 דירות בשטח של כ 6 מ&quot;ר כ&quot;א , עדכון בחלוקת שטחי המרתף בין בניין 1 ל  2 ללא שינוי החניות וללא תוספת שטח לחניון כולל"/>
    <m/>
    <m/>
    <m/>
    <s v="NULL"/>
    <m/>
    <m/>
    <m/>
    <m/>
    <m/>
    <m/>
    <m/>
    <m/>
    <m/>
    <m/>
    <m/>
    <m/>
    <m/>
    <m/>
    <m/>
    <m/>
    <m/>
    <n v="2019"/>
    <x v="0"/>
    <s v="בנייה"/>
    <m/>
    <m/>
    <n v="2"/>
    <m/>
    <m/>
    <m/>
    <n v="2"/>
    <s v="להיתר"/>
    <m/>
    <x v="0"/>
    <m/>
    <m/>
    <m/>
    <m/>
    <m/>
    <m/>
    <m/>
    <m/>
    <m/>
    <m/>
    <m/>
    <m/>
    <m/>
    <n v="122"/>
    <n v="122"/>
    <b v="1"/>
    <m/>
    <m/>
    <m/>
    <m/>
    <m/>
    <m/>
    <m/>
    <m/>
    <m/>
    <m/>
    <m/>
    <m/>
    <m/>
    <m/>
    <m/>
    <m/>
    <m/>
    <m/>
  </r>
  <r>
    <n v="798"/>
    <m/>
    <m/>
    <m/>
    <m/>
    <m/>
    <m/>
    <m/>
    <m/>
    <m/>
    <m/>
    <n v="34145"/>
    <m/>
    <s v="תל אביב"/>
    <x v="34"/>
    <x v="153"/>
    <m/>
    <m/>
    <m/>
    <s v="רשויות"/>
    <s v="רשויות מקומיות - פינוי-בינוי"/>
    <s v="בביצוע"/>
    <n v="5396658"/>
    <s v="553 20180066"/>
    <n v="553"/>
    <n v="20180066"/>
    <s v="בקשה למידע"/>
    <s v="בניה חדשה"/>
    <n v="1707"/>
    <s v="רמת השרון"/>
    <n v="2650"/>
    <s v="החלוץ"/>
    <n v="101"/>
    <n v="23"/>
    <n v="23"/>
    <m/>
    <d v="2018-01-22T00:00:00"/>
    <n v="0"/>
    <n v="234"/>
    <m/>
    <m/>
    <n v="234"/>
    <m/>
    <m/>
    <m/>
    <m/>
    <m/>
    <s v="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
    <m/>
    <m/>
    <m/>
    <s v="NULL"/>
    <m/>
    <m/>
    <m/>
    <m/>
    <m/>
    <m/>
    <m/>
    <m/>
    <m/>
    <m/>
    <m/>
    <m/>
    <m/>
    <m/>
    <m/>
    <m/>
    <m/>
    <n v="2018"/>
    <x v="0"/>
    <s v="בנייה"/>
    <m/>
    <m/>
    <n v="3"/>
    <n v="1"/>
    <n v="1"/>
    <m/>
    <n v="1"/>
    <s v="למידע"/>
    <m/>
    <x v="0"/>
    <m/>
    <m/>
    <m/>
    <m/>
    <m/>
    <m/>
    <m/>
    <m/>
    <m/>
    <m/>
    <m/>
    <m/>
    <m/>
    <n v="122"/>
    <n v="122"/>
    <b v="1"/>
    <m/>
    <m/>
    <m/>
    <m/>
    <m/>
    <m/>
    <m/>
    <m/>
    <m/>
    <m/>
    <m/>
    <m/>
    <m/>
    <m/>
    <m/>
    <m/>
    <m/>
    <m/>
  </r>
  <r>
    <n v="799"/>
    <m/>
    <m/>
    <m/>
    <m/>
    <m/>
    <m/>
    <m/>
    <m/>
    <m/>
    <m/>
    <n v="34145"/>
    <m/>
    <s v="תל אביב"/>
    <x v="34"/>
    <x v="153"/>
    <m/>
    <m/>
    <m/>
    <s v="רשויות"/>
    <s v="רשויות מקומיות - פינוי-בינוי"/>
    <s v="בביצוע"/>
    <n v="6868804"/>
    <s v="553 20180066"/>
    <n v="553"/>
    <n v="20180066"/>
    <s v="בקשה למידע"/>
    <s v="בניה חדשה"/>
    <n v="1707"/>
    <s v="רמת השרון"/>
    <n v="2650"/>
    <s v="החלוץ"/>
    <n v="101"/>
    <n v="23"/>
    <n v="23"/>
    <m/>
    <d v="2018-01-22T00:00:00"/>
    <n v="0"/>
    <n v="234"/>
    <m/>
    <m/>
    <n v="234"/>
    <m/>
    <m/>
    <m/>
    <m/>
    <m/>
    <s v="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פטל ברמה&quot;ש פירוט לגבי הבניה המבוקשת  היתר בניה למבנה שלישי (234 יח&quot;ד) ממבנן הכולל 4 בנינים בהתאם לתוכנית העיצוב האדריכלית של מתחם יוספטל ברמה&quot;ש"/>
    <m/>
    <m/>
    <m/>
    <s v="NULL"/>
    <m/>
    <m/>
    <m/>
    <m/>
    <m/>
    <m/>
    <m/>
    <m/>
    <m/>
    <m/>
    <m/>
    <m/>
    <m/>
    <m/>
    <m/>
    <m/>
    <m/>
    <n v="2018"/>
    <x v="0"/>
    <s v="בנייה"/>
    <m/>
    <m/>
    <m/>
    <m/>
    <m/>
    <m/>
    <n v="4"/>
    <s v="למידע"/>
    <m/>
    <x v="0"/>
    <m/>
    <m/>
    <m/>
    <m/>
    <m/>
    <m/>
    <m/>
    <m/>
    <m/>
    <m/>
    <m/>
    <m/>
    <m/>
    <n v="122"/>
    <n v="122"/>
    <b v="1"/>
    <m/>
    <m/>
    <m/>
    <m/>
    <m/>
    <m/>
    <m/>
    <m/>
    <m/>
    <m/>
    <m/>
    <m/>
    <m/>
    <m/>
    <m/>
    <m/>
    <m/>
    <m/>
  </r>
  <r>
    <n v="800"/>
    <m/>
    <m/>
    <m/>
    <m/>
    <m/>
    <m/>
    <m/>
    <m/>
    <m/>
    <m/>
    <n v="34145"/>
    <m/>
    <s v="תל אביב"/>
    <x v="34"/>
    <x v="153"/>
    <m/>
    <m/>
    <m/>
    <s v="רשויות"/>
    <s v="רשויות מקומיות - פינוי-בינוי"/>
    <s v="בביצוע"/>
    <n v="7026123"/>
    <s v="553 20200009"/>
    <n v="553"/>
    <n v="20200009"/>
    <s v="בקשה להיתר"/>
    <s v="בניה חדשה"/>
    <n v="1707"/>
    <s v="רמת השרון"/>
    <n v="2650"/>
    <s v="החלוץ"/>
    <n v="101"/>
    <n v="23"/>
    <n v="23"/>
    <m/>
    <d v="2020-01-02T00:00:00"/>
    <n v="0"/>
    <n v="171"/>
    <n v="41"/>
    <n v="130"/>
    <n v="171"/>
    <m/>
    <m/>
    <s v="בקשה המשכית"/>
    <s v="חישוב מתמטי"/>
    <s v="מהות הבקשה"/>
    <s v="היתר למבנה שלישי מתוך ארבע מבנים בהתאם לתכנית אדרכלית למתחם יוספטל ות 137 יחד בתוספת של 25% במספר היחד סהכ 171 יחד בבניין פירוט נוסף מרישוי זמין:  מבנה בן 171 יחד - 26 קומות"/>
    <m/>
    <m/>
    <m/>
    <s v="NULL"/>
    <m/>
    <m/>
    <m/>
    <m/>
    <m/>
    <m/>
    <m/>
    <m/>
    <m/>
    <m/>
    <m/>
    <m/>
    <m/>
    <m/>
    <m/>
    <m/>
    <m/>
    <n v="2020"/>
    <x v="0"/>
    <s v="בנייה"/>
    <m/>
    <m/>
    <n v="3"/>
    <m/>
    <m/>
    <n v="1"/>
    <n v="1"/>
    <s v="להיתר"/>
    <m/>
    <x v="0"/>
    <m/>
    <m/>
    <m/>
    <m/>
    <n v="2134162"/>
    <m/>
    <m/>
    <m/>
    <m/>
    <m/>
    <m/>
    <m/>
    <m/>
    <n v="122"/>
    <n v="122"/>
    <b v="1"/>
    <m/>
    <m/>
    <m/>
    <m/>
    <m/>
    <m/>
    <s v="אין מידע באתר העירייה. במדלן מופיע היתר בנייה"/>
    <s v="לא היו החלטות בבקשה"/>
    <m/>
    <m/>
    <m/>
    <m/>
    <m/>
    <m/>
    <m/>
    <m/>
    <m/>
    <m/>
  </r>
  <r>
    <n v="2126"/>
    <s v="פברואר 2022 - טיוב בקשה וסמל כפולים"/>
    <s v="כן"/>
    <s v="כן"/>
    <m/>
    <s v="לטייב - מהות בקשה שונה, יש היתר חדש"/>
    <s v="כפול עם נתוני עבר"/>
    <m/>
    <m/>
    <s v="פינוי בינוי"/>
    <s v="ניתן היתר בניה"/>
    <n v="34145"/>
    <m/>
    <s v="תל אביב"/>
    <x v="34"/>
    <x v="153"/>
    <m/>
    <m/>
    <m/>
    <s v="רשויות"/>
    <s v="פינוי בינוי"/>
    <m/>
    <n v="7592337"/>
    <s v="553 20200329"/>
    <n v="553"/>
    <n v="20200329"/>
    <s v="בקשה להיתר - הקלות ו/או שימוש חורג 90 יום                                       "/>
    <s v="חפירה ודיפון                            "/>
    <n v="1707"/>
    <s v="רמת השרון"/>
    <n v="2650"/>
    <s v="החלוץ                                                       "/>
    <n v="101"/>
    <n v="23"/>
    <n v="23"/>
    <m/>
    <d v="2020-06-01T00:00:00"/>
    <n v="0"/>
    <n v="0"/>
    <m/>
    <m/>
    <m/>
    <s v="2022_01"/>
    <d v="2022-01-11T16:30:30"/>
    <s v="NULL"/>
    <s v="NULL"/>
    <m/>
    <s v=" חפירה ודיפון שלב ג' בנין 3 דיון קביעת שלבים לפי סעיף 59 ב' לתקנות התכנון והבניה רישוי בניה) תשעו 2016) בבקשה להיתר בבנין 3 מגרש 1071 - בקשה להריסה חפירה ודיפון הריסה בשני שלבים חפירה בעומק של 18.20 מ' + דיפונים + עוגנים + הריסת מקלטים                                                                                                                                                                                                                                                                                                                                                                                                                                                                                                                                                                                                                                                                                                                                                                                            "/>
    <n v="2021001"/>
    <d v="2021-01-12T00:00:00"/>
    <s v="  הוועדה מחליטה לקבל את המלצת הצוות המקצועי ולאשרר את החלטת  וועדת המשנה מתאריך 22.9.2020.  נערכה הצבעה:  בעד 8 - מר אבי גרובר,  דר צחי שריב, מר דני לביא, גב' ענבל דדון, גב' בת שבע  אלקובי, עוד עידן למדן, פרופ' נטע זיו, מר גיא קלנר.  נמנע 6 - מר מיכאל דורון מר יעקב קורצקי, מר רביד פלד, מר רוני בלקין, מר  רמי בר לב, גב' דברת וייזר.                                                                                                                                                                                                                                                                                                                                                                                                                                                                                                                                                                                                                                                                                          "/>
    <n v="2164210"/>
    <n v="20200329"/>
    <s v="בקשה להיתר - הקלות ו/או שימוש חורג 90 יום                                       "/>
    <d v="2021-11-16T00:00:00"/>
    <s v="כללי                                                                                      "/>
    <n v="0"/>
    <n v="0"/>
    <m/>
    <m/>
    <m/>
    <m/>
    <m/>
    <m/>
    <s v="NULL"/>
    <s v="חפירה ודיפון עומק חפירה 18.20 מטר ובנפח של כ- 44,000 מק כולל דיפונים ועוגנים"/>
    <s v="2022_01"/>
    <d v="2022-01-11T16:30:32"/>
    <s v="כתובת"/>
    <n v="2020"/>
    <x v="1"/>
    <s v="חפירה ודיפון"/>
    <s v="חפירה ודיפון"/>
    <m/>
    <n v="3"/>
    <m/>
    <m/>
    <m/>
    <n v="2"/>
    <s v="להיתר"/>
    <m/>
    <x v="2"/>
    <m/>
    <m/>
    <m/>
    <m/>
    <m/>
    <m/>
    <m/>
    <m/>
    <m/>
    <m/>
    <m/>
    <m/>
    <m/>
    <n v="122"/>
    <n v="122"/>
    <b v="1"/>
    <m/>
    <m/>
    <m/>
    <m/>
    <m/>
    <m/>
    <m/>
    <m/>
    <m/>
    <s v="פיש"/>
    <s v="שחר"/>
    <m/>
    <m/>
    <m/>
    <m/>
    <m/>
    <m/>
    <m/>
  </r>
  <r>
    <n v="1508"/>
    <m/>
    <m/>
    <m/>
    <m/>
    <m/>
    <m/>
    <m/>
    <m/>
    <m/>
    <m/>
    <n v="34145"/>
    <m/>
    <s v="תל אביב"/>
    <x v="34"/>
    <x v="153"/>
    <m/>
    <m/>
    <m/>
    <s v="רשויות"/>
    <s v="פינוי-בינוי"/>
    <s v="בביצוע"/>
    <n v="7145312"/>
    <s v="553 20200329"/>
    <n v="553"/>
    <n v="20200329"/>
    <s v="בקשה להיתר - הקלות ו/או שימוש חורג 90 יום                                       "/>
    <s v="חפירה ודיפון                            "/>
    <n v="1707"/>
    <s v="רמת השרון"/>
    <n v="2650"/>
    <s v="החלוץ                                                       "/>
    <n v="101"/>
    <n v="23"/>
    <n v="23"/>
    <m/>
    <d v="2020-06-01T00:00:00"/>
    <n v="0"/>
    <n v="0"/>
    <m/>
    <m/>
    <m/>
    <s v="2020_02"/>
    <d v="2020-11-24T10:27:21"/>
    <m/>
    <m/>
    <m/>
    <s v=" בניין 3 מגרש 1071 - בקשה להריסה חפירה ודיפון הריסה בשני שלבים חפירה בעומק של 18.20 מ' + דיפונים + עוגנים + הריסת מקלטים ההקלה המבוקשת : הקלה מרש/991 סעיף 6.4 (נספח שלביות בניה והריסה) הקלה בסדר הביצוע של שלב A2  כך שהריסת הבניין בחלקה 231 תבוצע לפני השלמת הבניה של הבנין השלישי                                                                                                                                                                                                                                                                                                                                                                                                                                                                                                                                                                                                                                                                                                                                                  "/>
    <n v="2020019"/>
    <d v="2020-09-22T00:00:00"/>
    <s v="  הוועדה מחליטה לקבל חלקית את המלצת מהנדסת העיר ולאשר הבקשה בכפוף  לתיקונים האמורים לעיל בהערות הבדיקה ולמילוי גיליון הדרישות:  1. לא לאשר את ההקלה המבוקשת לעניין שינוי שלביות הריסה (נערכה הצבעה בנפרד).  2. יובהר, אין משום מתן היתר להריסה חפירה ודיפון למרתפי חניה, משום הסכמה  כלשהי, לניוד יחד או תוספת יחד לבניין השלישי,  ונושא זה לא הובא לדיון בפני  הוועדה.  אישור נספח התנועה המבוקש אינו מהווה הסכמה ל - 171 יחד במבנה זה והוועדה תדון  בנושא יחד לעת הגשת הבקשה להיתר למבנה, לפיכך יומצא לוועדה כתב התחייבות  שיפוי וויתור על תביעות מטעם היזם / המבקש כלפי הוועדה.  3. לנושא הניקוז יש להגיש חווד הידרולוג המציגה פתרונות חלחול למתחם כולו, כולל  כל 4 המבנים, ובאופן שמציג את אחוז החלחול בתחום המגרשים גם יחד, וכן נספח  הכולל כל פתרונות הניקוז בסביבת הפרויקט בוואדי ובמורד תוך בחינת יכולת הקיבולת  של המערכות הקיימות והנדרשות וזאת לאור ההקלה המבוקשת באחוזי החלחול  בתחום  המגרשים והמגרש נשוא הדיון, ( מבוקש % 10 במגרש זה עפ חווד המצורפת ).  יש להמציא פיתרון משלים לתשתית הניקוז בדרך של תיעול ברחוב"/>
    <s v="NULL"/>
    <m/>
    <m/>
    <m/>
    <m/>
    <m/>
    <m/>
    <m/>
    <m/>
    <m/>
    <m/>
    <m/>
    <m/>
    <m/>
    <m/>
    <s v="NULL"/>
    <s v="NULL"/>
    <s v="לפי גוש חלקה (מרץ 2021)"/>
    <n v="2020"/>
    <x v="0"/>
    <s v="הריסה + חפירה ודיפון"/>
    <m/>
    <m/>
    <n v="3"/>
    <m/>
    <m/>
    <m/>
    <n v="4"/>
    <s v="להיתר"/>
    <m/>
    <x v="0"/>
    <m/>
    <m/>
    <m/>
    <m/>
    <m/>
    <m/>
    <m/>
    <m/>
    <m/>
    <m/>
    <m/>
    <m/>
    <m/>
    <n v="122"/>
    <n v="122"/>
    <b v="1"/>
    <m/>
    <m/>
    <m/>
    <m/>
    <m/>
    <m/>
    <m/>
    <s v="אישור"/>
    <s v="  הוועדה מחליטה לקבל חלקית את המלצת מהנדסת העיר ולאשר הבקשה בכפוף  לתיקונים האמורים לעיל בהערות הבדיקה ולמילוי גיליון הדרישות:  1. לא לאשר את ההקלה המבוקשת לעניין שינוי שלביות הריסה (נערכה הצבעה בנפרד).  2. יובהר, אין משום מתן היתר להריסה חפירה ודיפון למרתפי חניה, משום הסכמה  כלשהי, לניוד יחד או תוספת יחד לבניין השלישי,  ונושא זה לא הובא לדיון בפני  הוועדה.  אישור נספח התנועה המבוקש אינו מהווה הסכמה ל - 171 יחד במבנה זה והוועדה תדון  בנושא יחד לעת הגשת הבקשה להיתר למבנה, לפיכך יומצא לוועדה כתב התחייבות  שיפוי וויתור על תביעות מטעם היזם / המבקש כלפי הוועדה.  3. לנושא הניקוז יש להגיש חווד הידרולוג המציגה פתרונות חלחול למתחם כולו, כולל  כל 4 המבנים, ובאופן שמציג את אחוז החלחול בתחום המגרשים גם יחד, וכן נספח  הכולל כל פתרונות הניקוז בסביבת הפרויקט בוואדי ובמורד תוך בחינת יכולת הקיבולת  של המערכות הקיימות והנדרשות וזאת לאור ההקלה המבוקשת באחוזי החלחול  בתחום  המגרשים והמגרש נשוא הדיון, ( מבוקש % 10 במגרש זה עפ חווד המצורפת ).  יש להמציא פיתרון משלים לתשתית הניקוז בדרך של תיעול ברחוב"/>
    <m/>
    <m/>
    <m/>
    <m/>
    <m/>
    <m/>
    <m/>
    <m/>
    <m/>
  </r>
  <r>
    <n v="1513"/>
    <m/>
    <m/>
    <m/>
    <m/>
    <m/>
    <m/>
    <s v="הכתובת במתחם"/>
    <m/>
    <m/>
    <m/>
    <n v="34145"/>
    <m/>
    <s v="תל אביב"/>
    <x v="34"/>
    <x v="153"/>
    <m/>
    <m/>
    <m/>
    <s v="רשויות"/>
    <s v="פינוי-בינוי"/>
    <s v="בביצוע"/>
    <n v="7237830"/>
    <s v="553 20200726"/>
    <n v="553"/>
    <n v="20200726"/>
    <s v="בקשה למידע                                                                      "/>
    <s v="בניה חדשה                               "/>
    <n v="1707"/>
    <s v="רמת השרון"/>
    <n v="2650"/>
    <s v="החלוץ                                                       "/>
    <n v="101"/>
    <n v="23"/>
    <n v="23"/>
    <m/>
    <d v="2020-12-01T00:00:00"/>
    <n v="0"/>
    <n v="171"/>
    <n v="41"/>
    <n v="130"/>
    <n v="171"/>
    <s v="2020_04"/>
    <d v="2021-01-28T10:47:10"/>
    <s v="בקשה המשכית"/>
    <s v="חישוב מתמטי"/>
    <s v="נתוני העירייה"/>
    <s v=" הערות עורך:  מגרש 1071 - 2695 מ&quot;ר"/>
    <s v="NULL"/>
    <s v="NULL"/>
    <s v="NULL"/>
    <s v="NULL"/>
    <m/>
    <m/>
    <m/>
    <m/>
    <m/>
    <m/>
    <m/>
    <m/>
    <m/>
    <m/>
    <m/>
    <m/>
    <m/>
    <m/>
    <s v="NULL"/>
    <s v="NULL"/>
    <s v="לפי גוש חלקה (מרץ 2021)"/>
    <n v="2020"/>
    <x v="0"/>
    <m/>
    <m/>
    <s v="הבקשה לא נמצאה באתר העירייה"/>
    <n v="3"/>
    <m/>
    <m/>
    <m/>
    <n v="2"/>
    <s v="למידע"/>
    <m/>
    <x v="0"/>
    <m/>
    <m/>
    <m/>
    <m/>
    <m/>
    <m/>
    <m/>
    <m/>
    <m/>
    <m/>
    <m/>
    <m/>
    <m/>
    <n v="122"/>
    <n v="122"/>
    <b v="1"/>
    <m/>
    <m/>
    <m/>
    <m/>
    <m/>
    <m/>
    <m/>
    <s v="הבקשה לא נמצאה באתר העירייה"/>
    <m/>
    <m/>
    <m/>
    <m/>
    <m/>
    <m/>
    <m/>
    <m/>
    <m/>
    <m/>
  </r>
  <r>
    <n v="2006"/>
    <m/>
    <m/>
    <m/>
    <m/>
    <m/>
    <m/>
    <m/>
    <m/>
    <m/>
    <m/>
    <n v="34145"/>
    <m/>
    <s v="תל אביב"/>
    <x v="34"/>
    <x v="153"/>
    <m/>
    <m/>
    <m/>
    <s v="רשויות"/>
    <s v="פינוי בינוי"/>
    <s v="בביצוע"/>
    <n v="7457436"/>
    <s v="553 20210304"/>
    <n v="553"/>
    <n v="20210304"/>
    <s v="בקשה להיתר                                                                      "/>
    <s v="הריסה                                   "/>
    <n v="1707"/>
    <s v="רמת השרון"/>
    <n v="2650"/>
    <s v="החלוץ                                                       "/>
    <n v="101"/>
    <n v="23"/>
    <n v="23"/>
    <m/>
    <d v="2021-04-28T00:00:00"/>
    <n v="0"/>
    <n v="0"/>
    <n v="41"/>
    <n v="130"/>
    <n v="171"/>
    <s v="2021_03"/>
    <d v="2021-07-15T12:02:09"/>
    <s v="מהות הבקשה"/>
    <s v="חישוב מתמטי"/>
    <s v="בקשה מובילה"/>
    <s v="  בקשה להריסת מבנים בחלקות הבאות :חלקה 231 - 24 יחד | חלקה 232 - 16 יחד | חלקה 245 - 1 יחד | חלקה 233 - מקלט                                                                                                                                                                                                                                                                                                                                                                                                                                                                                                                                                                                                                                                                                                                                                                                                                                                                                                                         "/>
    <n v="2021008"/>
    <d v="2021-06-03T00:00:00"/>
    <s v="  לאשר את הבקשה בתנאי מילוי גיליון הדרישות  ובתנאים כדלקמן:  ניתוק תשתיות והריסת מקלט 304 ו/או כל פעולת אחרת כהכנה להריסתו,  יבוצעו לאחר ביצוע במלואם של פתרונות מיגון חלופיים לדיירים על ידי היזם ועל  חשבונו ובאישור מנהל אגף חירום ובטחון של העירייה, בהתאם להתחיבות היזם  מיום 21.6.2020 במקום שייקבע עי העירייה ובאופן מיידי.                                                                                                                                                                                                                                                                                                                                                                                                                                                                                                                                                                                                                                                                                                     "/>
    <n v="2134162"/>
    <n v="20210304"/>
    <s v="בקשה להיתר                                                                      "/>
    <d v="2021-06-24T00:00:00"/>
    <s v="כללי                                                                                      "/>
    <n v="0"/>
    <n v="0"/>
    <n v="41"/>
    <s v="מהות ההיתר"/>
    <n v="130"/>
    <s v="חישוב מתמטי"/>
    <n v="171"/>
    <s v="בקשה"/>
    <m/>
    <s v="בקשה להריסת מבנים בחלקות : 231 - 24 יח&quot;ד 232 - 16 יח&quot;ד 245 - 1 יח&quot;ד + הריסת מקלטים בחלקה"/>
    <s v="2021_03"/>
    <d v="2021-07-15T12:02:11"/>
    <s v="תוכנית"/>
    <n v="2021"/>
    <x v="1"/>
    <s v="הריסה"/>
    <s v="הריסה"/>
    <m/>
    <n v="3"/>
    <m/>
    <m/>
    <m/>
    <n v="2"/>
    <s v="להיתר"/>
    <m/>
    <x v="1"/>
    <m/>
    <m/>
    <m/>
    <n v="7026123"/>
    <m/>
    <m/>
    <m/>
    <m/>
    <m/>
    <m/>
    <m/>
    <m/>
    <m/>
    <n v="122"/>
    <n v="122"/>
    <b v="1"/>
    <m/>
    <m/>
    <m/>
    <m/>
    <m/>
    <m/>
    <m/>
    <m/>
    <m/>
    <m/>
    <m/>
    <m/>
    <m/>
    <m/>
    <m/>
    <m/>
    <m/>
    <m/>
  </r>
  <r>
    <n v="2369"/>
    <s v="פברואר 2022 - טיוב בקשות שאינן כפולות"/>
    <s v="כן"/>
    <m/>
    <m/>
    <m/>
    <m/>
    <m/>
    <m/>
    <s v="פינוי בינוי"/>
    <s v="ניתן היתר בניה"/>
    <n v="34145"/>
    <m/>
    <s v="תל אביב"/>
    <x v="34"/>
    <x v="153"/>
    <m/>
    <m/>
    <m/>
    <s v="רשויות"/>
    <s v="פינוי בינוי"/>
    <m/>
    <n v="7553009"/>
    <s v="553 20210694"/>
    <n v="553"/>
    <n v="20210694"/>
    <s v="בקשה להיתר - הקלות ו/או שימוש חורג 90 יום                                       "/>
    <s v="בניה חדשה                               "/>
    <n v="1707"/>
    <s v="רמת השרון"/>
    <n v="2650"/>
    <s v="החלוץ                                                       "/>
    <n v="101"/>
    <n v="23"/>
    <n v="23"/>
    <m/>
    <d v="2021-09-29T00:00:00"/>
    <n v="0"/>
    <n v="171"/>
    <m/>
    <m/>
    <n v="171"/>
    <s v="2021_07"/>
    <d v="2021-11-16T12:46:04"/>
    <m/>
    <m/>
    <s v="מהות הבקשה"/>
    <s v=" בנית בניין חדש 171 יחד  27 קומות מעל קומות קרקע בגובה של 128 מ' המבנה ה- 3 מתוך 4 בניינים. הכולל: 4 מרתפי חניה + מחסנים + מועדון דיירים + חדר טרפו + צובר גז + גדרות + פיתוח שטח. הקלות מבוקשות: 1.     הקלה לקו בנין צידי דרום מזרחי 4.50 מ' במקום 5.00 מ' 2.     הקלה מרש/991 סעיף 4.1.2 א' (2) לגובה הבניה 128 מ' במקום 121 מ' 3.     תוספת קומת מחסנים בין קומת הקרקע לקומה א' 4.     הקלה מרש/781 קומת מרתף עליונה במקום 3.5 מ' מבוקש 6.05 מ' סעיף 11 ה' 5.     הקלה מתכנית רש/679 סעיף 3.3.4 לגובה פרגולה מ- 2.20 מ' ל- 1. פרגולה קומה א' 300 . 2. פרגולה בקומה עליונה 4.79 מ' 6.     הקלה מתכנית רש/679 סעיף 3.3 בקומה עליונה הקלה מקונסטרוקציה קלה לקונסטרוקציה מבטון. 7.     הקלה מתכנית רש/679 סעיף 3.3.2 לפרגולה בקומה א' ולא בקומת הקרקע או במרפסת גג עם חדר יציאה לגג. 8. הקלה מרש/מק 1093 שטח מרפסות ליחד גדול מ- 12 מר ליחד                                                                                                                                                                                         "/>
    <n v="0"/>
    <s v="NULL"/>
    <s v="NULL"/>
    <s v="NULL"/>
    <m/>
    <s v="NULL"/>
    <m/>
    <s v="NULL"/>
    <s v="NULL"/>
    <s v="NULL"/>
    <m/>
    <m/>
    <m/>
    <m/>
    <m/>
    <m/>
    <s v="NULL"/>
    <m/>
    <s v="NULL"/>
    <s v="NULL"/>
    <s v="כתובת"/>
    <n v="2021"/>
    <x v="0"/>
    <s v="בנייה"/>
    <m/>
    <m/>
    <n v="3"/>
    <m/>
    <m/>
    <m/>
    <n v="2"/>
    <s v="להיתר"/>
    <m/>
    <x v="0"/>
    <m/>
    <m/>
    <m/>
    <m/>
    <m/>
    <m/>
    <m/>
    <m/>
    <m/>
    <m/>
    <m/>
    <m/>
    <m/>
    <n v="122"/>
    <n v="122"/>
    <b v="1"/>
    <m/>
    <m/>
    <m/>
    <m/>
    <m/>
    <m/>
    <m/>
    <m/>
    <m/>
    <s v="פיש"/>
    <s v="שחר"/>
    <m/>
    <m/>
    <m/>
    <m/>
    <m/>
    <m/>
    <m/>
  </r>
  <r>
    <n v="804"/>
    <m/>
    <m/>
    <m/>
    <m/>
    <m/>
    <m/>
    <m/>
    <m/>
    <m/>
    <m/>
    <n v="4012"/>
    <m/>
    <s v="מרכז"/>
    <x v="35"/>
    <x v="154"/>
    <m/>
    <m/>
    <m/>
    <s v="מיסוי"/>
    <s v="מיסוי - פינוי-בינוי"/>
    <s v="בביצוע"/>
    <n v="552977"/>
    <s v="416 20151265"/>
    <n v="416"/>
    <n v="20151265"/>
    <s v="בקשה להיתר"/>
    <s v="בניה חדשה                               "/>
    <n v="1994"/>
    <s v="רעננה"/>
    <n v="8700"/>
    <s v="ברנדיס"/>
    <n v="214"/>
    <n v="11"/>
    <n v="11"/>
    <m/>
    <d v="2015-12-22T00:00:00"/>
    <n v="0"/>
    <n v="0"/>
    <n v="54"/>
    <n v="66"/>
    <n v="120"/>
    <m/>
    <m/>
    <m/>
    <m/>
    <m/>
    <s v=" הריסת 4 מבני מגורים בני 54 יח&quot;ד ובניית 120 יח&quot;ד ב- 3 מבנים ע&quot;ג 2 מרתפי חניה."/>
    <m/>
    <m/>
    <m/>
    <s v="NULL"/>
    <m/>
    <m/>
    <m/>
    <m/>
    <m/>
    <m/>
    <m/>
    <m/>
    <m/>
    <m/>
    <m/>
    <m/>
    <m/>
    <m/>
    <m/>
    <m/>
    <m/>
    <n v="2015"/>
    <x v="0"/>
    <s v="הריסה + בנייה"/>
    <m/>
    <m/>
    <n v="1"/>
    <m/>
    <m/>
    <m/>
    <n v="2"/>
    <s v="להיתר"/>
    <m/>
    <x v="0"/>
    <m/>
    <m/>
    <m/>
    <m/>
    <m/>
    <m/>
    <m/>
    <m/>
    <m/>
    <m/>
    <m/>
    <m/>
    <s v="מיצוי יח&quot;ד בפרויקט"/>
    <n v="0"/>
    <n v="0"/>
    <b v="1"/>
    <m/>
    <m/>
    <m/>
    <m/>
    <m/>
    <m/>
    <m/>
    <m/>
    <m/>
    <m/>
    <m/>
    <m/>
    <m/>
    <m/>
    <m/>
    <m/>
    <m/>
    <m/>
  </r>
  <r>
    <n v="802"/>
    <m/>
    <m/>
    <m/>
    <m/>
    <m/>
    <m/>
    <m/>
    <m/>
    <m/>
    <m/>
    <n v="4012"/>
    <m/>
    <s v="מרכז"/>
    <x v="35"/>
    <x v="154"/>
    <m/>
    <m/>
    <m/>
    <s v="מיסוי"/>
    <s v="פינוי-בינוי"/>
    <s v="בביצוע"/>
    <n v="5438643"/>
    <s v="416 20151265"/>
    <n v="416"/>
    <n v="20151265"/>
    <s v="בקשה להיתר"/>
    <s v="בניה חדשה"/>
    <n v="1994"/>
    <s v="רעננה"/>
    <n v="8700"/>
    <s v="ברנדיס"/>
    <n v="214"/>
    <n v="11"/>
    <n v="11"/>
    <s v="א"/>
    <d v="2015-12-22T00:00:00"/>
    <n v="0"/>
    <n v="120"/>
    <n v="54"/>
    <n v="66"/>
    <n v="120"/>
    <m/>
    <m/>
    <m/>
    <m/>
    <m/>
    <s v="הארכת תוקף החלטת רשות רישוי מתאריך 13/09/2016 שפג תוקפה (בתאריך 13/09/2017) בשנה נוספת עד לתאריך 13/09/2018 לבקשה להריסת 4 מבני מגורים שבהם 54 יח&quot;ד ובניית 3 בנייני מגורים בצמוד לשצ&quot;פ, בני 6 קומות וקומת גג (שביעית) נסוגה, עם 120 יח&quot;ד, מעל 2 קומות מרתף חני"/>
    <m/>
    <m/>
    <m/>
    <n v="1565468"/>
    <n v="20180187"/>
    <m/>
    <d v="2018-10-25T00:00:00"/>
    <m/>
    <n v="0"/>
    <n v="120"/>
    <n v="54"/>
    <m/>
    <n v="66"/>
    <m/>
    <n v="120"/>
    <m/>
    <m/>
    <s v="הריסת ארבעה בנייני מגורים שבהם 54 יחד ובניית שלושה בנייני מגורים בצמוד לשצ&quot;פ, בני שבע קומות עם 120 יח&quot;ד, מעל שתי קומות מרתפי חניה.&quot;"/>
    <m/>
    <m/>
    <s v="שליפת כתובות (אוגוסט 2020)"/>
    <n v="2015"/>
    <x v="4"/>
    <s v="הריסה + בנייה"/>
    <s v="הריסה + בנייה"/>
    <m/>
    <m/>
    <m/>
    <m/>
    <m/>
    <n v="4"/>
    <s v="להיתר"/>
    <m/>
    <x v="6"/>
    <m/>
    <m/>
    <m/>
    <m/>
    <m/>
    <m/>
    <m/>
    <m/>
    <m/>
    <m/>
    <m/>
    <m/>
    <s v="מיצוי יח&quot;ד בפרויקט"/>
    <n v="0"/>
    <n v="0"/>
    <b v="1"/>
    <m/>
    <m/>
    <m/>
    <m/>
    <m/>
    <m/>
    <m/>
    <m/>
    <m/>
    <m/>
    <m/>
    <m/>
    <m/>
    <m/>
    <m/>
    <m/>
    <m/>
    <m/>
  </r>
  <r>
    <n v="803"/>
    <m/>
    <m/>
    <m/>
    <m/>
    <m/>
    <m/>
    <m/>
    <m/>
    <m/>
    <m/>
    <n v="4012"/>
    <m/>
    <s v="מרכז"/>
    <x v="35"/>
    <x v="154"/>
    <m/>
    <m/>
    <m/>
    <s v="מיסוי"/>
    <s v="פינוי-בינוי"/>
    <s v="בביצוע"/>
    <n v="6826198"/>
    <s v="416 20151265"/>
    <n v="416"/>
    <n v="20151265"/>
    <s v="בקשה להיתר"/>
    <s v="בניה חדשה"/>
    <n v="1994"/>
    <s v="רעננה"/>
    <n v="8700"/>
    <s v="ברנדיס"/>
    <n v="214"/>
    <n v="11"/>
    <n v="11"/>
    <s v="א"/>
    <d v="2015-12-22T00:00:00"/>
    <n v="0"/>
    <n v="120"/>
    <n v="54"/>
    <n v="66"/>
    <n v="120"/>
    <m/>
    <m/>
    <m/>
    <m/>
    <m/>
    <s v="הארכת תוקף החלטת רשות רישוי מתאריך 13/09/2016 שפג תוקפה (בתאריך 13/09/2017) בשנה נוספת עד לתאריך 13/09/2018 לבקשה להריסת 4 מבני מגורים שבהם 54 יח&quot;ד ובניית 3 בנייני מגורים בצמוד לשצ&quot;פ, בני 6 קומות וקומת גג (שביעית) נסוגה, עם 120 יח&quot;ד, מעל 2 קומות מרתף חניות."/>
    <m/>
    <m/>
    <m/>
    <n v="1917168"/>
    <n v="20180187"/>
    <m/>
    <d v="2018-10-25T00:00:00"/>
    <m/>
    <n v="0"/>
    <n v="120"/>
    <n v="54"/>
    <m/>
    <n v="66"/>
    <m/>
    <n v="120"/>
    <m/>
    <m/>
    <s v="הריסת ארבעה בנייני מגורים שבהם 54 יחד ובניית שלושה בנייני מגורים בצמוד לשצ&quot;פ, בני שבע קומות עם 120 יח&quot;ד, מעל שתי קומות מרתפי חניה.&quot;"/>
    <m/>
    <m/>
    <s v="שליפת כתובות (אוגוסט 2020)"/>
    <n v="2015"/>
    <x v="4"/>
    <s v="הריסה + בנייה"/>
    <s v="הריסה + בנייה"/>
    <m/>
    <n v="1"/>
    <m/>
    <m/>
    <m/>
    <n v="1"/>
    <s v="להיתר"/>
    <m/>
    <x v="1"/>
    <m/>
    <m/>
    <m/>
    <n v="6826198"/>
    <n v="1917168"/>
    <m/>
    <m/>
    <m/>
    <m/>
    <m/>
    <m/>
    <m/>
    <s v="מיצוי יח&quot;ד בפרויקט"/>
    <n v="0"/>
    <n v="0"/>
    <b v="1"/>
    <m/>
    <m/>
    <m/>
    <m/>
    <m/>
    <m/>
    <m/>
    <m/>
    <m/>
    <m/>
    <m/>
    <m/>
    <m/>
    <m/>
    <m/>
    <m/>
    <m/>
    <m/>
  </r>
  <r>
    <n v="805"/>
    <m/>
    <m/>
    <m/>
    <m/>
    <m/>
    <m/>
    <m/>
    <m/>
    <m/>
    <m/>
    <n v="4012"/>
    <m/>
    <s v="מרכז"/>
    <x v="35"/>
    <x v="154"/>
    <m/>
    <m/>
    <m/>
    <s v="מיסוי"/>
    <s v="מיסוי - פינוי-בינוי"/>
    <s v="בביצוע"/>
    <n v="6828208"/>
    <s v="416 20190698"/>
    <n v="416"/>
    <n v="20190698"/>
    <s v="בקשה למידע"/>
    <s v="תוספת למבנה קיים"/>
    <n v="1994"/>
    <s v="רעננה"/>
    <n v="8700"/>
    <s v="ברנדיס"/>
    <n v="214"/>
    <n v="17"/>
    <n v="17"/>
    <m/>
    <d v="2019-06-18T00:00:00"/>
    <n v="120"/>
    <n v="16"/>
    <m/>
    <m/>
    <n v="16"/>
    <m/>
    <m/>
    <m/>
    <m/>
    <m/>
    <s v="תוספת לבנייה רוויה שינויים בהיתר למבנה קיים הכוללים שינויים בקומות (תוספת מעליות+ 16 יח&quot;ד בשתי קומות) הכל עפ&quot;י תכנית מס' רע843 (בהפקדה)"/>
    <m/>
    <m/>
    <m/>
    <s v="NULL"/>
    <m/>
    <m/>
    <m/>
    <m/>
    <m/>
    <m/>
    <m/>
    <m/>
    <m/>
    <m/>
    <m/>
    <m/>
    <m/>
    <m/>
    <m/>
    <m/>
    <m/>
    <n v="2019"/>
    <x v="0"/>
    <s v="בנייה"/>
    <m/>
    <m/>
    <n v="1"/>
    <n v="1"/>
    <n v="1"/>
    <m/>
    <n v="1"/>
    <s v="למידע"/>
    <s v="למידע המשכי. ביקשו עוד 16 יחד. היכן לספור?"/>
    <x v="0"/>
    <m/>
    <m/>
    <m/>
    <m/>
    <m/>
    <m/>
    <m/>
    <m/>
    <m/>
    <m/>
    <m/>
    <m/>
    <s v="מיצוי יח&quot;ד בפרויקט"/>
    <n v="0"/>
    <n v="0"/>
    <b v="1"/>
    <m/>
    <m/>
    <m/>
    <m/>
    <m/>
    <m/>
    <m/>
    <m/>
    <m/>
    <m/>
    <m/>
    <m/>
    <m/>
    <m/>
    <m/>
    <m/>
    <m/>
    <m/>
  </r>
  <r>
    <n v="1519"/>
    <m/>
    <m/>
    <m/>
    <m/>
    <m/>
    <m/>
    <m/>
    <m/>
    <m/>
    <m/>
    <n v="4012"/>
    <m/>
    <s v="מרכז"/>
    <x v="35"/>
    <x v="154"/>
    <m/>
    <m/>
    <m/>
    <s v="מיסוי"/>
    <s v="פינוי-בינוי"/>
    <s v="בביצוע"/>
    <n v="7143566"/>
    <s v="416 20191326"/>
    <n v="416"/>
    <n v="20191326"/>
    <s v="בקשה להיתר                                                                      "/>
    <s v="בניה חדשה                               "/>
    <n v="1994"/>
    <s v="רעננה"/>
    <n v="8700"/>
    <s v="ברנדיס                                                      "/>
    <n v="214"/>
    <n v="11"/>
    <n v="11"/>
    <s v="א"/>
    <d v="2019-11-11T00:00:00"/>
    <n v="0"/>
    <n v="0"/>
    <m/>
    <m/>
    <n v="16"/>
    <s v="2020_02"/>
    <d v="2020-11-24T10:27:21"/>
    <m/>
    <m/>
    <s v="מהות הבקשה"/>
    <s v=" שינויים במהלך בנייה מכוח תכנית חדשה רע/מק/843, הכוללים: תוספת 2 קומות, כך שמקבלים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2 מעליות.                                                                                                                                                                                                                                                                                                                                                                                                                                                                                                                                                                                                                                                                                  "/>
    <n v="2020003"/>
    <d v="2020-05-07T00:00:00"/>
    <s v="  לאשר שינויים במהלך בנייה מכוח תכנית חדשה רע/מק/843, הכוללים:  תוספת 2 קומות, כך שמקבלים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2 מעליות.  בתנאים הבאים:  - אישור כיבוי אש;  - אישור פיקוד העורף;  - אישור יועץ נגישות;  - תכנית סניטרית;  - אישור מח' תברואה;  - אישור חברת חשמל;  - חישובים סטטיים והצהרת מהנדס;  - הסכם התקשרות עם אתר מורשה לפינוי פסולת בניין;  - הגשת 3 עותקים סופיים וחתומים לצורך הפקת היתר;  - תשלום כל התשלומים כאמור בסעיף 145 (ד) לחוק."/>
    <n v="2054615"/>
    <n v="20200078"/>
    <s v="בקשה להיתר                                                                      "/>
    <d v="2020-07-27T00:00:00"/>
    <s v="בית משותף                                                                                 "/>
    <n v="0"/>
    <n v="0"/>
    <m/>
    <s v="יחידות הדיור הקיימות נספרו בהיתר הקודם"/>
    <m/>
    <m/>
    <n v="16"/>
    <s v="מהות ההיתר"/>
    <m/>
    <s v="שינויים במהלך בנייה מכוח תכנית חדשה רע/מק/843, הכוללים: תוספת 2 קומות, כך שבבניין קומת קרקע + 9 קומות מעל שתי קומות מרתף, תוספת 16 יח''ד ל-120 יח''ד בהיתר, סהכ 136 יחד, שינויים בקומות מרתף, שינויים בקומת קרקע, שינויים בקומות הבניינים, כולל ביטול דירות דופלקסים בבניין אמצעי בקומות 1-5, תוספת מעלית לכל בניין, כך שבכל בניין יהיו שתי מעליות."/>
    <s v="2020_02"/>
    <d v="2020-11-24T10:27:22"/>
    <s v="לפי גוש חלקה (מרץ 2021)"/>
    <n v="2019"/>
    <x v="2"/>
    <s v="בנייה"/>
    <s v="בנייה"/>
    <m/>
    <n v="1"/>
    <m/>
    <m/>
    <m/>
    <n v="1"/>
    <s v="להיתר"/>
    <s v="המשכית אך מדובר בתוספת יח&quot;ד שיש לספור"/>
    <x v="1"/>
    <s v="המשכי אך יש תוספת יחד"/>
    <m/>
    <m/>
    <n v="7143566"/>
    <n v="2054615"/>
    <m/>
    <m/>
    <m/>
    <m/>
    <m/>
    <m/>
    <m/>
    <s v="מיצוי יח&quot;ד בפרויקט"/>
    <n v="0"/>
    <n v="0"/>
    <b v="1"/>
    <m/>
    <m/>
    <m/>
    <m/>
    <m/>
    <m/>
    <m/>
    <m/>
    <m/>
    <m/>
    <m/>
    <m/>
    <m/>
    <m/>
    <m/>
    <m/>
    <m/>
    <m/>
  </r>
  <r>
    <n v="807"/>
    <m/>
    <m/>
    <m/>
    <m/>
    <m/>
    <m/>
    <m/>
    <m/>
    <m/>
    <m/>
    <n v="4151"/>
    <m/>
    <s v="מרכז"/>
    <x v="35"/>
    <x v="155"/>
    <m/>
    <m/>
    <m/>
    <s v="מיסוי"/>
    <s v="מיסוי - פינוי-בינוי"/>
    <s v="בביצוע"/>
    <n v="5034206"/>
    <s v="416 20160880"/>
    <n v="416"/>
    <n v="20160880"/>
    <s v="בקשה להיתר"/>
    <s v="בניה חדשה                               "/>
    <n v="3679"/>
    <s v="רעננה"/>
    <n v="8700"/>
    <s v="ויצמן"/>
    <n v="204"/>
    <n v="133"/>
    <n v="133"/>
    <m/>
    <d v="2016-10-26T00:00:00"/>
    <n v="0"/>
    <n v="0"/>
    <n v="48"/>
    <n v="106"/>
    <n v="154"/>
    <m/>
    <m/>
    <m/>
    <m/>
    <m/>
    <s v="פינוי בינוי, הריסת 4 מבני מגורים קיימים והקמת 4 מבנים חדשים בני 9 קומות וקומת גג, עם 154 יח&quot;ד, מעל 2 קומות מרתף."/>
    <m/>
    <m/>
    <m/>
    <n v="1530972"/>
    <n v="20170176"/>
    <m/>
    <d v="2017-09-14T00:00:00"/>
    <m/>
    <n v="0"/>
    <n v="0"/>
    <n v="48"/>
    <m/>
    <n v="106"/>
    <m/>
    <n v="154"/>
    <m/>
    <m/>
    <s v="הקמת 4 מבנים חדשים בני 9 קומות וקומת גג עם 154 יחד, מעל שתי קומות מרתפים, במסגרת פרוייקט פינוי ובינוי.&quot;"/>
    <m/>
    <m/>
    <m/>
    <n v="2016"/>
    <x v="7"/>
    <s v="הריסה + בנייה"/>
    <s v="בנייה"/>
    <m/>
    <n v="1"/>
    <m/>
    <m/>
    <m/>
    <n v="1"/>
    <s v="להיתר"/>
    <m/>
    <x v="1"/>
    <m/>
    <m/>
    <m/>
    <n v="5034206"/>
    <n v="1530972"/>
    <m/>
    <m/>
    <m/>
    <m/>
    <m/>
    <m/>
    <m/>
    <s v="מיצוי יח&quot;ד בפרויקט"/>
    <n v="0"/>
    <n v="0"/>
    <b v="1"/>
    <m/>
    <m/>
    <m/>
    <m/>
    <m/>
    <m/>
    <m/>
    <m/>
    <m/>
    <m/>
    <m/>
    <m/>
    <m/>
    <m/>
    <m/>
    <m/>
    <m/>
    <m/>
  </r>
  <r>
    <n v="808"/>
    <m/>
    <m/>
    <m/>
    <m/>
    <m/>
    <m/>
    <m/>
    <m/>
    <m/>
    <m/>
    <n v="4151"/>
    <m/>
    <s v="מרכז"/>
    <x v="35"/>
    <x v="155"/>
    <m/>
    <m/>
    <m/>
    <s v="מיסוי"/>
    <s v="פינוי-בינוי"/>
    <s v="בביצוע"/>
    <n v="5267268"/>
    <s v="416 20170673"/>
    <n v="416"/>
    <n v="20170673"/>
    <s v="בקשה להיתר"/>
    <s v="הריסה"/>
    <n v="3679"/>
    <s v="רעננה"/>
    <n v="8700"/>
    <s v="ויצמן"/>
    <n v="204"/>
    <n v="133"/>
    <n v="133"/>
    <m/>
    <d v="2017-06-18T00:00:00"/>
    <n v="0"/>
    <n v="0"/>
    <m/>
    <m/>
    <m/>
    <m/>
    <m/>
    <m/>
    <m/>
    <m/>
    <s v="הריסת 4 מבני מגורים 3 קומות מעל קומת עמודים."/>
    <m/>
    <m/>
    <m/>
    <n v="1513932"/>
    <n v="20170124"/>
    <m/>
    <d v="2017-07-10T00:00:00"/>
    <m/>
    <n v="0"/>
    <n v="0"/>
    <m/>
    <m/>
    <m/>
    <m/>
    <m/>
    <m/>
    <m/>
    <s v="הריסת 4 מבני מגורים."/>
    <m/>
    <m/>
    <s v="שליפת כתובות (אוגוסט 2020)"/>
    <n v="2017"/>
    <x v="7"/>
    <s v="הריסה"/>
    <s v="הריסה"/>
    <m/>
    <n v="1"/>
    <m/>
    <m/>
    <m/>
    <n v="2"/>
    <s v="להיתר"/>
    <m/>
    <x v="3"/>
    <m/>
    <m/>
    <m/>
    <m/>
    <m/>
    <m/>
    <m/>
    <m/>
    <m/>
    <m/>
    <m/>
    <m/>
    <s v="מיצוי יח&quot;ד בפרויקט"/>
    <n v="0"/>
    <n v="0"/>
    <b v="1"/>
    <m/>
    <m/>
    <m/>
    <m/>
    <m/>
    <m/>
    <m/>
    <m/>
    <m/>
    <m/>
    <m/>
    <m/>
    <m/>
    <m/>
    <m/>
    <m/>
    <m/>
    <m/>
  </r>
  <r>
    <n v="809"/>
    <m/>
    <m/>
    <m/>
    <m/>
    <m/>
    <m/>
    <m/>
    <m/>
    <m/>
    <m/>
    <n v="4151"/>
    <m/>
    <s v="מרכז"/>
    <x v="35"/>
    <x v="155"/>
    <m/>
    <m/>
    <m/>
    <s v="מיסוי"/>
    <s v="מיסוי - פינוי-בינוי"/>
    <s v="בביצוע"/>
    <n v="7017039"/>
    <s v="416 20191335"/>
    <n v="416"/>
    <n v="20191335"/>
    <s v="בקשה להיתר"/>
    <s v="תוכ' שינויים - תוס' שטח"/>
    <n v="3679"/>
    <s v="רעננה"/>
    <n v="8700"/>
    <s v="ויצמן"/>
    <n v="204"/>
    <n v="133"/>
    <n v="133"/>
    <m/>
    <d v="2019-11-12T00:00:00"/>
    <n v="0"/>
    <n v="0"/>
    <m/>
    <m/>
    <m/>
    <m/>
    <m/>
    <m/>
    <m/>
    <m/>
    <s v="שינויים להיתר מס' 20170176 הכולל- שינוי מרפסות, פתחים גובה בניין חזיתות,עדכון מחסנים, עדכון קומת קרקע-לובי כניסה."/>
    <m/>
    <m/>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s v="NULL"/>
    <m/>
    <m/>
    <m/>
    <m/>
    <m/>
    <m/>
    <m/>
    <m/>
    <m/>
    <m/>
    <m/>
    <m/>
    <m/>
    <m/>
    <m/>
    <m/>
    <m/>
    <n v="2019"/>
    <x v="0"/>
    <s v="בנייה (שינויים)"/>
    <m/>
    <m/>
    <n v="1"/>
    <m/>
    <m/>
    <m/>
    <n v="2"/>
    <s v="להיתר"/>
    <m/>
    <x v="0"/>
    <m/>
    <m/>
    <m/>
    <m/>
    <m/>
    <m/>
    <m/>
    <m/>
    <m/>
    <m/>
    <m/>
    <m/>
    <s v="מיצוי יח&quot;ד בפרויקט"/>
    <n v="0"/>
    <n v="0"/>
    <b v="1"/>
    <m/>
    <m/>
    <m/>
    <m/>
    <m/>
    <m/>
    <m/>
    <m/>
    <m/>
    <m/>
    <m/>
    <m/>
    <m/>
    <m/>
    <m/>
    <m/>
    <m/>
    <m/>
  </r>
  <r>
    <n v="1521"/>
    <m/>
    <m/>
    <m/>
    <s v="כפול. מלל נוסף במהות הבקשה"/>
    <m/>
    <m/>
    <m/>
    <m/>
    <m/>
    <m/>
    <n v="4151"/>
    <m/>
    <s v="מרכז"/>
    <x v="35"/>
    <x v="156"/>
    <m/>
    <m/>
    <m/>
    <s v="מיסוי"/>
    <s v="פינוי-בינוי"/>
    <s v="בביצוע"/>
    <n v="7232099"/>
    <s v="416 20191335"/>
    <n v="416"/>
    <n v="20191335"/>
    <s v="בקשה להיתר                                                                      "/>
    <s v="תוכ' שינויים - תוס' שטח                 "/>
    <n v="3679"/>
    <s v="רעננה"/>
    <n v="8700"/>
    <s v="ויצמן                                                       "/>
    <n v="204"/>
    <n v="133"/>
    <n v="133"/>
    <s v=" "/>
    <d v="2019-11-12T00:00:00"/>
    <n v="0"/>
    <n v="0"/>
    <m/>
    <m/>
    <m/>
    <s v="2020_04"/>
    <d v="2021-01-28T10:47:10"/>
    <m/>
    <m/>
    <m/>
    <s v=" 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במרתף, שינויים בלובי כניסה, שינויים בחדרים על הגג, עדכון חישוב שטחים, שינויים בפתחים.                                                                                                                                                                                                                                                                                                                                                                                                                                                                                                                                                                                            "/>
    <n v="2020012"/>
    <d v="2020-11-03T00:00:00"/>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s v="NULL"/>
    <m/>
    <m/>
    <m/>
    <m/>
    <m/>
    <m/>
    <m/>
    <m/>
    <m/>
    <m/>
    <m/>
    <m/>
    <m/>
    <s v="NULL"/>
    <s v="NULL"/>
    <s v="NULL"/>
    <s v="לפי גוש חלקה (מרץ 2021)"/>
    <n v="2019"/>
    <x v="0"/>
    <s v="הריסה + בנייה"/>
    <m/>
    <m/>
    <m/>
    <m/>
    <m/>
    <m/>
    <n v="4"/>
    <s v="להיתר"/>
    <m/>
    <x v="0"/>
    <m/>
    <m/>
    <m/>
    <m/>
    <m/>
    <m/>
    <m/>
    <m/>
    <m/>
    <m/>
    <m/>
    <m/>
    <s v="מיצוי יח&quot;ד בפרויקט"/>
    <n v="0"/>
    <n v="0"/>
    <b v="1"/>
    <m/>
    <m/>
    <m/>
    <m/>
    <m/>
    <m/>
    <m/>
    <s v="אישור בתנאים"/>
    <m/>
    <m/>
    <m/>
    <m/>
    <m/>
    <m/>
    <m/>
    <m/>
    <m/>
    <m/>
  </r>
  <r>
    <n v="2008"/>
    <m/>
    <m/>
    <m/>
    <m/>
    <m/>
    <m/>
    <m/>
    <m/>
    <m/>
    <m/>
    <n v="4151"/>
    <m/>
    <s v="מרכז"/>
    <x v="35"/>
    <x v="156"/>
    <m/>
    <m/>
    <m/>
    <s v="מיסוי"/>
    <s v="פינוי-בינוי"/>
    <s v="בביצוע"/>
    <n v="7451676"/>
    <s v="416 20191335"/>
    <n v="416"/>
    <n v="20191335"/>
    <s v="בקשה להיתר                                                                      "/>
    <s v="תוכ' שינויים - תוס' שטח                 "/>
    <n v="3679"/>
    <s v="רעננה"/>
    <n v="8700"/>
    <s v="ויצמן                                                       "/>
    <n v="204"/>
    <n v="133"/>
    <n v="133"/>
    <m/>
    <d v="2019-11-12T00:00:00"/>
    <n v="0"/>
    <n v="0"/>
    <m/>
    <m/>
    <m/>
    <s v="2021_03"/>
    <d v="2021-07-15T12:02:09"/>
    <m/>
    <m/>
    <m/>
    <s v=" 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במרתף, שינויים בלובי כניסה, שינויים בחדרים על הגג, עדכון חישוב שטחים, שינויים בפתחים.                                                                                                                                                                                                                                                                                                                                                                                                                                                                                                                                                                                            "/>
    <n v="2020012"/>
    <d v="2020-11-03T00:00:00"/>
    <s v="  לאשר הבקשה לשינויים בבניינים במהלך בנייה, שאושרה מכוח ההיתר מספר 20170176  להקמת ארבעה בנייני מגורים על פי תכנית הריסה ובנייה, הכוללים:  הגדלת מרפסות בקומה 9 בכל הבניינים על חשבון שטחים עיקריים, הקמת פרגולות במפלס  קומת קרקע לצורך התאמת השינויים להנחיות מרחביות, הקטנת שטח הדירה בבניין 4  בקומה שלישית, הנמכת גובה בניינים ב - 115 סמ, שינויים במחסנים דירתיים במרתף,  שינויים בלובי כניסה, שינויים בחדרים על הגג, עדכון חישוב שטחים, שינויים בפתחים.  בתנאים הבאים:  - הצהרת מהנדס וחישובים סטטיים;  - תכנית סניטרית מאושרת על ידי תאגיד המים;  - אישור כיבוי אש;  - אישור נגישות;  - אישור בנייה ירוקה;  - הגשת 3 עותקים סופיים וחתומים לצורך הפקת היתר;  - תשלום כל התשלומים כאמור בסעיף 145 (ד) לחוק;     תנאי בהיתר הבנייה:  1. שימושי המסחר לא יכללו מכירת מזון, מרכולים, בתי אוכל, קיוסק, הימורים.  2. רישום זיקת הנאה בלשכת רשם המקרקעין.                                                                                                                                                                             "/>
    <n v="2131437"/>
    <n v="20210093"/>
    <s v="בקשה להיתר                                                                      "/>
    <d v="2021-05-27T00:00:00"/>
    <s v="בית משותף                                                                                 "/>
    <n v="0"/>
    <n v="0"/>
    <m/>
    <m/>
    <m/>
    <m/>
    <m/>
    <m/>
    <s v="מגורים"/>
    <s v="שינויים בבניינים במהלך בנייה, שאושרה מכוח ההיתר מספר 20170176 להקמת ארבעה בנייני מגורים עפי תכנית הריסה ובנייה, הכוללים: הגדלת מרפסות בקומה 9 בכל הבניינים על חשבון שטחיים עיקריים, הקמת פרגולות במפלס קומת קרקע לצורך התאמת השינויים להנחיות מרחביות, הקטנת שטח הדירה בבניין 4 בקומה שלישית, הנמכת גובה בניינים ב-115 ס''מ, שינויים במחסנים דירתיים, שינויים בלובי כניסה, שינויים בחדרים על הגג, עדכון חישוב שטחים, שינויים בפתחים."/>
    <s v="2021_03"/>
    <d v="2021-07-15T12:02:11"/>
    <s v="גוש חלקה"/>
    <n v="2019"/>
    <x v="1"/>
    <s v="בנייה (שינויים)"/>
    <s v="בנייה (שינויים)"/>
    <m/>
    <n v="1"/>
    <m/>
    <m/>
    <m/>
    <n v="2"/>
    <s v="להיתר"/>
    <m/>
    <x v="2"/>
    <m/>
    <m/>
    <m/>
    <n v="7451676"/>
    <n v="2131437"/>
    <m/>
    <m/>
    <m/>
    <m/>
    <m/>
    <m/>
    <m/>
    <s v="מיצוי יח&quot;ד בפרויקט"/>
    <n v="0"/>
    <n v="0"/>
    <b v="1"/>
    <m/>
    <m/>
    <m/>
    <m/>
    <m/>
    <m/>
    <m/>
    <m/>
    <m/>
    <m/>
    <m/>
    <m/>
    <m/>
    <m/>
    <m/>
    <m/>
    <m/>
    <m/>
  </r>
  <r>
    <n v="810"/>
    <m/>
    <m/>
    <m/>
    <m/>
    <m/>
    <m/>
    <m/>
    <m/>
    <m/>
    <m/>
    <n v="4108"/>
    <m/>
    <s v="מרכז"/>
    <x v="35"/>
    <x v="157"/>
    <m/>
    <m/>
    <m/>
    <s v="מיסוי"/>
    <s v="מיסוי - פינוי-בינוי"/>
    <s v="בביצוע"/>
    <n v="5438853"/>
    <s v="416 20180193"/>
    <n v="416"/>
    <n v="20180193"/>
    <s v="בקשה להיתר"/>
    <s v="בניה חדשה"/>
    <n v="4084"/>
    <s v="רעננה"/>
    <n v="8700"/>
    <s v="בורוכוב"/>
    <n v="139"/>
    <n v="86"/>
    <n v="86"/>
    <m/>
    <d v="2018-02-12T00:00:00"/>
    <n v="0"/>
    <n v="0"/>
    <n v="52"/>
    <n v="12"/>
    <n v="64"/>
    <m/>
    <m/>
    <m/>
    <m/>
    <m/>
    <s v="הריסת בניין מגורים שמכיל 52 דירות בן 3 קומות מעל עמודים והקמת 2 בנייני מגורים חדשים: 28 דירות בבניין A ו-36 דירות בבניין B , סה&quot;כ 64 דירות, עלפי תכנית התחדשות רע/720 'מתחם כינרת'. המבנים המוצעים הם בני 8 קומות מעל קומת קרקע ועוד קומת גג, מעל 3 קומות מרתף"/>
    <m/>
    <m/>
    <m/>
    <s v="NULL"/>
    <m/>
    <m/>
    <m/>
    <m/>
    <m/>
    <m/>
    <m/>
    <m/>
    <m/>
    <m/>
    <m/>
    <m/>
    <m/>
    <m/>
    <m/>
    <m/>
    <m/>
    <n v="2018"/>
    <x v="0"/>
    <s v="הריסה + בנייה"/>
    <m/>
    <m/>
    <m/>
    <m/>
    <m/>
    <m/>
    <n v="4"/>
    <s v="להיתר"/>
    <m/>
    <x v="0"/>
    <m/>
    <m/>
    <m/>
    <m/>
    <m/>
    <m/>
    <m/>
    <m/>
    <m/>
    <m/>
    <m/>
    <m/>
    <m/>
    <n v="90"/>
    <n v="90"/>
    <b v="1"/>
    <m/>
    <m/>
    <m/>
    <m/>
    <m/>
    <m/>
    <m/>
    <m/>
    <m/>
    <m/>
    <m/>
    <m/>
    <m/>
    <m/>
    <m/>
    <m/>
    <m/>
    <m/>
  </r>
  <r>
    <n v="811"/>
    <m/>
    <m/>
    <m/>
    <m/>
    <m/>
    <m/>
    <m/>
    <m/>
    <m/>
    <m/>
    <n v="4108"/>
    <m/>
    <s v="מרכז"/>
    <x v="35"/>
    <x v="157"/>
    <m/>
    <m/>
    <m/>
    <s v="מיסוי"/>
    <s v="מיסוי - פינוי-בינוי"/>
    <s v="בביצוע"/>
    <n v="6826544"/>
    <s v="416 20180193"/>
    <n v="416"/>
    <n v="20180193"/>
    <s v="בקשה להיתר"/>
    <s v="בניה חדשה"/>
    <n v="4085"/>
    <s v="רעננה"/>
    <n v="8700"/>
    <s v="בורוכוב"/>
    <n v="139"/>
    <n v="86"/>
    <n v="86"/>
    <m/>
    <d v="2018-02-12T00:00:00"/>
    <n v="0"/>
    <n v="0"/>
    <n v="18"/>
    <n v="46"/>
    <n v="64"/>
    <m/>
    <m/>
    <m/>
    <m/>
    <m/>
    <s v=" שינוי שם בעל היתר בנייה מספר 20190085 מתאריך 20/06/2019, מהשם: א.ש.ל.י, ש. מיכלסון, לי-רן ייזום. יש לשנות את השם ל: א.ש.ל.י חברה לבניין בע&quot;מ לי-רן יזום והשקעות בבנייה בע&quot;מ. היתר להריסת בניין מגורים שמכיל 18 דירות בן 3 קומות מעל עמודים והקמת 2 בנייני מגורים חדשים, 28 דירות בבניין A ו-36 דירות בבניין B , סה&quot;כ 64 דירות, עלפי תכנית התחדשות רע/720 'מתחם כינרת'. המבנים המוצעים הם בני 8 קומות מעל קומת קרקע ועוד קומת גג, מעל 3 קומות מרתף משותף.                                                                                                                                                                                                                                                                                                                                                                                                                                                                                                                                                                               "/>
    <m/>
    <m/>
    <m/>
    <n v="1922496"/>
    <n v="20190085"/>
    <m/>
    <d v="2019-06-19T00:00:00"/>
    <m/>
    <n v="0"/>
    <n v="0"/>
    <n v="18"/>
    <m/>
    <n v="46"/>
    <m/>
    <n v="64"/>
    <m/>
    <m/>
    <s v="הריסת בניין מגורים שמכיל 18 דירות בן 3 קומות מעל עמודים והקמת 2 בנייני מגורים חדשים: 28 דירות בבניין A ו-36 דירות בבניין B , סהכ 64 דירות, עלפי תכנית התחדשות רע/720 'מתחם כינרת', המבנים המוצעים הם בני 8 קומות מעל קומת קרקע ועוד קומת גג, מעל 3 קומות מרתף מ"/>
    <m/>
    <m/>
    <m/>
    <n v="2018"/>
    <x v="6"/>
    <s v="בנייה"/>
    <s v="הריסה + בנייה"/>
    <m/>
    <n v="2"/>
    <m/>
    <m/>
    <m/>
    <n v="1"/>
    <s v="להיתר"/>
    <m/>
    <x v="1"/>
    <m/>
    <m/>
    <m/>
    <n v="6826544"/>
    <n v="1922496"/>
    <m/>
    <m/>
    <m/>
    <m/>
    <m/>
    <m/>
    <m/>
    <m/>
    <n v="90"/>
    <n v="90"/>
    <b v="1"/>
    <m/>
    <m/>
    <m/>
    <m/>
    <m/>
    <m/>
    <m/>
    <m/>
    <m/>
    <m/>
    <m/>
    <m/>
    <m/>
    <m/>
    <m/>
    <m/>
    <m/>
    <m/>
  </r>
  <r>
    <n v="2061"/>
    <s v="פברואר 2022 - טיוב בקשות שאינן כפולות"/>
    <s v="ספק"/>
    <s v="לבדוק"/>
    <m/>
    <m/>
    <m/>
    <m/>
    <s v="לפי GIS הכתובת לא נופלת במתחם, אבל לפי מדלן בכתובת יש פרויקט פינוי בינוי. באתר העירייה לא כתוב במפורש פינוי בינוי"/>
    <s v="פינוי בינוי"/>
    <s v="ניתן היתר בניה"/>
    <n v="4108"/>
    <m/>
    <s v="מרכז"/>
    <x v="35"/>
    <x v="157"/>
    <m/>
    <m/>
    <m/>
    <s v="מיסוי"/>
    <s v="פינוי-בינוי"/>
    <m/>
    <n v="7451634"/>
    <s v="416 20180718"/>
    <n v="416"/>
    <n v="20180718"/>
    <s v="בקשה להיתר                                                                      "/>
    <s v="בניה חדשה                               "/>
    <n v="4063"/>
    <s v="רעננה"/>
    <n v="8700"/>
    <s v="בורוכוב                                                     "/>
    <n v="139"/>
    <n v="88"/>
    <n v="88"/>
    <m/>
    <d v="2018-07-17T00:00:00"/>
    <n v="0"/>
    <n v="0"/>
    <m/>
    <m/>
    <n v="19"/>
    <s v="2021_03"/>
    <d v="2021-07-15T12:02:09"/>
    <m/>
    <m/>
    <s v="מהות הבקשה"/>
    <s v=" הריסת מבנה מסחרי בן קומה אחת וסככות והקמת בניין מגורים חדש, בן 6 קומות וקומת גג, עבור 19 דירות, מעל 2 קומות מרתף.                                                                                                                                                                                                                                                                                                                                                                                                                                                                                                                                                                                                                                                                                                                                                                                                                                                                                                                      "/>
    <n v="2019019"/>
    <d v="2019-12-22T00:00:00"/>
    <s v="  לנושא דירות הגן –  נוכח העובדה כי בנספח הבינוי בתכנית שאושרה מופיעות דירות גן,  כאשר אחת מהן פונה לחזית הרחוב, ובנוסף גם בהיתר שניתן למגרש הדרומי, בבורוכוב  86 שמהווה חלק מהמתחם, אושרו דירות גן,  הוועדה מחליטה במקרה חריג זה ויוצא דופן, בנסיבות המיוחדות לאשר את התכנון  שהוצע, ולפיו יש שתי דירות גן, כאשר אחת מהן פונה לחזית רחוב בורוכוב והשניה  פנימית, וכן לאשר את התכנון שהוצע עם רצועת גינון ברוחב 2.0 מ' נטו ללא הגדר, לכיוון  רחוב בורוכוב. רצועה זו תהווה חיץ בין הגינה הפרטית של דירת הגן הפונה לרחוב בורוכוב  לבין הרחוב. גובה הגדר תהיה בגובה בהתאם להנחיות המרחביות.     לנושא התנאי שלפיו הוצאת היתר בנייה מכוח תכנית רע/719, כפופה להוצאת היתר בנייה  מכוח מתכנית רע/720 – היות והיתר הבנייה לבניין בבורוכוב 86 ניתן, והוא מבנה הכלול  בתכנית רע/720, ניתן לראות את התנאי, כמתקיים ומאפשר הוצאת היתר בנייה מכוח  תכנית רע/719, וזאת בכפוף להפקדת ערבות וכתב התחייבות להבטחת מימוש הבנייה של  בנין הרכבת הנוסף הפונה לרחוב כנרת.     לנושא החניון המשותף - היות ובבקשה להיתר החניון המוצע מציג חיבור עתידי בין שני "/>
    <n v="2130622"/>
    <n v="20210044"/>
    <s v="בקשה להיתר                                                                      "/>
    <d v="2021-03-25T00:00:00"/>
    <s v="בית משותף                                                                                 "/>
    <n v="0"/>
    <n v="0"/>
    <m/>
    <m/>
    <m/>
    <m/>
    <n v="19"/>
    <m/>
    <s v="מהות ההיתר"/>
    <s v="הריסת מבנה מסחרי בן קומה אחת וסככות והקמת בניין מגורים חדש הכולל: קומת קרקע + 5 קומות+ קומת גג עג שתי קומות מרתף, סהכ 19 יחד."/>
    <s v="2021_03"/>
    <d v="2021-07-15T12:02:11"/>
    <s v="גוש חלקה"/>
    <n v="2018"/>
    <x v="1"/>
    <s v="הריסה + בנייה"/>
    <s v="הריסה + בנייה"/>
    <m/>
    <m/>
    <m/>
    <m/>
    <m/>
    <s v="?"/>
    <s v="להיתר"/>
    <s v="לא נופל במתחם לפי הכתובת"/>
    <x v="5"/>
    <s v="לא נופל במתחם לפי הכתובת"/>
    <m/>
    <m/>
    <m/>
    <m/>
    <m/>
    <m/>
    <m/>
    <m/>
    <m/>
    <m/>
    <m/>
    <m/>
    <n v="90"/>
    <n v="90"/>
    <b v="1"/>
    <m/>
    <m/>
    <m/>
    <m/>
    <m/>
    <m/>
    <m/>
    <m/>
    <m/>
    <s v="מור"/>
    <s v="שחר"/>
    <m/>
    <m/>
    <m/>
    <m/>
    <m/>
    <m/>
    <m/>
  </r>
  <r>
    <n v="812"/>
    <m/>
    <m/>
    <m/>
    <m/>
    <m/>
    <m/>
    <m/>
    <m/>
    <m/>
    <m/>
    <n v="4108"/>
    <m/>
    <s v="מרכז"/>
    <x v="35"/>
    <x v="157"/>
    <m/>
    <m/>
    <m/>
    <s v="מיסוי"/>
    <s v="מיסוי - פינוי-בינוי"/>
    <s v="בביצוע"/>
    <n v="6827875"/>
    <s v="416 20190321"/>
    <n v="416"/>
    <n v="20190321"/>
    <s v="בקשה למידע"/>
    <s v="בניה חדשה"/>
    <n v="4083"/>
    <s v="רעננה"/>
    <n v="8700"/>
    <s v="כנרת"/>
    <n v="352"/>
    <n v="5"/>
    <n v="5"/>
    <m/>
    <d v="2019-03-20T00:00:00"/>
    <n v="0"/>
    <n v="90"/>
    <m/>
    <m/>
    <n v="90"/>
    <m/>
    <m/>
    <m/>
    <m/>
    <m/>
    <s v="בנייה רוויה חדשה הריסת מבני מגורים קיימים ובניית שלושה בתי מגורים ושלושה קומות מרתף. בניין א': קרקע + 7 +גג. 25 יח&quot;ד. בניין ב': קרקע + 8 + גג. 28 יח&quot;ד. בניין ג': קרקע + 8 + גג. 37 יח&quot;ד."/>
    <m/>
    <m/>
    <m/>
    <s v="NULL"/>
    <m/>
    <m/>
    <m/>
    <m/>
    <m/>
    <m/>
    <m/>
    <m/>
    <m/>
    <m/>
    <m/>
    <m/>
    <m/>
    <m/>
    <m/>
    <m/>
    <m/>
    <n v="2019"/>
    <x v="0"/>
    <s v="הריסה + בנייה"/>
    <m/>
    <m/>
    <n v="1"/>
    <n v="1"/>
    <m/>
    <m/>
    <n v="1"/>
    <s v="למידע"/>
    <m/>
    <x v="0"/>
    <m/>
    <m/>
    <m/>
    <m/>
    <m/>
    <m/>
    <m/>
    <m/>
    <m/>
    <m/>
    <m/>
    <m/>
    <m/>
    <n v="90"/>
    <n v="90"/>
    <b v="1"/>
    <m/>
    <m/>
    <m/>
    <m/>
    <m/>
    <m/>
    <m/>
    <m/>
    <m/>
    <m/>
    <m/>
    <m/>
    <s v="פיש"/>
    <m/>
    <m/>
    <m/>
    <m/>
    <m/>
  </r>
  <r>
    <n v="1520"/>
    <m/>
    <m/>
    <m/>
    <m/>
    <m/>
    <m/>
    <m/>
    <m/>
    <m/>
    <m/>
    <n v="4108"/>
    <m/>
    <s v="מרכז"/>
    <x v="35"/>
    <x v="157"/>
    <m/>
    <m/>
    <m/>
    <s v="מיסוי"/>
    <s v="פינוי-בינוי"/>
    <s v="בביצוע"/>
    <n v="7177432"/>
    <s v="416 20200530"/>
    <n v="416"/>
    <n v="20200530"/>
    <s v="בקשה להיתר                                                                      "/>
    <s v="בניה חדשה                               "/>
    <n v="4083"/>
    <s v="רעננה"/>
    <n v="8700"/>
    <s v="כנרת                                                        "/>
    <n v="352"/>
    <n v="5"/>
    <n v="5"/>
    <m/>
    <d v="2020-05-07T00:00:00"/>
    <n v="0"/>
    <n v="0"/>
    <m/>
    <m/>
    <n v="90"/>
    <s v="2020_03"/>
    <d v="2020-12-03T17:05:37"/>
    <m/>
    <m/>
    <s v="מהות הבקשה"/>
    <s v=" , 37 יחד. 3 קומות מרתף + קרקע + 8 קומות בבניין 3 - 28 יחד, בבניין 7 - 25 יחד, בבניין 5 - הריסת שני מבני מגורים קיימים ובניית שלושה בתי מגורים. בבניין 3 ובבניינים  5-7 9 קומות                                                                                                                                                                                                                                                                                                                                                                                                                                                                                                                                                                                                                                                                                                                                                                                                                                                      "/>
    <n v="0"/>
    <s v="NULL"/>
    <s v="NULL"/>
    <s v="NULL"/>
    <m/>
    <m/>
    <m/>
    <m/>
    <m/>
    <m/>
    <m/>
    <m/>
    <m/>
    <m/>
    <m/>
    <m/>
    <m/>
    <m/>
    <s v="NULL"/>
    <s v="NULL"/>
    <s v="לפי גוש חלקה (מרץ 2021)"/>
    <n v="2020"/>
    <x v="0"/>
    <s v="הריסה + בנייה"/>
    <m/>
    <m/>
    <n v="1"/>
    <m/>
    <m/>
    <m/>
    <n v="1"/>
    <s v="להיתר"/>
    <m/>
    <x v="0"/>
    <m/>
    <m/>
    <m/>
    <m/>
    <m/>
    <m/>
    <m/>
    <m/>
    <m/>
    <m/>
    <m/>
    <m/>
    <m/>
    <n v="90"/>
    <n v="90"/>
    <b v="1"/>
    <m/>
    <m/>
    <m/>
    <m/>
    <m/>
    <m/>
    <s v="4.4.21 - לפי מדלן יש היתר"/>
    <s v="לא היו החלטות בבקשה"/>
    <m/>
    <m/>
    <m/>
    <m/>
    <m/>
    <s v="פיש"/>
    <m/>
    <m/>
    <m/>
    <m/>
  </r>
  <r>
    <n v="813"/>
    <m/>
    <m/>
    <m/>
    <m/>
    <m/>
    <m/>
    <m/>
    <m/>
    <m/>
    <m/>
    <n v="4233"/>
    <m/>
    <s v="תל אביב"/>
    <x v="36"/>
    <x v="158"/>
    <m/>
    <m/>
    <m/>
    <s v="מיסוי"/>
    <s v="פינוי-בינוי"/>
    <s v="תכנית מאושרת עם פעילות יזמית"/>
    <n v="3671416"/>
    <s v="507 151979"/>
    <n v="507"/>
    <n v="151979"/>
    <m/>
    <s v="בניה חדשה - בניין רב קומות (מעל 29 מ')"/>
    <n v="3374001"/>
    <s v="תל אביב-יפו"/>
    <n v="5000"/>
    <s v="אברבנאל"/>
    <n v="2213"/>
    <n v="1"/>
    <n v="1"/>
    <s v="ב"/>
    <d v="2015-10-13T00:00:00"/>
    <m/>
    <m/>
    <m/>
    <m/>
    <n v="188"/>
    <m/>
    <m/>
    <m/>
    <m/>
    <m/>
    <s v="הריסת מבנה קיים הכולל 1 קומות מגורים_x000d__x000a_הקמת מבנה חדש הכולל: 10.0 קומות מגורים ,ובהן 188יח&quot;ד ,כולל חדר שנאים וכולל נישה לבזק_x000d__x000a_המרתפים כוללים: מחסן,חדר טרפו_x000d__x000a_קומת קרקע הכוללת: אולם כניסה,חדר אשפה,מסחר שלב ב'_x000d__x000a_על הגג: חדרי יציאה,קולטי שמש,חדר מדרגות כללי,מזגנ"/>
    <m/>
    <m/>
    <m/>
    <s v="NULL"/>
    <m/>
    <m/>
    <m/>
    <m/>
    <m/>
    <m/>
    <m/>
    <m/>
    <m/>
    <m/>
    <m/>
    <m/>
    <m/>
    <m/>
    <m/>
    <m/>
    <s v="שליפת כתובות (אוגוסט 2020)"/>
    <n v="2015"/>
    <x v="0"/>
    <s v="הריסה + בנייה"/>
    <m/>
    <m/>
    <m/>
    <m/>
    <m/>
    <m/>
    <s v="מתחם גבולות"/>
    <s v="להיתר"/>
    <s v="מובילה"/>
    <x v="0"/>
    <m/>
    <m/>
    <m/>
    <m/>
    <m/>
    <m/>
    <m/>
    <m/>
    <m/>
    <m/>
    <m/>
    <m/>
    <m/>
    <m/>
    <m/>
    <s v="מתחם גבולות"/>
    <m/>
    <m/>
    <m/>
    <m/>
    <m/>
    <m/>
    <m/>
    <m/>
    <m/>
    <m/>
    <m/>
    <m/>
    <m/>
    <m/>
    <m/>
    <m/>
    <m/>
    <m/>
  </r>
  <r>
    <n v="814"/>
    <m/>
    <m/>
    <m/>
    <m/>
    <m/>
    <m/>
    <m/>
    <m/>
    <m/>
    <m/>
    <n v="4233"/>
    <m/>
    <s v="תל אביב"/>
    <x v="36"/>
    <x v="158"/>
    <m/>
    <m/>
    <m/>
    <s v="מיסוי"/>
    <s v="פינוי-בינוי"/>
    <s v="תכנית מאושרת עם פעילות יזמית"/>
    <n v="5288270"/>
    <s v="507 151979"/>
    <n v="507"/>
    <n v="151979"/>
    <s v="בניה חדשה"/>
    <s v="בניין רב קומות (מעל 29 מ')"/>
    <n v="3374001"/>
    <s v="תל אביב-יפו"/>
    <n v="5000"/>
    <s v="אברבנאל"/>
    <n v="2213"/>
    <n v="1"/>
    <n v="1"/>
    <s v="ב"/>
    <d v="2015-10-13T00:00:00"/>
    <m/>
    <n v="0"/>
    <m/>
    <m/>
    <n v="188"/>
    <m/>
    <m/>
    <m/>
    <m/>
    <m/>
    <s v="הריסת מבנה קיים הכולל 1 קומות מגורים_x000d__x000a_הקמת מבנה חדש הכולל: 10.0 קומות מגורים ,ובהן 188יח&quot;ד ,כולל חדר שנאים וכולל נישה לבזק_x000d__x000a_המרתפים כוללים: מחסן,חדר טרפו_x000d__x000a_קומת קרקע הכוללת: אולם כניסה,חדר אשפה,מסחר שלב ב'_x000d__x000a_על הגג: חדרי יציאה,קולטי שמש,חדר מדרגות כללי,מזגנ"/>
    <m/>
    <m/>
    <m/>
    <s v="NULL"/>
    <m/>
    <m/>
    <m/>
    <m/>
    <m/>
    <m/>
    <m/>
    <m/>
    <m/>
    <m/>
    <m/>
    <m/>
    <m/>
    <m/>
    <m/>
    <m/>
    <s v="שליפת כתובות (אוגוסט 2020)"/>
    <n v="2015"/>
    <x v="0"/>
    <s v="הריסה + בנייה"/>
    <m/>
    <m/>
    <m/>
    <m/>
    <m/>
    <m/>
    <n v="4"/>
    <s v="להיתר"/>
    <m/>
    <x v="0"/>
    <m/>
    <m/>
    <m/>
    <m/>
    <m/>
    <m/>
    <m/>
    <m/>
    <m/>
    <m/>
    <m/>
    <m/>
    <m/>
    <m/>
    <m/>
    <s v="מתחם גבולות"/>
    <m/>
    <m/>
    <m/>
    <m/>
    <m/>
    <m/>
    <m/>
    <m/>
    <m/>
    <m/>
    <m/>
    <m/>
    <m/>
    <m/>
    <m/>
    <m/>
    <m/>
    <m/>
  </r>
  <r>
    <n v="815"/>
    <m/>
    <m/>
    <m/>
    <m/>
    <m/>
    <m/>
    <m/>
    <m/>
    <m/>
    <m/>
    <n v="4233"/>
    <m/>
    <s v="תל אביב"/>
    <x v="36"/>
    <x v="158"/>
    <m/>
    <m/>
    <m/>
    <s v="מיסוי"/>
    <s v="פינוי-בינוי"/>
    <s v="תכנית מאושרת עם פעילות יזמית"/>
    <n v="3659274"/>
    <s v="507 91486"/>
    <n v="507"/>
    <n v="91486"/>
    <m/>
    <s v="עבודות עפר  -"/>
    <n v="3362003"/>
    <s v="תל אביב-יפו"/>
    <n v="5000"/>
    <s v="אברבנאל"/>
    <n v="2213"/>
    <n v="5"/>
    <n v="5"/>
    <m/>
    <d v="2009-09-03T00:00:00"/>
    <m/>
    <m/>
    <m/>
    <m/>
    <m/>
    <m/>
    <m/>
    <m/>
    <m/>
    <m/>
    <s v="הארכת תוקף החלטה להריסה, דיפון וחפירה."/>
    <m/>
    <m/>
    <m/>
    <s v="NULL"/>
    <m/>
    <m/>
    <m/>
    <m/>
    <m/>
    <m/>
    <m/>
    <m/>
    <m/>
    <m/>
    <m/>
    <m/>
    <m/>
    <m/>
    <m/>
    <m/>
    <s v="שליפת כתובות (אוגוסט 2020)"/>
    <n v="2009"/>
    <x v="0"/>
    <s v="הריסה + חפירה ודיפון"/>
    <m/>
    <m/>
    <n v="2"/>
    <m/>
    <m/>
    <m/>
    <s v="מתחם גבולות"/>
    <s v="להיתר"/>
    <s v="ספק מתחם גבולות. קדומה"/>
    <x v="0"/>
    <m/>
    <m/>
    <m/>
    <m/>
    <m/>
    <m/>
    <m/>
    <m/>
    <m/>
    <m/>
    <m/>
    <m/>
    <m/>
    <m/>
    <m/>
    <s v="מתחם גבולות"/>
    <m/>
    <m/>
    <m/>
    <m/>
    <m/>
    <m/>
    <m/>
    <m/>
    <m/>
    <m/>
    <m/>
    <m/>
    <m/>
    <m/>
    <m/>
    <m/>
    <m/>
    <m/>
  </r>
  <r>
    <n v="1630"/>
    <m/>
    <m/>
    <m/>
    <m/>
    <m/>
    <m/>
    <m/>
    <m/>
    <m/>
    <m/>
    <n v="4233"/>
    <m/>
    <s v="תל אביב"/>
    <x v="36"/>
    <x v="158"/>
    <m/>
    <m/>
    <m/>
    <s v="מיסוי"/>
    <s v="פינוי-בינוי"/>
    <s v="תכנית מאושרת עם פעילות יזמית"/>
    <n v="7243634"/>
    <s v="507 201616"/>
    <n v="507"/>
    <n v="201616"/>
    <s v="בניה חדשה"/>
    <s v="בניין מגורים גבוה (מעל 13 מ')"/>
    <n v="484002"/>
    <s v="תל אביב-יפו"/>
    <n v="5000"/>
    <s v="גבולות"/>
    <n v="2212"/>
    <n v="2"/>
    <n v="2"/>
    <s v=" "/>
    <d v="2020-12-14T00:00:00"/>
    <m/>
    <m/>
    <m/>
    <m/>
    <m/>
    <s v="2020_04"/>
    <d v="2021-01-28T10:47:24"/>
    <m/>
    <m/>
    <m/>
    <s v="מספר קומות להריסה: 3, שטח הריסה (מ&quot;ר): 474.45,    במרתפים: מספר מרתפים, מחסן, חדרי עזר, אחר: חניה,    בקומת הקרקע: אולם כניסה, חדר אשפה, אחר: מסחר,    על הגג: חדר מכונות ומעלית, קולטי שמש, חדר מדרגות כללי,    העבודות המבוקשות בהיתר כוללות הוספת צובר גז חד"/>
    <s v="NULL"/>
    <s v="NULL"/>
    <s v="NULL"/>
    <s v="NULL"/>
    <m/>
    <m/>
    <m/>
    <m/>
    <m/>
    <m/>
    <m/>
    <m/>
    <m/>
    <m/>
    <m/>
    <m/>
    <m/>
    <m/>
    <s v="NULL"/>
    <s v="NULL"/>
    <s v="לפי גוש חלקה (מרץ 2021)"/>
    <n v="2020"/>
    <x v="0"/>
    <s v="הריסה"/>
    <m/>
    <m/>
    <m/>
    <m/>
    <m/>
    <m/>
    <s v="מתחם גבולות"/>
    <s v="להיתר"/>
    <m/>
    <x v="0"/>
    <m/>
    <m/>
    <m/>
    <m/>
    <m/>
    <m/>
    <m/>
    <m/>
    <m/>
    <m/>
    <m/>
    <m/>
    <m/>
    <m/>
    <m/>
    <s v="מתחם גבולות"/>
    <m/>
    <m/>
    <m/>
    <m/>
    <m/>
    <m/>
    <m/>
    <m/>
    <m/>
    <m/>
    <m/>
    <m/>
    <m/>
    <m/>
    <m/>
    <m/>
    <m/>
    <m/>
  </r>
  <r>
    <n v="817"/>
    <m/>
    <m/>
    <m/>
    <m/>
    <m/>
    <m/>
    <m/>
    <m/>
    <m/>
    <m/>
    <n v="4233"/>
    <m/>
    <s v="תל אביב"/>
    <x v="36"/>
    <x v="158"/>
    <m/>
    <m/>
    <m/>
    <s v="מיסוי"/>
    <s v="מיסוי - פינוי-בינוי"/>
    <s v="תכנית מאושרת עם פעילות יזמית"/>
    <n v="5290524"/>
    <s v="507 171752"/>
    <n v="507"/>
    <n v="171752"/>
    <s v="בניה חדשה"/>
    <s v="בניין מגורים גבוה (מעל 13 מ')"/>
    <n v="484006"/>
    <s v="תל אביב-יפו"/>
    <n v="5000"/>
    <s v="גבולות"/>
    <n v="2212"/>
    <n v="6"/>
    <n v="6"/>
    <m/>
    <d v="2017-11-05T00:00:00"/>
    <m/>
    <m/>
    <m/>
    <m/>
    <n v="29"/>
    <m/>
    <m/>
    <m/>
    <m/>
    <m/>
    <s v="מספר קומות להריסה: 7 שטח הריסה (מ&quot;ר): 2387.93_x000d__x000d__x000a_ במרתפים: מספר מרתפים אחר: חניה_x000d__x000d__x000a_ בקומת הקרקע: אולם כניסה חדר אשפה_x000d__x000d__x000a_ בקומות: כמות קומות מגורים: 8 כמות יח&quot;ד מבוקשות: 29_x000d__x000d__x000a_ על הגג: קולטי שמש_x000d__x000d__x000a_ בחצר: גינה שטחים מרוצפים כמות מקומות חניה: 30_x000d__x000d__x000a_ פירוט נוסף:"/>
    <m/>
    <m/>
    <m/>
    <s v="NULL"/>
    <m/>
    <m/>
    <m/>
    <m/>
    <m/>
    <m/>
    <m/>
    <m/>
    <m/>
    <m/>
    <m/>
    <m/>
    <m/>
    <m/>
    <m/>
    <m/>
    <m/>
    <n v="2017"/>
    <x v="0"/>
    <s v="הריסה"/>
    <m/>
    <m/>
    <m/>
    <m/>
    <m/>
    <m/>
    <s v="מתחם גבולות"/>
    <s v="להיתר"/>
    <s v="מובילה"/>
    <x v="0"/>
    <m/>
    <m/>
    <m/>
    <m/>
    <m/>
    <m/>
    <m/>
    <m/>
    <m/>
    <m/>
    <m/>
    <m/>
    <m/>
    <m/>
    <m/>
    <s v="מתחם גבולות"/>
    <m/>
    <m/>
    <m/>
    <m/>
    <m/>
    <m/>
    <s v="לא מופיע באתר העירייה. במדלן מופיע - היתר בתנאים"/>
    <s v="אין מידע באתר העירייה"/>
    <m/>
    <m/>
    <m/>
    <m/>
    <m/>
    <m/>
    <m/>
    <m/>
    <m/>
    <m/>
  </r>
  <r>
    <n v="816"/>
    <m/>
    <m/>
    <m/>
    <m/>
    <m/>
    <m/>
    <m/>
    <m/>
    <m/>
    <m/>
    <n v="4233"/>
    <m/>
    <s v="תל אביב"/>
    <x v="36"/>
    <x v="158"/>
    <m/>
    <m/>
    <m/>
    <s v="מיסוי"/>
    <s v="פינוי-בינוי"/>
    <s v="תכנית מאושרת עם פעילות יזמית"/>
    <n v="5326973"/>
    <s v="507 171752"/>
    <n v="507"/>
    <n v="171752"/>
    <s v="בניה חדשה"/>
    <s v="בניין מגורים גבוה (מעל 13 מ')"/>
    <n v="484006"/>
    <s v="תל אביב-יפו"/>
    <n v="5000"/>
    <s v="גבולות"/>
    <n v="2212"/>
    <n v="6"/>
    <n v="6"/>
    <m/>
    <d v="2017-11-05T00:00:00"/>
    <m/>
    <m/>
    <m/>
    <m/>
    <n v="29"/>
    <m/>
    <m/>
    <m/>
    <m/>
    <m/>
    <s v="מספר קומות להריסה: 7 שטח הריסה (מ&quot;ר): 2387.93_x000d__x000a_ במרתפים: מספר מרתפים אחר: חניה_x000d__x000a_ בקומת הקרקע: אולם כניסה חדר אשפה_x000d__x000a_ בקומות: כמות קומות מגורים: 8 כמות יח&quot;ד מבוקשות: 29_x000d__x000a_ על הגג: קולטי שמש_x000d__x000a_ בחצר: גינה שטחים מרוצפים כמות מקומות חניה: 30_x000d__x000a_ פירוט נוסף: הריסת"/>
    <m/>
    <m/>
    <m/>
    <s v="NULL"/>
    <m/>
    <m/>
    <m/>
    <m/>
    <m/>
    <m/>
    <m/>
    <m/>
    <m/>
    <m/>
    <m/>
    <m/>
    <m/>
    <m/>
    <m/>
    <m/>
    <s v="שליפת כתובות (אוגוסט 2020)"/>
    <n v="2017"/>
    <x v="0"/>
    <s v="הריסה + בנייה"/>
    <m/>
    <m/>
    <m/>
    <m/>
    <m/>
    <m/>
    <n v="4"/>
    <s v="להיתר"/>
    <m/>
    <x v="0"/>
    <m/>
    <m/>
    <m/>
    <m/>
    <m/>
    <m/>
    <m/>
    <m/>
    <m/>
    <m/>
    <m/>
    <m/>
    <m/>
    <m/>
    <m/>
    <s v="מתחם גבולות"/>
    <m/>
    <m/>
    <m/>
    <m/>
    <m/>
    <m/>
    <m/>
    <m/>
    <m/>
    <m/>
    <m/>
    <m/>
    <m/>
    <m/>
    <m/>
    <m/>
    <m/>
    <m/>
  </r>
  <r>
    <n v="818"/>
    <m/>
    <m/>
    <m/>
    <m/>
    <m/>
    <m/>
    <m/>
    <m/>
    <m/>
    <m/>
    <n v="4233"/>
    <m/>
    <s v="תל אביב"/>
    <x v="36"/>
    <x v="158"/>
    <m/>
    <m/>
    <m/>
    <s v="מיסוי"/>
    <s v="מיסוי - פינוי-בינוי"/>
    <s v="תכנית מאושרת עם פעילות יזמית"/>
    <n v="6984721"/>
    <s v="507 190866"/>
    <n v="507"/>
    <n v="190866"/>
    <s v="בניה חדשה"/>
    <s v="בניין מגורים גבוה (מעל 13 מ')"/>
    <n v="484006"/>
    <s v="תל אביב-יפו"/>
    <n v="5000"/>
    <s v="גבולות"/>
    <n v="2212"/>
    <n v="6"/>
    <n v="6"/>
    <m/>
    <d v="2019-07-14T00:00:00"/>
    <m/>
    <m/>
    <m/>
    <m/>
    <n v="26"/>
    <m/>
    <m/>
    <m/>
    <m/>
    <m/>
    <s v="מספר קומות להריסה: 7, שטח הריסה (מ&quot;ר): 2387.93, _x000a_במרתפים: מספר מרתפים, אחר: חניה, _x000a_בקומת הקרקע: אולם כניסה, חדר אשפה, _x000a_בקומות: כמות קומות מגורים: 7, כמות יח&quot;ד מבוקשות: 26, _x000a_על הגג: קולטי שמש, _x000a_בחצר: גינה, שטחים מרוצפים, כמות מקומות חניה: 27, _x000a_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m/>
    <m/>
    <m/>
    <s v="NULL"/>
    <m/>
    <m/>
    <m/>
    <m/>
    <m/>
    <m/>
    <m/>
    <m/>
    <m/>
    <m/>
    <m/>
    <m/>
    <m/>
    <m/>
    <m/>
    <m/>
    <m/>
    <n v="2019"/>
    <x v="0"/>
    <s v="הריסה"/>
    <m/>
    <m/>
    <n v="3"/>
    <m/>
    <m/>
    <m/>
    <s v="מתחם גבולות"/>
    <s v="להיתר"/>
    <s v="ספק מתחם גבולות. כנראה המשכית"/>
    <x v="0"/>
    <m/>
    <m/>
    <m/>
    <m/>
    <m/>
    <m/>
    <m/>
    <m/>
    <m/>
    <m/>
    <m/>
    <m/>
    <m/>
    <m/>
    <m/>
    <s v="מתחם גבולות"/>
    <m/>
    <m/>
    <m/>
    <m/>
    <m/>
    <m/>
    <m/>
    <m/>
    <m/>
    <m/>
    <m/>
    <m/>
    <m/>
    <m/>
    <m/>
    <m/>
    <m/>
    <m/>
  </r>
  <r>
    <n v="1552"/>
    <m/>
    <m/>
    <m/>
    <m/>
    <m/>
    <m/>
    <m/>
    <m/>
    <m/>
    <m/>
    <n v="4233"/>
    <m/>
    <s v="תל אביב"/>
    <x v="36"/>
    <x v="158"/>
    <m/>
    <m/>
    <m/>
    <s v="מיסוי"/>
    <s v="פינוי-בינוי"/>
    <s v="תכנית מאושרת עם פעילות יזמית"/>
    <n v="7136634"/>
    <s v="507 190866"/>
    <n v="507"/>
    <n v="190866"/>
    <s v="בניה חדשה"/>
    <s v="בניין מגורים גבוה (מעל 13 מ')"/>
    <n v="484006"/>
    <s v="תל אביב-יפו"/>
    <n v="5000"/>
    <s v="גבולות"/>
    <n v="2212"/>
    <n v="6"/>
    <n v="6"/>
    <s v=" "/>
    <d v="2019-07-14T00:00:00"/>
    <m/>
    <m/>
    <m/>
    <m/>
    <m/>
    <s v="2020_01"/>
    <d v="2020-11-01T21:03:32"/>
    <m/>
    <m/>
    <m/>
    <s v="מספר קומות להריסה: 7, שטח הריסה (מ&quot;ר): 2387.93,   במרתפים: מספר מרתפים, אחר: חניה,   בקומת הקרקע: אולם כניסה, חדר אשפה,   בקומות: כמות קומות מגורים: 7, כמות יח&quot;ד מבוקשות: 26,   על הגג: קולטי שמש,   בחצר: גינה, שטחים מרוצפים, כמות מקומות חניה: 27,   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s v="NULL"/>
    <s v="NULL"/>
    <s v="NULL"/>
    <s v="NULL"/>
    <m/>
    <m/>
    <m/>
    <m/>
    <m/>
    <m/>
    <m/>
    <m/>
    <m/>
    <m/>
    <m/>
    <m/>
    <m/>
    <s v="NULL"/>
    <s v="NULL"/>
    <s v="NULL"/>
    <s v="לפי גוש חלקה (מרץ 2021)"/>
    <n v="2019"/>
    <x v="0"/>
    <s v="הריסה + בנייה"/>
    <m/>
    <m/>
    <m/>
    <m/>
    <m/>
    <m/>
    <n v="4"/>
    <s v="להיתר"/>
    <m/>
    <x v="0"/>
    <m/>
    <m/>
    <m/>
    <m/>
    <m/>
    <m/>
    <m/>
    <m/>
    <m/>
    <m/>
    <m/>
    <m/>
    <m/>
    <m/>
    <m/>
    <s v="מתחם גבולות"/>
    <m/>
    <m/>
    <m/>
    <m/>
    <m/>
    <m/>
    <m/>
    <s v="אישור בתנאים"/>
    <m/>
    <m/>
    <m/>
    <m/>
    <m/>
    <m/>
    <m/>
    <m/>
    <m/>
    <m/>
  </r>
  <r>
    <n v="2011"/>
    <m/>
    <m/>
    <m/>
    <s v="מתחם גבולות לא נכלל בפינוי בינוי"/>
    <m/>
    <m/>
    <m/>
    <m/>
    <m/>
    <m/>
    <n v="4233"/>
    <m/>
    <s v="תל אביב"/>
    <x v="36"/>
    <x v="158"/>
    <m/>
    <m/>
    <m/>
    <s v="מיסוי"/>
    <s v="פינוי-בינוי"/>
    <s v="תכנית מאושרת עם פעילות יזמית"/>
    <n v="7497679"/>
    <s v="507 190866"/>
    <n v="507"/>
    <n v="190866"/>
    <s v="בניה חדשה"/>
    <s v="בניין מגורים גבוה (מעל 13 מ')"/>
    <n v="484006"/>
    <s v="תל אביב -יפו"/>
    <n v="5000"/>
    <s v="גבולות"/>
    <n v="2212"/>
    <n v="6"/>
    <n v="6"/>
    <s v=" "/>
    <d v="2019-07-14T00:00:00"/>
    <s v="NULL"/>
    <s v="NULL"/>
    <s v="NULL"/>
    <s v="NULL"/>
    <n v="26"/>
    <s v="2021_04"/>
    <d v="2021-09-14T12:11:15"/>
    <s v="NULL"/>
    <s v="NULL"/>
    <s v="מהות הבקשה"/>
    <s v="מספר קומות להריסה: 7, שטח הריסה (מ&quot;ר): 2387.93, _x000d__x000a_במרתפים: מספר מרתפים, אחר: חניה, _x000d__x000a_בקומת הקרקע: אולם כניסה, חדר אשפה, _x000d__x000a_בקומות: כמות קומות מגורים: 7, כמות יח&quot;ד מבוקשות: 26, _x000d__x000a_על הגג: קולטי שמש, _x000d__x000a_בחצר: גינה, שטחים מרוצפים, כמות מקומות חניה: 27, _x000d__x000a_פירוט נוסף: הריסת מבנה קיים בן 4 קומות + 1 קומת מרתף מלאה + 1 קומת מרתף חלקית והקמת מבנה חדש בן 8 קומות מגורים  + 3 קומות מרתף., העבודות המבוקשות בהיתר כוללות הוספת צובר גז חדש, או העתקה של צובר קיים: לא"/>
    <s v="NULL"/>
    <s v="NULL"/>
    <s v="NULL"/>
    <n v="2139972"/>
    <n v="210178"/>
    <s v="בניה חדשה"/>
    <d v="2021-06-27T00:00:00"/>
    <s v="NULL"/>
    <s v="NULL"/>
    <n v="26"/>
    <m/>
    <m/>
    <m/>
    <m/>
    <n v="26"/>
    <s v="אתר העירייה"/>
    <s v="מגורים"/>
    <s v="NULL"/>
    <s v="2021_04"/>
    <d v="2021-09-14T12:11:15"/>
    <s v="גוש חלקה"/>
    <n v="2019"/>
    <x v="1"/>
    <s v="הריסה + בנייה"/>
    <s v="הריסה + בנייה"/>
    <m/>
    <n v="3"/>
    <m/>
    <m/>
    <m/>
    <s v="מתחם גבולות"/>
    <s v="להיתר"/>
    <s v="ספק מתחם גבולות. המשכית"/>
    <x v="8"/>
    <m/>
    <m/>
    <m/>
    <m/>
    <m/>
    <m/>
    <m/>
    <m/>
    <m/>
    <m/>
    <m/>
    <m/>
    <m/>
    <m/>
    <m/>
    <s v="מתחם גבולות"/>
    <m/>
    <m/>
    <m/>
    <m/>
    <m/>
    <m/>
    <m/>
    <m/>
    <m/>
    <m/>
    <m/>
    <m/>
    <m/>
    <m/>
    <m/>
    <m/>
    <m/>
    <m/>
  </r>
  <r>
    <n v="1596"/>
    <m/>
    <m/>
    <m/>
    <s v="במדלן כתוב פרויקט בנייה חדשה"/>
    <m/>
    <m/>
    <m/>
    <m/>
    <m/>
    <m/>
    <n v="4233"/>
    <m/>
    <s v="תל אביב"/>
    <x v="36"/>
    <x v="158"/>
    <m/>
    <m/>
    <m/>
    <s v="מיסוי"/>
    <s v="פינוי-בינוי"/>
    <s v="תכנית מאושרת עם פעילות יזמית"/>
    <n v="7241137"/>
    <s v="507 191500"/>
    <n v="507"/>
    <n v="191500"/>
    <s v="תוספות בניה"/>
    <s v="הריסה"/>
    <n v="484009"/>
    <s v="תל אביב-יפו"/>
    <n v="5000"/>
    <s v="גבולות"/>
    <n v="2212"/>
    <n v="9"/>
    <n v="9"/>
    <s v=" "/>
    <d v="2019-12-19T00:00:00"/>
    <m/>
    <m/>
    <m/>
    <m/>
    <n v="44"/>
    <s v="2020_04"/>
    <d v="2021-01-28T10:47:24"/>
    <m/>
    <m/>
    <s v="מדלן"/>
    <s v="מספר קומות להריסה: 1, שטח הריסה (מ&quot;ר): 155,    במרתפים: ללא מרתף,    פירוט נוסף: הריסת מבנה וסככות בני קומה אחת, העבודות המבוקשות בהיתר כוללות הוספת צובר גז חדש, או העתקה של צובר קיים: לא"/>
    <s v="NULL"/>
    <s v="NULL"/>
    <s v="NULL"/>
    <n v="2071566"/>
    <n v="200137"/>
    <s v="תוספות בניה"/>
    <d v="2020-03-25T00:00:00"/>
    <m/>
    <m/>
    <n v="0"/>
    <m/>
    <m/>
    <m/>
    <m/>
    <m/>
    <m/>
    <m/>
    <m/>
    <s v="2020_04"/>
    <d v="2021-01-28T10:47:24"/>
    <s v="לפי גוש חלקה (מרץ 2021)"/>
    <n v="2019"/>
    <x v="2"/>
    <s v="הריסה + בנייה"/>
    <s v="הריסה"/>
    <m/>
    <m/>
    <m/>
    <m/>
    <m/>
    <s v="מתחם גבולות"/>
    <s v="להיתר"/>
    <m/>
    <x v="8"/>
    <m/>
    <m/>
    <m/>
    <m/>
    <m/>
    <m/>
    <m/>
    <m/>
    <m/>
    <m/>
    <m/>
    <m/>
    <m/>
    <m/>
    <m/>
    <s v="מתחם גבולות"/>
    <m/>
    <m/>
    <m/>
    <m/>
    <m/>
    <m/>
    <m/>
    <m/>
    <m/>
    <m/>
    <m/>
    <m/>
    <m/>
    <m/>
    <m/>
    <m/>
    <m/>
    <m/>
  </r>
  <r>
    <n v="820"/>
    <m/>
    <m/>
    <m/>
    <m/>
    <m/>
    <m/>
    <m/>
    <m/>
    <m/>
    <m/>
    <n v="4233"/>
    <m/>
    <s v="תל אביב"/>
    <x v="36"/>
    <x v="158"/>
    <m/>
    <m/>
    <m/>
    <s v="מיסוי"/>
    <s v="מיסוי - פינוי-בינוי"/>
    <s v="תכנית מאושרת עם פעילות יזמית"/>
    <n v="5290327"/>
    <s v="507 171806"/>
    <n v="507"/>
    <n v="171806"/>
    <s v="בניה חדשה"/>
    <s v="בניין מגורים גבוה (מעל 13 מ')"/>
    <n v="484013"/>
    <s v="תל אביב-יפו"/>
    <n v="5000"/>
    <s v="גבולות"/>
    <n v="2212"/>
    <n v="13"/>
    <n v="13"/>
    <m/>
    <d v="2017-11-12T00:00:00"/>
    <m/>
    <m/>
    <m/>
    <m/>
    <n v="44"/>
    <m/>
    <m/>
    <m/>
    <m/>
    <m/>
    <s v="מספר קומות להריסה: 3 שטח הריסה (מ&quot;ר): 1632.57_x000d__x000d__x000a_ במרתפים: מספר מרתפים מקלט חדרי עזר אחר: חניה_x000d__x000d__x000a_ בקומת הקרקע: חדר אשפה חדר גז_x000d__x000d__x000a_ בקומות: כמות קומות מגורים: 9 כמות יח&quot;ד מבוקשות: 44_x000d__x000d__x000a_ על הגג: קולטי שמש_x000d__x000d__x000a_ בחצר: גינה שטחים מרוצפים_x000d__x000d__x000a_"/>
    <m/>
    <m/>
    <m/>
    <s v="NULL"/>
    <m/>
    <m/>
    <m/>
    <m/>
    <m/>
    <m/>
    <m/>
    <m/>
    <m/>
    <m/>
    <m/>
    <m/>
    <m/>
    <m/>
    <m/>
    <m/>
    <m/>
    <n v="2017"/>
    <x v="0"/>
    <s v="הריסה"/>
    <m/>
    <m/>
    <m/>
    <m/>
    <m/>
    <m/>
    <s v="מתחם גבולות"/>
    <s v="להיתר"/>
    <s v="מובילה"/>
    <x v="0"/>
    <m/>
    <m/>
    <m/>
    <m/>
    <m/>
    <m/>
    <m/>
    <m/>
    <m/>
    <m/>
    <m/>
    <m/>
    <m/>
    <m/>
    <m/>
    <s v="מתחם גבולות"/>
    <m/>
    <m/>
    <m/>
    <m/>
    <m/>
    <m/>
    <s v="לא מופיע באתר העירייה. במדלן מופיע - היתר בתנאים"/>
    <s v="אין מידע באתר העירייה"/>
    <m/>
    <m/>
    <m/>
    <m/>
    <m/>
    <m/>
    <m/>
    <m/>
    <m/>
    <m/>
  </r>
  <r>
    <n v="821"/>
    <m/>
    <m/>
    <m/>
    <m/>
    <m/>
    <m/>
    <m/>
    <m/>
    <m/>
    <m/>
    <n v="4233"/>
    <m/>
    <s v="תל אביב"/>
    <x v="36"/>
    <x v="158"/>
    <m/>
    <m/>
    <m/>
    <s v="מיסוי"/>
    <s v="מיסוי - פינוי-בינוי"/>
    <s v="תכנית מאושרת עם פעילות יזמית"/>
    <n v="6904511"/>
    <s v="507 171806"/>
    <n v="507"/>
    <n v="171806"/>
    <s v="בניה חדשה"/>
    <s v="בניין מגורים גבוה (מעל 13 מ')"/>
    <n v="484013"/>
    <s v="תל אביב-יפו"/>
    <n v="5000"/>
    <s v="גבולות"/>
    <n v="2212"/>
    <n v="13"/>
    <n v="13"/>
    <m/>
    <d v="2017-11-12T00:00:00"/>
    <m/>
    <m/>
    <m/>
    <m/>
    <n v="44"/>
    <m/>
    <m/>
    <m/>
    <m/>
    <m/>
    <s v="מספר קומות להריסה: 3 שטח הריסה (מ&quot;ר): 1632.57_x000d__x000a_ במרתפים: מספר מרתפים מקלט חדרי עזר אחר: חניה_x000d__x000a_ בקומת הקרקע: חדר אשפה חדר גז_x000d__x000a_ בקומות: כמות קומות מגורים: 9 כמות יח&quot;ד מבוקשות: 44_x000d__x000a_ על הגג: קולטי שמש_x000d__x000a_ בחצר: גינה שטחים מרוצפים_x000d__x000a_"/>
    <m/>
    <m/>
    <m/>
    <s v="NULL"/>
    <m/>
    <m/>
    <m/>
    <m/>
    <m/>
    <m/>
    <m/>
    <m/>
    <m/>
    <m/>
    <m/>
    <m/>
    <m/>
    <m/>
    <m/>
    <m/>
    <m/>
    <n v="2017"/>
    <x v="0"/>
    <s v="הריסה"/>
    <m/>
    <m/>
    <m/>
    <m/>
    <m/>
    <m/>
    <n v="4"/>
    <s v="להיתר"/>
    <m/>
    <x v="0"/>
    <m/>
    <m/>
    <m/>
    <m/>
    <m/>
    <m/>
    <m/>
    <m/>
    <m/>
    <m/>
    <m/>
    <m/>
    <m/>
    <m/>
    <m/>
    <s v="מתחם גבולות"/>
    <m/>
    <m/>
    <m/>
    <m/>
    <m/>
    <m/>
    <m/>
    <m/>
    <m/>
    <m/>
    <m/>
    <m/>
    <m/>
    <m/>
    <m/>
    <m/>
    <m/>
    <m/>
  </r>
  <r>
    <n v="819"/>
    <m/>
    <m/>
    <m/>
    <m/>
    <m/>
    <m/>
    <m/>
    <m/>
    <m/>
    <m/>
    <n v="4233"/>
    <m/>
    <s v="תל אביב"/>
    <x v="36"/>
    <x v="158"/>
    <m/>
    <m/>
    <m/>
    <s v="מיסוי"/>
    <s v="פינוי-בינוי"/>
    <s v="תכנית מאושרת עם פעילות יזמית"/>
    <n v="6983010"/>
    <s v="507 171806"/>
    <n v="507"/>
    <n v="171806"/>
    <s v="בניה חדשה"/>
    <s v="בניין מגורים גבוה (מעל 13 מ')"/>
    <n v="484013"/>
    <s v="תל אביב-יפו"/>
    <n v="5000"/>
    <s v="גבולות"/>
    <n v="2212"/>
    <n v="13"/>
    <n v="13"/>
    <s v=""/>
    <d v="2017-11-12T00:00:00"/>
    <m/>
    <m/>
    <m/>
    <m/>
    <n v="44"/>
    <m/>
    <m/>
    <m/>
    <m/>
    <m/>
    <s v="מספר קומות להריסה: 3 שטח הריסה (מ&quot;ר): 1632.57_x000d__x000a_ במרתפים: מספר מרתפים מקלט חדרי עזר אחר: חניה_x000d__x000a_ בקומת הקרקע: חדר אשפה חדר גז_x000d__x000a_ בקומות: כמות קומות מגורים: 9 כמות יח&quot;ד מבוקשות: 44_x000d__x000a_ על הגג: קולטי שמש_x000d__x000a_ בחצר: גינה שטחים מרוצפים_x000d__x000a_"/>
    <m/>
    <m/>
    <m/>
    <s v="NULL"/>
    <m/>
    <m/>
    <m/>
    <m/>
    <m/>
    <m/>
    <m/>
    <m/>
    <m/>
    <m/>
    <m/>
    <m/>
    <m/>
    <m/>
    <m/>
    <m/>
    <s v="שליפת כתובות (אוגוסט 2020)"/>
    <n v="2017"/>
    <x v="0"/>
    <s v="הריסה + בנייה"/>
    <m/>
    <m/>
    <m/>
    <m/>
    <m/>
    <m/>
    <n v="4"/>
    <s v="להיתר"/>
    <m/>
    <x v="0"/>
    <m/>
    <m/>
    <m/>
    <m/>
    <m/>
    <m/>
    <m/>
    <m/>
    <m/>
    <m/>
    <m/>
    <m/>
    <m/>
    <m/>
    <m/>
    <s v="מתחם גבולות"/>
    <m/>
    <m/>
    <m/>
    <m/>
    <m/>
    <m/>
    <m/>
    <m/>
    <m/>
    <m/>
    <m/>
    <m/>
    <m/>
    <m/>
    <m/>
    <m/>
    <m/>
    <m/>
  </r>
  <r>
    <n v="1573"/>
    <m/>
    <m/>
    <m/>
    <m/>
    <m/>
    <m/>
    <m/>
    <m/>
    <m/>
    <m/>
    <n v="4233"/>
    <m/>
    <s v="תל אביב"/>
    <x v="36"/>
    <x v="158"/>
    <m/>
    <m/>
    <m/>
    <s v="מיסוי"/>
    <s v="פינוי-בינוי"/>
    <s v="תכנית מאושרת עם פעילות יזמית"/>
    <n v="7138054"/>
    <s v="507 171806"/>
    <n v="507"/>
    <n v="171806"/>
    <s v="בניה חדשה"/>
    <s v="בניין מגורים גבוה (מעל 13 מ')"/>
    <n v="484013"/>
    <s v="תל אביב-יפו"/>
    <n v="5000"/>
    <s v="גבולות"/>
    <n v="2212"/>
    <n v="13"/>
    <n v="13"/>
    <s v=" "/>
    <d v="2017-11-12T00:00:00"/>
    <m/>
    <m/>
    <m/>
    <m/>
    <m/>
    <s v="2020_01"/>
    <d v="2020-11-01T21:03:32"/>
    <m/>
    <m/>
    <m/>
    <s v="מספר קומות להריסה: 3 שטח הריסה (מ&quot;ר): 1632.57   במרתפים: מספר מרתפים מקלט חדרי עזר אחר: חניה   בקומת הקרקע: חדר אשפה חדר גז   בקומות: כמות קומות מגורים: 9 כמות יח&quot;ד מבוקשות: 44   על הגג: קולטי שמש   בחצר: גינה שטחים מרוצפים  "/>
    <s v="NULL"/>
    <s v="NULL"/>
    <s v="NULL"/>
    <s v="NULL"/>
    <m/>
    <m/>
    <m/>
    <m/>
    <m/>
    <m/>
    <m/>
    <m/>
    <m/>
    <m/>
    <m/>
    <m/>
    <m/>
    <s v="NULL"/>
    <s v="NULL"/>
    <s v="NULL"/>
    <s v="לפי גוש חלקה (מרץ 2021)"/>
    <n v="2017"/>
    <x v="0"/>
    <s v="הריסה + בנייה"/>
    <m/>
    <m/>
    <m/>
    <m/>
    <m/>
    <m/>
    <n v="4"/>
    <s v="להיתר"/>
    <m/>
    <x v="0"/>
    <m/>
    <m/>
    <m/>
    <m/>
    <m/>
    <m/>
    <m/>
    <m/>
    <m/>
    <m/>
    <m/>
    <m/>
    <m/>
    <m/>
    <m/>
    <s v="מתחם גבולות"/>
    <m/>
    <m/>
    <m/>
    <m/>
    <m/>
    <m/>
    <m/>
    <m/>
    <m/>
    <m/>
    <m/>
    <m/>
    <m/>
    <m/>
    <m/>
    <m/>
    <m/>
    <m/>
  </r>
  <r>
    <n v="1631"/>
    <m/>
    <m/>
    <m/>
    <m/>
    <m/>
    <m/>
    <m/>
    <m/>
    <m/>
    <m/>
    <n v="4233"/>
    <m/>
    <s v="תל אביב"/>
    <x v="36"/>
    <x v="158"/>
    <m/>
    <m/>
    <m/>
    <s v="מיסוי"/>
    <s v="פינוי-בינוי"/>
    <s v="תכנית מאושרת עם פעילות יזמית"/>
    <n v="7243691"/>
    <s v="507 171806"/>
    <n v="507"/>
    <n v="171806"/>
    <s v="בניה חדשה"/>
    <s v="בניין מגורים גבוה (מעל 13 מ')"/>
    <n v="484013"/>
    <s v="תל אביב-יפו"/>
    <n v="5000"/>
    <s v="גבולות"/>
    <n v="2212"/>
    <n v="13"/>
    <n v="13"/>
    <s v=" "/>
    <d v="2017-11-12T00:00:00"/>
    <m/>
    <m/>
    <m/>
    <m/>
    <m/>
    <s v="2020_04"/>
    <d v="2021-01-28T10:47:24"/>
    <m/>
    <m/>
    <m/>
    <s v="הריסת מבנה קיים הכולל 3 קומות מגורים שטח להריסה 1632.57  הקמת מבנה חדש הכולל: מרתפים ,9.00 קומות מגורים ,ובהן 44יח&quot;ד   המרתפים כוללים: מקלט,חדרי עזר,חניה  קומת קרקע הכוללת: חדר גז,חדר אשפה  על הגג: קולטי שמש  בחצר: גינה,שטחים מרוצפים  "/>
    <s v="NULL"/>
    <s v="NULL"/>
    <s v="NULL"/>
    <s v="NULL"/>
    <m/>
    <m/>
    <m/>
    <m/>
    <m/>
    <m/>
    <m/>
    <m/>
    <m/>
    <m/>
    <m/>
    <m/>
    <m/>
    <s v="NULL"/>
    <s v="NULL"/>
    <s v="NULL"/>
    <s v="לפי גוש חלקה (מרץ 2021)"/>
    <n v="2017"/>
    <x v="0"/>
    <s v="הריסה + בנייה"/>
    <m/>
    <m/>
    <m/>
    <m/>
    <m/>
    <m/>
    <n v="4"/>
    <s v="להיתר"/>
    <m/>
    <x v="0"/>
    <m/>
    <m/>
    <m/>
    <m/>
    <m/>
    <m/>
    <m/>
    <m/>
    <m/>
    <m/>
    <m/>
    <m/>
    <m/>
    <m/>
    <m/>
    <s v="מתחם גבולות"/>
    <m/>
    <m/>
    <m/>
    <m/>
    <m/>
    <m/>
    <m/>
    <m/>
    <m/>
    <m/>
    <m/>
    <m/>
    <m/>
    <m/>
    <m/>
    <m/>
    <m/>
    <m/>
  </r>
  <r>
    <n v="2012"/>
    <m/>
    <m/>
    <m/>
    <s v="מתחם גבולות לא נכלל בפינוי בינוי"/>
    <m/>
    <m/>
    <m/>
    <m/>
    <m/>
    <m/>
    <n v="4233"/>
    <m/>
    <s v="תל אביב"/>
    <x v="36"/>
    <x v="158"/>
    <m/>
    <m/>
    <m/>
    <s v="מיסוי"/>
    <s v="פינוי-בינוי"/>
    <s v="תכנית מאושרת עם פעילות יזמית"/>
    <n v="7462848"/>
    <s v="507 171806"/>
    <n v="507"/>
    <n v="171806"/>
    <s v="בניה חדשה"/>
    <s v="בניין מגורים גבוה (מעל 13 מ')"/>
    <n v="484013"/>
    <s v="תל אביב -יפו"/>
    <n v="5000"/>
    <s v="גבולות"/>
    <n v="2212"/>
    <n v="13"/>
    <n v="13"/>
    <s v=" "/>
    <d v="2017-11-12T00:00:00"/>
    <s v="NULL"/>
    <s v="NULL"/>
    <s v="NULL"/>
    <s v="NULL"/>
    <n v="44"/>
    <s v="2021_03"/>
    <d v="2021-07-15T12:02:15"/>
    <s v="NULL"/>
    <s v="NULL"/>
    <s v="מהות הבקשה"/>
    <s v="הריסת מבנה קיים הכולל 3 קומות מגורים שטח להריסה 1632.57_x000d__x000a_הקמת מבנה חדש הכולל: מרתפים ,9.00 קומות מגורים ,ובהן 44יח&quot;ד _x000d__x000a_המרתפים כוללים: מקלט,חדרי עזר,חניה_x000d__x000a_קומת קרקע הכוללת: חדר גז,חדר אשפה_x000d__x000a_על הגג: קולטי שמש_x000d__x000a_בחצר: גינה,שטחים מרוצפים_x000d__x000a_"/>
    <s v="NULL"/>
    <s v="NULL"/>
    <s v="NULL"/>
    <n v="2134520"/>
    <n v="210172"/>
    <s v="בניה חדשה"/>
    <d v="2021-04-20T00:00:00"/>
    <s v="NULL"/>
    <s v="NULL"/>
    <n v="44"/>
    <m/>
    <m/>
    <m/>
    <m/>
    <n v="44"/>
    <s v="אתר העירייה"/>
    <s v="מגורים"/>
    <s v="NULL"/>
    <s v="2021_03"/>
    <d v="2021-07-15T12:02:15"/>
    <s v="גוש חלקה"/>
    <n v="2017"/>
    <x v="1"/>
    <s v="הריסה + בנייה"/>
    <s v="הריסה + בנייה"/>
    <m/>
    <n v="5"/>
    <m/>
    <m/>
    <m/>
    <s v="מתחם גבולות"/>
    <s v="להיתר"/>
    <s v="ספק מתחם גבולות. המשכית"/>
    <x v="8"/>
    <m/>
    <m/>
    <m/>
    <m/>
    <m/>
    <m/>
    <m/>
    <m/>
    <m/>
    <m/>
    <m/>
    <m/>
    <m/>
    <m/>
    <m/>
    <s v="מתחם גבולות"/>
    <m/>
    <m/>
    <m/>
    <m/>
    <m/>
    <m/>
    <m/>
    <m/>
    <m/>
    <m/>
    <m/>
    <m/>
    <m/>
    <m/>
    <m/>
    <m/>
    <m/>
    <m/>
  </r>
  <r>
    <n v="1537"/>
    <m/>
    <m/>
    <m/>
    <s v="במדלן כתוב פרויקט בנייה חדשה"/>
    <m/>
    <m/>
    <m/>
    <m/>
    <m/>
    <m/>
    <n v="4233"/>
    <m/>
    <s v="תל אביב"/>
    <x v="36"/>
    <x v="158"/>
    <m/>
    <m/>
    <m/>
    <s v="מיסוי"/>
    <s v="פינוי-בינוי"/>
    <s v="תכנית מאושרת עם פעילות יזמית"/>
    <n v="7135345"/>
    <s v="507 181257"/>
    <n v="507"/>
    <n v="181257"/>
    <s v="שינויים"/>
    <s v="הארכת תוקף החלטה"/>
    <n v="3363005"/>
    <s v="תל אביב-יפו"/>
    <n v="5000"/>
    <s v="גנני"/>
    <n v="2219"/>
    <n v="5"/>
    <n v="5"/>
    <s v=" "/>
    <d v="2018-08-06T00:00:00"/>
    <m/>
    <m/>
    <m/>
    <m/>
    <m/>
    <s v="2020_01"/>
    <d v="2020-11-01T21:03:32"/>
    <m/>
    <m/>
    <m/>
    <s v="מספר קומות להריסה: 1 שטח הריסה (מ&quot;ר): 213  "/>
    <s v="NULL"/>
    <s v="NULL"/>
    <s v="NULL"/>
    <n v="2051093"/>
    <n v="190518"/>
    <s v="שינויים"/>
    <d v="2019-09-16T00:00:00"/>
    <m/>
    <m/>
    <n v="8"/>
    <n v="10"/>
    <s v="חישוב מתמטי"/>
    <n v="8"/>
    <s v="נתוני העירייה"/>
    <n v="18"/>
    <s v="אתר העירייה"/>
    <m/>
    <m/>
    <s v="2020_01"/>
    <d v="2020-11-01T21:03:32"/>
    <s v="לפי גוש חלקה (מרץ 2021)"/>
    <n v="2018"/>
    <x v="6"/>
    <s v="הריסה + בנייה"/>
    <s v="הריסה + בנייה"/>
    <m/>
    <m/>
    <m/>
    <m/>
    <m/>
    <s v="מתחם גבולות"/>
    <s v="להיתר"/>
    <m/>
    <x v="8"/>
    <m/>
    <m/>
    <m/>
    <m/>
    <m/>
    <m/>
    <m/>
    <m/>
    <m/>
    <m/>
    <m/>
    <m/>
    <m/>
    <m/>
    <m/>
    <s v="מתחם גבולות"/>
    <m/>
    <m/>
    <m/>
    <m/>
    <m/>
    <m/>
    <m/>
    <m/>
    <m/>
    <m/>
    <m/>
    <m/>
    <m/>
    <m/>
    <m/>
    <m/>
    <m/>
    <m/>
  </r>
  <r>
    <n v="1538"/>
    <m/>
    <m/>
    <m/>
    <s v="במדלן כתוב פרויקט בנייה חדשה"/>
    <m/>
    <m/>
    <m/>
    <m/>
    <m/>
    <m/>
    <n v="4233"/>
    <m/>
    <s v="תל אביב"/>
    <x v="36"/>
    <x v="158"/>
    <m/>
    <m/>
    <m/>
    <s v="מיסוי"/>
    <s v="פינוי-בינוי"/>
    <s v="תכנית מאושרת עם פעילות יזמית"/>
    <n v="7135346"/>
    <s v="507 181258"/>
    <n v="507"/>
    <n v="181258"/>
    <s v="שינויים"/>
    <s v="הארכת תוקף החלטה"/>
    <n v="3363007"/>
    <s v="תל אביב-יפו"/>
    <n v="5000"/>
    <s v="גנני"/>
    <n v="2219"/>
    <n v="7"/>
    <n v="7"/>
    <s v=" "/>
    <d v="2018-08-06T00:00:00"/>
    <m/>
    <m/>
    <m/>
    <m/>
    <m/>
    <s v="2020_01"/>
    <d v="2020-11-01T21:03:32"/>
    <m/>
    <m/>
    <m/>
    <s v="מספר קומות להריסה: 2 שטח הריסה (מ&quot;ר): 362  "/>
    <s v="NULL"/>
    <s v="NULL"/>
    <s v="NULL"/>
    <n v="2051145"/>
    <n v="190517"/>
    <s v="שינויים"/>
    <d v="2019-09-15T00:00:00"/>
    <m/>
    <m/>
    <n v="10"/>
    <n v="8"/>
    <s v="חישוב מתמטי"/>
    <n v="10"/>
    <s v="אתר העירייה"/>
    <n v="18"/>
    <s v="אתר העירייה"/>
    <m/>
    <m/>
    <s v="2020_01"/>
    <d v="2020-11-01T21:03:32"/>
    <s v="לפי גוש חלקה (מרץ 2021)"/>
    <n v="2018"/>
    <x v="6"/>
    <s v="הריסה +בנייה"/>
    <s v="הריסה + בנייה"/>
    <m/>
    <m/>
    <m/>
    <m/>
    <m/>
    <s v="מתחם גבולות"/>
    <s v="להיתר"/>
    <m/>
    <x v="8"/>
    <m/>
    <m/>
    <m/>
    <m/>
    <m/>
    <m/>
    <m/>
    <m/>
    <m/>
    <m/>
    <m/>
    <m/>
    <m/>
    <m/>
    <m/>
    <s v="מתחם גבולות"/>
    <m/>
    <m/>
    <m/>
    <m/>
    <m/>
    <m/>
    <m/>
    <m/>
    <m/>
    <m/>
    <m/>
    <m/>
    <m/>
    <m/>
    <m/>
    <m/>
    <m/>
    <m/>
  </r>
  <r>
    <n v="822"/>
    <m/>
    <m/>
    <m/>
    <m/>
    <m/>
    <m/>
    <m/>
    <m/>
    <m/>
    <m/>
    <n v="4233"/>
    <m/>
    <s v="תל אביב"/>
    <x v="36"/>
    <x v="158"/>
    <m/>
    <m/>
    <m/>
    <s v="מיסוי"/>
    <s v="פינוי-בינוי"/>
    <s v="תכנית מאושרת עם פעילות יזמית"/>
    <n v="3661279"/>
    <s v="507 110108"/>
    <n v="507"/>
    <n v="110108"/>
    <m/>
    <s v="בניה חדשה - בניה בשלבים"/>
    <n v="35002"/>
    <s v="תל אביב-יפו"/>
    <n v="5000"/>
    <s v="לוינסקי"/>
    <n v="2328"/>
    <n v="2"/>
    <n v="2"/>
    <m/>
    <d v="2011-01-17T00:00:00"/>
    <m/>
    <m/>
    <m/>
    <m/>
    <m/>
    <m/>
    <m/>
    <m/>
    <m/>
    <m/>
    <s v="פירוט נוסף: בקשה לביצוע עבודות חפירה, דיפון וביסוס + גידור."/>
    <m/>
    <m/>
    <m/>
    <n v="293353"/>
    <n v="110757"/>
    <m/>
    <d v="2011-09-14T00:00:00"/>
    <m/>
    <m/>
    <n v="0"/>
    <m/>
    <m/>
    <m/>
    <m/>
    <m/>
    <m/>
    <m/>
    <s v="פירוט נוסף: בקשה לביצוע עבודות חפירה, דיפון וביסוס + גידור."/>
    <m/>
    <m/>
    <s v="שליפת כתובות (אוגוסט 2020)"/>
    <n v="2011"/>
    <x v="12"/>
    <s v="חפירה ודיפון"/>
    <s v="חפירה ודיפון"/>
    <m/>
    <n v="1"/>
    <m/>
    <m/>
    <m/>
    <s v="מתחם גבולות"/>
    <s v="להיתר"/>
    <s v="ספק מתחם גבולות. קדומה"/>
    <x v="8"/>
    <s v="ספק מתחם גבולות. קדום"/>
    <m/>
    <m/>
    <m/>
    <m/>
    <m/>
    <m/>
    <m/>
    <m/>
    <m/>
    <m/>
    <m/>
    <m/>
    <m/>
    <m/>
    <s v="מתחם גבולות"/>
    <m/>
    <m/>
    <m/>
    <m/>
    <m/>
    <m/>
    <m/>
    <m/>
    <m/>
    <m/>
    <m/>
    <m/>
    <m/>
    <m/>
    <m/>
    <m/>
    <m/>
    <m/>
  </r>
  <r>
    <n v="823"/>
    <m/>
    <m/>
    <m/>
    <m/>
    <m/>
    <m/>
    <m/>
    <m/>
    <m/>
    <m/>
    <n v="4233"/>
    <m/>
    <s v="תל אביב"/>
    <x v="36"/>
    <x v="158"/>
    <m/>
    <m/>
    <m/>
    <s v="מיסוי"/>
    <s v="פינוי-בינוי"/>
    <s v="תכנית מאושרת עם פעילות יזמית"/>
    <n v="3661758"/>
    <s v="507 110663"/>
    <n v="507"/>
    <n v="110663"/>
    <m/>
    <s v="בניה חדשה - בניין רב קומות"/>
    <n v="35002"/>
    <s v="תל אביב-יפו"/>
    <n v="5000"/>
    <s v="לוינסקי"/>
    <n v="2328"/>
    <n v="2"/>
    <n v="2"/>
    <m/>
    <d v="2011-04-12T00:00:00"/>
    <m/>
    <m/>
    <m/>
    <m/>
    <n v="130"/>
    <m/>
    <m/>
    <m/>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m/>
    <n v="293832"/>
    <n v="120311"/>
    <m/>
    <d v="2012-06-26T00:00:00"/>
    <m/>
    <m/>
    <n v="130"/>
    <m/>
    <m/>
    <m/>
    <m/>
    <n v="130"/>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s v="שליפת כתובות (אוגוסט 2020)"/>
    <n v="2011"/>
    <x v="10"/>
    <s v="בנייה"/>
    <s v="בנייה"/>
    <m/>
    <m/>
    <m/>
    <m/>
    <m/>
    <s v="מתחם גבולות"/>
    <s v="להיתר"/>
    <s v="מובילה"/>
    <x v="8"/>
    <s v="מוביל"/>
    <m/>
    <m/>
    <n v="3661758"/>
    <n v="293832"/>
    <m/>
    <m/>
    <m/>
    <m/>
    <m/>
    <m/>
    <m/>
    <m/>
    <m/>
    <m/>
    <s v="מתחם גבולות"/>
    <m/>
    <m/>
    <m/>
    <m/>
    <m/>
    <m/>
    <m/>
    <m/>
    <m/>
    <m/>
    <m/>
    <m/>
    <m/>
    <m/>
    <m/>
    <m/>
    <m/>
    <m/>
  </r>
  <r>
    <n v="824"/>
    <m/>
    <m/>
    <m/>
    <m/>
    <m/>
    <m/>
    <m/>
    <m/>
    <m/>
    <m/>
    <n v="4233"/>
    <m/>
    <s v="תל אביב"/>
    <x v="36"/>
    <x v="158"/>
    <m/>
    <m/>
    <m/>
    <s v="מיסוי"/>
    <s v="פינוי-בינוי"/>
    <s v="תכנית מאושרת עם פעילות יזמית"/>
    <n v="5281204"/>
    <s v="507 110663"/>
    <n v="507"/>
    <n v="110663"/>
    <s v="בניה חדשה"/>
    <s v="בניין רב קומות"/>
    <n v="35002"/>
    <s v="תל אביב-יפו"/>
    <n v="5000"/>
    <s v="לוינסקי"/>
    <n v="2328"/>
    <n v="2"/>
    <n v="2"/>
    <m/>
    <d v="2011-04-12T00:00:00"/>
    <m/>
    <n v="130"/>
    <m/>
    <m/>
    <n v="130"/>
    <m/>
    <m/>
    <m/>
    <m/>
    <m/>
    <s v="הקמת מבנה חדש הכולל: מרתף ,12 קומות מגורים ,ובהן 130יח&quot;ד _x000d__x000a_המרתפים כוללים: חדרי עזר_x000d__x000a_קומת קרקע הכוללת: אולם כניסה,חדר אשפה_x000d__x000a_בחצר: גינה,שטחים מרוצפים,פרגולה_x000d__x000a_"/>
    <m/>
    <m/>
    <m/>
    <s v="NULL"/>
    <m/>
    <m/>
    <m/>
    <m/>
    <m/>
    <m/>
    <m/>
    <m/>
    <m/>
    <m/>
    <m/>
    <m/>
    <m/>
    <m/>
    <m/>
    <m/>
    <s v="שליפת כתובות (אוגוסט 2020)"/>
    <n v="2011"/>
    <x v="0"/>
    <s v="בנייה"/>
    <m/>
    <m/>
    <m/>
    <m/>
    <m/>
    <m/>
    <n v="4"/>
    <s v="להיתר"/>
    <m/>
    <x v="0"/>
    <m/>
    <m/>
    <m/>
    <m/>
    <m/>
    <m/>
    <m/>
    <m/>
    <m/>
    <m/>
    <m/>
    <m/>
    <m/>
    <m/>
    <m/>
    <s v="מתחם גבולות"/>
    <m/>
    <m/>
    <m/>
    <m/>
    <m/>
    <m/>
    <m/>
    <m/>
    <m/>
    <m/>
    <m/>
    <m/>
    <m/>
    <m/>
    <m/>
    <m/>
    <m/>
    <m/>
  </r>
  <r>
    <n v="825"/>
    <m/>
    <m/>
    <m/>
    <m/>
    <m/>
    <m/>
    <m/>
    <m/>
    <m/>
    <m/>
    <n v="4233"/>
    <m/>
    <s v="תל אביב"/>
    <x v="36"/>
    <x v="158"/>
    <m/>
    <m/>
    <m/>
    <s v="מיסוי"/>
    <s v="פינוי-בינוי"/>
    <s v="תכנית מאושרת עם פעילות יזמית"/>
    <n v="3656417"/>
    <s v="507 71718"/>
    <n v="507"/>
    <n v="71718"/>
    <m/>
    <s v="עבודות עפר  -"/>
    <n v="171008"/>
    <s v="תל אביב-יפו"/>
    <n v="5000"/>
    <s v="מרכלת"/>
    <n v="2207"/>
    <n v="8"/>
    <n v="8"/>
    <m/>
    <d v="2007-11-21T00:00:00"/>
    <m/>
    <m/>
    <m/>
    <m/>
    <m/>
    <m/>
    <m/>
    <m/>
    <m/>
    <m/>
    <s v="בקשה לתוספת בניה: _x000d__x000a_הריסה חפירה ודיפון._x000d__x000a_"/>
    <m/>
    <m/>
    <m/>
    <s v="NULL"/>
    <m/>
    <m/>
    <m/>
    <m/>
    <m/>
    <m/>
    <m/>
    <m/>
    <m/>
    <m/>
    <m/>
    <m/>
    <m/>
    <m/>
    <m/>
    <m/>
    <s v="שליפת כתובות (אוגוסט 2020)"/>
    <n v="2007"/>
    <x v="0"/>
    <s v="הריסה + חפירה ודיפון + בנייה"/>
    <m/>
    <m/>
    <n v="4"/>
    <m/>
    <m/>
    <m/>
    <s v="מתחם גבולות"/>
    <s v="להיתר"/>
    <s v="ספק מתחם גבולות. קדומה"/>
    <x v="0"/>
    <m/>
    <m/>
    <m/>
    <m/>
    <m/>
    <m/>
    <m/>
    <m/>
    <m/>
    <m/>
    <m/>
    <m/>
    <m/>
    <m/>
    <m/>
    <s v="מתחם גבולות"/>
    <m/>
    <m/>
    <m/>
    <m/>
    <m/>
    <m/>
    <m/>
    <m/>
    <m/>
    <m/>
    <m/>
    <m/>
    <m/>
    <m/>
    <m/>
    <m/>
    <m/>
    <m/>
  </r>
  <r>
    <n v="826"/>
    <m/>
    <m/>
    <m/>
    <m/>
    <m/>
    <m/>
    <m/>
    <m/>
    <m/>
    <m/>
    <n v="4233"/>
    <m/>
    <s v="תל אביב"/>
    <x v="36"/>
    <x v="158"/>
    <m/>
    <m/>
    <m/>
    <s v="מיסוי"/>
    <s v="פינוי-בינוי"/>
    <s v="תכנית מאושרת עם פעילות יזמית"/>
    <n v="3658253"/>
    <s v="507 90230"/>
    <n v="507"/>
    <n v="90230"/>
    <m/>
    <s v="עבודות עפר  -"/>
    <n v="171008"/>
    <s v="תל אביב-יפו"/>
    <n v="5000"/>
    <s v="מרכלת"/>
    <n v="2207"/>
    <n v="8"/>
    <n v="8"/>
    <m/>
    <d v="2009-02-05T00:00:00"/>
    <m/>
    <m/>
    <m/>
    <m/>
    <m/>
    <m/>
    <m/>
    <m/>
    <m/>
    <m/>
    <s v="הארכת תוקף החלטה לדיפון וחפירה."/>
    <m/>
    <m/>
    <m/>
    <n v="290327"/>
    <n v="90343"/>
    <m/>
    <d v="2009-05-12T00:00:00"/>
    <m/>
    <m/>
    <n v="0"/>
    <m/>
    <m/>
    <m/>
    <m/>
    <m/>
    <m/>
    <m/>
    <m/>
    <m/>
    <m/>
    <s v="שליפת כתובות (אוגוסט 2020)"/>
    <n v="2009"/>
    <x v="13"/>
    <s v="חפירה ודיפון"/>
    <m/>
    <m/>
    <n v="4"/>
    <m/>
    <m/>
    <m/>
    <s v="מתחם גבולות"/>
    <s v="להיתר"/>
    <s v="ספק מתחם גבולות. קדומה"/>
    <x v="8"/>
    <s v="ספק מתחם גבולות. קדום"/>
    <m/>
    <m/>
    <m/>
    <m/>
    <m/>
    <m/>
    <m/>
    <m/>
    <m/>
    <m/>
    <m/>
    <m/>
    <m/>
    <m/>
    <s v="מתחם גבולות"/>
    <m/>
    <m/>
    <m/>
    <m/>
    <m/>
    <m/>
    <m/>
    <m/>
    <m/>
    <m/>
    <m/>
    <m/>
    <m/>
    <m/>
    <m/>
    <m/>
    <m/>
    <m/>
  </r>
  <r>
    <n v="827"/>
    <m/>
    <m/>
    <m/>
    <m/>
    <m/>
    <m/>
    <m/>
    <m/>
    <m/>
    <m/>
    <n v="4233"/>
    <m/>
    <s v="תל אביב"/>
    <x v="36"/>
    <x v="158"/>
    <m/>
    <m/>
    <m/>
    <s v="מיסוי"/>
    <s v="פינוי-בינוי"/>
    <s v="תכנית מאושרת עם פעילות יזמית"/>
    <n v="3659760"/>
    <s v="507 100200"/>
    <n v="507"/>
    <n v="100200"/>
    <m/>
    <s v="בניה חדשה - בניין גבוה"/>
    <n v="171008"/>
    <s v="תל אביב-יפו"/>
    <n v="5000"/>
    <s v="מרכלת"/>
    <n v="2207"/>
    <n v="8"/>
    <n v="8"/>
    <m/>
    <d v="2010-02-02T00:00:00"/>
    <m/>
    <m/>
    <m/>
    <m/>
    <n v="110"/>
    <m/>
    <m/>
    <m/>
    <m/>
    <m/>
    <s v="הקמת מבנה חדש הכולל: 10 קומות מגורים ,ובהן 110יח&quot;ד _x000d__x000a_המרתפים כוללים: מקלט,מחסן,חדרי עזר_x000d__x000a_קומת קרקע הכוללת: חדר אשפה_x000d__x000a_"/>
    <m/>
    <m/>
    <m/>
    <n v="291834"/>
    <n v="110657"/>
    <m/>
    <d v="2011-10-02T00:00:00"/>
    <m/>
    <m/>
    <n v="108"/>
    <m/>
    <m/>
    <m/>
    <m/>
    <n v="110"/>
    <m/>
    <m/>
    <s v="הקמת מבנה חדש הכולל: 10 קומות מגורים ,ובהן 110יח&quot;ד _x000d__x000a_המרתפים כוללים: מקלט,מחסן,חדרי עזר_x000d__x000a_קומת קרקע הכוללת: חדר אשפה_x000d__x000a_"/>
    <m/>
    <m/>
    <s v="שליפת כתובות (אוגוסט 2020)"/>
    <n v="2010"/>
    <x v="12"/>
    <s v="בנייה"/>
    <s v="בנייה"/>
    <m/>
    <m/>
    <m/>
    <m/>
    <m/>
    <s v="מתחם גבולות"/>
    <s v="להיתר"/>
    <s v="מובילה"/>
    <x v="8"/>
    <s v="מוביל"/>
    <m/>
    <m/>
    <n v="3659760"/>
    <n v="291834"/>
    <m/>
    <m/>
    <m/>
    <m/>
    <m/>
    <m/>
    <m/>
    <m/>
    <m/>
    <m/>
    <s v="מתחם גבולות"/>
    <m/>
    <m/>
    <m/>
    <m/>
    <m/>
    <m/>
    <m/>
    <m/>
    <m/>
    <m/>
    <m/>
    <m/>
    <m/>
    <m/>
    <m/>
    <m/>
    <m/>
    <m/>
  </r>
  <r>
    <n v="828"/>
    <m/>
    <m/>
    <m/>
    <m/>
    <m/>
    <m/>
    <m/>
    <m/>
    <m/>
    <m/>
    <n v="4233"/>
    <m/>
    <s v="תל אביב"/>
    <x v="36"/>
    <x v="158"/>
    <m/>
    <m/>
    <m/>
    <s v="מיסוי"/>
    <s v="פינוי-בינוי"/>
    <s v="תכנית מאושרת עם פעילות יזמית"/>
    <n v="5280424"/>
    <s v="507 100200"/>
    <n v="507"/>
    <n v="100200"/>
    <s v="בניה חדשה"/>
    <s v="בניין גבוה"/>
    <n v="171008"/>
    <s v="תל אביב-יפו"/>
    <n v="5000"/>
    <s v="מרכלת"/>
    <n v="2207"/>
    <n v="8"/>
    <n v="8"/>
    <m/>
    <d v="2010-02-02T00:00:00"/>
    <m/>
    <n v="108"/>
    <m/>
    <m/>
    <n v="110"/>
    <m/>
    <m/>
    <m/>
    <m/>
    <m/>
    <s v="הקמת מבנה חדש הכולל: 10 קומות מגורים ,ובהן 110יח&quot;ד _x000d__x000a_המרתפים כוללים: מקלט,מחסן,חדרי עזר_x000d__x000a_קומת קרקע הכוללת: חדר אשפה_x000d__x000a_"/>
    <m/>
    <m/>
    <m/>
    <s v="NULL"/>
    <m/>
    <m/>
    <m/>
    <m/>
    <m/>
    <m/>
    <m/>
    <m/>
    <m/>
    <m/>
    <m/>
    <m/>
    <m/>
    <m/>
    <m/>
    <m/>
    <s v="שליפת כתובות (אוגוסט 2020)"/>
    <n v="2010"/>
    <x v="0"/>
    <s v="בנייה"/>
    <m/>
    <m/>
    <m/>
    <m/>
    <m/>
    <m/>
    <n v="4"/>
    <s v="להיתר"/>
    <m/>
    <x v="0"/>
    <m/>
    <m/>
    <m/>
    <m/>
    <m/>
    <m/>
    <m/>
    <m/>
    <m/>
    <m/>
    <m/>
    <m/>
    <m/>
    <m/>
    <m/>
    <s v="מתחם גבולות"/>
    <m/>
    <m/>
    <m/>
    <m/>
    <m/>
    <m/>
    <m/>
    <m/>
    <m/>
    <m/>
    <m/>
    <m/>
    <m/>
    <m/>
    <m/>
    <m/>
    <m/>
    <m/>
  </r>
  <r>
    <n v="829"/>
    <m/>
    <m/>
    <m/>
    <m/>
    <m/>
    <m/>
    <m/>
    <m/>
    <m/>
    <m/>
    <n v="4233"/>
    <m/>
    <s v="תל אביב"/>
    <x v="36"/>
    <x v="158"/>
    <m/>
    <m/>
    <m/>
    <s v="מיסוי"/>
    <s v="פינוי-בינוי"/>
    <s v="תכנית מאושרת עם פעילות יזמית"/>
    <n v="3660057"/>
    <s v="507 100563"/>
    <n v="507"/>
    <n v="100563"/>
    <m/>
    <s v="בניה חדשה - בניה בשלבים"/>
    <n v="171008"/>
    <s v="תל אביב-יפו"/>
    <n v="5000"/>
    <s v="מרכלת"/>
    <n v="2207"/>
    <n v="8"/>
    <n v="8"/>
    <m/>
    <d v="2010-03-28T00:00:00"/>
    <m/>
    <m/>
    <m/>
    <m/>
    <m/>
    <m/>
    <m/>
    <m/>
    <m/>
    <m/>
    <s v="הקמת מבנה חדש הכולל: מרתף _x000d__x000a_המרתפים כוללים: מחסן,חדרי עזר_x000d__x000a_בחצר: שטחים מרוצפים_x000d__x000a_"/>
    <m/>
    <m/>
    <m/>
    <n v="292131"/>
    <n v="101016"/>
    <m/>
    <d v="2011-02-22T00:00:00"/>
    <m/>
    <m/>
    <n v="0"/>
    <m/>
    <m/>
    <m/>
    <m/>
    <m/>
    <m/>
    <m/>
    <s v="הקמת מבנה חדש הכולל: מרתף _x000d__x000a_המרתפים כוללים: מחסן,חדרי עזר_x000d__x000a_בחצר: שטחים מרוצפים_x000d__x000a_"/>
    <m/>
    <m/>
    <s v="שליפת כתובות (אוגוסט 2020)"/>
    <n v="2010"/>
    <x v="12"/>
    <s v="בנייה"/>
    <s v="בנייה"/>
    <m/>
    <n v="4"/>
    <m/>
    <m/>
    <m/>
    <s v="מתחם גבולות"/>
    <s v="להיתר"/>
    <s v="ספק מתחם גבולות. המשכית"/>
    <x v="8"/>
    <s v="ספק מתחם גבולות. המשכי"/>
    <m/>
    <m/>
    <m/>
    <m/>
    <m/>
    <m/>
    <m/>
    <m/>
    <m/>
    <m/>
    <m/>
    <m/>
    <m/>
    <m/>
    <s v="מתחם גבולות"/>
    <m/>
    <m/>
    <m/>
    <m/>
    <m/>
    <m/>
    <m/>
    <m/>
    <m/>
    <m/>
    <m/>
    <m/>
    <m/>
    <m/>
    <m/>
    <m/>
    <m/>
    <m/>
  </r>
  <r>
    <n v="830"/>
    <m/>
    <m/>
    <m/>
    <m/>
    <m/>
    <m/>
    <m/>
    <m/>
    <m/>
    <m/>
    <n v="4233"/>
    <m/>
    <s v="תל אביב"/>
    <x v="36"/>
    <x v="158"/>
    <m/>
    <m/>
    <m/>
    <s v="מיסוי"/>
    <s v="פינוי-בינוי"/>
    <s v="תכנית מאושרת עם פעילות יזמית"/>
    <n v="3665046"/>
    <s v="507 130560"/>
    <n v="507"/>
    <n v="130560"/>
    <m/>
    <s v="בניה חדשה - בניין לא גבוה"/>
    <n v="171008"/>
    <s v="תל אביב-יפו"/>
    <n v="5000"/>
    <s v="מרכלת"/>
    <n v="2207"/>
    <n v="8"/>
    <n v="8"/>
    <m/>
    <d v="2013-03-18T00:00:00"/>
    <m/>
    <m/>
    <m/>
    <m/>
    <n v="110"/>
    <m/>
    <m/>
    <m/>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m/>
    <n v="297120"/>
    <n v="130475"/>
    <m/>
    <d v="2013-04-14T00:00:00"/>
    <m/>
    <m/>
    <n v="0"/>
    <m/>
    <m/>
    <m/>
    <m/>
    <n v="110"/>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s v="שליפת כתובות (אוגוסט 2020)"/>
    <n v="2013"/>
    <x v="11"/>
    <s v="בנייה"/>
    <s v="בנייה"/>
    <m/>
    <n v="4"/>
    <m/>
    <m/>
    <m/>
    <s v="מתחם גבולות"/>
    <s v="להיתר"/>
    <s v="ספק מתחם גבולות. המשכית"/>
    <x v="8"/>
    <s v="ספק מתחם גבולות. המשכי"/>
    <m/>
    <m/>
    <m/>
    <m/>
    <m/>
    <m/>
    <m/>
    <m/>
    <m/>
    <m/>
    <m/>
    <m/>
    <m/>
    <m/>
    <s v="מתחם גבולות"/>
    <m/>
    <m/>
    <m/>
    <m/>
    <m/>
    <m/>
    <m/>
    <m/>
    <m/>
    <m/>
    <m/>
    <m/>
    <m/>
    <m/>
    <m/>
    <m/>
    <m/>
    <m/>
  </r>
  <r>
    <n v="831"/>
    <m/>
    <m/>
    <m/>
    <m/>
    <m/>
    <m/>
    <m/>
    <m/>
    <m/>
    <m/>
    <n v="4233"/>
    <m/>
    <s v="תל אביב"/>
    <x v="36"/>
    <x v="158"/>
    <m/>
    <m/>
    <m/>
    <s v="מיסוי"/>
    <s v="פינוי-בינוי"/>
    <s v="תכנית מאושרת עם פעילות יזמית"/>
    <n v="5286386"/>
    <s v="507 130560"/>
    <n v="507"/>
    <n v="130560"/>
    <s v="בניה חדשה"/>
    <s v="בניין לא גבוה"/>
    <n v="171008"/>
    <s v="תל אביב-יפו"/>
    <n v="5000"/>
    <s v="מרכלת"/>
    <n v="2207"/>
    <n v="8"/>
    <n v="8"/>
    <m/>
    <d v="2013-03-18T00:00:00"/>
    <m/>
    <n v="0"/>
    <m/>
    <m/>
    <n v="110"/>
    <m/>
    <m/>
    <m/>
    <m/>
    <m/>
    <s v="הקמת מבנה חדש הכולל: 10 קומות מגורים ,ובהן 110יח&quot;ד _x000d__x000a_המרתפים כוללים: מקלט,מחסן,חדרי עזר_x000d__x000a_קומת קרקע הכוללת: חדר אשפה_x000d__x000a_פירוט נוסף: ביטול תנאי בהיתר."/>
    <m/>
    <m/>
    <m/>
    <s v="NULL"/>
    <m/>
    <m/>
    <m/>
    <m/>
    <m/>
    <m/>
    <m/>
    <m/>
    <m/>
    <m/>
    <m/>
    <m/>
    <m/>
    <m/>
    <m/>
    <m/>
    <s v="שליפת כתובות (אוגוסט 2020)"/>
    <n v="2013"/>
    <x v="0"/>
    <s v="בנייה"/>
    <m/>
    <m/>
    <m/>
    <m/>
    <m/>
    <m/>
    <n v="4"/>
    <s v="להיתר"/>
    <m/>
    <x v="0"/>
    <m/>
    <m/>
    <m/>
    <m/>
    <m/>
    <m/>
    <m/>
    <m/>
    <m/>
    <m/>
    <m/>
    <m/>
    <m/>
    <m/>
    <m/>
    <s v="מתחם גבולות"/>
    <m/>
    <m/>
    <m/>
    <m/>
    <m/>
    <m/>
    <m/>
    <m/>
    <m/>
    <m/>
    <m/>
    <m/>
    <m/>
    <m/>
    <m/>
    <m/>
    <m/>
    <m/>
  </r>
  <r>
    <n v="832"/>
    <m/>
    <m/>
    <m/>
    <m/>
    <m/>
    <m/>
    <m/>
    <m/>
    <m/>
    <m/>
    <n v="33685"/>
    <m/>
    <s v="תל אביב"/>
    <x v="36"/>
    <x v="159"/>
    <m/>
    <m/>
    <m/>
    <s v="רשויות"/>
    <s v="רשויות מקומיות - פינוי-בינוי"/>
    <s v="תכנית מאושרת עם פעילות יזמית"/>
    <n v="6983522"/>
    <s v="507 191088"/>
    <n v="507"/>
    <n v="191088"/>
    <s v="בניה חדשה"/>
    <s v="בניין מגורים מעל X קומות מסחריות"/>
    <n v="757040"/>
    <s v="תל אביב-יפו"/>
    <n v="5000"/>
    <s v="דפנה"/>
    <n v="1016"/>
    <n v="40"/>
    <n v="40"/>
    <m/>
    <d v="2019-09-02T00:00:00"/>
    <m/>
    <m/>
    <m/>
    <m/>
    <n v="89"/>
    <m/>
    <m/>
    <m/>
    <m/>
    <m/>
    <s v="מספר קומות להריסה: 12, שטח הריסה (מ&quot;ר): 6812.4, _x000a_במרתפים: מספר מרתפים, מחסן, חדרי עזר, אחר: 262 מקומות חניה, _x000a_בקומת הקרקע: אולם כניסה, כמות חנויות: 5, _x000a_בקומות: כמות קומות מגורים: 5, כמות יח&quot;ד מבוקשות: 89, _x000a_על הגג: חדרי יציאה, קולטי שמש, חדר מדרגות"/>
    <m/>
    <m/>
    <m/>
    <s v="NULL"/>
    <m/>
    <m/>
    <m/>
    <m/>
    <m/>
    <m/>
    <m/>
    <m/>
    <m/>
    <m/>
    <m/>
    <m/>
    <m/>
    <m/>
    <m/>
    <m/>
    <m/>
    <n v="2019"/>
    <x v="0"/>
    <s v="הריסה"/>
    <m/>
    <m/>
    <n v="1"/>
    <m/>
    <m/>
    <m/>
    <n v="1"/>
    <s v="להיתר"/>
    <s v="מוביל או המשכי"/>
    <x v="0"/>
    <m/>
    <m/>
    <m/>
    <m/>
    <m/>
    <m/>
    <m/>
    <m/>
    <m/>
    <m/>
    <m/>
    <m/>
    <m/>
    <n v="1459"/>
    <n v="1459"/>
    <b v="1"/>
    <m/>
    <m/>
    <m/>
    <m/>
    <m/>
    <m/>
    <s v="לא מופיע באתר העירייה. במדלן מופיע - היתר בתנאים"/>
    <s v="אישור בתנאים"/>
    <m/>
    <m/>
    <m/>
    <m/>
    <m/>
    <s v="פיש"/>
    <m/>
    <m/>
    <m/>
    <m/>
  </r>
  <r>
    <n v="1565"/>
    <m/>
    <m/>
    <m/>
    <s v="מהות הבקשה כוללת פירוט נוסף"/>
    <m/>
    <m/>
    <m/>
    <m/>
    <m/>
    <m/>
    <n v="33685"/>
    <m/>
    <s v="תל אביב"/>
    <x v="36"/>
    <x v="159"/>
    <m/>
    <m/>
    <m/>
    <s v="רשויות"/>
    <s v="פינוי-בינוי"/>
    <s v="תכנית מאושרת עם פעילות יזמית"/>
    <n v="7137546"/>
    <s v="507 191088"/>
    <n v="507"/>
    <n v="191088"/>
    <s v="בניה חדשה"/>
    <s v="בניין מגורים מעל X קומות מסחריות"/>
    <n v="757040"/>
    <s v="תל אביב-יפו"/>
    <n v="5000"/>
    <s v="דפנה"/>
    <n v="1016"/>
    <n v="40"/>
    <n v="40"/>
    <s v=" "/>
    <d v="2019-09-02T00:00:00"/>
    <m/>
    <m/>
    <m/>
    <m/>
    <m/>
    <s v="2020_01"/>
    <d v="2020-11-01T21:03:32"/>
    <m/>
    <m/>
    <m/>
    <s v="מספר קומות להריסה: 12, שטח הריסה (מ&quot;ר): 6812.4,    במרתפים: מספר מרתפים, מחסן, חדרי עזר, אחר: 262 מקומות חניה,    בקומת הקרקע: אולם כניסה, כמות חנויות: 5,    בקומות: כמות קומות מגורים: 5, כמות יח&quot;ד מבוקשות: 89,    על הגג: חדרי יציאה, קולטי שמש, חדר מדרגות כללי, פרגולה,    בחצר: גינה, שטחים מרוצפים, כמות מקומות חניה: 262,    פירוט נוסף: בקשה להקמת שלושה מרתפי חניה, קומת קרקע עם חזית מסחרית לדרך נמיר, שטחי ציבור בנויים - טיפת חלב ומבואות כניסה למגורים, 5 קומות מגורים הכוללות 89 יח&quot;ד., העבודות המבוקשות ב"/>
    <s v="NULL"/>
    <s v="NULL"/>
    <s v="NULL"/>
    <s v="NULL"/>
    <m/>
    <m/>
    <m/>
    <m/>
    <m/>
    <m/>
    <m/>
    <m/>
    <m/>
    <m/>
    <m/>
    <m/>
    <m/>
    <s v="NULL"/>
    <s v="NULL"/>
    <s v="NULL"/>
    <s v="לפי גוש חלקה (מרץ 2021)"/>
    <n v="2019"/>
    <x v="0"/>
    <s v="הריסה + בנייה"/>
    <m/>
    <m/>
    <m/>
    <m/>
    <m/>
    <m/>
    <n v="4"/>
    <s v="להיתר"/>
    <m/>
    <x v="0"/>
    <m/>
    <m/>
    <m/>
    <m/>
    <m/>
    <m/>
    <m/>
    <m/>
    <m/>
    <m/>
    <m/>
    <m/>
    <m/>
    <n v="1459"/>
    <n v="1459"/>
    <b v="1"/>
    <m/>
    <m/>
    <m/>
    <m/>
    <m/>
    <m/>
    <m/>
    <s v="אישור בתנאים"/>
    <m/>
    <m/>
    <m/>
    <m/>
    <m/>
    <m/>
    <m/>
    <m/>
    <m/>
    <m/>
  </r>
  <r>
    <n v="833"/>
    <m/>
    <m/>
    <m/>
    <m/>
    <m/>
    <m/>
    <m/>
    <m/>
    <m/>
    <m/>
    <n v="33685"/>
    <m/>
    <s v="תל אביב"/>
    <x v="36"/>
    <x v="159"/>
    <m/>
    <m/>
    <m/>
    <s v="רשויות"/>
    <s v="רשויות מקומיות - פינוי-בינוי"/>
    <s v="תכנית מאושרת עם פעילות יזמית"/>
    <n v="6982632"/>
    <s v="507 191268"/>
    <n v="507"/>
    <n v="191268"/>
    <s v="בניה חדשה"/>
    <s v="מגדל מגורים מעל 20 קומות"/>
    <n v="757040"/>
    <s v="תל אביב-יפו"/>
    <n v="5000"/>
    <s v="דפנה"/>
    <n v="1016"/>
    <n v="40"/>
    <n v="40"/>
    <m/>
    <d v="2019-10-31T00:00:00"/>
    <m/>
    <m/>
    <m/>
    <m/>
    <n v="112"/>
    <m/>
    <m/>
    <m/>
    <m/>
    <m/>
    <s v="במרתפים: ללא מרתף, _x000a_בקומות: כמות קומות מגורים: 20, כמות יח&quot;ד מבוקשות: 112, _x000a_על הגג: קולטי שמש, חדר מדרגות כללי, אחר: מערכות טכניות, _x000a_פירוט נוסף: בקשה להיתר בניה עבור מגדל המגורים, מקומה 6, בהמשך לבקשה מס' 14497 להקמת המרתפים והבניה המרקמית עד קומה 5"/>
    <m/>
    <m/>
    <m/>
    <s v="NULL"/>
    <m/>
    <m/>
    <m/>
    <m/>
    <m/>
    <m/>
    <m/>
    <m/>
    <m/>
    <m/>
    <m/>
    <m/>
    <m/>
    <m/>
    <m/>
    <m/>
    <m/>
    <n v="2019"/>
    <x v="0"/>
    <s v="בנייה"/>
    <m/>
    <m/>
    <n v="2"/>
    <m/>
    <m/>
    <m/>
    <n v="1"/>
    <s v="להיתר"/>
    <s v="מוביל או המשכי"/>
    <x v="0"/>
    <m/>
    <m/>
    <m/>
    <m/>
    <m/>
    <m/>
    <m/>
    <m/>
    <m/>
    <m/>
    <m/>
    <m/>
    <m/>
    <n v="1459"/>
    <n v="1459"/>
    <b v="1"/>
    <m/>
    <m/>
    <m/>
    <m/>
    <m/>
    <m/>
    <s v="לא מופיע באתר העירייה. במדלן מופיע - היתר בתנאים"/>
    <s v="לא היו החלטות בבקשה"/>
    <m/>
    <m/>
    <m/>
    <m/>
    <m/>
    <s v="פיש"/>
    <m/>
    <m/>
    <m/>
    <m/>
  </r>
  <r>
    <n v="1577"/>
    <m/>
    <m/>
    <m/>
    <s v="מהות הבקשה כוללת פירוט נוסף"/>
    <m/>
    <m/>
    <m/>
    <m/>
    <m/>
    <m/>
    <n v="33685"/>
    <m/>
    <s v="תל אביב"/>
    <x v="36"/>
    <x v="159"/>
    <m/>
    <m/>
    <m/>
    <s v="רשויות"/>
    <s v="פינוי-בינוי"/>
    <s v="תכנית מאושרת עם פעילות יזמית"/>
    <n v="7138506"/>
    <s v="507 191268"/>
    <n v="507"/>
    <n v="191268"/>
    <s v="בניה חדשה"/>
    <s v="מגדל מגורים מעל 20 קומות"/>
    <n v="757040"/>
    <s v="תל אביב-יפו"/>
    <n v="5000"/>
    <s v="דפנה"/>
    <n v="1016"/>
    <n v="40"/>
    <n v="40"/>
    <s v=" "/>
    <d v="2019-10-31T00:00:00"/>
    <m/>
    <m/>
    <m/>
    <m/>
    <m/>
    <s v="2020_01"/>
    <d v="2020-11-01T21:03:32"/>
    <m/>
    <m/>
    <m/>
    <s v="במרתפים: ללא מרתף,   בקומות: כמות קומות מגורים: 20, כמות יח&quot;ד מבוקשות: 112,   על הגג: קולטי שמש, חדר מדרגות כללי, אחר: מערכות טכניות,   פירוט נוסף: בקשה להיתר בניה עבור מגדל המגורים, מקומה 6, בהמשך לבקשה מס' 14497 להקמת המרתפים והבניה המרקמית עד קומה 5 כולל. 20 קומות מגורים הכוללות 112 יח&quot;ד., העבודות המבוקשות בהיתר כוללות הוספת צובר גז חדש, או העתקה של צובר קיים: לא"/>
    <s v="NULL"/>
    <s v="NULL"/>
    <s v="NULL"/>
    <s v="NULL"/>
    <m/>
    <m/>
    <m/>
    <m/>
    <m/>
    <m/>
    <m/>
    <m/>
    <m/>
    <m/>
    <m/>
    <m/>
    <m/>
    <s v="NULL"/>
    <s v="NULL"/>
    <s v="NULL"/>
    <s v="לפי גוש חלקה (מרץ 2021)"/>
    <n v="2019"/>
    <x v="0"/>
    <s v="בנייה"/>
    <m/>
    <m/>
    <m/>
    <m/>
    <m/>
    <m/>
    <n v="4"/>
    <s v="להיתר"/>
    <m/>
    <x v="0"/>
    <m/>
    <m/>
    <m/>
    <m/>
    <m/>
    <m/>
    <m/>
    <m/>
    <m/>
    <m/>
    <m/>
    <m/>
    <m/>
    <n v="1459"/>
    <n v="1459"/>
    <b v="1"/>
    <m/>
    <m/>
    <m/>
    <m/>
    <m/>
    <m/>
    <m/>
    <s v="הבקשה לא נמצאה באתר העירייה"/>
    <m/>
    <m/>
    <m/>
    <m/>
    <m/>
    <m/>
    <m/>
    <m/>
    <m/>
    <m/>
  </r>
  <r>
    <n v="1554"/>
    <m/>
    <m/>
    <m/>
    <m/>
    <m/>
    <m/>
    <m/>
    <m/>
    <m/>
    <m/>
    <n v="33685"/>
    <m/>
    <s v="תל אביב"/>
    <x v="36"/>
    <x v="159"/>
    <m/>
    <m/>
    <m/>
    <s v="רשויות"/>
    <s v="פינוי-בינוי"/>
    <s v="תכנית מאושרת עם פעילות יזמית"/>
    <n v="7136812"/>
    <s v="507 200737"/>
    <n v="507"/>
    <n v="200737"/>
    <s v="בניה חדשה"/>
    <s v="מגדל מגורים מעל 20 קומות"/>
    <n v="757040"/>
    <s v="תל אביב-יפו"/>
    <n v="5000"/>
    <s v="דפנה"/>
    <n v="1016"/>
    <n v="40"/>
    <n v="40"/>
    <s v=" "/>
    <d v="2020-06-07T00:00:00"/>
    <m/>
    <m/>
    <n v="66"/>
    <n v="46"/>
    <n v="112"/>
    <s v="2020_01"/>
    <d v="2020-11-01T21:03:32"/>
    <s v="אתר העירייה"/>
    <s v="חישוב מתמטי"/>
    <s v="אתר העירייה"/>
    <s v="במרתפים: ללא מרתף,    בקומות: כמות קומות מגורים: 20, כמות יח&quot;ד מבוקשות: 112,    על הגג: קולטי שמש, חדר מדרגות כללי, אחר: מערכות טכניות,    פירוט נוסף: בקשה להיתר בניה עבור מגדל המגורים, מקומה 6, בהמשך לבקשה מס' 14497 להקמת המרתפים והבניה המרקמית עד קומה 5 כולל. 20 קומות מגורים הכוללות 112 יח&quot;ד. בקשה זו מחליפה את בקשה מס' 15036 בעקבות מתן תוקף לתא/4885, המייתרת את הצורך בבקשת הקלה לקו בניין לרחוב נמיר., העבודות המבוקשות בהיתר כוללות הוספת צובר גז חדש, או העתקה של צובר קיים: לא"/>
    <s v="NULL"/>
    <s v="NULL"/>
    <s v="NULL"/>
    <s v="NULL"/>
    <m/>
    <m/>
    <m/>
    <m/>
    <m/>
    <m/>
    <m/>
    <m/>
    <m/>
    <m/>
    <m/>
    <m/>
    <m/>
    <m/>
    <s v="NULL"/>
    <s v="NULL"/>
    <s v="לפי גוש חלקה (מרץ 2021)"/>
    <n v="2020"/>
    <x v="0"/>
    <s v="הריסה"/>
    <m/>
    <m/>
    <n v="2"/>
    <m/>
    <m/>
    <m/>
    <n v="2"/>
    <s v="להיתר"/>
    <m/>
    <x v="0"/>
    <m/>
    <m/>
    <m/>
    <m/>
    <m/>
    <m/>
    <m/>
    <m/>
    <m/>
    <m/>
    <m/>
    <m/>
    <m/>
    <n v="1459"/>
    <n v="1459"/>
    <b v="1"/>
    <m/>
    <m/>
    <m/>
    <m/>
    <m/>
    <m/>
    <m/>
    <s v="הבקשה לא נמצאה באתר העירייה"/>
    <m/>
    <m/>
    <m/>
    <m/>
    <m/>
    <m/>
    <m/>
    <m/>
    <m/>
    <m/>
  </r>
  <r>
    <n v="2014"/>
    <m/>
    <m/>
    <m/>
    <m/>
    <m/>
    <m/>
    <m/>
    <m/>
    <m/>
    <m/>
    <n v="4212"/>
    <m/>
    <s v="תל אביב"/>
    <x v="36"/>
    <x v="160"/>
    <m/>
    <m/>
    <m/>
    <s v="מיסוי"/>
    <s v="תמא 38/2"/>
    <s v="תכנית מאושרת עם פעילות יזמית"/>
    <n v="7498352"/>
    <s v="507 211131"/>
    <n v="507"/>
    <n v="211131"/>
    <s v="בניה חדשה"/>
    <s v="בניין מגורים גבוה (מעל 13 מ')"/>
    <n v="2018003"/>
    <s v="תל אביב -יפו"/>
    <n v="5000"/>
    <s v="הברון הירש"/>
    <n v="108"/>
    <n v="3"/>
    <n v="3"/>
    <s v=" "/>
    <d v="2021-08-23T00:00:00"/>
    <s v="NULL"/>
    <s v="NULL"/>
    <n v="72"/>
    <n v="62"/>
    <n v="134"/>
    <s v="2021_04"/>
    <d v="2021-09-14T12:11:15"/>
    <s v="אתר העירייה"/>
    <s v="חישוב מתמטי"/>
    <s v="אתר העירייה"/>
    <s v="מספר קומות להריסה (סה&quot;כ הקומות במבנה או מספר מבנים על המגרש): 9, שטח הריסה (מ&quot;ר): 3446.34, _x000d__x000d__x000a_במרתפים: מספר מרתפים, מחסן, חדרי עזר, אחר: שטחים נלווים למגורים(ע1), חניה, חדרים טכניים, _x000d__x000d__x000a_בקומת הקרקע: חדר אשפה, אחר: מגורים, מבואת כניסה,, _x000d__x000d__x000a_בקומות: כמות קומות מגורים: 8, כמות יח&quot;ד מבוקשות: 134, _x000d__x000d__x000a_על הגג: קולטי שמש, אחר:  מפוחים, יחידות עיבוי מיזוג אויר, _x000d__x000d__x000a_בחצר: גינה, אחר: צובר גז,  מתקן לחניית אופניים, _x000d__x000d__x000a_פירוט נוסף: בנייה בהניף אחד של 3 בניינים ע&quot;ג 2 קומות מרתף משותפות, העבודות המבוקשות בהיתר כן כוללות הוספת צובר גז חדש, או העתקה של צובר קיים"/>
    <s v="NULL"/>
    <s v="NULL"/>
    <s v="NULL"/>
    <s v="NULL"/>
    <m/>
    <s v="NULL"/>
    <m/>
    <m/>
    <m/>
    <m/>
    <m/>
    <m/>
    <m/>
    <m/>
    <m/>
    <m/>
    <m/>
    <m/>
    <m/>
    <m/>
    <s v="גוש חלקה"/>
    <n v="2021"/>
    <x v="0"/>
    <s v="הריסה + בנייה"/>
    <m/>
    <m/>
    <n v="1"/>
    <m/>
    <m/>
    <m/>
    <n v="1"/>
    <s v="להיתר"/>
    <m/>
    <x v="0"/>
    <m/>
    <m/>
    <m/>
    <m/>
    <m/>
    <m/>
    <m/>
    <m/>
    <m/>
    <m/>
    <m/>
    <m/>
    <m/>
    <n v="139"/>
    <n v="139"/>
    <b v="1"/>
    <m/>
    <m/>
    <m/>
    <m/>
    <m/>
    <m/>
    <m/>
    <m/>
    <m/>
    <m/>
    <m/>
    <m/>
    <m/>
    <s v="פיש"/>
    <m/>
    <m/>
    <m/>
    <m/>
  </r>
  <r>
    <n v="834"/>
    <m/>
    <m/>
    <m/>
    <m/>
    <m/>
    <m/>
    <m/>
    <m/>
    <m/>
    <m/>
    <n v="4024"/>
    <m/>
    <s v="תל אביב"/>
    <x v="36"/>
    <x v="161"/>
    <m/>
    <m/>
    <m/>
    <s v="מיסוי"/>
    <s v="מיסוי - פינוי-בינוי"/>
    <s v="בביצוע"/>
    <n v="3672070"/>
    <s v="507 160066"/>
    <n v="507"/>
    <n v="160066"/>
    <m/>
    <s v="בניה חדשה - בניין מגורים גבוה (מעל 13 מ'"/>
    <n v="820044"/>
    <s v="תל אביב-יפו"/>
    <n v="5000"/>
    <s v="קהילת לודג'"/>
    <n v="235"/>
    <n v="44"/>
    <n v="44"/>
    <m/>
    <d v="2016-01-11T00:00:00"/>
    <m/>
    <m/>
    <m/>
    <m/>
    <m/>
    <m/>
    <m/>
    <m/>
    <m/>
    <m/>
    <m/>
    <m/>
    <m/>
    <m/>
    <s v="NULL"/>
    <m/>
    <m/>
    <m/>
    <m/>
    <m/>
    <m/>
    <m/>
    <m/>
    <m/>
    <m/>
    <m/>
    <m/>
    <m/>
    <m/>
    <m/>
    <m/>
    <m/>
    <n v="2016"/>
    <x v="0"/>
    <s v="בנייה"/>
    <m/>
    <m/>
    <n v="1"/>
    <m/>
    <m/>
    <m/>
    <n v="2"/>
    <s v="להיתר"/>
    <m/>
    <x v="0"/>
    <m/>
    <m/>
    <m/>
    <m/>
    <m/>
    <m/>
    <m/>
    <m/>
    <m/>
    <m/>
    <m/>
    <m/>
    <m/>
    <n v="172"/>
    <n v="172"/>
    <b v="1"/>
    <m/>
    <m/>
    <m/>
    <m/>
    <m/>
    <m/>
    <m/>
    <m/>
    <m/>
    <m/>
    <m/>
    <m/>
    <m/>
    <m/>
    <m/>
    <m/>
    <m/>
    <m/>
  </r>
  <r>
    <n v="836"/>
    <m/>
    <m/>
    <m/>
    <m/>
    <m/>
    <m/>
    <m/>
    <m/>
    <m/>
    <m/>
    <n v="4024"/>
    <m/>
    <s v="תל אביב"/>
    <x v="36"/>
    <x v="161"/>
    <m/>
    <m/>
    <m/>
    <s v="מיסוי"/>
    <s v="מיסוי - פינוי-בינוי"/>
    <s v="בביצוע"/>
    <n v="3672094"/>
    <s v="507 160090"/>
    <n v="507"/>
    <n v="160090"/>
    <m/>
    <s v="בניה חדשה - בניין מגורים גבוה (מעל 13 מ'"/>
    <n v="820044"/>
    <s v="תל אביב-יפו"/>
    <n v="5000"/>
    <s v="קהילת לודג'"/>
    <n v="235"/>
    <n v="44"/>
    <n v="44"/>
    <m/>
    <d v="2016-01-13T00:00:00"/>
    <m/>
    <m/>
    <m/>
    <m/>
    <n v="24"/>
    <m/>
    <m/>
    <m/>
    <m/>
    <m/>
    <s v="הקמת מבנה חדש הכולל: מרתף ,7.5 קומות מגורים ,ובהן 24יח&quot;ד _x000d__x000a_המרתפים כוללים: מחסן,חניות_x000d__x000a_קומת קרקע הכוללת: אולם כניסה,חדר גז,חדר אשפה_x000d__x000a_על הגג: קולטי שמש,חדר מדרגות כללי,פרגולה_x000d__x000a_בחצר: גינה,שטחים מרוצפים,בגבולות המגרש גדר בגובה 1.5 מטר_x000d__x000a_"/>
    <m/>
    <m/>
    <m/>
    <s v="NULL"/>
    <m/>
    <m/>
    <m/>
    <m/>
    <m/>
    <m/>
    <m/>
    <m/>
    <m/>
    <m/>
    <m/>
    <m/>
    <m/>
    <m/>
    <m/>
    <m/>
    <m/>
    <n v="2016"/>
    <x v="0"/>
    <s v="בנייה"/>
    <m/>
    <m/>
    <n v="1"/>
    <m/>
    <m/>
    <m/>
    <n v="1"/>
    <s v="להיתר"/>
    <m/>
    <x v="0"/>
    <m/>
    <m/>
    <m/>
    <m/>
    <m/>
    <m/>
    <m/>
    <m/>
    <m/>
    <m/>
    <m/>
    <m/>
    <m/>
    <n v="172"/>
    <n v="172"/>
    <b v="1"/>
    <m/>
    <m/>
    <m/>
    <m/>
    <m/>
    <m/>
    <m/>
    <s v="לא היו החלטות בבקשה"/>
    <m/>
    <m/>
    <m/>
    <m/>
    <m/>
    <s v="פיש"/>
    <m/>
    <m/>
    <m/>
    <m/>
  </r>
  <r>
    <n v="835"/>
    <m/>
    <m/>
    <m/>
    <m/>
    <m/>
    <m/>
    <m/>
    <m/>
    <m/>
    <m/>
    <n v="4024"/>
    <m/>
    <s v="תל אביב"/>
    <x v="36"/>
    <x v="161"/>
    <m/>
    <m/>
    <m/>
    <s v="מיסוי"/>
    <s v="פינוי-בינוי"/>
    <s v="בביצוע"/>
    <n v="5282143"/>
    <s v="507 160090"/>
    <n v="507"/>
    <n v="160090"/>
    <s v="בניה חדשה"/>
    <s v="בניין מגורים גבוה (מעל 13 מ')"/>
    <n v="820044"/>
    <s v="תל אביב-יפו"/>
    <n v="5000"/>
    <s v="קהילת לודג'"/>
    <n v="235"/>
    <n v="44"/>
    <n v="44"/>
    <m/>
    <d v="2016-01-13T00:00:00"/>
    <m/>
    <n v="0"/>
    <m/>
    <m/>
    <n v="24"/>
    <m/>
    <m/>
    <m/>
    <m/>
    <m/>
    <s v="הקמת מבנה חדש הכולל: מרתף ,7.5 קומות מגורים ,ובהן 24יח&quot;ד _x000d__x000a_המרתפים כוללים: מחסן,חניות_x000d__x000a_קומת קרקע הכוללת: אולם כניסה,חדר גז,חדר אשפה_x000d__x000a_על הגג: קולטי שמש,חדר מדרגות כללי,פרגולה_x000d__x000a_בחצר: גינה,שטחים מרוצפים,בגבולות המגרש גדר בגובה 1.5 מטר_x000d__x000a_"/>
    <m/>
    <m/>
    <m/>
    <s v="NULL"/>
    <m/>
    <m/>
    <m/>
    <m/>
    <m/>
    <m/>
    <m/>
    <m/>
    <m/>
    <m/>
    <m/>
    <m/>
    <m/>
    <m/>
    <m/>
    <m/>
    <s v="שליפת כתובות (אוגוסט 2020)"/>
    <n v="2016"/>
    <x v="0"/>
    <s v="בנייה"/>
    <m/>
    <m/>
    <m/>
    <m/>
    <m/>
    <m/>
    <n v="4"/>
    <s v="להיתר"/>
    <m/>
    <x v="0"/>
    <m/>
    <m/>
    <m/>
    <m/>
    <m/>
    <m/>
    <m/>
    <m/>
    <m/>
    <m/>
    <m/>
    <m/>
    <m/>
    <n v="172"/>
    <n v="172"/>
    <b v="1"/>
    <m/>
    <m/>
    <m/>
    <m/>
    <m/>
    <m/>
    <m/>
    <m/>
    <m/>
    <m/>
    <m/>
    <m/>
    <m/>
    <m/>
    <m/>
    <m/>
    <m/>
    <m/>
  </r>
  <r>
    <n v="838"/>
    <m/>
    <m/>
    <m/>
    <m/>
    <m/>
    <m/>
    <m/>
    <m/>
    <m/>
    <m/>
    <n v="4024"/>
    <m/>
    <s v="תל אביב"/>
    <x v="36"/>
    <x v="161"/>
    <m/>
    <m/>
    <m/>
    <s v="מיסוי"/>
    <s v="פינוי-בינוי"/>
    <s v="בביצוע"/>
    <n v="5283486"/>
    <s v="507 100511"/>
    <n v="507"/>
    <n v="100511"/>
    <s v="בניה חדשה"/>
    <s v="בניין גבוה"/>
    <n v="820050"/>
    <s v="תל אביב-יפו"/>
    <n v="5000"/>
    <s v="קהילת לודג'"/>
    <n v="235"/>
    <n v="50"/>
    <n v="50"/>
    <m/>
    <d v="2010-03-22T00:00:00"/>
    <m/>
    <n v="0"/>
    <m/>
    <m/>
    <m/>
    <m/>
    <m/>
    <m/>
    <m/>
    <m/>
    <s v="הארכת תוקף החלטה להקמת בניןחדש ._x000d__x000a_"/>
    <m/>
    <m/>
    <m/>
    <s v="NULL"/>
    <m/>
    <m/>
    <m/>
    <m/>
    <m/>
    <m/>
    <m/>
    <m/>
    <m/>
    <m/>
    <m/>
    <m/>
    <m/>
    <m/>
    <m/>
    <m/>
    <s v="שליפת כתובות (אוגוסט 2020)"/>
    <n v="2010"/>
    <x v="0"/>
    <s v="בנייה"/>
    <m/>
    <m/>
    <m/>
    <m/>
    <m/>
    <m/>
    <n v="4"/>
    <s v="להיתר"/>
    <m/>
    <x v="0"/>
    <m/>
    <m/>
    <m/>
    <m/>
    <m/>
    <m/>
    <m/>
    <m/>
    <m/>
    <m/>
    <m/>
    <m/>
    <m/>
    <n v="172"/>
    <n v="172"/>
    <b v="1"/>
    <m/>
    <m/>
    <m/>
    <m/>
    <m/>
    <m/>
    <m/>
    <m/>
    <m/>
    <m/>
    <m/>
    <m/>
    <m/>
    <m/>
    <m/>
    <m/>
    <m/>
    <m/>
  </r>
  <r>
    <n v="839"/>
    <m/>
    <m/>
    <m/>
    <m/>
    <m/>
    <m/>
    <m/>
    <m/>
    <m/>
    <m/>
    <n v="4024"/>
    <m/>
    <s v="תל אביב"/>
    <x v="36"/>
    <x v="161"/>
    <m/>
    <m/>
    <m/>
    <s v="מיסוי"/>
    <s v="פינוי-בינוי"/>
    <s v="בביצוע"/>
    <n v="5285290"/>
    <s v="507 110579"/>
    <n v="507"/>
    <n v="110579"/>
    <s v="בניה חדשה"/>
    <s v="בניין גבוה"/>
    <n v="820050"/>
    <s v="תל אביב-יפו"/>
    <n v="5000"/>
    <s v="קהילת לודג'"/>
    <n v="235"/>
    <n v="50"/>
    <n v="50"/>
    <m/>
    <d v="2011-03-30T00:00:00"/>
    <m/>
    <n v="17"/>
    <m/>
    <m/>
    <m/>
    <m/>
    <m/>
    <m/>
    <m/>
    <m/>
    <s v="הארכה חריגה לתוקף החלטה להקמת בניןחדש ._x000d__x000a_"/>
    <m/>
    <m/>
    <m/>
    <s v="NULL"/>
    <m/>
    <m/>
    <m/>
    <m/>
    <m/>
    <m/>
    <m/>
    <m/>
    <m/>
    <m/>
    <m/>
    <m/>
    <m/>
    <m/>
    <m/>
    <m/>
    <s v="שליפת כתובות (אוגוסט 2020)"/>
    <n v="2011"/>
    <x v="0"/>
    <s v="בנייה"/>
    <m/>
    <m/>
    <m/>
    <m/>
    <m/>
    <m/>
    <n v="4"/>
    <s v="להיתר"/>
    <m/>
    <x v="0"/>
    <m/>
    <m/>
    <m/>
    <m/>
    <m/>
    <m/>
    <m/>
    <m/>
    <m/>
    <m/>
    <m/>
    <m/>
    <m/>
    <n v="172"/>
    <n v="172"/>
    <b v="1"/>
    <m/>
    <m/>
    <m/>
    <m/>
    <m/>
    <m/>
    <m/>
    <m/>
    <m/>
    <m/>
    <m/>
    <m/>
    <m/>
    <m/>
    <m/>
    <m/>
    <m/>
    <m/>
  </r>
  <r>
    <n v="842"/>
    <m/>
    <m/>
    <m/>
    <m/>
    <m/>
    <m/>
    <m/>
    <m/>
    <m/>
    <m/>
    <n v="4024"/>
    <m/>
    <s v="תל אביב"/>
    <x v="36"/>
    <x v="161"/>
    <m/>
    <m/>
    <m/>
    <s v="מיסוי"/>
    <s v="פינוי-בינוי"/>
    <s v="בביצוע"/>
    <n v="5288995"/>
    <s v="507 130029"/>
    <n v="507"/>
    <n v="130029"/>
    <s v="בניה חדשה"/>
    <s v="בניין גבוה"/>
    <n v="820050"/>
    <s v="תל אביב-יפו"/>
    <n v="5000"/>
    <s v="קהילת לודג'"/>
    <n v="235"/>
    <n v="50"/>
    <n v="50"/>
    <m/>
    <d v="2013-01-03T00:00:00"/>
    <m/>
    <n v="0"/>
    <m/>
    <m/>
    <m/>
    <m/>
    <m/>
    <m/>
    <m/>
    <m/>
    <s v="הארכת תוקף היתר להקמת בניןחדש ._x000d__x000a_"/>
    <m/>
    <m/>
    <m/>
    <s v="NULL"/>
    <m/>
    <m/>
    <m/>
    <m/>
    <m/>
    <m/>
    <m/>
    <m/>
    <m/>
    <m/>
    <m/>
    <m/>
    <m/>
    <m/>
    <m/>
    <m/>
    <s v="שליפת כתובות (אוגוסט 2020)"/>
    <n v="2013"/>
    <x v="0"/>
    <s v="בנייה"/>
    <m/>
    <m/>
    <m/>
    <m/>
    <m/>
    <m/>
    <n v="4"/>
    <s v="להיתר"/>
    <m/>
    <x v="0"/>
    <m/>
    <m/>
    <m/>
    <m/>
    <m/>
    <m/>
    <m/>
    <m/>
    <m/>
    <m/>
    <m/>
    <m/>
    <m/>
    <n v="172"/>
    <n v="172"/>
    <b v="1"/>
    <m/>
    <m/>
    <m/>
    <m/>
    <m/>
    <m/>
    <m/>
    <m/>
    <m/>
    <m/>
    <m/>
    <m/>
    <m/>
    <m/>
    <m/>
    <m/>
    <m/>
    <m/>
  </r>
  <r>
    <n v="844"/>
    <m/>
    <m/>
    <m/>
    <m/>
    <m/>
    <m/>
    <m/>
    <m/>
    <m/>
    <m/>
    <n v="4024"/>
    <m/>
    <s v="תל אביב"/>
    <x v="36"/>
    <x v="161"/>
    <m/>
    <m/>
    <m/>
    <s v="מיסוי"/>
    <s v="מיסוי - פינוי-בינוי"/>
    <s v="בביצוע"/>
    <n v="5252281"/>
    <s v="507 170060"/>
    <n v="507"/>
    <n v="170060"/>
    <m/>
    <s v="בניין מגורים גבוה (מעל 13 מ')"/>
    <n v="820050"/>
    <s v="תל אביב-יפו"/>
    <n v="5000"/>
    <s v="קהילת לודג'"/>
    <n v="820"/>
    <n v="50"/>
    <n v="50"/>
    <m/>
    <d v="2017-01-09T00:00:00"/>
    <m/>
    <m/>
    <m/>
    <m/>
    <n v="19"/>
    <m/>
    <m/>
    <m/>
    <m/>
    <m/>
    <s v="הקמת מבנה חדש הכולל: 7.00 קומות מגורים ,ובהן 19יח&quot;ד _x000d__x000a_קומת קרקע הכוללת: אולם כניסה,חדר גז,חדר אשפה_x000d__x000a_על הגג: חדרי יציאה,קולטי שמש,חדר מכונות מעלית_x000d__x000a_בחצר: גינה,שטחים מרוצפים_x000d__x000a_"/>
    <m/>
    <m/>
    <m/>
    <n v="1533121"/>
    <n v="180696"/>
    <m/>
    <d v="2018-09-05T00:00:00"/>
    <m/>
    <m/>
    <n v="19"/>
    <m/>
    <m/>
    <m/>
    <m/>
    <n v="19"/>
    <m/>
    <m/>
    <m/>
    <m/>
    <m/>
    <m/>
    <n v="2017"/>
    <x v="4"/>
    <s v="בנייה"/>
    <s v="בנייה"/>
    <m/>
    <n v="2"/>
    <m/>
    <m/>
    <m/>
    <n v="1"/>
    <s v="להיתר"/>
    <m/>
    <x v="1"/>
    <m/>
    <m/>
    <s v="דטה ידנית"/>
    <n v="5252281"/>
    <n v="1533121"/>
    <m/>
    <m/>
    <m/>
    <m/>
    <m/>
    <m/>
    <m/>
    <m/>
    <n v="172"/>
    <n v="172"/>
    <b v="1"/>
    <m/>
    <m/>
    <m/>
    <m/>
    <m/>
    <m/>
    <m/>
    <m/>
    <m/>
    <m/>
    <m/>
    <m/>
    <m/>
    <m/>
    <m/>
    <m/>
    <m/>
    <m/>
  </r>
  <r>
    <n v="846"/>
    <m/>
    <m/>
    <m/>
    <m/>
    <m/>
    <m/>
    <m/>
    <m/>
    <m/>
    <m/>
    <n v="4024"/>
    <m/>
    <s v="תל אביב"/>
    <x v="36"/>
    <x v="161"/>
    <m/>
    <m/>
    <m/>
    <s v="מיסוי"/>
    <s v="פינוי-בינוי"/>
    <s v="בביצוע"/>
    <n v="5281077"/>
    <s v="507 100509"/>
    <n v="507"/>
    <n v="100509"/>
    <s v="בניה חדשה"/>
    <s v="בניין גבוה"/>
    <n v="820052"/>
    <s v="תל אביב-יפו"/>
    <n v="5000"/>
    <s v="קהילת לודג'"/>
    <n v="235"/>
    <n v="52"/>
    <n v="52"/>
    <m/>
    <d v="2010-03-22T00:00:00"/>
    <m/>
    <n v="0"/>
    <m/>
    <m/>
    <m/>
    <m/>
    <m/>
    <m/>
    <m/>
    <m/>
    <s v="הארכת תוקף החלטה להקמת בנין חדש ."/>
    <m/>
    <m/>
    <m/>
    <s v="NULL"/>
    <m/>
    <m/>
    <m/>
    <m/>
    <m/>
    <m/>
    <m/>
    <m/>
    <m/>
    <m/>
    <m/>
    <m/>
    <m/>
    <m/>
    <m/>
    <m/>
    <s v="שליפת כתובות (אוגוסט 2020)"/>
    <n v="2010"/>
    <x v="0"/>
    <s v="בנייה"/>
    <m/>
    <m/>
    <m/>
    <m/>
    <m/>
    <m/>
    <n v="4"/>
    <s v="להיתר"/>
    <m/>
    <x v="0"/>
    <m/>
    <m/>
    <m/>
    <m/>
    <m/>
    <m/>
    <m/>
    <m/>
    <m/>
    <m/>
    <m/>
    <m/>
    <m/>
    <n v="172"/>
    <n v="172"/>
    <b v="1"/>
    <m/>
    <m/>
    <m/>
    <m/>
    <m/>
    <m/>
    <m/>
    <m/>
    <m/>
    <m/>
    <m/>
    <m/>
    <m/>
    <m/>
    <m/>
    <m/>
    <m/>
    <m/>
  </r>
  <r>
    <n v="847"/>
    <m/>
    <m/>
    <m/>
    <m/>
    <m/>
    <m/>
    <m/>
    <m/>
    <m/>
    <m/>
    <n v="4024"/>
    <m/>
    <s v="תל אביב"/>
    <x v="36"/>
    <x v="161"/>
    <m/>
    <m/>
    <m/>
    <s v="מיסוי"/>
    <s v="פינוי-בינוי"/>
    <s v="בביצוע"/>
    <n v="5279521"/>
    <s v="507 110578"/>
    <n v="507"/>
    <n v="110578"/>
    <s v="בניה חדשה"/>
    <s v="בניין גבוה"/>
    <n v="820052"/>
    <s v="תל אביב-יפו"/>
    <n v="5000"/>
    <s v="קהילת לודג'"/>
    <n v="235"/>
    <n v="52"/>
    <n v="52"/>
    <m/>
    <d v="2011-03-30T00:00:00"/>
    <m/>
    <n v="18"/>
    <m/>
    <m/>
    <m/>
    <m/>
    <m/>
    <m/>
    <m/>
    <m/>
    <s v="הארכה חריגה לתוקף החלטה להקמת בנין חדש ."/>
    <m/>
    <m/>
    <m/>
    <s v="NULL"/>
    <m/>
    <m/>
    <m/>
    <m/>
    <m/>
    <m/>
    <m/>
    <m/>
    <m/>
    <m/>
    <m/>
    <m/>
    <m/>
    <m/>
    <m/>
    <m/>
    <s v="שליפת כתובות (אוגוסט 2020)"/>
    <n v="2011"/>
    <x v="0"/>
    <s v="בנייה"/>
    <m/>
    <m/>
    <m/>
    <m/>
    <m/>
    <m/>
    <n v="4"/>
    <s v="להיתר"/>
    <m/>
    <x v="0"/>
    <m/>
    <m/>
    <m/>
    <m/>
    <m/>
    <m/>
    <m/>
    <m/>
    <m/>
    <m/>
    <m/>
    <m/>
    <m/>
    <n v="172"/>
    <n v="172"/>
    <b v="1"/>
    <m/>
    <m/>
    <m/>
    <m/>
    <m/>
    <m/>
    <m/>
    <m/>
    <m/>
    <m/>
    <m/>
    <m/>
    <m/>
    <m/>
    <m/>
    <m/>
    <m/>
    <m/>
  </r>
  <r>
    <n v="850"/>
    <m/>
    <m/>
    <m/>
    <m/>
    <m/>
    <m/>
    <m/>
    <m/>
    <m/>
    <m/>
    <n v="4024"/>
    <m/>
    <s v="תל אביב"/>
    <x v="36"/>
    <x v="161"/>
    <m/>
    <m/>
    <m/>
    <s v="מיסוי"/>
    <s v="פינוי-בינוי"/>
    <s v="בביצוע"/>
    <n v="5287802"/>
    <s v="507 130023"/>
    <n v="507"/>
    <n v="130023"/>
    <s v="בניה חדשה"/>
    <s v="בניין גבוה"/>
    <n v="820052"/>
    <s v="תל אביב-יפו"/>
    <n v="5000"/>
    <s v="קהילת לודג'"/>
    <n v="235"/>
    <n v="52"/>
    <n v="52"/>
    <m/>
    <d v="2013-01-03T00:00:00"/>
    <m/>
    <n v="0"/>
    <m/>
    <m/>
    <m/>
    <m/>
    <m/>
    <m/>
    <m/>
    <m/>
    <s v="הארכת תוקף היתר להקמת בנין חדש ."/>
    <m/>
    <m/>
    <m/>
    <s v="NULL"/>
    <m/>
    <m/>
    <m/>
    <m/>
    <m/>
    <m/>
    <m/>
    <m/>
    <m/>
    <m/>
    <m/>
    <m/>
    <m/>
    <m/>
    <m/>
    <m/>
    <s v="שליפת כתובות (אוגוסט 2020)"/>
    <n v="2013"/>
    <x v="0"/>
    <s v="בנייה"/>
    <m/>
    <m/>
    <m/>
    <m/>
    <m/>
    <m/>
    <n v="4"/>
    <s v="להיתר"/>
    <m/>
    <x v="0"/>
    <m/>
    <m/>
    <m/>
    <m/>
    <m/>
    <m/>
    <m/>
    <m/>
    <m/>
    <m/>
    <m/>
    <m/>
    <m/>
    <n v="172"/>
    <n v="172"/>
    <b v="1"/>
    <m/>
    <m/>
    <m/>
    <m/>
    <m/>
    <m/>
    <m/>
    <m/>
    <m/>
    <m/>
    <m/>
    <m/>
    <m/>
    <m/>
    <m/>
    <m/>
    <m/>
    <m/>
  </r>
  <r>
    <n v="851"/>
    <m/>
    <m/>
    <m/>
    <m/>
    <m/>
    <m/>
    <m/>
    <m/>
    <m/>
    <m/>
    <n v="4024"/>
    <m/>
    <s v="תל אביב"/>
    <x v="36"/>
    <x v="161"/>
    <m/>
    <m/>
    <m/>
    <s v="מיסוי"/>
    <s v="מיסוי - פינוי-בינוי"/>
    <s v="בביצוע"/>
    <n v="5252284"/>
    <s v="507 170063"/>
    <n v="507"/>
    <n v="170063"/>
    <m/>
    <s v="בניין מגורים גבוה (מעל 13 מ')"/>
    <n v="820052"/>
    <s v="תל אביב-יפו"/>
    <n v="5000"/>
    <s v="קהילת לודג'"/>
    <n v="820"/>
    <n v="52"/>
    <n v="52"/>
    <m/>
    <d v="2017-01-09T00:00:00"/>
    <m/>
    <m/>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י יציאה חדר מכונות ומעלית קולטי שמש_x000d__x000d__x000a_ בחצר: גינה שטחים מרוצפים_x000d__x000d__x000a_"/>
    <m/>
    <m/>
    <m/>
    <n v="1533122"/>
    <n v="180699"/>
    <m/>
    <d v="2018-09-05T00:00:00"/>
    <m/>
    <m/>
    <n v="20"/>
    <m/>
    <m/>
    <m/>
    <m/>
    <n v="20"/>
    <m/>
    <m/>
    <m/>
    <m/>
    <m/>
    <m/>
    <n v="2017"/>
    <x v="4"/>
    <s v="בנייה"/>
    <s v="בנייה"/>
    <m/>
    <n v="3"/>
    <m/>
    <m/>
    <m/>
    <n v="1"/>
    <s v="להיתר"/>
    <m/>
    <x v="1"/>
    <m/>
    <m/>
    <s v="דטה ידנית"/>
    <n v="5252284"/>
    <n v="1533122"/>
    <m/>
    <m/>
    <m/>
    <m/>
    <m/>
    <m/>
    <m/>
    <m/>
    <n v="172"/>
    <n v="172"/>
    <b v="1"/>
    <m/>
    <m/>
    <m/>
    <m/>
    <m/>
    <m/>
    <m/>
    <m/>
    <m/>
    <m/>
    <m/>
    <m/>
    <m/>
    <m/>
    <m/>
    <m/>
    <m/>
    <m/>
  </r>
  <r>
    <n v="853"/>
    <m/>
    <m/>
    <m/>
    <m/>
    <m/>
    <m/>
    <m/>
    <m/>
    <m/>
    <m/>
    <n v="4024"/>
    <m/>
    <s v="תל אביב"/>
    <x v="36"/>
    <x v="161"/>
    <m/>
    <m/>
    <m/>
    <s v="מיסוי"/>
    <s v="פינוי-בינוי"/>
    <s v="בביצוע"/>
    <n v="5288583"/>
    <s v="507 100512"/>
    <n v="507"/>
    <n v="100512"/>
    <s v="בניה חדשה"/>
    <s v="בניין לא גבוה"/>
    <n v="820054"/>
    <s v="תל אביב-יפו"/>
    <n v="5000"/>
    <s v="קהילת לודג'"/>
    <n v="235"/>
    <n v="54"/>
    <n v="54"/>
    <m/>
    <d v="2010-03-22T00:00:00"/>
    <m/>
    <n v="0"/>
    <m/>
    <m/>
    <m/>
    <m/>
    <m/>
    <m/>
    <m/>
    <m/>
    <s v="הארכת תוקף החלטה להקמת בנין חדש ._x000d__x000a_"/>
    <m/>
    <m/>
    <m/>
    <s v="NULL"/>
    <m/>
    <m/>
    <m/>
    <m/>
    <m/>
    <m/>
    <m/>
    <m/>
    <m/>
    <m/>
    <m/>
    <m/>
    <m/>
    <m/>
    <m/>
    <m/>
    <s v="שליפת כתובות (אוגוסט 2020)"/>
    <n v="2010"/>
    <x v="0"/>
    <s v="בנייה"/>
    <m/>
    <m/>
    <m/>
    <m/>
    <m/>
    <m/>
    <n v="4"/>
    <s v="להיתר"/>
    <m/>
    <x v="0"/>
    <m/>
    <m/>
    <m/>
    <m/>
    <m/>
    <m/>
    <m/>
    <m/>
    <m/>
    <m/>
    <m/>
    <m/>
    <m/>
    <n v="172"/>
    <n v="172"/>
    <b v="1"/>
    <m/>
    <m/>
    <m/>
    <m/>
    <m/>
    <m/>
    <m/>
    <m/>
    <m/>
    <m/>
    <m/>
    <m/>
    <m/>
    <m/>
    <m/>
    <m/>
    <m/>
    <m/>
  </r>
  <r>
    <n v="854"/>
    <m/>
    <m/>
    <m/>
    <m/>
    <m/>
    <m/>
    <m/>
    <m/>
    <m/>
    <m/>
    <n v="4024"/>
    <m/>
    <s v="תל אביב"/>
    <x v="36"/>
    <x v="161"/>
    <m/>
    <m/>
    <m/>
    <s v="מיסוי"/>
    <s v="פינוי-בינוי"/>
    <s v="בביצוע"/>
    <n v="5285299"/>
    <s v="507 110583"/>
    <n v="507"/>
    <n v="110583"/>
    <s v="בניה חדשה"/>
    <s v="בניין לא גבוה"/>
    <n v="820054"/>
    <s v="תל אביב-יפו"/>
    <n v="5000"/>
    <s v="קהילת לודג'"/>
    <n v="235"/>
    <n v="54"/>
    <n v="54"/>
    <m/>
    <d v="2011-03-30T00:00:00"/>
    <m/>
    <n v="17"/>
    <m/>
    <m/>
    <m/>
    <m/>
    <m/>
    <m/>
    <m/>
    <m/>
    <s v="הארכה חריגה לתוקף החלטה להקמת בנין חדש ._x000d__x000a_"/>
    <m/>
    <m/>
    <m/>
    <s v="NULL"/>
    <m/>
    <m/>
    <m/>
    <m/>
    <m/>
    <m/>
    <m/>
    <m/>
    <m/>
    <m/>
    <m/>
    <m/>
    <m/>
    <m/>
    <m/>
    <m/>
    <s v="שליפת כתובות (אוגוסט 2020)"/>
    <n v="2011"/>
    <x v="0"/>
    <s v="בנייה"/>
    <m/>
    <m/>
    <m/>
    <m/>
    <m/>
    <m/>
    <n v="4"/>
    <s v="להיתר"/>
    <m/>
    <x v="0"/>
    <m/>
    <m/>
    <m/>
    <m/>
    <m/>
    <m/>
    <m/>
    <m/>
    <m/>
    <m/>
    <m/>
    <m/>
    <m/>
    <n v="172"/>
    <n v="172"/>
    <b v="1"/>
    <m/>
    <m/>
    <m/>
    <m/>
    <m/>
    <m/>
    <m/>
    <m/>
    <m/>
    <m/>
    <m/>
    <m/>
    <m/>
    <m/>
    <m/>
    <m/>
    <m/>
    <m/>
  </r>
  <r>
    <n v="859"/>
    <m/>
    <m/>
    <m/>
    <m/>
    <m/>
    <m/>
    <m/>
    <m/>
    <m/>
    <m/>
    <n v="4024"/>
    <m/>
    <s v="תל אביב"/>
    <x v="36"/>
    <x v="161"/>
    <m/>
    <m/>
    <m/>
    <s v="מיסוי"/>
    <s v="פינוי-בינוי"/>
    <s v="בביצוע"/>
    <n v="5282675"/>
    <s v="507 130024"/>
    <n v="507"/>
    <n v="130024"/>
    <s v="בניה חדשה"/>
    <s v="בניין לא גבוה"/>
    <n v="820054"/>
    <s v="תל אביב-יפו"/>
    <n v="5000"/>
    <s v="קהילת לודג'"/>
    <n v="235"/>
    <n v="54"/>
    <n v="54"/>
    <m/>
    <d v="2013-01-03T00:00:00"/>
    <m/>
    <n v="0"/>
    <m/>
    <m/>
    <m/>
    <m/>
    <m/>
    <m/>
    <m/>
    <m/>
    <s v="הארכת תוקף היתר להקמת בנין חדש ._x000d__x000a_"/>
    <m/>
    <m/>
    <m/>
    <s v="NULL"/>
    <m/>
    <m/>
    <m/>
    <m/>
    <m/>
    <m/>
    <m/>
    <m/>
    <m/>
    <m/>
    <m/>
    <m/>
    <m/>
    <m/>
    <m/>
    <m/>
    <s v="שליפת כתובות (אוגוסט 2020)"/>
    <n v="2013"/>
    <x v="0"/>
    <s v="בנייה"/>
    <m/>
    <m/>
    <m/>
    <m/>
    <m/>
    <m/>
    <n v="4"/>
    <s v="להיתר"/>
    <m/>
    <x v="0"/>
    <m/>
    <m/>
    <m/>
    <m/>
    <m/>
    <m/>
    <m/>
    <m/>
    <m/>
    <m/>
    <m/>
    <m/>
    <m/>
    <n v="172"/>
    <n v="172"/>
    <b v="1"/>
    <m/>
    <m/>
    <m/>
    <m/>
    <m/>
    <m/>
    <m/>
    <m/>
    <m/>
    <m/>
    <m/>
    <m/>
    <m/>
    <m/>
    <m/>
    <m/>
    <m/>
    <m/>
  </r>
  <r>
    <n v="860"/>
    <m/>
    <m/>
    <m/>
    <m/>
    <m/>
    <m/>
    <m/>
    <m/>
    <m/>
    <m/>
    <n v="4024"/>
    <m/>
    <s v="תל אביב"/>
    <x v="36"/>
    <x v="161"/>
    <m/>
    <m/>
    <m/>
    <s v="מיסוי"/>
    <s v="מיסוי - פינוי-בינוי"/>
    <s v="בביצוע"/>
    <n v="5252315"/>
    <s v="507 170116"/>
    <n v="507"/>
    <n v="170116"/>
    <m/>
    <s v="בניין מגורים גבוה (מעל 13 מ')"/>
    <n v="820054"/>
    <s v="תל אביב-יפו"/>
    <n v="5000"/>
    <s v="קהילת לודג'"/>
    <n v="820"/>
    <n v="54"/>
    <n v="54"/>
    <m/>
    <d v="2017-01-17T00:00:00"/>
    <m/>
    <m/>
    <m/>
    <m/>
    <n v="18"/>
    <m/>
    <m/>
    <m/>
    <m/>
    <m/>
    <s v="במרתפים: ללא מרתף_x000d__x000d__x000a_ בקומת הקרקע: אולם כניסה חדר אשפה חדר גז_x000d__x000d__x000a_ על הגג: חדר מכונות ומעלית קולטי שמש_x000d__x000d__x000a_"/>
    <m/>
    <m/>
    <m/>
    <n v="1533130"/>
    <n v="180663"/>
    <m/>
    <d v="2018-09-05T00:00:00"/>
    <m/>
    <m/>
    <n v="18"/>
    <m/>
    <m/>
    <m/>
    <m/>
    <n v="18"/>
    <m/>
    <m/>
    <m/>
    <m/>
    <m/>
    <m/>
    <n v="2017"/>
    <x v="4"/>
    <s v="בנייה"/>
    <s v="בנייה"/>
    <m/>
    <n v="4"/>
    <m/>
    <m/>
    <m/>
    <n v="1"/>
    <s v="להיתר"/>
    <m/>
    <x v="1"/>
    <m/>
    <m/>
    <s v="דטה ידנית"/>
    <n v="5252315"/>
    <n v="1533130"/>
    <m/>
    <m/>
    <m/>
    <m/>
    <m/>
    <m/>
    <m/>
    <m/>
    <n v="172"/>
    <n v="172"/>
    <b v="1"/>
    <m/>
    <m/>
    <m/>
    <m/>
    <m/>
    <m/>
    <m/>
    <m/>
    <m/>
    <m/>
    <m/>
    <m/>
    <m/>
    <m/>
    <m/>
    <m/>
    <m/>
    <m/>
  </r>
  <r>
    <n v="1562"/>
    <m/>
    <m/>
    <m/>
    <m/>
    <m/>
    <m/>
    <m/>
    <m/>
    <m/>
    <m/>
    <n v="4024"/>
    <m/>
    <s v="תל אביב"/>
    <x v="36"/>
    <x v="161"/>
    <m/>
    <m/>
    <m/>
    <s v="מיסוי"/>
    <s v="פינוי-בינוי"/>
    <s v="בביצוע"/>
    <n v="7137287"/>
    <s v="507 200383"/>
    <n v="507"/>
    <n v="200383"/>
    <s v="שינויים"/>
    <s v="שינויים במהלך ביצוע (סמכות מהנדס העיר)"/>
    <n v="820054"/>
    <s v="תל אביב-יפו"/>
    <n v="5000"/>
    <s v="קהילת לודג'"/>
    <n v="235"/>
    <n v="54"/>
    <n v="54"/>
    <s v=" "/>
    <d v="2020-03-11T00:00:00"/>
    <m/>
    <m/>
    <m/>
    <m/>
    <m/>
    <s v="2020_01"/>
    <d v="2020-11-01T21:03:32"/>
    <m/>
    <m/>
    <m/>
    <s v="השינויים המבוקשים מההיתר המקורי: שינויים במרתפים תוך כדי תיאומי ביצוע- עדכון סידור מקומות חניה ומחסנים .   ,  "/>
    <s v="NULL"/>
    <s v="NULL"/>
    <s v="NULL"/>
    <n v="2051901"/>
    <n v="200479"/>
    <s v="שינויים"/>
    <d v="2020-06-17T00:00:00"/>
    <m/>
    <m/>
    <n v="0"/>
    <m/>
    <m/>
    <m/>
    <m/>
    <m/>
    <m/>
    <m/>
    <s v="NULL"/>
    <s v="2020_01"/>
    <d v="2020-11-01T21:03:32"/>
    <s v="לפי גוש חלקה (מרץ 2021)"/>
    <n v="2020"/>
    <x v="2"/>
    <s v="בנייה (שינויים)"/>
    <s v="בנייה (שינויים)"/>
    <m/>
    <n v="4"/>
    <m/>
    <m/>
    <m/>
    <n v="2"/>
    <s v="להיתר"/>
    <m/>
    <x v="2"/>
    <m/>
    <m/>
    <m/>
    <n v="7137287"/>
    <n v="2051901"/>
    <m/>
    <m/>
    <m/>
    <m/>
    <m/>
    <m/>
    <m/>
    <m/>
    <n v="172"/>
    <n v="172"/>
    <b v="1"/>
    <m/>
    <m/>
    <m/>
    <m/>
    <m/>
    <m/>
    <m/>
    <m/>
    <m/>
    <m/>
    <m/>
    <m/>
    <m/>
    <m/>
    <m/>
    <m/>
    <m/>
    <m/>
  </r>
  <r>
    <n v="862"/>
    <m/>
    <m/>
    <m/>
    <m/>
    <m/>
    <m/>
    <m/>
    <m/>
    <m/>
    <m/>
    <n v="4024"/>
    <m/>
    <s v="תל אביב"/>
    <x v="36"/>
    <x v="161"/>
    <m/>
    <m/>
    <m/>
    <s v="מיסוי"/>
    <s v="פינוי-בינוי"/>
    <s v="בביצוע"/>
    <n v="5286748"/>
    <s v="507 100508"/>
    <n v="507"/>
    <n v="100508"/>
    <s v="בניה חדשה"/>
    <s v="בניין לא גבוה"/>
    <n v="820056"/>
    <s v="תל אביב-יפו"/>
    <n v="5000"/>
    <s v="קהילת לודג'"/>
    <n v="235"/>
    <n v="56"/>
    <n v="56"/>
    <m/>
    <d v="2010-03-22T00:00:00"/>
    <m/>
    <n v="0"/>
    <m/>
    <m/>
    <m/>
    <m/>
    <m/>
    <m/>
    <m/>
    <m/>
    <s v="הארכת תוקף החלטה להקמת בנין חדש ."/>
    <m/>
    <m/>
    <m/>
    <s v="NULL"/>
    <m/>
    <m/>
    <m/>
    <m/>
    <m/>
    <m/>
    <m/>
    <m/>
    <m/>
    <m/>
    <m/>
    <m/>
    <m/>
    <m/>
    <m/>
    <m/>
    <s v="שליפת כתובות (אוגוסט 2020)"/>
    <n v="2010"/>
    <x v="0"/>
    <s v="בנייה"/>
    <m/>
    <m/>
    <m/>
    <m/>
    <m/>
    <m/>
    <n v="4"/>
    <s v="להיתר"/>
    <m/>
    <x v="0"/>
    <m/>
    <m/>
    <m/>
    <m/>
    <m/>
    <m/>
    <m/>
    <m/>
    <m/>
    <m/>
    <m/>
    <m/>
    <m/>
    <n v="172"/>
    <n v="172"/>
    <b v="1"/>
    <m/>
    <m/>
    <m/>
    <m/>
    <m/>
    <m/>
    <m/>
    <m/>
    <m/>
    <m/>
    <m/>
    <m/>
    <m/>
    <m/>
    <m/>
    <m/>
    <m/>
    <m/>
  </r>
  <r>
    <n v="863"/>
    <m/>
    <m/>
    <m/>
    <m/>
    <m/>
    <m/>
    <m/>
    <m/>
    <m/>
    <m/>
    <n v="4024"/>
    <m/>
    <s v="תל אביב"/>
    <x v="36"/>
    <x v="161"/>
    <m/>
    <m/>
    <m/>
    <s v="מיסוי"/>
    <s v="פינוי-בינוי"/>
    <s v="בביצוע"/>
    <n v="5288940"/>
    <s v="507 110580"/>
    <n v="507"/>
    <n v="110580"/>
    <s v="בניה חדשה"/>
    <s v="בניין לא גבוה"/>
    <n v="820056"/>
    <s v="תל אביב-יפו"/>
    <n v="5000"/>
    <s v="קהילת לודג'"/>
    <n v="235"/>
    <n v="56"/>
    <n v="56"/>
    <m/>
    <d v="2011-03-30T00:00:00"/>
    <m/>
    <n v="18"/>
    <m/>
    <m/>
    <m/>
    <m/>
    <m/>
    <m/>
    <m/>
    <m/>
    <s v="הארכה חריגה לתוקף החלטה להקמת בנין חדש ."/>
    <m/>
    <m/>
    <m/>
    <s v="NULL"/>
    <m/>
    <m/>
    <m/>
    <m/>
    <m/>
    <m/>
    <m/>
    <m/>
    <m/>
    <m/>
    <m/>
    <m/>
    <m/>
    <m/>
    <m/>
    <m/>
    <s v="שליפת כתובות (אוגוסט 2020)"/>
    <n v="2011"/>
    <x v="0"/>
    <s v="בנייה"/>
    <m/>
    <m/>
    <m/>
    <m/>
    <m/>
    <m/>
    <n v="4"/>
    <s v="להיתר"/>
    <m/>
    <x v="0"/>
    <m/>
    <m/>
    <m/>
    <m/>
    <m/>
    <m/>
    <m/>
    <m/>
    <m/>
    <m/>
    <m/>
    <m/>
    <m/>
    <n v="172"/>
    <n v="172"/>
    <b v="1"/>
    <m/>
    <m/>
    <m/>
    <m/>
    <m/>
    <m/>
    <m/>
    <m/>
    <m/>
    <m/>
    <m/>
    <m/>
    <m/>
    <m/>
    <m/>
    <m/>
    <m/>
    <m/>
  </r>
  <r>
    <n v="866"/>
    <m/>
    <m/>
    <m/>
    <m/>
    <m/>
    <m/>
    <m/>
    <m/>
    <m/>
    <m/>
    <n v="4024"/>
    <m/>
    <s v="תל אביב"/>
    <x v="36"/>
    <x v="161"/>
    <m/>
    <m/>
    <m/>
    <s v="מיסוי"/>
    <s v="פינוי-בינוי"/>
    <s v="בביצוע"/>
    <n v="5289023"/>
    <s v="507 130025"/>
    <n v="507"/>
    <n v="130025"/>
    <s v="בניה חדשה"/>
    <s v="בניין לא גבוה"/>
    <n v="820056"/>
    <s v="תל אביב-יפו"/>
    <n v="5000"/>
    <s v="קהילת לודג'"/>
    <n v="235"/>
    <n v="56"/>
    <n v="56"/>
    <m/>
    <d v="2013-01-03T00:00:00"/>
    <m/>
    <n v="0"/>
    <m/>
    <m/>
    <m/>
    <m/>
    <m/>
    <m/>
    <m/>
    <m/>
    <s v="הארכת תוקף היתר להקמת בנין חדש ."/>
    <m/>
    <m/>
    <m/>
    <s v="NULL"/>
    <m/>
    <m/>
    <m/>
    <m/>
    <m/>
    <m/>
    <m/>
    <m/>
    <m/>
    <m/>
    <m/>
    <m/>
    <m/>
    <m/>
    <m/>
    <m/>
    <s v="שליפת כתובות (אוגוסט 2020)"/>
    <n v="2013"/>
    <x v="0"/>
    <s v="בנייה"/>
    <m/>
    <m/>
    <m/>
    <m/>
    <m/>
    <m/>
    <n v="4"/>
    <s v="להיתר"/>
    <m/>
    <x v="0"/>
    <m/>
    <m/>
    <m/>
    <m/>
    <m/>
    <m/>
    <m/>
    <m/>
    <m/>
    <m/>
    <m/>
    <m/>
    <m/>
    <n v="172"/>
    <n v="172"/>
    <b v="1"/>
    <m/>
    <m/>
    <m/>
    <m/>
    <m/>
    <m/>
    <m/>
    <m/>
    <m/>
    <m/>
    <m/>
    <m/>
    <m/>
    <m/>
    <m/>
    <m/>
    <m/>
    <m/>
  </r>
  <r>
    <n v="867"/>
    <m/>
    <m/>
    <m/>
    <m/>
    <m/>
    <m/>
    <m/>
    <m/>
    <m/>
    <m/>
    <n v="4024"/>
    <m/>
    <s v="תל אביב"/>
    <x v="36"/>
    <x v="161"/>
    <m/>
    <m/>
    <m/>
    <s v="מיסוי"/>
    <s v="מיסוי - פינוי-בינוי"/>
    <s v="בביצוע"/>
    <n v="5288814"/>
    <s v="507 170117"/>
    <n v="507"/>
    <n v="170117"/>
    <s v="בניה חדשה"/>
    <s v="בניין מגורים גבוה (מעל 13 מ')"/>
    <n v="820056"/>
    <s v="תל אביב-יפו"/>
    <n v="5000"/>
    <s v="קהילת לודג'"/>
    <n v="235"/>
    <n v="56"/>
    <n v="56"/>
    <m/>
    <d v="2017-01-17T00:00:00"/>
    <m/>
    <n v="0"/>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 מכונות ומעלית קולטי שמש_x000d__x000d__x000a_ בחצר: גינה שטחים מרוצפים_x000d__x000d__x000a_"/>
    <m/>
    <m/>
    <m/>
    <n v="1533131"/>
    <n v="180664"/>
    <m/>
    <d v="2018-09-05T00:00:00"/>
    <m/>
    <m/>
    <n v="20"/>
    <m/>
    <m/>
    <m/>
    <m/>
    <n v="20"/>
    <m/>
    <m/>
    <m/>
    <m/>
    <m/>
    <m/>
    <n v="2017"/>
    <x v="4"/>
    <s v="בנייה"/>
    <s v="בנייה"/>
    <m/>
    <n v="5"/>
    <m/>
    <m/>
    <m/>
    <n v="1"/>
    <s v="להיתר"/>
    <m/>
    <x v="1"/>
    <m/>
    <m/>
    <s v="דטה ידנית"/>
    <n v="5288814"/>
    <n v="1533131"/>
    <m/>
    <m/>
    <m/>
    <m/>
    <m/>
    <m/>
    <m/>
    <m/>
    <n v="172"/>
    <n v="172"/>
    <b v="1"/>
    <m/>
    <m/>
    <m/>
    <m/>
    <m/>
    <m/>
    <m/>
    <m/>
    <m/>
    <m/>
    <m/>
    <m/>
    <m/>
    <m/>
    <m/>
    <m/>
    <m/>
    <m/>
  </r>
  <r>
    <n v="1579"/>
    <m/>
    <m/>
    <m/>
    <m/>
    <m/>
    <m/>
    <m/>
    <m/>
    <m/>
    <m/>
    <n v="4024"/>
    <m/>
    <s v="תל אביב"/>
    <x v="36"/>
    <x v="161"/>
    <m/>
    <m/>
    <m/>
    <s v="מיסוי"/>
    <s v="פינוי-בינוי"/>
    <s v="בביצוע"/>
    <n v="7138639"/>
    <s v="507 200081"/>
    <n v="507"/>
    <n v="200081"/>
    <s v="תוספות בניה"/>
    <s v="תוספות בניה שונות (כולל קומת קרקע)"/>
    <n v="820056"/>
    <s v="תל אביב-יפו"/>
    <n v="5000"/>
    <s v="קהילת לודג'"/>
    <n v="235"/>
    <n v="56"/>
    <n v="56"/>
    <s v=" "/>
    <d v="2020-01-14T00:00:00"/>
    <m/>
    <m/>
    <m/>
    <m/>
    <m/>
    <s v="2020_01"/>
    <d v="2020-11-01T21:03:32"/>
    <m/>
    <m/>
    <m/>
    <s v="בקשה לתוספת בניה:   שינויים פנימיים הכוללים: ניוד שטחים בתוך מקבץ בהתאם לתב&quot;ע לטובת הרחבת דירות הגן בכ- 3 מ&quot;ר כל אחת.  המקום משמש כיום ללובי קומתי  שינוי בחומרי גמר בהיתר"/>
    <s v="NULL"/>
    <s v="NULL"/>
    <s v="NULL"/>
    <n v="2052176"/>
    <n v="200421"/>
    <s v="תוספות בניה"/>
    <d v="2020-06-17T00:00:00"/>
    <m/>
    <m/>
    <n v="0"/>
    <m/>
    <m/>
    <m/>
    <m/>
    <m/>
    <m/>
    <m/>
    <s v="NULL"/>
    <s v="2020_01"/>
    <d v="2020-11-01T21:03:32"/>
    <s v="לפי גוש חלקה (מרץ 2021)"/>
    <n v="2020"/>
    <x v="2"/>
    <s v="בנייה (שינויים)"/>
    <s v="בנייה (שינויים)"/>
    <m/>
    <n v="5"/>
    <m/>
    <m/>
    <m/>
    <n v="2"/>
    <s v="להיתר"/>
    <m/>
    <x v="2"/>
    <m/>
    <m/>
    <m/>
    <n v="7138639"/>
    <n v="2052176"/>
    <m/>
    <m/>
    <m/>
    <m/>
    <m/>
    <m/>
    <m/>
    <m/>
    <n v="172"/>
    <n v="172"/>
    <b v="1"/>
    <m/>
    <m/>
    <m/>
    <m/>
    <m/>
    <m/>
    <m/>
    <m/>
    <m/>
    <m/>
    <m/>
    <m/>
    <m/>
    <m/>
    <m/>
    <m/>
    <m/>
    <m/>
  </r>
  <r>
    <n v="869"/>
    <m/>
    <m/>
    <m/>
    <m/>
    <m/>
    <m/>
    <m/>
    <m/>
    <m/>
    <m/>
    <n v="4024"/>
    <m/>
    <s v="תל אביב"/>
    <x v="36"/>
    <x v="161"/>
    <m/>
    <m/>
    <m/>
    <s v="מיסוי"/>
    <s v="פינוי-בינוי"/>
    <s v="בביצוע"/>
    <n v="5286292"/>
    <s v="507 100506"/>
    <n v="507"/>
    <n v="100506"/>
    <s v="בניה חדשה"/>
    <s v="בניין גבוה"/>
    <n v="820058"/>
    <s v="תל אביב-יפו"/>
    <n v="5000"/>
    <s v="קהילת לודג'"/>
    <n v="235"/>
    <n v="58"/>
    <n v="58"/>
    <m/>
    <d v="2010-03-21T00:00:00"/>
    <m/>
    <n v="0"/>
    <m/>
    <m/>
    <m/>
    <m/>
    <m/>
    <m/>
    <m/>
    <m/>
    <s v="הארכת תוקף החלטה להקמת בנין חדש ._x000d__x000a_"/>
    <m/>
    <m/>
    <m/>
    <s v="NULL"/>
    <m/>
    <m/>
    <m/>
    <m/>
    <m/>
    <m/>
    <m/>
    <m/>
    <m/>
    <m/>
    <m/>
    <m/>
    <m/>
    <m/>
    <m/>
    <m/>
    <s v="שליפת כתובות (אוגוסט 2020)"/>
    <n v="2010"/>
    <x v="0"/>
    <s v="בנייה"/>
    <m/>
    <m/>
    <m/>
    <m/>
    <m/>
    <m/>
    <n v="4"/>
    <s v="להיתר"/>
    <m/>
    <x v="0"/>
    <m/>
    <m/>
    <m/>
    <m/>
    <m/>
    <m/>
    <m/>
    <m/>
    <m/>
    <m/>
    <m/>
    <m/>
    <m/>
    <n v="172"/>
    <n v="172"/>
    <b v="1"/>
    <m/>
    <m/>
    <m/>
    <m/>
    <m/>
    <m/>
    <m/>
    <m/>
    <m/>
    <m/>
    <m/>
    <m/>
    <m/>
    <m/>
    <m/>
    <m/>
    <m/>
    <m/>
  </r>
  <r>
    <n v="870"/>
    <m/>
    <m/>
    <m/>
    <m/>
    <m/>
    <m/>
    <m/>
    <m/>
    <m/>
    <m/>
    <n v="4024"/>
    <m/>
    <s v="תל אביב"/>
    <x v="36"/>
    <x v="161"/>
    <m/>
    <m/>
    <m/>
    <s v="מיסוי"/>
    <s v="פינוי-בינוי"/>
    <s v="בביצוע"/>
    <n v="5286382"/>
    <s v="507 110555"/>
    <n v="507"/>
    <n v="110555"/>
    <s v="בניה חדשה"/>
    <s v="בניין גבוה"/>
    <n v="820058"/>
    <s v="תל אביב-יפו"/>
    <n v="5000"/>
    <s v="קהילת לודג'"/>
    <n v="235"/>
    <n v="58"/>
    <n v="58"/>
    <m/>
    <d v="2011-03-29T00:00:00"/>
    <m/>
    <n v="17"/>
    <m/>
    <m/>
    <m/>
    <m/>
    <m/>
    <m/>
    <m/>
    <m/>
    <s v="הארכה חריגה לתוקף החלטה להקמת בנין חדש ._x000d__x000a_"/>
    <m/>
    <m/>
    <m/>
    <s v="NULL"/>
    <m/>
    <m/>
    <m/>
    <m/>
    <m/>
    <m/>
    <m/>
    <m/>
    <m/>
    <m/>
    <m/>
    <m/>
    <m/>
    <m/>
    <m/>
    <m/>
    <s v="שליפת כתובות (אוגוסט 2020)"/>
    <n v="2011"/>
    <x v="0"/>
    <s v="בנייה"/>
    <m/>
    <m/>
    <m/>
    <m/>
    <m/>
    <m/>
    <n v="4"/>
    <s v="להיתר"/>
    <m/>
    <x v="0"/>
    <m/>
    <m/>
    <m/>
    <m/>
    <m/>
    <m/>
    <m/>
    <m/>
    <m/>
    <m/>
    <m/>
    <m/>
    <m/>
    <n v="172"/>
    <n v="172"/>
    <b v="1"/>
    <m/>
    <m/>
    <m/>
    <m/>
    <m/>
    <m/>
    <m/>
    <m/>
    <m/>
    <m/>
    <m/>
    <m/>
    <m/>
    <m/>
    <m/>
    <m/>
    <m/>
    <m/>
  </r>
  <r>
    <n v="873"/>
    <m/>
    <m/>
    <m/>
    <m/>
    <m/>
    <m/>
    <m/>
    <m/>
    <m/>
    <m/>
    <n v="4024"/>
    <m/>
    <s v="תל אביב"/>
    <x v="36"/>
    <x v="161"/>
    <m/>
    <m/>
    <m/>
    <s v="מיסוי"/>
    <s v="פינוי-בינוי"/>
    <s v="בביצוע"/>
    <n v="5289065"/>
    <s v="507 130027"/>
    <n v="507"/>
    <n v="130027"/>
    <s v="בניה חדשה"/>
    <s v="בניין גבוה"/>
    <n v="820058"/>
    <s v="תל אביב-יפו"/>
    <n v="5000"/>
    <s v="קהילת לודג'"/>
    <n v="235"/>
    <n v="58"/>
    <n v="58"/>
    <m/>
    <d v="2013-01-03T00:00:00"/>
    <m/>
    <n v="0"/>
    <m/>
    <m/>
    <m/>
    <m/>
    <m/>
    <m/>
    <m/>
    <m/>
    <s v="הארכת תוקף היתר להקמת בנין חדש ._x000d__x000a_"/>
    <m/>
    <m/>
    <m/>
    <s v="NULL"/>
    <m/>
    <m/>
    <m/>
    <m/>
    <m/>
    <m/>
    <m/>
    <m/>
    <m/>
    <m/>
    <m/>
    <m/>
    <m/>
    <m/>
    <m/>
    <m/>
    <s v="שליפת כתובות (אוגוסט 2020)"/>
    <n v="2013"/>
    <x v="0"/>
    <s v="בנייה"/>
    <m/>
    <m/>
    <m/>
    <m/>
    <m/>
    <m/>
    <n v="4"/>
    <s v="להיתר"/>
    <m/>
    <x v="0"/>
    <m/>
    <m/>
    <m/>
    <m/>
    <m/>
    <m/>
    <m/>
    <m/>
    <m/>
    <m/>
    <m/>
    <m/>
    <m/>
    <n v="172"/>
    <n v="172"/>
    <b v="1"/>
    <m/>
    <m/>
    <m/>
    <m/>
    <m/>
    <m/>
    <m/>
    <m/>
    <m/>
    <m/>
    <m/>
    <m/>
    <m/>
    <m/>
    <m/>
    <m/>
    <m/>
    <m/>
  </r>
  <r>
    <n v="874"/>
    <m/>
    <m/>
    <m/>
    <m/>
    <m/>
    <m/>
    <m/>
    <m/>
    <m/>
    <m/>
    <n v="4024"/>
    <m/>
    <s v="תל אביב"/>
    <x v="36"/>
    <x v="161"/>
    <m/>
    <m/>
    <m/>
    <s v="מיסוי"/>
    <s v="מיסוי - פינוי-בינוי"/>
    <s v="בביצוע"/>
    <n v="5252317"/>
    <s v="507 170118"/>
    <n v="507"/>
    <n v="170118"/>
    <m/>
    <s v="בניין מגורים גבוה (מעל 13 מ')"/>
    <n v="820058"/>
    <s v="תל אביב-יפו"/>
    <n v="5000"/>
    <s v="קהילת לודג'"/>
    <n v="820"/>
    <n v="58"/>
    <n v="58"/>
    <m/>
    <d v="2017-01-17T00:00:00"/>
    <m/>
    <m/>
    <m/>
    <m/>
    <n v="19"/>
    <m/>
    <m/>
    <m/>
    <m/>
    <m/>
    <s v="במרתפים: ללא מרתף_x000d__x000d__x000a_ בקומת הקרקע: אולם כניסה חדר אשפה חדר גז_x000d__x000d__x000a_ על הגג: חדרי יציאה חדר מכונות ומעלית קולטי שמש_x000d__x000d__x000a_ בחצר: גינה שטחים מרוצפים_x000d__x000d__x000a_"/>
    <m/>
    <m/>
    <m/>
    <n v="1533132"/>
    <n v="180698"/>
    <m/>
    <d v="2018-09-05T00:00:00"/>
    <m/>
    <m/>
    <n v="19"/>
    <m/>
    <m/>
    <m/>
    <m/>
    <n v="19"/>
    <m/>
    <m/>
    <m/>
    <m/>
    <m/>
    <m/>
    <n v="2017"/>
    <x v="4"/>
    <s v="בנייה"/>
    <s v="בנייה"/>
    <m/>
    <n v="6"/>
    <m/>
    <m/>
    <m/>
    <n v="1"/>
    <s v="להיתר"/>
    <m/>
    <x v="1"/>
    <m/>
    <m/>
    <s v="דטה ידנית"/>
    <n v="5252317"/>
    <n v="1533132"/>
    <m/>
    <m/>
    <m/>
    <m/>
    <m/>
    <m/>
    <m/>
    <m/>
    <n v="172"/>
    <n v="172"/>
    <b v="1"/>
    <m/>
    <m/>
    <m/>
    <m/>
    <m/>
    <m/>
    <m/>
    <m/>
    <m/>
    <m/>
    <m/>
    <m/>
    <m/>
    <m/>
    <m/>
    <m/>
    <m/>
    <m/>
  </r>
  <r>
    <n v="1561"/>
    <m/>
    <m/>
    <m/>
    <m/>
    <m/>
    <m/>
    <m/>
    <m/>
    <m/>
    <m/>
    <n v="4024"/>
    <m/>
    <s v="תל אביב"/>
    <x v="36"/>
    <x v="161"/>
    <m/>
    <m/>
    <m/>
    <s v="מיסוי"/>
    <s v="פינוי-בינוי"/>
    <s v="בביצוע"/>
    <n v="7137241"/>
    <s v="507 200429"/>
    <n v="507"/>
    <n v="200429"/>
    <s v="תוספות בניה"/>
    <s v="תוספת בניה או קומות (לא בק&quot;ק)"/>
    <n v="820058"/>
    <s v="תל אביב-יפו"/>
    <n v="5000"/>
    <s v="קהילת לודג'"/>
    <n v="235"/>
    <n v="58"/>
    <n v="58"/>
    <s v=" "/>
    <d v="2020-03-25T00:00:00"/>
    <m/>
    <m/>
    <m/>
    <m/>
    <m/>
    <s v="2020_01"/>
    <d v="2020-11-01T21:03:32"/>
    <m/>
    <m/>
    <m/>
    <m/>
    <s v="NULL"/>
    <s v="NULL"/>
    <s v="NULL"/>
    <s v="NULL"/>
    <m/>
    <m/>
    <m/>
    <m/>
    <m/>
    <m/>
    <m/>
    <m/>
    <m/>
    <m/>
    <m/>
    <m/>
    <m/>
    <m/>
    <s v="NULL"/>
    <s v="NULL"/>
    <s v="לפי גוש חלקה (מרץ 2021)"/>
    <n v="2020"/>
    <x v="0"/>
    <s v="בנייה"/>
    <m/>
    <s v="במהות הבקשה באתר העירייה כתוב רק שסוג הבקשה היא &quot;תוספת בניה&quot; - לכן קבעתי שהבקשה מסוג בנייה"/>
    <n v="6"/>
    <m/>
    <m/>
    <m/>
    <n v="2"/>
    <s v="להיתר"/>
    <m/>
    <x v="0"/>
    <m/>
    <m/>
    <m/>
    <m/>
    <m/>
    <m/>
    <m/>
    <m/>
    <m/>
    <m/>
    <m/>
    <m/>
    <m/>
    <n v="172"/>
    <n v="172"/>
    <b v="1"/>
    <m/>
    <m/>
    <m/>
    <m/>
    <m/>
    <m/>
    <m/>
    <s v="לדיון חוזר"/>
    <m/>
    <m/>
    <m/>
    <m/>
    <m/>
    <m/>
    <m/>
    <m/>
    <m/>
    <m/>
  </r>
  <r>
    <n v="876"/>
    <m/>
    <m/>
    <m/>
    <m/>
    <m/>
    <m/>
    <m/>
    <m/>
    <m/>
    <m/>
    <n v="4024"/>
    <m/>
    <s v="תל אביב"/>
    <x v="36"/>
    <x v="161"/>
    <m/>
    <m/>
    <m/>
    <s v="מיסוי"/>
    <s v="פינוי-בינוי"/>
    <s v="בביצוע"/>
    <n v="5283251"/>
    <s v="507 100502"/>
    <n v="507"/>
    <n v="100502"/>
    <s v="בניה חדשה"/>
    <s v="בניין לא גבוה"/>
    <n v="820060"/>
    <s v="תל אביב-יפו"/>
    <n v="5000"/>
    <s v="קהילת לודג'"/>
    <n v="235"/>
    <n v="60"/>
    <n v="60"/>
    <m/>
    <d v="2010-03-21T00:00:00"/>
    <m/>
    <n v="0"/>
    <m/>
    <m/>
    <m/>
    <m/>
    <m/>
    <m/>
    <m/>
    <m/>
    <s v="הארכת תוקף החלטה להקמת בנין חדש."/>
    <m/>
    <m/>
    <m/>
    <s v="NULL"/>
    <m/>
    <m/>
    <m/>
    <m/>
    <m/>
    <m/>
    <m/>
    <m/>
    <m/>
    <m/>
    <m/>
    <m/>
    <m/>
    <m/>
    <m/>
    <m/>
    <s v="שליפת כתובות (אוגוסט 2020)"/>
    <n v="2010"/>
    <x v="0"/>
    <s v="בנייה"/>
    <m/>
    <m/>
    <m/>
    <m/>
    <m/>
    <m/>
    <n v="4"/>
    <s v="להיתר"/>
    <m/>
    <x v="0"/>
    <m/>
    <m/>
    <m/>
    <m/>
    <m/>
    <m/>
    <m/>
    <m/>
    <m/>
    <m/>
    <m/>
    <m/>
    <m/>
    <n v="172"/>
    <n v="172"/>
    <b v="1"/>
    <m/>
    <m/>
    <m/>
    <m/>
    <m/>
    <m/>
    <m/>
    <m/>
    <m/>
    <m/>
    <m/>
    <m/>
    <m/>
    <m/>
    <m/>
    <m/>
    <m/>
    <m/>
  </r>
  <r>
    <n v="877"/>
    <m/>
    <m/>
    <m/>
    <m/>
    <m/>
    <m/>
    <m/>
    <m/>
    <m/>
    <m/>
    <n v="4024"/>
    <m/>
    <s v="תל אביב"/>
    <x v="36"/>
    <x v="161"/>
    <m/>
    <m/>
    <m/>
    <s v="מיסוי"/>
    <s v="פינוי-בינוי"/>
    <s v="בביצוע"/>
    <n v="5279654"/>
    <s v="507 110582"/>
    <n v="507"/>
    <n v="110582"/>
    <s v="בניה חדשה"/>
    <s v="בניין לא גבוה"/>
    <n v="820060"/>
    <s v="תל אביב-יפו"/>
    <n v="5000"/>
    <s v="קהילת לודג'"/>
    <n v="235"/>
    <n v="60"/>
    <n v="60"/>
    <m/>
    <d v="2011-03-30T00:00:00"/>
    <m/>
    <n v="18"/>
    <m/>
    <m/>
    <m/>
    <m/>
    <m/>
    <m/>
    <m/>
    <m/>
    <s v="הארכה חריגה לתוקף החלטה להקמת בנין חדש."/>
    <m/>
    <m/>
    <m/>
    <s v="NULL"/>
    <m/>
    <m/>
    <m/>
    <m/>
    <m/>
    <m/>
    <m/>
    <m/>
    <m/>
    <m/>
    <m/>
    <m/>
    <m/>
    <m/>
    <m/>
    <m/>
    <s v="שליפת כתובות (אוגוסט 2020)"/>
    <n v="2011"/>
    <x v="0"/>
    <s v="בנייה"/>
    <m/>
    <m/>
    <m/>
    <m/>
    <m/>
    <m/>
    <n v="4"/>
    <s v="להיתר"/>
    <m/>
    <x v="0"/>
    <m/>
    <m/>
    <m/>
    <m/>
    <m/>
    <m/>
    <m/>
    <m/>
    <m/>
    <m/>
    <m/>
    <m/>
    <m/>
    <n v="172"/>
    <n v="172"/>
    <b v="1"/>
    <m/>
    <m/>
    <m/>
    <m/>
    <m/>
    <m/>
    <m/>
    <m/>
    <m/>
    <m/>
    <m/>
    <m/>
    <m/>
    <m/>
    <m/>
    <m/>
    <m/>
    <m/>
  </r>
  <r>
    <n v="880"/>
    <m/>
    <m/>
    <m/>
    <m/>
    <m/>
    <m/>
    <m/>
    <m/>
    <m/>
    <m/>
    <n v="4024"/>
    <m/>
    <s v="תל אביב"/>
    <x v="36"/>
    <x v="161"/>
    <m/>
    <m/>
    <m/>
    <s v="מיסוי"/>
    <s v="פינוי-בינוי"/>
    <s v="בביצוע"/>
    <n v="5282161"/>
    <s v="507 130022"/>
    <n v="507"/>
    <n v="130022"/>
    <s v="בניה חדשה"/>
    <s v="בניין לא גבוה"/>
    <n v="820060"/>
    <s v="תל אביב-יפו"/>
    <n v="5000"/>
    <s v="קהילת לודג'"/>
    <n v="235"/>
    <n v="60"/>
    <n v="60"/>
    <m/>
    <d v="2013-01-03T00:00:00"/>
    <m/>
    <n v="0"/>
    <m/>
    <m/>
    <m/>
    <m/>
    <m/>
    <m/>
    <m/>
    <m/>
    <s v="הארכה תוקף היתר להקמת בנין חדש."/>
    <m/>
    <m/>
    <m/>
    <s v="NULL"/>
    <m/>
    <m/>
    <m/>
    <m/>
    <m/>
    <m/>
    <m/>
    <m/>
    <m/>
    <m/>
    <m/>
    <m/>
    <m/>
    <m/>
    <m/>
    <m/>
    <s v="שליפת כתובות (אוגוסט 2020)"/>
    <n v="2013"/>
    <x v="0"/>
    <s v="בנייה"/>
    <m/>
    <m/>
    <m/>
    <m/>
    <m/>
    <m/>
    <n v="4"/>
    <s v="להיתר"/>
    <m/>
    <x v="0"/>
    <m/>
    <m/>
    <m/>
    <m/>
    <m/>
    <m/>
    <m/>
    <m/>
    <m/>
    <m/>
    <m/>
    <m/>
    <m/>
    <n v="172"/>
    <n v="172"/>
    <b v="1"/>
    <m/>
    <m/>
    <m/>
    <m/>
    <m/>
    <m/>
    <m/>
    <m/>
    <m/>
    <m/>
    <m/>
    <m/>
    <m/>
    <m/>
    <m/>
    <m/>
    <m/>
    <m/>
  </r>
  <r>
    <n v="881"/>
    <m/>
    <m/>
    <m/>
    <m/>
    <m/>
    <m/>
    <m/>
    <m/>
    <m/>
    <m/>
    <n v="4024"/>
    <m/>
    <s v="תל אביב"/>
    <x v="36"/>
    <x v="161"/>
    <m/>
    <m/>
    <m/>
    <s v="מיסוי"/>
    <s v="מיסוי - פינוי-בינוי"/>
    <s v="בביצוע"/>
    <n v="5252318"/>
    <s v="507 170120"/>
    <n v="507"/>
    <n v="170120"/>
    <m/>
    <s v="בניין מגורים גבוה (מעל 13 מ')"/>
    <n v="820060"/>
    <s v="תל אביב-יפו"/>
    <n v="5000"/>
    <s v="קהילת לודג'"/>
    <n v="820"/>
    <n v="60"/>
    <n v="60"/>
    <m/>
    <d v="2017-01-17T00:00:00"/>
    <m/>
    <m/>
    <m/>
    <m/>
    <n v="20"/>
    <m/>
    <m/>
    <m/>
    <m/>
    <m/>
    <s v="במרתפים: ללא מרתף_x000d__x000d__x000a_ בקומת הקרקע: אולם כניסה חדר אשפה חדר גז_x000d__x000d__x000a_ בקומות: כמות קומות מגורים: 7 כמות יח&quot;ד מבוקשות: 20_x000d__x000d__x000a_ על הגג: חדר מכונות ומעלית קולטי שמש_x000d__x000d__x000a_ בחצר: גינה_x000d__x000d__x000a_"/>
    <m/>
    <m/>
    <m/>
    <n v="1533133"/>
    <n v="180697"/>
    <m/>
    <d v="2018-09-05T00:00:00"/>
    <m/>
    <m/>
    <n v="18"/>
    <m/>
    <m/>
    <m/>
    <m/>
    <n v="20"/>
    <m/>
    <m/>
    <m/>
    <m/>
    <m/>
    <m/>
    <n v="2017"/>
    <x v="4"/>
    <s v="בנייה"/>
    <s v="בנייה"/>
    <m/>
    <n v="7"/>
    <m/>
    <m/>
    <m/>
    <n v="1"/>
    <s v="להיתר"/>
    <m/>
    <x v="1"/>
    <m/>
    <m/>
    <s v="דטה ידנית"/>
    <n v="5252318"/>
    <n v="1533133"/>
    <m/>
    <m/>
    <m/>
    <m/>
    <m/>
    <m/>
    <m/>
    <m/>
    <n v="172"/>
    <n v="172"/>
    <b v="1"/>
    <m/>
    <m/>
    <m/>
    <m/>
    <m/>
    <m/>
    <m/>
    <m/>
    <m/>
    <m/>
    <m/>
    <m/>
    <m/>
    <m/>
    <m/>
    <m/>
    <m/>
    <m/>
  </r>
  <r>
    <n v="1609"/>
    <m/>
    <m/>
    <m/>
    <m/>
    <m/>
    <m/>
    <s v="הכתובת במתחם"/>
    <m/>
    <m/>
    <m/>
    <n v="4024"/>
    <m/>
    <s v="תל אביב"/>
    <x v="36"/>
    <x v="161"/>
    <m/>
    <m/>
    <m/>
    <s v="מיסוי"/>
    <s v="פינוי-בינוי"/>
    <s v="בביצוע"/>
    <n v="7242087"/>
    <s v="507 200427"/>
    <n v="507"/>
    <n v="200427"/>
    <s v="תוספות בניה"/>
    <s v="תוספות בניה שונות (כולל קומת קרקע)"/>
    <n v="820060"/>
    <s v="תל אביב-יפו"/>
    <n v="5000"/>
    <s v="קהילת לודג'"/>
    <n v="235"/>
    <n v="60"/>
    <n v="60"/>
    <s v=" "/>
    <d v="2020-03-25T00:00:00"/>
    <m/>
    <m/>
    <m/>
    <m/>
    <m/>
    <s v="2020_04"/>
    <d v="2021-01-28T10:47:24"/>
    <m/>
    <m/>
    <m/>
    <s v="מבוקשים שינויים פנימיים: -הרחבת 2 דירות גן בקומת הקרקע, עד 6.69 מ&quot;ר עיקרי, על חשבון צמצום שטחי דירות 4 ח' בקומות 1-3 וצמצום שטח דירת הדופלקס בבניין זה.   -הגבהת גובה קומת דירת הגג עד 3.15 מ' נטו- ביטול תקרת הבטון הכפולה שבהיתר, תוספת אחרת: שינוי בחומרי גמ"/>
    <s v="NULL"/>
    <s v="NULL"/>
    <s v="NULL"/>
    <n v="2072128"/>
    <n v="200733"/>
    <s v="תוספות בניה"/>
    <d v="2020-12-01T00:00:00"/>
    <m/>
    <m/>
    <n v="0"/>
    <m/>
    <m/>
    <m/>
    <m/>
    <m/>
    <m/>
    <m/>
    <s v="NULL"/>
    <s v="2020_04"/>
    <d v="2021-01-28T10:47:24"/>
    <s v="לפי גוש חלקה (מרץ 2021)"/>
    <n v="2020"/>
    <x v="2"/>
    <s v="הריסה + בנייה"/>
    <s v="הריסה + בנייה"/>
    <m/>
    <n v="7"/>
    <m/>
    <m/>
    <m/>
    <n v="2"/>
    <s v="להיתר"/>
    <m/>
    <x v="2"/>
    <m/>
    <m/>
    <m/>
    <n v="7242087"/>
    <n v="2072128"/>
    <m/>
    <m/>
    <m/>
    <m/>
    <m/>
    <m/>
    <m/>
    <m/>
    <n v="172"/>
    <n v="172"/>
    <b v="1"/>
    <m/>
    <m/>
    <m/>
    <m/>
    <m/>
    <m/>
    <m/>
    <m/>
    <m/>
    <m/>
    <m/>
    <m/>
    <m/>
    <m/>
    <m/>
    <m/>
    <m/>
    <m/>
  </r>
  <r>
    <n v="1560"/>
    <m/>
    <m/>
    <m/>
    <m/>
    <m/>
    <m/>
    <m/>
    <m/>
    <m/>
    <m/>
    <n v="4024"/>
    <m/>
    <s v="תל אביב"/>
    <x v="36"/>
    <x v="161"/>
    <m/>
    <m/>
    <m/>
    <s v="מיסוי"/>
    <s v="פינוי-בינוי"/>
    <s v="בביצוע"/>
    <n v="7137146"/>
    <s v="507 200653"/>
    <n v="507"/>
    <n v="200653"/>
    <s v="בניה חדשה"/>
    <s v="בניין מגורים גבוה (מעל 13 מ')"/>
    <n v="820062"/>
    <s v="תל אביב-יפו"/>
    <n v="5000"/>
    <s v="קהילת לודג'"/>
    <n v="235"/>
    <n v="62"/>
    <n v="62"/>
    <s v=" "/>
    <d v="2020-05-17T00:00:00"/>
    <m/>
    <m/>
    <m/>
    <m/>
    <n v="22"/>
    <s v="2020_01"/>
    <d v="2020-11-01T21:03:32"/>
    <m/>
    <m/>
    <s v="מהות הבקשה"/>
    <s v="מספר קומות להריסה: 2, שטח הריסה (מ&quot;ר): 398.94,    במרתפים: מספר מרתפים, מחסן, חדרי עזר, אחר: חניה,    בקומת הקרקע: אולם כניסה, חדר אשפה, חדר גז, אחר: מגורים, חדר עגלות,    בקומות: קומה מפולשת, כמות קומות מגורים: 8, כמות יח&quot;ד מבוקשות: 22,    על הגג: קולטי שמש, חדר מדרגות כללי, אחר: גנרטור, מזגנים,    בחצר: גינה, שטחים מרוצפים, גדר בגבולות מגרש בגובה (מטר): 1.5,    העבודות המבוקשות בהיתר כוללות הוספת צובר גז חדש, או העתקה של צובר קיים: לא"/>
    <s v="NULL"/>
    <s v="NULL"/>
    <s v="NULL"/>
    <s v="NULL"/>
    <m/>
    <m/>
    <m/>
    <m/>
    <m/>
    <m/>
    <m/>
    <m/>
    <m/>
    <m/>
    <m/>
    <m/>
    <m/>
    <m/>
    <s v="NULL"/>
    <s v="NULL"/>
    <s v="לפי גוש חלקה (מרץ 2021)"/>
    <n v="2020"/>
    <x v="0"/>
    <s v="הריסה + בנייה"/>
    <m/>
    <m/>
    <n v="8"/>
    <m/>
    <m/>
    <m/>
    <n v="1"/>
    <s v="להיתר"/>
    <m/>
    <x v="0"/>
    <m/>
    <m/>
    <m/>
    <m/>
    <m/>
    <m/>
    <m/>
    <m/>
    <m/>
    <m/>
    <m/>
    <m/>
    <m/>
    <n v="172"/>
    <n v="172"/>
    <b v="1"/>
    <m/>
    <m/>
    <m/>
    <m/>
    <m/>
    <m/>
    <m/>
    <s v="אישור בתנאים"/>
    <m/>
    <m/>
    <m/>
    <m/>
    <m/>
    <s v="פיש"/>
    <m/>
    <m/>
    <m/>
    <m/>
  </r>
  <r>
    <n v="1540"/>
    <m/>
    <m/>
    <m/>
    <m/>
    <m/>
    <m/>
    <m/>
    <m/>
    <m/>
    <m/>
    <n v="4024"/>
    <m/>
    <s v="תל אביב"/>
    <x v="36"/>
    <x v="161"/>
    <m/>
    <m/>
    <m/>
    <s v="מיסוי"/>
    <s v="פינוי-בינוי"/>
    <s v="בביצוע"/>
    <n v="7135638"/>
    <s v="507 200677"/>
    <n v="507"/>
    <n v="200677"/>
    <s v="בניה חדשה"/>
    <s v="בניין מגורים גבוה (מעל 13 מ')"/>
    <n v="820064"/>
    <s v="תל אביב-יפו"/>
    <n v="5000"/>
    <s v="קהילת לודג'"/>
    <n v="235"/>
    <n v="64"/>
    <n v="64"/>
    <s v=" "/>
    <d v="2020-05-24T00:00:00"/>
    <m/>
    <m/>
    <m/>
    <m/>
    <n v="24"/>
    <s v="2020_01"/>
    <d v="2020-11-01T21:03:32"/>
    <m/>
    <m/>
    <s v="מהות הבקשה"/>
    <s v="מספר קומות להריסה: 2, שטח הריסה (מ&quot;ר): 291.22,    במרתפים: מספר מרתפים, מחסן, חדרי עזר, אחר: חניה,    בקומת הקרקע: אולם כניסה, חדר אשפה, חדר גז, אחר: מגורים, חדר עגלות,    בקומות: קומה מפולשת, כמות קומות מגורים: 8, כמות יח&quot;ד מבוקשות: 24,    על הגג: קולטי שמש, אחר: מזגנים,    בחצר: גינה, שטחים מרוצפים, גדר בגבולות מגרש בגובה (מטר): 1.5,    העבודות המבוקשות בהיתר כוללות הוספת צובר גז חדש, או העתקה של צובר קיים: לא"/>
    <s v="NULL"/>
    <s v="NULL"/>
    <s v="NULL"/>
    <s v="NULL"/>
    <m/>
    <m/>
    <m/>
    <m/>
    <m/>
    <m/>
    <m/>
    <m/>
    <m/>
    <m/>
    <m/>
    <m/>
    <m/>
    <m/>
    <s v="NULL"/>
    <s v="NULL"/>
    <s v="לפי גוש חלקה (מרץ 2021)"/>
    <n v="2020"/>
    <x v="0"/>
    <s v="הריסה + בנייה"/>
    <m/>
    <m/>
    <n v="9"/>
    <m/>
    <m/>
    <m/>
    <n v="1"/>
    <s v="להיתר"/>
    <m/>
    <x v="0"/>
    <m/>
    <m/>
    <m/>
    <m/>
    <m/>
    <m/>
    <m/>
    <m/>
    <m/>
    <m/>
    <m/>
    <m/>
    <m/>
    <n v="172"/>
    <n v="172"/>
    <b v="1"/>
    <m/>
    <m/>
    <m/>
    <m/>
    <m/>
    <m/>
    <m/>
    <s v="אישור"/>
    <m/>
    <m/>
    <m/>
    <m/>
    <m/>
    <s v="פיש"/>
    <m/>
    <m/>
    <m/>
    <m/>
  </r>
  <r>
    <n v="882"/>
    <m/>
    <m/>
    <m/>
    <m/>
    <m/>
    <m/>
    <m/>
    <m/>
    <m/>
    <m/>
    <n v="4024"/>
    <m/>
    <s v="תל אביב"/>
    <x v="36"/>
    <x v="161"/>
    <m/>
    <m/>
    <m/>
    <s v="מיסוי"/>
    <s v="פינוי-בינוי"/>
    <s v="בביצוע"/>
    <n v="3667508"/>
    <s v="507 140598"/>
    <n v="507"/>
    <n v="140598"/>
    <m/>
    <s v="בניה חדשה - בניין מגורים גבוה (מעל 13 מ'"/>
    <n v="820066"/>
    <s v="תל אביב-יפו"/>
    <n v="5000"/>
    <s v="קהילת לודג'"/>
    <n v="235"/>
    <n v="66"/>
    <n v="66"/>
    <m/>
    <d v="2014-03-13T00:00:00"/>
    <m/>
    <m/>
    <n v="0"/>
    <n v="0"/>
    <n v="28"/>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4"/>
    <x v="0"/>
    <s v="הריסה + בנייה"/>
    <m/>
    <m/>
    <n v="10"/>
    <m/>
    <m/>
    <m/>
    <n v="1"/>
    <s v="להיתר"/>
    <m/>
    <x v="0"/>
    <m/>
    <m/>
    <m/>
    <m/>
    <m/>
    <m/>
    <m/>
    <m/>
    <m/>
    <m/>
    <m/>
    <m/>
    <m/>
    <n v="172"/>
    <n v="172"/>
    <b v="1"/>
    <m/>
    <m/>
    <m/>
    <m/>
    <m/>
    <m/>
    <m/>
    <s v="לא היו החלטות בבקשה"/>
    <m/>
    <m/>
    <m/>
    <m/>
    <m/>
    <s v="פיש"/>
    <m/>
    <m/>
    <m/>
    <m/>
  </r>
  <r>
    <n v="883"/>
    <m/>
    <m/>
    <m/>
    <m/>
    <m/>
    <m/>
    <m/>
    <m/>
    <m/>
    <m/>
    <n v="4024"/>
    <m/>
    <s v="תל אביב"/>
    <x v="36"/>
    <x v="161"/>
    <m/>
    <m/>
    <m/>
    <s v="מיסוי"/>
    <s v="פינוי-בינוי"/>
    <s v="בביצוע"/>
    <n v="5285441"/>
    <s v="507 140598"/>
    <n v="507"/>
    <n v="140598"/>
    <s v="בניה חדשה"/>
    <s v="בניין מגורים גבוה (מעל 13 מ')"/>
    <n v="820066"/>
    <s v="תל אביב-יפו"/>
    <n v="5000"/>
    <s v="קהילת לודג'"/>
    <n v="235"/>
    <n v="66"/>
    <n v="66"/>
    <m/>
    <d v="2014-03-13T00:00:00"/>
    <m/>
    <n v="0"/>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4"/>
    <x v="0"/>
    <s v="הריסה + בנייה"/>
    <m/>
    <m/>
    <m/>
    <m/>
    <m/>
    <m/>
    <n v="4"/>
    <s v="להיתר"/>
    <m/>
    <x v="0"/>
    <m/>
    <m/>
    <m/>
    <m/>
    <m/>
    <m/>
    <m/>
    <m/>
    <m/>
    <m/>
    <m/>
    <m/>
    <m/>
    <n v="172"/>
    <n v="172"/>
    <b v="1"/>
    <m/>
    <m/>
    <m/>
    <m/>
    <m/>
    <m/>
    <m/>
    <m/>
    <m/>
    <m/>
    <m/>
    <m/>
    <m/>
    <m/>
    <m/>
    <m/>
    <m/>
    <m/>
  </r>
  <r>
    <n v="884"/>
    <m/>
    <m/>
    <m/>
    <m/>
    <m/>
    <m/>
    <m/>
    <m/>
    <m/>
    <m/>
    <n v="4024"/>
    <m/>
    <s v="תל אביב"/>
    <x v="36"/>
    <x v="161"/>
    <m/>
    <m/>
    <m/>
    <s v="מיסוי"/>
    <s v="פינוי-בינוי"/>
    <s v="בביצוע"/>
    <n v="3670775"/>
    <s v="507 151330"/>
    <n v="507"/>
    <n v="151330"/>
    <m/>
    <s v="בניה חדשה - בניין מגורים גבוה (מעל 13 מ'"/>
    <n v="820066"/>
    <s v="תל אביב-יפו"/>
    <n v="5000"/>
    <s v="קהילת לודג'"/>
    <n v="235"/>
    <n v="66"/>
    <n v="66"/>
    <m/>
    <d v="2015-06-30T00:00:00"/>
    <m/>
    <m/>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5"/>
    <x v="0"/>
    <s v="הריסה + בנייה"/>
    <m/>
    <m/>
    <n v="10"/>
    <m/>
    <m/>
    <m/>
    <n v="2"/>
    <s v="להיתר"/>
    <m/>
    <x v="0"/>
    <m/>
    <m/>
    <m/>
    <m/>
    <m/>
    <m/>
    <m/>
    <m/>
    <m/>
    <m/>
    <m/>
    <m/>
    <m/>
    <n v="172"/>
    <n v="172"/>
    <b v="1"/>
    <m/>
    <m/>
    <m/>
    <m/>
    <m/>
    <m/>
    <m/>
    <m/>
    <m/>
    <m/>
    <m/>
    <m/>
    <m/>
    <m/>
    <m/>
    <m/>
    <m/>
    <m/>
  </r>
  <r>
    <n v="885"/>
    <m/>
    <m/>
    <m/>
    <m/>
    <m/>
    <m/>
    <m/>
    <m/>
    <m/>
    <m/>
    <n v="4024"/>
    <m/>
    <s v="תל אביב"/>
    <x v="36"/>
    <x v="161"/>
    <m/>
    <m/>
    <m/>
    <s v="מיסוי"/>
    <s v="פינוי-בינוי"/>
    <s v="בביצוע"/>
    <n v="5281885"/>
    <s v="507 151330"/>
    <n v="507"/>
    <n v="151330"/>
    <s v="בניה חדשה"/>
    <s v="בניין מגורים גבוה (מעל 13 מ')"/>
    <n v="820066"/>
    <s v="תל אביב-יפו"/>
    <n v="5000"/>
    <s v="קהילת לודג'"/>
    <n v="235"/>
    <n v="66"/>
    <n v="66"/>
    <m/>
    <d v="2015-06-30T00:00:00"/>
    <m/>
    <n v="0"/>
    <m/>
    <m/>
    <n v="24"/>
    <m/>
    <m/>
    <m/>
    <m/>
    <m/>
    <s v="הריסת מבנה קיים הכולל 2 קומות מגורים_x000d__x000a_הקמת מבנה חדש הכולל: מרתף ,קומה מפולשת,6 קומות מגורים ,ובהן 24יח&quot;ד _x000d__x000a_המרתפים כוללים: מקלט,חדרי עזר_x000d__x000a_קומת קרקע הכוללת: חדר גז,חדר אשפה_x000d__x000a_על הגג: קולטי שמש,פרגולה_x000d__x000a_בחצר: גינה_x000d__x000a_פירוט נוסף: + חצי קומה"/>
    <m/>
    <m/>
    <m/>
    <s v="NULL"/>
    <m/>
    <m/>
    <m/>
    <m/>
    <m/>
    <m/>
    <m/>
    <m/>
    <m/>
    <m/>
    <m/>
    <m/>
    <m/>
    <m/>
    <m/>
    <m/>
    <s v="שליפת כתובות (אוגוסט 2020)"/>
    <n v="2015"/>
    <x v="0"/>
    <s v="הריסה + בנייה"/>
    <m/>
    <m/>
    <m/>
    <m/>
    <m/>
    <m/>
    <n v="4"/>
    <s v="להיתר"/>
    <m/>
    <x v="0"/>
    <m/>
    <m/>
    <m/>
    <m/>
    <m/>
    <m/>
    <m/>
    <m/>
    <m/>
    <m/>
    <m/>
    <m/>
    <m/>
    <n v="172"/>
    <n v="172"/>
    <b v="1"/>
    <m/>
    <m/>
    <m/>
    <m/>
    <m/>
    <m/>
    <m/>
    <m/>
    <m/>
    <m/>
    <m/>
    <m/>
    <m/>
    <m/>
    <m/>
    <m/>
    <m/>
    <m/>
  </r>
  <r>
    <n v="1567"/>
    <m/>
    <m/>
    <m/>
    <m/>
    <m/>
    <m/>
    <m/>
    <m/>
    <m/>
    <m/>
    <n v="4024"/>
    <m/>
    <s v="תל אביב"/>
    <x v="36"/>
    <x v="161"/>
    <m/>
    <m/>
    <m/>
    <s v="מיסוי"/>
    <s v="פינוי-בינוי"/>
    <s v="בביצוע"/>
    <n v="7137699"/>
    <s v="507 190480"/>
    <n v="507"/>
    <n v="190480"/>
    <s v="תוספות בניה"/>
    <s v="תוספות בניה שונות (כולל קומת קרקע)"/>
    <n v="820066"/>
    <s v="תל אביב-יפו"/>
    <n v="5000"/>
    <s v="קהילת לודג'"/>
    <n v="235"/>
    <n v="66"/>
    <n v="66"/>
    <s v=" "/>
    <d v="2019-04-04T00:00:00"/>
    <m/>
    <m/>
    <n v="24"/>
    <n v="4"/>
    <n v="28"/>
    <s v="2020_01"/>
    <d v="2020-11-01T21:03:32"/>
    <s v="מהות הבקשה"/>
    <s v="מהות הבקשה"/>
    <s v="מהות הבקשה"/>
    <s v="כמות קומות לתוספת: 1, כמות יח&quot;ד לתוספת: 4, אחר: תוספת שטחים לפי תקנת כחלון, תוספת אחרת: 1. הגדלת מרפסות צפון מערביות בקומות א'-ה' משטח של 12.0 מ&quot;ר ל-13.0 מ&quot;ר, בהתאם לסך שטח המרפסות המותר.  2. שינוי קונטור המרפסות הדרום מזרחיות ושמירה על שטח זהה לזה שאושר בהיתר.  3. הזזת חלון ממ&quot;ד במגדל הממ&quot;דים המזרחי בקומות א'-ה'., שימוש המקום כיום: בהיתר מגורים.  קיים היתר בניה מס' 17-0088 לבניין בן 6 קומות עם קומת גג חלקית מעל שתי קומות מרתף.  סה&quot;כ 24 יח&quot;ד.  ,   למקום אין כניסה נפרדת, בתחום המגרש לא ניתן להסדיר חניה פיזית,   העבודות המבוקשות בהיתר כוללות הוספת צובר גז חדש, או העתקה של צובר קיים: לא"/>
    <s v="NULL"/>
    <s v="NULL"/>
    <s v="NULL"/>
    <s v="NULL"/>
    <m/>
    <m/>
    <m/>
    <m/>
    <m/>
    <m/>
    <m/>
    <m/>
    <m/>
    <m/>
    <m/>
    <m/>
    <m/>
    <m/>
    <s v="NULL"/>
    <s v="NULL"/>
    <s v="לפי גוש חלקה (מרץ 2021)"/>
    <n v="2019"/>
    <x v="0"/>
    <s v="בנייה"/>
    <m/>
    <m/>
    <n v="10"/>
    <m/>
    <m/>
    <m/>
    <n v="2"/>
    <s v="להיתר"/>
    <s v="המשכית אך תוספת 4 יחד"/>
    <x v="0"/>
    <m/>
    <m/>
    <m/>
    <m/>
    <m/>
    <m/>
    <m/>
    <m/>
    <m/>
    <m/>
    <m/>
    <m/>
    <m/>
    <n v="172"/>
    <n v="172"/>
    <b v="1"/>
    <m/>
    <m/>
    <m/>
    <m/>
    <m/>
    <m/>
    <m/>
    <s v="לא היו החלטות בבקשה"/>
    <m/>
    <m/>
    <m/>
    <m/>
    <m/>
    <m/>
    <m/>
    <m/>
    <m/>
    <m/>
  </r>
  <r>
    <n v="1606"/>
    <m/>
    <m/>
    <m/>
    <m/>
    <m/>
    <m/>
    <m/>
    <m/>
    <m/>
    <m/>
    <n v="31213"/>
    <m/>
    <s v="תל אביב"/>
    <x v="36"/>
    <x v="162"/>
    <m/>
    <m/>
    <m/>
    <s v="רשויות"/>
    <s v="פינוי-בינוי"/>
    <s v="בביצוע"/>
    <n v="7241980"/>
    <s v="507 200928"/>
    <n v="507"/>
    <n v="200928"/>
    <s v="שינויים"/>
    <s v="שינויים במהלך ביצוע (סמכות מהנדס העיר)"/>
    <n v="3306002"/>
    <s v="תל אביב-יפו"/>
    <n v="5000"/>
    <s v="הרבי מבכרך"/>
    <n v="1626"/>
    <n v="2"/>
    <n v="2"/>
    <s v=" "/>
    <d v="2020-07-05T00:00:00"/>
    <m/>
    <m/>
    <m/>
    <m/>
    <n v="37"/>
    <s v="2020_04"/>
    <d v="2021-01-28T10:47:24"/>
    <m/>
    <m/>
    <s v="מדלן"/>
    <s v="השינויים המבוקשים מההיתר המקורי: עידכון התאמה לבניה AS MADE ללא שינויים בשטחים או בגיאומטריה חיצונית כמפורט להלן:   מחיצות פנים במחסנים במרתפים..   מחיצות פנים במסחר ובקומת המשרדים.   מדרגות עליה לקומה עליונה בדופלקס 37.,    העבודות המבוקשות בהיתר כוללות "/>
    <s v="NULL"/>
    <s v="NULL"/>
    <s v="NULL"/>
    <n v="2072123"/>
    <n v="200803"/>
    <s v="שינויים"/>
    <d v="2020-10-14T00:00:00"/>
    <m/>
    <m/>
    <n v="0"/>
    <m/>
    <m/>
    <m/>
    <m/>
    <m/>
    <m/>
    <m/>
    <s v="NULL"/>
    <s v="2020_04"/>
    <d v="2021-01-28T10:47:24"/>
    <s v="לפי גוש חלקה (מרץ 2021)"/>
    <n v="2020"/>
    <x v="2"/>
    <s v="בנייה"/>
    <s v="בנייה (שינויים)"/>
    <m/>
    <n v="1"/>
    <m/>
    <m/>
    <m/>
    <n v="2"/>
    <s v="להיתר"/>
    <m/>
    <x v="2"/>
    <m/>
    <m/>
    <m/>
    <m/>
    <m/>
    <m/>
    <m/>
    <m/>
    <m/>
    <m/>
    <m/>
    <m/>
    <m/>
    <n v="118"/>
    <n v="118"/>
    <b v="1"/>
    <m/>
    <m/>
    <m/>
    <m/>
    <m/>
    <m/>
    <m/>
    <m/>
    <m/>
    <m/>
    <m/>
    <m/>
    <m/>
    <m/>
    <m/>
    <m/>
    <m/>
    <m/>
  </r>
  <r>
    <n v="886"/>
    <m/>
    <m/>
    <m/>
    <m/>
    <m/>
    <m/>
    <m/>
    <m/>
    <m/>
    <m/>
    <n v="31213"/>
    <m/>
    <s v="תל אביב"/>
    <x v="36"/>
    <x v="162"/>
    <m/>
    <m/>
    <m/>
    <s v="רשויות"/>
    <s v="מיסוי - פינוי-בינוי"/>
    <s v="בביצוע"/>
    <n v="3668179"/>
    <s v="507 141285"/>
    <n v="507"/>
    <n v="141285"/>
    <m/>
    <s v="בניה חדשה - בניין מגורים מעל X קומות מסח"/>
    <n v="3306002"/>
    <s v="תל אביב-יפו"/>
    <n v="5000"/>
    <s v="הרבי מבכרך"/>
    <n v="1626"/>
    <n v="4"/>
    <n v="4"/>
    <m/>
    <d v="2014-06-24T00:00:00"/>
    <m/>
    <m/>
    <n v="1"/>
    <n v="36"/>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n v="1532409"/>
    <n v="9999995"/>
    <m/>
    <d v="2017-12-31T00:00:00"/>
    <m/>
    <m/>
    <m/>
    <m/>
    <m/>
    <m/>
    <m/>
    <n v="37"/>
    <m/>
    <m/>
    <m/>
    <m/>
    <m/>
    <m/>
    <n v="2014"/>
    <x v="7"/>
    <s v="הריסה"/>
    <m/>
    <m/>
    <n v="1"/>
    <m/>
    <m/>
    <n v="1"/>
    <n v="1"/>
    <s v="להיתר"/>
    <m/>
    <x v="2"/>
    <s v="המשכי ידני"/>
    <m/>
    <s v="דטה מהעבר"/>
    <m/>
    <n v="1487606"/>
    <m/>
    <m/>
    <m/>
    <m/>
    <m/>
    <m/>
    <m/>
    <m/>
    <n v="118"/>
    <n v="118"/>
    <b v="1"/>
    <m/>
    <m/>
    <m/>
    <m/>
    <m/>
    <m/>
    <m/>
    <m/>
    <m/>
    <m/>
    <m/>
    <m/>
    <m/>
    <m/>
    <m/>
    <m/>
    <m/>
    <m/>
  </r>
  <r>
    <n v="887"/>
    <m/>
    <m/>
    <m/>
    <m/>
    <m/>
    <m/>
    <m/>
    <m/>
    <m/>
    <m/>
    <n v="31213"/>
    <m/>
    <s v="תל אביב"/>
    <x v="36"/>
    <x v="162"/>
    <m/>
    <m/>
    <m/>
    <s v="רשויות"/>
    <s v="פינוי-בינוי"/>
    <s v="בביצוע"/>
    <n v="5282036"/>
    <s v="507 141285"/>
    <n v="507"/>
    <n v="141285"/>
    <s v="בניה חדשה"/>
    <s v="בניין מגורים מעל X קומות מסחריות"/>
    <n v="3306002"/>
    <s v="תל אביב-יפו"/>
    <n v="5000"/>
    <s v="הרבי מבכרך"/>
    <n v="1626"/>
    <n v="4"/>
    <n v="4"/>
    <m/>
    <d v="2014-06-24T00:00:00"/>
    <m/>
    <n v="0"/>
    <m/>
    <m/>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s v="NULL"/>
    <m/>
    <m/>
    <m/>
    <m/>
    <m/>
    <m/>
    <m/>
    <m/>
    <m/>
    <m/>
    <m/>
    <m/>
    <m/>
    <m/>
    <m/>
    <m/>
    <s v="שליפת כתובות (אוגוסט 2020)"/>
    <n v="2014"/>
    <x v="0"/>
    <s v="הריסה + בנייה"/>
    <m/>
    <m/>
    <m/>
    <m/>
    <m/>
    <m/>
    <n v="4"/>
    <s v="להיתר"/>
    <m/>
    <x v="0"/>
    <m/>
    <m/>
    <m/>
    <m/>
    <m/>
    <m/>
    <m/>
    <m/>
    <m/>
    <m/>
    <m/>
    <m/>
    <m/>
    <n v="118"/>
    <n v="118"/>
    <b v="1"/>
    <m/>
    <m/>
    <m/>
    <m/>
    <m/>
    <m/>
    <m/>
    <m/>
    <m/>
    <m/>
    <m/>
    <m/>
    <m/>
    <m/>
    <m/>
    <m/>
    <m/>
    <m/>
  </r>
  <r>
    <n v="888"/>
    <m/>
    <m/>
    <m/>
    <m/>
    <m/>
    <m/>
    <m/>
    <m/>
    <m/>
    <m/>
    <n v="31213"/>
    <m/>
    <s v="תל אביב"/>
    <x v="36"/>
    <x v="162"/>
    <m/>
    <m/>
    <m/>
    <s v="רשויות"/>
    <s v="פינוי-בינוי"/>
    <s v="בביצוע"/>
    <n v="3671809"/>
    <s v="507 152377"/>
    <n v="507"/>
    <n v="152377"/>
    <m/>
    <s v="בניה חדשה - בניין מגורים מעל X קומות מסח"/>
    <n v="3306002"/>
    <s v="תל אביב-יפו"/>
    <n v="5000"/>
    <s v="הרבי מבכרך"/>
    <n v="1626"/>
    <n v="4"/>
    <n v="4"/>
    <m/>
    <d v="2015-12-06T00:00:00"/>
    <m/>
    <m/>
    <n v="1"/>
    <n v="36"/>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n v="1487606"/>
    <n v="160416"/>
    <m/>
    <d v="2016-11-30T00:00:00"/>
    <m/>
    <m/>
    <n v="37"/>
    <m/>
    <m/>
    <m/>
    <m/>
    <n v="37"/>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s v="שליפת כתובות (אוגוסט 2020)"/>
    <n v="2015"/>
    <x v="9"/>
    <s v="הריסה + בנייה"/>
    <s v="הריסה + בנייה"/>
    <m/>
    <n v="1"/>
    <m/>
    <m/>
    <m/>
    <n v="2"/>
    <s v="להיתר"/>
    <m/>
    <x v="1"/>
    <m/>
    <m/>
    <m/>
    <n v="3668179"/>
    <m/>
    <m/>
    <m/>
    <m/>
    <m/>
    <m/>
    <m/>
    <m/>
    <m/>
    <n v="118"/>
    <n v="118"/>
    <b v="1"/>
    <m/>
    <m/>
    <m/>
    <m/>
    <m/>
    <m/>
    <m/>
    <m/>
    <m/>
    <m/>
    <m/>
    <m/>
    <m/>
    <m/>
    <m/>
    <m/>
    <m/>
    <m/>
  </r>
  <r>
    <n v="889"/>
    <m/>
    <m/>
    <m/>
    <m/>
    <m/>
    <m/>
    <m/>
    <m/>
    <m/>
    <m/>
    <n v="31213"/>
    <m/>
    <s v="תל אביב"/>
    <x v="36"/>
    <x v="162"/>
    <m/>
    <m/>
    <m/>
    <s v="רשויות"/>
    <s v="פינוי-בינוי"/>
    <s v="בביצוע"/>
    <n v="5287622"/>
    <s v="507 152377"/>
    <n v="507"/>
    <n v="152377"/>
    <s v="בניה חדשה"/>
    <s v="בניין מגורים מעל X קומות מסחריות"/>
    <n v="3306002"/>
    <s v="תל אביב-יפו"/>
    <n v="5000"/>
    <s v="הרבי מבכרך"/>
    <n v="1626"/>
    <n v="4"/>
    <n v="4"/>
    <m/>
    <d v="2015-12-06T00:00:00"/>
    <m/>
    <n v="37"/>
    <m/>
    <m/>
    <n v="37"/>
    <m/>
    <m/>
    <m/>
    <m/>
    <m/>
    <s v="הריסת מבנה קיים הכולל 1 קומות מגורים_x000d__x000a_הקמת מבנה חדש הכולל: 10.0 קומות מגורים ,ובהן 37יח&quot;ד _x000d__x000a_קומת קרקע הכוללת: אולם כניסה,חנויות_x000d__x000a_על הגג: חדרי יציאה,קולטי שמש_x000d__x000a_בחצר: שטחים מרוצפים,פרגולה,חנויות_x000d__x000a_פירוט נוסף: מרתף חניה ומחסנים לשימוש דייקי הבנין , מחסן אופני"/>
    <m/>
    <m/>
    <m/>
    <s v="NULL"/>
    <m/>
    <m/>
    <m/>
    <m/>
    <m/>
    <m/>
    <m/>
    <m/>
    <m/>
    <m/>
    <m/>
    <m/>
    <m/>
    <m/>
    <m/>
    <m/>
    <s v="שליפת כתובות (אוגוסט 2020)"/>
    <n v="2015"/>
    <x v="0"/>
    <s v="הריסה + בנייה"/>
    <m/>
    <m/>
    <m/>
    <m/>
    <m/>
    <m/>
    <n v="4"/>
    <s v="להיתר"/>
    <m/>
    <x v="0"/>
    <m/>
    <m/>
    <m/>
    <m/>
    <m/>
    <m/>
    <m/>
    <m/>
    <m/>
    <m/>
    <m/>
    <m/>
    <m/>
    <n v="118"/>
    <n v="118"/>
    <b v="1"/>
    <m/>
    <m/>
    <m/>
    <m/>
    <m/>
    <m/>
    <m/>
    <m/>
    <m/>
    <m/>
    <m/>
    <m/>
    <m/>
    <m/>
    <m/>
    <m/>
    <m/>
    <m/>
  </r>
  <r>
    <n v="1544"/>
    <m/>
    <m/>
    <m/>
    <m/>
    <m/>
    <m/>
    <m/>
    <m/>
    <m/>
    <m/>
    <n v="31213"/>
    <m/>
    <s v="תל אביב"/>
    <x v="36"/>
    <x v="162"/>
    <m/>
    <m/>
    <m/>
    <s v="רשויות"/>
    <s v="פינוי-בינוי"/>
    <s v="בביצוע"/>
    <n v="7135879"/>
    <s v="507 190553"/>
    <n v="507"/>
    <n v="190553"/>
    <s v="שינויים"/>
    <s v="שינוי שם/שינוי תנאי"/>
    <n v="3306002"/>
    <s v="תל אביב-יפו"/>
    <n v="5000"/>
    <s v="הרבי מבכרך"/>
    <n v="1626"/>
    <n v="4"/>
    <n v="4"/>
    <s v=" "/>
    <d v="2019-05-02T00:00:00"/>
    <m/>
    <m/>
    <m/>
    <m/>
    <n v="37"/>
    <s v="2020_01"/>
    <d v="2020-11-01T21:03:32"/>
    <m/>
    <m/>
    <s v="מדלן"/>
    <m/>
    <s v="NULL"/>
    <s v="NULL"/>
    <s v="NULL"/>
    <n v="2051261"/>
    <n v="191079"/>
    <s v="שינויים"/>
    <d v="2020-02-03T00:00:00"/>
    <m/>
    <m/>
    <n v="0"/>
    <m/>
    <m/>
    <m/>
    <m/>
    <n v="37"/>
    <s v="מדלן"/>
    <m/>
    <s v="NULL"/>
    <s v="2020_01"/>
    <d v="2020-11-01T21:03:32"/>
    <s v="לפי גוש חלקה (מרץ 2021)"/>
    <n v="2019"/>
    <x v="2"/>
    <m/>
    <s v="שינויים (הריסה ובנייה מחדש)"/>
    <s v="הקובץ של טופס הבקשה (&quot;טופס 1&quot;) לא נמצא באתר העירייה"/>
    <n v="1"/>
    <m/>
    <m/>
    <m/>
    <n v="2"/>
    <s v="להיתר"/>
    <m/>
    <x v="2"/>
    <m/>
    <m/>
    <m/>
    <m/>
    <m/>
    <m/>
    <m/>
    <m/>
    <m/>
    <m/>
    <m/>
    <m/>
    <m/>
    <n v="118"/>
    <n v="118"/>
    <b v="1"/>
    <m/>
    <m/>
    <m/>
    <m/>
    <m/>
    <m/>
    <m/>
    <m/>
    <m/>
    <m/>
    <m/>
    <m/>
    <m/>
    <m/>
    <m/>
    <m/>
    <m/>
    <m/>
  </r>
  <r>
    <n v="1563"/>
    <m/>
    <m/>
    <m/>
    <m/>
    <m/>
    <m/>
    <m/>
    <m/>
    <m/>
    <m/>
    <n v="31213"/>
    <m/>
    <s v="תל אביב"/>
    <x v="36"/>
    <x v="162"/>
    <m/>
    <m/>
    <m/>
    <s v="רשויות"/>
    <s v="פינוי-בינוי"/>
    <s v="בביצוע"/>
    <n v="7137365"/>
    <s v="507 200232"/>
    <n v="507"/>
    <n v="200232"/>
    <s v="שינויים"/>
    <s v="חידוש היתר "/>
    <n v="3306002"/>
    <s v="תל אביב-יפו"/>
    <n v="5000"/>
    <s v="הרבי מבכרך"/>
    <n v="1626"/>
    <n v="4"/>
    <n v="4"/>
    <s v=" "/>
    <d v="2020-02-10T00:00:00"/>
    <m/>
    <m/>
    <m/>
    <m/>
    <n v="37"/>
    <s v="2020_01"/>
    <d v="2020-11-01T21:03:32"/>
    <m/>
    <m/>
    <s v="מדלן"/>
    <m/>
    <s v="NULL"/>
    <s v="NULL"/>
    <s v="NULL"/>
    <n v="2051811"/>
    <n v="200228"/>
    <s v="שינויים"/>
    <d v="2020-04-01T00:00:00"/>
    <m/>
    <m/>
    <n v="0"/>
    <m/>
    <m/>
    <m/>
    <m/>
    <n v="37"/>
    <s v="מדלן"/>
    <m/>
    <s v="NULL"/>
    <s v="2020_01"/>
    <d v="2020-11-01T21:03:32"/>
    <s v="לפי גוש חלקה (מרץ 2021)"/>
    <n v="2020"/>
    <x v="2"/>
    <m/>
    <s v="הריסה ובנייה מחדש (הארכת תוקף)"/>
    <s v="הקובץ של טופס הבקשה (&quot;טופס 1&quot;) לא נמצא באתר העירייה"/>
    <n v="1"/>
    <m/>
    <m/>
    <m/>
    <n v="2"/>
    <s v="להיתר"/>
    <m/>
    <x v="2"/>
    <m/>
    <m/>
    <m/>
    <m/>
    <m/>
    <m/>
    <m/>
    <m/>
    <m/>
    <m/>
    <m/>
    <m/>
    <m/>
    <n v="118"/>
    <n v="118"/>
    <b v="1"/>
    <m/>
    <m/>
    <m/>
    <m/>
    <m/>
    <m/>
    <m/>
    <m/>
    <m/>
    <m/>
    <m/>
    <m/>
    <m/>
    <m/>
    <m/>
    <m/>
    <m/>
    <m/>
  </r>
  <r>
    <n v="890"/>
    <m/>
    <m/>
    <m/>
    <m/>
    <m/>
    <m/>
    <m/>
    <m/>
    <m/>
    <m/>
    <n v="31213"/>
    <m/>
    <s v="תל אביב"/>
    <x v="36"/>
    <x v="162"/>
    <m/>
    <m/>
    <m/>
    <s v="רשויות"/>
    <s v="רשויות מקומיות - פינוי-בינוי"/>
    <s v="בביצוע"/>
    <n v="3671818"/>
    <s v="507 152386"/>
    <n v="507"/>
    <n v="152386"/>
    <m/>
    <s v="בניה חדשה - בניין מגורים גבוה (מעל 13 מ'"/>
    <n v="3306003"/>
    <s v="תל אביב-יפו"/>
    <n v="5000"/>
    <s v="קומפרט"/>
    <n v="1608"/>
    <n v="7"/>
    <n v="7"/>
    <m/>
    <d v="2015-12-07T00:00:00"/>
    <m/>
    <m/>
    <n v="0"/>
    <n v="117"/>
    <n v="117"/>
    <m/>
    <m/>
    <m/>
    <m/>
    <m/>
    <s v="שטח להריסה 2543.00_x000d__x000a_הקמת מבנה חדש הכולל: מרתף ,10.0 קומות מגורים ,ובהן 117יח&quot;ד _x000d__x000a_המרתפים כוללים: מחסן_x000d__x000a_קומת קרקע הכוללת: אולם כניסה,חדר אשפה_x000d__x000a_על הגג: חדרי יציאה,קולטי שמש,חדר מכונות מעלית_x000d__x000a_בחצר: גינה,שטחים מרוצפים_x000d__x000a_"/>
    <m/>
    <m/>
    <m/>
    <n v="1532410"/>
    <n v="9999996"/>
    <m/>
    <d v="2017-12-31T00:00:00"/>
    <m/>
    <m/>
    <m/>
    <m/>
    <m/>
    <m/>
    <m/>
    <n v="117"/>
    <m/>
    <m/>
    <m/>
    <m/>
    <m/>
    <m/>
    <n v="2015"/>
    <x v="7"/>
    <s v="הריסה"/>
    <m/>
    <m/>
    <n v="2"/>
    <m/>
    <m/>
    <m/>
    <n v="1"/>
    <s v="להיתר"/>
    <m/>
    <x v="1"/>
    <m/>
    <m/>
    <m/>
    <n v="3671818"/>
    <n v="1532410"/>
    <m/>
    <m/>
    <m/>
    <m/>
    <m/>
    <m/>
    <m/>
    <m/>
    <n v="118"/>
    <n v="118"/>
    <b v="1"/>
    <m/>
    <m/>
    <m/>
    <m/>
    <m/>
    <m/>
    <m/>
    <m/>
    <m/>
    <m/>
    <m/>
    <m/>
    <m/>
    <m/>
    <m/>
    <m/>
    <m/>
    <m/>
  </r>
  <r>
    <n v="2015"/>
    <m/>
    <m/>
    <m/>
    <s v="6 בניינים 260 דירות"/>
    <m/>
    <m/>
    <m/>
    <m/>
    <m/>
    <m/>
    <n v="4310"/>
    <m/>
    <s v="תל אביב"/>
    <x v="36"/>
    <x v="163"/>
    <m/>
    <m/>
    <m/>
    <s v="מיסוי"/>
    <s v="פינוי-בינוי"/>
    <s v="תכנית מאושרת עם פעילות יזמית"/>
    <n v="7498336"/>
    <s v="507 211122"/>
    <n v="507"/>
    <n v="211122"/>
    <s v="בניה חדשה"/>
    <s v="בניין מגורים גבוה (מעל 13 מ')"/>
    <n v="744006"/>
    <s v="תל אביב -יפו"/>
    <n v="5000"/>
    <s v="ברנפלד שמעון"/>
    <n v="2682"/>
    <n v="14"/>
    <n v="14"/>
    <s v=" "/>
    <d v="2021-08-22T00:00:00"/>
    <s v="NULL"/>
    <s v="NULL"/>
    <n v="72"/>
    <n v="198"/>
    <n v="260"/>
    <s v="2021_04"/>
    <d v="2021-09-14T12:11:15"/>
    <s v="אתר העירייה"/>
    <s v="חישוב מתמטי"/>
    <s v="אתר העירייה"/>
    <s v="מספר קומות להריסה (סה&quot;כ הקומות במבנה או מספר מבנים על המגרש): 9, שטח הריסה (מ&quot;ר): 5086.59, _x000d__x000d__x000a_במרתפים: מרתף אחד בלבד, מחסן, _x000d__x000d__x000a_בקומת הקרקע: חדר אשפה, _x000d__x000d__x000a_על הגג: פרגולה, _x000d__x000d__x000a_בחצר: גינה, שטחים מרוצפים, _x000d__x000d__x000a_העבודות המבוקשות בהיתר כן כוללות הוספת צובר גז חדש, או העתקה של צובר קיים, _x000d__x000d__x000a_גן ילדים: קיים ממ&quot;ד: כן"/>
    <s v="NULL"/>
    <s v="NULL"/>
    <s v="NULL"/>
    <s v="NULL"/>
    <m/>
    <s v="NULL"/>
    <m/>
    <m/>
    <m/>
    <m/>
    <m/>
    <m/>
    <m/>
    <m/>
    <m/>
    <m/>
    <m/>
    <m/>
    <m/>
    <m/>
    <s v="גוש חלקה"/>
    <n v="2021"/>
    <x v="0"/>
    <s v="הריסה + בנייה"/>
    <m/>
    <m/>
    <n v="1"/>
    <m/>
    <m/>
    <m/>
    <n v="1"/>
    <s v="להיתר"/>
    <m/>
    <x v="0"/>
    <m/>
    <m/>
    <m/>
    <m/>
    <m/>
    <m/>
    <m/>
    <m/>
    <m/>
    <m/>
    <m/>
    <m/>
    <m/>
    <n v="260"/>
    <n v="260"/>
    <b v="1"/>
    <m/>
    <m/>
    <m/>
    <m/>
    <m/>
    <m/>
    <m/>
    <m/>
    <m/>
    <m/>
    <m/>
    <m/>
    <m/>
    <s v="פיש"/>
    <m/>
    <m/>
    <m/>
    <m/>
  </r>
  <r>
    <n v="1564"/>
    <m/>
    <m/>
    <m/>
    <m/>
    <m/>
    <m/>
    <s v="הכתובת במתחם"/>
    <m/>
    <m/>
    <m/>
    <n v="4209"/>
    <m/>
    <s v="תל אביב"/>
    <x v="36"/>
    <x v="164"/>
    <m/>
    <m/>
    <m/>
    <s v="מיסוי"/>
    <s v="פינוי-בינוי"/>
    <s v="תכנית מאושרת עם פעילות יזמית"/>
    <n v="7137380"/>
    <s v="507 200248"/>
    <n v="507"/>
    <n v="200248"/>
    <s v="בניה חדשה"/>
    <s v="מגדל מגורים מעל 20 קומות"/>
    <n v="2029047"/>
    <s v="תל אביב-יפו"/>
    <n v="5000"/>
    <s v="בית אל"/>
    <n v="373"/>
    <n v="47"/>
    <n v="47"/>
    <s v=" "/>
    <d v="2020-02-16T00:00:00"/>
    <m/>
    <m/>
    <n v="128"/>
    <n v="242"/>
    <n v="370"/>
    <s v="2020_01"/>
    <d v="2020-11-01T21:03:32"/>
    <s v="אתר העירייה "/>
    <s v="חישוב מתמטי"/>
    <s v="אתר העירייה"/>
    <s v="מספר קומות להריסה: 40, שטח הריסה (מ&quot;ר): 13798.8,   במרתפים: מספר מרתפים, מחסן, חדרי עזר, אחר: חניה , מגורים לפי תכנית ע-1,   בקומת הקרקע: אולם כניסה, אחר: מסחר 800 מ&quot;ר עיקרי , חללים לשימוש הדיירים , חדרי עזר,   בקומות: קומה מסחרית עבור: 800 מ&quot;ר עיקרי , ללא בתי אוכל, כמות קומות מגורים: 26, כמות יח&quot;ד מבוקשות: 370,   על הגג: חדר מכונות ומעלית, קולטי שמש, חדר מדרגות כללי,   בחצר: גינה, שטחים מרוצפים,   פירוט נוסף: חניות רק במרתפים. גידור רק באזור הרמפה., העבודות המבוקשות בהיתר כוללות הוספת צובר גז חדש, או העתקה של צובר קיים: כן"/>
    <s v="NULL"/>
    <s v="NULL"/>
    <s v="NULL"/>
    <n v="2134674"/>
    <n v="201047"/>
    <m/>
    <d v="2021-06-14T00:00:00"/>
    <m/>
    <n v="128"/>
    <n v="370"/>
    <n v="128"/>
    <s v="אתר העירייה"/>
    <n v="242"/>
    <s v="חישוב מתמטי"/>
    <n v="370"/>
    <s v="אתר העירייה"/>
    <s v="מגורים ומסחר"/>
    <s v="הריסת 8 בניינים קיימים ( סה&quot;כ 128 יח&quot;ד) והקמת 2 מגדלים חדשים למגורים ו 4 בניינים עבור מגורים ומסחר סה&quot;כ 370 יח&quot;ד ב 6 בניינים , הכל בתא שטח מספר 401 המכיל:_x000a_במתחם א ': - 2 מגדלי מגורים כל אחד בני 25 קומות מעל קומת קרקע (מגדל מזרחי הינו מגדל 1 , מגדל מספר 2 הינו המגדל המערבי);_x000a_במתחם ב': - 4 מבני מגורים (מבנים 3 ו 4 מזרחים ו הבנויים בקיר משותף ומבנים 5 ו 6 מערביים הבנויים בקיר משותף) כאשר כל אחד בן 7 קומות וקומת גג חלקית מעל קומת קרקע המשלבת מסחר ומגורים מעל לשלושה מרתפי חנייה משותפים"/>
    <s v="NULL"/>
    <s v="NULL"/>
    <s v="לפי גוש חלקה (מרץ 2021)"/>
    <n v="2020"/>
    <x v="1"/>
    <s v="הריסה + בנייה"/>
    <s v="הריסה + בנייה"/>
    <m/>
    <n v="1"/>
    <m/>
    <m/>
    <m/>
    <n v="1"/>
    <s v="להיתר"/>
    <m/>
    <x v="1"/>
    <m/>
    <m/>
    <m/>
    <n v="7137380"/>
    <n v="2134674"/>
    <m/>
    <m/>
    <m/>
    <m/>
    <m/>
    <m/>
    <m/>
    <s v="מיצוי יח&quot;ד בפרויקט"/>
    <n v="0"/>
    <n v="0"/>
    <b v="1"/>
    <m/>
    <m/>
    <m/>
    <m/>
    <m/>
    <m/>
    <m/>
    <s v="לא היו החלטות בבקשה"/>
    <m/>
    <m/>
    <m/>
    <m/>
    <m/>
    <m/>
    <m/>
    <m/>
    <m/>
    <m/>
  </r>
  <r>
    <n v="2017"/>
    <m/>
    <m/>
    <m/>
    <m/>
    <m/>
    <m/>
    <m/>
    <m/>
    <m/>
    <m/>
    <n v="4209"/>
    <m/>
    <s v="תל אביב"/>
    <x v="36"/>
    <x v="164"/>
    <m/>
    <m/>
    <m/>
    <s v="מיסוי"/>
    <s v="פינוי-בינוי"/>
    <s v="תכנית מאושרת עם פעילות יזמית"/>
    <n v="7499295"/>
    <s v="507 200248"/>
    <n v="507"/>
    <n v="200248"/>
    <s v="בניה חדשה"/>
    <s v="מגדל מגורים מעל 20 קומות"/>
    <n v="2029047"/>
    <s v="תל אביב -יפו"/>
    <n v="5000"/>
    <s v="בית אל"/>
    <n v="373"/>
    <n v="47"/>
    <n v="47"/>
    <s v=" "/>
    <d v="2020-02-16T00:00:00"/>
    <s v="NULL"/>
    <s v="NULL"/>
    <n v="128"/>
    <n v="242"/>
    <n v="370"/>
    <s v="2021_04"/>
    <d v="2021-09-14T12:11:15"/>
    <s v="אתר העירייה"/>
    <s v="חישוב מתמטי"/>
    <s v="אתר העירייה"/>
    <s v="מספר קומות להריסה: 40, שטח הריסה (מ&quot;ר): 13798.8, _x000d__x000a_במרתפים: מספר מרתפים, מחסן, חדרי עזר, אחר: חניה , מגורים לפי תכנית ע-1, _x000d__x000a_בקומת הקרקע: אולם כניסה, אחר: מסחר 800 מ&quot;ר עיקרי , חללים לשימוש הדיירים , חדרי עזר, _x000d__x000a_בקומות: קומה מסחרית עבור: 800 מ&quot;ר עיקרי , ללא בתי אוכל, כמות קומות מגורים: 26, כמות יח&quot;ד מבוקשות: 370, _x000d__x000a_על הגג: חדר מכונות ומעלית, קולטי שמש, חדר מדרגות כללי, _x000d__x000a_בחצר: גינה, שטחים מרוצפים, _x000d__x000a_פירוט נוסף: חניות רק במרתפים. גידור רק באזור הרמפה., העבודות המבוקשות בהיתר כוללות הוספת צובר גז חדש, או העתקה של צובר קיים: כן"/>
    <s v="NULL"/>
    <s v="NULL"/>
    <s v="NULL"/>
    <n v="2140264"/>
    <n v="201047"/>
    <s v="בניה חדשה"/>
    <d v="2021-06-14T00:00:00"/>
    <s v="NULL"/>
    <s v="NULL"/>
    <n v="242"/>
    <n v="128"/>
    <s v="אתר העירייה"/>
    <n v="242"/>
    <s v="חישוב מתמטי"/>
    <n v="370"/>
    <s v="אתר העירייה"/>
    <s v="מגורים ומסחר"/>
    <s v="NULL"/>
    <s v="2021_04"/>
    <d v="2021-09-14T12:11:15"/>
    <s v="גוש חלקה"/>
    <n v="2020"/>
    <x v="1"/>
    <s v="הריסה + בנייה"/>
    <s v="הריסה + בנייה"/>
    <m/>
    <n v="1"/>
    <m/>
    <m/>
    <m/>
    <n v="4"/>
    <s v="להיתר"/>
    <m/>
    <x v="6"/>
    <m/>
    <m/>
    <m/>
    <m/>
    <m/>
    <m/>
    <m/>
    <m/>
    <m/>
    <m/>
    <m/>
    <m/>
    <s v="מיצוי יח&quot;ד בפרויקט"/>
    <n v="0"/>
    <n v="0"/>
    <b v="1"/>
    <m/>
    <m/>
    <m/>
    <m/>
    <m/>
    <m/>
    <m/>
    <m/>
    <m/>
    <m/>
    <m/>
    <m/>
    <m/>
    <m/>
    <m/>
    <m/>
    <m/>
    <m/>
  </r>
  <r>
    <n v="892"/>
    <m/>
    <m/>
    <m/>
    <m/>
    <m/>
    <m/>
    <m/>
    <m/>
    <m/>
    <m/>
    <n v="30792"/>
    <m/>
    <s v="תל אביב"/>
    <x v="36"/>
    <x v="165"/>
    <m/>
    <m/>
    <m/>
    <s v="רשויות"/>
    <s v="פינוי-בינוי"/>
    <s v="בביצוע"/>
    <n v="3672326"/>
    <s v="507 160322"/>
    <n v="507"/>
    <n v="160322"/>
    <m/>
    <s v="בניה חדשה - חפירה ו/או דיפון"/>
    <n v="475035"/>
    <s v="תל אביב-יפו"/>
    <n v="5000"/>
    <s v="המסגר"/>
    <n v="1554"/>
    <n v="35"/>
    <n v="35"/>
    <m/>
    <d v="2016-02-16T00:00:00"/>
    <m/>
    <m/>
    <m/>
    <m/>
    <m/>
    <m/>
    <m/>
    <m/>
    <m/>
    <m/>
    <s v="פירוט נוסף: בקשה לחפירה ודיפון ועוגנים."/>
    <m/>
    <m/>
    <m/>
    <n v="1487637"/>
    <n v="160874"/>
    <m/>
    <d v="2016-09-21T00:00:00"/>
    <m/>
    <m/>
    <n v="0"/>
    <m/>
    <m/>
    <m/>
    <m/>
    <m/>
    <m/>
    <m/>
    <s v="פירוט נוסף: בקשה לחפירה ודיפון ועוגנים."/>
    <m/>
    <m/>
    <s v="שליפה לפי תבעות (אוגוסט 2020)"/>
    <n v="2016"/>
    <x v="9"/>
    <s v="הריסה + חפירה ודיפון"/>
    <s v="הריסה + חפירה ודיפון"/>
    <m/>
    <n v="2"/>
    <m/>
    <m/>
    <m/>
    <n v="1"/>
    <s v="להיתר"/>
    <m/>
    <x v="1"/>
    <m/>
    <m/>
    <m/>
    <n v="3672326"/>
    <n v="1487637"/>
    <m/>
    <m/>
    <m/>
    <m/>
    <m/>
    <m/>
    <m/>
    <m/>
    <s v="?"/>
    <s v="?"/>
    <b v="1"/>
    <m/>
    <m/>
    <m/>
    <m/>
    <m/>
    <m/>
    <m/>
    <m/>
    <m/>
    <m/>
    <m/>
    <m/>
    <m/>
    <m/>
    <m/>
    <m/>
    <m/>
    <m/>
  </r>
  <r>
    <n v="893"/>
    <m/>
    <m/>
    <m/>
    <m/>
    <m/>
    <m/>
    <m/>
    <m/>
    <m/>
    <m/>
    <n v="30792"/>
    <m/>
    <s v="תל אביב"/>
    <x v="36"/>
    <x v="165"/>
    <m/>
    <m/>
    <m/>
    <s v="רשויות"/>
    <s v="פינוי-בינוי"/>
    <s v="בביצוע"/>
    <n v="6982835"/>
    <s v="507 191053"/>
    <n v="507"/>
    <n v="191053"/>
    <s v="תוספות בניה"/>
    <s v="תוספת בניה או קומות (לא בק&quot;ק)"/>
    <n v="475035"/>
    <s v="תל אביב-יפו"/>
    <n v="5000"/>
    <s v="המסגר"/>
    <n v="1554"/>
    <n v="35"/>
    <n v="35"/>
    <m/>
    <d v="2019-08-15T00:00:00"/>
    <m/>
    <m/>
    <m/>
    <m/>
    <m/>
    <m/>
    <m/>
    <m/>
    <m/>
    <m/>
    <s v="כמות קומות לתוספת: 9, אחר: תוספת 9 קומות משרדים  טיפוסיות, תוספת אחרת: תוספת 9 קומות משרדים טיפוסיות מעל 23 מאושרות ומעליהן שני גגות טכניים, שימוש המקום כיום: בהיתר נבנה בניין משרדים ע&quot;פ היתר  23 קומות +2 גגות טכניים, _x000d__x000a_העבודות המבוקשות בהיתר כוללות הוספת"/>
    <m/>
    <m/>
    <m/>
    <n v="2051593"/>
    <n v="191154"/>
    <m/>
    <d v="2020-06-15T00:00:00"/>
    <m/>
    <m/>
    <m/>
    <m/>
    <m/>
    <m/>
    <m/>
    <m/>
    <m/>
    <m/>
    <m/>
    <m/>
    <m/>
    <s v="שליפה לפי תבעות (אוגוסט 2020)"/>
    <n v="2019"/>
    <x v="2"/>
    <s v="בנייה"/>
    <s v="בנייה (שינויים)"/>
    <m/>
    <n v="2"/>
    <m/>
    <m/>
    <m/>
    <n v="2"/>
    <s v="להיתר"/>
    <m/>
    <x v="2"/>
    <m/>
    <m/>
    <s v="ידנית מהדטה"/>
    <n v="6982835"/>
    <n v="2051593"/>
    <m/>
    <m/>
    <m/>
    <m/>
    <m/>
    <m/>
    <m/>
    <m/>
    <s v="?"/>
    <s v="?"/>
    <b v="1"/>
    <m/>
    <m/>
    <m/>
    <m/>
    <m/>
    <m/>
    <m/>
    <m/>
    <m/>
    <m/>
    <m/>
    <m/>
    <m/>
    <m/>
    <m/>
    <m/>
    <m/>
    <m/>
  </r>
  <r>
    <n v="894"/>
    <m/>
    <m/>
    <m/>
    <m/>
    <m/>
    <m/>
    <m/>
    <m/>
    <m/>
    <m/>
    <n v="30792"/>
    <m/>
    <s v="תל אביב"/>
    <x v="36"/>
    <x v="165"/>
    <m/>
    <m/>
    <m/>
    <s v="רשויות"/>
    <s v="פינוי-בינוי"/>
    <s v="בביצוע"/>
    <n v="3665100"/>
    <s v="507 130618"/>
    <n v="507"/>
    <n v="130618"/>
    <m/>
    <s v="בניה חדשה - בניה בשלבים"/>
    <n v="54066"/>
    <s v="תל אביב-יפו"/>
    <n v="5000"/>
    <s v="יצחק שדה"/>
    <n v="2562"/>
    <n v="4"/>
    <n v="4"/>
    <m/>
    <d v="2013-03-24T00:00:00"/>
    <m/>
    <m/>
    <m/>
    <m/>
    <m/>
    <m/>
    <m/>
    <m/>
    <m/>
    <m/>
    <s v="פירוט נוסף: הריסה חפירה ודיפון"/>
    <m/>
    <m/>
    <m/>
    <s v="NULL"/>
    <m/>
    <m/>
    <m/>
    <m/>
    <m/>
    <m/>
    <m/>
    <m/>
    <m/>
    <m/>
    <m/>
    <m/>
    <m/>
    <m/>
    <m/>
    <m/>
    <s v="שליפה לפי תבעות (אוגוסט 2020)"/>
    <n v="2013"/>
    <x v="0"/>
    <s v="הריסה + חפירה ודיפון"/>
    <m/>
    <m/>
    <n v="1"/>
    <m/>
    <m/>
    <m/>
    <n v="3"/>
    <s v="להיתר"/>
    <m/>
    <x v="0"/>
    <m/>
    <m/>
    <m/>
    <m/>
    <m/>
    <m/>
    <m/>
    <m/>
    <m/>
    <m/>
    <m/>
    <m/>
    <m/>
    <s v="?"/>
    <s v="?"/>
    <b v="1"/>
    <m/>
    <m/>
    <m/>
    <m/>
    <m/>
    <m/>
    <m/>
    <m/>
    <m/>
    <m/>
    <m/>
    <m/>
    <m/>
    <m/>
    <m/>
    <m/>
    <m/>
    <m/>
  </r>
  <r>
    <n v="895"/>
    <m/>
    <m/>
    <m/>
    <m/>
    <m/>
    <m/>
    <m/>
    <m/>
    <m/>
    <m/>
    <n v="30792"/>
    <m/>
    <s v="תל אביב"/>
    <x v="36"/>
    <x v="165"/>
    <m/>
    <m/>
    <m/>
    <s v="רשויות"/>
    <s v="פינוי-בינוי"/>
    <s v="בביצוע"/>
    <n v="3666412"/>
    <s v="507 132023"/>
    <n v="507"/>
    <n v="132023"/>
    <m/>
    <s v="בניה חדשה - חפירה ו/או דיפון"/>
    <n v="54066"/>
    <s v="תל אביב-יפו"/>
    <n v="5000"/>
    <s v="יצחק שדה"/>
    <n v="2562"/>
    <n v="4"/>
    <n v="4"/>
    <m/>
    <d v="2013-10-22T00:00:00"/>
    <m/>
    <m/>
    <m/>
    <m/>
    <m/>
    <m/>
    <m/>
    <m/>
    <m/>
    <m/>
    <s v="פירוט נוסף: הריסה חפירה ודיפון"/>
    <m/>
    <m/>
    <m/>
    <n v="298486"/>
    <n v="150013"/>
    <m/>
    <d v="2015-01-15T00:00:00"/>
    <m/>
    <m/>
    <n v="0"/>
    <m/>
    <m/>
    <m/>
    <m/>
    <m/>
    <m/>
    <m/>
    <s v="פירוט נוסף: הריסה חפירה ודיפון"/>
    <m/>
    <m/>
    <s v="שליפה לפי תבעות (אוגוסט 2020)"/>
    <n v="2013"/>
    <x v="5"/>
    <s v="הריסה + חפירה ודיפון"/>
    <s v="הריסה + חפירה ודיפון"/>
    <m/>
    <n v="1"/>
    <m/>
    <m/>
    <m/>
    <n v="1"/>
    <s v="להיתר"/>
    <m/>
    <x v="1"/>
    <m/>
    <m/>
    <m/>
    <n v="3666412"/>
    <n v="298486"/>
    <m/>
    <m/>
    <m/>
    <m/>
    <m/>
    <m/>
    <m/>
    <m/>
    <s v="?"/>
    <s v="?"/>
    <b v="1"/>
    <m/>
    <m/>
    <m/>
    <m/>
    <m/>
    <m/>
    <m/>
    <m/>
    <m/>
    <m/>
    <m/>
    <m/>
    <m/>
    <m/>
    <m/>
    <m/>
    <m/>
    <m/>
  </r>
  <r>
    <n v="896"/>
    <m/>
    <m/>
    <m/>
    <m/>
    <m/>
    <m/>
    <m/>
    <m/>
    <m/>
    <m/>
    <n v="30792"/>
    <m/>
    <s v="תל אביב"/>
    <x v="36"/>
    <x v="165"/>
    <m/>
    <m/>
    <m/>
    <s v="רשויות"/>
    <s v="רשויות מקומיות - פינוי-בינוי"/>
    <s v="בביצוע"/>
    <n v="5327899"/>
    <s v="507 181583"/>
    <n v="507"/>
    <n v="181583"/>
    <s v="תוספות בניה"/>
    <s v="תוספת בניה או קומות (לא בק&quot;ק)"/>
    <m/>
    <s v="תל אביב-יפו"/>
    <n v="5000"/>
    <s v="יצחק שדה"/>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s v="NULL"/>
    <m/>
    <m/>
    <m/>
    <m/>
    <m/>
    <m/>
    <m/>
    <m/>
    <m/>
    <m/>
    <m/>
    <m/>
    <m/>
    <m/>
    <m/>
    <m/>
    <m/>
    <n v="2018"/>
    <x v="0"/>
    <s v="בנייה"/>
    <m/>
    <m/>
    <m/>
    <m/>
    <m/>
    <m/>
    <n v="4"/>
    <s v="להיתר"/>
    <m/>
    <x v="0"/>
    <m/>
    <m/>
    <m/>
    <m/>
    <m/>
    <m/>
    <m/>
    <m/>
    <m/>
    <m/>
    <m/>
    <m/>
    <m/>
    <s v="?"/>
    <s v="?"/>
    <b v="1"/>
    <m/>
    <m/>
    <m/>
    <m/>
    <m/>
    <m/>
    <m/>
    <m/>
    <m/>
    <m/>
    <m/>
    <m/>
    <m/>
    <m/>
    <m/>
    <m/>
    <m/>
    <m/>
  </r>
  <r>
    <n v="897"/>
    <m/>
    <m/>
    <m/>
    <m/>
    <m/>
    <m/>
    <m/>
    <m/>
    <m/>
    <m/>
    <n v="30792"/>
    <m/>
    <s v="תל אביב"/>
    <x v="36"/>
    <x v="165"/>
    <m/>
    <m/>
    <m/>
    <s v="רשויות"/>
    <s v="פינוי-בינוי"/>
    <s v="בביצוע"/>
    <n v="3658603"/>
    <s v="507 90672"/>
    <n v="507"/>
    <n v="90672"/>
    <m/>
    <s v="בניה חדשה - בניה בשלבים"/>
    <n v="533008"/>
    <s v="תל אביב-יפו"/>
    <n v="5000"/>
    <s v="יצחק שדה"/>
    <n v="2562"/>
    <n v="8"/>
    <n v="8"/>
    <m/>
    <d v="2009-04-26T00:00:00"/>
    <m/>
    <m/>
    <m/>
    <m/>
    <m/>
    <m/>
    <m/>
    <m/>
    <m/>
    <m/>
    <s v="הריסה דיפון וחפירה."/>
    <m/>
    <m/>
    <m/>
    <s v="NULL"/>
    <m/>
    <m/>
    <m/>
    <m/>
    <m/>
    <m/>
    <m/>
    <m/>
    <m/>
    <m/>
    <m/>
    <m/>
    <m/>
    <m/>
    <m/>
    <m/>
    <s v="שליפה לפי תבעות (אוגוסט 2020)"/>
    <n v="2009"/>
    <x v="0"/>
    <s v="הריסה + חפירה ודיפון"/>
    <m/>
    <m/>
    <n v="3"/>
    <m/>
    <m/>
    <m/>
    <n v="3"/>
    <s v="להיתר"/>
    <m/>
    <x v="0"/>
    <m/>
    <m/>
    <m/>
    <m/>
    <m/>
    <m/>
    <m/>
    <m/>
    <m/>
    <m/>
    <m/>
    <m/>
    <m/>
    <s v="?"/>
    <s v="?"/>
    <b v="1"/>
    <m/>
    <m/>
    <m/>
    <m/>
    <m/>
    <m/>
    <m/>
    <m/>
    <m/>
    <m/>
    <m/>
    <m/>
    <m/>
    <m/>
    <m/>
    <m/>
    <m/>
    <m/>
  </r>
  <r>
    <n v="898"/>
    <m/>
    <m/>
    <m/>
    <m/>
    <m/>
    <m/>
    <m/>
    <m/>
    <m/>
    <m/>
    <n v="30792"/>
    <m/>
    <s v="תל אביב"/>
    <x v="36"/>
    <x v="165"/>
    <m/>
    <m/>
    <m/>
    <s v="רשויות"/>
    <s v="פינוי-בינוי"/>
    <s v="בביצוע"/>
    <n v="3660556"/>
    <s v="507 101155"/>
    <n v="507"/>
    <n v="101155"/>
    <m/>
    <s v="בניה חדשה - בניה בשלבים"/>
    <n v="533008"/>
    <s v="תל אביב-יפו"/>
    <n v="5000"/>
    <s v="יצחק שדה"/>
    <n v="2562"/>
    <n v="8"/>
    <n v="8"/>
    <m/>
    <d v="2010-07-21T00:00:00"/>
    <m/>
    <m/>
    <m/>
    <m/>
    <m/>
    <m/>
    <m/>
    <m/>
    <m/>
    <m/>
    <s v="הארכת תוקף לבניה חדשה-בניה בשלבים-חפירה ודיפון_x000d__x000a_פירוט נוסף: דיפון וחפירה."/>
    <m/>
    <m/>
    <m/>
    <s v="NULL"/>
    <m/>
    <m/>
    <m/>
    <m/>
    <m/>
    <m/>
    <m/>
    <m/>
    <m/>
    <m/>
    <m/>
    <m/>
    <m/>
    <m/>
    <m/>
    <m/>
    <s v="שליפה לפי תבעות (אוגוסט 2020)"/>
    <n v="2010"/>
    <x v="0"/>
    <s v="חפירה ודיפון + בנייה"/>
    <m/>
    <m/>
    <n v="3"/>
    <m/>
    <m/>
    <m/>
    <n v="3"/>
    <s v="להיתר"/>
    <m/>
    <x v="0"/>
    <m/>
    <m/>
    <m/>
    <m/>
    <m/>
    <m/>
    <m/>
    <m/>
    <m/>
    <m/>
    <m/>
    <m/>
    <m/>
    <s v="?"/>
    <s v="?"/>
    <b v="1"/>
    <m/>
    <m/>
    <m/>
    <m/>
    <m/>
    <m/>
    <m/>
    <m/>
    <m/>
    <m/>
    <m/>
    <m/>
    <m/>
    <m/>
    <m/>
    <m/>
    <m/>
    <m/>
  </r>
  <r>
    <n v="899"/>
    <m/>
    <m/>
    <m/>
    <m/>
    <m/>
    <m/>
    <m/>
    <m/>
    <m/>
    <m/>
    <n v="30792"/>
    <m/>
    <s v="תל אביב"/>
    <x v="36"/>
    <x v="165"/>
    <m/>
    <m/>
    <m/>
    <s v="רשויות"/>
    <s v="פינוי-בינוי"/>
    <s v="בביצוע"/>
    <n v="3662191"/>
    <s v="507 111166"/>
    <n v="507"/>
    <n v="111166"/>
    <m/>
    <s v="בניה חדשה - בניה בשלבים"/>
    <n v="533008"/>
    <s v="תל אביב-יפו"/>
    <n v="5000"/>
    <s v="יצחק שדה"/>
    <n v="2562"/>
    <n v="8"/>
    <n v="8"/>
    <m/>
    <d v="2011-07-19T00:00:00"/>
    <m/>
    <m/>
    <m/>
    <m/>
    <m/>
    <m/>
    <m/>
    <m/>
    <m/>
    <m/>
    <s v="הארכה חריגה לתוקף החלטה לדיפון וחפירה_x000d__x000a_"/>
    <m/>
    <m/>
    <m/>
    <s v="NULL"/>
    <m/>
    <m/>
    <m/>
    <m/>
    <m/>
    <m/>
    <m/>
    <m/>
    <m/>
    <m/>
    <m/>
    <m/>
    <m/>
    <m/>
    <m/>
    <m/>
    <s v="שליפה לפי תבעות (אוגוסט 2020)"/>
    <n v="2011"/>
    <x v="0"/>
    <s v="חפירה ודיפון"/>
    <m/>
    <m/>
    <n v="3"/>
    <m/>
    <m/>
    <m/>
    <n v="3"/>
    <s v="להיתר"/>
    <m/>
    <x v="0"/>
    <m/>
    <m/>
    <m/>
    <m/>
    <m/>
    <m/>
    <m/>
    <m/>
    <m/>
    <m/>
    <m/>
    <m/>
    <m/>
    <s v="?"/>
    <s v="?"/>
    <b v="1"/>
    <m/>
    <m/>
    <m/>
    <m/>
    <m/>
    <m/>
    <m/>
    <m/>
    <m/>
    <m/>
    <m/>
    <m/>
    <m/>
    <m/>
    <m/>
    <m/>
    <m/>
    <m/>
  </r>
  <r>
    <n v="900"/>
    <m/>
    <m/>
    <m/>
    <m/>
    <m/>
    <m/>
    <m/>
    <m/>
    <m/>
    <m/>
    <n v="30792"/>
    <m/>
    <s v="תל אביב"/>
    <x v="36"/>
    <x v="165"/>
    <m/>
    <m/>
    <m/>
    <s v="רשויות"/>
    <s v="פינוי-בינוי"/>
    <s v="בביצוע"/>
    <n v="3662638"/>
    <s v="507 111666"/>
    <n v="507"/>
    <n v="111666"/>
    <m/>
    <s v="בניה חדשה - בניה בשלבים"/>
    <n v="533008"/>
    <s v="תל אביב-יפו"/>
    <n v="5000"/>
    <s v="יצחק שדה"/>
    <n v="2562"/>
    <n v="8"/>
    <n v="8"/>
    <m/>
    <d v="2011-10-30T00:00:00"/>
    <m/>
    <m/>
    <m/>
    <m/>
    <m/>
    <m/>
    <m/>
    <m/>
    <m/>
    <m/>
    <s v="הארכה חריגה לתוקף החלטה לדיפון וחפירה_x000d__x000a_"/>
    <m/>
    <m/>
    <m/>
    <n v="294712"/>
    <n v="120158"/>
    <m/>
    <d v="2012-03-07T00:00:00"/>
    <m/>
    <m/>
    <n v="0"/>
    <m/>
    <m/>
    <m/>
    <m/>
    <m/>
    <m/>
    <m/>
    <s v="הארכה חריגה לתוקף החלטה לדיפון וחפירה_x000d__x000a_"/>
    <m/>
    <m/>
    <s v="שליפה לפי תבעות (אוגוסט 2020)"/>
    <n v="2011"/>
    <x v="10"/>
    <s v="חפירה ודיפון"/>
    <s v="חפירה ודיפון"/>
    <m/>
    <n v="3"/>
    <m/>
    <m/>
    <m/>
    <n v="1"/>
    <s v="להיתר"/>
    <m/>
    <x v="1"/>
    <m/>
    <m/>
    <m/>
    <n v="3662638"/>
    <n v="294712"/>
    <m/>
    <m/>
    <m/>
    <m/>
    <m/>
    <m/>
    <m/>
    <m/>
    <s v="?"/>
    <s v="?"/>
    <b v="1"/>
    <m/>
    <m/>
    <m/>
    <m/>
    <m/>
    <m/>
    <m/>
    <m/>
    <m/>
    <m/>
    <m/>
    <m/>
    <m/>
    <m/>
    <m/>
    <m/>
    <m/>
    <m/>
  </r>
  <r>
    <n v="901"/>
    <m/>
    <m/>
    <m/>
    <m/>
    <m/>
    <m/>
    <m/>
    <m/>
    <m/>
    <m/>
    <n v="30792"/>
    <m/>
    <s v="תל אביב"/>
    <x v="36"/>
    <x v="165"/>
    <m/>
    <m/>
    <m/>
    <s v="רשויות"/>
    <s v="פינוי-בינוי"/>
    <s v="בביצוע"/>
    <n v="3664867"/>
    <s v="507 130366"/>
    <n v="507"/>
    <n v="130366"/>
    <m/>
    <s v="בניה חדשה - בניה בשלבים"/>
    <n v="533008"/>
    <s v="תל אביב-יפו"/>
    <n v="5000"/>
    <s v="יצחק שדה"/>
    <n v="2562"/>
    <n v="8"/>
    <n v="8"/>
    <m/>
    <d v="2013-02-18T00:00:00"/>
    <m/>
    <m/>
    <m/>
    <m/>
    <m/>
    <m/>
    <m/>
    <m/>
    <m/>
    <m/>
    <s v="הארכה חריגה לתוקף החלטה לדיפון וחפירה_x000d__x000a_"/>
    <m/>
    <m/>
    <m/>
    <n v="296941"/>
    <n v="130460"/>
    <m/>
    <d v="2014-12-14T00:00:00"/>
    <m/>
    <m/>
    <n v="0"/>
    <m/>
    <m/>
    <m/>
    <m/>
    <m/>
    <m/>
    <m/>
    <s v="הארכה חריגה לתוקף החלטה לדיפון וחפירה_x000d__x000a_"/>
    <m/>
    <m/>
    <s v="שליפה לפי תבעות (אוגוסט 2020)"/>
    <n v="2013"/>
    <x v="8"/>
    <s v="חפירה ודיפון"/>
    <s v="חפירה ודיפון"/>
    <m/>
    <n v="3"/>
    <m/>
    <m/>
    <m/>
    <n v="2"/>
    <s v="להיתר"/>
    <m/>
    <x v="2"/>
    <m/>
    <m/>
    <m/>
    <m/>
    <m/>
    <m/>
    <m/>
    <m/>
    <m/>
    <m/>
    <m/>
    <m/>
    <m/>
    <s v="?"/>
    <s v="?"/>
    <b v="1"/>
    <m/>
    <m/>
    <m/>
    <m/>
    <m/>
    <m/>
    <m/>
    <m/>
    <m/>
    <m/>
    <m/>
    <m/>
    <m/>
    <m/>
    <m/>
    <m/>
    <m/>
    <m/>
  </r>
  <r>
    <n v="902"/>
    <m/>
    <m/>
    <m/>
    <m/>
    <m/>
    <m/>
    <m/>
    <m/>
    <m/>
    <m/>
    <n v="30792"/>
    <m/>
    <s v="תל אביב"/>
    <x v="36"/>
    <x v="165"/>
    <m/>
    <m/>
    <m/>
    <s v="רשויות"/>
    <s v="פינוי-בינוי"/>
    <s v="בביצוע"/>
    <n v="3672759"/>
    <s v="507 160756"/>
    <n v="507"/>
    <n v="160756"/>
    <m/>
    <s v="בניה חדשה - חפירה ו/או דיפון"/>
    <n v="533008"/>
    <s v="תל אביב-יפו"/>
    <n v="5000"/>
    <s v="יצחק שדה"/>
    <n v="2562"/>
    <n v="8"/>
    <n v="8"/>
    <m/>
    <d v="2016-04-14T00:00:00"/>
    <m/>
    <m/>
    <m/>
    <m/>
    <m/>
    <m/>
    <m/>
    <m/>
    <m/>
    <m/>
    <s v="פירוט נוסף: הריסה דיפון וחפירה"/>
    <m/>
    <m/>
    <m/>
    <n v="1487658"/>
    <n v="160784"/>
    <m/>
    <d v="2016-08-07T00:00:00"/>
    <m/>
    <m/>
    <n v="0"/>
    <m/>
    <m/>
    <m/>
    <m/>
    <m/>
    <m/>
    <m/>
    <s v="פירוט נוסף: הריסה דיפון וחפירה"/>
    <m/>
    <m/>
    <s v="שליפה לפי תבעות (אוגוסט 2020)"/>
    <n v="2016"/>
    <x v="9"/>
    <s v="הריסה + חפירה ודיפון"/>
    <s v="הריסה + חפירה ודיפון"/>
    <m/>
    <n v="3"/>
    <m/>
    <m/>
    <m/>
    <n v="2"/>
    <s v="להיתר"/>
    <m/>
    <x v="2"/>
    <m/>
    <m/>
    <m/>
    <m/>
    <m/>
    <m/>
    <m/>
    <m/>
    <m/>
    <m/>
    <m/>
    <m/>
    <m/>
    <s v="?"/>
    <s v="?"/>
    <b v="1"/>
    <m/>
    <m/>
    <m/>
    <m/>
    <m/>
    <m/>
    <m/>
    <m/>
    <m/>
    <m/>
    <m/>
    <m/>
    <m/>
    <m/>
    <m/>
    <m/>
    <m/>
    <m/>
  </r>
  <r>
    <n v="903"/>
    <m/>
    <m/>
    <m/>
    <m/>
    <m/>
    <m/>
    <m/>
    <m/>
    <m/>
    <m/>
    <n v="30792"/>
    <m/>
    <s v="תל אביב"/>
    <x v="36"/>
    <x v="165"/>
    <m/>
    <m/>
    <m/>
    <s v="רשויות"/>
    <s v="פינוי-בינוי"/>
    <s v="בביצוע"/>
    <n v="3669889"/>
    <s v="507 150421"/>
    <n v="507"/>
    <n v="150421"/>
    <m/>
    <s v="בניה חדשה - מגדל מגורים מעל 20 קומות"/>
    <n v="1185005"/>
    <s v="תל אביב-יפו"/>
    <n v="5000"/>
    <s v="רח 1185"/>
    <n v="4153"/>
    <n v="5"/>
    <n v="5"/>
    <m/>
    <d v="2015-02-19T00:00:00"/>
    <m/>
    <m/>
    <m/>
    <m/>
    <n v="120"/>
    <m/>
    <m/>
    <m/>
    <m/>
    <m/>
    <s v="הריסת מבנה קיים הכולל 1 קומות מגורים_x000d__x000a_הקמת מבנה חדש הכולל: מרתף ,קומה מפולשת,קומה מסחרית ל מלון/משרדים,18.0 קומות מגורים ,ובהן 120יח&quot;ד ,מלון הכולל 12 קומות וכ-170 חד'+ שטחים ציבוריים_x000d__x000a_המרתפים כוללים: מחסן,חדרי עזר,חניות, ח.אשפה,שימושים מלונאיים._x000d__x000a_קומת קרק"/>
    <m/>
    <m/>
    <m/>
    <s v="NULL"/>
    <m/>
    <m/>
    <m/>
    <m/>
    <m/>
    <m/>
    <m/>
    <m/>
    <m/>
    <m/>
    <m/>
    <m/>
    <m/>
    <m/>
    <m/>
    <m/>
    <s v="שליפה לפי תבעות (אוגוסט 2020)"/>
    <n v="2015"/>
    <x v="0"/>
    <s v="הריסה + בנייה"/>
    <m/>
    <m/>
    <n v="4"/>
    <m/>
    <m/>
    <n v="1"/>
    <n v="1"/>
    <s v="להיתר"/>
    <m/>
    <x v="0"/>
    <m/>
    <m/>
    <m/>
    <m/>
    <n v="1487640"/>
    <m/>
    <m/>
    <m/>
    <m/>
    <m/>
    <m/>
    <m/>
    <m/>
    <s v="?"/>
    <s v="?"/>
    <b v="1"/>
    <m/>
    <m/>
    <m/>
    <m/>
    <m/>
    <m/>
    <m/>
    <m/>
    <m/>
    <m/>
    <m/>
    <m/>
    <m/>
    <m/>
    <m/>
    <m/>
    <m/>
    <m/>
  </r>
  <r>
    <n v="904"/>
    <m/>
    <m/>
    <m/>
    <m/>
    <m/>
    <m/>
    <m/>
    <m/>
    <m/>
    <m/>
    <n v="30792"/>
    <m/>
    <s v="תל אביב"/>
    <x v="36"/>
    <x v="165"/>
    <m/>
    <m/>
    <m/>
    <s v="רשויות"/>
    <s v="פינוי-בינוי"/>
    <s v="בביצוע"/>
    <n v="3672396"/>
    <s v="507 160392"/>
    <n v="507"/>
    <n v="160392"/>
    <s v="בניה חדשה"/>
    <s v="בניה חדשה - חפירה ו/או דיפון"/>
    <n v="1185005"/>
    <s v="תל אביב-יפו"/>
    <n v="5000"/>
    <s v="רח 1185"/>
    <n v="4153"/>
    <n v="5"/>
    <n v="5"/>
    <m/>
    <d v="2016-02-28T00:00:00"/>
    <m/>
    <m/>
    <m/>
    <m/>
    <n v="120"/>
    <m/>
    <m/>
    <m/>
    <m/>
    <m/>
    <s v="פירוט נוסף: חפירה ודיפון"/>
    <m/>
    <m/>
    <m/>
    <n v="1487640"/>
    <n v="160908"/>
    <m/>
    <d v="2016-09-29T00:00:00"/>
    <m/>
    <m/>
    <m/>
    <m/>
    <m/>
    <m/>
    <m/>
    <n v="120"/>
    <m/>
    <m/>
    <s v="פירוט נוסף: חפירה ודיפון"/>
    <m/>
    <m/>
    <m/>
    <n v="2016"/>
    <x v="9"/>
    <s v="חפירה ודיפון"/>
    <s v="חפירה ודיפון"/>
    <m/>
    <n v="4"/>
    <m/>
    <m/>
    <m/>
    <n v="2"/>
    <s v="להיתר"/>
    <m/>
    <x v="1"/>
    <m/>
    <m/>
    <m/>
    <n v="3669889"/>
    <m/>
    <m/>
    <m/>
    <m/>
    <m/>
    <m/>
    <m/>
    <m/>
    <m/>
    <s v="?"/>
    <s v="?"/>
    <b v="1"/>
    <m/>
    <m/>
    <m/>
    <m/>
    <m/>
    <m/>
    <m/>
    <m/>
    <m/>
    <m/>
    <m/>
    <m/>
    <m/>
    <m/>
    <m/>
    <m/>
    <m/>
    <m/>
  </r>
  <r>
    <n v="906"/>
    <m/>
    <m/>
    <m/>
    <m/>
    <m/>
    <m/>
    <m/>
    <m/>
    <m/>
    <m/>
    <n v="30792"/>
    <m/>
    <s v="תל אביב"/>
    <x v="36"/>
    <x v="165"/>
    <m/>
    <m/>
    <m/>
    <s v="רשויות"/>
    <s v="רשויות מקומיות - פינוי-בינוי"/>
    <s v="בביצוע"/>
    <n v="6903868"/>
    <s v="507 181583"/>
    <n v="507"/>
    <n v="181583"/>
    <s v="תוספות בניה"/>
    <s v="תוספת בניה או קומות (לא בק&quot;ק)"/>
    <n v="54066"/>
    <s v="תל אביב-יפו"/>
    <n v="5000"/>
    <s v="שדה יצחק"/>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s v="NULL"/>
    <m/>
    <m/>
    <m/>
    <m/>
    <m/>
    <m/>
    <m/>
    <m/>
    <m/>
    <m/>
    <m/>
    <m/>
    <m/>
    <m/>
    <m/>
    <m/>
    <m/>
    <n v="2018"/>
    <x v="0"/>
    <s v="בנייה (שינויים)"/>
    <m/>
    <m/>
    <m/>
    <m/>
    <m/>
    <m/>
    <n v="4"/>
    <s v="להיתר"/>
    <m/>
    <x v="0"/>
    <m/>
    <m/>
    <m/>
    <m/>
    <m/>
    <m/>
    <m/>
    <m/>
    <m/>
    <m/>
    <m/>
    <m/>
    <m/>
    <s v="?"/>
    <s v="?"/>
    <b v="1"/>
    <m/>
    <m/>
    <m/>
    <m/>
    <m/>
    <m/>
    <m/>
    <m/>
    <m/>
    <m/>
    <m/>
    <m/>
    <m/>
    <m/>
    <m/>
    <m/>
    <m/>
    <m/>
  </r>
  <r>
    <n v="905"/>
    <m/>
    <m/>
    <m/>
    <m/>
    <m/>
    <m/>
    <m/>
    <m/>
    <m/>
    <m/>
    <n v="30792"/>
    <m/>
    <s v="תל אביב"/>
    <x v="36"/>
    <x v="165"/>
    <m/>
    <m/>
    <m/>
    <s v="רשויות"/>
    <s v="רשויות מקומיות - פינוי-בינוי"/>
    <s v="בביצוע"/>
    <n v="6982508"/>
    <s v="507 181583"/>
    <n v="507"/>
    <n v="181583"/>
    <s v="תוספות בניה"/>
    <s v="תוספת בניה או קומות (לא בק&quot;ק)"/>
    <n v="54066"/>
    <s v="תל אביב-יפו"/>
    <n v="5000"/>
    <s v="שדה יצחק"/>
    <n v="2562"/>
    <n v="4"/>
    <n v="4"/>
    <m/>
    <d v="2018-11-01T00:00:00"/>
    <m/>
    <m/>
    <m/>
    <m/>
    <m/>
    <m/>
    <m/>
    <m/>
    <m/>
    <m/>
    <s v="כמות קומות לתוספת: 6 קומה בה מתבצעת התוספת: תוספת קומות מ23 עד 28. 6 קומות משרדים שטח התוספת (מ&quot;ר): 9201.05 שטח דירה/משרד לאחר תוספת (מ&quot;ר): 46266.5 מבוקשים שינויים פנימיים הכוללים: שינויים מינוריים במרתפי החניה עקב ביצוע שימוש המקום כיום: בהיתר המבנה בבני"/>
    <m/>
    <m/>
    <m/>
    <n v="1973985"/>
    <n v="190830"/>
    <m/>
    <d v="2019-09-16T00:00:00"/>
    <m/>
    <m/>
    <n v="0"/>
    <m/>
    <m/>
    <m/>
    <m/>
    <m/>
    <m/>
    <m/>
    <m/>
    <m/>
    <m/>
    <m/>
    <n v="2018"/>
    <x v="6"/>
    <s v="בנייה"/>
    <s v="בנייה (שינויים)"/>
    <m/>
    <n v="1"/>
    <m/>
    <m/>
    <m/>
    <n v="2"/>
    <s v="להיתר"/>
    <m/>
    <x v="2"/>
    <m/>
    <m/>
    <m/>
    <m/>
    <m/>
    <m/>
    <m/>
    <m/>
    <m/>
    <m/>
    <m/>
    <m/>
    <m/>
    <s v="?"/>
    <s v="?"/>
    <b v="1"/>
    <m/>
    <m/>
    <m/>
    <m/>
    <m/>
    <m/>
    <m/>
    <m/>
    <m/>
    <m/>
    <m/>
    <m/>
    <m/>
    <m/>
    <m/>
    <m/>
    <m/>
    <m/>
  </r>
  <r>
    <n v="907"/>
    <m/>
    <m/>
    <m/>
    <m/>
    <m/>
    <m/>
    <m/>
    <m/>
    <m/>
    <m/>
    <n v="30792"/>
    <m/>
    <s v="תל אביב"/>
    <x v="36"/>
    <x v="165"/>
    <m/>
    <m/>
    <m/>
    <s v="רשויות"/>
    <s v="רשויות מקומיות - פינוי-בינוי"/>
    <s v="בביצוע"/>
    <n v="6904796"/>
    <s v="507 190633"/>
    <n v="507"/>
    <n v="190633"/>
    <s v="תוספות בניה"/>
    <s v="תוספת בניה או קומות (לא בק&quot;ק)"/>
    <n v="54066"/>
    <s v="תל אביב-יפו"/>
    <n v="5000"/>
    <s v="שדה יצחק"/>
    <n v="2562"/>
    <n v="4"/>
    <n v="4"/>
    <m/>
    <d v="2019-05-21T00:00:00"/>
    <m/>
    <m/>
    <m/>
    <m/>
    <m/>
    <m/>
    <m/>
    <m/>
    <m/>
    <m/>
    <s v="כמות קומות לתוספת: 6 קומה בה מתבצעת התוספת: תוספת קומות מ-29 עד 34. 6 קומות משרדים_x000d__x000d__x000a_"/>
    <m/>
    <m/>
    <m/>
    <n v="2051117"/>
    <n v="191013"/>
    <m/>
    <d v="2020-05-31T00:00:00"/>
    <m/>
    <m/>
    <m/>
    <m/>
    <m/>
    <m/>
    <m/>
    <m/>
    <m/>
    <m/>
    <m/>
    <m/>
    <m/>
    <m/>
    <n v="2019"/>
    <x v="2"/>
    <s v="בנייה"/>
    <s v="בנייה (שינויים)"/>
    <m/>
    <n v="1"/>
    <m/>
    <m/>
    <m/>
    <n v="2"/>
    <s v="להיתר"/>
    <m/>
    <x v="2"/>
    <m/>
    <m/>
    <s v="ידנית מהדטה"/>
    <n v="6904796"/>
    <n v="2051117"/>
    <m/>
    <m/>
    <m/>
    <m/>
    <m/>
    <m/>
    <m/>
    <m/>
    <s v="?"/>
    <s v="?"/>
    <b v="1"/>
    <m/>
    <m/>
    <m/>
    <m/>
    <m/>
    <m/>
    <m/>
    <m/>
    <m/>
    <m/>
    <m/>
    <m/>
    <m/>
    <m/>
    <m/>
    <m/>
    <m/>
    <m/>
  </r>
  <r>
    <n v="908"/>
    <m/>
    <m/>
    <m/>
    <m/>
    <m/>
    <m/>
    <m/>
    <m/>
    <m/>
    <m/>
    <n v="30792"/>
    <m/>
    <s v="תל אביב"/>
    <x v="36"/>
    <x v="165"/>
    <m/>
    <m/>
    <m/>
    <s v="רשויות"/>
    <s v="רשויות מקומיות - פינוי-בינוי"/>
    <s v="בביצוע"/>
    <n v="6982438"/>
    <s v="507 190633"/>
    <n v="507"/>
    <n v="190633"/>
    <s v="תוספות בניה"/>
    <s v="תוספת בניה או קומות (לא בק&quot;ק)"/>
    <n v="54066"/>
    <s v="תל אביב-יפו"/>
    <n v="5000"/>
    <s v="שדה יצחק"/>
    <n v="2562"/>
    <n v="4"/>
    <n v="4"/>
    <m/>
    <d v="2019-05-21T00:00:00"/>
    <m/>
    <m/>
    <m/>
    <m/>
    <m/>
    <m/>
    <m/>
    <m/>
    <m/>
    <m/>
    <s v="כמות קומות לתוספת: 6 קומה בה מתבצעת התוספת: תוספת קומות מ-29 עד 34. 6 קומות משרדים_x000d__x000d__x000a_"/>
    <m/>
    <m/>
    <m/>
    <s v="NULL"/>
    <m/>
    <m/>
    <m/>
    <m/>
    <m/>
    <m/>
    <m/>
    <m/>
    <m/>
    <m/>
    <m/>
    <m/>
    <m/>
    <m/>
    <m/>
    <m/>
    <m/>
    <n v="2019"/>
    <x v="0"/>
    <s v="בנייה"/>
    <m/>
    <m/>
    <m/>
    <m/>
    <m/>
    <m/>
    <n v="4"/>
    <s v="להיתר"/>
    <m/>
    <x v="0"/>
    <m/>
    <m/>
    <m/>
    <m/>
    <m/>
    <m/>
    <m/>
    <m/>
    <m/>
    <m/>
    <m/>
    <m/>
    <m/>
    <s v="?"/>
    <s v="?"/>
    <b v="1"/>
    <m/>
    <m/>
    <m/>
    <m/>
    <m/>
    <m/>
    <m/>
    <m/>
    <m/>
    <m/>
    <m/>
    <m/>
    <m/>
    <m/>
    <m/>
    <m/>
    <m/>
    <m/>
  </r>
  <r>
    <n v="910"/>
    <m/>
    <m/>
    <m/>
    <m/>
    <m/>
    <m/>
    <m/>
    <m/>
    <m/>
    <m/>
    <n v="4018"/>
    <m/>
    <s v="תל אביב"/>
    <x v="36"/>
    <x v="166"/>
    <m/>
    <m/>
    <m/>
    <s v="מיסוי"/>
    <s v="מיסוי - פינוי-בינוי"/>
    <s v="תכנית מאושרת עם פעילות יזמית"/>
    <n v="5327289"/>
    <s v="507 180428"/>
    <n v="507"/>
    <n v="180428"/>
    <s v="בניה חדשה"/>
    <s v="בניין מגורים גבוה (מעל 13 מ')"/>
    <n v="930041"/>
    <s v="תל אביב-יפו"/>
    <n v="5000"/>
    <s v="אינשטיין"/>
    <n v="126"/>
    <n v="41"/>
    <n v="41"/>
    <m/>
    <d v="2018-03-18T00:00:00"/>
    <m/>
    <m/>
    <m/>
    <m/>
    <n v="71"/>
    <m/>
    <m/>
    <m/>
    <m/>
    <m/>
    <s v="מספר קומות להריסה: 1 שטח הריסה (מ&quot;ר): 1427.59_x000d__x000a_ במרתפים: ללא מרתף_x000d__x000a_ בקומת הקרקע: אולם כניסה חדר אשפה כמות חדרי שירותים: 8_x000d__x000a_ בקומות: כמות קומות מגורים: 9 כמות יח&quot;ד מבוקשות: 71_x000d__x000a_ על הגג: חדרי יציאה חדר מכונות ומעלית חדר מכונות מיזוג אויר קולטי שמש חדר מדרגו"/>
    <m/>
    <m/>
    <m/>
    <s v="NULL"/>
    <m/>
    <m/>
    <m/>
    <m/>
    <m/>
    <m/>
    <m/>
    <m/>
    <m/>
    <m/>
    <m/>
    <m/>
    <m/>
    <m/>
    <m/>
    <m/>
    <m/>
    <n v="2018"/>
    <x v="0"/>
    <s v="הריסה"/>
    <m/>
    <m/>
    <m/>
    <m/>
    <m/>
    <m/>
    <n v="4"/>
    <s v="להיתר"/>
    <m/>
    <x v="0"/>
    <m/>
    <m/>
    <m/>
    <m/>
    <m/>
    <m/>
    <m/>
    <m/>
    <m/>
    <m/>
    <m/>
    <m/>
    <s v="מיצוי יח&quot;ד בפרויקט"/>
    <n v="0"/>
    <n v="0"/>
    <b v="1"/>
    <m/>
    <m/>
    <m/>
    <m/>
    <m/>
    <m/>
    <m/>
    <m/>
    <m/>
    <m/>
    <m/>
    <m/>
    <m/>
    <m/>
    <m/>
    <m/>
    <m/>
    <m/>
  </r>
  <r>
    <n v="909"/>
    <m/>
    <m/>
    <m/>
    <m/>
    <m/>
    <m/>
    <m/>
    <m/>
    <m/>
    <m/>
    <n v="4018"/>
    <m/>
    <s v="תל אביב"/>
    <x v="36"/>
    <x v="166"/>
    <m/>
    <m/>
    <m/>
    <s v="מיסוי"/>
    <s v="מיסוי - פינוי-בינוי"/>
    <s v="תכנית מאושרת עם פעילות יזמית"/>
    <n v="6983162"/>
    <s v="507 180428"/>
    <n v="507"/>
    <n v="180428"/>
    <s v="בניה חדשה"/>
    <s v="בניין מגורים גבוה (מעל 13 מ')"/>
    <n v="930041"/>
    <s v="תל אביב-יפו"/>
    <n v="5000"/>
    <s v="אינשטיין"/>
    <n v="126"/>
    <n v="41"/>
    <n v="41"/>
    <m/>
    <d v="2018-03-18T00:00:00"/>
    <m/>
    <m/>
    <n v="30"/>
    <n v="41"/>
    <n v="71"/>
    <m/>
    <m/>
    <m/>
    <m/>
    <m/>
    <s v="מספר קומות להריסה: 1 שטח הריסה (מ&quot;ר): 1427.59_x000d__x000a_ במרתפים: ללא מרתף_x000d__x000a_ בקומת הקרקע: אולם כניסה חדר אשפה כמות חדרי שירותים: 8_x000d__x000a_ בקומות: כמות קומות מגורים: 9 כמות יח&quot;ד מבוקשות: 71_x000d__x000a_ על הגג: חדרי יציאה חדר מכונות ומעלית חדר מכונות מיזוג אויר קולטי שמש חדר מדרגו"/>
    <m/>
    <m/>
    <m/>
    <n v="1974060"/>
    <n v="190786"/>
    <m/>
    <d v="2019-11-04T00:00:00"/>
    <m/>
    <m/>
    <n v="71"/>
    <n v="30"/>
    <m/>
    <n v="41"/>
    <m/>
    <n v="71"/>
    <m/>
    <m/>
    <m/>
    <m/>
    <m/>
    <m/>
    <n v="2018"/>
    <x v="6"/>
    <s v="הריסה"/>
    <s v="הריסה + חפירה ודיפון + בנייה"/>
    <m/>
    <n v="1"/>
    <m/>
    <m/>
    <m/>
    <n v="1"/>
    <s v="להיתר"/>
    <m/>
    <x v="1"/>
    <m/>
    <m/>
    <m/>
    <n v="6983162"/>
    <n v="1974060"/>
    <m/>
    <m/>
    <m/>
    <m/>
    <m/>
    <m/>
    <m/>
    <s v="מיצוי יח&quot;ד בפרויקט"/>
    <n v="0"/>
    <n v="0"/>
    <b v="1"/>
    <m/>
    <m/>
    <m/>
    <m/>
    <m/>
    <m/>
    <m/>
    <m/>
    <m/>
    <m/>
    <m/>
    <m/>
    <m/>
    <m/>
    <m/>
    <m/>
    <m/>
    <m/>
  </r>
  <r>
    <n v="1570"/>
    <m/>
    <m/>
    <m/>
    <m/>
    <m/>
    <m/>
    <m/>
    <m/>
    <m/>
    <m/>
    <n v="4018"/>
    <m/>
    <s v="תל אביב"/>
    <x v="36"/>
    <x v="166"/>
    <m/>
    <m/>
    <m/>
    <s v="מיסוי"/>
    <s v="פינוי-בינוי"/>
    <s v="תכנית מאושרת עם פעילות יזמית"/>
    <n v="7137885"/>
    <s v="507 180428"/>
    <n v="507"/>
    <n v="180428"/>
    <s v="בניה חדשה"/>
    <s v="בניין מגורים גבוה (מעל 13 מ')"/>
    <n v="930041"/>
    <s v="תל אביב-יפו"/>
    <n v="5000"/>
    <s v="אינשטיין"/>
    <n v="126"/>
    <n v="41"/>
    <n v="41"/>
    <s v=" "/>
    <d v="2018-03-18T00:00:00"/>
    <m/>
    <m/>
    <m/>
    <m/>
    <m/>
    <s v="2020_01"/>
    <d v="2020-11-01T21:03:32"/>
    <m/>
    <m/>
    <m/>
    <s v="מספר קומות להריסה: 1 שטח הריסה (מ&quot;ר): 1427.59   במרתפים: ללא מרתף   בקומת הקרקע: אולם כניסה חדר אשפה כמות חדרי שירותים: 8   בקומות: כמות קומות מגורים: 9 כמות יח&quot;ד מבוקשות: 71   על הגג: חדרי יציאה חדר מכונות ומעלית חדר מכונות מיזוג אויר קולטי שמש חדר מדרגות כללי   בחצר: גינה שטחים מרוצפים פרגולה גדר בגבולות מגרש בגובה (מטר): 1.1   פירוט נוסף: אין גדר בגבול מגרש"/>
    <s v="NULL"/>
    <s v="NULL"/>
    <s v="NULL"/>
    <n v="2052140"/>
    <n v="190786"/>
    <s v="בניה חדשה"/>
    <d v="2019-11-04T00:00:00"/>
    <m/>
    <m/>
    <n v="71"/>
    <m/>
    <m/>
    <m/>
    <m/>
    <m/>
    <m/>
    <m/>
    <s v="NULL"/>
    <s v="2020_01"/>
    <d v="2020-11-01T21:03:32"/>
    <s v="לפי גוש חלקה (מרץ 2021)"/>
    <n v="2018"/>
    <x v="6"/>
    <s v="הריסה +בנייה"/>
    <m/>
    <m/>
    <m/>
    <m/>
    <m/>
    <m/>
    <n v="4"/>
    <s v="להיתר"/>
    <m/>
    <x v="6"/>
    <m/>
    <m/>
    <m/>
    <m/>
    <m/>
    <m/>
    <m/>
    <m/>
    <m/>
    <m/>
    <m/>
    <m/>
    <s v="מיצוי יח&quot;ד בפרויקט"/>
    <n v="0"/>
    <n v="0"/>
    <b v="1"/>
    <m/>
    <m/>
    <m/>
    <m/>
    <m/>
    <m/>
    <m/>
    <m/>
    <m/>
    <m/>
    <m/>
    <m/>
    <m/>
    <m/>
    <m/>
    <m/>
    <m/>
    <m/>
  </r>
  <r>
    <n v="912"/>
    <m/>
    <m/>
    <m/>
    <m/>
    <m/>
    <m/>
    <m/>
    <m/>
    <m/>
    <m/>
    <n v="4018"/>
    <m/>
    <s v="תל אביב"/>
    <x v="36"/>
    <x v="166"/>
    <m/>
    <m/>
    <m/>
    <s v="מיסוי"/>
    <s v="מיסוי - פינוי-בינוי"/>
    <s v="תכנית מאושרת עם פעילות יזמית"/>
    <n v="5327452"/>
    <s v="507 180749"/>
    <n v="507"/>
    <n v="180749"/>
    <s v="בניה חדשה"/>
    <s v="בניין רב קומות (מעל 29 מ')"/>
    <n v="930041"/>
    <s v="תל אביב-יפו"/>
    <n v="5000"/>
    <s v="אינשטיין"/>
    <n v="126"/>
    <n v="41"/>
    <n v="41"/>
    <m/>
    <d v="2018-05-21T00:00:00"/>
    <m/>
    <m/>
    <m/>
    <m/>
    <n v="73"/>
    <m/>
    <m/>
    <m/>
    <m/>
    <m/>
    <s v="במרתפים: ללא מרתף_x000d__x000a_ בקומת הקרקע: אולם כניסה חדר אשפה כמות חדרי שירותים: 3_x000d__x000a_ בקומות: כמות קומות מגורים: 18 כמות יח&quot;ד מבוקשות: 73_x000d__x000a_ על הגג: חדרי יציאה חדר מכונות ומעלית קולטי שמש חדר מדרגות כללי_x000d__x000a_ בחצר: גינה שטחים מרוצפים פרגולה גדר בגבולות מגרש בגובה (מטר)"/>
    <m/>
    <m/>
    <m/>
    <s v="NULL"/>
    <m/>
    <m/>
    <m/>
    <m/>
    <m/>
    <m/>
    <m/>
    <m/>
    <m/>
    <m/>
    <m/>
    <m/>
    <m/>
    <m/>
    <m/>
    <m/>
    <m/>
    <n v="2018"/>
    <x v="0"/>
    <s v="בנייה"/>
    <m/>
    <m/>
    <m/>
    <m/>
    <m/>
    <m/>
    <n v="4"/>
    <s v="להיתר"/>
    <m/>
    <x v="0"/>
    <m/>
    <m/>
    <m/>
    <m/>
    <m/>
    <m/>
    <m/>
    <m/>
    <m/>
    <m/>
    <m/>
    <m/>
    <s v="מיצוי יח&quot;ד בפרויקט"/>
    <n v="0"/>
    <n v="0"/>
    <b v="1"/>
    <m/>
    <m/>
    <m/>
    <m/>
    <m/>
    <m/>
    <m/>
    <m/>
    <m/>
    <m/>
    <m/>
    <m/>
    <m/>
    <m/>
    <m/>
    <m/>
    <m/>
    <m/>
  </r>
  <r>
    <n v="911"/>
    <m/>
    <m/>
    <m/>
    <m/>
    <m/>
    <m/>
    <m/>
    <m/>
    <m/>
    <m/>
    <n v="4018"/>
    <m/>
    <s v="תל אביב"/>
    <x v="36"/>
    <x v="166"/>
    <m/>
    <m/>
    <m/>
    <s v="מיסוי"/>
    <s v="מיסוי - פינוי-בינוי"/>
    <s v="תכנית מאושרת עם פעילות יזמית"/>
    <n v="6985171"/>
    <s v="507 180749"/>
    <n v="507"/>
    <n v="180749"/>
    <s v="בניה חדשה"/>
    <s v="בניין רב קומות (מעל 29 מ')"/>
    <n v="930041"/>
    <s v="תל אביב-יפו"/>
    <n v="5000"/>
    <s v="אינשטיין"/>
    <n v="126"/>
    <n v="41"/>
    <n v="41"/>
    <m/>
    <d v="2018-05-21T00:00:00"/>
    <m/>
    <m/>
    <n v="30"/>
    <n v="43"/>
    <n v="73"/>
    <m/>
    <m/>
    <m/>
    <m/>
    <m/>
    <s v="במרתפים: ללא מרתף_x000d__x000a_ בקומת הקרקע: אולם כניסה חדר אשפה כמות חדרי שירותים: 3_x000d__x000a_ בקומות: כמות קומות מגורים: 18 כמות יח&quot;ד מבוקשות: 73_x000d__x000a_ על הגג: חדרי יציאה חדר מכונות ומעלית קולטי שמש חדר מדרגות כללי_x000d__x000a_ בחצר: גינה שטחים מרוצפים פרגולה גדר בגבולות מגרש בגובה (מטר)"/>
    <m/>
    <m/>
    <m/>
    <n v="1974523"/>
    <n v="190785"/>
    <m/>
    <d v="2019-11-04T00:00:00"/>
    <m/>
    <m/>
    <n v="73"/>
    <n v="30"/>
    <m/>
    <n v="43"/>
    <m/>
    <n v="73"/>
    <m/>
    <m/>
    <m/>
    <m/>
    <m/>
    <m/>
    <n v="2018"/>
    <x v="6"/>
    <s v="בנייה"/>
    <s v="בנייה"/>
    <m/>
    <n v="2"/>
    <m/>
    <m/>
    <m/>
    <n v="1"/>
    <s v="להיתר"/>
    <m/>
    <x v="1"/>
    <m/>
    <m/>
    <m/>
    <n v="6985171"/>
    <n v="1974523"/>
    <m/>
    <m/>
    <m/>
    <m/>
    <m/>
    <m/>
    <m/>
    <s v="מיצוי יח&quot;ד בפרויקט"/>
    <n v="0"/>
    <n v="0"/>
    <b v="1"/>
    <m/>
    <m/>
    <m/>
    <m/>
    <m/>
    <m/>
    <m/>
    <m/>
    <m/>
    <m/>
    <m/>
    <m/>
    <m/>
    <m/>
    <m/>
    <m/>
    <m/>
    <m/>
  </r>
  <r>
    <n v="1542"/>
    <m/>
    <m/>
    <m/>
    <m/>
    <m/>
    <m/>
    <m/>
    <m/>
    <m/>
    <m/>
    <n v="4018"/>
    <m/>
    <s v="תל אביב"/>
    <x v="36"/>
    <x v="166"/>
    <m/>
    <m/>
    <m/>
    <s v="מיסוי"/>
    <s v="פינוי-בינוי"/>
    <s v="תכנית מאושרת עם פעילות יזמית"/>
    <n v="7135736"/>
    <s v="507 201079"/>
    <n v="507"/>
    <n v="201079"/>
    <s v="תוספות בניה"/>
    <s v="תוספות בניה שונות (כולל קומת קרקע)"/>
    <n v="930041"/>
    <s v="תל אביב-יפו"/>
    <n v="5000"/>
    <s v="אינשטיין"/>
    <n v="126"/>
    <n v="41"/>
    <n v="41"/>
    <s v=" "/>
    <d v="2020-08-04T00:00:00"/>
    <m/>
    <m/>
    <m/>
    <m/>
    <m/>
    <s v="2020_01"/>
    <d v="2020-11-01T21:03:32"/>
    <m/>
    <m/>
    <m/>
    <s v="קומה בה מתבצעת התוספת: כל הקומות - שינינו את עובי הקירות בכל המבנה, מבוקשים שינויים פנימיים: שינויים בחזיתות המבנה - שינוי מקומות חלונות ומידות פתחים בכל החזיתות במבנה.    שינוי בסימון חניות ומחסנים בקומות המרתפים.   שינויים פנימיים בחלוקת קירות הפנים של הדירות., תוספת אחרת: שינוי בעובי קירות בכל המבנה כתוצאה משינוי זה יש שינוי בחישובי שטחים, שימוש המקום כיום: בהיתר בקשת היתר זו  (היתר שינויים)    מתבסס על ההיתר 6443 שאושר,  "/>
    <s v="NULL"/>
    <s v="NULL"/>
    <s v="NULL"/>
    <s v="NULL"/>
    <m/>
    <m/>
    <m/>
    <m/>
    <m/>
    <m/>
    <m/>
    <m/>
    <m/>
    <m/>
    <m/>
    <m/>
    <m/>
    <m/>
    <s v="NULL"/>
    <s v="NULL"/>
    <s v="לפי גוש חלקה (מרץ 2021)"/>
    <n v="2020"/>
    <x v="0"/>
    <s v="בנייה (שינויים)"/>
    <m/>
    <m/>
    <n v="1"/>
    <m/>
    <m/>
    <m/>
    <n v="2"/>
    <s v="להיתר"/>
    <m/>
    <x v="0"/>
    <m/>
    <m/>
    <m/>
    <m/>
    <m/>
    <m/>
    <m/>
    <m/>
    <m/>
    <m/>
    <m/>
    <m/>
    <s v="מיצוי יח&quot;ד בפרויקט"/>
    <n v="0"/>
    <n v="0"/>
    <b v="1"/>
    <m/>
    <m/>
    <m/>
    <m/>
    <m/>
    <m/>
    <m/>
    <s v="לא היו החלטות בבקשה"/>
    <m/>
    <m/>
    <m/>
    <m/>
    <m/>
    <m/>
    <m/>
    <m/>
    <m/>
    <m/>
  </r>
  <r>
    <n v="1557"/>
    <m/>
    <m/>
    <m/>
    <s v="אותו בניין של אנישטיין 4"/>
    <m/>
    <m/>
    <m/>
    <m/>
    <m/>
    <m/>
    <n v="4018"/>
    <m/>
    <s v="תל אביב"/>
    <x v="36"/>
    <x v="166"/>
    <m/>
    <m/>
    <m/>
    <s v="מיסוי"/>
    <s v="פינוי-בינוי"/>
    <s v="תכנית מאושרת עם פעילות יזמית"/>
    <n v="7136949"/>
    <s v="507 201165"/>
    <n v="507"/>
    <n v="201165"/>
    <s v="תוספות בניה"/>
    <s v="תוספות בניה שונות (כולל קומת קרקע)"/>
    <n v="930041"/>
    <s v="תל אביב-יפו"/>
    <n v="5000"/>
    <s v="טאגור רבינדרנת"/>
    <n v="174"/>
    <n v="2"/>
    <n v="2"/>
    <s v=" "/>
    <d v="2020-08-20T00:00:00"/>
    <m/>
    <m/>
    <m/>
    <m/>
    <m/>
    <s v="2020_01"/>
    <d v="2020-11-01T21:03:32"/>
    <m/>
    <m/>
    <m/>
    <s v="כיוון התוספת: לחזית, כיוון התוספת: לאחור, כיוון התוספת: לצד, מבוקשים שינויים פנימיים: שינויים בחזיות המבנה - שינוי מקומות חלונות ומידות פתחים בכל החזיתות של המבנה.   שינויים פנימיים בחלוקת קירות הפנים של הדירות.   , תוספת אחרת: שינוי בעובי קירות בכל המבנה כתוצאה משינוי זה יש שינוי בחישובי שטחים,    העבודות המבוקשות בהיתר כוללות הוספת צובר גז חדש, או העתקה של צובר קיים: לא"/>
    <s v="NULL"/>
    <s v="NULL"/>
    <s v="NULL"/>
    <s v="NULL"/>
    <m/>
    <m/>
    <m/>
    <m/>
    <m/>
    <m/>
    <m/>
    <m/>
    <m/>
    <m/>
    <m/>
    <m/>
    <m/>
    <m/>
    <s v="NULL"/>
    <s v="NULL"/>
    <s v="לפי גוש חלקה (מרץ 2021)"/>
    <n v="2020"/>
    <x v="0"/>
    <s v="בנייה (שינויים)"/>
    <m/>
    <m/>
    <n v="2"/>
    <m/>
    <m/>
    <m/>
    <n v="2"/>
    <s v="להיתר"/>
    <m/>
    <x v="0"/>
    <m/>
    <m/>
    <m/>
    <m/>
    <m/>
    <m/>
    <m/>
    <m/>
    <m/>
    <m/>
    <m/>
    <m/>
    <s v="מיצוי יח&quot;ד בפרויקט"/>
    <n v="0"/>
    <n v="0"/>
    <b v="1"/>
    <m/>
    <m/>
    <m/>
    <m/>
    <m/>
    <m/>
    <m/>
    <s v="לא היו החלטות בבקשה"/>
    <m/>
    <m/>
    <m/>
    <m/>
    <m/>
    <m/>
    <m/>
    <m/>
    <m/>
    <m/>
  </r>
  <r>
    <n v="913"/>
    <m/>
    <m/>
    <m/>
    <m/>
    <m/>
    <m/>
    <m/>
    <m/>
    <m/>
    <m/>
    <n v="4167"/>
    <m/>
    <s v="תל אביב"/>
    <x v="36"/>
    <x v="167"/>
    <m/>
    <m/>
    <m/>
    <s v="מיסוי"/>
    <s v="פינוי-בינוי"/>
    <s v="בביצוע"/>
    <n v="3673067"/>
    <s v="507 161064"/>
    <n v="507"/>
    <n v="161064"/>
    <m/>
    <s v="הריסה - הריסה"/>
    <n v="635064"/>
    <s v="תל אביב-יפו"/>
    <n v="5000"/>
    <s v="לה גארדיה"/>
    <n v="2648"/>
    <n v="64"/>
    <n v="64"/>
    <m/>
    <d v="2016-05-29T00:00:00"/>
    <m/>
    <m/>
    <m/>
    <m/>
    <m/>
    <m/>
    <m/>
    <m/>
    <m/>
    <m/>
    <s v="הריסת מבנה קיים הכולל 3 קומות מגורים_x000d__x000a_"/>
    <m/>
    <m/>
    <m/>
    <s v="NULL"/>
    <m/>
    <m/>
    <m/>
    <m/>
    <m/>
    <m/>
    <m/>
    <m/>
    <m/>
    <m/>
    <m/>
    <m/>
    <m/>
    <m/>
    <m/>
    <m/>
    <s v="שליפה לפי תבעות (אוגוסט 2020)"/>
    <n v="2016"/>
    <x v="0"/>
    <s v="הריסה"/>
    <m/>
    <m/>
    <n v="1"/>
    <m/>
    <m/>
    <m/>
    <n v="2"/>
    <s v="להיתר"/>
    <m/>
    <x v="0"/>
    <m/>
    <m/>
    <m/>
    <m/>
    <m/>
    <m/>
    <m/>
    <m/>
    <m/>
    <m/>
    <m/>
    <m/>
    <s v="מיצוי יח&quot;ד בפרויקט"/>
    <n v="0"/>
    <n v="0"/>
    <b v="1"/>
    <m/>
    <m/>
    <m/>
    <m/>
    <m/>
    <m/>
    <m/>
    <m/>
    <m/>
    <m/>
    <m/>
    <m/>
    <m/>
    <m/>
    <m/>
    <m/>
    <m/>
    <m/>
  </r>
  <r>
    <n v="914"/>
    <m/>
    <m/>
    <m/>
    <m/>
    <m/>
    <m/>
    <m/>
    <m/>
    <m/>
    <m/>
    <n v="4167"/>
    <m/>
    <s v="תל אביב"/>
    <x v="36"/>
    <x v="167"/>
    <m/>
    <m/>
    <m/>
    <s v="מיסוי"/>
    <s v="מיסוי - פינוי-בינוי"/>
    <s v="בביצוע"/>
    <n v="3672236"/>
    <s v="507 160232"/>
    <n v="507"/>
    <n v="160232"/>
    <m/>
    <s v="בניה חדשה - בניין מגורים גבוה (מעל 13 מ'"/>
    <m/>
    <s v="תל אביב-יפו"/>
    <n v="5000"/>
    <s v="לה גוארדיה"/>
    <n v="2648"/>
    <n v="64"/>
    <n v="64"/>
    <m/>
    <d v="2016-02-02T00:00:00"/>
    <m/>
    <m/>
    <n v="72"/>
    <n v="203"/>
    <n v="275"/>
    <m/>
    <m/>
    <m/>
    <m/>
    <m/>
    <s v="הריסת מבנה קיים הכולל 3 קומות מגורים_x000d__x000a_הקמת מבנה חדש הכולל: מרתף ,קומה מפולשת,9.00 קומות מגורים ,ובהן 275יח&quot;ד _x000d__x000a_המרתפים כוללים: מחסן,חניה, ח. אשפה ומ. טכניות._x000d__x000a_קומת קרקע הכוללת: אולם כניסה,חדר גז,ח. כושר, משרדי ניהול ח. אחזקה_x000d__x000a_על הגג: חדרי יציאה,קולטי שמש,"/>
    <m/>
    <m/>
    <m/>
    <n v="1532411"/>
    <n v="9999997"/>
    <m/>
    <d v="2017-12-31T00:00:00"/>
    <m/>
    <m/>
    <m/>
    <n v="72"/>
    <m/>
    <n v="203"/>
    <m/>
    <n v="275"/>
    <m/>
    <m/>
    <m/>
    <m/>
    <m/>
    <m/>
    <n v="2016"/>
    <x v="7"/>
    <s v="הריסה + בנייה"/>
    <m/>
    <m/>
    <n v="1"/>
    <m/>
    <m/>
    <m/>
    <n v="1"/>
    <s v="להיתר"/>
    <m/>
    <x v="1"/>
    <m/>
    <s v="דטה מהעבר"/>
    <s v="דטה מהעבר"/>
    <n v="3672236"/>
    <n v="1532411"/>
    <m/>
    <m/>
    <m/>
    <m/>
    <m/>
    <m/>
    <m/>
    <s v="מיצוי יח&quot;ד בפרויקט"/>
    <n v="0"/>
    <n v="0"/>
    <b v="1"/>
    <m/>
    <m/>
    <m/>
    <m/>
    <m/>
    <m/>
    <m/>
    <m/>
    <m/>
    <m/>
    <m/>
    <m/>
    <m/>
    <m/>
    <m/>
    <m/>
    <m/>
    <m/>
  </r>
  <r>
    <n v="916"/>
    <m/>
    <m/>
    <m/>
    <m/>
    <m/>
    <m/>
    <m/>
    <m/>
    <m/>
    <m/>
    <n v="4288"/>
    <m/>
    <s v="תל אביב"/>
    <x v="36"/>
    <x v="168"/>
    <m/>
    <m/>
    <m/>
    <s v="מיסוי"/>
    <s v="פינוי-בינוי"/>
    <s v="תכנית מאושרת עם פעילות יזמית"/>
    <n v="3649978"/>
    <s v="507 51129"/>
    <n v="507"/>
    <n v="51129"/>
    <m/>
    <s v="בניה חדשה - בניין גבוה"/>
    <n v="4145070"/>
    <s v="תל אביב-יפו"/>
    <n v="5000"/>
    <s v="מח&quot;ל"/>
    <n v="2958"/>
    <n v="70"/>
    <n v="70"/>
    <m/>
    <d v="2005-09-15T00:00:00"/>
    <m/>
    <m/>
    <m/>
    <m/>
    <n v="96"/>
    <m/>
    <m/>
    <m/>
    <m/>
    <m/>
    <s v="הריסת מבנה קיים הכולל 1 קומות מגורים_x000d__x000a_הקמת מבנה חדש הכולל: מרתף/ים,קומה מפולשת,12 קומות מגורים ,96 יח&quot;ד_x000d__x000a_המרתפים כוללים: חניה, מתקנים טכניים ומבואות._x000d__x000a_קומת קרקע הכוללת: אולם כניסה,חדר אשפה,מתקנים טכניים, מחסנים_x000d__x000a_על הגג: קולטי שמש,חדר מכונות מעלית,חדר מכונ"/>
    <m/>
    <m/>
    <m/>
    <n v="282052"/>
    <n v="60498"/>
    <m/>
    <d v="2006-07-26T00:00:00"/>
    <m/>
    <m/>
    <n v="96"/>
    <m/>
    <m/>
    <m/>
    <m/>
    <m/>
    <m/>
    <m/>
    <m/>
    <m/>
    <m/>
    <s v="שליפת כתובות (אוגוסט 2020)"/>
    <n v="2005"/>
    <x v="19"/>
    <s v="הריסה + בנייה"/>
    <m/>
    <m/>
    <m/>
    <m/>
    <m/>
    <m/>
    <s v="?"/>
    <s v="להיתר"/>
    <s v="בקשה מ2005, האם פב?"/>
    <x v="5"/>
    <s v="?"/>
    <m/>
    <m/>
    <n v="3649978"/>
    <n v="282052"/>
    <m/>
    <m/>
    <m/>
    <m/>
    <m/>
    <m/>
    <m/>
    <m/>
    <n v="294"/>
    <n v="294"/>
    <b v="1"/>
    <m/>
    <m/>
    <m/>
    <m/>
    <m/>
    <m/>
    <m/>
    <m/>
    <m/>
    <m/>
    <m/>
    <m/>
    <m/>
    <m/>
    <m/>
    <m/>
    <m/>
    <m/>
  </r>
  <r>
    <n v="922"/>
    <m/>
    <m/>
    <m/>
    <m/>
    <m/>
    <m/>
    <m/>
    <m/>
    <m/>
    <m/>
    <n v="4288"/>
    <m/>
    <s v="תל אביב"/>
    <x v="36"/>
    <x v="168"/>
    <m/>
    <m/>
    <m/>
    <s v="מיסוי"/>
    <s v="פינוי-בינוי"/>
    <s v="תכנית מאושרת עם פעילות יזמית"/>
    <n v="5282502"/>
    <s v="507 141885"/>
    <n v="507"/>
    <n v="141885"/>
    <s v="תוספות בניה"/>
    <s v="תוספת בניה לפי תמ&quot;א 38"/>
    <n v="4176025"/>
    <s v="תל אביב-יפו"/>
    <n v="5000"/>
    <s v="מעפילי אגוז"/>
    <n v="2960"/>
    <n v="25"/>
    <n v="25"/>
    <m/>
    <d v="2014-09-16T00:00:00"/>
    <m/>
    <n v="0"/>
    <m/>
    <m/>
    <n v="40"/>
    <m/>
    <m/>
    <m/>
    <m/>
    <m/>
    <s v="בקשה לתוספת בניה:  תוספת 2.65 קומות לבניין, הכוללות 40 יחידות דיור_x000d__x000a_תוספת בניה בקומה: 1 - 4,לחזית,לצד,בשטח של 226.3 מ&quot;ר_x000d__x000a_שינויים פנימיים הכוללים: שינוי תכנית תנועה וחניה הכל לפי תמ&quot;א 38+ג1 , תוספת 56 מקומות חניה_x000d__x000a_המקום משמש כיום למגורים בהיתר"/>
    <m/>
    <m/>
    <m/>
    <s v="NULL"/>
    <m/>
    <m/>
    <m/>
    <m/>
    <m/>
    <m/>
    <m/>
    <m/>
    <m/>
    <m/>
    <m/>
    <m/>
    <m/>
    <m/>
    <m/>
    <m/>
    <s v="שליפת כתובות (אוגוסט 2020)"/>
    <n v="2014"/>
    <x v="0"/>
    <s v="בנייה"/>
    <m/>
    <m/>
    <m/>
    <m/>
    <m/>
    <m/>
    <n v="4"/>
    <s v="להיתר"/>
    <m/>
    <x v="0"/>
    <m/>
    <m/>
    <m/>
    <m/>
    <m/>
    <m/>
    <m/>
    <m/>
    <m/>
    <m/>
    <m/>
    <m/>
    <m/>
    <n v="294"/>
    <n v="294"/>
    <b v="1"/>
    <m/>
    <m/>
    <m/>
    <m/>
    <m/>
    <m/>
    <m/>
    <m/>
    <m/>
    <m/>
    <m/>
    <m/>
    <m/>
    <m/>
    <m/>
    <m/>
    <m/>
    <m/>
  </r>
  <r>
    <n v="923"/>
    <m/>
    <m/>
    <m/>
    <m/>
    <m/>
    <m/>
    <m/>
    <m/>
    <m/>
    <m/>
    <n v="4288"/>
    <m/>
    <s v="תל אביב"/>
    <x v="36"/>
    <x v="168"/>
    <m/>
    <m/>
    <m/>
    <s v="מיסוי"/>
    <s v="פינוי-בינוי"/>
    <s v="תכנית מאושרת עם פעילות יזמית"/>
    <n v="5325690"/>
    <s v="507 141885"/>
    <n v="507"/>
    <n v="141885"/>
    <s v="תוספות בניה"/>
    <s v="תוספת בניה לפי תמ&quot;א 38"/>
    <n v="4176025"/>
    <s v="תל אביב-יפו"/>
    <n v="5000"/>
    <s v="מעפילי אגוז"/>
    <n v="2960"/>
    <n v="25"/>
    <n v="25"/>
    <m/>
    <d v="2014-09-16T00:00:00"/>
    <m/>
    <m/>
    <m/>
    <m/>
    <n v="40"/>
    <m/>
    <m/>
    <m/>
    <m/>
    <m/>
    <s v="בקשה לתוספת בניה:  תוספת 2.65 קומות לבניין, הכוללות 40 יחידות דיור_x000d__x000a_תוספת בניה בקומה: 1 - 4,לחזית,לצד,בשטח של 226.3 מ&quot;ר_x000d__x000a_שינויים פנימיים הכוללים: שינוי תכנית תנועה וחניה הכל לפי תמ&quot;א 38+ג1 , תוספת 56 מקומות חניה_x000d__x000a_המקום משמש כיום למגורים בהיתר"/>
    <m/>
    <m/>
    <m/>
    <s v="NULL"/>
    <m/>
    <m/>
    <m/>
    <m/>
    <m/>
    <m/>
    <m/>
    <m/>
    <m/>
    <m/>
    <m/>
    <m/>
    <m/>
    <m/>
    <m/>
    <m/>
    <s v="שליפת כתובות (אוגוסט 2020)"/>
    <n v="2014"/>
    <x v="0"/>
    <s v="בנייה"/>
    <m/>
    <m/>
    <m/>
    <m/>
    <m/>
    <m/>
    <n v="4"/>
    <s v="להיתר"/>
    <m/>
    <x v="0"/>
    <m/>
    <m/>
    <m/>
    <m/>
    <m/>
    <m/>
    <m/>
    <m/>
    <m/>
    <m/>
    <m/>
    <m/>
    <m/>
    <n v="294"/>
    <n v="294"/>
    <b v="1"/>
    <m/>
    <m/>
    <m/>
    <m/>
    <m/>
    <m/>
    <m/>
    <m/>
    <m/>
    <m/>
    <m/>
    <m/>
    <m/>
    <m/>
    <m/>
    <m/>
    <m/>
    <m/>
  </r>
  <r>
    <n v="924"/>
    <m/>
    <m/>
    <m/>
    <m/>
    <m/>
    <m/>
    <m/>
    <m/>
    <m/>
    <m/>
    <n v="4288"/>
    <m/>
    <s v="תל אביב"/>
    <x v="36"/>
    <x v="168"/>
    <m/>
    <m/>
    <m/>
    <s v="מיסוי"/>
    <s v="פינוי-בינוי"/>
    <s v="תכנית מאושרת עם פעילות יזמית"/>
    <n v="5283326"/>
    <s v="507 161072"/>
    <n v="507"/>
    <n v="161072"/>
    <s v="תוספות בניה"/>
    <s v="תוספת בניה לפי תמ&quot;א 38"/>
    <n v="4176025"/>
    <s v="תל אביב-יפו"/>
    <n v="5000"/>
    <s v="מעפילי אגוז"/>
    <n v="2960"/>
    <n v="25"/>
    <n v="25"/>
    <m/>
    <d v="2016-05-30T00:00:00"/>
    <m/>
    <n v="0"/>
    <m/>
    <m/>
    <n v="55"/>
    <m/>
    <m/>
    <m/>
    <m/>
    <m/>
    <s v="בקשה לתוספת בניה:  תוספת 2.650 קומות לבניין, הכוללות 55 יחידות דיור_x000d__x000a_תוספת בניה בקומה: 1 - 4,לחזית,לצד_x000d__x000a_שינויים פנימיים הכוללים: שינוי תכנית תנועה וחניה הכל לפי תמ&quot;א 38+ג1 , תוספת 56 מקומות חניה_x000d__x000a_המקום משמש כיום למגורים בהיתר"/>
    <m/>
    <m/>
    <m/>
    <s v="NULL"/>
    <m/>
    <m/>
    <m/>
    <m/>
    <m/>
    <m/>
    <m/>
    <m/>
    <m/>
    <m/>
    <m/>
    <m/>
    <m/>
    <m/>
    <m/>
    <m/>
    <s v="שליפת כתובות (אוגוסט 2020)"/>
    <n v="2016"/>
    <x v="0"/>
    <s v="בנייה"/>
    <m/>
    <m/>
    <m/>
    <m/>
    <m/>
    <m/>
    <n v="4"/>
    <s v="להיתר"/>
    <m/>
    <x v="0"/>
    <m/>
    <m/>
    <m/>
    <m/>
    <m/>
    <m/>
    <m/>
    <m/>
    <m/>
    <m/>
    <m/>
    <m/>
    <m/>
    <n v="294"/>
    <n v="294"/>
    <b v="1"/>
    <m/>
    <m/>
    <m/>
    <m/>
    <m/>
    <m/>
    <m/>
    <m/>
    <m/>
    <m/>
    <m/>
    <m/>
    <m/>
    <m/>
    <m/>
    <m/>
    <m/>
    <m/>
  </r>
  <r>
    <n v="2018"/>
    <m/>
    <m/>
    <m/>
    <s v="ספק"/>
    <m/>
    <m/>
    <m/>
    <m/>
    <m/>
    <m/>
    <n v="4288"/>
    <m/>
    <s v="תל אביב"/>
    <x v="36"/>
    <x v="168"/>
    <m/>
    <m/>
    <m/>
    <s v="מיסוי"/>
    <s v="פינוי-בינוי"/>
    <s v="תכנית מאושרת עם פעילות יזמית"/>
    <n v="7497880"/>
    <s v="507 210963"/>
    <n v="507"/>
    <n v="210963"/>
    <s v="שינויים"/>
    <s v="שינוי ללא תוספת שטח/חזית"/>
    <n v="4176025"/>
    <s v="תל אביב -יפו"/>
    <n v="5000"/>
    <s v="מעפילי אגוז"/>
    <n v="2960"/>
    <n v="25"/>
    <n v="25"/>
    <s v=" "/>
    <d v="2021-07-20T00:00:00"/>
    <s v="NULL"/>
    <s v="NULL"/>
    <m/>
    <m/>
    <m/>
    <s v="2021_04"/>
    <d v="2021-09-14T12:11:15"/>
    <s v="NULL"/>
    <s v="NULL"/>
    <s v="NULL"/>
    <s v="מספר קומות להריסה (סה&quot;כ הקומות במבנה או מספר מבנים על המגרש): 1, שטח הריסה (מ&quot;ר): 298.27, _x000d__x000d__x000a_אחר: אין, מספר תכנית הרחבה: תמ&quot;א 38, קומה בה מתבצעת התוספת: 0, מבוקשים שינויים פנימיים: צימצום שטח חניה תת קרקעית , התאמות תכנוניות קטנות בקומות 0-7 ._x000d__x000d__x000a_ראה דף פירוט שינויים, תוספת אחרת: אין, שימוש המקום כיום: בהיתר מגורים, _x000d__x000d__x000a_בקומת הגג: חומר הפרגולה: 0, הדירה, לרבות הבנייה על הגג קיימת בהיתר משנת: 2019, גובה המבנה הקיים (מטר): 26.31, _x000d__x000d__x000a_שימוש חורג: שימוש נוכחי (דירת מגורים, מחסן וכד' על פי הרשום בהיתר התקף): מגורים, שימוש מבוקש: מגורים, למקום אין כניסה נפרדת, בתחום המגרש לא ניתן להסדיר חניה פיזית, _x000d__x000d__x000a__x000d__x000d__x000a_בריכה: קומה: אין, מיקום: אין, גודל: אין, _x000d__x000d__x000a_נפח חפירה (מ&quot;ק): 4,274.00, העבודות המבוקשות בהיתר אינן כוללות הוספת צובר גז חדש, או העתקה של צובר קיים, _x000d__x000d__x000a_גן ילדים: קיים ממ&quot;ד: לא"/>
    <s v="NULL"/>
    <s v="NULL"/>
    <s v="NULL"/>
    <s v="NULL"/>
    <m/>
    <s v="NULL"/>
    <m/>
    <m/>
    <m/>
    <m/>
    <m/>
    <m/>
    <m/>
    <m/>
    <m/>
    <m/>
    <m/>
    <m/>
    <m/>
    <m/>
    <s v="גוש חלקה"/>
    <n v="2021"/>
    <x v="0"/>
    <s v="הריסה + בנייה"/>
    <m/>
    <m/>
    <m/>
    <m/>
    <m/>
    <m/>
    <s v="?"/>
    <s v="להיתר"/>
    <s v="תמא או פב"/>
    <x v="0"/>
    <m/>
    <m/>
    <m/>
    <m/>
    <m/>
    <m/>
    <m/>
    <m/>
    <m/>
    <m/>
    <m/>
    <m/>
    <m/>
    <n v="294"/>
    <n v="294"/>
    <b v="1"/>
    <m/>
    <m/>
    <m/>
    <m/>
    <m/>
    <m/>
    <m/>
    <m/>
    <m/>
    <m/>
    <m/>
    <m/>
    <m/>
    <m/>
    <m/>
    <m/>
    <m/>
    <m/>
  </r>
  <r>
    <n v="935"/>
    <m/>
    <m/>
    <m/>
    <m/>
    <m/>
    <m/>
    <m/>
    <m/>
    <m/>
    <m/>
    <n v="4288"/>
    <m/>
    <s v="תל אביב"/>
    <x v="36"/>
    <x v="168"/>
    <m/>
    <m/>
    <m/>
    <s v="מיסוי"/>
    <s v="מיסוי - פינוי-בינוי"/>
    <s v="תכנית מאושרת עם פעילות יזמית"/>
    <n v="6983351"/>
    <s v="507 190287"/>
    <n v="507"/>
    <n v="190287"/>
    <s v="שינויים"/>
    <s v="הארכת תוקף החלטה"/>
    <n v="4176066"/>
    <s v="תל אביב-יפו"/>
    <n v="5000"/>
    <s v="מעפילי אגוז"/>
    <n v="2960"/>
    <n v="66"/>
    <n v="66"/>
    <m/>
    <d v="2019-02-13T00:00:00"/>
    <m/>
    <m/>
    <m/>
    <m/>
    <m/>
    <m/>
    <m/>
    <m/>
    <m/>
    <m/>
    <s v="כמות קומות לתוספת: 2.6 כמות יח&quot;ד לתוספת: 28 אחר:_x000d__x000d__x000a_"/>
    <m/>
    <m/>
    <m/>
    <s v="NULL"/>
    <m/>
    <m/>
    <m/>
    <m/>
    <m/>
    <m/>
    <m/>
    <m/>
    <m/>
    <m/>
    <m/>
    <m/>
    <m/>
    <m/>
    <m/>
    <m/>
    <m/>
    <n v="2019"/>
    <x v="0"/>
    <s v="בנייה"/>
    <m/>
    <m/>
    <m/>
    <m/>
    <m/>
    <m/>
    <n v="4"/>
    <s v="להיתר"/>
    <m/>
    <x v="0"/>
    <m/>
    <m/>
    <m/>
    <m/>
    <m/>
    <m/>
    <m/>
    <m/>
    <m/>
    <m/>
    <m/>
    <m/>
    <m/>
    <n v="294"/>
    <n v="294"/>
    <b v="1"/>
    <m/>
    <m/>
    <m/>
    <m/>
    <m/>
    <m/>
    <m/>
    <m/>
    <m/>
    <m/>
    <m/>
    <m/>
    <m/>
    <m/>
    <m/>
    <m/>
    <m/>
    <m/>
  </r>
  <r>
    <n v="940"/>
    <m/>
    <m/>
    <m/>
    <m/>
    <m/>
    <m/>
    <m/>
    <m/>
    <m/>
    <m/>
    <n v="4288"/>
    <m/>
    <s v="תל אביב"/>
    <x v="36"/>
    <x v="168"/>
    <m/>
    <m/>
    <m/>
    <s v="מיסוי"/>
    <s v="מיסוי - פינוי-בינוי"/>
    <s v="תכנית מאושרת עם פעילות יזמית"/>
    <n v="6904580"/>
    <s v="507 180257"/>
    <n v="507"/>
    <n v="180257"/>
    <s v="תוספות בניה"/>
    <s v="תוספת בניה לפי תמ&quot;א 38"/>
    <n v="4225006"/>
    <s v="תל אביב-יפו"/>
    <n v="5000"/>
    <s v="קהילת ברזיל"/>
    <n v="2982"/>
    <n v="6"/>
    <n v="6"/>
    <m/>
    <d v="2018-02-14T00:00:00"/>
    <m/>
    <m/>
    <m/>
    <m/>
    <m/>
    <m/>
    <m/>
    <m/>
    <m/>
    <m/>
    <s v="כמות קומות לתוספת: 3 כמות יח&quot;ד לתוספת: 18 אחר: מספר תכנית הרחבה: 2382_x000d__x000a_"/>
    <m/>
    <m/>
    <m/>
    <s v="NULL"/>
    <m/>
    <m/>
    <m/>
    <m/>
    <m/>
    <m/>
    <m/>
    <m/>
    <m/>
    <m/>
    <m/>
    <m/>
    <m/>
    <m/>
    <m/>
    <m/>
    <m/>
    <n v="2018"/>
    <x v="0"/>
    <s v="בנייה"/>
    <m/>
    <m/>
    <m/>
    <m/>
    <m/>
    <m/>
    <n v="4"/>
    <s v="להיתר"/>
    <m/>
    <x v="0"/>
    <m/>
    <m/>
    <m/>
    <m/>
    <m/>
    <m/>
    <m/>
    <m/>
    <m/>
    <m/>
    <m/>
    <m/>
    <m/>
    <n v="294"/>
    <n v="294"/>
    <b v="1"/>
    <m/>
    <m/>
    <m/>
    <m/>
    <m/>
    <m/>
    <m/>
    <m/>
    <m/>
    <m/>
    <m/>
    <m/>
    <m/>
    <m/>
    <m/>
    <m/>
    <m/>
    <m/>
  </r>
  <r>
    <n v="941"/>
    <m/>
    <m/>
    <m/>
    <m/>
    <m/>
    <m/>
    <m/>
    <m/>
    <m/>
    <m/>
    <n v="4288"/>
    <m/>
    <s v="תל אביב"/>
    <x v="36"/>
    <x v="168"/>
    <m/>
    <m/>
    <m/>
    <s v="מיסוי"/>
    <s v="מיסוי - פינוי-בינוי"/>
    <s v="תכנית מאושרת עם פעילות יזמית"/>
    <n v="6983830"/>
    <s v="507 180257"/>
    <n v="507"/>
    <n v="180257"/>
    <s v="תוספות בניה"/>
    <s v="תוספת בניה לפי תמ&quot;א 38"/>
    <n v="4225006"/>
    <s v="תל אביב-יפו"/>
    <n v="5000"/>
    <s v="קהילת ברזיל"/>
    <n v="2982"/>
    <n v="6"/>
    <n v="6"/>
    <m/>
    <d v="2018-02-14T00:00:00"/>
    <m/>
    <m/>
    <m/>
    <m/>
    <m/>
    <m/>
    <m/>
    <m/>
    <m/>
    <m/>
    <s v="כמות קומות לתוספת: 3 כמות יח&quot;ד לתוספת: 18 אחר: מספר תכנית הרחבה: 2382_x000d__x000a_"/>
    <m/>
    <m/>
    <m/>
    <s v="NULL"/>
    <m/>
    <m/>
    <m/>
    <m/>
    <m/>
    <m/>
    <m/>
    <m/>
    <m/>
    <m/>
    <m/>
    <m/>
    <m/>
    <m/>
    <m/>
    <m/>
    <m/>
    <n v="2018"/>
    <x v="0"/>
    <s v="בנייה"/>
    <m/>
    <m/>
    <m/>
    <m/>
    <m/>
    <m/>
    <n v="4"/>
    <s v="להיתר"/>
    <m/>
    <x v="0"/>
    <m/>
    <m/>
    <m/>
    <m/>
    <m/>
    <m/>
    <m/>
    <m/>
    <m/>
    <m/>
    <m/>
    <m/>
    <m/>
    <n v="294"/>
    <n v="294"/>
    <b v="1"/>
    <m/>
    <m/>
    <m/>
    <m/>
    <m/>
    <m/>
    <m/>
    <m/>
    <m/>
    <m/>
    <m/>
    <m/>
    <m/>
    <m/>
    <m/>
    <m/>
    <m/>
    <m/>
  </r>
  <r>
    <n v="1588"/>
    <m/>
    <m/>
    <m/>
    <m/>
    <m/>
    <m/>
    <m/>
    <m/>
    <m/>
    <m/>
    <n v="4288"/>
    <m/>
    <s v="תל אביב"/>
    <x v="36"/>
    <x v="168"/>
    <m/>
    <m/>
    <m/>
    <s v="מיסוי"/>
    <s v="פינוי-בינוי"/>
    <s v="תכנית מאושרת עם פעילות יזמית"/>
    <n v="7138984"/>
    <s v="507 180257"/>
    <n v="507"/>
    <n v="180257"/>
    <s v="תוספות בניה"/>
    <s v="תוספת בניה לפי תמ&quot;א 38"/>
    <n v="4225006"/>
    <s v="תל אביב-יפו"/>
    <n v="5000"/>
    <s v="קהילת ברזיל"/>
    <n v="2982"/>
    <n v="6"/>
    <n v="6"/>
    <s v=" "/>
    <d v="2018-02-14T00:00:00"/>
    <m/>
    <m/>
    <m/>
    <m/>
    <m/>
    <s v="2020_01"/>
    <d v="2020-11-01T21:03:32"/>
    <m/>
    <m/>
    <m/>
    <s v="כמות קומות לתוספת: 3 כמות יח&quot;ד לתוספת: 18 אחר: מספר תכנית הרחבה: 2382  "/>
    <s v="NULL"/>
    <s v="NULL"/>
    <s v="NULL"/>
    <n v="2052376"/>
    <n v="200061"/>
    <s v="תוספות בניה"/>
    <d v="2020-03-09T00:00:00"/>
    <m/>
    <m/>
    <n v="18"/>
    <m/>
    <m/>
    <m/>
    <m/>
    <m/>
    <m/>
    <m/>
    <s v="NULL"/>
    <s v="2020_01"/>
    <d v="2020-11-01T21:03:32"/>
    <s v="לפי גוש חלקה (מרץ 2021)"/>
    <n v="2018"/>
    <x v="2"/>
    <s v="בנייה"/>
    <m/>
    <m/>
    <m/>
    <m/>
    <m/>
    <m/>
    <n v="4"/>
    <s v="להיתר"/>
    <m/>
    <x v="0"/>
    <m/>
    <m/>
    <m/>
    <m/>
    <m/>
    <m/>
    <m/>
    <m/>
    <m/>
    <m/>
    <m/>
    <m/>
    <m/>
    <n v="294"/>
    <n v="294"/>
    <b v="1"/>
    <m/>
    <m/>
    <m/>
    <m/>
    <m/>
    <m/>
    <m/>
    <m/>
    <m/>
    <m/>
    <m/>
    <m/>
    <m/>
    <m/>
    <m/>
    <m/>
    <m/>
    <m/>
  </r>
  <r>
    <n v="1592"/>
    <m/>
    <m/>
    <m/>
    <m/>
    <m/>
    <m/>
    <m/>
    <m/>
    <m/>
    <m/>
    <n v="4288"/>
    <m/>
    <s v="תל אביב"/>
    <x v="36"/>
    <x v="168"/>
    <m/>
    <m/>
    <m/>
    <s v="מיסוי"/>
    <s v="פינוי-בינוי"/>
    <s v="תכנית מאושרת עם פעילות יזמית"/>
    <n v="7240886"/>
    <s v="507 180257"/>
    <n v="507"/>
    <n v="180257"/>
    <s v="תוספות בניה"/>
    <s v="תוספת בניה לפי תמ&quot;א 38"/>
    <n v="4225006"/>
    <s v="תל אביב-יפו"/>
    <n v="5000"/>
    <s v="קהילת ברזיל"/>
    <n v="2982"/>
    <n v="6"/>
    <n v="6"/>
    <s v=" "/>
    <d v="2018-02-14T00:00:00"/>
    <m/>
    <m/>
    <m/>
    <m/>
    <m/>
    <s v="2020_04"/>
    <d v="2021-01-28T10:47:24"/>
    <m/>
    <m/>
    <m/>
    <s v="כמות קומות לתוספת: 3 כמות יח&quot;ד לתוספת: 18 אחר: מספר תכנית הרחבה: 2382  "/>
    <s v="NULL"/>
    <s v="NULL"/>
    <s v="NULL"/>
    <n v="2071507"/>
    <n v="200061"/>
    <s v="תוספות בניה"/>
    <d v="2020-03-09T00:00:00"/>
    <m/>
    <m/>
    <n v="18"/>
    <m/>
    <m/>
    <m/>
    <m/>
    <m/>
    <m/>
    <m/>
    <s v="NULL"/>
    <s v="2020_04"/>
    <d v="2021-01-28T10:47:24"/>
    <s v="לפי גוש חלקה (מרץ 2021)"/>
    <n v="2018"/>
    <x v="2"/>
    <s v="בנייה"/>
    <m/>
    <m/>
    <m/>
    <m/>
    <m/>
    <m/>
    <n v="4"/>
    <s v="להיתר"/>
    <m/>
    <x v="0"/>
    <m/>
    <m/>
    <m/>
    <m/>
    <m/>
    <m/>
    <m/>
    <m/>
    <m/>
    <m/>
    <m/>
    <m/>
    <m/>
    <n v="294"/>
    <n v="294"/>
    <b v="1"/>
    <m/>
    <m/>
    <m/>
    <m/>
    <m/>
    <m/>
    <m/>
    <m/>
    <m/>
    <m/>
    <m/>
    <m/>
    <m/>
    <m/>
    <m/>
    <m/>
    <m/>
    <m/>
  </r>
  <r>
    <n v="1615"/>
    <m/>
    <m/>
    <m/>
    <m/>
    <m/>
    <m/>
    <m/>
    <m/>
    <m/>
    <m/>
    <n v="4288"/>
    <m/>
    <s v="תל אביב"/>
    <x v="36"/>
    <x v="168"/>
    <m/>
    <m/>
    <m/>
    <s v="מיסוי"/>
    <s v="פינוי-בינוי"/>
    <s v="תכנית מאושרת עם פעילות יזמית"/>
    <n v="7242713"/>
    <s v="507 201240"/>
    <n v="507"/>
    <n v="201240"/>
    <s v="בניה חדשה"/>
    <s v="מרתפים "/>
    <n v="4102041"/>
    <s v="תל אביב-יפו"/>
    <n v="5000"/>
    <s v="ששת הימים"/>
    <n v="2959"/>
    <n v="34"/>
    <n v="34"/>
    <s v=" "/>
    <d v="2020-09-06T00:00:00"/>
    <m/>
    <m/>
    <m/>
    <m/>
    <m/>
    <s v="2020_04"/>
    <d v="2021-01-28T10:47:24"/>
    <m/>
    <m/>
    <m/>
    <s v="מספר קומות להריסה: 9, שטח הריסה (מ&quot;ר): 355.82,    במרתפים: מרתף אחד בלבד, חדרי עזר,  "/>
    <s v="NULL"/>
    <s v="NULL"/>
    <s v="NULL"/>
    <s v="NULL"/>
    <m/>
    <m/>
    <m/>
    <m/>
    <m/>
    <m/>
    <m/>
    <m/>
    <m/>
    <m/>
    <m/>
    <m/>
    <m/>
    <m/>
    <s v="NULL"/>
    <s v="NULL"/>
    <s v="לפי גוש חלקה (מרץ 2021)"/>
    <n v="2020"/>
    <x v="0"/>
    <s v="בנייה"/>
    <m/>
    <m/>
    <n v="1"/>
    <m/>
    <m/>
    <m/>
    <n v="1"/>
    <s v="להיתר"/>
    <m/>
    <x v="0"/>
    <m/>
    <m/>
    <m/>
    <m/>
    <m/>
    <m/>
    <m/>
    <m/>
    <m/>
    <m/>
    <m/>
    <m/>
    <m/>
    <n v="294"/>
    <n v="294"/>
    <b v="1"/>
    <m/>
    <m/>
    <m/>
    <m/>
    <m/>
    <m/>
    <m/>
    <s v="לא היו החלטות בבקשה"/>
    <m/>
    <m/>
    <m/>
    <m/>
    <m/>
    <s v="פיש"/>
    <m/>
    <m/>
    <m/>
    <m/>
  </r>
  <r>
    <n v="1558"/>
    <m/>
    <m/>
    <m/>
    <m/>
    <m/>
    <m/>
    <m/>
    <m/>
    <m/>
    <m/>
    <n v="4288"/>
    <m/>
    <s v="תל אביב"/>
    <x v="36"/>
    <x v="168"/>
    <m/>
    <m/>
    <m/>
    <s v="מיסוי"/>
    <s v="פינוי-בינוי"/>
    <s v="תכנית מאושרת עם פעילות יזמית"/>
    <n v="7137034"/>
    <s v="507 201239"/>
    <n v="507"/>
    <n v="201239"/>
    <s v="בניה חדשה"/>
    <s v="בניין רב קומות (מעל 29 מ')"/>
    <n v="4146036"/>
    <s v="תל אביב-יפו"/>
    <n v="5000"/>
    <s v="ששת הימים"/>
    <n v="2959"/>
    <n v="36"/>
    <n v="36"/>
    <m/>
    <d v="2020-09-06T00:00:00"/>
    <m/>
    <m/>
    <m/>
    <m/>
    <n v="200"/>
    <s v="2020_01"/>
    <d v="2020-11-01T21:03:32"/>
    <m/>
    <m/>
    <m/>
    <s v="מספר קומות להריסה: 37, שטח הריסה (מ&quot;ר): 6591.7,    במרתפים: מספר מרתפים, אחר: חניון, חדרים טכניים, מחסנים, חדרי אשפה.,    בקומת הקרקע: אולם כניסה, אחר: חדרי עגלות,    בקומות: כמות קומות מגורים: 16, כמות יח&quot;ד מבוקשות: 200,    על הגג: חדרי יציאה,    בחצר: גינה, שטחים מרוצפים,    העבודות המבוקשות בהיתר כוללות הוספת צובר גז חדש, או העתקה של צובר קיים: כן"/>
    <s v="NULL"/>
    <s v="NULL"/>
    <s v="NULL"/>
    <s v="NULL"/>
    <m/>
    <m/>
    <m/>
    <m/>
    <m/>
    <m/>
    <m/>
    <m/>
    <m/>
    <m/>
    <m/>
    <m/>
    <m/>
    <m/>
    <s v="NULL"/>
    <s v="NULL"/>
    <s v="לפי גוש חלקה (מרץ 2021)"/>
    <n v="2020"/>
    <x v="0"/>
    <s v="הריסה + בנייה"/>
    <m/>
    <m/>
    <n v="2"/>
    <m/>
    <m/>
    <m/>
    <n v="1"/>
    <s v="להיתר"/>
    <m/>
    <x v="0"/>
    <m/>
    <m/>
    <m/>
    <m/>
    <m/>
    <m/>
    <m/>
    <m/>
    <m/>
    <m/>
    <m/>
    <m/>
    <m/>
    <n v="294"/>
    <n v="294"/>
    <b v="1"/>
    <m/>
    <m/>
    <m/>
    <m/>
    <m/>
    <m/>
    <m/>
    <s v="לא היו החלטות בבקשה"/>
    <m/>
    <m/>
    <m/>
    <m/>
    <m/>
    <s v="פיש"/>
    <m/>
    <m/>
    <m/>
    <m/>
  </r>
  <r>
    <n v="944"/>
    <m/>
    <m/>
    <m/>
    <m/>
    <m/>
    <m/>
    <m/>
    <m/>
    <m/>
    <m/>
    <n v="4288"/>
    <m/>
    <s v="תל אביב"/>
    <x v="36"/>
    <x v="168"/>
    <m/>
    <m/>
    <m/>
    <s v="מיסוי"/>
    <s v="פינוי-בינוי"/>
    <s v="תכנית מאושרת עם פעילות יזמית"/>
    <n v="6904998"/>
    <s v="507 171331"/>
    <n v="507"/>
    <n v="171331"/>
    <s v="בניה חדשה"/>
    <s v="בניין רב קומות (מעל 29 מ')"/>
    <n v="4146048"/>
    <s v="תל אביב-יפו"/>
    <n v="5000"/>
    <s v="ששת הימים"/>
    <n v="2959"/>
    <n v="48"/>
    <n v="48"/>
    <m/>
    <d v="2017-08-13T00:00:00"/>
    <m/>
    <m/>
    <m/>
    <m/>
    <n v="58"/>
    <m/>
    <m/>
    <m/>
    <m/>
    <m/>
    <s v="הקמת מבנה חדש הכולל: קומה מפולשת,13.0 קומות מגורים ,ובהן 58יח&quot;ד _x000d__x000a_קומת קרקע הכוללת: חדר אשפה,מועדון דיירים_x000d__x000a_על הגג: קולטי שמש,חדר מדרגות כללי,חדר מכונות מעלית,חדר מכונות מזוג אוויר,פרגולה_x000d__x000a_בחצר: 66 מקומות חניה,גינה,שטחים מרוצפים,פרגולה,מועדון דיירים_x000d__x000a_"/>
    <m/>
    <m/>
    <m/>
    <s v="NULL"/>
    <m/>
    <m/>
    <m/>
    <m/>
    <m/>
    <m/>
    <m/>
    <m/>
    <m/>
    <m/>
    <m/>
    <m/>
    <m/>
    <m/>
    <m/>
    <m/>
    <s v="שליפה לפי תבעות (אוגוסט 2020)"/>
    <n v="2017"/>
    <x v="0"/>
    <s v="בנייה"/>
    <m/>
    <m/>
    <n v="3"/>
    <m/>
    <m/>
    <m/>
    <n v="1"/>
    <s v="להיתר"/>
    <s v="אם שייך לפינוי בינוי"/>
    <x v="0"/>
    <m/>
    <m/>
    <m/>
    <m/>
    <m/>
    <m/>
    <m/>
    <m/>
    <m/>
    <m/>
    <m/>
    <m/>
    <m/>
    <n v="294"/>
    <n v="294"/>
    <b v="1"/>
    <m/>
    <m/>
    <m/>
    <m/>
    <m/>
    <m/>
    <m/>
    <s v="אישור בתנאים"/>
    <m/>
    <m/>
    <m/>
    <m/>
    <m/>
    <s v="פיש"/>
    <m/>
    <m/>
    <m/>
    <m/>
  </r>
  <r>
    <n v="945"/>
    <m/>
    <m/>
    <m/>
    <m/>
    <m/>
    <m/>
    <m/>
    <m/>
    <m/>
    <m/>
    <n v="4288"/>
    <m/>
    <s v="תל אביב"/>
    <x v="36"/>
    <x v="168"/>
    <m/>
    <m/>
    <m/>
    <s v="מיסוי"/>
    <s v="פינוי-בינוי"/>
    <s v="תכנית מאושרת עם פעילות יזמית"/>
    <n v="6982993"/>
    <s v="507 171331"/>
    <n v="507"/>
    <n v="171331"/>
    <s v="בניה חדשה"/>
    <s v="בניין רב קומות (מעל 29 מ')"/>
    <n v="4146048"/>
    <s v="תל אביב-יפו"/>
    <n v="5000"/>
    <s v="ששת הימים"/>
    <n v="2959"/>
    <n v="48"/>
    <n v="48"/>
    <m/>
    <d v="2017-08-13T00:00:00"/>
    <m/>
    <m/>
    <m/>
    <m/>
    <n v="58"/>
    <m/>
    <m/>
    <m/>
    <m/>
    <m/>
    <s v="הקמת מבנה חדש הכולל: קומה מפולשת,13.0 קומות מגורים ,ובהן 58יח&quot;ד _x000d__x000a_קומת קרקע הכוללת: חדר אשפה,מועדון דיירים_x000d__x000a_על הגג: קולטי שמש,חדר מדרגות כללי,חדר מכונות מעלית,חדר מכונות מזוג אוויר,פרגולה_x000d__x000a_בחצר: 66 מקומות חניה,גינה,שטחים מרוצפים,פרגולה,מועדון דיירים_x000d__x000a_"/>
    <m/>
    <m/>
    <m/>
    <s v="NULL"/>
    <m/>
    <m/>
    <m/>
    <m/>
    <m/>
    <m/>
    <m/>
    <m/>
    <m/>
    <m/>
    <m/>
    <m/>
    <m/>
    <m/>
    <m/>
    <m/>
    <s v="שליפה לפי תבעות (אוגוסט 2020)"/>
    <n v="2017"/>
    <x v="0"/>
    <s v="בנייה"/>
    <m/>
    <m/>
    <m/>
    <m/>
    <m/>
    <m/>
    <n v="4"/>
    <s v="להיתר"/>
    <m/>
    <x v="0"/>
    <m/>
    <m/>
    <m/>
    <m/>
    <m/>
    <m/>
    <m/>
    <m/>
    <m/>
    <m/>
    <m/>
    <m/>
    <m/>
    <n v="294"/>
    <n v="294"/>
    <b v="1"/>
    <m/>
    <m/>
    <m/>
    <m/>
    <m/>
    <m/>
    <m/>
    <m/>
    <m/>
    <m/>
    <m/>
    <m/>
    <m/>
    <m/>
    <m/>
    <m/>
    <m/>
    <m/>
  </r>
  <r>
    <n v="1572"/>
    <m/>
    <m/>
    <m/>
    <m/>
    <m/>
    <m/>
    <m/>
    <m/>
    <m/>
    <m/>
    <n v="4288"/>
    <m/>
    <s v="תל אביב"/>
    <x v="36"/>
    <x v="168"/>
    <m/>
    <m/>
    <m/>
    <s v="מיסוי"/>
    <s v="פינוי-בינוי"/>
    <s v="תכנית מאושרת עם פעילות יזמית"/>
    <n v="7138029"/>
    <s v="507 171331"/>
    <n v="507"/>
    <n v="171331"/>
    <s v="בניה חדשה"/>
    <s v="בניין רב קומות (מעל 29 מ')"/>
    <n v="4146048"/>
    <s v="תל אביב-יפו"/>
    <n v="5000"/>
    <s v="ששת הימים"/>
    <n v="2959"/>
    <n v="48"/>
    <n v="48"/>
    <s v=" "/>
    <d v="2017-08-13T00:00:00"/>
    <m/>
    <m/>
    <m/>
    <m/>
    <m/>
    <s v="2020_01"/>
    <d v="2020-11-01T21:03:32"/>
    <m/>
    <m/>
    <m/>
    <s v="הקמת מבנה חדש הכולל: קומה מפולשת,13.0 קומות מגורים ,ובהן 58יח&quot;ד   קומת קרקע הכוללת: חדר אשפה,מועדון דיירים  על הגג: קולטי שמש,חדר מדרגות כללי,חדר מכונות מעלית,חדר מכונות מזוג אוויר,פרגולה  בחצר: 66 מקומות חניה,גינה,שטחים מרוצפים,פרגולה,מועדון דיירים  "/>
    <s v="NULL"/>
    <s v="NULL"/>
    <s v="NULL"/>
    <s v="NULL"/>
    <m/>
    <m/>
    <m/>
    <m/>
    <m/>
    <m/>
    <m/>
    <m/>
    <m/>
    <m/>
    <m/>
    <m/>
    <m/>
    <s v="NULL"/>
    <s v="NULL"/>
    <s v="NULL"/>
    <s v="לפי תכנית (מרץ 2021)"/>
    <n v="2017"/>
    <x v="0"/>
    <s v="בנייה"/>
    <m/>
    <m/>
    <m/>
    <m/>
    <m/>
    <m/>
    <n v="4"/>
    <s v="להיתר"/>
    <m/>
    <x v="0"/>
    <m/>
    <m/>
    <m/>
    <m/>
    <m/>
    <m/>
    <m/>
    <m/>
    <m/>
    <m/>
    <m/>
    <m/>
    <m/>
    <n v="294"/>
    <n v="294"/>
    <b v="1"/>
    <m/>
    <m/>
    <m/>
    <m/>
    <m/>
    <m/>
    <m/>
    <m/>
    <m/>
    <m/>
    <m/>
    <m/>
    <m/>
    <m/>
    <m/>
    <m/>
    <m/>
    <m/>
  </r>
  <r>
    <n v="2020"/>
    <m/>
    <m/>
    <m/>
    <s v="?"/>
    <m/>
    <m/>
    <m/>
    <m/>
    <m/>
    <m/>
    <n v="4206"/>
    <m/>
    <s v="תל אביב"/>
    <x v="36"/>
    <x v="169"/>
    <m/>
    <m/>
    <m/>
    <s v="מיסוי"/>
    <s v="פינוי-בינוי"/>
    <s v="תכנית מאושרת עם פעילות יזמית"/>
    <n v="7498907"/>
    <s v="507 210055"/>
    <n v="507"/>
    <n v="210055"/>
    <s v="בניה חדשה"/>
    <s v="בניין מגורים גבוה (מעל 13 מ')"/>
    <n v="134014"/>
    <s v="תל אביב -יפו"/>
    <n v="5000"/>
    <s v="אלחנן יצחק"/>
    <n v="1319"/>
    <n v="14"/>
    <n v="14"/>
    <s v=" "/>
    <d v="2021-01-11T00:00:00"/>
    <s v="NULL"/>
    <s v="NULL"/>
    <m/>
    <m/>
    <n v="17"/>
    <s v="2021_04"/>
    <d v="2021-09-14T12:11:15"/>
    <s v="NULL"/>
    <s v="NULL"/>
    <s v="מהות הבקשה"/>
    <s v="מספר קומות להריסה (סה&quot;כ הקומות במבנה או מספר מבנים על המגרש): 1, שטח הריסה (מ&quot;ר): 126.33, _x000d__x000a_במרתפים: מספר מרתפים, מקלט, חדרי עזר, _x000d__x000a_בקומת הקרקע: אחר: מסחר ומגורים, כמות חנויות: 2, _x000d__x000a_בקומות: כמות קומות מגורים: 3, כמות יח&quot;ד מבוקשות: 17, _x000d__x000a_על הגג: קולטי שמש, _x000d__x000a_בחצר: גינה, שטחים מרוצפים, גדר בגבולות מגרש בגובה (מטר): 46, _x000d_"/>
    <s v="NULL"/>
    <s v="NULL"/>
    <s v="NULL"/>
    <s v="NULL"/>
    <m/>
    <s v="NULL"/>
    <m/>
    <m/>
    <m/>
    <m/>
    <m/>
    <m/>
    <m/>
    <m/>
    <m/>
    <m/>
    <m/>
    <m/>
    <m/>
    <m/>
    <s v="גוש חלקה"/>
    <n v="2021"/>
    <x v="0"/>
    <s v="הריסה + בנייה"/>
    <m/>
    <m/>
    <n v="1"/>
    <m/>
    <m/>
    <m/>
    <s v="אם פב אז מובילה"/>
    <s v="להיתר"/>
    <s v="האם שייך לפב?"/>
    <x v="0"/>
    <m/>
    <m/>
    <m/>
    <m/>
    <m/>
    <m/>
    <m/>
    <m/>
    <m/>
    <m/>
    <m/>
    <m/>
    <m/>
    <n v="51"/>
    <n v="51"/>
    <b v="1"/>
    <m/>
    <m/>
    <m/>
    <m/>
    <m/>
    <m/>
    <m/>
    <m/>
    <m/>
    <m/>
    <m/>
    <m/>
    <m/>
    <m/>
    <m/>
    <m/>
    <m/>
    <m/>
  </r>
  <r>
    <n v="951"/>
    <m/>
    <m/>
    <m/>
    <m/>
    <m/>
    <m/>
    <m/>
    <m/>
    <m/>
    <m/>
    <n v="31146"/>
    <m/>
    <s v="תל אביב"/>
    <x v="36"/>
    <x v="170"/>
    <m/>
    <m/>
    <m/>
    <s v="רשויות"/>
    <s v="פינוי-בינוי"/>
    <s v="בביצוע + מבנים מאוכלסים"/>
    <n v="3663685"/>
    <s v="507 120966"/>
    <n v="507"/>
    <n v="120966"/>
    <m/>
    <s v="בניה חדשה - בניה בשלבים"/>
    <n v="2032004"/>
    <s v="תל אביב-יפו"/>
    <n v="5000"/>
    <s v="אח&quot;י דקר"/>
    <n v="380"/>
    <n v="4"/>
    <n v="4"/>
    <m/>
    <d v="2012-05-30T00:00:00"/>
    <m/>
    <m/>
    <n v="12"/>
    <n v="76"/>
    <n v="88"/>
    <m/>
    <m/>
    <m/>
    <m/>
    <m/>
    <s v="הריסת מבנה קיים הכולל 3 קומות מגורים_x000d__x000a_פירוט נוסף: חפירה ודיפון + הריסה+ עוגנים גידור ושילוט האתר."/>
    <m/>
    <m/>
    <m/>
    <n v="295759"/>
    <n v="130530"/>
    <m/>
    <d v="2013-05-12T00:00:00"/>
    <m/>
    <m/>
    <n v="0"/>
    <n v="12"/>
    <m/>
    <n v="76"/>
    <m/>
    <n v="88"/>
    <m/>
    <m/>
    <s v="הריסת מבנה קיים הכולל 3 קומות מגורים_x000d__x000a_פירוט נוסף: חפירה ודיפון + הריסה+ עוגנים גידור ושילוט האתר."/>
    <m/>
    <m/>
    <s v="שליפה לפי תבעות (אוגוסט 2020)"/>
    <n v="2012"/>
    <x v="11"/>
    <s v="הריסה + חפירה ודיפון "/>
    <s v="הריסה + חפירה ודיפון "/>
    <m/>
    <n v="2"/>
    <m/>
    <m/>
    <m/>
    <n v="1"/>
    <s v="להיתר"/>
    <m/>
    <x v="1"/>
    <m/>
    <m/>
    <m/>
    <n v="3663685"/>
    <n v="295759"/>
    <m/>
    <m/>
    <m/>
    <m/>
    <m/>
    <m/>
    <m/>
    <s v="מיצוי יח&quot;ד בפרויקט"/>
    <n v="2"/>
    <n v="2"/>
    <b v="1"/>
    <m/>
    <m/>
    <m/>
    <m/>
    <m/>
    <m/>
    <m/>
    <m/>
    <m/>
    <m/>
    <m/>
    <m/>
    <m/>
    <m/>
    <m/>
    <m/>
    <m/>
    <m/>
  </r>
  <r>
    <n v="952"/>
    <m/>
    <m/>
    <m/>
    <m/>
    <m/>
    <m/>
    <m/>
    <m/>
    <m/>
    <m/>
    <n v="31146"/>
    <m/>
    <s v="תל אביב"/>
    <x v="36"/>
    <x v="170"/>
    <m/>
    <m/>
    <m/>
    <s v="רשויות"/>
    <s v="רשויות מקומיות - פינוי-בינוי"/>
    <s v="בביצוע + מבנים מאוכלסים"/>
    <n v="3663745"/>
    <s v="507 121031"/>
    <n v="507"/>
    <n v="121031"/>
    <m/>
    <s v="בניה חדשה - בניין רב קומות"/>
    <n v="2032004"/>
    <s v="תל אביב-יפו"/>
    <n v="5000"/>
    <s v="אח&quot;י דקר"/>
    <n v="380"/>
    <n v="4"/>
    <n v="4"/>
    <m/>
    <d v="2012-06-10T00:00:00"/>
    <m/>
    <m/>
    <m/>
    <m/>
    <n v="88"/>
    <m/>
    <m/>
    <m/>
    <m/>
    <m/>
    <s v="הריסת מבנה קיים הכולל 3 קומות מגורים  הקמת מבנה חדש הכולל: מרתף ,קומה מפולשת,24 קומות מגורים ,ובהן 88יח&quot;ד   המרתפים כוללים: מחסן  קומת קרקע הכוללת: אולם כניסה,חדר אשפה  על הגג: חדר מדרגות כללי,חדר מכונות מעלית  בחצר: גינה,שטחים מרוצפים  "/>
    <m/>
    <m/>
    <m/>
    <s v="NULL"/>
    <n v="140177"/>
    <m/>
    <d v="2014-02-12T00:00:00"/>
    <m/>
    <m/>
    <m/>
    <m/>
    <m/>
    <m/>
    <m/>
    <m/>
    <m/>
    <m/>
    <m/>
    <m/>
    <m/>
    <m/>
    <n v="2012"/>
    <x v="8"/>
    <s v="הריסה + בנייה"/>
    <m/>
    <s v="ההיתר לא נמצא באתר העירייה"/>
    <n v="2"/>
    <m/>
    <m/>
    <m/>
    <n v="2"/>
    <s v="להיתר"/>
    <m/>
    <x v="2"/>
    <m/>
    <m/>
    <s v="אתר העירייה"/>
    <m/>
    <m/>
    <m/>
    <m/>
    <m/>
    <m/>
    <m/>
    <m/>
    <m/>
    <s v="מיצוי יח&quot;ד בפרויקט"/>
    <n v="2"/>
    <n v="2"/>
    <b v="1"/>
    <m/>
    <m/>
    <m/>
    <m/>
    <m/>
    <m/>
    <m/>
    <m/>
    <m/>
    <m/>
    <m/>
    <m/>
    <m/>
    <m/>
    <m/>
    <m/>
    <m/>
    <m/>
  </r>
  <r>
    <n v="953"/>
    <m/>
    <m/>
    <m/>
    <m/>
    <m/>
    <m/>
    <m/>
    <m/>
    <m/>
    <m/>
    <n v="31146"/>
    <m/>
    <s v="תל אביב"/>
    <x v="36"/>
    <x v="170"/>
    <m/>
    <m/>
    <m/>
    <s v="רשויות"/>
    <s v="פינוי-בינוי"/>
    <s v="בביצוע + מבנים מאוכלסים"/>
    <n v="3663742"/>
    <s v="507 121027"/>
    <n v="507"/>
    <n v="121027"/>
    <m/>
    <s v="בניה חדשה - בניין גבוה"/>
    <n v="2029013"/>
    <s v="תל אביב-יפו"/>
    <n v="5000"/>
    <s v="בית אל"/>
    <n v="373"/>
    <n v="13"/>
    <n v="13"/>
    <m/>
    <d v="2012-06-07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s v="NULL"/>
    <m/>
    <m/>
    <m/>
    <m/>
    <m/>
    <m/>
    <m/>
    <m/>
    <m/>
    <m/>
    <m/>
    <m/>
    <m/>
    <m/>
    <m/>
    <m/>
    <s v="שליפה לפי תבעות (אוגוסט 2020)"/>
    <n v="2012"/>
    <x v="0"/>
    <s v="הריסה + בנייה"/>
    <m/>
    <m/>
    <n v="4"/>
    <m/>
    <m/>
    <n v="1"/>
    <n v="1"/>
    <s v="להיתר"/>
    <m/>
    <x v="0"/>
    <m/>
    <m/>
    <m/>
    <m/>
    <n v="1532408"/>
    <m/>
    <m/>
    <m/>
    <m/>
    <m/>
    <m/>
    <m/>
    <s v="מיצוי יח&quot;ד בפרויקט"/>
    <n v="2"/>
    <n v="2"/>
    <b v="1"/>
    <m/>
    <m/>
    <m/>
    <m/>
    <m/>
    <m/>
    <m/>
    <m/>
    <m/>
    <m/>
    <m/>
    <m/>
    <m/>
    <m/>
    <m/>
    <m/>
    <m/>
    <m/>
  </r>
  <r>
    <n v="954"/>
    <m/>
    <m/>
    <m/>
    <m/>
    <m/>
    <m/>
    <m/>
    <m/>
    <m/>
    <m/>
    <n v="31146"/>
    <m/>
    <s v="תל אביב"/>
    <x v="36"/>
    <x v="170"/>
    <m/>
    <m/>
    <m/>
    <s v="רשויות"/>
    <s v="פינוי-בינוי"/>
    <s v="בביצוע + מבנים מאוכלסים"/>
    <n v="3663748"/>
    <s v="507 121035"/>
    <n v="507"/>
    <n v="121035"/>
    <m/>
    <s v="בניה חדשה - בניה בשלבים"/>
    <n v="2029013"/>
    <s v="תל אביב-יפו"/>
    <n v="5000"/>
    <s v="בית אל"/>
    <n v="373"/>
    <n v="13"/>
    <n v="13"/>
    <m/>
    <d v="2012-06-10T00:00:00"/>
    <m/>
    <m/>
    <m/>
    <m/>
    <m/>
    <m/>
    <m/>
    <m/>
    <m/>
    <m/>
    <s v="הריסת מבנה קיים הכולל 3 קומות מגורים_x000d__x000a_הקמת מבנה חדש הכולל: מרתף _x000d__x000a_המרתפים כוללים: מחסן,חדרי עזר,חניה_x000d__x000a_"/>
    <m/>
    <m/>
    <m/>
    <s v="NULL"/>
    <m/>
    <m/>
    <m/>
    <m/>
    <m/>
    <m/>
    <m/>
    <m/>
    <m/>
    <m/>
    <m/>
    <m/>
    <m/>
    <m/>
    <m/>
    <m/>
    <s v="שליפה לפי תבעות (אוגוסט 2020)"/>
    <n v="2012"/>
    <x v="0"/>
    <s v="הריסה + בנייה"/>
    <m/>
    <m/>
    <n v="4"/>
    <m/>
    <m/>
    <m/>
    <n v="2"/>
    <s v="להיתר"/>
    <m/>
    <x v="0"/>
    <m/>
    <m/>
    <m/>
    <m/>
    <m/>
    <m/>
    <m/>
    <m/>
    <m/>
    <m/>
    <m/>
    <m/>
    <s v="מיצוי יח&quot;ד בפרויקט"/>
    <n v="2"/>
    <n v="2"/>
    <b v="1"/>
    <m/>
    <m/>
    <m/>
    <m/>
    <m/>
    <m/>
    <m/>
    <m/>
    <m/>
    <m/>
    <m/>
    <m/>
    <m/>
    <m/>
    <m/>
    <m/>
    <m/>
    <m/>
  </r>
  <r>
    <n v="955"/>
    <m/>
    <m/>
    <m/>
    <m/>
    <m/>
    <m/>
    <m/>
    <m/>
    <m/>
    <m/>
    <n v="31146"/>
    <m/>
    <s v="תל אביב"/>
    <x v="36"/>
    <x v="170"/>
    <m/>
    <m/>
    <m/>
    <s v="רשויות"/>
    <s v="פינוי-בינוי"/>
    <s v="בביצוע + מבנים מאוכלסים"/>
    <n v="3667286"/>
    <s v="507 140368"/>
    <n v="507"/>
    <n v="140368"/>
    <m/>
    <s v="בניה חדשה - בניין מגורים לא גבוה (עד 13"/>
    <n v="2029013"/>
    <s v="תל אביב-יפו"/>
    <n v="5000"/>
    <s v="בית אל"/>
    <n v="373"/>
    <n v="13"/>
    <n v="13"/>
    <m/>
    <d v="2014-02-12T00:00:00"/>
    <m/>
    <m/>
    <m/>
    <m/>
    <m/>
    <m/>
    <m/>
    <m/>
    <m/>
    <m/>
    <s v="הריסת מבנה קיים הכולל 3 קומות מגורים_x000d__x000a_הקמת מבנה חדש הכולל: מרתף _x000d__x000a_המרתפים כוללים: מחסן,חדרי עזר,חניה_x000d__x000a_"/>
    <m/>
    <m/>
    <m/>
    <n v="299360"/>
    <n v="140372"/>
    <m/>
    <d v="2014-07-07T00:00:00"/>
    <m/>
    <m/>
    <n v="0"/>
    <m/>
    <m/>
    <m/>
    <m/>
    <m/>
    <m/>
    <m/>
    <s v="הריסת מבנה קיים הכולל 3 קומות מגורים_x000d__x000a_הקמת מבנה חדש הכולל: מרתף _x000d__x000a_המרתפים כוללים: מחסן,חדרי עזר,חניה_x000d__x000a_"/>
    <m/>
    <m/>
    <s v="שליפה לפי תבעות (אוגוסט 2020)"/>
    <n v="2014"/>
    <x v="8"/>
    <s v="הריסה + בנייה"/>
    <s v="הריסה + בנייה"/>
    <m/>
    <n v="4"/>
    <m/>
    <m/>
    <m/>
    <n v="2"/>
    <s v="להיתר"/>
    <m/>
    <x v="2"/>
    <m/>
    <m/>
    <m/>
    <m/>
    <m/>
    <m/>
    <m/>
    <m/>
    <m/>
    <m/>
    <m/>
    <m/>
    <s v="מיצוי יח&quot;ד בפרויקט"/>
    <n v="2"/>
    <n v="2"/>
    <b v="1"/>
    <m/>
    <m/>
    <m/>
    <m/>
    <m/>
    <m/>
    <m/>
    <m/>
    <m/>
    <m/>
    <m/>
    <m/>
    <m/>
    <m/>
    <m/>
    <m/>
    <m/>
    <m/>
  </r>
  <r>
    <n v="956"/>
    <m/>
    <m/>
    <m/>
    <m/>
    <m/>
    <m/>
    <m/>
    <m/>
    <m/>
    <m/>
    <n v="31146"/>
    <m/>
    <s v="תל אביב"/>
    <x v="36"/>
    <x v="170"/>
    <m/>
    <m/>
    <m/>
    <s v="רשויות"/>
    <s v="פינוי-בינוי"/>
    <s v="בביצוע + מבנים מאוכלסים"/>
    <n v="3667476"/>
    <s v="507 140565"/>
    <n v="507"/>
    <n v="140565"/>
    <m/>
    <s v="בניה חדשה - בניין מגורים גבוה (מעל 13 מ'"/>
    <n v="2029013"/>
    <s v="תל אביב-יפו"/>
    <n v="5000"/>
    <s v="בית אל"/>
    <n v="373"/>
    <n v="13"/>
    <n v="13"/>
    <m/>
    <d v="2014-03-10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s v="NULL"/>
    <m/>
    <m/>
    <m/>
    <m/>
    <m/>
    <m/>
    <m/>
    <m/>
    <m/>
    <m/>
    <m/>
    <m/>
    <m/>
    <m/>
    <m/>
    <m/>
    <s v="שליפה לפי תבעות (אוגוסט 2020)"/>
    <n v="2014"/>
    <x v="0"/>
    <s v="הריסה + בנייה"/>
    <m/>
    <m/>
    <n v="4"/>
    <m/>
    <m/>
    <m/>
    <n v="2"/>
    <s v="להיתר"/>
    <m/>
    <x v="0"/>
    <m/>
    <m/>
    <m/>
    <m/>
    <m/>
    <m/>
    <m/>
    <m/>
    <m/>
    <m/>
    <m/>
    <m/>
    <s v="מיצוי יח&quot;ד בפרויקט"/>
    <n v="2"/>
    <n v="2"/>
    <b v="1"/>
    <m/>
    <m/>
    <m/>
    <m/>
    <m/>
    <m/>
    <m/>
    <m/>
    <m/>
    <m/>
    <m/>
    <m/>
    <m/>
    <m/>
    <m/>
    <m/>
    <m/>
    <m/>
  </r>
  <r>
    <n v="957"/>
    <m/>
    <m/>
    <m/>
    <m/>
    <m/>
    <m/>
    <m/>
    <m/>
    <m/>
    <m/>
    <n v="31146"/>
    <m/>
    <s v="תל אביב"/>
    <x v="36"/>
    <x v="170"/>
    <m/>
    <m/>
    <m/>
    <s v="רשויות"/>
    <s v="פינוי-בינוי"/>
    <s v="בביצוע + מבנים מאוכלסים"/>
    <n v="3668055"/>
    <s v="507 141160"/>
    <n v="507"/>
    <n v="141160"/>
    <m/>
    <s v="בניה חדשה - בניין מגורים גבוה (מעל 13 מ'"/>
    <n v="2029013"/>
    <s v="תל אביב-יפו"/>
    <n v="5000"/>
    <s v="בית אל"/>
    <n v="373"/>
    <n v="13"/>
    <n v="13"/>
    <m/>
    <d v="2014-06-05T00:00:00"/>
    <m/>
    <m/>
    <m/>
    <m/>
    <n v="37"/>
    <m/>
    <m/>
    <m/>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m/>
    <n v="300129"/>
    <n v="140745"/>
    <m/>
    <d v="2015-03-12T00:00:00"/>
    <m/>
    <m/>
    <n v="37"/>
    <m/>
    <m/>
    <m/>
    <m/>
    <n v="37"/>
    <m/>
    <m/>
    <s v="הריסת מבנה קיים הכולל 3 קומות מגורים_x000d__x000a_הקמת מבנה חדש הכולל: קומה מפולשת,10 קומות מגורים ,ובהן 37יח&quot;ד _x000d__x000a_המרתפים כוללים: מחסן,חדרי עזר_x000d__x000a_קומת קרקע הכוללת: אולם כניסה,חדר אשפה_x000d__x000a_על הגג: חדרי יציאה,קולטי שמש,חדר מדרגות כללי,חדר מכונות מעלית_x000d__x000a_בחצר: גינה,שטחים מרו"/>
    <m/>
    <m/>
    <s v="שליפה לפי תבעות (אוגוסט 2020)"/>
    <n v="2014"/>
    <x v="5"/>
    <s v="הריסה + בנייה"/>
    <s v="הריסה + בנייה"/>
    <m/>
    <n v="4"/>
    <m/>
    <m/>
    <m/>
    <n v="2"/>
    <s v="להיתר"/>
    <m/>
    <x v="3"/>
    <m/>
    <m/>
    <m/>
    <m/>
    <m/>
    <m/>
    <m/>
    <m/>
    <m/>
    <m/>
    <m/>
    <m/>
    <s v="מיצוי יח&quot;ד בפרויקט"/>
    <n v="2"/>
    <n v="2"/>
    <b v="1"/>
    <m/>
    <m/>
    <m/>
    <m/>
    <m/>
    <m/>
    <m/>
    <m/>
    <m/>
    <m/>
    <m/>
    <m/>
    <m/>
    <m/>
    <m/>
    <m/>
    <m/>
    <m/>
  </r>
  <r>
    <n v="958"/>
    <m/>
    <m/>
    <m/>
    <m/>
    <m/>
    <m/>
    <m/>
    <m/>
    <m/>
    <m/>
    <n v="31146"/>
    <m/>
    <s v="תל אביב"/>
    <x v="36"/>
    <x v="170"/>
    <m/>
    <m/>
    <m/>
    <s v="רשויות"/>
    <s v="רשויות מקומיות - פינוי-בינוי"/>
    <s v="בביצוע + מבנים מאוכלסים"/>
    <n v="3672698"/>
    <s v="507 160694"/>
    <n v="507"/>
    <n v="160694"/>
    <m/>
    <s v="תוספות בניה - תוספת בניה או קומות (לא בק"/>
    <n v="2029013"/>
    <s v="תל אביב-יפו"/>
    <n v="5000"/>
    <s v="בית אל"/>
    <n v="373"/>
    <n v="13"/>
    <n v="13"/>
    <m/>
    <d v="2016-04-04T00:00:00"/>
    <m/>
    <m/>
    <n v="37"/>
    <n v="2"/>
    <n v="39"/>
    <m/>
    <m/>
    <m/>
    <m/>
    <m/>
    <s v="בקשה לתוספת בניה: _x000d__x000a_שינויים פנימיים הכוללים: שינויים פנימיים בדירות ביטול דופלקסים - תוספת 2 יח&quot;ד סה&quot;כ 39 יח&quot;ד._x000d__x000a_הריסת מבנה קיים_x000d__x000a_המקום משמש כיום לאתר בניה בהיתר"/>
    <m/>
    <m/>
    <m/>
    <n v="1532408"/>
    <n v="9999994"/>
    <m/>
    <d v="2017-12-31T00:00:00"/>
    <m/>
    <m/>
    <m/>
    <n v="37"/>
    <m/>
    <n v="2"/>
    <m/>
    <n v="39"/>
    <m/>
    <m/>
    <m/>
    <m/>
    <m/>
    <m/>
    <n v="2016"/>
    <x v="7"/>
    <s v="הריסה + בנייה"/>
    <m/>
    <m/>
    <n v="4"/>
    <m/>
    <m/>
    <m/>
    <n v="2"/>
    <s v="להיתר"/>
    <m/>
    <x v="1"/>
    <m/>
    <m/>
    <m/>
    <n v="3663742"/>
    <m/>
    <m/>
    <m/>
    <m/>
    <m/>
    <m/>
    <m/>
    <m/>
    <s v="מיצוי יח&quot;ד בפרויקט"/>
    <n v="2"/>
    <n v="2"/>
    <b v="1"/>
    <m/>
    <m/>
    <m/>
    <m/>
    <m/>
    <m/>
    <m/>
    <m/>
    <m/>
    <m/>
    <m/>
    <m/>
    <m/>
    <m/>
    <m/>
    <m/>
    <m/>
    <m/>
  </r>
  <r>
    <n v="959"/>
    <m/>
    <m/>
    <m/>
    <m/>
    <m/>
    <m/>
    <m/>
    <m/>
    <m/>
    <m/>
    <n v="31146"/>
    <m/>
    <s v="תל אביב"/>
    <x v="36"/>
    <x v="170"/>
    <m/>
    <m/>
    <m/>
    <s v="רשויות"/>
    <s v="פינוי-בינוי"/>
    <s v="בביצוע + מבנים מאוכלסים"/>
    <n v="3663763"/>
    <s v="507 121052"/>
    <n v="507"/>
    <n v="121052"/>
    <m/>
    <s v="בניה חדשה - בניין רב קומות"/>
    <n v="2029013"/>
    <s v="תל אביב-יפו"/>
    <n v="5000"/>
    <s v="בית אל"/>
    <n v="373"/>
    <n v="15"/>
    <n v="15"/>
    <m/>
    <d v="2012-06-12T00:00:00"/>
    <m/>
    <m/>
    <m/>
    <m/>
    <n v="37"/>
    <m/>
    <m/>
    <m/>
    <m/>
    <m/>
    <s v="הריסת מבנה קיים הכולל 3 קומות מגורים_x000d__x000a_הקמת מבנה חדש הכולל: מרתף ,10 קומות מגורים ,ובהן 37יח&quot;ד _x000d__x000a_המרתפים כוללים: מחסן,חדרי עזר_x000d__x000a_קומת קרקע הכוללת: אולם כניסה_x000d__x000a_על הגג: חדרי יציאה,קולטי שמש,חדר מדרגות כללי,חדר מכונות מעלית_x000d__x000a_בחצר: גינה,שטחים מרוצפים_x000d__x000a_"/>
    <m/>
    <m/>
    <m/>
    <s v="NULL"/>
    <m/>
    <m/>
    <m/>
    <m/>
    <m/>
    <m/>
    <m/>
    <m/>
    <m/>
    <m/>
    <m/>
    <m/>
    <m/>
    <m/>
    <m/>
    <m/>
    <s v="שליפה לפי תבעות (אוגוסט 2020)"/>
    <n v="2012"/>
    <x v="0"/>
    <s v="הריסה + בנייה"/>
    <m/>
    <m/>
    <n v="5"/>
    <m/>
    <m/>
    <n v="1"/>
    <n v="1"/>
    <s v="להיתר"/>
    <m/>
    <x v="0"/>
    <m/>
    <m/>
    <m/>
    <m/>
    <m/>
    <m/>
    <m/>
    <m/>
    <m/>
    <m/>
    <m/>
    <m/>
    <s v="מיצוי יח&quot;ד בפרויקט"/>
    <n v="2"/>
    <n v="2"/>
    <b v="1"/>
    <m/>
    <m/>
    <m/>
    <m/>
    <m/>
    <m/>
    <m/>
    <s v="לא היו החלטות בבקשה"/>
    <m/>
    <m/>
    <m/>
    <m/>
    <m/>
    <m/>
    <m/>
    <m/>
    <m/>
    <m/>
  </r>
  <r>
    <n v="960"/>
    <m/>
    <m/>
    <m/>
    <m/>
    <m/>
    <m/>
    <m/>
    <m/>
    <m/>
    <m/>
    <n v="31146"/>
    <m/>
    <s v="תל אביב"/>
    <x v="36"/>
    <x v="170"/>
    <m/>
    <m/>
    <m/>
    <s v="רשויות"/>
    <s v="פינוי-בינוי"/>
    <s v="בביצוע + מבנים מאוכלסים"/>
    <n v="3661613"/>
    <s v="507 110486"/>
    <n v="507"/>
    <n v="110486"/>
    <m/>
    <s v="בניה חדשה - בניה בשלבים"/>
    <n v="2029016"/>
    <s v="תל אביב-יפו"/>
    <n v="5000"/>
    <s v="בית אל"/>
    <n v="373"/>
    <n v="16"/>
    <n v="16"/>
    <m/>
    <d v="2011-03-17T00:00:00"/>
    <m/>
    <m/>
    <m/>
    <m/>
    <m/>
    <m/>
    <m/>
    <m/>
    <m/>
    <m/>
    <s v="הריסת 2 מבנים קיימים + חפירה ודיפון."/>
    <m/>
    <m/>
    <m/>
    <n v="293687"/>
    <n v="110491"/>
    <m/>
    <d v="2011-06-23T00:00:00"/>
    <m/>
    <m/>
    <n v="0"/>
    <m/>
    <m/>
    <m/>
    <m/>
    <m/>
    <m/>
    <m/>
    <s v="הריסת 2 מבנים קיימים + חפירה ודיפון."/>
    <m/>
    <m/>
    <s v="שליפה לפי תבעות (אוגוסט 2020)"/>
    <n v="2011"/>
    <x v="12"/>
    <s v="הריסה"/>
    <s v="הריסה"/>
    <m/>
    <n v="6"/>
    <m/>
    <m/>
    <m/>
    <n v="3"/>
    <s v="להיתר"/>
    <m/>
    <x v="3"/>
    <s v="קדום - היתר הריסה"/>
    <m/>
    <m/>
    <m/>
    <m/>
    <m/>
    <m/>
    <m/>
    <m/>
    <m/>
    <m/>
    <m/>
    <s v="מיצוי יח&quot;ד בפרויקט"/>
    <n v="2"/>
    <n v="2"/>
    <b v="1"/>
    <m/>
    <m/>
    <m/>
    <m/>
    <m/>
    <m/>
    <m/>
    <m/>
    <m/>
    <m/>
    <m/>
    <m/>
    <m/>
    <m/>
    <m/>
    <m/>
    <m/>
    <m/>
  </r>
  <r>
    <n v="961"/>
    <m/>
    <m/>
    <m/>
    <m/>
    <m/>
    <m/>
    <m/>
    <m/>
    <m/>
    <m/>
    <n v="31146"/>
    <m/>
    <s v="תל אביב"/>
    <x v="36"/>
    <x v="170"/>
    <m/>
    <m/>
    <m/>
    <s v="רשויות"/>
    <s v="פינוי-בינוי"/>
    <s v="בביצוע + מבנים מאוכלסים"/>
    <n v="3662047"/>
    <s v="507 111000"/>
    <n v="507"/>
    <n v="111000"/>
    <m/>
    <s v="בניה חדשה - פרוייקט גדול"/>
    <n v="2029016"/>
    <s v="תל אביב-יפו"/>
    <n v="5000"/>
    <s v="בית אל"/>
    <n v="373"/>
    <n v="16"/>
    <n v="16"/>
    <m/>
    <d v="2011-06-15T00:00:00"/>
    <m/>
    <m/>
    <n v="16"/>
    <n v="74"/>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294121"/>
    <n v="111119"/>
    <m/>
    <d v="2012-01-12T00:00:00"/>
    <m/>
    <m/>
    <n v="90"/>
    <n v="16"/>
    <m/>
    <n v="74"/>
    <m/>
    <n v="90"/>
    <m/>
    <m/>
    <m/>
    <m/>
    <m/>
    <s v="שליפה לפי תבעות (אוגוסט 2020)"/>
    <n v="2011"/>
    <x v="10"/>
    <s v="בנייה"/>
    <s v="בנייה"/>
    <m/>
    <n v="6"/>
    <m/>
    <m/>
    <m/>
    <n v="1"/>
    <s v="להיתר"/>
    <m/>
    <x v="1"/>
    <m/>
    <m/>
    <m/>
    <n v="3662047"/>
    <n v="294121"/>
    <m/>
    <m/>
    <m/>
    <m/>
    <m/>
    <m/>
    <m/>
    <s v="מיצוי יח&quot;ד בפרויקט"/>
    <n v="2"/>
    <n v="2"/>
    <b v="1"/>
    <m/>
    <m/>
    <m/>
    <m/>
    <m/>
    <m/>
    <m/>
    <m/>
    <m/>
    <m/>
    <m/>
    <m/>
    <m/>
    <m/>
    <m/>
    <m/>
    <m/>
    <m/>
  </r>
  <r>
    <n v="962"/>
    <m/>
    <m/>
    <m/>
    <m/>
    <m/>
    <m/>
    <m/>
    <m/>
    <m/>
    <m/>
    <n v="31146"/>
    <m/>
    <s v="תל אביב"/>
    <x v="36"/>
    <x v="170"/>
    <m/>
    <m/>
    <m/>
    <s v="רשויות"/>
    <s v="פינוי-בינוי"/>
    <s v="בביצוע + מבנים מאוכלסים"/>
    <n v="3668407"/>
    <s v="507 141517"/>
    <n v="507"/>
    <n v="141517"/>
    <m/>
    <s v="בניה חדשה - בניין רב קומות (מעל 29 מ')"/>
    <n v="2029016"/>
    <s v="תל אביב-יפו"/>
    <n v="5000"/>
    <s v="בית אל"/>
    <n v="373"/>
    <n v="16"/>
    <n v="16"/>
    <m/>
    <d v="2014-07-22T00:00:00"/>
    <m/>
    <m/>
    <m/>
    <m/>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300481"/>
    <n v="140977"/>
    <m/>
    <d v="2014-10-05T00:00:00"/>
    <m/>
    <m/>
    <n v="0"/>
    <m/>
    <m/>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s v="שליפה לפי תבעות (אוגוסט 2020)"/>
    <n v="2014"/>
    <x v="8"/>
    <s v="בנייה"/>
    <s v="בנייה"/>
    <m/>
    <n v="6"/>
    <m/>
    <m/>
    <m/>
    <n v="2"/>
    <s v="להיתר"/>
    <m/>
    <x v="2"/>
    <m/>
    <m/>
    <m/>
    <m/>
    <m/>
    <m/>
    <m/>
    <m/>
    <m/>
    <m/>
    <m/>
    <m/>
    <s v="מיצוי יח&quot;ד בפרויקט"/>
    <n v="2"/>
    <n v="2"/>
    <b v="1"/>
    <m/>
    <m/>
    <m/>
    <m/>
    <m/>
    <m/>
    <m/>
    <m/>
    <m/>
    <m/>
    <m/>
    <m/>
    <m/>
    <m/>
    <m/>
    <m/>
    <m/>
    <m/>
  </r>
  <r>
    <n v="963"/>
    <m/>
    <m/>
    <m/>
    <m/>
    <m/>
    <m/>
    <m/>
    <m/>
    <m/>
    <m/>
    <n v="31146"/>
    <m/>
    <s v="תל אביב"/>
    <x v="36"/>
    <x v="170"/>
    <m/>
    <m/>
    <m/>
    <s v="רשויות"/>
    <s v="פינוי-בינוי"/>
    <s v="בביצוע + מבנים מאוכלסים"/>
    <n v="3669488"/>
    <s v="507 150005"/>
    <n v="507"/>
    <n v="150005"/>
    <m/>
    <s v="שינויים - חידוש היתר"/>
    <n v="2029016"/>
    <s v="תל אביב-יפו"/>
    <n v="5000"/>
    <s v="בית אל"/>
    <n v="373"/>
    <n v="16"/>
    <n v="16"/>
    <m/>
    <d v="2015-01-01T00:00:00"/>
    <m/>
    <m/>
    <m/>
    <m/>
    <n v="90"/>
    <m/>
    <m/>
    <m/>
    <m/>
    <m/>
    <s v="הקמת מבנה חדש הכולל: מרתף ,20 קומות מגורים ,ובהן 90 יח&quot;ד _x000d__x000a_המרתפים כוללים: מחסן,חדרי עזר,חניה, טרפו_x000d__x000a_קומת קרקע הכוללת: אולם כניסה,חדר אשפה_x000d__x000a_על הגג: קולטי שמש,חדר מדרגות כללי_x000d__x000a_בחצר: גינה, שטחים מרוצפים, פרגולה, בגבולות המגרש גדר בגובה 1.8 מטר_x000d__x000a_"/>
    <m/>
    <m/>
    <m/>
    <n v="301562"/>
    <n v="150138"/>
    <m/>
    <d v="2015-03-12T00:00:00"/>
    <m/>
    <m/>
    <n v="0"/>
    <m/>
    <m/>
    <m/>
    <m/>
    <m/>
    <m/>
    <m/>
    <m/>
    <m/>
    <m/>
    <s v="שליפה לפי תבעות (אוגוסט 2020)"/>
    <n v="2015"/>
    <x v="5"/>
    <s v="בנייה"/>
    <s v="בנייה (הארכת תוקף)"/>
    <m/>
    <n v="6"/>
    <m/>
    <m/>
    <m/>
    <n v="2"/>
    <s v="להיתר"/>
    <m/>
    <x v="2"/>
    <m/>
    <m/>
    <m/>
    <m/>
    <m/>
    <m/>
    <m/>
    <m/>
    <m/>
    <m/>
    <m/>
    <m/>
    <s v="מיצוי יח&quot;ד בפרויקט"/>
    <n v="2"/>
    <n v="2"/>
    <b v="1"/>
    <m/>
    <m/>
    <m/>
    <m/>
    <m/>
    <m/>
    <m/>
    <m/>
    <m/>
    <m/>
    <m/>
    <m/>
    <m/>
    <m/>
    <m/>
    <m/>
    <m/>
    <m/>
  </r>
  <r>
    <n v="964"/>
    <m/>
    <m/>
    <m/>
    <m/>
    <m/>
    <m/>
    <m/>
    <m/>
    <m/>
    <m/>
    <n v="31146"/>
    <m/>
    <s v="תל אביב"/>
    <x v="36"/>
    <x v="170"/>
    <m/>
    <m/>
    <m/>
    <s v="רשויות"/>
    <s v="פינוי-בינוי"/>
    <s v="בביצוע + מבנים מאוכלסים"/>
    <n v="3663755"/>
    <s v="507 121043"/>
    <n v="507"/>
    <n v="121043"/>
    <m/>
    <s v="בניה חדשה - בניין רב קומות"/>
    <n v="2029013"/>
    <s v="תל אביב-יפו"/>
    <n v="5000"/>
    <s v="בית אל"/>
    <n v="373"/>
    <n v="17"/>
    <n v="17"/>
    <m/>
    <d v="2012-06-12T00:00:00"/>
    <m/>
    <m/>
    <n v="30"/>
    <n v="58"/>
    <n v="88"/>
    <m/>
    <m/>
    <m/>
    <m/>
    <m/>
    <s v="הריסת מבנה קיים הכולל 3 קומות מגורים_x000d__x000a_הקמת מבנה חדש הכולל: קומה מפולשת,24 קומות מגורים ,ובהן 88יח&quot;ד _x000d__x000a_המרתפים כוללים: מחסן,חדרי עזר_x000d__x000a_קומת קרקע הכוללת: אולם כניסה,חדר אשפה_x000d__x000a_על הגג: חדרי יציאה,קולטי שמש_x000d__x000a_בחצר: גינה,שטחים מרוצפים_x000d__x000a_"/>
    <m/>
    <m/>
    <m/>
    <s v="NULL"/>
    <m/>
    <m/>
    <m/>
    <m/>
    <m/>
    <m/>
    <m/>
    <m/>
    <m/>
    <m/>
    <m/>
    <m/>
    <m/>
    <m/>
    <m/>
    <m/>
    <s v="שליפה לפי תבעות (אוגוסט 2020)"/>
    <n v="2012"/>
    <x v="0"/>
    <s v="הריסה + בנייה"/>
    <m/>
    <m/>
    <n v="7"/>
    <m/>
    <m/>
    <n v="1"/>
    <n v="1"/>
    <s v="להיתר"/>
    <m/>
    <x v="0"/>
    <m/>
    <m/>
    <m/>
    <m/>
    <n v="302188"/>
    <m/>
    <m/>
    <m/>
    <m/>
    <m/>
    <m/>
    <m/>
    <s v="מיצוי יח&quot;ד בפרויקט"/>
    <n v="2"/>
    <n v="2"/>
    <b v="1"/>
    <m/>
    <m/>
    <m/>
    <m/>
    <m/>
    <m/>
    <m/>
    <m/>
    <m/>
    <m/>
    <m/>
    <m/>
    <m/>
    <m/>
    <m/>
    <m/>
    <m/>
    <m/>
  </r>
  <r>
    <n v="965"/>
    <m/>
    <m/>
    <m/>
    <m/>
    <m/>
    <m/>
    <m/>
    <m/>
    <m/>
    <m/>
    <n v="31146"/>
    <m/>
    <s v="תל אביב"/>
    <x v="36"/>
    <x v="170"/>
    <m/>
    <m/>
    <m/>
    <s v="רשויות"/>
    <s v="רשויות מקומיות - פינוי-בינוי"/>
    <s v="בביצוע + מבנים מאוכלסים"/>
    <n v="3670114"/>
    <s v="507 150658"/>
    <n v="507"/>
    <n v="150658"/>
    <m/>
    <s v="בניה חדשה - בניין מגורים גבוה (מעל 13 מ'"/>
    <n v="2029013"/>
    <s v="תל אביב-יפו"/>
    <n v="5000"/>
    <s v="בית אל"/>
    <n v="373"/>
    <n v="17"/>
    <n v="17"/>
    <m/>
    <d v="2015-03-23T00:00:00"/>
    <m/>
    <m/>
    <n v="30"/>
    <n v="58"/>
    <n v="88"/>
    <m/>
    <m/>
    <m/>
    <m/>
    <m/>
    <s v="הריסת מבנה קיים הכולל 3 קומות מגורים  הקמת מבנה חדש הכולל: קומה מפולשת,24 קומות מגורים ,ובהן 88יח&quot;ד   המרתפים כוללים: מחסן,חדרי עזר  קומת קרקע הכוללת: אולם כניסה,חדר אשפה  על הגג: חדרי יציאה,קולטי שמש  בחצר: גינה,שטחים מרוצפים  "/>
    <m/>
    <m/>
    <m/>
    <n v="302188"/>
    <n v="150770"/>
    <m/>
    <d v="2015-11-11T00:00:00"/>
    <m/>
    <m/>
    <n v="88"/>
    <n v="30"/>
    <m/>
    <n v="58"/>
    <m/>
    <n v="88"/>
    <m/>
    <m/>
    <m/>
    <m/>
    <m/>
    <m/>
    <n v="2015"/>
    <x v="5"/>
    <s v="הריסה + בנייה"/>
    <s v="בנייה"/>
    <m/>
    <n v="7"/>
    <m/>
    <m/>
    <m/>
    <n v="2"/>
    <s v="להיתר"/>
    <m/>
    <x v="1"/>
    <m/>
    <m/>
    <m/>
    <n v="3663755"/>
    <m/>
    <m/>
    <m/>
    <m/>
    <m/>
    <m/>
    <m/>
    <m/>
    <s v="מיצוי יח&quot;ד בפרויקט"/>
    <n v="2"/>
    <n v="2"/>
    <b v="1"/>
    <m/>
    <m/>
    <m/>
    <m/>
    <m/>
    <m/>
    <m/>
    <m/>
    <m/>
    <m/>
    <m/>
    <m/>
    <m/>
    <m/>
    <m/>
    <m/>
    <m/>
    <m/>
  </r>
  <r>
    <n v="966"/>
    <m/>
    <m/>
    <m/>
    <m/>
    <m/>
    <m/>
    <m/>
    <m/>
    <m/>
    <m/>
    <n v="31146"/>
    <m/>
    <s v="תל אביב"/>
    <x v="36"/>
    <x v="170"/>
    <m/>
    <m/>
    <m/>
    <s v="רשויות"/>
    <s v="פינוי-בינוי"/>
    <s v="בביצוע + מבנים מאוכלסים"/>
    <n v="3663753"/>
    <s v="507 121041"/>
    <n v="507"/>
    <n v="121041"/>
    <m/>
    <s v="בניה חדשה - בניין גבוה"/>
    <n v="2029013"/>
    <s v="תל אביב-יפו"/>
    <n v="5000"/>
    <s v="בית אל"/>
    <n v="373"/>
    <n v="19"/>
    <n v="19"/>
    <m/>
    <d v="2012-06-11T00:00:00"/>
    <m/>
    <m/>
    <n v="12"/>
    <n v="27"/>
    <n v="39"/>
    <m/>
    <m/>
    <m/>
    <m/>
    <m/>
    <s v="הקמת מבנה חדש בן 10 קומות מגורים מעל קומת קרקע ומרתפי חניה ,ובהן 37 יח&quot;ד _x000d__x000a_בקומת קרקע 2 יח&quot;ד, אולם כניסה, חדר עגלות, מחסן פרטי, חדר אשפה וחדר חשמל._x000d__x000a_על הגג המשך חדר מדרגות כללי, מאגר מים, חדר משאבות וקולטי שמש_x000d__x000a_בחצר גינות פרטיות, גינה משותפת ושטחים מרוצפי"/>
    <m/>
    <m/>
    <m/>
    <s v="NULL"/>
    <m/>
    <m/>
    <m/>
    <m/>
    <m/>
    <m/>
    <m/>
    <m/>
    <m/>
    <m/>
    <m/>
    <m/>
    <m/>
    <m/>
    <m/>
    <m/>
    <s v="שליפה לפי תבעות (אוגוסט 2020)"/>
    <n v="2012"/>
    <x v="0"/>
    <s v="בנייה"/>
    <m/>
    <m/>
    <n v="8"/>
    <m/>
    <m/>
    <n v="1"/>
    <n v="1"/>
    <s v="להיתר"/>
    <m/>
    <x v="0"/>
    <m/>
    <m/>
    <m/>
    <m/>
    <n v="1532407"/>
    <m/>
    <m/>
    <m/>
    <m/>
    <m/>
    <m/>
    <m/>
    <s v="מיצוי יח&quot;ד בפרויקט"/>
    <n v="2"/>
    <n v="2"/>
    <b v="1"/>
    <m/>
    <m/>
    <m/>
    <m/>
    <m/>
    <m/>
    <m/>
    <m/>
    <m/>
    <m/>
    <m/>
    <m/>
    <m/>
    <m/>
    <m/>
    <m/>
    <m/>
    <m/>
  </r>
  <r>
    <n v="967"/>
    <m/>
    <m/>
    <m/>
    <m/>
    <m/>
    <m/>
    <m/>
    <m/>
    <m/>
    <m/>
    <n v="31146"/>
    <m/>
    <s v="תל אביב"/>
    <x v="36"/>
    <x v="170"/>
    <m/>
    <m/>
    <m/>
    <s v="רשויות"/>
    <s v="רשויות מקומיות - פינוי-בינוי"/>
    <s v="בביצוע + מבנים מאוכלסים"/>
    <n v="3670108"/>
    <s v="507 150652"/>
    <n v="507"/>
    <n v="150652"/>
    <m/>
    <s v="בניה חדשה - בניין מגורים גבוה (מעל 13 מ'"/>
    <n v="2029013"/>
    <s v="תל אביב-יפו"/>
    <n v="5000"/>
    <s v="בית אל"/>
    <n v="373"/>
    <n v="19"/>
    <n v="19"/>
    <m/>
    <d v="2015-03-22T00:00:00"/>
    <m/>
    <m/>
    <n v="30"/>
    <n v="7"/>
    <n v="37"/>
    <m/>
    <m/>
    <m/>
    <m/>
    <m/>
    <s v="הקמת מבנה חדש בן 10 קומות מגורים מעל קומת קרקע ומרתפי חניה ,ובהן 37 יח&quot;ד   בקומת קרקע 2 יח&quot;ד, אולם כניסה, חדר עגלות, מחסן פרטי, חדר אשפה וחדר חשמל.  על הגג המשך חדר מדרגות כללי, מאגר מים, חדר משאבות וקולטי שמש  בחצר גינות פרטיות, גינה משותפת ושטחים מרוצפי"/>
    <m/>
    <m/>
    <m/>
    <n v="302182"/>
    <n v="150772"/>
    <m/>
    <d v="2015-10-06T00:00:00"/>
    <m/>
    <m/>
    <n v="37"/>
    <n v="30"/>
    <m/>
    <n v="7"/>
    <m/>
    <n v="37"/>
    <m/>
    <m/>
    <m/>
    <m/>
    <m/>
    <m/>
    <n v="2015"/>
    <x v="5"/>
    <s v="בנייה"/>
    <s v="בנייה"/>
    <m/>
    <n v="8"/>
    <m/>
    <m/>
    <m/>
    <n v="2"/>
    <s v="להיתר"/>
    <m/>
    <x v="3"/>
    <s v="קדום - נספר ההיתר שאחריו"/>
    <m/>
    <m/>
    <m/>
    <m/>
    <m/>
    <m/>
    <m/>
    <m/>
    <m/>
    <m/>
    <m/>
    <s v="מיצוי יח&quot;ד בפרויקט"/>
    <n v="2"/>
    <n v="2"/>
    <b v="1"/>
    <m/>
    <m/>
    <m/>
    <m/>
    <m/>
    <m/>
    <m/>
    <m/>
    <m/>
    <m/>
    <m/>
    <m/>
    <m/>
    <m/>
    <m/>
    <m/>
    <m/>
    <m/>
  </r>
  <r>
    <n v="968"/>
    <m/>
    <m/>
    <m/>
    <m/>
    <m/>
    <m/>
    <m/>
    <m/>
    <m/>
    <m/>
    <n v="31146"/>
    <m/>
    <s v="תל אביב"/>
    <x v="36"/>
    <x v="170"/>
    <m/>
    <m/>
    <m/>
    <s v="רשויות"/>
    <s v="רשויות מקומיות - פינוי-בינוי"/>
    <s v="בביצוע + מבנים מאוכלסים"/>
    <n v="3670113"/>
    <s v="507 150657"/>
    <n v="507"/>
    <n v="150657"/>
    <m/>
    <s v="בניה חדשה - בניין מגורים גבוה (מעל 13 מ'"/>
    <n v="2029013"/>
    <s v="תל אביב-יפו"/>
    <n v="5000"/>
    <s v="בית אל"/>
    <n v="373"/>
    <n v="19"/>
    <n v="19"/>
    <m/>
    <d v="2015-03-23T00:00:00"/>
    <m/>
    <m/>
    <n v="37"/>
    <n v="2"/>
    <n v="39"/>
    <m/>
    <m/>
    <m/>
    <m/>
    <m/>
    <s v="הקמת מבנה חדש בן 10 קומות מגורים מעל קומת קרקע ומרתפי חניה ,ובהן 37 יח&quot;ד _x000d__x000a_בקומת קרקע 2 יח&quot;ד, אולם כניסה, חדר עגלות, מחסן פרטי, חדר אשפה וחדר חשמל._x000d__x000a_על הגג המשך חדר מדרגות כללי, מאגר מים, חדר משאבות וקולטי שמש_x000d__x000a_בחצר גינות פרטיות, גינה משותפת ושטחים מרוצפי"/>
    <m/>
    <m/>
    <m/>
    <n v="1532407"/>
    <n v="9999993"/>
    <m/>
    <d v="2017-12-31T00:00:00"/>
    <m/>
    <m/>
    <m/>
    <n v="12"/>
    <m/>
    <n v="27"/>
    <m/>
    <n v="39"/>
    <m/>
    <m/>
    <m/>
    <m/>
    <m/>
    <m/>
    <n v="2015"/>
    <x v="7"/>
    <s v="בנייה"/>
    <m/>
    <m/>
    <n v="8"/>
    <m/>
    <m/>
    <m/>
    <n v="2"/>
    <s v="להיתר"/>
    <m/>
    <x v="1"/>
    <m/>
    <m/>
    <m/>
    <n v="3663753"/>
    <m/>
    <m/>
    <m/>
    <m/>
    <m/>
    <m/>
    <m/>
    <m/>
    <s v="מיצוי יח&quot;ד בפרויקט"/>
    <n v="2"/>
    <n v="2"/>
    <b v="1"/>
    <m/>
    <m/>
    <m/>
    <m/>
    <m/>
    <m/>
    <m/>
    <m/>
    <m/>
    <m/>
    <m/>
    <m/>
    <m/>
    <m/>
    <m/>
    <m/>
    <m/>
    <m/>
  </r>
  <r>
    <n v="969"/>
    <m/>
    <m/>
    <m/>
    <m/>
    <m/>
    <m/>
    <m/>
    <m/>
    <m/>
    <m/>
    <n v="31146"/>
    <m/>
    <s v="תל אביב"/>
    <x v="36"/>
    <x v="170"/>
    <m/>
    <m/>
    <m/>
    <s v="רשויות"/>
    <s v="פינוי-בינוי"/>
    <s v="בביצוע + מבנים מאוכלסים"/>
    <n v="3661601"/>
    <s v="507 110472"/>
    <n v="507"/>
    <n v="110472"/>
    <m/>
    <s v="בניה חדשה - פרוייקט גדול"/>
    <n v="2029020"/>
    <s v="תל אביב-יפו"/>
    <n v="5000"/>
    <s v="בית אל"/>
    <n v="373"/>
    <n v="20"/>
    <n v="20"/>
    <m/>
    <d v="2011-03-15T00:00:00"/>
    <m/>
    <m/>
    <m/>
    <m/>
    <m/>
    <m/>
    <m/>
    <m/>
    <m/>
    <m/>
    <s v="הריסת 4 מבנים קיימים + חפירה ודיפון."/>
    <m/>
    <m/>
    <m/>
    <n v="293675"/>
    <n v="110492"/>
    <m/>
    <d v="2011-06-23T00:00:00"/>
    <m/>
    <m/>
    <n v="0"/>
    <m/>
    <m/>
    <m/>
    <m/>
    <m/>
    <m/>
    <m/>
    <s v="הריסת 4 מבנים קיימים + חפירה ודיפון."/>
    <m/>
    <m/>
    <s v="שליפה לפי תבעות (אוגוסט 2020)"/>
    <n v="2011"/>
    <x v="12"/>
    <s v="הריסה"/>
    <s v="הריסה"/>
    <m/>
    <n v="9"/>
    <m/>
    <m/>
    <m/>
    <n v="3"/>
    <s v="להיתר"/>
    <m/>
    <x v="3"/>
    <s v="קדום - היתר הריסה"/>
    <m/>
    <m/>
    <m/>
    <m/>
    <m/>
    <m/>
    <m/>
    <m/>
    <m/>
    <m/>
    <m/>
    <s v="מיצוי יח&quot;ד בפרויקט"/>
    <n v="2"/>
    <n v="2"/>
    <b v="1"/>
    <m/>
    <m/>
    <m/>
    <m/>
    <m/>
    <m/>
    <m/>
    <m/>
    <m/>
    <m/>
    <m/>
    <m/>
    <m/>
    <m/>
    <m/>
    <m/>
    <m/>
    <m/>
  </r>
  <r>
    <n v="970"/>
    <m/>
    <m/>
    <m/>
    <m/>
    <m/>
    <m/>
    <m/>
    <m/>
    <m/>
    <m/>
    <n v="31146"/>
    <m/>
    <s v="תל אביב"/>
    <x v="36"/>
    <x v="170"/>
    <m/>
    <m/>
    <m/>
    <s v="רשויות"/>
    <s v="פינוי-בינוי"/>
    <s v="בביצוע + מבנים מאוכלסים"/>
    <n v="3662018"/>
    <s v="507 110969"/>
    <n v="507"/>
    <n v="110969"/>
    <m/>
    <s v="בניה חדשה - בניין רב קומות"/>
    <n v="2029020"/>
    <s v="תל אביב-יפו"/>
    <n v="5000"/>
    <s v="בית אל"/>
    <n v="373"/>
    <n v="20"/>
    <n v="20"/>
    <m/>
    <d v="2011-06-12T00:00:00"/>
    <m/>
    <m/>
    <n v="12"/>
    <n v="78"/>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294092"/>
    <n v="111130"/>
    <m/>
    <d v="2012-01-12T00:00:00"/>
    <m/>
    <m/>
    <n v="90"/>
    <n v="12"/>
    <m/>
    <n v="78"/>
    <m/>
    <n v="90"/>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s v="שליפה לפי תבעות (אוגוסט 2020)"/>
    <n v="2011"/>
    <x v="10"/>
    <s v="בנייה"/>
    <s v="בנייה"/>
    <m/>
    <n v="9"/>
    <m/>
    <m/>
    <m/>
    <n v="1"/>
    <s v="להיתר"/>
    <m/>
    <x v="1"/>
    <m/>
    <m/>
    <m/>
    <n v="3662018"/>
    <n v="294092"/>
    <m/>
    <m/>
    <m/>
    <m/>
    <m/>
    <m/>
    <m/>
    <s v="מיצוי יח&quot;ד בפרויקט"/>
    <n v="2"/>
    <n v="2"/>
    <b v="1"/>
    <m/>
    <m/>
    <m/>
    <m/>
    <m/>
    <m/>
    <m/>
    <m/>
    <m/>
    <m/>
    <m/>
    <m/>
    <m/>
    <m/>
    <m/>
    <m/>
    <m/>
    <m/>
  </r>
  <r>
    <n v="971"/>
    <m/>
    <m/>
    <m/>
    <m/>
    <m/>
    <m/>
    <m/>
    <m/>
    <m/>
    <m/>
    <n v="31146"/>
    <m/>
    <s v="תל אביב"/>
    <x v="36"/>
    <x v="170"/>
    <m/>
    <m/>
    <m/>
    <s v="רשויות"/>
    <s v="פינוי-בינוי"/>
    <s v="בביצוע + מבנים מאוכלסים"/>
    <n v="3668405"/>
    <s v="507 141515"/>
    <n v="507"/>
    <n v="141515"/>
    <m/>
    <s v="בניה חדשה - בניין רב קומות (מעל 29 מ')"/>
    <n v="2029020"/>
    <s v="תל אביב-יפו"/>
    <n v="5000"/>
    <s v="בית אל"/>
    <n v="373"/>
    <n v="20"/>
    <n v="20"/>
    <m/>
    <d v="2014-07-22T00:00:00"/>
    <m/>
    <m/>
    <n v="63"/>
    <n v="27"/>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300479"/>
    <n v="140976"/>
    <m/>
    <d v="2014-10-05T00:00:00"/>
    <m/>
    <m/>
    <n v="0"/>
    <n v="63"/>
    <m/>
    <n v="27"/>
    <m/>
    <n v="90"/>
    <m/>
    <m/>
    <m/>
    <m/>
    <m/>
    <s v="שליפה לפי תבעות (אוגוסט 2020)"/>
    <n v="2014"/>
    <x v="8"/>
    <s v="בנייה"/>
    <s v="שינויים (בנייה)"/>
    <m/>
    <n v="9"/>
    <m/>
    <m/>
    <m/>
    <n v="2"/>
    <s v="להיתר"/>
    <m/>
    <x v="2"/>
    <m/>
    <m/>
    <m/>
    <m/>
    <m/>
    <m/>
    <m/>
    <m/>
    <m/>
    <m/>
    <m/>
    <m/>
    <s v="מיצוי יח&quot;ד בפרויקט"/>
    <n v="2"/>
    <n v="2"/>
    <b v="1"/>
    <m/>
    <m/>
    <m/>
    <m/>
    <m/>
    <m/>
    <m/>
    <m/>
    <m/>
    <m/>
    <m/>
    <m/>
    <m/>
    <m/>
    <m/>
    <m/>
    <m/>
    <m/>
  </r>
  <r>
    <n v="972"/>
    <m/>
    <m/>
    <m/>
    <m/>
    <m/>
    <m/>
    <m/>
    <m/>
    <m/>
    <m/>
    <n v="31146"/>
    <m/>
    <s v="תל אביב"/>
    <x v="36"/>
    <x v="170"/>
    <m/>
    <m/>
    <m/>
    <s v="רשויות"/>
    <s v="פינוי-בינוי"/>
    <s v="בביצוע + מבנים מאוכלסים"/>
    <n v="3669487"/>
    <s v="507 150004"/>
    <n v="507"/>
    <n v="150004"/>
    <m/>
    <s v="שינויים - חידוש היתר"/>
    <n v="2029020"/>
    <s v="תל אביב-יפו"/>
    <n v="5000"/>
    <s v="בית אל"/>
    <n v="373"/>
    <n v="20"/>
    <n v="20"/>
    <m/>
    <d v="2015-01-01T00:00:00"/>
    <m/>
    <m/>
    <m/>
    <m/>
    <n v="90"/>
    <m/>
    <m/>
    <m/>
    <m/>
    <m/>
    <s v="הקמת מבנה חדש הכולל: מרתף ,20 קומות מגורים ,ובהן  90 יח&quot;ד._x000d__x000a_המרתפים כוללים: מחסנים, חניה, טרפו_x000d__x000a_קומת קרקע הכוללת: אולם כניסה, חדר אשפה_x000d__x000a_על הגג: קולטי שמש,חדר מדרגות כללי_x000d__x000a_בחצר: גינה,פרגולה,בגבולות המגרש גדר בגובה 1.8 מטר_x000d__x000a_"/>
    <m/>
    <m/>
    <m/>
    <n v="301561"/>
    <n v="150170"/>
    <m/>
    <d v="2015-03-08T00:00:00"/>
    <m/>
    <m/>
    <n v="0"/>
    <m/>
    <m/>
    <m/>
    <m/>
    <m/>
    <m/>
    <m/>
    <m/>
    <m/>
    <m/>
    <s v="שליפה לפי תבעות (אוגוסט 2020)"/>
    <n v="2015"/>
    <x v="5"/>
    <s v="בנייה"/>
    <m/>
    <s v="ההיתר לא נמצא באתר העירייה"/>
    <n v="9"/>
    <m/>
    <m/>
    <m/>
    <n v="2"/>
    <s v="להיתר"/>
    <m/>
    <x v="2"/>
    <m/>
    <m/>
    <m/>
    <m/>
    <m/>
    <m/>
    <m/>
    <m/>
    <m/>
    <m/>
    <m/>
    <m/>
    <s v="מיצוי יח&quot;ד בפרויקט"/>
    <n v="2"/>
    <n v="2"/>
    <b v="1"/>
    <m/>
    <m/>
    <m/>
    <m/>
    <m/>
    <m/>
    <m/>
    <m/>
    <m/>
    <m/>
    <m/>
    <m/>
    <m/>
    <m/>
    <m/>
    <m/>
    <m/>
    <m/>
  </r>
  <r>
    <n v="974"/>
    <m/>
    <m/>
    <m/>
    <m/>
    <m/>
    <m/>
    <m/>
    <m/>
    <m/>
    <m/>
    <n v="31146"/>
    <m/>
    <s v="תל אביב"/>
    <x v="36"/>
    <x v="170"/>
    <m/>
    <m/>
    <m/>
    <s v="רשויות"/>
    <s v="פינוי-בינוי"/>
    <s v="בביצוע + מבנים מאוכלסים"/>
    <n v="3662029"/>
    <s v="507 110980"/>
    <n v="507"/>
    <n v="110980"/>
    <m/>
    <s v="בניה חדשה - פרוייקט גדול"/>
    <n v="2029024"/>
    <s v="תל אביב-יפו"/>
    <n v="5000"/>
    <s v="בית אל"/>
    <n v="373"/>
    <n v="24"/>
    <n v="24"/>
    <m/>
    <d v="2011-06-12T00:00:00"/>
    <m/>
    <m/>
    <n v="12"/>
    <n v="78"/>
    <n v="90"/>
    <m/>
    <m/>
    <m/>
    <m/>
    <m/>
    <s v="הקמת מבנה חדש הכולל: מרתף ,20 קומות מגורים ,ובהן 90יח&quot;ד _x000d__x000a_המרתפים כוללים: מחסן,חדרי עזר,חניה, טרפו_x000d__x000a_קומת קרקע הכוללת: אולם כניסה,חדר אשפה_x000d__x000a_על הגג: קולטי שמש,חדר מדרגות כללי_x000d__x000a_בחצר: גינה,שטחים מרוצפים,פרגולה,בגבולות המגרש גדר בגובה 1.8 מטר_x000d__x000a_"/>
    <m/>
    <m/>
    <m/>
    <n v="294103"/>
    <n v="111128"/>
    <m/>
    <d v="2012-01-12T00:00:00"/>
    <m/>
    <m/>
    <n v="90"/>
    <n v="12"/>
    <m/>
    <n v="78"/>
    <m/>
    <n v="90"/>
    <m/>
    <m/>
    <m/>
    <m/>
    <m/>
    <s v="שליפה לפי תבעות (אוגוסט 2020)"/>
    <n v="2011"/>
    <x v="10"/>
    <s v="בנייה"/>
    <s v="בנייה"/>
    <m/>
    <n v="10"/>
    <m/>
    <m/>
    <m/>
    <n v="1"/>
    <s v="להיתר"/>
    <m/>
    <x v="1"/>
    <m/>
    <m/>
    <m/>
    <n v="3662029"/>
    <n v="294103"/>
    <m/>
    <m/>
    <m/>
    <m/>
    <m/>
    <m/>
    <m/>
    <s v="מיצוי יח&quot;ד בפרויקט"/>
    <n v="2"/>
    <n v="2"/>
    <b v="1"/>
    <m/>
    <m/>
    <m/>
    <m/>
    <m/>
    <m/>
    <m/>
    <m/>
    <m/>
    <m/>
    <m/>
    <m/>
    <m/>
    <m/>
    <m/>
    <m/>
    <m/>
    <m/>
  </r>
  <r>
    <n v="975"/>
    <m/>
    <m/>
    <m/>
    <m/>
    <m/>
    <m/>
    <m/>
    <m/>
    <m/>
    <m/>
    <n v="31146"/>
    <m/>
    <s v="תל אביב"/>
    <x v="36"/>
    <x v="170"/>
    <m/>
    <m/>
    <m/>
    <s v="רשויות"/>
    <s v="פינוי-בינוי"/>
    <s v="בביצוע + מבנים מאוכלסים"/>
    <n v="3669485"/>
    <s v="507 150002"/>
    <n v="507"/>
    <n v="150002"/>
    <m/>
    <s v="שינויים - חידוש היתר"/>
    <n v="2029024"/>
    <s v="תל אביב-יפו"/>
    <n v="5000"/>
    <s v="בית אל"/>
    <n v="373"/>
    <n v="24"/>
    <n v="24"/>
    <m/>
    <d v="2015-01-01T00:00:00"/>
    <m/>
    <m/>
    <m/>
    <m/>
    <n v="90"/>
    <m/>
    <m/>
    <m/>
    <m/>
    <m/>
    <s v="הקמת מבנה חדש הכולל: מרתף ,20 קומות מגורים ,ובהן 90יח&quot;ד _x000d__x000a_המרתפים כוללים: מחסן,חדרי עזר,חניה, טרפו_x000d__x000a_קומת קרקע הכוללת: אולם כניסה,חדר אשפה_x000d__x000a_על הגג: קולטי שמש,חדר מדרגות כללי_x000d__x000a_בחצר: גינה,שטחים מרוצפים,פרגולה,בגבולות המגרש גדר בגובה 1.8 מטר_x000d__x000a_"/>
    <m/>
    <m/>
    <m/>
    <n v="301559"/>
    <n v="150137"/>
    <m/>
    <d v="2015-03-12T00:00:00"/>
    <m/>
    <m/>
    <n v="0"/>
    <m/>
    <m/>
    <m/>
    <m/>
    <m/>
    <m/>
    <m/>
    <m/>
    <m/>
    <m/>
    <s v="שליפה לפי תבעות (אוגוסט 2020)"/>
    <n v="2015"/>
    <x v="5"/>
    <s v="בנייה"/>
    <s v="בנייה (הארכת תוקף)"/>
    <m/>
    <n v="10"/>
    <m/>
    <m/>
    <m/>
    <n v="2"/>
    <s v="להיתר"/>
    <m/>
    <x v="2"/>
    <m/>
    <m/>
    <m/>
    <m/>
    <m/>
    <m/>
    <m/>
    <m/>
    <m/>
    <m/>
    <m/>
    <m/>
    <s v="מיצוי יח&quot;ד בפרויקט"/>
    <n v="2"/>
    <n v="2"/>
    <b v="1"/>
    <m/>
    <m/>
    <m/>
    <m/>
    <m/>
    <m/>
    <m/>
    <m/>
    <m/>
    <m/>
    <m/>
    <m/>
    <m/>
    <m/>
    <m/>
    <m/>
    <m/>
    <m/>
  </r>
  <r>
    <n v="973"/>
    <m/>
    <m/>
    <m/>
    <m/>
    <m/>
    <m/>
    <m/>
    <m/>
    <m/>
    <m/>
    <n v="31146"/>
    <m/>
    <s v="תל אביב"/>
    <x v="36"/>
    <x v="170"/>
    <m/>
    <m/>
    <m/>
    <s v="רשויות"/>
    <s v="רשויות מקומיות - פינוי-בינוי"/>
    <s v="בביצוע + מבנים מאוכלסים"/>
    <n v="5252426"/>
    <s v="507 170339"/>
    <n v="507"/>
    <n v="170339"/>
    <s v="תוספות בניה"/>
    <s v="תוספת בניה או קומות (לא בק&quot;ק)"/>
    <n v="2029023"/>
    <s v="תל אביב-יפו"/>
    <n v="5000"/>
    <s v="בית אל"/>
    <n v="2029"/>
    <n v="31"/>
    <n v="31"/>
    <m/>
    <d v="2017-02-21T00:00:00"/>
    <m/>
    <m/>
    <n v="37"/>
    <n v="2"/>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d__x000a_"/>
    <m/>
    <m/>
    <m/>
    <n v="1532406"/>
    <n v="9999992"/>
    <m/>
    <d v="2017-12-31T00:00:00"/>
    <m/>
    <m/>
    <m/>
    <n v="37"/>
    <m/>
    <n v="2"/>
    <m/>
    <n v="39"/>
    <m/>
    <m/>
    <m/>
    <m/>
    <m/>
    <m/>
    <n v="2017"/>
    <x v="7"/>
    <s v="בנייה"/>
    <m/>
    <m/>
    <n v="11"/>
    <m/>
    <m/>
    <m/>
    <n v="1"/>
    <s v="להיתר"/>
    <m/>
    <x v="1"/>
    <m/>
    <m/>
    <m/>
    <n v="5252426"/>
    <n v="1532406"/>
    <m/>
    <m/>
    <m/>
    <m/>
    <m/>
    <m/>
    <m/>
    <s v="מיצוי יח&quot;ד בפרויקט"/>
    <n v="2"/>
    <n v="2"/>
    <b v="1"/>
    <m/>
    <m/>
    <m/>
    <m/>
    <m/>
    <m/>
    <m/>
    <m/>
    <m/>
    <m/>
    <m/>
    <m/>
    <m/>
    <m/>
    <m/>
    <m/>
    <m/>
    <m/>
  </r>
  <r>
    <n v="1522"/>
    <m/>
    <m/>
    <m/>
    <m/>
    <m/>
    <m/>
    <m/>
    <m/>
    <m/>
    <m/>
    <n v="31146"/>
    <m/>
    <s v="תל אביב"/>
    <x v="36"/>
    <x v="170"/>
    <m/>
    <m/>
    <m/>
    <s v="רשויות"/>
    <s v="פינוי-בינוי"/>
    <s v="בביצוע + מבנים מאוכלסים"/>
    <n v="6903927"/>
    <s v="507 170339"/>
    <n v="507"/>
    <n v="170339"/>
    <s v="תוספות בניה"/>
    <s v="תוספת בניה או קומות (לא בק&quot;ק)"/>
    <n v="2029023"/>
    <s v="תל אביב-יפו"/>
    <n v="5000"/>
    <s v="בית אל"/>
    <n v="373"/>
    <n v="31"/>
    <n v="31"/>
    <s v=" "/>
    <d v="2017-02-21T00:00:00"/>
    <m/>
    <m/>
    <m/>
    <m/>
    <m/>
    <s v="2019_02"/>
    <d v="2019-08-19T15:20:04"/>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  "/>
    <s v="NULL"/>
    <s v="NULL"/>
    <s v="NULL"/>
    <n v="1931943"/>
    <n v="181014"/>
    <s v="תוספות בניה"/>
    <d v="2019-02-14T00:00:00"/>
    <m/>
    <m/>
    <n v="4"/>
    <m/>
    <m/>
    <m/>
    <m/>
    <m/>
    <m/>
    <m/>
    <s v="NULL"/>
    <s v="2019_02"/>
    <d v="2019-08-19T15:20:04"/>
    <s v="לפי גוש חלקה (מרץ 2021)"/>
    <n v="2017"/>
    <x v="6"/>
    <s v="בנייה"/>
    <s v="בנייה (שינויים)"/>
    <m/>
    <n v="11"/>
    <m/>
    <m/>
    <m/>
    <n v="2"/>
    <s v="להיתר"/>
    <s v="בקשה כפולה שקיבלה היתר (המשכי) נוסף"/>
    <x v="2"/>
    <m/>
    <m/>
    <m/>
    <m/>
    <m/>
    <m/>
    <m/>
    <m/>
    <m/>
    <m/>
    <m/>
    <s v="מתחם רלוונטי לפי אלון"/>
    <s v="מיצוי יח&quot;ד בפרויקט"/>
    <n v="2"/>
    <n v="2"/>
    <b v="1"/>
    <m/>
    <m/>
    <m/>
    <m/>
    <m/>
    <m/>
    <m/>
    <m/>
    <m/>
    <m/>
    <m/>
    <m/>
    <m/>
    <m/>
    <m/>
    <m/>
    <m/>
    <m/>
  </r>
  <r>
    <n v="976"/>
    <m/>
    <m/>
    <m/>
    <m/>
    <m/>
    <m/>
    <m/>
    <m/>
    <m/>
    <m/>
    <n v="31146"/>
    <m/>
    <s v="תל אביב"/>
    <x v="36"/>
    <x v="170"/>
    <m/>
    <m/>
    <m/>
    <s v="רשויות"/>
    <s v="פינוי-בינוי"/>
    <s v="בביצוע + מבנים מאוכלסים"/>
    <n v="3664075"/>
    <s v="507 121401"/>
    <n v="507"/>
    <n v="121401"/>
    <m/>
    <s v="בניה חדשה - בניין רב קומות"/>
    <n v="2029033"/>
    <s v="תל אביב-יפו"/>
    <n v="5000"/>
    <s v="בית אל"/>
    <n v="373"/>
    <n v="33"/>
    <n v="33"/>
    <m/>
    <d v="2012-08-01T00:00:00"/>
    <m/>
    <m/>
    <n v="176"/>
    <n v="142"/>
    <n v="318"/>
    <m/>
    <m/>
    <m/>
    <m/>
    <m/>
    <s v="הריסת מבנה קיים הכולל 3 קומות מגורים_x000d__x000a_הקמת מבנה חדש הכולל: מרתף ,27 קומות מגורים ,ובהן 318יח&quot;ד _x000d__x000a_המרתפים כוללים: חדרי עזר_x000d__x000a_קומת קרקע הכוללת: אולם כניסה_x000d__x000a_על הגג: חדרי יציאה,חדר מדרגות כללי_x000d__x000a_פירוט נוסף: הריסת מבנים ובנית בנינים חדשים."/>
    <m/>
    <m/>
    <m/>
    <s v="NULL"/>
    <m/>
    <m/>
    <m/>
    <m/>
    <m/>
    <m/>
    <m/>
    <m/>
    <m/>
    <m/>
    <m/>
    <m/>
    <m/>
    <m/>
    <m/>
    <m/>
    <s v="שליפה לפי תבעות (אוגוסט 2020)"/>
    <n v="2012"/>
    <x v="0"/>
    <s v="הריסה + בנייה"/>
    <m/>
    <m/>
    <n v="12"/>
    <m/>
    <m/>
    <n v="1"/>
    <n v="1"/>
    <s v="להיתר"/>
    <m/>
    <x v="0"/>
    <m/>
    <m/>
    <m/>
    <m/>
    <n v="298995"/>
    <m/>
    <m/>
    <m/>
    <m/>
    <m/>
    <m/>
    <m/>
    <s v="מיצוי יח&quot;ד בפרויקט"/>
    <n v="2"/>
    <n v="2"/>
    <b v="1"/>
    <m/>
    <m/>
    <m/>
    <m/>
    <m/>
    <m/>
    <m/>
    <m/>
    <m/>
    <m/>
    <m/>
    <m/>
    <m/>
    <m/>
    <m/>
    <m/>
    <m/>
    <m/>
  </r>
  <r>
    <n v="977"/>
    <m/>
    <m/>
    <m/>
    <m/>
    <m/>
    <m/>
    <m/>
    <m/>
    <m/>
    <m/>
    <n v="31146"/>
    <m/>
    <s v="תל אביב"/>
    <x v="36"/>
    <x v="170"/>
    <m/>
    <m/>
    <m/>
    <s v="רשויות"/>
    <s v="רשויות מקומיות - פינוי-בינוי"/>
    <s v="בביצוע + מבנים מאוכלסים"/>
    <n v="3666921"/>
    <s v="507 132553"/>
    <n v="507"/>
    <n v="132553"/>
    <m/>
    <s v="בניה חדשה - בניין מגורים לא גבוה (עד 13 "/>
    <n v="2029033"/>
    <s v="תל אביב-יפו"/>
    <n v="5000"/>
    <s v="בית אל"/>
    <n v="373"/>
    <n v="33"/>
    <n v="33"/>
    <m/>
    <d v="2013-12-31T00:00:00"/>
    <m/>
    <m/>
    <n v="100"/>
    <n v="218"/>
    <n v="318"/>
    <m/>
    <m/>
    <m/>
    <m/>
    <m/>
    <s v="הריסת מבנה קיים הכולל 3 קומות מגורים  הקמת מבנה חדש הכולל: מרתף ,27 קומות מגורים ,ובהן 318יח&quot;ד   המרתפים כוללים: חדרי עזר  קומת קרקע הכוללת: אולם כניסה  על הגג: חדרי יציאה,חדר מדרגות כללי  פירוט נוסף: הריסת מבנים ובנית בנינים חדשים."/>
    <m/>
    <m/>
    <m/>
    <n v="298995"/>
    <n v="140669"/>
    <m/>
    <d v="2014-07-09T00:00:00"/>
    <m/>
    <m/>
    <n v="318"/>
    <n v="176"/>
    <m/>
    <n v="142"/>
    <m/>
    <n v="318"/>
    <m/>
    <m/>
    <m/>
    <m/>
    <m/>
    <m/>
    <n v="2013"/>
    <x v="8"/>
    <s v="הריסה + בנייה"/>
    <m/>
    <s v="ההיתר לא נמצא באתר העירייה, נמצא רק מסמך בשם &quot;היתר - תוכנית חתומה&quot; (ולא &quot;היתר מילולי&quot;) אבל לא הצלחתי בכלל להוריד אותו מאתר העירייה"/>
    <n v="12"/>
    <m/>
    <m/>
    <m/>
    <n v="2"/>
    <s v="להיתר"/>
    <m/>
    <x v="1"/>
    <m/>
    <m/>
    <m/>
    <n v="3664075"/>
    <m/>
    <m/>
    <m/>
    <m/>
    <m/>
    <m/>
    <m/>
    <m/>
    <s v="מיצוי יח&quot;ד בפרויקט"/>
    <n v="2"/>
    <n v="2"/>
    <b v="1"/>
    <m/>
    <m/>
    <m/>
    <m/>
    <m/>
    <m/>
    <m/>
    <m/>
    <m/>
    <m/>
    <m/>
    <m/>
    <m/>
    <m/>
    <m/>
    <m/>
    <m/>
    <m/>
  </r>
  <r>
    <n v="978"/>
    <m/>
    <m/>
    <m/>
    <m/>
    <m/>
    <m/>
    <m/>
    <m/>
    <m/>
    <m/>
    <n v="31146"/>
    <m/>
    <s v="תל אביב"/>
    <x v="36"/>
    <x v="170"/>
    <m/>
    <m/>
    <m/>
    <s v="רשויות"/>
    <s v="פינוי-בינוי"/>
    <s v="בביצוע + מבנים מאוכלסים"/>
    <n v="3669987"/>
    <s v="507 150524"/>
    <n v="507"/>
    <n v="150524"/>
    <m/>
    <s v="שינויים - הארכת תוקף החלטה"/>
    <n v="2029033"/>
    <s v="תל אביב-יפו"/>
    <n v="5000"/>
    <s v="בית אל"/>
    <n v="373"/>
    <n v="33"/>
    <n v="33"/>
    <m/>
    <d v="2015-03-08T00:00:00"/>
    <m/>
    <m/>
    <m/>
    <m/>
    <n v="318"/>
    <m/>
    <m/>
    <m/>
    <m/>
    <m/>
    <s v="הריסת מבנה קיים הכולל 3 קומות מגורים_x000d__x000a_הקמת מבנה חדש הכולל: מרתף ,27 קומות מגורים ,ובהן 318יח&quot;ד _x000d__x000a_המרתפים כוללים: חדרי עזר_x000d__x000a_קומת קרקע הכוללת: אולם כניסה_x000d__x000a_על הגג: חדרי יציאה,חדר מדרגות כללי_x000d__x000a_פירוט נוסף: הריסת מבנים ובנית בנינים חדשים."/>
    <m/>
    <m/>
    <m/>
    <n v="302061"/>
    <n v="150899"/>
    <m/>
    <d v="2015-10-21T00:00:00"/>
    <m/>
    <m/>
    <n v="3"/>
    <m/>
    <m/>
    <m/>
    <m/>
    <m/>
    <m/>
    <m/>
    <m/>
    <m/>
    <m/>
    <s v="שליפה לפי תבעות (אוגוסט 2020)"/>
    <n v="2015"/>
    <x v="5"/>
    <s v="הריסה + בנייה"/>
    <s v="בנייה"/>
    <m/>
    <n v="12"/>
    <m/>
    <m/>
    <m/>
    <n v="2"/>
    <s v="להיתר"/>
    <m/>
    <x v="2"/>
    <m/>
    <m/>
    <m/>
    <m/>
    <m/>
    <m/>
    <m/>
    <m/>
    <m/>
    <m/>
    <m/>
    <m/>
    <s v="מיצוי יח&quot;ד בפרויקט"/>
    <n v="2"/>
    <n v="2"/>
    <b v="1"/>
    <m/>
    <m/>
    <m/>
    <m/>
    <m/>
    <m/>
    <m/>
    <m/>
    <m/>
    <m/>
    <m/>
    <m/>
    <m/>
    <m/>
    <m/>
    <m/>
    <m/>
    <m/>
  </r>
  <r>
    <n v="979"/>
    <m/>
    <m/>
    <m/>
    <m/>
    <m/>
    <m/>
    <m/>
    <m/>
    <m/>
    <m/>
    <n v="31146"/>
    <m/>
    <s v="תל אביב"/>
    <x v="36"/>
    <x v="170"/>
    <m/>
    <m/>
    <m/>
    <s v="רשויות"/>
    <s v="פינוי-בינוי"/>
    <s v="בביצוע + מבנים מאוכלסים"/>
    <n v="5283880"/>
    <s v="507 121040"/>
    <n v="507"/>
    <n v="121040"/>
    <s v="בניה חדשה"/>
    <s v="בניין רב קומות"/>
    <n v="2033003"/>
    <s v="תל אביב-יפו"/>
    <n v="5000"/>
    <s v="רמה"/>
    <n v="374"/>
    <n v="3"/>
    <n v="3"/>
    <m/>
    <d v="2012-06-11T00:00:00"/>
    <m/>
    <n v="0"/>
    <n v="12"/>
    <n v="25"/>
    <n v="37"/>
    <m/>
    <m/>
    <m/>
    <m/>
    <m/>
    <s v="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בחצר: גינה,שטחים מרוצפים_x000d__x000a_"/>
    <m/>
    <m/>
    <m/>
    <s v="NULL"/>
    <m/>
    <m/>
    <m/>
    <m/>
    <m/>
    <m/>
    <m/>
    <m/>
    <m/>
    <m/>
    <m/>
    <m/>
    <m/>
    <m/>
    <m/>
    <m/>
    <s v="שליפת כתובות (אוגוסט 2020)"/>
    <n v="2012"/>
    <x v="0"/>
    <s v="הריסה + בנייה"/>
    <m/>
    <m/>
    <n v="1"/>
    <m/>
    <m/>
    <n v="1"/>
    <n v="1"/>
    <s v="להיתר"/>
    <m/>
    <x v="0"/>
    <m/>
    <m/>
    <m/>
    <m/>
    <n v="302183"/>
    <m/>
    <m/>
    <m/>
    <m/>
    <m/>
    <m/>
    <m/>
    <s v="מיצוי יח&quot;ד בפרויקט"/>
    <n v="2"/>
    <n v="2"/>
    <b v="1"/>
    <m/>
    <m/>
    <m/>
    <m/>
    <m/>
    <m/>
    <m/>
    <m/>
    <m/>
    <m/>
    <m/>
    <m/>
    <m/>
    <m/>
    <m/>
    <m/>
    <m/>
    <m/>
  </r>
  <r>
    <n v="980"/>
    <m/>
    <m/>
    <m/>
    <m/>
    <m/>
    <m/>
    <m/>
    <m/>
    <m/>
    <m/>
    <n v="31146"/>
    <m/>
    <s v="תל אביב"/>
    <x v="36"/>
    <x v="170"/>
    <m/>
    <m/>
    <m/>
    <s v="רשויות"/>
    <s v="פינוי-בינוי"/>
    <s v="בביצוע + מבנים מאוכלסים"/>
    <n v="5283955"/>
    <s v="507 140553"/>
    <n v="507"/>
    <n v="140553"/>
    <s v="בניה חדשה"/>
    <s v="בניין מגורים גבוה (מעל 13 מ')"/>
    <n v="2033003"/>
    <s v="תל אביב-יפו"/>
    <n v="5000"/>
    <s v="רמה"/>
    <n v="374"/>
    <n v="3"/>
    <n v="3"/>
    <m/>
    <d v="2014-03-10T00:00:00"/>
    <m/>
    <n v="0"/>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s v="NULL"/>
    <m/>
    <m/>
    <m/>
    <m/>
    <m/>
    <m/>
    <m/>
    <m/>
    <m/>
    <m/>
    <m/>
    <m/>
    <m/>
    <m/>
    <m/>
    <m/>
    <s v="שליפת כתובות (אוגוסט 2020)"/>
    <n v="2014"/>
    <x v="0"/>
    <s v="הריסה + בנייה"/>
    <m/>
    <m/>
    <n v="1"/>
    <m/>
    <m/>
    <m/>
    <n v="2"/>
    <s v="להיתר"/>
    <m/>
    <x v="0"/>
    <m/>
    <m/>
    <m/>
    <m/>
    <m/>
    <m/>
    <m/>
    <m/>
    <m/>
    <m/>
    <m/>
    <m/>
    <s v="מיצוי יח&quot;ד בפרויקט"/>
    <n v="2"/>
    <n v="2"/>
    <b v="1"/>
    <m/>
    <m/>
    <m/>
    <m/>
    <m/>
    <m/>
    <m/>
    <m/>
    <m/>
    <m/>
    <m/>
    <m/>
    <m/>
    <m/>
    <m/>
    <m/>
    <m/>
    <m/>
  </r>
  <r>
    <n v="981"/>
    <m/>
    <m/>
    <m/>
    <m/>
    <m/>
    <m/>
    <m/>
    <m/>
    <m/>
    <m/>
    <n v="31146"/>
    <m/>
    <s v="תל אביב"/>
    <x v="36"/>
    <x v="170"/>
    <m/>
    <m/>
    <m/>
    <s v="רשויות"/>
    <s v="פינוי-בינוי"/>
    <s v="בביצוע + מבנים מאוכלסים"/>
    <n v="3670109"/>
    <s v="507 150653"/>
    <n v="507"/>
    <n v="150653"/>
    <m/>
    <s v="בניה חדשה - בניין מגורים גבוה (מעל 13 מ'"/>
    <n v="2033003"/>
    <s v="תל אביב-יפו"/>
    <n v="5000"/>
    <s v="רמה"/>
    <n v="374"/>
    <n v="3"/>
    <n v="3"/>
    <m/>
    <d v="2015-03-22T00:00:00"/>
    <m/>
    <m/>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n v="302183"/>
    <n v="150769"/>
    <m/>
    <d v="2015-10-06T00:00:00"/>
    <m/>
    <m/>
    <n v="37"/>
    <n v="12"/>
    <m/>
    <n v="25"/>
    <m/>
    <n v="37"/>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s v="שליפת כתובות (אוגוסט 2020)"/>
    <n v="2015"/>
    <x v="5"/>
    <s v="הריסה + בנייה"/>
    <s v="הריסה + בנייה"/>
    <m/>
    <n v="1"/>
    <m/>
    <m/>
    <m/>
    <n v="2"/>
    <s v="להיתר"/>
    <m/>
    <x v="1"/>
    <m/>
    <m/>
    <m/>
    <n v="5283880"/>
    <m/>
    <m/>
    <m/>
    <m/>
    <m/>
    <m/>
    <m/>
    <m/>
    <s v="מיצוי יח&quot;ד בפרויקט"/>
    <n v="2"/>
    <n v="2"/>
    <b v="1"/>
    <m/>
    <m/>
    <m/>
    <m/>
    <m/>
    <m/>
    <m/>
    <m/>
    <m/>
    <m/>
    <m/>
    <m/>
    <m/>
    <m/>
    <m/>
    <m/>
    <m/>
    <m/>
  </r>
  <r>
    <n v="982"/>
    <m/>
    <m/>
    <m/>
    <m/>
    <m/>
    <m/>
    <m/>
    <m/>
    <m/>
    <m/>
    <n v="31146"/>
    <m/>
    <s v="תל אביב"/>
    <x v="36"/>
    <x v="170"/>
    <m/>
    <m/>
    <m/>
    <s v="רשויות"/>
    <s v="פינוי-בינוי"/>
    <s v="בביצוע + מבנים מאוכלסים"/>
    <n v="5285124"/>
    <s v="507 150653"/>
    <n v="507"/>
    <n v="150653"/>
    <s v="בניה חדשה"/>
    <s v="בניין מגורים גבוה (מעל 13 מ')"/>
    <n v="2033003"/>
    <s v="תל אביב-יפו"/>
    <n v="5000"/>
    <s v="רמה"/>
    <n v="374"/>
    <n v="3"/>
    <n v="3"/>
    <m/>
    <d v="2015-03-22T00:00:00"/>
    <m/>
    <n v="37"/>
    <m/>
    <m/>
    <m/>
    <m/>
    <m/>
    <m/>
    <m/>
    <m/>
    <s v="הארכת תוקף לבניה חדשה-בניין מגורים גבוה (מעל 13 מ')_x000d__x000a_הריסת מבנה קיים הכולל 3 קומות מגורים_x000d__x000a_הקמת מבנה חדש הכולל: מרתף ,קומה מפולשת_x000d__x000a_המרתפים כוללים: מחסן_x000d__x000a_קומת קרקע הכוללת: אולם כניסה,חדר אשפה_x000d__x000a_על הגג: חדרי יציאה,קולטי שמש,חדר מדרגות כללי,חדר מכונות מעלית_x000d__x000a_"/>
    <m/>
    <m/>
    <m/>
    <s v="NULL"/>
    <m/>
    <m/>
    <m/>
    <m/>
    <m/>
    <m/>
    <m/>
    <m/>
    <m/>
    <m/>
    <m/>
    <m/>
    <m/>
    <m/>
    <m/>
    <m/>
    <s v="שליפת כתובות (אוגוסט 2020)"/>
    <n v="2015"/>
    <x v="0"/>
    <s v="הריסה + בנייה"/>
    <m/>
    <m/>
    <m/>
    <m/>
    <m/>
    <m/>
    <n v="4"/>
    <s v="להיתר"/>
    <m/>
    <x v="0"/>
    <m/>
    <m/>
    <m/>
    <m/>
    <m/>
    <m/>
    <m/>
    <m/>
    <m/>
    <m/>
    <m/>
    <m/>
    <s v="מיצוי יח&quot;ד בפרויקט"/>
    <n v="2"/>
    <n v="2"/>
    <b v="1"/>
    <m/>
    <m/>
    <m/>
    <m/>
    <m/>
    <m/>
    <m/>
    <m/>
    <m/>
    <m/>
    <m/>
    <m/>
    <m/>
    <m/>
    <m/>
    <m/>
    <m/>
    <m/>
  </r>
  <r>
    <n v="983"/>
    <m/>
    <m/>
    <m/>
    <m/>
    <m/>
    <m/>
    <m/>
    <m/>
    <m/>
    <m/>
    <n v="31146"/>
    <m/>
    <s v="תל אביב"/>
    <x v="36"/>
    <x v="170"/>
    <m/>
    <m/>
    <m/>
    <s v="רשויות"/>
    <s v="פינוי-בינוי"/>
    <s v="בביצוע + מבנים מאוכלסים"/>
    <n v="5286639"/>
    <s v="507 170397"/>
    <n v="507"/>
    <n v="170397"/>
    <s v="תוספות בניה"/>
    <s v="תוספת בניה או קומות (לא בק&quot;ק)"/>
    <n v="2033003"/>
    <s v="תל אביב-יפו"/>
    <n v="5000"/>
    <s v="רמה"/>
    <n v="374"/>
    <n v="3"/>
    <n v="3"/>
    <m/>
    <d v="2017-03-02T00:00:00"/>
    <m/>
    <n v="0"/>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d__x000a_"/>
    <m/>
    <m/>
    <m/>
    <s v="NULL"/>
    <m/>
    <m/>
    <m/>
    <m/>
    <m/>
    <m/>
    <m/>
    <m/>
    <m/>
    <m/>
    <m/>
    <m/>
    <m/>
    <m/>
    <m/>
    <m/>
    <s v="שליפת כתובות (אוגוסט 2020)"/>
    <n v="2017"/>
    <x v="0"/>
    <s v="בנייה"/>
    <m/>
    <m/>
    <m/>
    <m/>
    <m/>
    <m/>
    <n v="4"/>
    <s v="להיתר"/>
    <m/>
    <x v="0"/>
    <m/>
    <m/>
    <m/>
    <m/>
    <m/>
    <m/>
    <m/>
    <m/>
    <m/>
    <m/>
    <m/>
    <m/>
    <s v="מיצוי יח&quot;ד בפרויקט"/>
    <n v="2"/>
    <n v="2"/>
    <b v="1"/>
    <m/>
    <m/>
    <m/>
    <m/>
    <m/>
    <m/>
    <m/>
    <m/>
    <m/>
    <m/>
    <m/>
    <m/>
    <m/>
    <m/>
    <m/>
    <m/>
    <m/>
    <m/>
  </r>
  <r>
    <n v="984"/>
    <m/>
    <m/>
    <m/>
    <m/>
    <m/>
    <m/>
    <m/>
    <m/>
    <m/>
    <m/>
    <n v="31146"/>
    <m/>
    <s v="תל אביב"/>
    <x v="36"/>
    <x v="170"/>
    <m/>
    <m/>
    <m/>
    <s v="רשויות"/>
    <s v="פינוי-בינוי"/>
    <s v="בביצוע + מבנים מאוכלסים"/>
    <n v="5326541"/>
    <s v="507 170397"/>
    <n v="507"/>
    <n v="170397"/>
    <s v="תוספות בניה"/>
    <s v="תוספת בניה או קומות (לא בק&quot;ק)"/>
    <n v="2033003"/>
    <s v="תל אביב-יפו"/>
    <n v="5000"/>
    <s v="רמה"/>
    <n v="374"/>
    <n v="3"/>
    <n v="3"/>
    <m/>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s v="NULL"/>
    <m/>
    <m/>
    <m/>
    <m/>
    <m/>
    <m/>
    <m/>
    <m/>
    <m/>
    <m/>
    <m/>
    <m/>
    <m/>
    <m/>
    <m/>
    <m/>
    <s v="שליפת כתובות (אוגוסט 2020)"/>
    <n v="2017"/>
    <x v="0"/>
    <s v="בנייה"/>
    <m/>
    <m/>
    <m/>
    <m/>
    <m/>
    <m/>
    <n v="4"/>
    <s v="להיתר"/>
    <m/>
    <x v="0"/>
    <m/>
    <m/>
    <m/>
    <m/>
    <m/>
    <m/>
    <m/>
    <m/>
    <m/>
    <m/>
    <m/>
    <m/>
    <s v="מיצוי יח&quot;ד בפרויקט"/>
    <n v="2"/>
    <n v="2"/>
    <b v="1"/>
    <m/>
    <m/>
    <m/>
    <m/>
    <m/>
    <m/>
    <m/>
    <m/>
    <m/>
    <m/>
    <m/>
    <m/>
    <m/>
    <m/>
    <m/>
    <m/>
    <m/>
    <m/>
  </r>
  <r>
    <n v="985"/>
    <m/>
    <m/>
    <m/>
    <m/>
    <m/>
    <m/>
    <m/>
    <m/>
    <m/>
    <m/>
    <n v="31146"/>
    <m/>
    <s v="תל אביב"/>
    <x v="36"/>
    <x v="170"/>
    <m/>
    <m/>
    <m/>
    <s v="רשויות"/>
    <s v="פינוי-בינוי"/>
    <s v="בביצוע + מבנים מאוכלסים"/>
    <n v="6903928"/>
    <s v="507 170397"/>
    <n v="507"/>
    <n v="170397"/>
    <s v="תוספות בניה"/>
    <s v="תוספת בניה או קומות (לא בק&quot;ק)"/>
    <n v="2033003"/>
    <s v="תל אביב-יפו"/>
    <n v="5000"/>
    <s v="רמה"/>
    <n v="374"/>
    <n v="3"/>
    <n v="3"/>
    <s v=""/>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n v="1932069"/>
    <n v="181015"/>
    <m/>
    <d v="2019-03-11T00:00:00"/>
    <m/>
    <m/>
    <n v="4"/>
    <m/>
    <m/>
    <m/>
    <m/>
    <m/>
    <m/>
    <m/>
    <m/>
    <m/>
    <m/>
    <s v="שליפת כתובות (אוגוסט 2020)"/>
    <n v="2017"/>
    <x v="6"/>
    <s v="בנייה"/>
    <s v="בנייה (שינויים)"/>
    <m/>
    <n v="1"/>
    <m/>
    <m/>
    <m/>
    <n v="2"/>
    <s v="להיתר"/>
    <m/>
    <x v="2"/>
    <m/>
    <m/>
    <m/>
    <m/>
    <m/>
    <m/>
    <m/>
    <m/>
    <m/>
    <m/>
    <m/>
    <m/>
    <s v="מיצוי יח&quot;ד בפרויקט"/>
    <n v="2"/>
    <n v="2"/>
    <b v="1"/>
    <m/>
    <m/>
    <m/>
    <m/>
    <m/>
    <m/>
    <m/>
    <m/>
    <m/>
    <m/>
    <m/>
    <m/>
    <m/>
    <m/>
    <m/>
    <m/>
    <m/>
    <m/>
  </r>
  <r>
    <n v="986"/>
    <m/>
    <m/>
    <m/>
    <m/>
    <m/>
    <m/>
    <m/>
    <m/>
    <m/>
    <m/>
    <n v="31146"/>
    <m/>
    <s v="תל אביב"/>
    <x v="36"/>
    <x v="170"/>
    <m/>
    <m/>
    <m/>
    <s v="רשויות"/>
    <s v="פינוי-בינוי"/>
    <s v="בביצוע + מבנים מאוכלסים"/>
    <n v="6984819"/>
    <s v="507 170397"/>
    <n v="507"/>
    <n v="170397"/>
    <s v="תוספות בניה"/>
    <s v="תוספת בניה או קומות (לא בק&quot;ק)"/>
    <n v="2033003"/>
    <s v="תל אביב-יפו"/>
    <n v="5000"/>
    <s v="רמה"/>
    <n v="374"/>
    <n v="3"/>
    <n v="3"/>
    <s v=""/>
    <d v="2017-03-02T00:00:00"/>
    <m/>
    <m/>
    <m/>
    <m/>
    <n v="39"/>
    <m/>
    <m/>
    <m/>
    <m/>
    <m/>
    <s v="כמות יח&quot;ד לתוספת: 2 אחר: ביטול דופלקסים - תוספת 2 יח&quot;ד, סה&quot;כ 39 יח&quot;ד מבוקשים שינויים פנימיים הכוללים: שינויים פנימיים בדירות. ביטול דופלקסים - תוספת 2 יח&quot;ד, סה&quot;כ 39 יח&quot;ד. שימוש המקום כיום: בהיתר אתר בניה_x000d__x000a_"/>
    <m/>
    <m/>
    <m/>
    <n v="1974786"/>
    <n v="181015"/>
    <m/>
    <d v="2019-03-11T00:00:00"/>
    <m/>
    <m/>
    <n v="4"/>
    <m/>
    <m/>
    <m/>
    <m/>
    <m/>
    <m/>
    <m/>
    <m/>
    <m/>
    <m/>
    <s v="שליפת כתובות (אוגוסט 2020)"/>
    <n v="2017"/>
    <x v="6"/>
    <s v="בנייה"/>
    <m/>
    <m/>
    <m/>
    <m/>
    <m/>
    <m/>
    <n v="4"/>
    <s v="להיתר"/>
    <m/>
    <x v="0"/>
    <m/>
    <m/>
    <m/>
    <m/>
    <m/>
    <m/>
    <m/>
    <m/>
    <m/>
    <m/>
    <m/>
    <m/>
    <s v="מיצוי יח&quot;ד בפרויקט"/>
    <n v="2"/>
    <n v="2"/>
    <b v="1"/>
    <m/>
    <m/>
    <m/>
    <m/>
    <m/>
    <m/>
    <m/>
    <m/>
    <m/>
    <m/>
    <m/>
    <m/>
    <m/>
    <m/>
    <m/>
    <m/>
    <m/>
    <m/>
  </r>
  <r>
    <n v="987"/>
    <m/>
    <m/>
    <m/>
    <m/>
    <m/>
    <m/>
    <m/>
    <m/>
    <m/>
    <m/>
    <n v="31146"/>
    <m/>
    <s v="תל אביב"/>
    <x v="36"/>
    <x v="170"/>
    <m/>
    <m/>
    <m/>
    <s v="רשויות"/>
    <s v="רשויות מקומיות - פינוי-בינוי"/>
    <s v="בביצוע + מבנים מאוכלסים"/>
    <n v="3664062"/>
    <s v="507 121387"/>
    <n v="507"/>
    <n v="121387"/>
    <m/>
    <s v="בניה חדשה - בניין רב קומות"/>
    <n v="2033004"/>
    <s v="תל אביב-יפו"/>
    <n v="5000"/>
    <s v="רמה"/>
    <n v="374"/>
    <n v="4"/>
    <n v="4"/>
    <m/>
    <d v="2012-07-31T00:00:00"/>
    <m/>
    <m/>
    <n v="12"/>
    <n v="117"/>
    <n v="129"/>
    <m/>
    <m/>
    <m/>
    <m/>
    <m/>
    <s v="הריסת מבנה קיים הכולל 3 קומות מגורים_x000d__x000a_הקמת מבנה חדש הכולל: מרתף ,10 קומות מגורים ,ובהן 129יח&quot;ד _x000d__x000a_המרתפים כוללים: חדרי עזר_x000d__x000a_קומת קרקע הכוללת: אולם כניסה,חדר אשפה_x000d__x000a_על הגג: חדרי יציאה,קולטי שמש,חדר מכונות מעלית_x000d__x000a_פירוט נוסף: הריסת מבנים ובנית בנינים חדשים."/>
    <m/>
    <m/>
    <m/>
    <n v="1532405"/>
    <n v="9999991"/>
    <m/>
    <d v="2014-12-31T00:00:00"/>
    <m/>
    <m/>
    <m/>
    <m/>
    <m/>
    <m/>
    <m/>
    <n v="129"/>
    <m/>
    <m/>
    <m/>
    <m/>
    <m/>
    <m/>
    <n v="2012"/>
    <x v="8"/>
    <s v="הריסה + בנייה"/>
    <m/>
    <m/>
    <n v="3"/>
    <m/>
    <m/>
    <n v="1"/>
    <n v="1"/>
    <s v="להיתר"/>
    <m/>
    <x v="2"/>
    <m/>
    <m/>
    <m/>
    <m/>
    <n v="298997"/>
    <m/>
    <m/>
    <m/>
    <m/>
    <m/>
    <m/>
    <m/>
    <s v="מיצוי יח&quot;ד בפרויקט"/>
    <n v="2"/>
    <n v="2"/>
    <b v="1"/>
    <m/>
    <m/>
    <m/>
    <m/>
    <m/>
    <m/>
    <m/>
    <m/>
    <m/>
    <m/>
    <m/>
    <m/>
    <m/>
    <m/>
    <m/>
    <m/>
    <m/>
    <m/>
  </r>
  <r>
    <n v="988"/>
    <m/>
    <m/>
    <m/>
    <m/>
    <m/>
    <m/>
    <m/>
    <m/>
    <m/>
    <m/>
    <n v="31146"/>
    <m/>
    <s v="תל אביב"/>
    <x v="36"/>
    <x v="170"/>
    <m/>
    <m/>
    <m/>
    <s v="רשויות"/>
    <s v="פינוי-בינוי"/>
    <s v="בביצוע + מבנים מאוכלסים"/>
    <n v="3651730"/>
    <s v="507 121996"/>
    <n v="507"/>
    <n v="121996"/>
    <m/>
    <s v="בניה חדשה - בניה בשלבים"/>
    <n v="2033004"/>
    <s v="תל אביב-יפו"/>
    <n v="5000"/>
    <s v="רמה"/>
    <n v="374"/>
    <n v="4"/>
    <n v="4"/>
    <m/>
    <d v="2012-11-20T00:00:00"/>
    <m/>
    <m/>
    <m/>
    <m/>
    <m/>
    <m/>
    <m/>
    <m/>
    <m/>
    <m/>
    <s v="הריסת מספר מבנים וחפירה ודיפון כולל עוגנים שזמניים בחלקות שכנות."/>
    <m/>
    <m/>
    <m/>
    <n v="283804"/>
    <n v="131076"/>
    <m/>
    <d v="2013-08-11T00:00:00"/>
    <m/>
    <m/>
    <n v="0"/>
    <m/>
    <m/>
    <m/>
    <m/>
    <m/>
    <m/>
    <m/>
    <s v="הריסת מספר מבנים וחפירה ודיפון כולל עוגנים שזמניים בחלקות שכנות."/>
    <m/>
    <m/>
    <s v="שליפה לפי תבעות (אוגוסט 2020)"/>
    <n v="2012"/>
    <x v="11"/>
    <s v="הריסה + חפירה ודיפון"/>
    <s v="הריסה + חפירה ודיפון"/>
    <m/>
    <n v="3"/>
    <m/>
    <m/>
    <m/>
    <n v="2"/>
    <s v="להיתר"/>
    <m/>
    <x v="2"/>
    <m/>
    <m/>
    <m/>
    <m/>
    <m/>
    <m/>
    <m/>
    <m/>
    <m/>
    <m/>
    <m/>
    <m/>
    <s v="מיצוי יח&quot;ד בפרויקט"/>
    <n v="2"/>
    <n v="2"/>
    <b v="1"/>
    <m/>
    <m/>
    <m/>
    <m/>
    <m/>
    <m/>
    <m/>
    <m/>
    <m/>
    <m/>
    <m/>
    <m/>
    <m/>
    <m/>
    <m/>
    <m/>
    <m/>
    <m/>
  </r>
  <r>
    <n v="989"/>
    <m/>
    <m/>
    <m/>
    <m/>
    <m/>
    <m/>
    <m/>
    <m/>
    <m/>
    <m/>
    <n v="31146"/>
    <m/>
    <s v="תל אביב"/>
    <x v="36"/>
    <x v="170"/>
    <m/>
    <m/>
    <m/>
    <s v="רשויות"/>
    <s v="רשויות מקומיות - פינוי-בינוי"/>
    <s v="בביצוע + מבנים מאוכלסים"/>
    <n v="3666923"/>
    <s v="507 132555"/>
    <n v="507"/>
    <n v="132555"/>
    <m/>
    <s v="בניה חדשה - בניין מגורים גבוה (מעל 13 מ'"/>
    <n v="2033004"/>
    <s v="תל אביב-יפו"/>
    <n v="5000"/>
    <s v="רמה"/>
    <n v="374"/>
    <n v="4"/>
    <n v="4"/>
    <m/>
    <d v="2013-12-31T00:00:00"/>
    <m/>
    <m/>
    <n v="12"/>
    <n v="117"/>
    <n v="129"/>
    <m/>
    <m/>
    <m/>
    <m/>
    <m/>
    <s v="הריסת מבנה קיים הכולל 3 קומות מגורים  הקמת מבנה חדש הכולל: מרתף ,10 קומות מגורים ,ובהן 129יח&quot;ד   המרתפים כוללים: חדרי עזר  קומת קרקע הכוללת: אולם כניסה,חדר אשפה  על הגג: חדרי יציאה,קולטי שמש,חדר מכונות מעלית  פירוט נוסף: הריסת מבנים ובנית בנינים חדשים."/>
    <m/>
    <m/>
    <m/>
    <n v="298997"/>
    <n v="140635"/>
    <m/>
    <d v="2014-07-09T00:00:00"/>
    <m/>
    <m/>
    <n v="129"/>
    <n v="12"/>
    <m/>
    <n v="117"/>
    <m/>
    <n v="129"/>
    <m/>
    <m/>
    <m/>
    <m/>
    <m/>
    <m/>
    <n v="2013"/>
    <x v="8"/>
    <s v="הריסה + בנייה"/>
    <s v="בנייה"/>
    <m/>
    <n v="3"/>
    <m/>
    <m/>
    <m/>
    <n v="2"/>
    <s v="להיתר"/>
    <m/>
    <x v="1"/>
    <m/>
    <m/>
    <m/>
    <n v="3664062"/>
    <m/>
    <m/>
    <m/>
    <m/>
    <m/>
    <m/>
    <m/>
    <m/>
    <s v="מיצוי יח&quot;ד בפרויקט"/>
    <n v="2"/>
    <n v="2"/>
    <b v="1"/>
    <m/>
    <m/>
    <m/>
    <m/>
    <m/>
    <m/>
    <m/>
    <m/>
    <m/>
    <m/>
    <m/>
    <m/>
    <m/>
    <m/>
    <m/>
    <m/>
    <m/>
    <m/>
  </r>
  <r>
    <n v="2021"/>
    <m/>
    <m/>
    <m/>
    <s v="להעביר לעיריית תל אביב לבדיקה האם פב. הריסת כל הבנייה הקיימת על גבי המגרש, לרבות: סככות, מחסנים, ומרפסות."/>
    <m/>
    <m/>
    <m/>
    <m/>
    <m/>
    <m/>
    <n v="33103"/>
    <m/>
    <s v="תל אביב"/>
    <x v="36"/>
    <x v="171"/>
    <m/>
    <m/>
    <m/>
    <s v="רשויות"/>
    <s v="פינוי-בינוי"/>
    <s v="תכנית מאושרת עם פעילות יזמית"/>
    <n v="7464442"/>
    <s v="507 210046"/>
    <n v="507"/>
    <n v="210046"/>
    <s v="תוספות בניה"/>
    <s v="הריסה"/>
    <n v="644136"/>
    <s v="תל אביב -יפו"/>
    <n v="5000"/>
    <s v="אלון יגאל"/>
    <n v="2524"/>
    <n v="136"/>
    <n v="136"/>
    <s v=" "/>
    <d v="2021-01-07T00:00:00"/>
    <s v="NULL"/>
    <s v="NULL"/>
    <m/>
    <m/>
    <m/>
    <s v="2021_03"/>
    <d v="2021-07-15T12:02:15"/>
    <s v="NULL"/>
    <s v="NULL"/>
    <s v="NULL"/>
    <s v="מספר קומות להריסה (סה&quot;כ הקומות במבנה או מספר מבנים על המגרש): 3, שטח הריסה (מ&quot;ר): 430.11, _x000d__x000a_במרתפים: ללא מרתף, _x000d__x000a_פירוט נוסף: היתר הריסה למבנה בן 2 קומות בפינת הרחובות יגאל אלון ונחלת יצחק, העבודות המבוקשות בהיתר אינן כוללות הוספת צובר גז חדש, או העתקה של "/>
    <s v="NULL"/>
    <s v="NULL"/>
    <s v="NULL"/>
    <n v="2134726"/>
    <n v="210136"/>
    <s v="תוספות בניה"/>
    <d v="2021-02-10T00:00:00"/>
    <s v="NULL"/>
    <s v="NULL"/>
    <n v="0"/>
    <m/>
    <m/>
    <m/>
    <m/>
    <m/>
    <m/>
    <s v="NULL"/>
    <s v="NULL"/>
    <s v="2021_03"/>
    <d v="2021-07-15T12:02:15"/>
    <s v="גוש חלקה"/>
    <n v="2021"/>
    <x v="1"/>
    <s v="הריסה"/>
    <m/>
    <m/>
    <n v="1"/>
    <m/>
    <m/>
    <m/>
    <s v="?"/>
    <s v="להיתר"/>
    <s v="האם פינוי בינוי? נמצא בתוך המתחם. לפי חגי-לא"/>
    <x v="5"/>
    <s v="האם פינוי בינוי? נמצא בתוך המתחם. לפי חגי-לא"/>
    <m/>
    <m/>
    <m/>
    <m/>
    <m/>
    <m/>
    <m/>
    <m/>
    <m/>
    <m/>
    <m/>
    <m/>
    <n v="70"/>
    <n v="70"/>
    <b v="1"/>
    <m/>
    <m/>
    <m/>
    <m/>
    <m/>
    <m/>
    <m/>
    <m/>
    <m/>
    <m/>
    <m/>
    <m/>
    <m/>
    <m/>
    <m/>
    <m/>
    <m/>
    <m/>
  </r>
  <r>
    <n v="1611"/>
    <m/>
    <m/>
    <m/>
    <m/>
    <m/>
    <m/>
    <m/>
    <m/>
    <m/>
    <m/>
    <n v="4318"/>
    <m/>
    <s v="תל אביב"/>
    <x v="36"/>
    <x v="172"/>
    <m/>
    <m/>
    <m/>
    <s v="מיסוי"/>
    <s v="פינוי-בינוי"/>
    <s v="תכנית מאושרת עם פעילות יזמית"/>
    <n v="7242169"/>
    <s v="507 201474"/>
    <n v="507"/>
    <n v="201474"/>
    <s v="בניה חדשה"/>
    <s v="חפירה ו/או דיפון"/>
    <n v="700009"/>
    <s v="תל אביב-יפו"/>
    <n v="5000"/>
    <s v="פרי מגדים"/>
    <n v="2510"/>
    <n v="2"/>
    <n v="2"/>
    <s v=" "/>
    <d v="2020-11-08T00:00:00"/>
    <m/>
    <m/>
    <n v="52"/>
    <n v="109"/>
    <n v="161"/>
    <s v="2020_04"/>
    <d v="2021-01-28T10:47:24"/>
    <s v="נתוני מתחם"/>
    <s v="נתוני מתחם"/>
    <s v="מדלן"/>
    <s v="מספר קומות להריסה: 10, שטח הריסה (מ&quot;ר): 3724.02,    במרתפים: ללא מרתף,    פירוט נוסף: הריסה דיפון חפירה וביסוס,    נפח חפירה (מ&quot;ק): 45,100.00, העבודות המבוקשות בהיתר כוללות הוספת צובר גז חדש, או העתקה של צובר קיים: לא,    גן ילדים: קיים ממ&quot;ד: לא"/>
    <s v="NULL"/>
    <s v="NULL"/>
    <s v="NULL"/>
    <s v="NULL"/>
    <m/>
    <m/>
    <m/>
    <m/>
    <m/>
    <m/>
    <m/>
    <m/>
    <m/>
    <m/>
    <m/>
    <m/>
    <m/>
    <m/>
    <s v="NULL"/>
    <s v="NULL"/>
    <s v="לפי גוש חלקה (מרץ 2021)"/>
    <n v="2020"/>
    <x v="0"/>
    <s v="הריסה + חפירה ודיפון"/>
    <m/>
    <m/>
    <m/>
    <m/>
    <m/>
    <m/>
    <n v="4"/>
    <s v="להיתר"/>
    <m/>
    <x v="0"/>
    <m/>
    <m/>
    <s v="ידני מאתר העירייה"/>
    <m/>
    <m/>
    <m/>
    <m/>
    <m/>
    <m/>
    <m/>
    <m/>
    <m/>
    <s v="מיצוי יח&quot;ד בפרויקט"/>
    <n v="0"/>
    <n v="0"/>
    <b v="1"/>
    <m/>
    <m/>
    <m/>
    <m/>
    <m/>
    <m/>
    <m/>
    <s v="לא היו החלטות בבקשה"/>
    <m/>
    <m/>
    <m/>
    <m/>
    <m/>
    <m/>
    <m/>
    <m/>
    <m/>
    <m/>
  </r>
  <r>
    <n v="2022"/>
    <m/>
    <m/>
    <m/>
    <m/>
    <m/>
    <m/>
    <m/>
    <m/>
    <m/>
    <m/>
    <n v="4318"/>
    <m/>
    <s v="תל אביב"/>
    <x v="36"/>
    <x v="172"/>
    <m/>
    <m/>
    <m/>
    <s v="מיסוי"/>
    <s v="פינוי-בינוי"/>
    <s v="תכנית מאושרת עם פעילות יזמית"/>
    <n v="7463712"/>
    <s v="507 201474"/>
    <n v="507"/>
    <n v="201474"/>
    <s v="בניה חדשה"/>
    <s v="חפירה ו/או דיפון"/>
    <n v="700009"/>
    <s v="תל אביב -יפו"/>
    <n v="5000"/>
    <s v="פרי מגדים"/>
    <n v="2510"/>
    <n v="2"/>
    <n v="2"/>
    <s v=" "/>
    <d v="2020-11-08T00:00:00"/>
    <s v="NULL"/>
    <m/>
    <n v="52"/>
    <n v="109"/>
    <n v="161"/>
    <s v="2021_03"/>
    <d v="2021-07-15T12:02:15"/>
    <s v="נתוני מתחם"/>
    <s v="נתוני מתחם"/>
    <s v="מדלן"/>
    <s v="הריסת מבנה קיים הכולל 10 קומות מגורים שטח להריסה 3724.02_x000d__x000a_הקמת מבנה חדש הכולל: הריסה דיפון חפירה וביסוס_x000d__x000a_"/>
    <s v="NULL"/>
    <s v="NULL"/>
    <s v="NULL"/>
    <n v="2134352"/>
    <n v="210335"/>
    <s v="בניה חדשה"/>
    <d v="2021-05-04T00:00:00"/>
    <s v="NULL"/>
    <s v="NULL"/>
    <n v="0"/>
    <n v="52"/>
    <s v="נתוני מתחם"/>
    <n v="109"/>
    <s v="נתוני מתחם"/>
    <n v="161"/>
    <s v="מדלן"/>
    <m/>
    <s v="1. פינוי והריסה של 5 בנייני מגורים בחלקה )פרי מגדים 2 , 4 , 6 ו- 8 , נחלת יצחק 9 11 ( לפי הוראות תכנית 4050_x000a_ותכנית עיצוב מאושרת._x000a_.2 חפירה ודיפון )כולל ביסוס( עד גבולות המגרש ולעומק של עד 4 קומות המרתף._x000a_.3 עקירת והעברת עצים קיימים בתחום החפירה לפי נספח הפיתוח._x000a_.4 שימוש בעוגנים זמניים בגבולות המגרש."/>
    <s v="2021_03"/>
    <d v="2021-07-15T12:02:15"/>
    <s v="גוש חלקה"/>
    <n v="2020"/>
    <x v="1"/>
    <s v="הריסה + חפירה ודיפון"/>
    <s v="הריסה + חפירה ודיפון"/>
    <m/>
    <n v="1"/>
    <m/>
    <m/>
    <m/>
    <n v="1"/>
    <s v="להיתר"/>
    <m/>
    <x v="1"/>
    <m/>
    <m/>
    <m/>
    <n v="7463712"/>
    <n v="2134352"/>
    <m/>
    <m/>
    <m/>
    <m/>
    <m/>
    <m/>
    <m/>
    <s v="מיצוי יח&quot;ד בפרויקט"/>
    <n v="0"/>
    <n v="0"/>
    <b v="1"/>
    <m/>
    <m/>
    <m/>
    <m/>
    <m/>
    <m/>
    <m/>
    <m/>
    <m/>
    <m/>
    <m/>
    <m/>
    <m/>
    <m/>
    <s v="שחר"/>
    <m/>
    <m/>
    <m/>
  </r>
  <r>
    <n v="1603"/>
    <m/>
    <m/>
    <m/>
    <m/>
    <m/>
    <m/>
    <m/>
    <m/>
    <m/>
    <m/>
    <n v="4318"/>
    <m/>
    <s v="תל אביב"/>
    <x v="36"/>
    <x v="172"/>
    <m/>
    <m/>
    <m/>
    <s v="מיסוי"/>
    <s v="פינוי-בינוי"/>
    <s v="תכנית מאושרת עם פעילות יזמית"/>
    <n v="7241810"/>
    <s v="507 201685"/>
    <n v="507"/>
    <n v="201685"/>
    <s v="בניה חדשה"/>
    <s v="מגדל מגורים מעל 20 קומות"/>
    <n v="700009"/>
    <s v="תל אביב-יפו"/>
    <n v="5000"/>
    <s v="פרי מגדים"/>
    <n v="2510"/>
    <n v="2"/>
    <n v="2"/>
    <s v=" "/>
    <d v="2020-12-28T00:00:00"/>
    <m/>
    <m/>
    <n v="52"/>
    <n v="109"/>
    <n v="161"/>
    <s v="2020_04"/>
    <d v="2021-01-28T10:47:24"/>
    <s v="נתוני מתחם"/>
    <s v="נתוני מתחם"/>
    <s v="אתר העירייה"/>
    <s v="במרתפים: מספר מרתפים, מחסן, חדרי עזר, אחר: חניה,    בקומת הקרקע: אולם כניסה, חדר אשפה, אחר: מסחר,    בקומות: כמות קומות מגורים: 25, כמות יח&quot;ד מבוקשות: 161,    על הגג: חדר מכונות ומעלית, קולטי שמש, חדר מדרגות כללי, פרגולה, אחר: מאגרי מים וחדר משאבות,    בח"/>
    <s v="NULL"/>
    <s v="NULL"/>
    <s v="NULL"/>
    <s v="NULL"/>
    <m/>
    <m/>
    <m/>
    <m/>
    <m/>
    <m/>
    <m/>
    <m/>
    <m/>
    <m/>
    <m/>
    <m/>
    <m/>
    <m/>
    <s v="NULL"/>
    <s v="NULL"/>
    <s v="לפי גוש חלקה (מרץ 2021)"/>
    <n v="2020"/>
    <x v="0"/>
    <s v="בנייה"/>
    <m/>
    <m/>
    <n v="1"/>
    <m/>
    <m/>
    <m/>
    <n v="2"/>
    <s v="להיתר"/>
    <m/>
    <x v="0"/>
    <m/>
    <m/>
    <m/>
    <m/>
    <m/>
    <m/>
    <m/>
    <m/>
    <m/>
    <m/>
    <m/>
    <m/>
    <s v="מיצוי יח&quot;ד בפרויקט"/>
    <n v="0"/>
    <n v="0"/>
    <b v="1"/>
    <m/>
    <m/>
    <m/>
    <m/>
    <m/>
    <m/>
    <m/>
    <s v="לא היו החלטות בבקשה"/>
    <m/>
    <m/>
    <m/>
    <m/>
    <m/>
    <m/>
    <m/>
    <m/>
    <m/>
    <m/>
  </r>
  <r>
    <n v="2025"/>
    <m/>
    <m/>
    <m/>
    <m/>
    <m/>
    <m/>
    <m/>
    <m/>
    <m/>
    <m/>
    <n v="4318"/>
    <m/>
    <s v="תל אביב"/>
    <x v="36"/>
    <x v="172"/>
    <m/>
    <m/>
    <m/>
    <s v="מיסוי"/>
    <s v="פינוי-בינוי"/>
    <s v="תכנית מאושרת עם פעילות יזמית"/>
    <n v="7497764"/>
    <s v="507 210335"/>
    <n v="507"/>
    <n v="210335"/>
    <s v="בניה חדשה"/>
    <s v="מגדל מגורים מעל 20 קומות"/>
    <n v="700009"/>
    <s v="תל אביב -יפו"/>
    <n v="5000"/>
    <s v="פרי מגדים"/>
    <n v="2510"/>
    <n v="2"/>
    <n v="2"/>
    <s v=" "/>
    <d v="2021-03-03T00:00:00"/>
    <s v="NULL"/>
    <s v="NULL"/>
    <n v="52"/>
    <n v="109"/>
    <n v="161"/>
    <s v="2021_04"/>
    <d v="2021-09-14T12:11:15"/>
    <s v="נתוני מתחם"/>
    <s v="נתוני מתחם"/>
    <s v="מהות הבקשה"/>
    <s v="הקמת מבנה חדש הכולל: מרתפים ,25.0 קומות מגורים ,ובהן 161יח&quot;ד _x000d__x000a_המרתפים כוללים: מחסן,חדרי עזר,חניה_x000d__x000a_קומת קרקע הכוללת: אולם כניסה,חדר אשפה,מסחר_x000d__x000a_על הגג: קולטי שמש,חדר מדרגות כללי,חדר מכונות מעלית,פרגולה,מאגרי מים וחדר משאבות_x000d__x000a_בחצר: 202 מקומות חניה,שטחים מרוצפים,פרגולה,בגבולות המגרש גדר בגובה 2.7 מטר,מסחר_x000d__x000a_"/>
    <s v="NULL"/>
    <s v="NULL"/>
    <s v="NULL"/>
    <s v="NULL"/>
    <m/>
    <s v="NULL"/>
    <m/>
    <m/>
    <m/>
    <m/>
    <m/>
    <m/>
    <m/>
    <m/>
    <m/>
    <m/>
    <m/>
    <m/>
    <m/>
    <m/>
    <s v="גוש חלקה"/>
    <n v="2021"/>
    <x v="0"/>
    <s v="בנייה"/>
    <m/>
    <m/>
    <n v="1"/>
    <m/>
    <m/>
    <m/>
    <n v="2"/>
    <s v="להיתר"/>
    <m/>
    <x v="0"/>
    <m/>
    <m/>
    <m/>
    <m/>
    <m/>
    <m/>
    <m/>
    <m/>
    <m/>
    <m/>
    <m/>
    <m/>
    <s v="מיצוי יח&quot;ד בפרויקט"/>
    <n v="0"/>
    <n v="0"/>
    <b v="1"/>
    <m/>
    <m/>
    <m/>
    <m/>
    <m/>
    <m/>
    <m/>
    <m/>
    <m/>
    <m/>
    <m/>
    <m/>
    <m/>
    <m/>
    <m/>
    <m/>
    <m/>
    <m/>
  </r>
  <r>
    <n v="2027"/>
    <m/>
    <m/>
    <m/>
    <m/>
    <m/>
    <m/>
    <m/>
    <m/>
    <m/>
    <m/>
    <n v="4132"/>
    <m/>
    <s v="תל אביב"/>
    <x v="36"/>
    <x v="173"/>
    <m/>
    <m/>
    <m/>
    <s v="מיסוי"/>
    <s v="פינוי-בינוי"/>
    <s v="תכנית מאושרת עם פעילות יזמית"/>
    <n v="7498935"/>
    <s v="507 210296"/>
    <n v="507"/>
    <n v="210296"/>
    <s v="בניה חדשה"/>
    <s v="בניין מגורים גבוה (מעל 13 מ')"/>
    <n v="821055"/>
    <s v="תל אביב -יפו"/>
    <n v="5000"/>
    <s v="קהילת ורשה"/>
    <n v="230"/>
    <n v="55"/>
    <n v="55"/>
    <s v=" "/>
    <d v="2021-02-24T00:00:00"/>
    <s v="NULL"/>
    <s v="NULL"/>
    <n v="32"/>
    <n v="80"/>
    <n v="112"/>
    <s v="2021_04"/>
    <d v="2021-09-14T12:11:15"/>
    <s v="אתר העירייה"/>
    <s v="חישוב מתמטי"/>
    <s v="אתר העירייה"/>
    <s v="מספר קומות להריסה (סה&quot;כ הקומות במבנה או מספר מבנים על המגרש): 8, _x000d__x000d__x000a_במרתפים: מספר מרתפים, מחסן, חדרי עזר, אחר: חניה , חדרים טכנים, _x000d__x000d__x000a_בקומת הקרקע: אולם כניסה, חדר אשפה, אחר: חדרים טכנים, חדרי אופניים, חדר דיירים, _x000d__x000d__x000a_בקומות: כמות קומות מגורים: 16, כמות יח&quot;ד מבוקשות: 111, _x000d__x000d__x000a_על הגג: קולטי שמש, חדר מדרגות כללי, פרגולה, אחר: מאגרי מים וחדר משאבות, _x000d__x000d__x000a_בחצר: גינה, שטחים מרוצפים, _x000d__x000d__x000a_העבודות המבוקשות בהיתר כן כוללות הוספת צובר גז חדש, או העתקה של צובר קיים"/>
    <s v="NULL"/>
    <s v="NULL"/>
    <s v="NULL"/>
    <s v="NULL"/>
    <m/>
    <s v="NULL"/>
    <m/>
    <m/>
    <m/>
    <m/>
    <m/>
    <m/>
    <m/>
    <m/>
    <m/>
    <m/>
    <m/>
    <m/>
    <m/>
    <m/>
    <s v="גוש חלקה"/>
    <n v="2021"/>
    <x v="0"/>
    <s v="הריסה + בנייה"/>
    <m/>
    <m/>
    <n v="4"/>
    <m/>
    <m/>
    <m/>
    <n v="1"/>
    <s v="להיתר"/>
    <s v="יחד מוצע גדול מיחד מוצע של המתחם ולכן ספק פב. אך לפי מדלן אכן מדובר בפינוי בינוי"/>
    <x v="0"/>
    <m/>
    <m/>
    <m/>
    <m/>
    <m/>
    <m/>
    <m/>
    <m/>
    <m/>
    <m/>
    <m/>
    <m/>
    <m/>
    <n v="49"/>
    <n v="49"/>
    <b v="1"/>
    <m/>
    <m/>
    <m/>
    <m/>
    <m/>
    <m/>
    <m/>
    <m/>
    <m/>
    <m/>
    <m/>
    <m/>
    <m/>
    <s v="פיש"/>
    <m/>
    <m/>
    <m/>
    <m/>
  </r>
  <r>
    <n v="991"/>
    <m/>
    <m/>
    <m/>
    <m/>
    <m/>
    <m/>
    <m/>
    <m/>
    <m/>
    <m/>
    <n v="4132"/>
    <m/>
    <s v="תל אביב"/>
    <x v="36"/>
    <x v="173"/>
    <m/>
    <m/>
    <m/>
    <s v="מיסוי"/>
    <s v="פינוי-בינוי"/>
    <s v="תכנית מאושרת עם פעילות יזמית"/>
    <n v="3650500"/>
    <s v="507 90133"/>
    <n v="507"/>
    <n v="90133"/>
    <m/>
    <s v="בניה חדשה - בניין גבוה"/>
    <n v="821063"/>
    <s v="תל אביב-יפו"/>
    <n v="5000"/>
    <s v="קהילת ורשה"/>
    <n v="230"/>
    <n v="63"/>
    <n v="63"/>
    <m/>
    <d v="2009-01-22T00:00:00"/>
    <m/>
    <m/>
    <m/>
    <m/>
    <n v="23"/>
    <m/>
    <m/>
    <m/>
    <m/>
    <m/>
    <s v="הארכת תוקף לבניה חדשה-בניין גבוה ,הריסה_x000d__x000a_הקמת מבנה חדש הכולל: קומה מפולשת,6 קומות מגורים ,ובהן 23יח&quot;ד _x000d__x000a_המרתפים כוללים: מחסן,חדרי עזר,חניון תת קרקעי_x000d__x000a_קומת קרקע הכוללת: אולם כניסה,חדר גז,חדר אשפה_x000d__x000a_על הגג: קולטי שמש,חדר מדרגות כללי,חדר מכונות מעלית_x000d__x000a_בחצר: ג"/>
    <m/>
    <m/>
    <m/>
    <n v="282574"/>
    <n v="90442"/>
    <m/>
    <d v="2009-08-12T00:00:00"/>
    <m/>
    <m/>
    <n v="23"/>
    <m/>
    <m/>
    <m/>
    <m/>
    <n v="23"/>
    <m/>
    <m/>
    <m/>
    <m/>
    <m/>
    <s v="שליפת כתובות (אוגוסט 2020)"/>
    <n v="2009"/>
    <x v="13"/>
    <s v="בנייה"/>
    <s v="הריסה ובנייה מחדש"/>
    <m/>
    <n v="1"/>
    <m/>
    <m/>
    <m/>
    <n v="1"/>
    <s v="להיתר"/>
    <m/>
    <x v="1"/>
    <m/>
    <m/>
    <m/>
    <n v="3650500"/>
    <n v="282574"/>
    <m/>
    <m/>
    <m/>
    <m/>
    <m/>
    <m/>
    <m/>
    <m/>
    <n v="49"/>
    <n v="49"/>
    <b v="1"/>
    <m/>
    <m/>
    <m/>
    <m/>
    <m/>
    <m/>
    <m/>
    <m/>
    <m/>
    <m/>
    <m/>
    <m/>
    <m/>
    <m/>
    <m/>
    <m/>
    <m/>
    <m/>
  </r>
  <r>
    <n v="992"/>
    <m/>
    <m/>
    <m/>
    <m/>
    <m/>
    <m/>
    <m/>
    <m/>
    <m/>
    <m/>
    <n v="4132"/>
    <m/>
    <s v="תל אביב"/>
    <x v="36"/>
    <x v="173"/>
    <m/>
    <m/>
    <m/>
    <s v="מיסוי"/>
    <s v="פינוי-בינוי"/>
    <s v="תכנית מאושרת עם פעילות יזמית"/>
    <n v="3665716"/>
    <s v="507 131272"/>
    <n v="507"/>
    <n v="131272"/>
    <m/>
    <s v="בניה חדשה - בניין מגורים גבוה (מעל 13 מ'"/>
    <n v="821065"/>
    <s v="תל אביב-יפו"/>
    <n v="5000"/>
    <s v="קהילת ורשה"/>
    <n v="230"/>
    <n v="65"/>
    <n v="65"/>
    <m/>
    <d v="2013-07-01T00:00:00"/>
    <m/>
    <m/>
    <m/>
    <m/>
    <n v="31"/>
    <m/>
    <m/>
    <m/>
    <m/>
    <m/>
    <s v="הריסת מבנה קיים הכולל 2 קומות מגורים_x000d__x000a_הקמת מבנה חדש הכולל: מרתף ,9 קומות מגורים ,ובהן 31יח&quot;ד _x000d__x000a_המרתפים כוללים: מחסן,חדרי עזר,חניון_x000d__x000a_קומת קרקע הכוללת: אולם כניסה,חדר אשפה,דירות_x000d__x000a_על הגג: קולטי שמש,חדר מדרגות כללי_x000d__x000a_בחצר: גינה,שטחים מרוצפים,בגבולות המגרש גדר"/>
    <m/>
    <m/>
    <m/>
    <s v="NULL"/>
    <m/>
    <m/>
    <m/>
    <m/>
    <m/>
    <m/>
    <m/>
    <m/>
    <m/>
    <m/>
    <m/>
    <m/>
    <m/>
    <m/>
    <m/>
    <m/>
    <s v="שליפת כתובות (אוגוסט 2020)"/>
    <n v="2013"/>
    <x v="0"/>
    <s v="הריסה + בנייה"/>
    <m/>
    <m/>
    <n v="2"/>
    <m/>
    <m/>
    <m/>
    <n v="1"/>
    <s v="להיתר"/>
    <m/>
    <x v="0"/>
    <m/>
    <m/>
    <m/>
    <m/>
    <m/>
    <m/>
    <m/>
    <m/>
    <m/>
    <m/>
    <m/>
    <m/>
    <m/>
    <n v="49"/>
    <n v="49"/>
    <b v="1"/>
    <m/>
    <m/>
    <m/>
    <m/>
    <m/>
    <m/>
    <m/>
    <s v="לא היו החלטות בבקשה"/>
    <m/>
    <m/>
    <m/>
    <m/>
    <m/>
    <s v="פיש"/>
    <m/>
    <m/>
    <m/>
    <m/>
  </r>
  <r>
    <n v="993"/>
    <m/>
    <m/>
    <m/>
    <m/>
    <m/>
    <m/>
    <m/>
    <m/>
    <m/>
    <m/>
    <n v="4132"/>
    <m/>
    <s v="תל אביב"/>
    <x v="36"/>
    <x v="173"/>
    <m/>
    <m/>
    <m/>
    <s v="מיסוי"/>
    <s v="פינוי-בינוי"/>
    <s v="תכנית מאושרת עם פעילות יזמית"/>
    <n v="5280862"/>
    <s v="507 131272"/>
    <n v="507"/>
    <n v="131272"/>
    <s v="בניה חדשה"/>
    <s v="בניין מגורים גבוה (מעל 13 מ')"/>
    <n v="821065"/>
    <s v="תל אביב-יפו"/>
    <n v="5000"/>
    <s v="קהילת ורשה"/>
    <n v="230"/>
    <n v="65"/>
    <n v="65"/>
    <m/>
    <d v="2013-07-01T00:00:00"/>
    <m/>
    <n v="0"/>
    <m/>
    <m/>
    <n v="31"/>
    <m/>
    <m/>
    <m/>
    <m/>
    <m/>
    <s v="הריסת מבנה קיים הכולל 2 קומות מגורים_x000d__x000a_הקמת מבנה חדש הכולל: מרתף ,9 קומות מגורים ,ובהן 31יח&quot;ד _x000d__x000a_המרתפים כוללים: מחסן,חדרי עזר,חניון_x000d__x000a_קומת קרקע הכוללת: אולם כניסה,חדר אשפה,דירות_x000d__x000a_על הגג: קולטי שמש,חדר מדרגות כללי_x000d__x000a_בחצר: גינה,שטחים מרוצפים,בגבולות המגרש גדר"/>
    <m/>
    <m/>
    <m/>
    <s v="NULL"/>
    <m/>
    <m/>
    <m/>
    <m/>
    <m/>
    <m/>
    <m/>
    <m/>
    <m/>
    <m/>
    <m/>
    <m/>
    <m/>
    <m/>
    <m/>
    <m/>
    <s v="שליפת כתובות (אוגוסט 2020)"/>
    <n v="2013"/>
    <x v="0"/>
    <s v="הריסה + בנייה"/>
    <m/>
    <m/>
    <m/>
    <m/>
    <m/>
    <m/>
    <n v="4"/>
    <s v="להיתר"/>
    <m/>
    <x v="0"/>
    <m/>
    <m/>
    <m/>
    <m/>
    <m/>
    <m/>
    <m/>
    <m/>
    <m/>
    <m/>
    <m/>
    <m/>
    <m/>
    <n v="49"/>
    <n v="49"/>
    <b v="1"/>
    <m/>
    <m/>
    <m/>
    <m/>
    <m/>
    <m/>
    <m/>
    <m/>
    <m/>
    <m/>
    <m/>
    <m/>
    <m/>
    <m/>
    <m/>
    <m/>
    <m/>
    <m/>
  </r>
  <r>
    <n v="994"/>
    <m/>
    <m/>
    <m/>
    <m/>
    <m/>
    <m/>
    <m/>
    <m/>
    <m/>
    <m/>
    <n v="4132"/>
    <m/>
    <s v="תל אביב"/>
    <x v="36"/>
    <x v="173"/>
    <m/>
    <m/>
    <m/>
    <s v="מיסוי"/>
    <s v="פינוי-בינוי"/>
    <s v="תכנית מאושרת עם פעילות יזמית"/>
    <n v="3669594"/>
    <s v="507 150113"/>
    <n v="507"/>
    <n v="150113"/>
    <m/>
    <s v="שינויים - הארכת תוקף החלטה"/>
    <n v="821065"/>
    <s v="תל אביב-יפו"/>
    <n v="5000"/>
    <s v="קהילת ורשה"/>
    <n v="230"/>
    <n v="65"/>
    <n v="65"/>
    <m/>
    <d v="2015-01-18T00:00:00"/>
    <m/>
    <m/>
    <m/>
    <m/>
    <n v="31"/>
    <m/>
    <m/>
    <m/>
    <m/>
    <m/>
    <s v="הארכת תוקף לבניה חדשה-בניין מגורים גבוה (מעל 13 מ')_x000d__x000a_הריסת מבנה קיים הכולל 2 קומות מגורים_x000d__x000a_הקמת מבנה חדש הכולל: מרתף , קומות מגורים ,ובהן 31יח&quot;ד _x000d__x000a_המרתפים כוללים: מחסן,חדרי עזר,חניון_x000d__x000a_קומת קרקע הכוללת: אולם כניסה,חדר אשפה,דירות_x000d__x000a_על הגג: קולטי שמש,חדר מדרג"/>
    <m/>
    <m/>
    <m/>
    <s v="NULL"/>
    <m/>
    <m/>
    <m/>
    <m/>
    <m/>
    <m/>
    <m/>
    <m/>
    <m/>
    <m/>
    <m/>
    <m/>
    <m/>
    <m/>
    <m/>
    <m/>
    <s v="שליפת כתובות (אוגוסט 2020)"/>
    <n v="2015"/>
    <x v="0"/>
    <s v="הריסה + בנייה"/>
    <m/>
    <m/>
    <n v="2"/>
    <m/>
    <m/>
    <m/>
    <n v="2"/>
    <s v="להיתר"/>
    <m/>
    <x v="0"/>
    <m/>
    <m/>
    <m/>
    <m/>
    <m/>
    <m/>
    <m/>
    <m/>
    <m/>
    <m/>
    <m/>
    <m/>
    <m/>
    <n v="49"/>
    <n v="49"/>
    <b v="1"/>
    <m/>
    <m/>
    <m/>
    <m/>
    <m/>
    <m/>
    <m/>
    <m/>
    <m/>
    <m/>
    <m/>
    <m/>
    <m/>
    <m/>
    <m/>
    <m/>
    <m/>
    <m/>
  </r>
  <r>
    <n v="995"/>
    <m/>
    <m/>
    <m/>
    <m/>
    <m/>
    <m/>
    <m/>
    <m/>
    <m/>
    <m/>
    <n v="4132"/>
    <m/>
    <s v="תל אביב"/>
    <x v="36"/>
    <x v="173"/>
    <m/>
    <m/>
    <m/>
    <s v="מיסוי"/>
    <s v="פינוי-בינוי"/>
    <s v="תכנית מאושרת עם פעילות יזמית"/>
    <n v="3671908"/>
    <s v="507 152476"/>
    <n v="507"/>
    <n v="152476"/>
    <m/>
    <s v="שינויים - הארכת תוקף החלטה"/>
    <n v="821065"/>
    <s v="תל אביב-יפו"/>
    <n v="5000"/>
    <s v="קהילת ורשה"/>
    <n v="230"/>
    <n v="65"/>
    <n v="65"/>
    <m/>
    <d v="2015-12-17T00:00:00"/>
    <m/>
    <m/>
    <m/>
    <m/>
    <n v="31"/>
    <m/>
    <m/>
    <m/>
    <m/>
    <m/>
    <s v="הארכת תוקף לבניה חדשה-בניין מגורים גבוה (מעל 13 מ')_x000d__x000a_הריסת מבנה קיים הכולל 2 קומות מגורים_x000d__x000a_הקמת מבנה חדש הכולל: מרתף , קומות מגורים ,ובהן 31יח&quot;ד _x000d__x000a_המרתפים כוללים: מחסן,חדרי עזר,חניון_x000d__x000a_קומת קרקע הכוללת: אולם כניסה,חדר אשפה,דירות_x000d__x000a_על הגג: קולטי שמש,חדר מדרג"/>
    <m/>
    <m/>
    <m/>
    <s v="NULL"/>
    <m/>
    <m/>
    <m/>
    <m/>
    <m/>
    <m/>
    <m/>
    <m/>
    <m/>
    <m/>
    <m/>
    <m/>
    <m/>
    <m/>
    <m/>
    <m/>
    <s v="שליפת כתובות (אוגוסט 2020)"/>
    <n v="2015"/>
    <x v="0"/>
    <s v="הריסה + בנייה"/>
    <m/>
    <m/>
    <n v="2"/>
    <m/>
    <m/>
    <m/>
    <n v="2"/>
    <s v="להיתר"/>
    <m/>
    <x v="0"/>
    <m/>
    <m/>
    <m/>
    <m/>
    <m/>
    <m/>
    <m/>
    <m/>
    <m/>
    <m/>
    <m/>
    <m/>
    <m/>
    <n v="49"/>
    <n v="49"/>
    <b v="1"/>
    <m/>
    <m/>
    <m/>
    <m/>
    <m/>
    <m/>
    <m/>
    <m/>
    <m/>
    <m/>
    <m/>
    <m/>
    <m/>
    <m/>
    <m/>
    <m/>
    <m/>
    <m/>
  </r>
  <r>
    <n v="996"/>
    <m/>
    <m/>
    <m/>
    <m/>
    <m/>
    <m/>
    <m/>
    <m/>
    <m/>
    <m/>
    <n v="4132"/>
    <m/>
    <s v="תל אביב"/>
    <x v="36"/>
    <x v="173"/>
    <m/>
    <m/>
    <m/>
    <s v="מיסוי"/>
    <s v="מיסוי - פינוי-בינוי"/>
    <s v="תכנית מאושרת עם פעילות יזמית"/>
    <n v="3672845"/>
    <s v="507 160842"/>
    <n v="507"/>
    <n v="160842"/>
    <m/>
    <s v="שינויים - הארכת תוקף החלטה"/>
    <n v="821065"/>
    <s v="תל אביב-יפו"/>
    <n v="5000"/>
    <s v="קהילת ורשה"/>
    <n v="230"/>
    <n v="65"/>
    <n v="65"/>
    <m/>
    <d v="2016-05-03T00:00:00"/>
    <m/>
    <m/>
    <m/>
    <m/>
    <n v="31"/>
    <m/>
    <m/>
    <m/>
    <m/>
    <m/>
    <s v="הארכת תוקף לבניה חדשה-בניין מגורים גבוה (מעל 13 מ')_x000a_הריסת מבנה קיים הכולל 2 קומות מגורים_x000a_הקמת מבנה חדש הכולל: מרתף , קומות מגורים ,ובהן 31יח&quot;ד _x000a_המרתפים כוללים: מחסן,חדרי עזר,חניון_x000a_קומת קרקע הכוללת: אולם כניסה,חדר אשפה,דירות_x000a_על הגג: קולטי שמש,חדר מדרג"/>
    <m/>
    <m/>
    <m/>
    <s v="NULL"/>
    <m/>
    <m/>
    <m/>
    <m/>
    <m/>
    <m/>
    <m/>
    <m/>
    <m/>
    <m/>
    <m/>
    <m/>
    <m/>
    <m/>
    <m/>
    <m/>
    <m/>
    <n v="2016"/>
    <x v="0"/>
    <s v="הריסה + בנייה"/>
    <m/>
    <m/>
    <n v="2"/>
    <m/>
    <m/>
    <m/>
    <n v="2"/>
    <s v="להיתר"/>
    <m/>
    <x v="0"/>
    <m/>
    <m/>
    <m/>
    <m/>
    <m/>
    <m/>
    <m/>
    <m/>
    <m/>
    <m/>
    <m/>
    <m/>
    <m/>
    <n v="49"/>
    <n v="49"/>
    <b v="1"/>
    <m/>
    <m/>
    <m/>
    <m/>
    <m/>
    <m/>
    <m/>
    <m/>
    <m/>
    <m/>
    <m/>
    <m/>
    <m/>
    <m/>
    <m/>
    <m/>
    <m/>
    <m/>
  </r>
  <r>
    <n v="998"/>
    <m/>
    <m/>
    <m/>
    <m/>
    <m/>
    <m/>
    <m/>
    <m/>
    <m/>
    <m/>
    <n v="4132"/>
    <m/>
    <s v="תל אביב"/>
    <x v="36"/>
    <x v="173"/>
    <m/>
    <m/>
    <m/>
    <s v="מיסוי"/>
    <s v="פינוי-בינוי"/>
    <s v="תכנית מאושרת עם פעילות יזמית"/>
    <n v="3664032"/>
    <s v="507 121353"/>
    <n v="507"/>
    <n v="121353"/>
    <m/>
    <s v="בניה חדשה - בניין גבוה"/>
    <n v="821069"/>
    <s v="תל אביב-יפו"/>
    <n v="5000"/>
    <s v="קהילת ורשה"/>
    <n v="230"/>
    <n v="69"/>
    <n v="69"/>
    <m/>
    <d v="2012-07-23T00:00:00"/>
    <m/>
    <m/>
    <m/>
    <m/>
    <n v="24"/>
    <m/>
    <m/>
    <m/>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m/>
    <n v="296106"/>
    <n v="131542"/>
    <m/>
    <d v="2014-03-09T00:00:00"/>
    <m/>
    <m/>
    <n v="24"/>
    <m/>
    <m/>
    <m/>
    <m/>
    <n v="24"/>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s v="שליפת כתובות (אוגוסט 2020)"/>
    <n v="2012"/>
    <x v="8"/>
    <s v="הריסה + בנייה"/>
    <s v="הריסה + בנייה"/>
    <m/>
    <n v="3"/>
    <m/>
    <m/>
    <m/>
    <n v="1"/>
    <s v="להיתר"/>
    <m/>
    <x v="1"/>
    <m/>
    <m/>
    <m/>
    <n v="3664032"/>
    <n v="296106"/>
    <m/>
    <m/>
    <m/>
    <m/>
    <m/>
    <m/>
    <m/>
    <m/>
    <n v="49"/>
    <n v="49"/>
    <b v="1"/>
    <m/>
    <m/>
    <m/>
    <m/>
    <m/>
    <m/>
    <m/>
    <m/>
    <m/>
    <m/>
    <m/>
    <m/>
    <m/>
    <m/>
    <m/>
    <m/>
    <m/>
    <m/>
  </r>
  <r>
    <n v="999"/>
    <m/>
    <m/>
    <m/>
    <m/>
    <m/>
    <m/>
    <m/>
    <m/>
    <m/>
    <m/>
    <n v="4132"/>
    <m/>
    <s v="תל אביב"/>
    <x v="36"/>
    <x v="173"/>
    <m/>
    <m/>
    <m/>
    <s v="מיסוי"/>
    <s v="פינוי-בינוי"/>
    <s v="תכנית מאושרת עם פעילות יזמית"/>
    <n v="5285732"/>
    <s v="507 121353"/>
    <n v="507"/>
    <n v="121353"/>
    <s v="בניה חדשה"/>
    <s v="בניין גבוה"/>
    <n v="821069"/>
    <s v="תל אביב-יפו"/>
    <n v="5000"/>
    <s v="קהילת ורשה"/>
    <n v="230"/>
    <n v="69"/>
    <n v="69"/>
    <m/>
    <d v="2012-07-23T00:00:00"/>
    <m/>
    <n v="24"/>
    <m/>
    <m/>
    <n v="24"/>
    <m/>
    <m/>
    <m/>
    <m/>
    <m/>
    <s v="הריסת מבנה קיים הכולל 2 קומות מגורים_x000d__x000a_הקמת מבנה חדש הכולל: מרתפים ,קומה מפולשת,7 קומות מגורים ,ובהן 24יח&quot;ד _x000d__x000a_המרתפים כוללים: מחסן,חדרי עזר,חניון תת קרקעי_x000d__x000a_קומת קרקע הכוללת: אולם כניסה,חדר אשפה,דירות גן_x000d__x000a_על הגג: חדרי יציאה,קולטי שמש,חדר מדרגות כללי,חדר מכו"/>
    <m/>
    <m/>
    <m/>
    <s v="NULL"/>
    <m/>
    <m/>
    <m/>
    <m/>
    <m/>
    <m/>
    <m/>
    <m/>
    <m/>
    <m/>
    <m/>
    <m/>
    <m/>
    <m/>
    <m/>
    <m/>
    <s v="שליפת כתובות (אוגוסט 2020)"/>
    <n v="2012"/>
    <x v="0"/>
    <s v="הריסה + בנייה"/>
    <m/>
    <m/>
    <m/>
    <m/>
    <m/>
    <m/>
    <n v="4"/>
    <s v="להיתר"/>
    <m/>
    <x v="0"/>
    <m/>
    <m/>
    <m/>
    <m/>
    <m/>
    <m/>
    <m/>
    <m/>
    <m/>
    <m/>
    <m/>
    <m/>
    <m/>
    <n v="49"/>
    <n v="49"/>
    <b v="1"/>
    <m/>
    <m/>
    <m/>
    <m/>
    <m/>
    <m/>
    <m/>
    <m/>
    <m/>
    <m/>
    <m/>
    <m/>
    <m/>
    <m/>
    <m/>
    <m/>
    <m/>
    <m/>
  </r>
  <r>
    <n v="1000"/>
    <m/>
    <m/>
    <m/>
    <m/>
    <m/>
    <m/>
    <m/>
    <m/>
    <m/>
    <m/>
    <n v="4040"/>
    <m/>
    <s v="תל אביב"/>
    <x v="36"/>
    <x v="174"/>
    <m/>
    <m/>
    <m/>
    <s v="מיסוי"/>
    <s v="מיסוי - פינוי-בינוי"/>
    <s v="בביצוע"/>
    <n v="5252410"/>
    <s v="507 170313"/>
    <n v="507"/>
    <n v="170313"/>
    <m/>
    <s v="בניין מגורים גבוה (מעל 13 מ')"/>
    <n v="821041"/>
    <s v="תל אביב-יפו"/>
    <n v="5000"/>
    <n v="0"/>
    <n v="821"/>
    <n v="41"/>
    <n v="41"/>
    <m/>
    <d v="2017-02-19T00:00:00"/>
    <m/>
    <m/>
    <n v="8"/>
    <n v="11"/>
    <n v="19"/>
    <m/>
    <m/>
    <m/>
    <m/>
    <m/>
    <s v="במרתפים: מספר מרתפים מחסן חדרי עזר אחר: חניות_x000d__x000d__x000a_ בקומת הקרקע: אולם כניסה חדר אשפה חדר גז אחר: דירת גן, חדרי אופניים, מחסן כללי_x000d__x000d__x000a_ בקומות: כמות קומות מגורים: 6 כמות יח&quot;ד מבוקשות: 19_x000d__x000d__x000a_ על הגג: קולטי שמש חדר מדרגות כללי פרגולה_x000d__x000d__x000a_ בחצר: גינה שטחים מרוצפים אח"/>
    <m/>
    <m/>
    <m/>
    <n v="1532412"/>
    <n v="9999998"/>
    <m/>
    <d v="2017-12-31T00:00:00"/>
    <m/>
    <m/>
    <m/>
    <m/>
    <m/>
    <m/>
    <m/>
    <n v="19"/>
    <m/>
    <m/>
    <m/>
    <m/>
    <m/>
    <m/>
    <n v="2017"/>
    <x v="7"/>
    <s v="בנייה"/>
    <m/>
    <m/>
    <n v="3"/>
    <m/>
    <m/>
    <m/>
    <n v="1"/>
    <s v="להיתר"/>
    <m/>
    <x v="1"/>
    <m/>
    <m/>
    <m/>
    <n v="5252410"/>
    <n v="1532412"/>
    <m/>
    <m/>
    <m/>
    <m/>
    <m/>
    <m/>
    <m/>
    <m/>
    <n v="103"/>
    <n v="103"/>
    <b v="1"/>
    <m/>
    <m/>
    <m/>
    <m/>
    <m/>
    <m/>
    <m/>
    <m/>
    <m/>
    <m/>
    <m/>
    <m/>
    <m/>
    <m/>
    <m/>
    <m/>
    <m/>
    <m/>
  </r>
  <r>
    <n v="2029"/>
    <m/>
    <m/>
    <m/>
    <m/>
    <m/>
    <m/>
    <m/>
    <m/>
    <m/>
    <m/>
    <n v="4040"/>
    <m/>
    <s v="תל אביב"/>
    <x v="36"/>
    <x v="174"/>
    <m/>
    <m/>
    <m/>
    <s v="מיסוי"/>
    <s v="פינוי-בינוי"/>
    <s v="בביצוע"/>
    <n v="7498490"/>
    <s v="507 210532"/>
    <n v="507"/>
    <n v="210532"/>
    <s v="בניה חדשה"/>
    <s v="בניין מגורים גבוה (מעל 13 מ')"/>
    <n v="821021"/>
    <s v="תל אביב -יפו"/>
    <n v="5000"/>
    <s v="קהילת ורשה"/>
    <n v="230"/>
    <n v="21"/>
    <n v="21"/>
    <s v=" "/>
    <d v="2021-04-19T00:00:00"/>
    <s v="NULL"/>
    <m/>
    <m/>
    <m/>
    <n v="23"/>
    <s v="2021_04"/>
    <d v="2021-09-14T12:11:15"/>
    <m/>
    <m/>
    <s v="מדלן"/>
    <s v="מספר קומות להריסה (סה&quot;כ הקומות במבנה או מספר מבנים על המגרש): 2, שטח הריסה (מ&quot;ר): 283.1, _x000d__x000d__x000a_במרתפים: מספר מרתפים, מחסן, אחר: חניה, _x000d__x000d__x000a_בקומת הקרקע: חדר אשפה, חדר גז, אחר: מגורים, _x000d__x000d__x000a_על הגג: אחר: מגורים, _x000d__x000d__x000a_בחצר: גדר בגבולות מגרש בגובה (מטר): 1.5, _x000d__x000d__x000a_פירוט נוסף: בניית בניין חדש הכולל קומת קרקע , 6 קומות וקומת גג + 2 קומות מרתפי חניה הקלה 30% בצפיפות (שבס ) תוספת 20% שטחי בניה( כחלון ) תוספת קומה, העבודות המבוקשות בהיתר אינן כוללות הוספת צובר גז חדש, או העתקה של צובר קיים"/>
    <s v="NULL"/>
    <s v="NULL"/>
    <s v="NULL"/>
    <s v="NULL"/>
    <m/>
    <s v="NULL"/>
    <m/>
    <m/>
    <m/>
    <m/>
    <m/>
    <m/>
    <m/>
    <m/>
    <m/>
    <m/>
    <m/>
    <m/>
    <m/>
    <m/>
    <s v="גוש חלקה"/>
    <n v="2021"/>
    <x v="0"/>
    <s v="הריסה + בנייה"/>
    <m/>
    <m/>
    <n v="4"/>
    <m/>
    <m/>
    <m/>
    <n v="1"/>
    <s v="להיתר"/>
    <m/>
    <x v="0"/>
    <m/>
    <m/>
    <m/>
    <m/>
    <m/>
    <m/>
    <m/>
    <m/>
    <m/>
    <m/>
    <m/>
    <m/>
    <m/>
    <n v="103"/>
    <n v="103"/>
    <b v="1"/>
    <m/>
    <m/>
    <m/>
    <m/>
    <m/>
    <m/>
    <m/>
    <m/>
    <m/>
    <m/>
    <m/>
    <m/>
    <m/>
    <s v="פיש"/>
    <m/>
    <m/>
    <m/>
    <m/>
  </r>
  <r>
    <n v="1589"/>
    <m/>
    <m/>
    <m/>
    <m/>
    <m/>
    <m/>
    <s v="הכתובת במתחם"/>
    <m/>
    <m/>
    <m/>
    <n v="4040"/>
    <m/>
    <s v="תל אביב"/>
    <x v="36"/>
    <x v="174"/>
    <m/>
    <m/>
    <m/>
    <s v="מיסוי"/>
    <s v="פינוי-בינוי"/>
    <s v="בביצוע"/>
    <n v="7139025"/>
    <s v="507 180711"/>
    <n v="507"/>
    <n v="180711"/>
    <s v="בניה חדשה"/>
    <s v="בניין מגורים גבוה (מעל 13 מ')"/>
    <n v="821023"/>
    <s v="תל אביב-יפו"/>
    <n v="5000"/>
    <s v="קהילת ורשה"/>
    <n v="230"/>
    <n v="23"/>
    <n v="23"/>
    <s v=" "/>
    <d v="2018-05-13T00:00:00"/>
    <m/>
    <m/>
    <m/>
    <m/>
    <n v="19"/>
    <s v="2020_01"/>
    <d v="2020-11-01T21:03:32"/>
    <m/>
    <m/>
    <s v="אתר העירייה"/>
    <s v="במרתפים: מספר מרתפים אחר: מרתפי חניה   בקומת הקרקע: אולם כניסה חדר אשפה אחר: חדר עגלות, חדר אופניים, 2 יח&quot;ד   בקומות: כמות קומות מגורים: 7 כמות יח&quot;ד מבוקשות: 17   על הגג: קולטי שמש   בחצר: גינה שטחים מרוצפים כמות מקומות חניה: 29 גדר בגבולות מגרש בגובה (מטר): 100  "/>
    <s v="NULL"/>
    <s v="NULL"/>
    <s v="NULL"/>
    <s v="NULL"/>
    <m/>
    <m/>
    <m/>
    <m/>
    <m/>
    <m/>
    <m/>
    <m/>
    <m/>
    <m/>
    <m/>
    <m/>
    <m/>
    <m/>
    <s v="NULL"/>
    <s v="NULL"/>
    <s v="לפי גוש חלקה (מרץ 2021)"/>
    <n v="2018"/>
    <x v="0"/>
    <s v="בנייה"/>
    <m/>
    <m/>
    <n v="1"/>
    <m/>
    <m/>
    <m/>
    <n v="1"/>
    <s v="להיתר"/>
    <m/>
    <x v="0"/>
    <m/>
    <m/>
    <m/>
    <m/>
    <m/>
    <m/>
    <m/>
    <m/>
    <m/>
    <m/>
    <m/>
    <m/>
    <m/>
    <n v="103"/>
    <n v="103"/>
    <b v="1"/>
    <m/>
    <m/>
    <m/>
    <m/>
    <m/>
    <m/>
    <m/>
    <s v="דחייה"/>
    <m/>
    <m/>
    <m/>
    <m/>
    <m/>
    <s v="פיש"/>
    <m/>
    <m/>
    <m/>
    <m/>
  </r>
  <r>
    <n v="1002"/>
    <m/>
    <m/>
    <m/>
    <m/>
    <m/>
    <m/>
    <m/>
    <m/>
    <m/>
    <m/>
    <n v="4040"/>
    <m/>
    <s v="תל אביב"/>
    <x v="36"/>
    <x v="174"/>
    <m/>
    <m/>
    <m/>
    <s v="מיסוי"/>
    <s v="פינוי-בינוי"/>
    <s v="בביצוע"/>
    <n v="3668709"/>
    <s v="507 141834"/>
    <n v="507"/>
    <n v="141834"/>
    <m/>
    <s v="בניה חדשה - בניין מגורים גבוה (מעל 13 מ'"/>
    <n v="821039"/>
    <s v="תל אביב-יפו"/>
    <n v="5000"/>
    <s v="קהילת ורשה"/>
    <n v="230"/>
    <n v="39"/>
    <n v="39"/>
    <m/>
    <d v="2014-09-04T00:00:00"/>
    <m/>
    <m/>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4"/>
    <x v="0"/>
    <s v="הריסה + בנייה"/>
    <m/>
    <m/>
    <n v="2"/>
    <m/>
    <m/>
    <m/>
    <n v="3"/>
    <s v="להיתר"/>
    <m/>
    <x v="0"/>
    <m/>
    <m/>
    <m/>
    <m/>
    <m/>
    <m/>
    <m/>
    <m/>
    <m/>
    <m/>
    <m/>
    <m/>
    <m/>
    <n v="103"/>
    <n v="103"/>
    <b v="1"/>
    <m/>
    <m/>
    <m/>
    <m/>
    <m/>
    <m/>
    <m/>
    <m/>
    <m/>
    <m/>
    <m/>
    <m/>
    <m/>
    <m/>
    <m/>
    <m/>
    <m/>
    <m/>
  </r>
  <r>
    <n v="1003"/>
    <m/>
    <m/>
    <m/>
    <m/>
    <m/>
    <m/>
    <m/>
    <m/>
    <m/>
    <m/>
    <n v="4040"/>
    <m/>
    <s v="תל אביב"/>
    <x v="36"/>
    <x v="174"/>
    <m/>
    <m/>
    <m/>
    <s v="מיסוי"/>
    <s v="פינוי-בינוי"/>
    <s v="בביצוע"/>
    <n v="5289624"/>
    <s v="507 141834"/>
    <n v="507"/>
    <n v="141834"/>
    <s v="בניה חדשה"/>
    <s v="בניין מגורים גבוה (מעל 13 מ')"/>
    <n v="821039"/>
    <s v="תל אביב-יפו"/>
    <n v="5000"/>
    <s v="קהילת ורשה"/>
    <n v="230"/>
    <n v="39"/>
    <n v="39"/>
    <m/>
    <d v="2014-09-04T00:00:00"/>
    <m/>
    <n v="0"/>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4"/>
    <x v="0"/>
    <s v="הריסה + בנייה"/>
    <m/>
    <m/>
    <m/>
    <m/>
    <m/>
    <m/>
    <n v="4"/>
    <s v="להיתר"/>
    <m/>
    <x v="0"/>
    <m/>
    <m/>
    <m/>
    <m/>
    <m/>
    <m/>
    <m/>
    <m/>
    <m/>
    <m/>
    <m/>
    <m/>
    <m/>
    <n v="103"/>
    <n v="103"/>
    <b v="1"/>
    <m/>
    <m/>
    <m/>
    <m/>
    <m/>
    <m/>
    <m/>
    <m/>
    <m/>
    <m/>
    <m/>
    <m/>
    <m/>
    <m/>
    <m/>
    <m/>
    <m/>
    <m/>
  </r>
  <r>
    <n v="1004"/>
    <m/>
    <m/>
    <m/>
    <m/>
    <m/>
    <m/>
    <m/>
    <m/>
    <m/>
    <m/>
    <n v="4040"/>
    <m/>
    <s v="תל אביב"/>
    <x v="36"/>
    <x v="174"/>
    <m/>
    <m/>
    <m/>
    <s v="מיסוי"/>
    <s v="פינוי-בינוי"/>
    <s v="בביצוע"/>
    <n v="3669981"/>
    <s v="507 150518"/>
    <n v="507"/>
    <n v="150518"/>
    <m/>
    <s v="בניה חדשה - בניין מגורים גבוה (מעל 13 מ'"/>
    <n v="821039"/>
    <s v="תל אביב-יפו"/>
    <n v="5000"/>
    <s v="קהילת ורשה"/>
    <n v="230"/>
    <n v="39"/>
    <n v="39"/>
    <m/>
    <d v="2015-03-04T00:00:00"/>
    <m/>
    <m/>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5"/>
    <x v="0"/>
    <s v="הריסה + בנייה"/>
    <m/>
    <m/>
    <n v="2"/>
    <m/>
    <m/>
    <m/>
    <n v="3"/>
    <s v="להיתר"/>
    <m/>
    <x v="0"/>
    <m/>
    <m/>
    <m/>
    <m/>
    <m/>
    <m/>
    <m/>
    <m/>
    <m/>
    <m/>
    <m/>
    <m/>
    <m/>
    <n v="103"/>
    <n v="103"/>
    <b v="1"/>
    <m/>
    <m/>
    <m/>
    <m/>
    <m/>
    <m/>
    <m/>
    <m/>
    <m/>
    <m/>
    <m/>
    <m/>
    <m/>
    <m/>
    <m/>
    <m/>
    <m/>
    <m/>
  </r>
  <r>
    <n v="1005"/>
    <m/>
    <m/>
    <m/>
    <m/>
    <m/>
    <m/>
    <m/>
    <m/>
    <m/>
    <m/>
    <n v="4040"/>
    <m/>
    <s v="תל אביב"/>
    <x v="36"/>
    <x v="174"/>
    <m/>
    <m/>
    <m/>
    <s v="מיסוי"/>
    <s v="פינוי-בינוי"/>
    <s v="בביצוע"/>
    <n v="5285610"/>
    <s v="507 150518"/>
    <n v="507"/>
    <n v="150518"/>
    <s v="בניה חדשה"/>
    <s v="בניין מגורים גבוה (מעל 13 מ')"/>
    <n v="821039"/>
    <s v="תל אביב-יפו"/>
    <n v="5000"/>
    <s v="קהילת ורשה"/>
    <n v="230"/>
    <n v="39"/>
    <n v="39"/>
    <m/>
    <d v="2015-03-04T00:00:00"/>
    <m/>
    <n v="0"/>
    <m/>
    <m/>
    <n v="33"/>
    <m/>
    <m/>
    <m/>
    <m/>
    <m/>
    <s v="הריסת מבנה קיים הכולל 2 קומות מגורים_x000d__x000a_הקמת מבנה חדש הכולל: מרתף ,7.00 קומות מגורים ,ובהן 33יח&quot;ד _x000d__x000a_המרתפים כוללים: חניון_x000d__x000a_קומת קרקע הכוללת: אולם כניסה,חדר אשפה_x000d__x000a_על הגג: קולטי שמש,חדר מדרגות כללי_x000d__x000a_בחצר: גינה_x000d__x000a_"/>
    <m/>
    <m/>
    <m/>
    <s v="NULL"/>
    <m/>
    <m/>
    <m/>
    <m/>
    <m/>
    <m/>
    <m/>
    <m/>
    <m/>
    <m/>
    <m/>
    <m/>
    <m/>
    <m/>
    <m/>
    <m/>
    <s v="שליפת כתובות (אוגוסט 2020)"/>
    <n v="2015"/>
    <x v="0"/>
    <s v="הריסה + בנייה"/>
    <m/>
    <m/>
    <m/>
    <m/>
    <m/>
    <m/>
    <n v="4"/>
    <s v="להיתר"/>
    <m/>
    <x v="0"/>
    <m/>
    <m/>
    <m/>
    <m/>
    <m/>
    <m/>
    <m/>
    <m/>
    <m/>
    <m/>
    <m/>
    <m/>
    <m/>
    <n v="103"/>
    <n v="103"/>
    <b v="1"/>
    <m/>
    <m/>
    <m/>
    <m/>
    <m/>
    <m/>
    <m/>
    <m/>
    <m/>
    <m/>
    <m/>
    <m/>
    <m/>
    <m/>
    <m/>
    <m/>
    <m/>
    <m/>
  </r>
  <r>
    <n v="1006"/>
    <m/>
    <m/>
    <m/>
    <m/>
    <m/>
    <m/>
    <m/>
    <m/>
    <m/>
    <m/>
    <n v="4040"/>
    <m/>
    <s v="תל אביב"/>
    <x v="36"/>
    <x v="174"/>
    <m/>
    <m/>
    <m/>
    <s v="מיסוי"/>
    <s v="פינוי-בינוי"/>
    <s v="בביצוע"/>
    <n v="5290301"/>
    <s v="507 170911"/>
    <n v="507"/>
    <n v="170911"/>
    <s v="בניה חדשה"/>
    <s v="בניין מגורים גבוה (מעל 13 מ')"/>
    <n v="821039"/>
    <s v="תל אביב-יפו"/>
    <n v="5000"/>
    <s v="קהילת ורשה"/>
    <n v="230"/>
    <n v="39"/>
    <n v="39"/>
    <m/>
    <d v="2017-06-06T00:00:00"/>
    <m/>
    <m/>
    <m/>
    <m/>
    <n v="32"/>
    <m/>
    <m/>
    <m/>
    <m/>
    <m/>
    <s v="הריסת מבנה קיים הכולל 2 קומות מגורים שטח להריסה 348.22_x000d__x000a_הקמת מבנה חדש הכולל: מרתפים ,8.00 קומות מגורים ,ובהן 32יח&quot;ד ,2 קומות מרתף_x000a_קומת קרקע עם 2 דירות גן + 7 קומות טיפוסיות + קומת גג_x000d__x000a_המרתפים כוללים: חניה_x000d__x000a_קומת קרקע הכוללת: אולם כניסה,חדר גז,חדר אשפה,2 די"/>
    <m/>
    <m/>
    <m/>
    <s v="NULL"/>
    <m/>
    <m/>
    <m/>
    <m/>
    <m/>
    <m/>
    <m/>
    <m/>
    <m/>
    <m/>
    <m/>
    <m/>
    <m/>
    <m/>
    <m/>
    <m/>
    <s v="שליפת כתובות (אוגוסט 2020)"/>
    <n v="2017"/>
    <x v="0"/>
    <s v="הריסה + בנייה"/>
    <m/>
    <m/>
    <n v="2"/>
    <m/>
    <m/>
    <m/>
    <n v="2"/>
    <s v="להיתר"/>
    <m/>
    <x v="0"/>
    <m/>
    <m/>
    <m/>
    <m/>
    <m/>
    <m/>
    <m/>
    <m/>
    <m/>
    <m/>
    <m/>
    <m/>
    <m/>
    <n v="103"/>
    <n v="103"/>
    <b v="1"/>
    <m/>
    <m/>
    <m/>
    <m/>
    <m/>
    <m/>
    <m/>
    <m/>
    <m/>
    <m/>
    <m/>
    <m/>
    <m/>
    <m/>
    <m/>
    <m/>
    <m/>
    <m/>
  </r>
  <r>
    <n v="1007"/>
    <m/>
    <m/>
    <m/>
    <m/>
    <m/>
    <m/>
    <m/>
    <m/>
    <m/>
    <m/>
    <n v="4040"/>
    <m/>
    <s v="תל אביב"/>
    <x v="36"/>
    <x v="174"/>
    <m/>
    <m/>
    <m/>
    <s v="מיסוי"/>
    <s v="פינוי-בינוי"/>
    <s v="בביצוע"/>
    <n v="5326681"/>
    <s v="507 170911"/>
    <n v="507"/>
    <n v="170911"/>
    <s v="בניה חדשה"/>
    <s v="בניין מגורים גבוה (מעל 13 מ')"/>
    <n v="821039"/>
    <s v="תל אביב-יפו"/>
    <n v="5000"/>
    <s v="קהילת ורשה"/>
    <n v="230"/>
    <n v="39"/>
    <n v="39"/>
    <m/>
    <d v="2017-06-06T00:00:00"/>
    <m/>
    <m/>
    <m/>
    <m/>
    <n v="30"/>
    <m/>
    <m/>
    <m/>
    <m/>
    <m/>
    <s v="מספר קומות להריסה: 2 שטח הריסה (מ&quot;ר): 348.22_x000d__x000a_ במרתפים: מספר מרתפים אחר: חניה_x000d__x000a_ בקומת הקרקע: אולם כניסה חדר אשפה חדר גז אחר: 2 דירות קרקע_x000d__x000a_ בקומות: כמות קומות מגורים: 8 כמות יח&quot;ד מבוקשות: 30_x000d__x000a_ על הגג: קולטי שמש חדר מדרגות כללי פרגולה_x000d__x000a_ בחצר: גינה שטחים מר"/>
    <m/>
    <m/>
    <m/>
    <s v="NULL"/>
    <m/>
    <m/>
    <m/>
    <m/>
    <m/>
    <m/>
    <m/>
    <m/>
    <m/>
    <m/>
    <m/>
    <m/>
    <m/>
    <m/>
    <m/>
    <m/>
    <s v="שליפת כתובות (אוגוסט 2020)"/>
    <n v="2017"/>
    <x v="0"/>
    <s v="הריסה"/>
    <m/>
    <m/>
    <n v="2"/>
    <m/>
    <m/>
    <n v="1"/>
    <n v="1"/>
    <s v="להיתר"/>
    <m/>
    <x v="0"/>
    <m/>
    <m/>
    <m/>
    <m/>
    <n v="2071426"/>
    <m/>
    <m/>
    <m/>
    <m/>
    <m/>
    <m/>
    <m/>
    <m/>
    <n v="103"/>
    <n v="103"/>
    <b v="1"/>
    <m/>
    <m/>
    <m/>
    <m/>
    <m/>
    <m/>
    <s v="אין מידע באתר העירייה. במדלן מופיע היתר בנייה"/>
    <s v="לא היו החלטות בבקשה"/>
    <m/>
    <m/>
    <m/>
    <m/>
    <m/>
    <m/>
    <m/>
    <m/>
    <m/>
    <m/>
  </r>
  <r>
    <n v="1008"/>
    <m/>
    <m/>
    <m/>
    <m/>
    <m/>
    <m/>
    <m/>
    <m/>
    <m/>
    <m/>
    <n v="4040"/>
    <m/>
    <s v="תל אביב"/>
    <x v="36"/>
    <x v="174"/>
    <m/>
    <m/>
    <m/>
    <s v="מיסוי"/>
    <s v="מיסוי - פינוי-בינוי"/>
    <s v="בביצוע"/>
    <n v="6904919"/>
    <s v="507 190546"/>
    <n v="507"/>
    <n v="190546"/>
    <s v="שינויים"/>
    <s v="הארכת תוקף החלטה"/>
    <n v="821039"/>
    <s v="תל אביב-יפו"/>
    <n v="5000"/>
    <s v="קהילת ורשה"/>
    <n v="230"/>
    <n v="39"/>
    <n v="39"/>
    <m/>
    <d v="2019-04-30T00:00:00"/>
    <m/>
    <m/>
    <m/>
    <m/>
    <n v="30"/>
    <m/>
    <m/>
    <m/>
    <m/>
    <m/>
    <s v="מספר קומות להריסה: 2 שטח הריסה (מ&quot;ר): 348.22_x000a_ במרתפים: מספר מרתפים אחר: חניה_x000a_ בקומת הקרקע: אולם כניסה חדר אשפה חדר גז אחר: 2 דירות קרקע_x000a_ בקומות: כמות קומות מגורים: 8 כמות יח&quot;ד מבוקשות: 30_x000a_ על הגג: קולטי שמש חדר מדרגות כללי פרגולה_x000a_ בחצר: גינה שטחים מר"/>
    <m/>
    <m/>
    <m/>
    <s v="NULL"/>
    <m/>
    <m/>
    <m/>
    <m/>
    <m/>
    <m/>
    <m/>
    <m/>
    <m/>
    <m/>
    <m/>
    <m/>
    <m/>
    <m/>
    <m/>
    <m/>
    <m/>
    <n v="2019"/>
    <x v="0"/>
    <s v="הריסה + בנייה"/>
    <m/>
    <m/>
    <n v="2"/>
    <m/>
    <m/>
    <m/>
    <n v="2"/>
    <s v="להיתר"/>
    <m/>
    <x v="0"/>
    <m/>
    <m/>
    <m/>
    <m/>
    <m/>
    <m/>
    <m/>
    <m/>
    <m/>
    <m/>
    <m/>
    <m/>
    <m/>
    <n v="103"/>
    <n v="103"/>
    <b v="1"/>
    <m/>
    <m/>
    <m/>
    <m/>
    <m/>
    <m/>
    <m/>
    <s v="אין מידע באתר"/>
    <m/>
    <m/>
    <m/>
    <m/>
    <m/>
    <m/>
    <m/>
    <m/>
    <m/>
    <m/>
  </r>
  <r>
    <n v="1009"/>
    <m/>
    <m/>
    <m/>
    <m/>
    <m/>
    <m/>
    <m/>
    <m/>
    <m/>
    <m/>
    <n v="4040"/>
    <m/>
    <s v="תל אביב"/>
    <x v="36"/>
    <x v="174"/>
    <m/>
    <m/>
    <m/>
    <s v="מיסוי"/>
    <s v="מיסוי - פינוי-בינוי"/>
    <s v="בביצוע"/>
    <n v="6984879"/>
    <s v="507 190546"/>
    <n v="507"/>
    <n v="190546"/>
    <s v="שינויים"/>
    <s v="הארכת תוקף החלטה"/>
    <n v="821039"/>
    <s v="תל אביב-יפו"/>
    <n v="5000"/>
    <s v="קהילת ורשה"/>
    <n v="230"/>
    <n v="39"/>
    <n v="39"/>
    <m/>
    <d v="2019-04-30T00:00:00"/>
    <m/>
    <m/>
    <m/>
    <m/>
    <n v="30"/>
    <m/>
    <m/>
    <m/>
    <m/>
    <m/>
    <s v="מספר קומות להריסה: 2 שטח הריסה (מ&quot;ר): 348.22_x000d__x000a_ במרתפים: מספר מרתפים אחר: חניה_x000d__x000a_ בקומת הקרקע: אולם כניסה חדר אשפה חדר גז אחר: 2 דירות קרקע_x000d__x000a_ בקומות: כמות קומות מגורים: 8 כמות יח&quot;ד מבוקשות: 30_x000d__x000a_ על הגג: קולטי שמש חדר מדרגות כללי פרגולה_x000d__x000a_ בחצר: גינה שטחים מר"/>
    <m/>
    <m/>
    <m/>
    <s v="NULL"/>
    <m/>
    <m/>
    <m/>
    <m/>
    <m/>
    <m/>
    <m/>
    <m/>
    <m/>
    <m/>
    <m/>
    <m/>
    <m/>
    <m/>
    <m/>
    <m/>
    <m/>
    <n v="2019"/>
    <x v="0"/>
    <s v="הריסה + בנייה"/>
    <m/>
    <m/>
    <m/>
    <m/>
    <m/>
    <m/>
    <n v="4"/>
    <s v="להיתר"/>
    <m/>
    <x v="0"/>
    <m/>
    <m/>
    <m/>
    <m/>
    <m/>
    <m/>
    <m/>
    <m/>
    <m/>
    <m/>
    <m/>
    <m/>
    <m/>
    <n v="103"/>
    <n v="103"/>
    <b v="1"/>
    <m/>
    <m/>
    <m/>
    <m/>
    <m/>
    <m/>
    <m/>
    <m/>
    <m/>
    <m/>
    <m/>
    <m/>
    <m/>
    <m/>
    <m/>
    <m/>
    <m/>
    <m/>
  </r>
  <r>
    <n v="1543"/>
    <m/>
    <m/>
    <m/>
    <m/>
    <m/>
    <m/>
    <m/>
    <m/>
    <m/>
    <m/>
    <n v="4040"/>
    <m/>
    <s v="תל אביב"/>
    <x v="36"/>
    <x v="174"/>
    <m/>
    <m/>
    <m/>
    <s v="מיסוי"/>
    <s v="פינוי-בינוי"/>
    <s v="בביצוע"/>
    <n v="7135873"/>
    <s v="507 190546"/>
    <n v="507"/>
    <n v="190546"/>
    <s v="שינויים"/>
    <s v="הארכת תוקף החלטה"/>
    <n v="821039"/>
    <s v="תל אביב-יפו"/>
    <n v="5000"/>
    <s v="קהילת ורשה"/>
    <n v="230"/>
    <n v="39"/>
    <n v="39"/>
    <s v=" "/>
    <d v="2019-04-30T00:00:00"/>
    <m/>
    <m/>
    <m/>
    <m/>
    <m/>
    <s v="2020_01"/>
    <d v="2020-11-01T21:03:32"/>
    <m/>
    <m/>
    <m/>
    <s v="הארכת תוקף ל  הריסת מבנה קיים הכולל 2 קומות מגורים שטח להריסה 348.22  הקמת מבנה חדש הכולל: מרתפים ,8.00 קומות מגורים ,ובהן 30יח&quot;ד ,2 קומות מרתף קומת קרקע עם 2 דירות גן + 7 קומות טיפוסיות  המרתפים כוללים: חניה  קומת קרקע הכוללת: אולם כניסה,חדר גז,חדר אשפה,2 דירות קרקע  על הגג: קולטי שמש,חדר מדרגות כללי,פרגולה  בחצר: גינה,שטחים מרוצפים,2 דירות קרקע  "/>
    <s v="NULL"/>
    <s v="NULL"/>
    <s v="NULL"/>
    <s v="NULL"/>
    <m/>
    <m/>
    <m/>
    <m/>
    <m/>
    <m/>
    <m/>
    <m/>
    <m/>
    <m/>
    <m/>
    <m/>
    <m/>
    <m/>
    <s v="NULL"/>
    <s v="NULL"/>
    <s v="לפי גוש חלקה (מרץ 2021)"/>
    <n v="2019"/>
    <x v="0"/>
    <s v="הריסה "/>
    <m/>
    <m/>
    <n v="2"/>
    <m/>
    <m/>
    <m/>
    <n v="2"/>
    <s v="להיתר"/>
    <m/>
    <x v="0"/>
    <m/>
    <m/>
    <m/>
    <m/>
    <m/>
    <m/>
    <m/>
    <m/>
    <m/>
    <m/>
    <m/>
    <m/>
    <m/>
    <n v="103"/>
    <n v="103"/>
    <b v="1"/>
    <m/>
    <m/>
    <m/>
    <m/>
    <m/>
    <m/>
    <m/>
    <s v="אישור"/>
    <m/>
    <m/>
    <m/>
    <m/>
    <m/>
    <m/>
    <m/>
    <m/>
    <m/>
    <m/>
  </r>
  <r>
    <n v="1595"/>
    <m/>
    <m/>
    <m/>
    <s v="במדלן כתוב פרויקט בנייה חדשה. האם היתר מוביל? האם פב?"/>
    <m/>
    <m/>
    <s v="הכתובת במתחם"/>
    <m/>
    <s v="בנייה חדשה"/>
    <m/>
    <n v="4040"/>
    <m/>
    <s v="תל אביב"/>
    <x v="36"/>
    <x v="174"/>
    <m/>
    <m/>
    <m/>
    <s v="מיסוי"/>
    <s v="פינוי-בינוי"/>
    <s v="בביצוע"/>
    <n v="7241103"/>
    <s v="507 200756"/>
    <n v="507"/>
    <n v="200756"/>
    <s v="שינויים"/>
    <s v="הארכת תוקף החלטה"/>
    <n v="821039"/>
    <s v="תל אביב-יפו"/>
    <n v="5000"/>
    <s v="קהילת ורשה"/>
    <n v="230"/>
    <n v="39"/>
    <n v="39"/>
    <s v=" "/>
    <d v="2020-06-08T00:00:00"/>
    <m/>
    <m/>
    <m/>
    <m/>
    <n v="30"/>
    <s v="2020_04"/>
    <d v="2021-01-28T10:47:24"/>
    <m/>
    <m/>
    <s v="אתר העירייה"/>
    <s v="הארכת תוקף ל  הריסת מבנה קיים הכולל 2 קומות מגורים שטח להריסה 348.22  הקמת מבנה חדש הכולל: מרתפים ,8.00 קומות מגורים ,ובהן 30יח&quot;ד ,2 קומות מרתף קומת קרקע עם 2 דירות גן + 7 קומות טיפוסיות  המרתפים כוללים: חניה  קומת קרקע הכוללת: אולם כניסה,חדר גז,חדר אשפה,"/>
    <s v="NULL"/>
    <s v="NULL"/>
    <s v="NULL"/>
    <n v="2071426"/>
    <n v="200648"/>
    <s v="שינויים"/>
    <d v="2020-10-21T00:00:00"/>
    <m/>
    <m/>
    <n v="30"/>
    <m/>
    <m/>
    <m/>
    <m/>
    <n v="30"/>
    <s v="אתר העירייה"/>
    <m/>
    <m/>
    <s v="2020_04"/>
    <d v="2021-01-28T10:47:24"/>
    <s v="לפי גוש חלקה (מרץ 2021)"/>
    <n v="2020"/>
    <x v="2"/>
    <s v="הריסה + בנייה"/>
    <s v="הריסה + בנייה"/>
    <m/>
    <n v="2"/>
    <m/>
    <m/>
    <m/>
    <n v="2"/>
    <s v="להיתר"/>
    <m/>
    <x v="1"/>
    <m/>
    <s v="האם פב?"/>
    <m/>
    <n v="5326681"/>
    <m/>
    <m/>
    <m/>
    <m/>
    <m/>
    <m/>
    <m/>
    <m/>
    <m/>
    <n v="103"/>
    <n v="103"/>
    <b v="1"/>
    <m/>
    <m/>
    <m/>
    <m/>
    <m/>
    <m/>
    <m/>
    <m/>
    <m/>
    <m/>
    <m/>
    <m/>
    <m/>
    <m/>
    <m/>
    <m/>
    <m/>
    <m/>
  </r>
  <r>
    <n v="1010"/>
    <m/>
    <m/>
    <m/>
    <m/>
    <m/>
    <m/>
    <m/>
    <m/>
    <m/>
    <m/>
    <n v="4040"/>
    <m/>
    <s v="תל אביב"/>
    <x v="36"/>
    <x v="174"/>
    <m/>
    <m/>
    <m/>
    <s v="מיסוי"/>
    <s v="מיסוי - פינוי-בינוי"/>
    <s v="בביצוע"/>
    <n v="6982849"/>
    <s v="507 190781"/>
    <n v="507"/>
    <n v="190781"/>
    <s v="שינויים"/>
    <s v="הארכת תוקף החלטה"/>
    <n v="821041"/>
    <s v="תל אביב-יפו"/>
    <n v="5000"/>
    <s v="קהילת ורשה"/>
    <n v="230"/>
    <n v="41"/>
    <n v="41"/>
    <m/>
    <d v="2019-06-25T00:00:00"/>
    <m/>
    <m/>
    <m/>
    <m/>
    <n v="19"/>
    <m/>
    <m/>
    <m/>
    <m/>
    <m/>
    <s v="מספר קומות להריסה: 2 שטח הריסה (מ&quot;ר): 298_x000d__x000a_ במרתפים: מספר מרתפים מחסן חדרי עזר אחר: חניות_x000d__x000a_ בקומת הקרקע: אולם כניסה חדר אשפה חדר גז אחר: דירת גן, חדרי אופניים, מחסן כללי_x000d__x000a_ בקומות: כמות קומות מגורים: 6 כמות יח&quot;ד מבוקשות: 19_x000d__x000a_ על הגג: קולטי שמש חדר מדרגות כ"/>
    <m/>
    <m/>
    <m/>
    <s v="NULL"/>
    <m/>
    <m/>
    <m/>
    <m/>
    <m/>
    <m/>
    <m/>
    <m/>
    <m/>
    <m/>
    <m/>
    <m/>
    <m/>
    <m/>
    <m/>
    <m/>
    <m/>
    <n v="2019"/>
    <x v="0"/>
    <s v="הריסה + בנייה"/>
    <m/>
    <m/>
    <n v="3"/>
    <m/>
    <m/>
    <m/>
    <n v="2"/>
    <s v="להיתר"/>
    <m/>
    <x v="0"/>
    <m/>
    <m/>
    <m/>
    <m/>
    <m/>
    <m/>
    <m/>
    <m/>
    <m/>
    <m/>
    <m/>
    <m/>
    <m/>
    <n v="103"/>
    <n v="103"/>
    <b v="1"/>
    <m/>
    <m/>
    <m/>
    <m/>
    <m/>
    <m/>
    <m/>
    <m/>
    <m/>
    <m/>
    <m/>
    <m/>
    <m/>
    <m/>
    <m/>
    <m/>
    <m/>
    <m/>
  </r>
  <r>
    <n v="1011"/>
    <m/>
    <m/>
    <m/>
    <m/>
    <m/>
    <m/>
    <m/>
    <m/>
    <m/>
    <m/>
    <n v="4367"/>
    <m/>
    <s v="תל אביב"/>
    <x v="36"/>
    <x v="175"/>
    <m/>
    <m/>
    <m/>
    <s v="מיסוי"/>
    <s v="מיסוי - פינוי-בינוי"/>
    <s v="תכנית מאושרת עם פעילות יזמית"/>
    <n v="6984937"/>
    <s v="507 191028"/>
    <n v="507"/>
    <n v="191028"/>
    <s v="בניה חדשה"/>
    <s v="בניין מגורים גבוה (מעל 13 מ')"/>
    <n v="821073"/>
    <s v="תל אביב-יפו"/>
    <n v="5000"/>
    <s v="קהילת ורשה"/>
    <n v="230"/>
    <n v="73"/>
    <n v="73"/>
    <m/>
    <d v="2019-08-12T00:00:00"/>
    <m/>
    <m/>
    <m/>
    <m/>
    <n v="24"/>
    <m/>
    <m/>
    <m/>
    <m/>
    <m/>
    <s v="מספר קומות להריסה: 1, שטח הריסה (מ&quot;ר): 101.38, _x000d__x000a_במרתפים: מספר מרתפים, מחסן, _x000d__x000a_בקומת הקרקע: חדר אשפה, _x000d__x000a_בקומות: כמות קומות מגורים: 9, כמות יח&quot;ד מבוקשות: 24, _x000d__x000a_על הגג: חדר מכונות ומעלית, קולטי שמש, _x000d__x000a_בחצר: גינה, _x000d__x000a_העבודות המבוקשות בהיתר כוללות הוספת צובר ג"/>
    <m/>
    <m/>
    <m/>
    <s v="NULL"/>
    <m/>
    <m/>
    <m/>
    <m/>
    <m/>
    <m/>
    <m/>
    <m/>
    <m/>
    <m/>
    <m/>
    <m/>
    <m/>
    <m/>
    <m/>
    <m/>
    <m/>
    <n v="2019"/>
    <x v="0"/>
    <s v="הריסה + בנייה"/>
    <m/>
    <m/>
    <n v="1"/>
    <m/>
    <m/>
    <m/>
    <n v="1"/>
    <s v="להיתר"/>
    <m/>
    <x v="0"/>
    <m/>
    <m/>
    <m/>
    <m/>
    <m/>
    <m/>
    <m/>
    <m/>
    <m/>
    <m/>
    <m/>
    <m/>
    <m/>
    <n v="72"/>
    <n v="72"/>
    <b v="1"/>
    <m/>
    <m/>
    <m/>
    <m/>
    <m/>
    <m/>
    <m/>
    <s v="אישור בתנאים"/>
    <m/>
    <m/>
    <m/>
    <m/>
    <m/>
    <s v="פיש"/>
    <m/>
    <m/>
    <m/>
    <m/>
  </r>
  <r>
    <n v="1584"/>
    <m/>
    <m/>
    <m/>
    <m/>
    <m/>
    <m/>
    <m/>
    <m/>
    <m/>
    <m/>
    <n v="4367"/>
    <m/>
    <s v="תל אביב"/>
    <x v="36"/>
    <x v="175"/>
    <m/>
    <m/>
    <m/>
    <s v="מיסוי"/>
    <s v="פינוי-בינוי"/>
    <s v="תכנית מאושרת עם פעילות יזמית"/>
    <n v="7138736"/>
    <s v="507 191028"/>
    <n v="507"/>
    <n v="191028"/>
    <s v="בניה חדשה"/>
    <s v="בניין מגורים גבוה (מעל 13 מ')"/>
    <n v="821073"/>
    <s v="תל אביב-יפו"/>
    <n v="5000"/>
    <s v="קהילת ורשה"/>
    <n v="230"/>
    <n v="73"/>
    <n v="73"/>
    <s v=" "/>
    <d v="2019-08-12T00:00:00"/>
    <m/>
    <m/>
    <m/>
    <m/>
    <m/>
    <s v="2020_01"/>
    <d v="2020-11-01T21:03:32"/>
    <m/>
    <m/>
    <m/>
    <s v="מספר קומות להריסה: 1, שטח הריסה (מ&quot;ר): 101.38,   במרתפים: מספר מרתפים, מחסן,   בקומת הקרקע: חדר אשפה,   בקומות: כמות קומות מגורים: 9, כמות יח&quot;ד מבוקשות: 24,   על הגג: חדר מכונות ומעלית, קולטי שמש,   בחצר: גינה,   העבודות המבוקשות בהיתר כוללות הוספת צובר גז חדש, או העתקה של צובר קיים: כן"/>
    <s v="NULL"/>
    <s v="NULL"/>
    <s v="NULL"/>
    <s v="NULL"/>
    <m/>
    <m/>
    <m/>
    <m/>
    <m/>
    <m/>
    <m/>
    <m/>
    <m/>
    <m/>
    <m/>
    <m/>
    <m/>
    <s v="NULL"/>
    <s v="NULL"/>
    <s v="NULL"/>
    <s v="לפי גוש חלקה (מרץ 2021)"/>
    <n v="2019"/>
    <x v="0"/>
    <s v="הריסה + בנייה"/>
    <m/>
    <m/>
    <m/>
    <m/>
    <m/>
    <m/>
    <n v="4"/>
    <s v="להיתר"/>
    <m/>
    <x v="0"/>
    <m/>
    <m/>
    <m/>
    <m/>
    <m/>
    <m/>
    <m/>
    <m/>
    <m/>
    <m/>
    <m/>
    <s v="מתחם רלוונטי לפי אלון"/>
    <m/>
    <n v="72"/>
    <n v="72"/>
    <b v="1"/>
    <m/>
    <m/>
    <m/>
    <m/>
    <m/>
    <m/>
    <m/>
    <s v="לדיון חוזר"/>
    <m/>
    <m/>
    <m/>
    <m/>
    <m/>
    <m/>
    <m/>
    <m/>
    <m/>
    <m/>
  </r>
  <r>
    <n v="1627"/>
    <m/>
    <m/>
    <m/>
    <m/>
    <m/>
    <m/>
    <m/>
    <m/>
    <m/>
    <m/>
    <n v="4367"/>
    <m/>
    <s v="תל אביב"/>
    <x v="36"/>
    <x v="175"/>
    <m/>
    <m/>
    <m/>
    <s v="מיסוי"/>
    <s v="פינוי-בינוי"/>
    <s v="תכנית מאושרת עם פעילות יזמית"/>
    <n v="7243440"/>
    <s v="507 191028"/>
    <n v="507"/>
    <n v="191028"/>
    <s v="בניה חדשה"/>
    <s v="בניין מגורים גבוה (מעל 13 מ')"/>
    <n v="821073"/>
    <s v="תל אביב-יפו"/>
    <n v="5000"/>
    <s v="קהילת ורשה"/>
    <n v="230"/>
    <n v="73"/>
    <n v="73"/>
    <s v=" "/>
    <d v="2019-08-12T00:00:00"/>
    <m/>
    <m/>
    <m/>
    <m/>
    <m/>
    <s v="2020_04"/>
    <d v="2021-01-28T10:47:24"/>
    <m/>
    <m/>
    <m/>
    <s v="מספר קומות להריסה: 1, שטח הריסה (מ&quot;ר): 101.38,   במרתפים: מספר מרתפים, מחסן,   בקומת הקרקע: חדר אשפה,   בקומות: כמות קומות מגורים: 9, כמות יח&quot;ד מבוקשות: 24,   על הגג: חדר מכונות ומעלית, קולטי שמש,   בחצר: גינה,   העבודות המבוקשות בהיתר כוללות הוספת צובר ג"/>
    <s v="NULL"/>
    <s v="NULL"/>
    <s v="NULL"/>
    <s v="NULL"/>
    <m/>
    <m/>
    <m/>
    <m/>
    <m/>
    <m/>
    <m/>
    <m/>
    <m/>
    <m/>
    <m/>
    <m/>
    <m/>
    <s v="NULL"/>
    <s v="NULL"/>
    <s v="NULL"/>
    <s v="לפי גוש חלקה (מרץ 2021)"/>
    <n v="2019"/>
    <x v="0"/>
    <s v="הריסה + בנייה"/>
    <m/>
    <m/>
    <m/>
    <m/>
    <m/>
    <m/>
    <n v="4"/>
    <s v="להיתר"/>
    <m/>
    <x v="0"/>
    <m/>
    <m/>
    <m/>
    <m/>
    <m/>
    <m/>
    <m/>
    <m/>
    <m/>
    <m/>
    <m/>
    <s v="מתחם רלוונטי לפי כתובת"/>
    <m/>
    <n v="72"/>
    <n v="72"/>
    <b v="1"/>
    <m/>
    <m/>
    <m/>
    <m/>
    <m/>
    <m/>
    <m/>
    <s v="לדיון חוזר"/>
    <m/>
    <m/>
    <m/>
    <m/>
    <m/>
    <m/>
    <m/>
    <m/>
    <m/>
    <m/>
  </r>
  <r>
    <n v="1012"/>
    <m/>
    <m/>
    <m/>
    <m/>
    <m/>
    <m/>
    <m/>
    <m/>
    <m/>
    <m/>
    <n v="4367"/>
    <m/>
    <s v="תל אביב"/>
    <x v="36"/>
    <x v="175"/>
    <m/>
    <m/>
    <m/>
    <s v="מיסוי"/>
    <s v="מיסוי - פינוי-בינוי"/>
    <s v="תכנית מאושרת עם פעילות יזמית"/>
    <n v="6983753"/>
    <s v="507 191029"/>
    <n v="507"/>
    <n v="191029"/>
    <s v="בניה חדשה"/>
    <s v="בניין מגורים גבוה (מעל 13 מ')"/>
    <n v="821077"/>
    <s v="תל אביב-יפו"/>
    <n v="5000"/>
    <s v="קהילת ורשה"/>
    <n v="230"/>
    <n v="77"/>
    <n v="77"/>
    <m/>
    <d v="2019-08-12T00:00:00"/>
    <m/>
    <m/>
    <m/>
    <m/>
    <n v="25"/>
    <m/>
    <m/>
    <m/>
    <m/>
    <m/>
    <s v="מספר קומות להריסה: 2, שטח הריסה (מ&quot;ר): 275.79, _x000d__x000a_במרתפים: מספר מרתפים, מחסן, _x000d__x000a_בקומת הקרקע: חדר אשפה, _x000d__x000a_בקומות: כמות קומות מגורים: 9, כמות יח&quot;ד מבוקשות: 25, _x000d__x000a_על הגג: חדר מכונות ומעלית, קולטי שמש, חדר מדרגות כללי, _x000d__x000a_בחצר: גינה, שטחים מרוצפים, _x000d__x000a_העבודות המ"/>
    <m/>
    <m/>
    <m/>
    <s v="NULL"/>
    <m/>
    <m/>
    <m/>
    <m/>
    <m/>
    <m/>
    <m/>
    <m/>
    <m/>
    <m/>
    <m/>
    <m/>
    <m/>
    <m/>
    <m/>
    <m/>
    <m/>
    <n v="2019"/>
    <x v="0"/>
    <s v="הריסה + בנייה"/>
    <m/>
    <m/>
    <n v="2"/>
    <m/>
    <m/>
    <m/>
    <n v="1"/>
    <s v="להיתר"/>
    <m/>
    <x v="0"/>
    <m/>
    <m/>
    <m/>
    <m/>
    <m/>
    <m/>
    <m/>
    <m/>
    <m/>
    <m/>
    <m/>
    <m/>
    <m/>
    <n v="72"/>
    <n v="72"/>
    <b v="1"/>
    <m/>
    <m/>
    <m/>
    <m/>
    <m/>
    <m/>
    <m/>
    <s v="אישור בתנאים"/>
    <m/>
    <m/>
    <m/>
    <m/>
    <m/>
    <s v="פיש"/>
    <m/>
    <m/>
    <m/>
    <m/>
  </r>
  <r>
    <n v="1586"/>
    <m/>
    <m/>
    <m/>
    <m/>
    <m/>
    <m/>
    <m/>
    <m/>
    <m/>
    <m/>
    <n v="4367"/>
    <m/>
    <s v="תל אביב"/>
    <x v="36"/>
    <x v="175"/>
    <m/>
    <m/>
    <m/>
    <s v="מיסוי"/>
    <s v="פינוי-בינוי"/>
    <s v="תכנית מאושרת עם פעילות יזמית"/>
    <n v="7138737"/>
    <s v="507 191029"/>
    <n v="507"/>
    <n v="191029"/>
    <s v="בניה חדשה"/>
    <s v="בניין מגורים גבוה (מעל 13 מ')"/>
    <n v="821077"/>
    <s v="תל אביב-יפו"/>
    <n v="5000"/>
    <s v="קהילת ורשה"/>
    <n v="230"/>
    <n v="77"/>
    <n v="77"/>
    <s v=" "/>
    <d v="2019-08-12T00:00:00"/>
    <m/>
    <m/>
    <m/>
    <m/>
    <m/>
    <s v="2020_01"/>
    <d v="2020-11-01T21:03:32"/>
    <m/>
    <m/>
    <m/>
    <s v="מספר קומות להריסה: 2, שטח הריסה (מ&quot;ר): 275.79,   במרתפים: מספר מרתפים, מחסן,   בקומת הקרקע: חדר אשפה,   בקומות: כמות קומות מגורים: 9, כמות יח&quot;ד מבוקשות: 25,   על הגג: חדר מכונות ומעלית, קולטי שמש, חדר מדרגות כללי,   בחצר: גינה, שטחים מרוצפים,   העבודות המבוקשות בהיתר כוללות הוספת צובר גז חדש, או העתקה של צובר קיים: כן"/>
    <s v="NULL"/>
    <s v="NULL"/>
    <s v="NULL"/>
    <s v="NULL"/>
    <m/>
    <m/>
    <m/>
    <m/>
    <m/>
    <m/>
    <m/>
    <m/>
    <m/>
    <m/>
    <m/>
    <m/>
    <m/>
    <s v="NULL"/>
    <s v="NULL"/>
    <s v="NULL"/>
    <s v="לפי גוש חלקה (מרץ 2021)"/>
    <n v="2019"/>
    <x v="0"/>
    <s v="הריסה + בנייה"/>
    <m/>
    <m/>
    <m/>
    <m/>
    <m/>
    <m/>
    <n v="4"/>
    <s v="להיתר"/>
    <m/>
    <x v="0"/>
    <m/>
    <m/>
    <m/>
    <m/>
    <m/>
    <m/>
    <m/>
    <m/>
    <m/>
    <m/>
    <m/>
    <s v="מתחם רלוונטי לפי אלון"/>
    <m/>
    <n v="72"/>
    <n v="72"/>
    <b v="1"/>
    <m/>
    <m/>
    <m/>
    <m/>
    <m/>
    <m/>
    <m/>
    <s v="לדיון חוזר"/>
    <m/>
    <m/>
    <m/>
    <m/>
    <m/>
    <m/>
    <m/>
    <m/>
    <m/>
    <m/>
  </r>
  <r>
    <n v="1602"/>
    <m/>
    <m/>
    <m/>
    <m/>
    <m/>
    <m/>
    <m/>
    <m/>
    <m/>
    <m/>
    <n v="4367"/>
    <m/>
    <s v="תל אביב"/>
    <x v="36"/>
    <x v="175"/>
    <m/>
    <m/>
    <m/>
    <s v="מיסוי"/>
    <s v="פינוי-בינוי"/>
    <s v="תכנית מאושרת עם פעילות יזמית"/>
    <n v="7241802"/>
    <s v="507 191029"/>
    <n v="507"/>
    <n v="191029"/>
    <s v="בניה חדשה"/>
    <s v="בניין מגורים גבוה (מעל 13 מ')"/>
    <n v="821077"/>
    <s v="תל אביב-יפו"/>
    <n v="5000"/>
    <s v="קהילת ורשה"/>
    <n v="230"/>
    <n v="77"/>
    <n v="77"/>
    <s v=" "/>
    <d v="2019-08-12T00:00:00"/>
    <m/>
    <m/>
    <m/>
    <m/>
    <m/>
    <s v="2020_04"/>
    <d v="2021-01-28T10:47:24"/>
    <m/>
    <m/>
    <m/>
    <s v="מספר קומות להריסה: 2, שטח הריסה (מ&quot;ר): 275.79,   במרתפים: מספר מרתפים, מחסן,   בקומת הקרקע: חדר אשפה,   בקומות: כמות קומות מגורים: 9, כמות יח&quot;ד מבוקשות: 25,   על הגג: חדר מכונות ומעלית, קולטי שמש, חדר מדרגות כללי,   בחצר: גינה, שטחים מרוצפים,   העבודות המ"/>
    <s v="NULL"/>
    <s v="NULL"/>
    <s v="NULL"/>
    <s v="NULL"/>
    <m/>
    <m/>
    <m/>
    <m/>
    <m/>
    <m/>
    <m/>
    <m/>
    <m/>
    <m/>
    <m/>
    <m/>
    <m/>
    <s v="NULL"/>
    <s v="NULL"/>
    <s v="NULL"/>
    <s v="לפי גוש חלקה (מרץ 2021)"/>
    <n v="2019"/>
    <x v="0"/>
    <s v="הריסה + בנייה"/>
    <m/>
    <m/>
    <m/>
    <m/>
    <m/>
    <m/>
    <n v="4"/>
    <s v="להיתר"/>
    <m/>
    <x v="0"/>
    <m/>
    <m/>
    <m/>
    <m/>
    <m/>
    <m/>
    <m/>
    <m/>
    <m/>
    <m/>
    <m/>
    <s v="מתחם רלוונטי לפי כתובת"/>
    <m/>
    <n v="72"/>
    <n v="72"/>
    <b v="1"/>
    <m/>
    <m/>
    <m/>
    <m/>
    <m/>
    <m/>
    <m/>
    <s v="לדיון חוזר"/>
    <m/>
    <m/>
    <m/>
    <m/>
    <m/>
    <m/>
    <m/>
    <m/>
    <m/>
    <m/>
  </r>
  <r>
    <n v="1013"/>
    <m/>
    <m/>
    <m/>
    <m/>
    <m/>
    <m/>
    <m/>
    <m/>
    <s v="פרויקט פינוי בינוי "/>
    <s v="היתר בתנאים"/>
    <n v="4367"/>
    <m/>
    <s v="תל אביב"/>
    <x v="36"/>
    <x v="175"/>
    <m/>
    <m/>
    <m/>
    <s v="מיסוי"/>
    <s v="פינוי-בינוי"/>
    <s v="תכנית מאושרת עם פעילות יזמית"/>
    <n v="5288571"/>
    <s v="507 130375"/>
    <n v="507"/>
    <n v="130375"/>
    <s v="בניה חדשה"/>
    <s v="בניין גבוה"/>
    <n v="821079"/>
    <s v="תל אביב-יפו"/>
    <n v="5000"/>
    <s v="קהילת ורשה"/>
    <n v="230"/>
    <n v="79"/>
    <n v="79"/>
    <s v="א"/>
    <d v="2013-02-20T00:00:00"/>
    <m/>
    <n v="0"/>
    <m/>
    <m/>
    <n v="25"/>
    <m/>
    <m/>
    <m/>
    <m/>
    <m/>
    <s v="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ים , ח. חשמל ותקשורת_x000d__x000a_פירוט נוסף: + 2 קומות מרתף._x000d__x000a_חנ"/>
    <m/>
    <m/>
    <m/>
    <s v="NULL"/>
    <m/>
    <m/>
    <m/>
    <m/>
    <m/>
    <m/>
    <m/>
    <m/>
    <m/>
    <m/>
    <m/>
    <m/>
    <m/>
    <m/>
    <m/>
    <m/>
    <s v="שליפת כתובות (אוגוסט 2020)"/>
    <n v="2013"/>
    <x v="0"/>
    <s v="הריסה"/>
    <m/>
    <m/>
    <m/>
    <m/>
    <m/>
    <m/>
    <s v="?"/>
    <s v="להיתר"/>
    <s v="תמא או פב"/>
    <x v="0"/>
    <m/>
    <m/>
    <m/>
    <m/>
    <m/>
    <m/>
    <m/>
    <m/>
    <m/>
    <m/>
    <m/>
    <m/>
    <m/>
    <n v="72"/>
    <n v="72"/>
    <b v="1"/>
    <m/>
    <m/>
    <m/>
    <m/>
    <m/>
    <m/>
    <m/>
    <m/>
    <m/>
    <m/>
    <m/>
    <m/>
    <m/>
    <m/>
    <m/>
    <m/>
    <m/>
    <m/>
  </r>
  <r>
    <n v="1014"/>
    <m/>
    <m/>
    <m/>
    <m/>
    <m/>
    <m/>
    <m/>
    <m/>
    <s v="פרויקט פינוי בינוי "/>
    <s v="היתר בתנאים"/>
    <n v="4367"/>
    <m/>
    <s v="תל אביב"/>
    <x v="36"/>
    <x v="175"/>
    <m/>
    <m/>
    <m/>
    <s v="מיסוי"/>
    <s v="פינוי-בינוי"/>
    <s v="תכנית מאושרת עם פעילות יזמית"/>
    <n v="3668719"/>
    <s v="507 141844"/>
    <n v="507"/>
    <n v="141844"/>
    <m/>
    <s v="בניה חדשה - בניין מגורים גבוה (מעל 13 מ'"/>
    <n v="821079"/>
    <s v="תל אביב-יפו"/>
    <n v="5000"/>
    <s v="קהילת ורשה"/>
    <n v="230"/>
    <n v="79"/>
    <n v="79"/>
    <s v="א"/>
    <d v="2014-09-11T00:00:00"/>
    <m/>
    <m/>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n v="300793"/>
    <n v="141066"/>
    <m/>
    <d v="2014-12-28T00:00:00"/>
    <m/>
    <m/>
    <n v="31"/>
    <m/>
    <m/>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s v="שליפת כתובות (אוגוסט 2020)"/>
    <n v="2014"/>
    <x v="8"/>
    <s v="הריסה + בנייה"/>
    <s v="הריסה + בנייה"/>
    <m/>
    <m/>
    <m/>
    <m/>
    <m/>
    <s v="?"/>
    <s v="להיתר"/>
    <s v="תמא או פב"/>
    <x v="5"/>
    <s v="?"/>
    <m/>
    <m/>
    <m/>
    <m/>
    <m/>
    <m/>
    <m/>
    <m/>
    <m/>
    <m/>
    <m/>
    <m/>
    <n v="72"/>
    <n v="72"/>
    <b v="1"/>
    <m/>
    <m/>
    <m/>
    <m/>
    <m/>
    <m/>
    <m/>
    <m/>
    <m/>
    <m/>
    <m/>
    <m/>
    <m/>
    <m/>
    <m/>
    <m/>
    <m/>
    <m/>
  </r>
  <r>
    <n v="1015"/>
    <m/>
    <m/>
    <m/>
    <m/>
    <m/>
    <m/>
    <m/>
    <m/>
    <m/>
    <m/>
    <n v="4367"/>
    <m/>
    <s v="תל אביב"/>
    <x v="36"/>
    <x v="175"/>
    <m/>
    <m/>
    <m/>
    <s v="מיסוי"/>
    <s v="פינוי-בינוי"/>
    <s v="תכנית מאושרת עם פעילות יזמית"/>
    <n v="5285622"/>
    <s v="507 141844"/>
    <n v="507"/>
    <n v="141844"/>
    <s v="בניה חדשה"/>
    <s v="בניין מגורים גבוה (מעל 13 מ')"/>
    <n v="821079"/>
    <s v="תל אביב-יפו"/>
    <n v="5000"/>
    <s v="קהילת ורשה"/>
    <n v="230"/>
    <n v="79"/>
    <n v="79"/>
    <s v="א"/>
    <d v="2014-09-11T00:00:00"/>
    <m/>
    <n v="31"/>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s v="NULL"/>
    <m/>
    <m/>
    <m/>
    <m/>
    <m/>
    <m/>
    <m/>
    <m/>
    <m/>
    <m/>
    <m/>
    <m/>
    <m/>
    <m/>
    <m/>
    <m/>
    <s v="שליפת כתובות (אוגוסט 2020)"/>
    <n v="2014"/>
    <x v="0"/>
    <s v="הריסה + בנייה"/>
    <m/>
    <m/>
    <m/>
    <m/>
    <m/>
    <m/>
    <n v="4"/>
    <s v="להיתר"/>
    <m/>
    <x v="0"/>
    <m/>
    <m/>
    <m/>
    <m/>
    <m/>
    <m/>
    <m/>
    <m/>
    <m/>
    <m/>
    <m/>
    <m/>
    <m/>
    <n v="72"/>
    <n v="72"/>
    <b v="1"/>
    <m/>
    <m/>
    <m/>
    <m/>
    <m/>
    <m/>
    <m/>
    <m/>
    <m/>
    <m/>
    <m/>
    <m/>
    <m/>
    <m/>
    <m/>
    <m/>
    <m/>
    <m/>
  </r>
  <r>
    <n v="1016"/>
    <m/>
    <m/>
    <m/>
    <m/>
    <m/>
    <m/>
    <m/>
    <m/>
    <m/>
    <m/>
    <n v="4367"/>
    <m/>
    <s v="תל אביב"/>
    <x v="36"/>
    <x v="175"/>
    <m/>
    <m/>
    <m/>
    <s v="מיסוי"/>
    <s v="פינוי-בינוי"/>
    <s v="תכנית מאושרת עם פעילות יזמית"/>
    <n v="5325684"/>
    <s v="507 141844"/>
    <n v="507"/>
    <n v="141844"/>
    <s v="בניה חדשה"/>
    <s v="בניין מגורים גבוה (מעל 13 מ')"/>
    <m/>
    <s v="תל אביב-יפו"/>
    <n v="5000"/>
    <s v="קהילת ורשה"/>
    <n v="230"/>
    <n v="79"/>
    <n v="79"/>
    <m/>
    <d v="2014-09-11T00:00:00"/>
    <m/>
    <m/>
    <m/>
    <m/>
    <n v="25"/>
    <m/>
    <m/>
    <m/>
    <m/>
    <m/>
    <s v="הארכת תוקף לבניה חדשה-בניין מגורים גבוה (מעל 13 מ')_x000d__x000a_הריסת מבנה קיים הכולל 2 קומות מגורים_x000d__x000a_המרתפים כוללים: מחסן_x000d__x000a_קומת קרקע הכוללת: חדר אשפה,ממדים , ח. חשמל ותקשורת_x000d__x000a_על הגג: קולטי שמש,חדר מדרגות כללי_x000d__x000a_בחצר: שטחים מרוצפים,בגבולות המגרש גדר בגובה 1.1 מטר,ממד"/>
    <m/>
    <m/>
    <m/>
    <n v="1532887"/>
    <n v="141066"/>
    <m/>
    <d v="2014-12-28T00:00:00"/>
    <m/>
    <m/>
    <n v="31"/>
    <m/>
    <m/>
    <m/>
    <m/>
    <m/>
    <m/>
    <m/>
    <m/>
    <m/>
    <m/>
    <s v="שליפת כתובות (אוגוסט 2020)"/>
    <n v="2014"/>
    <x v="8"/>
    <s v="הריסה + בנייה"/>
    <m/>
    <m/>
    <m/>
    <m/>
    <m/>
    <m/>
    <n v="4"/>
    <s v="להיתר"/>
    <m/>
    <x v="0"/>
    <m/>
    <m/>
    <m/>
    <m/>
    <m/>
    <m/>
    <m/>
    <m/>
    <m/>
    <m/>
    <m/>
    <m/>
    <m/>
    <n v="72"/>
    <n v="72"/>
    <b v="1"/>
    <m/>
    <m/>
    <m/>
    <m/>
    <m/>
    <m/>
    <m/>
    <m/>
    <m/>
    <m/>
    <m/>
    <m/>
    <m/>
    <m/>
    <m/>
    <m/>
    <m/>
    <m/>
  </r>
  <r>
    <n v="1581"/>
    <m/>
    <m/>
    <m/>
    <s v="ספק תמא?"/>
    <m/>
    <m/>
    <m/>
    <m/>
    <m/>
    <m/>
    <n v="4367"/>
    <m/>
    <s v="תל אביב"/>
    <x v="36"/>
    <x v="175"/>
    <m/>
    <m/>
    <m/>
    <s v="מיסוי"/>
    <s v="פינוי-בינוי"/>
    <s v="תכנית מאושרת עם פעילות יזמית"/>
    <n v="7138643"/>
    <s v="507 200086"/>
    <n v="507"/>
    <n v="200086"/>
    <s v="בניה חדשה"/>
    <s v="בניין מגורים גבוה (מעל 13 מ')"/>
    <n v="821079"/>
    <s v="תל אביב-יפו"/>
    <n v="5000"/>
    <s v="קהילת ורשה"/>
    <n v="230"/>
    <n v="79"/>
    <n v="79"/>
    <s v=" "/>
    <d v="2020-01-14T00:00:00"/>
    <m/>
    <m/>
    <m/>
    <m/>
    <n v="25"/>
    <s v="2020_01"/>
    <d v="2020-11-01T21:03:32"/>
    <m/>
    <s v="מהות הבקשה"/>
    <m/>
    <s v="מספר קומות להריסה: 2, שטח הריסה (מ&quot;ר): 320.39,   במרתפים: מספר מרתפים, מחסן,   בקומת הקרקע: חדר אשפה,   בקומות: כמות קומות מגורים: 9, כמות יח&quot;ד מבוקשות: 25,   על הגג: חדר מכונות ומעלית, קולטי שמש,   בחצר: גינה, שטחים מרוצפים,   העבודות המבוקשות בהיתר כוללות הוספת צובר גז חדש, או העתקה של צובר קיים: כן"/>
    <s v="NULL"/>
    <s v="NULL"/>
    <s v="NULL"/>
    <s v="NULL"/>
    <m/>
    <m/>
    <m/>
    <m/>
    <m/>
    <m/>
    <m/>
    <m/>
    <m/>
    <m/>
    <m/>
    <m/>
    <m/>
    <m/>
    <s v="NULL"/>
    <s v="NULL"/>
    <s v="לפי גוש חלקה (מרץ 2021)"/>
    <n v="2020"/>
    <x v="0"/>
    <s v="הריסה"/>
    <m/>
    <m/>
    <n v="3"/>
    <m/>
    <m/>
    <m/>
    <n v="1"/>
    <s v="להיתר"/>
    <m/>
    <x v="0"/>
    <m/>
    <m/>
    <m/>
    <m/>
    <m/>
    <m/>
    <m/>
    <m/>
    <m/>
    <m/>
    <m/>
    <s v="מתחם רלוונטי לפי אלון"/>
    <m/>
    <n v="72"/>
    <n v="72"/>
    <b v="1"/>
    <m/>
    <m/>
    <m/>
    <m/>
    <m/>
    <m/>
    <m/>
    <s v="לדיון חוזר"/>
    <m/>
    <m/>
    <m/>
    <m/>
    <m/>
    <s v="פיש"/>
    <m/>
    <m/>
    <m/>
    <m/>
  </r>
  <r>
    <n v="1608"/>
    <m/>
    <m/>
    <m/>
    <m/>
    <m/>
    <m/>
    <m/>
    <m/>
    <m/>
    <m/>
    <n v="4367"/>
    <m/>
    <s v="תל אביב"/>
    <x v="36"/>
    <x v="175"/>
    <m/>
    <m/>
    <m/>
    <s v="מיסוי"/>
    <s v="פינוי-בינוי"/>
    <s v="תכנית מאושרת עם פעילות יזמית"/>
    <n v="7241982"/>
    <s v="507 200086"/>
    <n v="507"/>
    <n v="200086"/>
    <s v="בניה חדשה"/>
    <s v="בניין מגורים גבוה (מעל 13 מ')"/>
    <n v="821079"/>
    <s v="תל אביב-יפו"/>
    <n v="5000"/>
    <s v="קהילת ורשה"/>
    <n v="230"/>
    <n v="79"/>
    <n v="79"/>
    <s v=" "/>
    <d v="2020-01-14T00:00:00"/>
    <m/>
    <m/>
    <m/>
    <m/>
    <m/>
    <s v="2020_04"/>
    <d v="2021-01-28T10:47:24"/>
    <m/>
    <m/>
    <m/>
    <s v="מספר קומות להריסה: 2, שטח הריסה (מ&quot;ר): 320.39,   במרתפים: מספר מרתפים, מחסן,   בקומת הקרקע: חדר אשפה,   בקומות: כמות קומות מגורים: 9, כמות יח&quot;ד מבוקשות: 25,   על הגג: חדר מכונות ומעלית, קולטי שמש,   בחצר: גינה, שטחים מרוצפים,   העבודות המבוקשות בהיתר כולל"/>
    <s v="NULL"/>
    <s v="NULL"/>
    <s v="NULL"/>
    <s v="NULL"/>
    <m/>
    <m/>
    <m/>
    <m/>
    <m/>
    <m/>
    <m/>
    <m/>
    <m/>
    <m/>
    <m/>
    <m/>
    <m/>
    <s v="NULL"/>
    <s v="NULL"/>
    <s v="NULL"/>
    <s v="לפי גוש חלקה (מרץ 2021)"/>
    <n v="2020"/>
    <x v="0"/>
    <s v="הריסה + בנייה"/>
    <m/>
    <m/>
    <m/>
    <m/>
    <m/>
    <m/>
    <n v="4"/>
    <s v="להיתר"/>
    <m/>
    <x v="0"/>
    <m/>
    <m/>
    <m/>
    <m/>
    <m/>
    <m/>
    <m/>
    <m/>
    <m/>
    <m/>
    <m/>
    <s v="מתחם רלוונטי לפי כתובת"/>
    <m/>
    <n v="72"/>
    <n v="72"/>
    <b v="1"/>
    <m/>
    <m/>
    <m/>
    <m/>
    <m/>
    <m/>
    <m/>
    <s v="לדיון חוזר"/>
    <m/>
    <m/>
    <m/>
    <m/>
    <m/>
    <m/>
    <m/>
    <m/>
    <m/>
    <m/>
  </r>
  <r>
    <n v="1553"/>
    <m/>
    <m/>
    <m/>
    <s v="תמ&quot;א אך הכתובת נמצאת בתוך המתחם ולכן פ&quot;ב"/>
    <m/>
    <m/>
    <s v="תמ&quot;א אך הכתובת נמצאת בתוך המתחם ולכן פ&quot;ב"/>
    <m/>
    <s v="תמ&quot;א 38"/>
    <s v="בקשה להיתר"/>
    <n v="4041"/>
    <m/>
    <s v="תל אביב"/>
    <x v="36"/>
    <x v="176"/>
    <m/>
    <m/>
    <m/>
    <s v="מיסוי"/>
    <s v="פינוי-בינוי"/>
    <s v="תכנית מאושרת עם פעילות יזמית"/>
    <n v="7136716"/>
    <s v="507 200049"/>
    <n v="507"/>
    <n v="200049"/>
    <s v="בניה חדשה"/>
    <s v="בניין מגורים גבוה (מעל 13 מ')"/>
    <n v="819017"/>
    <s v="תל אביב-יפו"/>
    <n v="5000"/>
    <s v="הדר יוסף"/>
    <n v="236"/>
    <n v="17"/>
    <n v="17"/>
    <s v=" "/>
    <d v="2020-01-08T00:00:00"/>
    <m/>
    <m/>
    <n v="8"/>
    <n v="13"/>
    <n v="21"/>
    <s v="2020_01"/>
    <d v="2020-11-01T21:03:32"/>
    <s v="אתר העירייה"/>
    <s v="חישוב מתמטי"/>
    <s v="מהות הבקשה"/>
    <s v="מספר קומות להריסה: 2, שטח הריסה (מ&quot;ר): 317.69,   במרתפים: מספר מרתפים, מחסן, חדרי עזר, אחר: חנייה,   בקומת הקרקע: אולם כניסה, חדר אשפה, חדר גז, אחר: חדר אופניים, מחסן משותף, 2 יח&quot;ד,   בקומות: כמות קומות מגורים: 8, כמות יח&quot;ד מבוקשות: 21,   על הגג: חדר מכונות ומעלית, קולטי שמש, חדר מדרגות כללי, פרגולה,   בחצר: גינה, שטחים מרוצפים, כמות מקומות חניה: 24, גדר בגבולות מגרש בגובה (מטר): 1.5,     נפח חפירה (מ&quot;ק): 5,575.00, העבודות המבוקשות בהיתר כוללות הוספת צובר גז חדש, או העתקה של צובר קיים: לא"/>
    <s v="NULL"/>
    <s v="NULL"/>
    <s v="NULL"/>
    <s v="NULL"/>
    <m/>
    <m/>
    <m/>
    <m/>
    <m/>
    <m/>
    <m/>
    <m/>
    <m/>
    <m/>
    <m/>
    <m/>
    <m/>
    <m/>
    <s v="NULL"/>
    <s v="NULL"/>
    <s v="לפי גוש חלקה (מרץ 2021)"/>
    <n v="2020"/>
    <x v="0"/>
    <s v="הריסה + בנייה"/>
    <m/>
    <m/>
    <m/>
    <m/>
    <m/>
    <m/>
    <s v="אם פב אז מובילה"/>
    <s v="להיתר"/>
    <s v="תמא לפי מדלן"/>
    <x v="0"/>
    <m/>
    <m/>
    <m/>
    <m/>
    <m/>
    <m/>
    <m/>
    <m/>
    <m/>
    <m/>
    <m/>
    <m/>
    <m/>
    <n v="64"/>
    <n v="64"/>
    <b v="1"/>
    <m/>
    <m/>
    <m/>
    <m/>
    <m/>
    <m/>
    <m/>
    <s v="דחייה"/>
    <m/>
    <m/>
    <m/>
    <m/>
    <m/>
    <m/>
    <m/>
    <m/>
    <m/>
    <m/>
  </r>
  <r>
    <n v="1018"/>
    <m/>
    <m/>
    <m/>
    <m/>
    <m/>
    <m/>
    <m/>
    <m/>
    <m/>
    <m/>
    <n v="4017"/>
    <m/>
    <s v="תל אביב"/>
    <x v="36"/>
    <x v="177"/>
    <m/>
    <m/>
    <m/>
    <s v="מיסוי"/>
    <s v="מיסוי - פינוי-בינוי"/>
    <s v="בביצוע"/>
    <n v="3672210"/>
    <s v="507 160206"/>
    <n v="507"/>
    <n v="160206"/>
    <m/>
    <s v="בניה חדשה - מגדל מגורים מעל 20 קומות"/>
    <n v="944005"/>
    <s v="תל אביב-יפו"/>
    <n v="5000"/>
    <s v="רקנאטי"/>
    <n v="275"/>
    <n v="5"/>
    <n v="5"/>
    <m/>
    <d v="2016-01-31T00:00:00"/>
    <m/>
    <m/>
    <n v="96"/>
    <n v="102"/>
    <n v="198"/>
    <m/>
    <m/>
    <m/>
    <m/>
    <m/>
    <s v="הריסת מבנה קיים הכולל 4 קומות מגורים_x000a_הקמת מבנה חדש הכולל: מרתף ,16.0 קומות מגורים ,ובהן 198יח&quot;ד ,3 בנינים +ק.ק + 3 מפלסי מרתפים_x000a_המרתפים כוללים: מחסן,חדרי עזר,חניות_x000a_קומת קרקע הכוללת: אולם כניסה,חדר אשפה,מחסנים, חלל לרווחת הדיירים_x000a_על הגג: קולטי שמש,חדר"/>
    <m/>
    <m/>
    <m/>
    <s v="NULL"/>
    <n v="171061"/>
    <m/>
    <d v="2018-05-21T00:00:00"/>
    <m/>
    <m/>
    <m/>
    <n v="96"/>
    <m/>
    <n v="102"/>
    <m/>
    <n v="198"/>
    <m/>
    <m/>
    <s v="הריסת 3 בניינים קיימים בצורת H, בכל מבנה 2 בניינים צמודים, סה&quot;כ 6 בניינים, 16 יח&quot;ד בבניין, 96 יח&quot;ד במתחם כולו המיועד להריסה , והקמת 3 בניינים חדשים זהים (A,B,C)  בני 17 קומות כולל קומת קרקע וקומת גג טכני, מעל 3 מרתפי חניה משותפים. בכל בניין 66 יח&quot;ד , סה&quot;כ 198 יח&quot;ד במתחם ."/>
    <m/>
    <m/>
    <m/>
    <n v="2016"/>
    <x v="4"/>
    <s v="הריסה + בנייה"/>
    <s v="הריסה + בנייה"/>
    <m/>
    <n v="1"/>
    <m/>
    <m/>
    <m/>
    <n v="1"/>
    <s v="להיתר"/>
    <m/>
    <x v="1"/>
    <m/>
    <m/>
    <s v="אתר העירייה"/>
    <n v="3672210"/>
    <m/>
    <s v="היתר מאתר העירייה, לכן אין היתר ID"/>
    <m/>
    <m/>
    <m/>
    <m/>
    <m/>
    <m/>
    <s v="מיצוי יח&quot;ד בפרויקט"/>
    <n v="0"/>
    <n v="0"/>
    <b v="1"/>
    <m/>
    <m/>
    <m/>
    <m/>
    <m/>
    <m/>
    <m/>
    <m/>
    <m/>
    <m/>
    <m/>
    <m/>
    <m/>
    <m/>
    <m/>
    <m/>
    <m/>
    <m/>
  </r>
  <r>
    <n v="1017"/>
    <m/>
    <m/>
    <m/>
    <m/>
    <m/>
    <m/>
    <m/>
    <m/>
    <m/>
    <m/>
    <n v="4017"/>
    <m/>
    <s v="תל אביב"/>
    <x v="36"/>
    <x v="177"/>
    <m/>
    <m/>
    <m/>
    <s v="מיסוי"/>
    <s v="פינוי-בינוי"/>
    <s v="בביצוע"/>
    <n v="5283637"/>
    <s v="507 160206"/>
    <n v="507"/>
    <n v="160206"/>
    <s v="בניה חדשה"/>
    <s v="מגדל מגורים מעל 20 קומות"/>
    <n v="944005"/>
    <s v="תל אביב-יפו"/>
    <n v="5000"/>
    <s v="רקנאטי"/>
    <n v="275"/>
    <n v="5"/>
    <n v="5"/>
    <m/>
    <d v="2016-01-31T00:00:00"/>
    <m/>
    <n v="0"/>
    <m/>
    <m/>
    <n v="198"/>
    <m/>
    <m/>
    <m/>
    <m/>
    <m/>
    <s v="הריסת מבנה קיים הכולל 4 קומות מגורים_x000d__x000a_הקמת מבנה חדש הכולל: מרתף ,16.0 קומות מגורים ,ובהן 198יח&quot;ד ,3 בנינים +ק.ק + 3 מפלסי מרתפים_x000d__x000a_המרתפים כוללים: מחסן,חדרי עזר,חניות_x000d__x000a_קומת קרקע הכוללת: אולם כניסה,חדר אשפה,מחסנים, חלל לרווחת הדיירים_x000d__x000a_על הגג: קולטי שמש,חדר"/>
    <m/>
    <m/>
    <m/>
    <s v="NULL"/>
    <m/>
    <m/>
    <m/>
    <m/>
    <m/>
    <m/>
    <m/>
    <m/>
    <m/>
    <m/>
    <m/>
    <m/>
    <m/>
    <m/>
    <m/>
    <m/>
    <s v="שליפת כתובות (אוגוסט 2020)"/>
    <n v="2016"/>
    <x v="0"/>
    <s v="הריסה + בנייה"/>
    <m/>
    <m/>
    <m/>
    <m/>
    <m/>
    <m/>
    <n v="4"/>
    <s v="להיתר"/>
    <m/>
    <x v="0"/>
    <m/>
    <m/>
    <m/>
    <m/>
    <m/>
    <m/>
    <m/>
    <m/>
    <m/>
    <m/>
    <m/>
    <m/>
    <s v="מיצוי יח&quot;ד בפרויקט"/>
    <n v="0"/>
    <n v="0"/>
    <b v="1"/>
    <m/>
    <m/>
    <m/>
    <m/>
    <m/>
    <m/>
    <m/>
    <m/>
    <m/>
    <m/>
    <m/>
    <m/>
    <m/>
    <m/>
    <m/>
    <m/>
    <m/>
    <m/>
  </r>
  <r>
    <n v="2447"/>
    <s v="פברואר 2022 - טיוב בקשות שאינן כפולות"/>
    <s v="כן"/>
    <m/>
    <m/>
    <m/>
    <m/>
    <s v="נמצא במתחם"/>
    <m/>
    <s v="תמא 38 הריסה ובניה "/>
    <s v="הוגשה בקשה להיתר"/>
    <n v="4212"/>
    <m/>
    <s v="תל אביב"/>
    <x v="36"/>
    <x v="160"/>
    <m/>
    <m/>
    <m/>
    <s v="מיסוי"/>
    <s v="פינוי בינוי"/>
    <m/>
    <n v="7595948"/>
    <s v="507 211574"/>
    <n v="507"/>
    <n v="211574"/>
    <s v="בניה חדשה"/>
    <s v="בניין מגורים גבוה (מעל 13 מ')"/>
    <n v="2018003"/>
    <s v="תל אביב -יפו"/>
    <n v="5000"/>
    <s v="הברון הירש"/>
    <n v="108"/>
    <n v="3"/>
    <n v="3"/>
    <s v=" "/>
    <d v="2021-11-22T00:00:00"/>
    <s v="NULL"/>
    <s v="NULL"/>
    <s v="NULL"/>
    <s v="NULL"/>
    <n v="134"/>
    <s v="2022_02"/>
    <d v="2022-01-11T16:30:35"/>
    <s v="NULL"/>
    <s v="NULL"/>
    <s v="מהות הבקשה"/>
    <s v="מספר קומות להריסה (סה&quot;כ הקומות במבנה או מספר מבנים על המגרש): 9, שטח הריסה (מ&quot;ר): 3446.34, _x000d__x000d__x000a_במרתפים: מספר מרתפים, מחסן, חדרי עזר, אחר: שטחים נלווים למגורים(ע1), חניה, חדרים טכניים, _x000d__x000d__x000a_בקומת הקרקע: חדר אשפה, אחר: מגורים, מבואת כניסה,, _x000d__x000d__x000a_בקומות: כמות קומות מגורים: 8, כמות יח&quot;ד מבוקשות: 134, _x000d__x000d__x000a_על הגג: קולטי שמש, אחר:  מפוחים, יחידות עיבוי מיזוג אויר, _x000d__x000d__x000a_בחצר: גינה, אחר: צובר גז,  מתקן לחניית אופניים, _x000d__x000d__x000a_פירוט נוסף: בנייה בהניף אחד של 3 בניינים ע&quot;ג 2 קומות מרתף משותפות, העבודות המבוקשות בהיתר כן כוללות הוספת צובר גז חדש, או העתקה של צובר קיים"/>
    <s v="NULL"/>
    <s v="NULL"/>
    <s v="NULL"/>
    <s v="NULL"/>
    <m/>
    <s v="NULL"/>
    <m/>
    <s v="NULL"/>
    <s v="NULL"/>
    <s v="NULL"/>
    <m/>
    <m/>
    <m/>
    <m/>
    <m/>
    <m/>
    <s v="NULL"/>
    <m/>
    <s v="NULL"/>
    <s v="NULL"/>
    <s v="גוש חלקה"/>
    <n v="2021"/>
    <x v="0"/>
    <s v="הריסה + בנייה"/>
    <m/>
    <m/>
    <n v="1"/>
    <m/>
    <m/>
    <m/>
    <n v="2"/>
    <s v="להיתר"/>
    <m/>
    <x v="0"/>
    <m/>
    <m/>
    <m/>
    <m/>
    <m/>
    <m/>
    <m/>
    <m/>
    <m/>
    <m/>
    <m/>
    <m/>
    <m/>
    <n v="139"/>
    <n v="139"/>
    <b v="1"/>
    <m/>
    <m/>
    <m/>
    <m/>
    <m/>
    <m/>
    <m/>
    <m/>
    <m/>
    <s v="פיש"/>
    <s v="שחר"/>
    <m/>
    <m/>
    <m/>
    <m/>
    <m/>
    <m/>
    <m/>
  </r>
  <r>
    <n v="2374"/>
    <s v="פברואר 2022 - טיוב בקשה וסמל כפולים"/>
    <s v="כן"/>
    <m/>
    <m/>
    <s v="לטייב"/>
    <s v="כפול רק מהנתונים החדשים"/>
    <m/>
    <m/>
    <s v="לא נמצא"/>
    <m/>
    <n v="4175"/>
    <m/>
    <s v="תל אביב"/>
    <x v="36"/>
    <x v="178"/>
    <m/>
    <m/>
    <m/>
    <s v="מיסוי"/>
    <s v="פינוי בינוי"/>
    <m/>
    <n v="7559977"/>
    <s v="507 211310"/>
    <n v="507"/>
    <n v="211310"/>
    <s v="בניה חדשה"/>
    <s v="בניין מגורים גבוה (מעל 13 מ')"/>
    <n v="635071"/>
    <s v="תל אביב -יפו"/>
    <n v="5000"/>
    <s v="הגבור האלמוני"/>
    <n v="2646"/>
    <n v="39"/>
    <n v="39"/>
    <s v=" "/>
    <d v="2021-10-12T00:00:00"/>
    <s v="NULL"/>
    <s v="NULL"/>
    <n v="15"/>
    <n v="30"/>
    <n v="45"/>
    <s v="2021_08"/>
    <d v="2021-11-16T12:46:07"/>
    <s v="אתר העירייה"/>
    <s v="חישוב מתמטי"/>
    <s v="אתר העירייה"/>
    <s v="מספר קומות להריסה (סה&quot;כ הקומות במבנה או מספר מבנים על המגרש): 4, שטח הריסה (מ&quot;ר): 1855.6, _x000d__x000d__x000a_במרתפים: מספר מרתפים, מחסן, חדרי עזר, אחר: חניות, חדר טרפו, מועדון דיירים, _x000d__x000d__x000a_בקומת הקרקע: אולם כניסה, אחר: דירות, _x000d__x000d__x000a_בקומות: כמות קומות מגורים: 9, כמות יח&quot;ד מבוקשות: 45, _x000d__x000d__x000a_על הגג: חדרי יציאה, קולטי שמש, חדר מדרגות כללי, פרגולה, אחר: יח' מיזוג אוויר, _x000d__x000d__x000a_בחצר: גינה, שטחים מרוצפים, פרגולה, _x000d__x000d__x000a__x000d__x000d__x000a_נפח חפירה (מ&quot;ק): 115,730.00, העבודות המבוקשות בהיתר כן כוללות הוספת צובר גז חדש, או העתקה של צובר קיים"/>
    <s v="NULL"/>
    <s v="NULL"/>
    <s v="NULL"/>
    <s v="NULL"/>
    <m/>
    <s v="NULL"/>
    <m/>
    <s v="NULL"/>
    <s v="NULL"/>
    <s v="NULL"/>
    <m/>
    <m/>
    <m/>
    <m/>
    <m/>
    <m/>
    <s v="NULL"/>
    <m/>
    <s v="NULL"/>
    <s v="NULL"/>
    <s v="גוש חלקה"/>
    <n v="2021"/>
    <x v="0"/>
    <s v="הריסה + בנייה"/>
    <m/>
    <m/>
    <n v="1"/>
    <m/>
    <m/>
    <m/>
    <n v="1"/>
    <s v="להיתר"/>
    <m/>
    <x v="0"/>
    <m/>
    <m/>
    <m/>
    <m/>
    <m/>
    <m/>
    <m/>
    <m/>
    <m/>
    <m/>
    <m/>
    <m/>
    <m/>
    <n v="420"/>
    <n v="420"/>
    <b v="1"/>
    <m/>
    <m/>
    <m/>
    <m/>
    <m/>
    <m/>
    <m/>
    <m/>
    <m/>
    <s v="פיש"/>
    <s v="פיש"/>
    <m/>
    <m/>
    <s v="פיש"/>
    <m/>
    <m/>
    <m/>
    <m/>
  </r>
  <r>
    <n v="2450"/>
    <s v="פברואר 2022 - טיוב בקשות שאינן כפולות"/>
    <s v="כן"/>
    <m/>
    <m/>
    <m/>
    <m/>
    <m/>
    <m/>
    <s v="לא נמצא"/>
    <m/>
    <n v="4175"/>
    <m/>
    <s v="תל אביב"/>
    <x v="36"/>
    <x v="178"/>
    <m/>
    <m/>
    <m/>
    <s v="מיסוי"/>
    <s v="פינוי בינוי"/>
    <m/>
    <n v="7595962"/>
    <s v="507 211677"/>
    <n v="507"/>
    <n v="211677"/>
    <s v="בניה חדשה"/>
    <s v="חפירה ו/או דיפון"/>
    <n v="635071"/>
    <s v="תל אביב -יפו"/>
    <n v="5000"/>
    <s v="הגבור האלמוני"/>
    <n v="2646"/>
    <n v="39"/>
    <n v="39"/>
    <s v=" "/>
    <d v="2021-12-13T00:00:00"/>
    <s v="NULL"/>
    <s v="NULL"/>
    <s v="NULL"/>
    <s v="NULL"/>
    <s v="NULL"/>
    <s v="2022_02"/>
    <d v="2022-01-11T16:30:35"/>
    <s v="NULL"/>
    <s v="NULL"/>
    <s v="NULL"/>
    <s v="מספר קומות להריסה (סה&quot;כ הקומות במבנה או מספר מבנים על המגרש): 4, שטח הריסה (מ&quot;ר): 463.9, _x000d__x000d__x000a_במרתפים: ללא מרתף, _x000d__x000d__x000a_פירוט נוסף: דיפון וחפירה, _x000d__x000d__x000a_נפח חפירה (מ&quot;ק): 15,600.00, העבודות המבוקשות בהיתר אינן כוללות הוספת צובר גז חדש, או העתקה של צובר קיים"/>
    <s v="NULL"/>
    <s v="NULL"/>
    <s v="NULL"/>
    <s v="NULL"/>
    <m/>
    <s v="NULL"/>
    <m/>
    <s v="NULL"/>
    <s v="NULL"/>
    <s v="NULL"/>
    <m/>
    <m/>
    <m/>
    <m/>
    <m/>
    <m/>
    <s v="NULL"/>
    <m/>
    <s v="NULL"/>
    <s v="NULL"/>
    <s v="גוש חלקה"/>
    <n v="2021"/>
    <x v="0"/>
    <s v="הריסה"/>
    <m/>
    <m/>
    <n v="1"/>
    <m/>
    <m/>
    <m/>
    <n v="2"/>
    <s v="להיתר"/>
    <m/>
    <x v="0"/>
    <m/>
    <m/>
    <m/>
    <m/>
    <m/>
    <m/>
    <m/>
    <m/>
    <m/>
    <m/>
    <m/>
    <m/>
    <m/>
    <n v="420"/>
    <n v="420"/>
    <b v="1"/>
    <m/>
    <m/>
    <m/>
    <m/>
    <m/>
    <m/>
    <m/>
    <m/>
    <m/>
    <s v="פיש"/>
    <s v="פיש"/>
    <m/>
    <m/>
    <m/>
    <m/>
    <m/>
    <m/>
    <m/>
  </r>
  <r>
    <n v="2373"/>
    <s v="פברואר 2022 - טיוב בקשה וסמל כפולים"/>
    <s v="כן"/>
    <m/>
    <m/>
    <s v="לטייב"/>
    <s v="כפול רק מהנתונים החדשים"/>
    <m/>
    <m/>
    <s v="לא נמצא"/>
    <m/>
    <n v="4175"/>
    <m/>
    <s v="תל אביב"/>
    <x v="36"/>
    <x v="178"/>
    <m/>
    <m/>
    <m/>
    <s v="מיסוי"/>
    <s v="פינוי בינוי"/>
    <m/>
    <n v="7559976"/>
    <s v="507 211309"/>
    <n v="507"/>
    <n v="211309"/>
    <s v="בניה חדשה"/>
    <s v="בניין מגורים מעל X קומות מסחריות"/>
    <n v="635065"/>
    <s v="תל אביב -יפו"/>
    <n v="5000"/>
    <s v="לה גוארדיה"/>
    <n v="2648"/>
    <n v="65"/>
    <n v="65"/>
    <s v=" "/>
    <d v="2021-10-12T00:00:00"/>
    <s v="NULL"/>
    <s v="NULL"/>
    <n v="18"/>
    <n v="50"/>
    <n v="68"/>
    <s v="2021_08"/>
    <d v="2021-11-16T12:46:07"/>
    <s v="אתר העירייה"/>
    <s v="חישוב מתמטי"/>
    <s v="אתר העירייה"/>
    <s v="מספר קומות להריסה (סה&quot;כ הקומות במבנה או מספר מבנים על המגרש): 3, שטח הריסה (מ&quot;ר): 864.84, _x000d__x000d__x000a_במרתפים: מרתף אחד בלבד, מחסן, אחר: נלוה למסחר, _x000d__x000d__x000a_בקומת הקרקע: אולם כניסה, אחר: מגורים, מסחר, כמות חנויות: 3, _x000d__x000d__x000a_בקומות: כמות קומות מגורים: 9, כמות יח&quot;ד מבוקשות: 68, _x000d__x000d__x000a_על הגג: חדרי יציאה, קולטי שמש, חדר מדרגות כללי, פרגולה, אחר: יח' מיזוג אוויר, _x000d__x000d__x000a_בחצר: גינה, שטחים מרוצפים, פרגולה, גדר בגבולות מגרש בגובה (מטר): 1.5, _x000d__x000d__x000a_העבודות המבוקשות בהיתר אינן כוללות הוספת צובר גז חדש, או העתקה של צובר קיים"/>
    <s v="NULL"/>
    <s v="NULL"/>
    <s v="NULL"/>
    <s v="NULL"/>
    <m/>
    <s v="NULL"/>
    <m/>
    <s v="NULL"/>
    <s v="NULL"/>
    <s v="NULL"/>
    <m/>
    <m/>
    <m/>
    <m/>
    <m/>
    <m/>
    <s v="NULL"/>
    <m/>
    <s v="NULL"/>
    <s v="NULL"/>
    <s v="גוש חלקה"/>
    <n v="2021"/>
    <x v="0"/>
    <s v="הריסה + בנייה"/>
    <m/>
    <m/>
    <n v="2"/>
    <m/>
    <m/>
    <m/>
    <n v="1"/>
    <s v="להיתר"/>
    <s v="נופל על אותו גג כמו עמק איילון 18"/>
    <x v="0"/>
    <m/>
    <m/>
    <m/>
    <m/>
    <m/>
    <m/>
    <m/>
    <m/>
    <m/>
    <m/>
    <m/>
    <m/>
    <m/>
    <n v="420"/>
    <n v="420"/>
    <b v="1"/>
    <m/>
    <m/>
    <m/>
    <m/>
    <m/>
    <m/>
    <m/>
    <m/>
    <m/>
    <s v="פיש"/>
    <s v="פיש"/>
    <m/>
    <m/>
    <s v="פיש"/>
    <m/>
    <m/>
    <m/>
    <m/>
  </r>
  <r>
    <n v="2444"/>
    <s v="פברואר 2022 - טיוב בקשות שאינן כפולות"/>
    <s v="כן"/>
    <m/>
    <m/>
    <m/>
    <m/>
    <m/>
    <m/>
    <s v="לא נמצא"/>
    <m/>
    <n v="4175"/>
    <m/>
    <s v="תל אביב"/>
    <x v="36"/>
    <x v="178"/>
    <m/>
    <m/>
    <m/>
    <s v="מיסוי"/>
    <s v="פינוי בינוי"/>
    <m/>
    <n v="7595908"/>
    <s v="507 211560"/>
    <n v="507"/>
    <n v="211560"/>
    <s v="בניה חדשה"/>
    <s v="חפירה ו/או דיפון"/>
    <n v="635065"/>
    <s v="תל אביב -יפו"/>
    <n v="5000"/>
    <s v="לה גוארדיה"/>
    <n v="2648"/>
    <n v="65"/>
    <n v="65"/>
    <s v=" "/>
    <d v="2021-11-21T00:00:00"/>
    <s v="NULL"/>
    <s v="NULL"/>
    <s v="NULL"/>
    <s v="NULL"/>
    <s v="NULL"/>
    <s v="2022_02"/>
    <d v="2022-01-11T16:30:35"/>
    <s v="NULL"/>
    <s v="NULL"/>
    <s v="NULL"/>
    <s v="מספר קומות להריסה (סה&quot;כ הקומות במבנה או מספר מבנים על המגרש): 3, שטח הריסה (מ&quot;ר): 864.84, _x000d__x000d__x000a_במרתפים: ללא מרתף, _x000d__x000d__x000a_פירוט נוסף: דיפון וחפירה, _x000d__x000d__x000a_נפח חפירה (מ&quot;ק): 17,780.00, העבודות המבוקשות בהיתר אינן כוללות הוספת צובר גז חדש, או העתקה של צובר קיים"/>
    <s v="NULL"/>
    <s v="NULL"/>
    <s v="NULL"/>
    <s v="NULL"/>
    <m/>
    <s v="NULL"/>
    <m/>
    <s v="NULL"/>
    <s v="NULL"/>
    <s v="NULL"/>
    <m/>
    <m/>
    <m/>
    <m/>
    <m/>
    <m/>
    <s v="NULL"/>
    <m/>
    <s v="NULL"/>
    <s v="NULL"/>
    <s v="גוש חלקה"/>
    <n v="2021"/>
    <x v="0"/>
    <s v="הריסה"/>
    <m/>
    <m/>
    <n v="2"/>
    <m/>
    <m/>
    <m/>
    <n v="2"/>
    <s v="להיתר"/>
    <s v="נופל על אותו גג כמו עמק איילון 18"/>
    <x v="0"/>
    <m/>
    <m/>
    <m/>
    <m/>
    <m/>
    <m/>
    <m/>
    <m/>
    <m/>
    <m/>
    <m/>
    <m/>
    <m/>
    <n v="420"/>
    <n v="420"/>
    <b v="1"/>
    <m/>
    <m/>
    <m/>
    <m/>
    <m/>
    <m/>
    <m/>
    <m/>
    <m/>
    <s v="פיש"/>
    <s v="פיש"/>
    <m/>
    <m/>
    <m/>
    <m/>
    <m/>
    <m/>
    <m/>
  </r>
  <r>
    <n v="2372"/>
    <s v="פברואר 2022 - טיוב בקשה וסמל כפולים"/>
    <s v="כן"/>
    <m/>
    <m/>
    <s v="לטייב"/>
    <s v="כפול רק מהנתונים החדשים"/>
    <m/>
    <m/>
    <s v="לא נמצא"/>
    <m/>
    <n v="4175"/>
    <m/>
    <s v="תל אביב"/>
    <x v="36"/>
    <x v="178"/>
    <m/>
    <m/>
    <m/>
    <s v="מיסוי"/>
    <s v="פינוי בינוי"/>
    <m/>
    <n v="7559975"/>
    <s v="507 211308"/>
    <n v="507"/>
    <n v="211308"/>
    <s v="בניה חדשה"/>
    <s v="בניין מגורים מעל X קומות מסחריות"/>
    <n v="635067"/>
    <s v="תל אביב -יפו"/>
    <n v="5000"/>
    <s v="לה גוארדיה"/>
    <n v="2648"/>
    <n v="67"/>
    <n v="67"/>
    <s v=" "/>
    <d v="2021-10-12T00:00:00"/>
    <s v="NULL"/>
    <s v="NULL"/>
    <n v="9"/>
    <n v="49"/>
    <n v="58"/>
    <s v="2021_08"/>
    <d v="2021-11-16T12:46:07"/>
    <s v="אתר העירייה"/>
    <s v="חישוב מתמטי"/>
    <s v="אתר העירייה"/>
    <s v="מספר קומות להריסה (סה&quot;כ הקומות במבנה או מספר מבנים על המגרש): 7, שטח הריסה (מ&quot;ר): 1365.64, _x000d__x000d__x000a_במרתפים: מרתף אחד בלבד, מחסן, אחר: חדר כושר, נלווה למסחר, _x000d__x000d__x000a_בקומת הקרקע: אולם כניסה, אחר: מגורים, מסחר, כמות חנויות: 4, _x000d__x000d__x000a_בקומות: כמות קומות מגורים: 9, כמות יח&quot;ד מבוקשות: 58, _x000d__x000d__x000a_על הגג: חדרי יציאה, קולטי שמש, חדר מדרגות כללי, פרגולה, אחר: יח' מיזוג אוויר, _x000d__x000d__x000a_בחצר: גינה, שטחים מרוצפים, פרגולה, _x000d__x000d__x000a_העבודות המבוקשות בהיתר אינן כוללות הוספת צובר גז חדש, או העתקה של צובר קיים"/>
    <s v="NULL"/>
    <s v="NULL"/>
    <s v="NULL"/>
    <s v="NULL"/>
    <m/>
    <s v="NULL"/>
    <m/>
    <s v="NULL"/>
    <s v="NULL"/>
    <s v="NULL"/>
    <m/>
    <m/>
    <m/>
    <m/>
    <m/>
    <m/>
    <s v="NULL"/>
    <m/>
    <s v="NULL"/>
    <s v="NULL"/>
    <s v="גוש חלקה"/>
    <n v="2021"/>
    <x v="0"/>
    <s v="הריסה + בנייה"/>
    <m/>
    <m/>
    <n v="4"/>
    <m/>
    <m/>
    <m/>
    <n v="1"/>
    <s v="להיתר"/>
    <s v="נופל על אותו גג כמו עמק איילון 20"/>
    <x v="0"/>
    <m/>
    <m/>
    <m/>
    <m/>
    <m/>
    <m/>
    <m/>
    <m/>
    <m/>
    <m/>
    <m/>
    <m/>
    <m/>
    <n v="420"/>
    <n v="420"/>
    <b v="1"/>
    <m/>
    <m/>
    <m/>
    <m/>
    <m/>
    <m/>
    <m/>
    <m/>
    <m/>
    <s v="פיש"/>
    <s v="פיש"/>
    <m/>
    <m/>
    <s v="פיש"/>
    <m/>
    <m/>
    <m/>
    <m/>
  </r>
  <r>
    <n v="2449"/>
    <s v="פברואר 2022 - טיוב בקשות שאינן כפולות"/>
    <s v="כן"/>
    <m/>
    <m/>
    <m/>
    <m/>
    <m/>
    <m/>
    <s v="לא נמצא"/>
    <m/>
    <n v="4175"/>
    <m/>
    <s v="תל אביב"/>
    <x v="36"/>
    <x v="178"/>
    <m/>
    <m/>
    <m/>
    <s v="מיסוי"/>
    <s v="פינוי בינוי"/>
    <m/>
    <n v="7595961"/>
    <s v="507 211676"/>
    <n v="507"/>
    <n v="211676"/>
    <s v="בניה חדשה"/>
    <s v="חפירה ו/או דיפון"/>
    <n v="635067"/>
    <s v="תל אביב -יפו"/>
    <n v="5000"/>
    <s v="לה גוארדיה"/>
    <n v="2648"/>
    <n v="67"/>
    <n v="67"/>
    <s v=" "/>
    <d v="2021-12-13T00:00:00"/>
    <s v="NULL"/>
    <s v="NULL"/>
    <s v="NULL"/>
    <s v="NULL"/>
    <s v="NULL"/>
    <s v="2022_02"/>
    <d v="2022-01-11T16:30:35"/>
    <s v="NULL"/>
    <s v="NULL"/>
    <s v="NULL"/>
    <s v="מספר קומות להריסה (סה&quot;כ הקומות במבנה או מספר מבנים על המגרש): 7, שטח הריסה (מ&quot;ר): 1365.64, _x000d__x000d__x000a_במרתפים: ללא מרתף, _x000d__x000d__x000a_פירוט נוסף: דיפון וחפירה, _x000d__x000d__x000a_נפח חפירה (מ&quot;ק): 19,600.00, העבודות המבוקשות בהיתר אינן כוללות הוספת צובר גז חדש, או העתקה של צובר קיים"/>
    <s v="NULL"/>
    <s v="NULL"/>
    <s v="NULL"/>
    <s v="NULL"/>
    <m/>
    <s v="NULL"/>
    <m/>
    <s v="NULL"/>
    <s v="NULL"/>
    <s v="NULL"/>
    <m/>
    <m/>
    <m/>
    <m/>
    <m/>
    <m/>
    <s v="NULL"/>
    <m/>
    <s v="NULL"/>
    <s v="NULL"/>
    <s v="גוש חלקה"/>
    <n v="2021"/>
    <x v="0"/>
    <s v="הריסה"/>
    <m/>
    <m/>
    <n v="4"/>
    <m/>
    <m/>
    <m/>
    <n v="2"/>
    <s v="להיתר"/>
    <s v="נופל על אותו גג כמו עמק איילון 20"/>
    <x v="0"/>
    <m/>
    <m/>
    <m/>
    <m/>
    <m/>
    <m/>
    <m/>
    <m/>
    <m/>
    <m/>
    <m/>
    <m/>
    <m/>
    <n v="420"/>
    <n v="420"/>
    <b v="1"/>
    <m/>
    <m/>
    <m/>
    <m/>
    <m/>
    <m/>
    <m/>
    <m/>
    <m/>
    <s v="פיש"/>
    <s v="פיש"/>
    <m/>
    <m/>
    <m/>
    <m/>
    <m/>
    <m/>
    <m/>
  </r>
  <r>
    <n v="2371"/>
    <s v="פברואר 2022 - טיוב בקשה וסמל כפולים"/>
    <s v="כן"/>
    <m/>
    <m/>
    <s v="לטייב"/>
    <s v="כפול רק מהנתונים החדשים"/>
    <m/>
    <m/>
    <s v="לא נמצא"/>
    <m/>
    <n v="4175"/>
    <m/>
    <s v="תל אביב"/>
    <x v="36"/>
    <x v="178"/>
    <m/>
    <m/>
    <m/>
    <s v="מיסוי"/>
    <s v="פינוי בינוי"/>
    <m/>
    <n v="7559974"/>
    <s v="507 211307"/>
    <n v="507"/>
    <n v="211307"/>
    <s v="בניה חדשה"/>
    <s v="בניין מגורים מעל X קומות מסחריות"/>
    <n v="635069"/>
    <s v="תל אביב -יפו"/>
    <n v="5000"/>
    <s v="לה גוארדיה"/>
    <n v="2648"/>
    <n v="69"/>
    <n v="69"/>
    <s v=" "/>
    <d v="2021-10-12T00:00:00"/>
    <s v="NULL"/>
    <s v="NULL"/>
    <n v="16"/>
    <n v="104"/>
    <n v="120"/>
    <s v="2021_08"/>
    <d v="2021-11-16T12:46:07"/>
    <s v="אתר העירייה"/>
    <s v="חישוב מתמטי"/>
    <s v="אתר העירייה"/>
    <s v="מספר קומות להריסה (סה&quot;כ הקומות במבנה או מספר מבנים על המגרש): 8, שטח הריסה (מ&quot;ר): 1832.84, _x000d__x000d__x000a_במרתפים: מרתף אחד בלבד, מחסן, אחר: נלוה למסחר, _x000d__x000d__x000a_בקומת הקרקע: אולם כניסה, אחר: דירות, מסחר, כמות חנויות: 4, _x000d__x000d__x000a_בקומות: כמות קומות מגורים: 16, כמות יח&quot;ד מבוקשות: 120, _x000d__x000d__x000a_על הגג: קולטי שמש, חדר מדרגות כללי, אחר: מאגר מים ואלמנטים טכניים, _x000d__x000d__x000a_בחצר: גינה, שטחים מרוצפים, פרגולה, _x000d__x000d__x000a_העבודות המבוקשות בהיתר אינן כוללות הוספת צובר גז חדש, או העתקה של צובר קיים"/>
    <s v="NULL"/>
    <s v="NULL"/>
    <s v="NULL"/>
    <s v="NULL"/>
    <m/>
    <s v="NULL"/>
    <m/>
    <s v="NULL"/>
    <s v="NULL"/>
    <s v="NULL"/>
    <m/>
    <m/>
    <m/>
    <m/>
    <m/>
    <m/>
    <s v="NULL"/>
    <m/>
    <s v="NULL"/>
    <s v="NULL"/>
    <s v="גוש חלקה"/>
    <n v="2021"/>
    <x v="0"/>
    <s v="הריסה + בנייה"/>
    <m/>
    <m/>
    <n v="6"/>
    <m/>
    <m/>
    <m/>
    <n v="1"/>
    <s v="להיתר"/>
    <s v="נופל על אותו גג כמו עמק איילון 22"/>
    <x v="0"/>
    <m/>
    <m/>
    <m/>
    <m/>
    <m/>
    <m/>
    <m/>
    <m/>
    <m/>
    <m/>
    <m/>
    <m/>
    <m/>
    <n v="420"/>
    <n v="420"/>
    <b v="1"/>
    <m/>
    <m/>
    <m/>
    <m/>
    <m/>
    <m/>
    <m/>
    <m/>
    <m/>
    <s v="פיש"/>
    <s v="פיש"/>
    <m/>
    <m/>
    <s v="פיש"/>
    <m/>
    <m/>
    <m/>
    <m/>
  </r>
  <r>
    <n v="2448"/>
    <s v="פברואר 2022 - טיוב בקשות שאינן כפולות"/>
    <s v="כן"/>
    <m/>
    <m/>
    <m/>
    <m/>
    <m/>
    <m/>
    <s v="לא נמצא"/>
    <m/>
    <n v="4175"/>
    <m/>
    <s v="תל אביב"/>
    <x v="36"/>
    <x v="178"/>
    <m/>
    <m/>
    <m/>
    <s v="מיסוי"/>
    <s v="פינוי בינוי"/>
    <m/>
    <n v="7595960"/>
    <s v="507 211675"/>
    <n v="507"/>
    <n v="211675"/>
    <s v="בניה חדשה"/>
    <s v="חפירה ו/או דיפון"/>
    <n v="635069"/>
    <s v="תל אביב -יפו"/>
    <n v="5000"/>
    <s v="לה גוארדיה"/>
    <n v="2648"/>
    <n v="69"/>
    <n v="69"/>
    <s v=" "/>
    <d v="2021-12-13T00:00:00"/>
    <s v="NULL"/>
    <s v="NULL"/>
    <s v="NULL"/>
    <s v="NULL"/>
    <s v="NULL"/>
    <s v="2022_02"/>
    <d v="2022-01-11T16:30:35"/>
    <s v="NULL"/>
    <s v="NULL"/>
    <s v="NULL"/>
    <s v="מספר קומות להריסה (סה&quot;כ הקומות במבנה או מספר מבנים על המגרש): 8, שטח הריסה (מ&quot;ר): 1832.84, _x000d__x000d__x000a_במרתפים: ללא מרתף, _x000d__x000d__x000a_פירוט נוסף:  דיפון וחפירה, _x000d__x000d__x000a_נפח חפירה (מ&quot;ק): 21,150.00, העבודות המבוקשות בהיתר אינן כוללות הוספת צובר גז חדש, או העתקה של צובר קיים"/>
    <s v="NULL"/>
    <s v="NULL"/>
    <s v="NULL"/>
    <s v="NULL"/>
    <m/>
    <s v="NULL"/>
    <m/>
    <s v="NULL"/>
    <s v="NULL"/>
    <s v="NULL"/>
    <m/>
    <m/>
    <m/>
    <m/>
    <m/>
    <m/>
    <s v="NULL"/>
    <m/>
    <s v="NULL"/>
    <s v="NULL"/>
    <s v="גוש חלקה"/>
    <n v="2021"/>
    <x v="0"/>
    <s v="הריסה"/>
    <m/>
    <m/>
    <n v="6"/>
    <m/>
    <m/>
    <m/>
    <n v="2"/>
    <s v="להיתר"/>
    <s v="נופל על אותו גג כמו עמק איילון 22"/>
    <x v="0"/>
    <m/>
    <m/>
    <m/>
    <m/>
    <m/>
    <m/>
    <m/>
    <m/>
    <m/>
    <m/>
    <m/>
    <m/>
    <m/>
    <n v="420"/>
    <n v="420"/>
    <b v="1"/>
    <m/>
    <m/>
    <m/>
    <m/>
    <m/>
    <m/>
    <m/>
    <m/>
    <m/>
    <s v="פיש"/>
    <s v="פיש"/>
    <m/>
    <m/>
    <m/>
    <m/>
    <m/>
    <m/>
    <m/>
  </r>
  <r>
    <n v="2377"/>
    <s v="פברואר 2022 - טיוב בקשה וסמל כפולים"/>
    <s v="כן"/>
    <m/>
    <m/>
    <s v="לטייב"/>
    <s v="כפול רק מהנתונים החדשים"/>
    <m/>
    <m/>
    <s v="לא נמצא"/>
    <m/>
    <n v="4175"/>
    <m/>
    <s v="תל אביב"/>
    <x v="36"/>
    <x v="178"/>
    <m/>
    <m/>
    <m/>
    <s v="מיסוי"/>
    <s v="פינוי בינוי"/>
    <m/>
    <n v="7560563"/>
    <s v="507 211313"/>
    <n v="507"/>
    <n v="211313"/>
    <s v="בניה חדשה"/>
    <s v="בניין מגורים גבוה (מעל 13 מ')"/>
    <n v="635065"/>
    <s v="תל אביב -יפו"/>
    <n v="5000"/>
    <s v="עמק איילון"/>
    <n v="2647"/>
    <n v="18"/>
    <n v="18"/>
    <s v=" "/>
    <d v="2021-10-12T00:00:00"/>
    <s v="NULL"/>
    <s v="NULL"/>
    <n v="16"/>
    <n v="24"/>
    <n v="40"/>
    <s v="2021_08"/>
    <d v="2021-11-16T12:46:07"/>
    <s v="אתר העירייה"/>
    <s v="חישוב מתמטי"/>
    <s v="אתר העירייה"/>
    <s v="מספר קומות להריסה (סה&quot;כ הקומות במבנה או מספר מבנים על המגרש): 3, שטח הריסה (מ&quot;ר): 1238.73, _x000d__x000d__x000a_במרתפים: מרתף אחד בלבד, מחסן, אחר: מועדון דיירים, _x000d__x000d__x000a_בקומת הקרקע: אולם כניסה, אחר: דירות, מעונות יום, _x000d__x000d__x000a_בקומות: כמות קומות מגורים: 9, כמות יח&quot;ד מבוקשות: 40, _x000d__x000d__x000a_על הגג: חדרי יציאה, קולטי שמש, חדר מדרגות כללי, פרגולה, אחר: יח' מיזוג אוויר, _x000d__x000d__x000a_בחצר: גינה, שטחים מרוצפים, פרגולה, גדר בגבולות מגרש בגובה (מטר): 1.5, _x000d__x000d__x000a_העבודות המבוקשות בהיתר אינן כוללות הוספת צובר גז חדש, או העתקה של צובר קיים, _x000d__x000d__x000a_גן ילדים: קיים ממ&quot;ד: כן"/>
    <s v="NULL"/>
    <s v="NULL"/>
    <s v="NULL"/>
    <s v="NULL"/>
    <m/>
    <s v="NULL"/>
    <m/>
    <s v="NULL"/>
    <s v="NULL"/>
    <s v="NULL"/>
    <m/>
    <m/>
    <m/>
    <m/>
    <m/>
    <m/>
    <s v="NULL"/>
    <m/>
    <s v="NULL"/>
    <s v="NULL"/>
    <s v="גוש חלקה"/>
    <n v="2021"/>
    <x v="0"/>
    <s v="הריסה + בנייה"/>
    <m/>
    <m/>
    <n v="3"/>
    <m/>
    <m/>
    <m/>
    <n v="1"/>
    <s v="להיתר"/>
    <s v="נופל על אותו גג כמו לה גוארדיה 65"/>
    <x v="0"/>
    <m/>
    <m/>
    <m/>
    <m/>
    <m/>
    <m/>
    <m/>
    <m/>
    <m/>
    <m/>
    <m/>
    <m/>
    <m/>
    <n v="420"/>
    <n v="420"/>
    <b v="1"/>
    <m/>
    <m/>
    <m/>
    <m/>
    <m/>
    <m/>
    <m/>
    <m/>
    <m/>
    <s v="פיש"/>
    <s v="פיש"/>
    <m/>
    <m/>
    <s v="פיש"/>
    <m/>
    <m/>
    <m/>
    <m/>
  </r>
  <r>
    <n v="2446"/>
    <s v="פברואר 2022 - טיוב בקשות שאינן כפולות"/>
    <s v="כן"/>
    <m/>
    <m/>
    <m/>
    <m/>
    <m/>
    <m/>
    <s v="לא נמצא"/>
    <m/>
    <n v="4175"/>
    <m/>
    <s v="תל אביב"/>
    <x v="36"/>
    <x v="178"/>
    <m/>
    <m/>
    <m/>
    <s v="מיסוי"/>
    <s v="פינוי בינוי"/>
    <m/>
    <n v="7595911"/>
    <s v="507 211563"/>
    <n v="507"/>
    <n v="211563"/>
    <s v="בניה חדשה"/>
    <s v="חפירה ו/או דיפון"/>
    <n v="635065"/>
    <s v="תל אביב -יפו"/>
    <n v="5000"/>
    <s v="עמק איילון"/>
    <n v="2647"/>
    <n v="18"/>
    <n v="18"/>
    <s v=" "/>
    <d v="2021-11-21T00:00:00"/>
    <s v="NULL"/>
    <s v="NULL"/>
    <s v="NULL"/>
    <s v="NULL"/>
    <s v="NULL"/>
    <s v="2022_02"/>
    <d v="2022-01-11T16:30:35"/>
    <s v="NULL"/>
    <s v="NULL"/>
    <s v="NULL"/>
    <s v="מספר קומות להריסה (סה&quot;כ הקומות במבנה או מספר מבנים על המגרש): 3, שטח הריסה (מ&quot;ר): 1238.73, _x000d__x000d__x000a_במרתפים: ללא מרתף, _x000d__x000d__x000a_פירוט נוסף: דיפון וחפירה, _x000d__x000d__x000a_נפח חפירה (מ&quot;ק): 13,870.00, העבודות המבוקשות בהיתר אינן כוללות הוספת צובר גז חדש, או העתקה של צובר קיים, _x000d__x000d__x000a_גן ילדים: קיים ממ&quot;ד: לא"/>
    <s v="NULL"/>
    <s v="NULL"/>
    <s v="NULL"/>
    <s v="NULL"/>
    <m/>
    <s v="NULL"/>
    <m/>
    <s v="NULL"/>
    <s v="NULL"/>
    <s v="NULL"/>
    <m/>
    <m/>
    <m/>
    <m/>
    <m/>
    <m/>
    <s v="NULL"/>
    <m/>
    <s v="NULL"/>
    <s v="NULL"/>
    <s v="גוש חלקה"/>
    <n v="2021"/>
    <x v="0"/>
    <s v="הריסה"/>
    <m/>
    <m/>
    <n v="3"/>
    <m/>
    <m/>
    <m/>
    <n v="2"/>
    <s v="להיתר"/>
    <s v="נופל על אותו גג כמו לה גוארדיה 65"/>
    <x v="0"/>
    <m/>
    <m/>
    <m/>
    <m/>
    <m/>
    <m/>
    <m/>
    <m/>
    <m/>
    <m/>
    <m/>
    <m/>
    <m/>
    <n v="420"/>
    <n v="420"/>
    <b v="1"/>
    <m/>
    <m/>
    <m/>
    <m/>
    <m/>
    <m/>
    <m/>
    <m/>
    <m/>
    <s v="פיש"/>
    <s v="פיש"/>
    <m/>
    <m/>
    <m/>
    <m/>
    <m/>
    <m/>
    <m/>
  </r>
  <r>
    <n v="2376"/>
    <s v="פברואר 2022 - טיוב בקשה וסמל כפולים"/>
    <s v="כן"/>
    <m/>
    <m/>
    <s v="לטייב"/>
    <s v="כפול רק מהנתונים החדשים"/>
    <m/>
    <m/>
    <s v="לא נמצא"/>
    <m/>
    <n v="4175"/>
    <m/>
    <s v="תל אביב"/>
    <x v="36"/>
    <x v="178"/>
    <m/>
    <m/>
    <m/>
    <s v="מיסוי"/>
    <s v="פינוי בינוי"/>
    <m/>
    <n v="7560562"/>
    <s v="507 211312"/>
    <n v="507"/>
    <n v="211312"/>
    <s v="בניה חדשה"/>
    <s v="בניין מגורים גבוה (מעל 13 מ')"/>
    <n v="635067"/>
    <s v="תל אביב -יפו"/>
    <n v="5000"/>
    <s v="עמק איילון"/>
    <n v="2647"/>
    <n v="20"/>
    <n v="20"/>
    <s v=" "/>
    <d v="2021-10-12T00:00:00"/>
    <s v="NULL"/>
    <s v="NULL"/>
    <n v="16"/>
    <n v="29"/>
    <n v="45"/>
    <s v="2021_08"/>
    <d v="2021-11-16T12:46:07"/>
    <s v="אתר העירייה"/>
    <s v="חישוב מתמטי"/>
    <s v="אתר העירייה"/>
    <s v="מספר קומות להריסה (סה&quot;כ הקומות במבנה או מספר מבנים על המגרש): 3, שטח הריסה (מ&quot;ר): 1253.91, _x000d__x000d__x000a_במרתפים: מרתף אחד בלבד, מחסן, אחר: מועדון דיירים, _x000d__x000d__x000a_בקומת הקרקע: אולם כניסה, אחר: דירות, _x000d__x000d__x000a_בקומות: כמות קומות מגורים: 9, כמות יח&quot;ד מבוקשות: 45, _x000d__x000d__x000a_על הגג: חדרי יציאה, קולטי שמש, חדר מדרגות כללי, פרגולה, אחר: יח' מיזוג אוויר, _x000d__x000d__x000a_בחצר: גינה, שטחים מרוצפים, _x000d__x000d__x000a_העבודות המבוקשות בהיתר אינן כוללות הוספת צובר גז חדש, או העתקה של צובר קיים, _x000d__x000d__x000a_גן ילדים: קיים ממ&quot;ד: לא"/>
    <s v="NULL"/>
    <s v="NULL"/>
    <s v="NULL"/>
    <s v="NULL"/>
    <m/>
    <s v="NULL"/>
    <m/>
    <s v="NULL"/>
    <s v="NULL"/>
    <s v="NULL"/>
    <m/>
    <m/>
    <m/>
    <m/>
    <m/>
    <m/>
    <s v="NULL"/>
    <m/>
    <s v="NULL"/>
    <s v="NULL"/>
    <s v="גוש חלקה"/>
    <n v="2021"/>
    <x v="0"/>
    <s v="הריסה + בנייה"/>
    <m/>
    <m/>
    <n v="5"/>
    <m/>
    <m/>
    <m/>
    <n v="1"/>
    <s v="להיתר"/>
    <s v="נופל על אותו גג כמו לה גוארדיה 67"/>
    <x v="0"/>
    <m/>
    <m/>
    <m/>
    <m/>
    <m/>
    <m/>
    <m/>
    <m/>
    <m/>
    <m/>
    <m/>
    <m/>
    <m/>
    <n v="420"/>
    <n v="420"/>
    <b v="1"/>
    <m/>
    <m/>
    <m/>
    <m/>
    <m/>
    <m/>
    <m/>
    <m/>
    <m/>
    <s v="פיש"/>
    <s v="פיש"/>
    <m/>
    <m/>
    <s v="פיש"/>
    <m/>
    <m/>
    <m/>
    <m/>
  </r>
  <r>
    <n v="2445"/>
    <s v="פברואר 2022 - טיוב בקשות שאינן כפולות"/>
    <s v="כן"/>
    <m/>
    <m/>
    <m/>
    <m/>
    <m/>
    <m/>
    <s v="לא נמצא"/>
    <m/>
    <n v="4175"/>
    <m/>
    <s v="תל אביב"/>
    <x v="36"/>
    <x v="178"/>
    <m/>
    <m/>
    <m/>
    <s v="מיסוי"/>
    <s v="פינוי בינוי"/>
    <m/>
    <n v="7595910"/>
    <s v="507 211562"/>
    <n v="507"/>
    <n v="211562"/>
    <s v="בניה חדשה"/>
    <s v="חפירה ו/או דיפון"/>
    <n v="635067"/>
    <s v="תל אביב -יפו"/>
    <n v="5000"/>
    <s v="עמק איילון"/>
    <n v="2647"/>
    <n v="20"/>
    <n v="20"/>
    <s v=" "/>
    <d v="2021-11-21T00:00:00"/>
    <s v="NULL"/>
    <s v="NULL"/>
    <s v="NULL"/>
    <s v="NULL"/>
    <s v="NULL"/>
    <s v="2022_02"/>
    <d v="2022-01-11T16:30:35"/>
    <s v="NULL"/>
    <s v="NULL"/>
    <s v="NULL"/>
    <s v="מספר קומות להריסה (סה&quot;כ הקומות במבנה או מספר מבנים על המגרש): 3, שטח הריסה (מ&quot;ר): 1253.91, _x000d__x000d__x000a_במרתפים: ללא מרתף, _x000d__x000d__x000a_פירוט נוסף: דיפון וחפירה, _x000d__x000d__x000a_נפח חפירה (מ&quot;ק): 14,230.00, העבודות המבוקשות בהיתר אינן כוללות הוספת צובר גז חדש, או העתקה של צובר קיים"/>
    <s v="NULL"/>
    <s v="NULL"/>
    <s v="NULL"/>
    <s v="NULL"/>
    <m/>
    <s v="NULL"/>
    <m/>
    <s v="NULL"/>
    <s v="NULL"/>
    <s v="NULL"/>
    <m/>
    <m/>
    <m/>
    <m/>
    <m/>
    <m/>
    <s v="NULL"/>
    <m/>
    <s v="NULL"/>
    <s v="NULL"/>
    <s v="גוש חלקה"/>
    <n v="2021"/>
    <x v="0"/>
    <s v="הריסה"/>
    <m/>
    <m/>
    <n v="5"/>
    <m/>
    <m/>
    <m/>
    <n v="2"/>
    <s v="להיתר"/>
    <s v="נופל על אותו גג כמו לה גוארדיה 67"/>
    <x v="0"/>
    <m/>
    <m/>
    <m/>
    <m/>
    <m/>
    <m/>
    <m/>
    <m/>
    <m/>
    <m/>
    <m/>
    <m/>
    <m/>
    <n v="420"/>
    <n v="420"/>
    <b v="1"/>
    <m/>
    <m/>
    <m/>
    <m/>
    <m/>
    <m/>
    <m/>
    <m/>
    <m/>
    <s v="פיש"/>
    <s v="פיש"/>
    <m/>
    <m/>
    <m/>
    <m/>
    <m/>
    <m/>
    <m/>
  </r>
  <r>
    <n v="2375"/>
    <s v="פברואר 2022 - טיוב בקשה וסמל כפולים"/>
    <s v="כן"/>
    <m/>
    <m/>
    <s v="לטייב"/>
    <s v="כפול רק מהנתונים החדשים"/>
    <m/>
    <m/>
    <s v="לא נמצא"/>
    <m/>
    <n v="4175"/>
    <m/>
    <s v="תל אביב"/>
    <x v="36"/>
    <x v="178"/>
    <m/>
    <m/>
    <m/>
    <s v="מיסוי"/>
    <s v="פינוי בינוי"/>
    <m/>
    <n v="7560561"/>
    <s v="507 211311"/>
    <n v="507"/>
    <n v="211311"/>
    <s v="בניה חדשה"/>
    <s v="בניין מגורים גבוה (מעל 13 מ')"/>
    <n v="1011022"/>
    <s v="תל אביב -יפו"/>
    <n v="5000"/>
    <s v="עמק איילון"/>
    <n v="2647"/>
    <n v="22"/>
    <n v="22"/>
    <s v=" "/>
    <d v="2021-10-12T00:00:00"/>
    <s v="NULL"/>
    <s v="NULL"/>
    <n v="16"/>
    <n v="28"/>
    <n v="44"/>
    <s v="2021_08"/>
    <d v="2021-11-16T12:46:07"/>
    <s v="אתר העירייה"/>
    <s v="חישוב מתמטי"/>
    <s v="אתר העירייה"/>
    <s v="מספר קומות להריסה (סה&quot;כ הקומות במבנה או מספר מבנים על המגרש): 4, שטח הריסה (מ&quot;ר): 1695.84, _x000d__x000d__x000a_במרתפים: מרתף אחד בלבד, מחסן, אחר: מועדון דיירים, _x000d__x000d__x000a_בקומת הקרקע: אולם כניסה, אחר: מגורים, _x000d__x000d__x000a_בקומות: כמות קומות מגורים: 9, כמות יח&quot;ד מבוקשות: 44, _x000d__x000d__x000a_על הגג: חדרי יציאה, חדר מדרגות כללי, פרגולה, אחר: יח' מיזוג אוויר, _x000d__x000d__x000a_בחצר: גינה, שטחים מרוצפים, פרגולה, _x000d__x000d__x000a_העבודות המבוקשות בהיתר אינן כוללות הוספת צובר גז חדש, או העתקה של צובר קיים"/>
    <s v="NULL"/>
    <s v="NULL"/>
    <s v="NULL"/>
    <s v="NULL"/>
    <m/>
    <s v="NULL"/>
    <m/>
    <s v="NULL"/>
    <s v="NULL"/>
    <s v="NULL"/>
    <m/>
    <m/>
    <m/>
    <m/>
    <m/>
    <m/>
    <s v="NULL"/>
    <m/>
    <s v="NULL"/>
    <s v="NULL"/>
    <s v="גוש חלקה"/>
    <n v="2021"/>
    <x v="0"/>
    <s v="הריסה + בנייה"/>
    <m/>
    <m/>
    <n v="7"/>
    <m/>
    <m/>
    <m/>
    <n v="1"/>
    <s v="להיתר"/>
    <s v="נופל על אותו גג כמו לה גוארדיה 69"/>
    <x v="0"/>
    <m/>
    <m/>
    <m/>
    <m/>
    <m/>
    <m/>
    <m/>
    <m/>
    <m/>
    <m/>
    <m/>
    <m/>
    <m/>
    <n v="420"/>
    <n v="420"/>
    <b v="1"/>
    <m/>
    <m/>
    <m/>
    <m/>
    <m/>
    <m/>
    <m/>
    <m/>
    <m/>
    <s v="פיש"/>
    <s v="פיש"/>
    <m/>
    <m/>
    <s v="פיש"/>
    <m/>
    <m/>
    <m/>
    <m/>
  </r>
  <r>
    <n v="2451"/>
    <s v="פברואר 2022 - טיוב בקשות שאינן כפולות"/>
    <s v="כן"/>
    <m/>
    <m/>
    <m/>
    <m/>
    <m/>
    <m/>
    <s v="לא נמצא"/>
    <m/>
    <n v="4175"/>
    <m/>
    <s v="תל אביב"/>
    <x v="36"/>
    <x v="178"/>
    <m/>
    <m/>
    <m/>
    <s v="מיסוי"/>
    <s v="פינוי בינוי"/>
    <m/>
    <n v="7595963"/>
    <s v="507 211678"/>
    <n v="507"/>
    <n v="211678"/>
    <s v="בניה חדשה"/>
    <s v="חפירה ו/או דיפון"/>
    <n v="1011022"/>
    <s v="תל אביב -יפו"/>
    <n v="5000"/>
    <s v="עמק איילון"/>
    <n v="2647"/>
    <n v="22"/>
    <n v="22"/>
    <s v=" "/>
    <d v="2021-12-13T00:00:00"/>
    <s v="NULL"/>
    <s v="NULL"/>
    <s v="NULL"/>
    <s v="NULL"/>
    <s v="NULL"/>
    <s v="2022_02"/>
    <d v="2022-01-11T16:30:35"/>
    <s v="NULL"/>
    <s v="NULL"/>
    <s v="NULL"/>
    <s v="מספר קומות להריסה (סה&quot;כ הקומות במבנה או מספר מבנים על המגרש): 4, שטח הריסה (מ&quot;ר): 1695.84, _x000d__x000d__x000a_במרתפים: ללא מרתף, _x000d__x000d__x000a_פירוט נוסף: גיפון וחפירה, _x000d__x000d__x000a_נפח חפירה (מ&quot;ק): 13,500.00, העבודות המבוקשות בהיתר אינן כוללות הוספת צובר גז חדש, או העתקה של צובר קיים"/>
    <s v="NULL"/>
    <s v="NULL"/>
    <s v="NULL"/>
    <s v="NULL"/>
    <m/>
    <s v="NULL"/>
    <m/>
    <s v="NULL"/>
    <s v="NULL"/>
    <s v="NULL"/>
    <m/>
    <m/>
    <m/>
    <m/>
    <m/>
    <m/>
    <s v="NULL"/>
    <m/>
    <s v="NULL"/>
    <s v="NULL"/>
    <s v="גוש חלקה"/>
    <n v="2021"/>
    <x v="0"/>
    <s v="הריסה"/>
    <m/>
    <m/>
    <n v="7"/>
    <m/>
    <m/>
    <m/>
    <n v="2"/>
    <s v="להיתר"/>
    <s v="נופל על אותו גג כמו לה גוארדיה 69"/>
    <x v="0"/>
    <m/>
    <m/>
    <m/>
    <m/>
    <m/>
    <m/>
    <m/>
    <m/>
    <m/>
    <m/>
    <m/>
    <m/>
    <m/>
    <n v="420"/>
    <n v="420"/>
    <b v="1"/>
    <m/>
    <m/>
    <m/>
    <m/>
    <m/>
    <m/>
    <m/>
    <m/>
    <m/>
    <s v="פיש"/>
    <s v="פיש"/>
    <m/>
    <m/>
    <m/>
    <m/>
    <m/>
    <m/>
    <m/>
  </r>
  <r>
    <n v="2248"/>
    <s v="פברואר 2022 - טיוב בקשה וסמל כפולים"/>
    <s v="כן"/>
    <m/>
    <m/>
    <s v="לטייב"/>
    <s v="כפול רק מהנתונים החדשים"/>
    <m/>
    <m/>
    <s v="פינוי בינוי"/>
    <s v="הוגשה בקשה להיתר"/>
    <n v="4040"/>
    <m/>
    <s v="תל אביב"/>
    <x v="36"/>
    <x v="174"/>
    <m/>
    <m/>
    <m/>
    <s v="מיסוי"/>
    <s v="פינוי בינוי"/>
    <m/>
    <n v="7464235"/>
    <s v="507 210581"/>
    <n v="507"/>
    <n v="210581"/>
    <s v="בניה חדשה"/>
    <s v="בניין מגורים גבוה (מעל 13 מ')"/>
    <n v="0"/>
    <s v="תל אביב -יפו"/>
    <n v="5000"/>
    <s v="מרק יעקב"/>
    <n v="280"/>
    <n v="12"/>
    <n v="12"/>
    <s v=" "/>
    <d v="2021-04-25T00:00:00"/>
    <s v="NULL"/>
    <s v="NULL"/>
    <s v="NULL"/>
    <s v="NULL"/>
    <n v="23"/>
    <s v="2021_05"/>
    <d v="2021-07-15T12:02:15"/>
    <s v="NULL"/>
    <s v="NULL"/>
    <s v="אתר העירייה"/>
    <s v="מספר קומות להריסה (סה&quot;כ הקומות במבנה או מספר מבנים על המגרש): 2, שטח הריסה (מ&quot;ר): 253.78, _x000d__x000d__x000a_במרתפים: מספר מרתפים, מחסן, אחר: חניה, _x000d__x000d__x000a_בקומת הקרקע: חדר אשפה, חדר גז, אחר: מגורים, _x000d__x000d__x000a_בקומות: כמות קומות מגורים: 8, כמות יח&quot;ד מבוקשות: 23, _x000d__x000d__x000a_על הגג: אחר: מגור"/>
    <s v="NULL"/>
    <s v="NULL"/>
    <s v="NULL"/>
    <s v="NULL"/>
    <m/>
    <s v="NULL"/>
    <m/>
    <s v="NULL"/>
    <s v="NULL"/>
    <s v="NULL"/>
    <m/>
    <m/>
    <m/>
    <m/>
    <m/>
    <m/>
    <s v="NULL"/>
    <m/>
    <s v="NULL"/>
    <s v="NULL"/>
    <s v="גוש חלקה"/>
    <n v="2021"/>
    <x v="0"/>
    <s v="הריסה + בנייה"/>
    <m/>
    <m/>
    <n v="5"/>
    <m/>
    <m/>
    <m/>
    <n v="1"/>
    <s v="להיתר"/>
    <s v="ספק פב? מוביל/המשכי?"/>
    <x v="0"/>
    <m/>
    <m/>
    <m/>
    <m/>
    <m/>
    <m/>
    <m/>
    <m/>
    <m/>
    <m/>
    <m/>
    <m/>
    <m/>
    <n v="103"/>
    <n v="103"/>
    <b v="1"/>
    <m/>
    <m/>
    <m/>
    <m/>
    <m/>
    <m/>
    <m/>
    <m/>
    <m/>
    <s v="פיש"/>
    <s v="פיש"/>
    <m/>
    <m/>
    <s v="פיש"/>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r>
    <m/>
    <m/>
    <m/>
    <m/>
    <m/>
    <m/>
    <m/>
    <m/>
    <m/>
    <m/>
    <m/>
    <m/>
    <m/>
    <m/>
    <x v="37"/>
    <x v="179"/>
    <m/>
    <m/>
    <m/>
    <m/>
    <m/>
    <m/>
    <m/>
    <m/>
    <m/>
    <m/>
    <m/>
    <m/>
    <m/>
    <m/>
    <m/>
    <m/>
    <m/>
    <m/>
    <m/>
    <m/>
    <m/>
    <m/>
    <m/>
    <m/>
    <m/>
    <m/>
    <m/>
    <m/>
    <m/>
    <m/>
    <m/>
    <m/>
    <m/>
    <m/>
    <m/>
    <m/>
    <m/>
    <m/>
    <m/>
    <m/>
    <m/>
    <m/>
    <m/>
    <m/>
    <m/>
    <m/>
    <m/>
    <m/>
    <m/>
    <m/>
    <m/>
    <m/>
    <m/>
    <m/>
    <x v="0"/>
    <m/>
    <m/>
    <m/>
    <m/>
    <m/>
    <m/>
    <m/>
    <m/>
    <m/>
    <m/>
    <x v="0"/>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PivotTable8" cacheId="0" applyNumberFormats="0" applyBorderFormats="0" applyFontFormats="0" applyPatternFormats="0" applyAlignmentFormats="0" applyWidthHeightFormats="1" dataCaption="ערכים" updatedVersion="5" minRefreshableVersion="3" useAutoFormatting="1" itemPrintTitles="1" createdVersion="6" indent="0" outline="1" outlineData="1" multipleFieldFilters="0">
  <location ref="A65:C70" firstHeaderRow="0" firstDataRow="1" firstDataCol="1" rowPageCount="2" colPageCount="1"/>
  <pivotFields count="1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multipleItemSelectionAllowed="1" showAll="0"/>
    <pivotField axis="axisPage" showAll="0">
      <items count="20">
        <item x="17"/>
        <item x="16"/>
        <item x="18"/>
        <item x="14"/>
        <item x="15"/>
        <item x="12"/>
        <item x="13"/>
        <item x="11"/>
        <item x="9"/>
        <item x="10"/>
        <item x="7"/>
        <item x="4"/>
        <item x="8"/>
        <item x="6"/>
        <item x="3"/>
        <item x="5"/>
        <item x="2"/>
        <item x="1"/>
        <item x="0"/>
        <item t="default"/>
      </items>
    </pivotField>
    <pivotField showAll="0"/>
    <pivotField axis="axisRow" showAll="0">
      <items count="19">
        <item x="2"/>
        <item x="4"/>
        <item h="1" x="5"/>
        <item h="1" x="12"/>
        <item x="3"/>
        <item h="1" x="9"/>
        <item h="1" x="1"/>
        <item h="1" x="14"/>
        <item x="7"/>
        <item x="6"/>
        <item h="1" x="8"/>
        <item h="1" x="11"/>
        <item x="13"/>
        <item x="10"/>
        <item x="16"/>
        <item x="0"/>
        <item h="1" x="15"/>
        <item h="1" m="1" x="17"/>
        <item t="default"/>
      </items>
    </pivotField>
    <pivotField showAll="0"/>
    <pivotField showAll="0"/>
    <pivotField showAll="0"/>
    <pivotField showAll="0"/>
    <pivotField showAll="0"/>
    <pivotField multipleItemSelectionAllowed="1" showAll="0"/>
    <pivotField showAll="0"/>
    <pivotField axis="axisPage" showAll="0">
      <items count="11">
        <item x="1"/>
        <item x="2"/>
        <item x="7"/>
        <item x="5"/>
        <item x="6"/>
        <item x="4"/>
        <item x="9"/>
        <item x="0"/>
        <item x="3"/>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0"/>
  </rowFields>
  <rowItems count="5">
    <i>
      <x/>
    </i>
    <i>
      <x v="4"/>
    </i>
    <i>
      <x v="8"/>
    </i>
    <i>
      <x v="9"/>
    </i>
    <i t="grand">
      <x/>
    </i>
  </rowItems>
  <colFields count="1">
    <field x="-2"/>
  </colFields>
  <colItems count="2">
    <i>
      <x/>
    </i>
    <i i="1">
      <x v="1"/>
    </i>
  </colItems>
  <pageFields count="2">
    <pageField fld="68" item="17" hier="-1"/>
    <pageField fld="78" item="0" hier="-1"/>
  </pageFields>
  <dataFields count="2">
    <dataField name="ספירה של ID_PB" fld="0" subtotal="count" baseField="0" baseItem="1"/>
    <dataField name="סכום של BQ3_Yechida_Mutza_Mati" fld="60"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1" cacheId="3" applyNumberFormats="0" applyBorderFormats="0" applyFontFormats="0" applyPatternFormats="0" applyAlignmentFormats="0" applyWidthHeightFormats="1" dataCaption="ערכים" updatedVersion="6" minRefreshableVersion="3" useAutoFormatting="1" itemPrintTitles="1" createdVersion="6" indent="0" outline="1" outlineData="1" multipleFieldFilters="0" rowHeaderCaption="ישוב">
  <location ref="A6:B24" firstHeaderRow="1" firstDataRow="1" firstDataCol="1" rowPageCount="2" colPageCount="1"/>
  <pivotFields count="10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21">
        <item x="18"/>
        <item x="17"/>
        <item x="19"/>
        <item x="14"/>
        <item x="15"/>
        <item x="12"/>
        <item x="13"/>
        <item x="11"/>
        <item x="9"/>
        <item x="10"/>
        <item x="7"/>
        <item x="4"/>
        <item x="8"/>
        <item x="6"/>
        <item x="3"/>
        <item x="5"/>
        <item x="2"/>
        <item x="0"/>
        <item x="1"/>
        <item x="16"/>
        <item t="default"/>
      </items>
    </pivotField>
    <pivotField showAll="0"/>
    <pivotField showAll="0"/>
    <pivotField showAll="0"/>
    <pivotField showAll="0"/>
    <pivotField showAll="0"/>
    <pivotField showAll="0"/>
    <pivotField showAll="0"/>
    <pivotField showAll="0"/>
    <pivotField showAll="0"/>
    <pivotField showAll="0"/>
    <pivotField axis="axisPage" showAll="0">
      <items count="11">
        <item x="8"/>
        <item x="0"/>
        <item x="2"/>
        <item x="7"/>
        <item x="5"/>
        <item x="6"/>
        <item x="3"/>
        <item x="4"/>
        <item x="9"/>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4"/>
  </rowFields>
  <rowItems count="18">
    <i>
      <x v="6"/>
    </i>
    <i>
      <x v="24"/>
    </i>
    <i>
      <x v="32"/>
    </i>
    <i>
      <x v="21"/>
    </i>
    <i>
      <x v="16"/>
    </i>
    <i>
      <x v="35"/>
    </i>
    <i>
      <x/>
    </i>
    <i>
      <x v="18"/>
    </i>
    <i>
      <x v="2"/>
    </i>
    <i>
      <x v="33"/>
    </i>
    <i>
      <x v="7"/>
    </i>
    <i>
      <x v="9"/>
    </i>
    <i>
      <x v="14"/>
    </i>
    <i>
      <x v="5"/>
    </i>
    <i>
      <x v="31"/>
    </i>
    <i>
      <x v="19"/>
    </i>
    <i>
      <x v="22"/>
    </i>
    <i t="grand">
      <x/>
    </i>
  </rowItems>
  <colItems count="1">
    <i/>
  </colItems>
  <pageFields count="2">
    <pageField fld="79" item="1" hier="-1"/>
    <pageField fld="68" item="17" hier="-1"/>
  </pageFields>
  <dataFields count="1">
    <dataField name="יח&quot;ד מוצע בהיתר" fld="60" baseField="14"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6" cacheId="2" applyNumberFormats="0" applyBorderFormats="0" applyFontFormats="0" applyPatternFormats="0" applyAlignmentFormats="0" applyWidthHeightFormats="1" dataCaption="ערכים" updatedVersion="6" minRefreshableVersion="3" useAutoFormatting="1" itemPrintTitles="1" createdVersion="6" indent="0" compact="0" compactData="0" multipleFieldFilters="0" chartFormat="1">
  <location ref="A5:C36" firstHeaderRow="1" firstDataRow="1" firstDataCol="2" rowPageCount="2" colPageCount="1"/>
  <pivotFields count="101">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xis="axisRow" compact="0" outline="0" showAll="0">
      <items count="174">
        <item x="3"/>
        <item x="111"/>
        <item x="89"/>
        <item x="96"/>
        <item x="116"/>
        <item x="9"/>
        <item x="134"/>
        <item x="59"/>
        <item m="1" x="170"/>
        <item x="78"/>
        <item x="60"/>
        <item x="61"/>
        <item m="1" x="171"/>
        <item x="72"/>
        <item x="112"/>
        <item x="10"/>
        <item x="23"/>
        <item x="117"/>
        <item x="11"/>
        <item x="97"/>
        <item m="1" x="165"/>
        <item x="25"/>
        <item x="8"/>
        <item x="40"/>
        <item x="139"/>
        <item x="135"/>
        <item x="143"/>
        <item x="73"/>
        <item x="144"/>
        <item x="98"/>
        <item x="47"/>
        <item x="79"/>
        <item x="145"/>
        <item x="51"/>
        <item x="35"/>
        <item x="4"/>
        <item x="146"/>
        <item x="26"/>
        <item x="27"/>
        <item x="28"/>
        <item x="99"/>
        <item x="120"/>
        <item x="136"/>
        <item x="48"/>
        <item x="49"/>
        <item x="147"/>
        <item x="148"/>
        <item x="110"/>
        <item x="0"/>
        <item m="1" x="166"/>
        <item x="50"/>
        <item x="80"/>
        <item x="81"/>
        <item x="121"/>
        <item x="41"/>
        <item x="62"/>
        <item x="12"/>
        <item x="36"/>
        <item x="1"/>
        <item x="37"/>
        <item x="52"/>
        <item x="13"/>
        <item x="122"/>
        <item x="74"/>
        <item x="149"/>
        <item x="137"/>
        <item x="31"/>
        <item x="14"/>
        <item x="82"/>
        <item x="83"/>
        <item x="15"/>
        <item x="5"/>
        <item x="123"/>
        <item x="100"/>
        <item x="101"/>
        <item x="124"/>
        <item x="125"/>
        <item x="84"/>
        <item x="16"/>
        <item x="126"/>
        <item x="17"/>
        <item x="53"/>
        <item x="102"/>
        <item x="54"/>
        <item x="127"/>
        <item x="63"/>
        <item x="90"/>
        <item x="140"/>
        <item x="141"/>
        <item x="85"/>
        <item x="86"/>
        <item x="42"/>
        <item x="18"/>
        <item x="150"/>
        <item x="151"/>
        <item x="64"/>
        <item x="65"/>
        <item x="66"/>
        <item x="77"/>
        <item m="1" x="163"/>
        <item x="95"/>
        <item x="138"/>
        <item x="19"/>
        <item x="91"/>
        <item x="29"/>
        <item x="152"/>
        <item x="43"/>
        <item x="75"/>
        <item x="103"/>
        <item x="142"/>
        <item x="118"/>
        <item x="153"/>
        <item x="20"/>
        <item m="1" x="168"/>
        <item x="104"/>
        <item x="105"/>
        <item x="38"/>
        <item x="21"/>
        <item x="128"/>
        <item x="44"/>
        <item x="45"/>
        <item x="32"/>
        <item x="55"/>
        <item x="34"/>
        <item x="56"/>
        <item x="129"/>
        <item x="130"/>
        <item x="154"/>
        <item x="155"/>
        <item m="1" x="164"/>
        <item x="156"/>
        <item x="22"/>
        <item x="113"/>
        <item x="114"/>
        <item x="67"/>
        <item x="68"/>
        <item x="131"/>
        <item x="46"/>
        <item x="132"/>
        <item x="30"/>
        <item x="39"/>
        <item x="76"/>
        <item x="157"/>
        <item x="158"/>
        <item x="159"/>
        <item x="160"/>
        <item x="161"/>
        <item x="2"/>
        <item x="119"/>
        <item x="33"/>
        <item x="115"/>
        <item x="87"/>
        <item x="133"/>
        <item x="162"/>
        <item x="88"/>
        <item x="106"/>
        <item m="1" x="169"/>
        <item x="57"/>
        <item m="1" x="172"/>
        <item x="58"/>
        <item x="107"/>
        <item x="69"/>
        <item x="109"/>
        <item x="92"/>
        <item x="7"/>
        <item m="1" x="167"/>
        <item x="93"/>
        <item x="94"/>
        <item x="108"/>
        <item x="24"/>
        <item x="6"/>
        <item x="70"/>
        <item x="7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21">
        <item x="18"/>
        <item x="17"/>
        <item x="19"/>
        <item x="14"/>
        <item x="15"/>
        <item x="12"/>
        <item x="13"/>
        <item x="11"/>
        <item x="9"/>
        <item x="10"/>
        <item x="7"/>
        <item x="4"/>
        <item x="8"/>
        <item x="6"/>
        <item x="3"/>
        <item x="5"/>
        <item x="2"/>
        <item x="0"/>
        <item x="1"/>
        <item x="1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11">
        <item x="8"/>
        <item x="0"/>
        <item x="2"/>
        <item x="7"/>
        <item x="5"/>
        <item x="6"/>
        <item x="3"/>
        <item x="4"/>
        <item x="9"/>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4"/>
    <field x="15"/>
  </rowFields>
  <rowItems count="31">
    <i>
      <x/>
      <x v="48"/>
    </i>
    <i>
      <x v="2"/>
      <x v="170"/>
    </i>
    <i>
      <x v="5"/>
      <x v="22"/>
    </i>
    <i>
      <x v="6"/>
      <x v="56"/>
    </i>
    <i r="1">
      <x v="70"/>
    </i>
    <i r="1">
      <x v="80"/>
    </i>
    <i r="1">
      <x v="102"/>
    </i>
    <i>
      <x v="7"/>
      <x v="16"/>
    </i>
    <i>
      <x v="9"/>
      <x v="66"/>
    </i>
    <i>
      <x v="14"/>
      <x v="30"/>
    </i>
    <i>
      <x v="16"/>
      <x v="97"/>
    </i>
    <i r="1">
      <x v="134"/>
    </i>
    <i r="1">
      <x v="161"/>
    </i>
    <i>
      <x v="18"/>
      <x v="27"/>
    </i>
    <i>
      <x v="19"/>
      <x v="63"/>
    </i>
    <i>
      <x v="21"/>
      <x v="31"/>
    </i>
    <i r="1">
      <x v="52"/>
    </i>
    <i r="1">
      <x v="77"/>
    </i>
    <i r="1">
      <x v="90"/>
    </i>
    <i r="1">
      <x v="154"/>
    </i>
    <i>
      <x v="22"/>
      <x v="86"/>
    </i>
    <i>
      <x v="24"/>
      <x v="114"/>
    </i>
    <i r="1">
      <x v="115"/>
    </i>
    <i>
      <x v="31"/>
      <x v="110"/>
    </i>
    <i>
      <x v="32"/>
      <x v="62"/>
    </i>
    <i r="1">
      <x v="125"/>
    </i>
    <i r="1">
      <x v="152"/>
    </i>
    <i>
      <x v="33"/>
      <x v="101"/>
    </i>
    <i>
      <x v="35"/>
      <x v="64"/>
    </i>
    <i r="1">
      <x v="142"/>
    </i>
    <i t="grand">
      <x/>
    </i>
  </rowItems>
  <colItems count="1">
    <i/>
  </colItems>
  <pageFields count="2">
    <pageField fld="79" item="1" hier="-1"/>
    <pageField fld="68" item="17" hier="-1"/>
  </pageFields>
  <dataFields count="1">
    <dataField name="סכום של BQ3_Yechida_Mutza_Mati" fld="60" baseField="15" baseItem="4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2" applyNumberFormats="0" applyBorderFormats="0" applyFontFormats="0" applyPatternFormats="0" applyAlignmentFormats="0" applyWidthHeightFormats="1" dataCaption="ערכים" updatedVersion="6" minRefreshableVersion="3" useAutoFormatting="1" itemPrintTitles="1" createdVersion="6" indent="0" compact="0" compactData="0" multipleFieldFilters="0" chartFormat="6">
  <location ref="A94:F123" firstHeaderRow="1" firstDataRow="2" firstDataCol="1" rowPageCount="1" colPageCount="1"/>
  <pivotFields count="101">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defaultSubtota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21">
        <item h="1" x="18"/>
        <item h="1" x="17"/>
        <item h="1" x="19"/>
        <item h="1" x="14"/>
        <item h="1" x="15"/>
        <item h="1" x="12"/>
        <item h="1" x="13"/>
        <item h="1" x="11"/>
        <item h="1" x="9"/>
        <item h="1" x="10"/>
        <item h="1" x="7"/>
        <item h="1" x="4"/>
        <item h="1" x="8"/>
        <item h="1" x="6"/>
        <item x="3"/>
        <item x="5"/>
        <item x="2"/>
        <item x="0"/>
        <item h="1" x="1"/>
        <item h="1" x="1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11">
        <item x="8"/>
        <item x="0"/>
        <item x="2"/>
        <item x="7"/>
        <item x="5"/>
        <item x="6"/>
        <item x="3"/>
        <item x="4"/>
        <item x="9"/>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4"/>
  </rowFields>
  <rowItems count="28">
    <i>
      <x v="24"/>
    </i>
    <i>
      <x v="6"/>
    </i>
    <i>
      <x v="21"/>
    </i>
    <i>
      <x v="32"/>
    </i>
    <i>
      <x v="35"/>
    </i>
    <i>
      <x v="16"/>
    </i>
    <i>
      <x v="2"/>
    </i>
    <i>
      <x v="9"/>
    </i>
    <i>
      <x v="15"/>
    </i>
    <i>
      <x v="13"/>
    </i>
    <i>
      <x v="11"/>
    </i>
    <i>
      <x v="14"/>
    </i>
    <i>
      <x v="33"/>
    </i>
    <i>
      <x v="31"/>
    </i>
    <i>
      <x/>
    </i>
    <i>
      <x v="18"/>
    </i>
    <i>
      <x v="1"/>
    </i>
    <i>
      <x v="12"/>
    </i>
    <i>
      <x v="34"/>
    </i>
    <i>
      <x v="29"/>
    </i>
    <i>
      <x v="22"/>
    </i>
    <i>
      <x v="23"/>
    </i>
    <i>
      <x v="7"/>
    </i>
    <i>
      <x v="8"/>
    </i>
    <i>
      <x v="19"/>
    </i>
    <i>
      <x v="5"/>
    </i>
    <i>
      <x v="30"/>
    </i>
    <i t="grand">
      <x/>
    </i>
  </rowItems>
  <colFields count="1">
    <field x="68"/>
  </colFields>
  <colItems count="5">
    <i>
      <x v="14"/>
    </i>
    <i>
      <x v="15"/>
    </i>
    <i>
      <x v="16"/>
    </i>
    <i>
      <x v="17"/>
    </i>
    <i t="grand">
      <x/>
    </i>
  </colItems>
  <pageFields count="1">
    <pageField fld="79" item="1" hier="-1"/>
  </pageFields>
  <dataFields count="1">
    <dataField name="סכום של BQ3_Yechida_Mutza_Mati" fld="60" baseField="15" baseItem="48"/>
  </dataFields>
  <chartFormats count="17">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2" format="0" series="1">
      <pivotArea type="data" outline="0" fieldPosition="0">
        <references count="2">
          <reference field="4294967294" count="1" selected="0">
            <x v="0"/>
          </reference>
          <reference field="68" count="1" selected="0">
            <x v="14"/>
          </reference>
        </references>
      </pivotArea>
    </chartFormat>
    <chartFormat chart="2" format="1" series="1">
      <pivotArea type="data" outline="0" fieldPosition="0">
        <references count="2">
          <reference field="4294967294" count="1" selected="0">
            <x v="0"/>
          </reference>
          <reference field="68" count="1" selected="0">
            <x v="15"/>
          </reference>
        </references>
      </pivotArea>
    </chartFormat>
    <chartFormat chart="2" format="2" series="1">
      <pivotArea type="data" outline="0" fieldPosition="0">
        <references count="2">
          <reference field="4294967294" count="1" selected="0">
            <x v="0"/>
          </reference>
          <reference field="68" count="1" selected="0">
            <x v="16"/>
          </reference>
        </references>
      </pivotArea>
    </chartFormat>
    <chartFormat chart="2" format="3" series="1">
      <pivotArea type="data" outline="0" fieldPosition="0">
        <references count="2">
          <reference field="4294967294" count="1" selected="0">
            <x v="0"/>
          </reference>
          <reference field="68" count="1" selected="0">
            <x v="17"/>
          </reference>
        </references>
      </pivotArea>
    </chartFormat>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2">
          <reference field="4294967294" count="1" selected="0">
            <x v="0"/>
          </reference>
          <reference field="68" count="1" selected="0">
            <x v="4"/>
          </reference>
        </references>
      </pivotArea>
    </chartFormat>
    <chartFormat chart="2" format="6" series="1">
      <pivotArea type="data" outline="0" fieldPosition="0">
        <references count="2">
          <reference field="4294967294" count="1" selected="0">
            <x v="0"/>
          </reference>
          <reference field="68" count="1" selected="0">
            <x v="5"/>
          </reference>
        </references>
      </pivotArea>
    </chartFormat>
    <chartFormat chart="2" format="7" series="1">
      <pivotArea type="data" outline="0" fieldPosition="0">
        <references count="2">
          <reference field="4294967294" count="1" selected="0">
            <x v="0"/>
          </reference>
          <reference field="68" count="1" selected="0">
            <x v="6"/>
          </reference>
        </references>
      </pivotArea>
    </chartFormat>
    <chartFormat chart="2" format="8" series="1">
      <pivotArea type="data" outline="0" fieldPosition="0">
        <references count="2">
          <reference field="4294967294" count="1" selected="0">
            <x v="0"/>
          </reference>
          <reference field="68" count="1" selected="0">
            <x v="7"/>
          </reference>
        </references>
      </pivotArea>
    </chartFormat>
    <chartFormat chart="2" format="9" series="1">
      <pivotArea type="data" outline="0" fieldPosition="0">
        <references count="2">
          <reference field="4294967294" count="1" selected="0">
            <x v="0"/>
          </reference>
          <reference field="68" count="1" selected="0">
            <x v="8"/>
          </reference>
        </references>
      </pivotArea>
    </chartFormat>
    <chartFormat chart="2" format="10" series="1">
      <pivotArea type="data" outline="0" fieldPosition="0">
        <references count="2">
          <reference field="4294967294" count="1" selected="0">
            <x v="0"/>
          </reference>
          <reference field="68" count="1" selected="0">
            <x v="9"/>
          </reference>
        </references>
      </pivotArea>
    </chartFormat>
    <chartFormat chart="2" format="11" series="1">
      <pivotArea type="data" outline="0" fieldPosition="0">
        <references count="2">
          <reference field="4294967294" count="1" selected="0">
            <x v="0"/>
          </reference>
          <reference field="68" count="1" selected="0">
            <x v="10"/>
          </reference>
        </references>
      </pivotArea>
    </chartFormat>
    <chartFormat chart="2" format="12" series="1">
      <pivotArea type="data" outline="0" fieldPosition="0">
        <references count="2">
          <reference field="4294967294" count="1" selected="0">
            <x v="0"/>
          </reference>
          <reference field="68" count="1" selected="0">
            <x v="11"/>
          </reference>
        </references>
      </pivotArea>
    </chartFormat>
    <chartFormat chart="2" format="13" series="1">
      <pivotArea type="data" outline="0" fieldPosition="0">
        <references count="2">
          <reference field="4294967294" count="1" selected="0">
            <x v="0"/>
          </reference>
          <reference field="68" count="1" selected="0">
            <x v="12"/>
          </reference>
        </references>
      </pivotArea>
    </chartFormat>
    <chartFormat chart="2" format="14" series="1">
      <pivotArea type="data" outline="0" fieldPosition="0">
        <references count="2">
          <reference field="4294967294" count="1" selected="0">
            <x v="0"/>
          </reference>
          <reference field="68"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17" cacheId="2" applyNumberFormats="0" applyBorderFormats="0" applyFontFormats="0" applyPatternFormats="0" applyAlignmentFormats="0" applyWidthHeightFormats="1" dataCaption="ערכים" updatedVersion="6" minRefreshableVersion="3" useAutoFormatting="1" itemPrintTitles="1" createdVersion="6" indent="0" compact="0" compactData="0" multipleFieldFilters="0" chartFormat="12">
  <location ref="A47:F64" firstHeaderRow="1" firstDataRow="2" firstDataCol="1" rowPageCount="1" colPageCount="1"/>
  <pivotFields count="101">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measureFilter="1" defaultSubtota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multipleItemSelectionAllowed="1" showAll="0">
      <items count="21">
        <item h="1" x="18"/>
        <item h="1" x="17"/>
        <item h="1" x="19"/>
        <item h="1" x="14"/>
        <item h="1" x="15"/>
        <item h="1" x="12"/>
        <item h="1" x="13"/>
        <item h="1" x="11"/>
        <item h="1" x="9"/>
        <item h="1" x="10"/>
        <item h="1" x="7"/>
        <item h="1" x="4"/>
        <item h="1" x="8"/>
        <item h="1" x="6"/>
        <item x="3"/>
        <item x="5"/>
        <item x="2"/>
        <item x="0"/>
        <item h="1" x="1"/>
        <item h="1" x="1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11">
        <item x="8"/>
        <item x="0"/>
        <item x="2"/>
        <item x="7"/>
        <item x="5"/>
        <item x="6"/>
        <item x="3"/>
        <item x="4"/>
        <item x="9"/>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4"/>
  </rowFields>
  <rowItems count="16">
    <i>
      <x/>
    </i>
    <i>
      <x v="2"/>
    </i>
    <i>
      <x v="6"/>
    </i>
    <i>
      <x v="9"/>
    </i>
    <i>
      <x v="11"/>
    </i>
    <i>
      <x v="13"/>
    </i>
    <i>
      <x v="14"/>
    </i>
    <i>
      <x v="15"/>
    </i>
    <i>
      <x v="16"/>
    </i>
    <i>
      <x v="21"/>
    </i>
    <i>
      <x v="24"/>
    </i>
    <i>
      <x v="31"/>
    </i>
    <i>
      <x v="32"/>
    </i>
    <i>
      <x v="33"/>
    </i>
    <i>
      <x v="35"/>
    </i>
    <i t="grand">
      <x/>
    </i>
  </rowItems>
  <colFields count="1">
    <field x="68"/>
  </colFields>
  <colItems count="5">
    <i>
      <x v="14"/>
    </i>
    <i>
      <x v="15"/>
    </i>
    <i>
      <x v="16"/>
    </i>
    <i>
      <x v="17"/>
    </i>
    <i t="grand">
      <x/>
    </i>
  </colItems>
  <pageFields count="1">
    <pageField fld="79" item="1" hier="-1"/>
  </pageFields>
  <dataFields count="1">
    <dataField name="סכום של BQ3_Yechida_Mutza_Mati" fld="60" baseField="15" baseItem="48"/>
  </dataFields>
  <chartFormats count="6">
    <chartFormat chart="0" format="0"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68" count="1" selected="0">
            <x v="14"/>
          </reference>
        </references>
      </pivotArea>
    </chartFormat>
    <chartFormat chart="1" format="2" series="1">
      <pivotArea type="data" outline="0" fieldPosition="0">
        <references count="2">
          <reference field="4294967294" count="1" selected="0">
            <x v="0"/>
          </reference>
          <reference field="68" count="1" selected="0">
            <x v="15"/>
          </reference>
        </references>
      </pivotArea>
    </chartFormat>
    <chartFormat chart="1" format="3" series="1">
      <pivotArea type="data" outline="0" fieldPosition="0">
        <references count="2">
          <reference field="4294967294" count="1" selected="0">
            <x v="0"/>
          </reference>
          <reference field="68" count="1" selected="0">
            <x v="16"/>
          </reference>
        </references>
      </pivotArea>
    </chartFormat>
    <chartFormat chart="1" format="4" series="1">
      <pivotArea type="data" outline="0" fieldPosition="0">
        <references count="2">
          <reference field="4294967294" count="1" selected="0">
            <x v="0"/>
          </reference>
          <reference field="68" count="1" selected="0">
            <x v="17"/>
          </reference>
        </references>
      </pivotArea>
    </chartFormat>
  </chartFormats>
  <pivotTableStyleInfo name="PivotStyleLight16" showRowHeaders="1" showColHeaders="1" showRowStripes="0" showColStripes="0" showLastColumn="1"/>
  <filters count="1">
    <filter fld="14" type="count" evalOrder="-1" id="1" iMeasureFld="0">
      <autoFilter ref="A1">
        <filterColumn colId="0">
          <top10 val="15" filterVal="15"/>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5EAA87D-AD5F-406D-8A85-7966E617DB40}" name="PivotTable1" cacheId="5" applyNumberFormats="0" applyBorderFormats="0" applyFontFormats="0" applyPatternFormats="0" applyAlignmentFormats="0" applyWidthHeightFormats="1" dataCaption="ערכים" updatedVersion="6" minRefreshableVersion="3" useAutoFormatting="1" itemPrintTitles="1" createdVersion="6" indent="0" outline="1" outlineData="1" multipleFieldFilters="0">
  <location ref="A4:D35" firstHeaderRow="0" firstDataRow="1" firstDataCol="1" rowPageCount="2" colPageCount="1"/>
  <pivotFields count="11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9">
        <item sd="0" x="0"/>
        <item sd="0" x="1"/>
        <item sd="0" x="2"/>
        <item sd="0" x="3"/>
        <item x="4"/>
        <item sd="0" x="5"/>
        <item sd="0" x="6"/>
        <item sd="0" x="7"/>
        <item sd="0" x="8"/>
        <item sd="0" x="9"/>
        <item x="10"/>
        <item sd="0" x="11"/>
        <item sd="0" x="12"/>
        <item sd="0" x="13"/>
        <item sd="0" x="14"/>
        <item x="15"/>
        <item sd="0" x="16"/>
        <item sd="0" x="17"/>
        <item x="18"/>
        <item sd="0" x="19"/>
        <item sd="0" x="20"/>
        <item sd="0" x="21"/>
        <item sd="0" x="22"/>
        <item sd="0" x="23"/>
        <item sd="0" x="24"/>
        <item sd="0" x="25"/>
        <item x="26"/>
        <item sd="0" x="27"/>
        <item x="28"/>
        <item x="29"/>
        <item sd="0" x="30"/>
        <item sd="0" x="31"/>
        <item sd="0" x="32"/>
        <item sd="0" x="33"/>
        <item sd="0" x="34"/>
        <item sd="0" x="35"/>
        <item sd="0" x="36"/>
        <item x="37"/>
        <item t="default"/>
      </items>
    </pivotField>
    <pivotField axis="axisRow" showAll="0">
      <items count="181">
        <item x="46"/>
        <item x="4"/>
        <item x="126"/>
        <item x="103"/>
        <item x="110"/>
        <item x="131"/>
        <item x="12"/>
        <item x="149"/>
        <item x="69"/>
        <item x="93"/>
        <item x="70"/>
        <item x="71"/>
        <item x="72"/>
        <item x="86"/>
        <item x="127"/>
        <item x="13"/>
        <item x="27"/>
        <item x="28"/>
        <item x="132"/>
        <item x="14"/>
        <item x="111"/>
        <item x="73"/>
        <item x="9"/>
        <item x="30"/>
        <item x="10"/>
        <item x="48"/>
        <item x="74"/>
        <item x="154"/>
        <item x="150"/>
        <item x="158"/>
        <item x="87"/>
        <item x="159"/>
        <item x="75"/>
        <item x="112"/>
        <item x="57"/>
        <item x="94"/>
        <item x="160"/>
        <item x="41"/>
        <item x="178"/>
        <item x="5"/>
        <item x="161"/>
        <item x="31"/>
        <item x="32"/>
        <item x="33"/>
        <item x="34"/>
        <item x="113"/>
        <item x="135"/>
        <item x="151"/>
        <item x="58"/>
        <item x="59"/>
        <item x="162"/>
        <item x="163"/>
        <item x="124"/>
        <item x="0"/>
        <item x="60"/>
        <item x="95"/>
        <item x="136"/>
        <item x="49"/>
        <item x="50"/>
        <item x="76"/>
        <item x="15"/>
        <item x="42"/>
        <item x="1"/>
        <item x="43"/>
        <item x="44"/>
        <item x="63"/>
        <item x="16"/>
        <item x="17"/>
        <item x="137"/>
        <item x="89"/>
        <item x="164"/>
        <item x="152"/>
        <item x="37"/>
        <item x="18"/>
        <item x="96"/>
        <item x="97"/>
        <item x="19"/>
        <item x="6"/>
        <item x="138"/>
        <item x="114"/>
        <item x="115"/>
        <item x="139"/>
        <item x="140"/>
        <item x="98"/>
        <item x="20"/>
        <item x="141"/>
        <item x="21"/>
        <item x="64"/>
        <item x="116"/>
        <item x="65"/>
        <item x="142"/>
        <item x="77"/>
        <item x="104"/>
        <item x="155"/>
        <item x="156"/>
        <item x="100"/>
        <item x="99"/>
        <item x="51"/>
        <item x="22"/>
        <item x="165"/>
        <item x="166"/>
        <item x="78"/>
        <item x="79"/>
        <item x="80"/>
        <item x="92"/>
        <item x="109"/>
        <item x="153"/>
        <item x="23"/>
        <item x="105"/>
        <item x="35"/>
        <item x="167"/>
        <item x="106"/>
        <item x="52"/>
        <item x="90"/>
        <item x="117"/>
        <item x="157"/>
        <item x="133"/>
        <item x="168"/>
        <item x="24"/>
        <item x="88"/>
        <item x="118"/>
        <item x="119"/>
        <item x="45"/>
        <item x="25"/>
        <item x="143"/>
        <item x="61"/>
        <item x="53"/>
        <item x="54"/>
        <item x="38"/>
        <item x="66"/>
        <item x="40"/>
        <item x="62"/>
        <item x="144"/>
        <item x="145"/>
        <item x="169"/>
        <item x="170"/>
        <item x="171"/>
        <item x="55"/>
        <item x="26"/>
        <item x="128"/>
        <item x="129"/>
        <item x="81"/>
        <item x="82"/>
        <item x="146"/>
        <item x="56"/>
        <item x="147"/>
        <item x="36"/>
        <item x="47"/>
        <item x="91"/>
        <item x="172"/>
        <item x="173"/>
        <item x="174"/>
        <item x="175"/>
        <item x="176"/>
        <item x="2"/>
        <item x="3"/>
        <item x="134"/>
        <item x="39"/>
        <item x="130"/>
        <item x="101"/>
        <item x="148"/>
        <item x="177"/>
        <item x="102"/>
        <item x="120"/>
        <item x="125"/>
        <item x="67"/>
        <item x="11"/>
        <item x="68"/>
        <item x="121"/>
        <item x="83"/>
        <item x="123"/>
        <item x="107"/>
        <item x="8"/>
        <item x="108"/>
        <item x="122"/>
        <item x="29"/>
        <item x="7"/>
        <item x="84"/>
        <item x="85"/>
        <item x="17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axis="axisPage" multipleItemSelectionAllowed="1" showAll="0">
      <items count="21">
        <item h="1" x="18"/>
        <item h="1" x="17"/>
        <item h="1" x="19"/>
        <item h="1" x="15"/>
        <item h="1" x="16"/>
        <item h="1" x="13"/>
        <item h="1" x="14"/>
        <item h="1" x="12"/>
        <item h="1" x="10"/>
        <item h="1" x="11"/>
        <item h="1" x="8"/>
        <item x="5"/>
        <item x="9"/>
        <item x="7"/>
        <item x="4"/>
        <item x="6"/>
        <item x="2"/>
        <item x="1"/>
        <item h="1" x="3"/>
        <item h="1" x="0"/>
        <item t="default"/>
      </items>
    </pivotField>
    <pivotField showAll="0"/>
    <pivotField showAll="0"/>
    <pivotField showAll="0"/>
    <pivotField showAll="0"/>
    <pivotField showAll="0"/>
    <pivotField showAll="0"/>
    <pivotField showAll="0"/>
    <pivotField showAll="0"/>
    <pivotField showAll="0"/>
    <pivotField showAll="0"/>
    <pivotField axis="axisPage" showAll="0">
      <items count="10">
        <item x="7"/>
        <item x="1"/>
        <item x="2"/>
        <item x="3"/>
        <item x="6"/>
        <item x="5"/>
        <item x="4"/>
        <item x="8"/>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4"/>
    <field x="15"/>
  </rowFields>
  <rowItems count="31">
    <i>
      <x/>
    </i>
    <i>
      <x v="1"/>
    </i>
    <i>
      <x v="2"/>
    </i>
    <i>
      <x v="3"/>
    </i>
    <i>
      <x v="5"/>
    </i>
    <i>
      <x v="6"/>
    </i>
    <i>
      <x v="7"/>
    </i>
    <i>
      <x v="8"/>
    </i>
    <i>
      <x v="9"/>
    </i>
    <i>
      <x v="11"/>
    </i>
    <i>
      <x v="12"/>
    </i>
    <i>
      <x v="13"/>
    </i>
    <i>
      <x v="14"/>
    </i>
    <i>
      <x v="16"/>
    </i>
    <i>
      <x v="17"/>
    </i>
    <i>
      <x v="19"/>
    </i>
    <i>
      <x v="20"/>
    </i>
    <i>
      <x v="21"/>
    </i>
    <i>
      <x v="22"/>
    </i>
    <i>
      <x v="23"/>
    </i>
    <i>
      <x v="24"/>
    </i>
    <i>
      <x v="25"/>
    </i>
    <i>
      <x v="27"/>
    </i>
    <i>
      <x v="30"/>
    </i>
    <i>
      <x v="31"/>
    </i>
    <i>
      <x v="32"/>
    </i>
    <i>
      <x v="33"/>
    </i>
    <i>
      <x v="34"/>
    </i>
    <i>
      <x v="35"/>
    </i>
    <i>
      <x v="36"/>
    </i>
    <i t="grand">
      <x/>
    </i>
  </rowItems>
  <colFields count="1">
    <field x="-2"/>
  </colFields>
  <colItems count="3">
    <i>
      <x/>
    </i>
    <i i="1">
      <x v="1"/>
    </i>
    <i i="2">
      <x v="2"/>
    </i>
  </colItems>
  <pageFields count="2">
    <pageField fld="81" item="1" hier="-1"/>
    <pageField fld="70" hier="-1"/>
  </pageFields>
  <dataFields count="3">
    <dataField name="יח&quot;ד קיים" fld="58" baseField="0" baseItem="0"/>
    <dataField name="יח&quot;ד תוספתי" fld="60" baseField="0" baseItem="0"/>
    <dataField name="יח&quot;ד מוצע" fld="62"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PivotTable2" cacheId="1" applyNumberFormats="0" applyBorderFormats="0" applyFontFormats="0" applyPatternFormats="0" applyAlignmentFormats="0" applyWidthHeightFormats="1" dataCaption="ערכים" updatedVersion="5" minRefreshableVersion="3" useAutoFormatting="1" itemPrintTitles="1" createdVersion="6" indent="0" compact="0" compactData="0" multipleFieldFilters="0">
  <location ref="A6:C23" firstHeaderRow="1" firstDataRow="1" firstDataCol="0"/>
  <pivotFields count="103">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Table11" cacheId="0" applyNumberFormats="0" applyBorderFormats="0" applyFontFormats="0" applyPatternFormats="0" applyAlignmentFormats="0" applyWidthHeightFormats="1" dataCaption="ערכים" updatedVersion="5" minRefreshableVersion="3" useAutoFormatting="1" itemPrintTitles="1" createdVersion="6" indent="0" outline="1" outlineData="1" multipleFieldFilters="0" rowHeaderCaption="ישוב">
  <location ref="G67:I79" firstHeaderRow="1" firstDataRow="1" firstDataCol="2" rowPageCount="3" colPageCount="1"/>
  <pivotFields count="10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outline="0" multipleItemSelectionAllowed="1" showAll="0" defaultSubtotal="0">
      <items count="38">
        <item x="0"/>
        <item x="1"/>
        <item x="2"/>
        <item x="3"/>
        <item x="4"/>
        <item x="5"/>
        <item x="6"/>
        <item x="7"/>
        <item x="8"/>
        <item x="9"/>
        <item x="10"/>
        <item x="11"/>
        <item x="12"/>
        <item x="13"/>
        <item x="14"/>
        <item m="1" x="36"/>
        <item x="15"/>
        <item x="16"/>
        <item x="17"/>
        <item x="18"/>
        <item x="19"/>
        <item x="20"/>
        <item x="21"/>
        <item x="22"/>
        <item x="23"/>
        <item x="24"/>
        <item x="25"/>
        <item x="26"/>
        <item x="27"/>
        <item x="28"/>
        <item x="29"/>
        <item x="30"/>
        <item x="31"/>
        <item x="32"/>
        <item x="33"/>
        <item x="34"/>
        <item x="35"/>
        <item m="1" x="37"/>
      </items>
    </pivotField>
    <pivotField axis="axisRow" showAll="0" sortType="descending">
      <items count="185">
        <item x="3"/>
        <item x="118"/>
        <item x="95"/>
        <item x="102"/>
        <item x="125"/>
        <item x="12"/>
        <item x="145"/>
        <item m="1" x="179"/>
        <item x="64"/>
        <item x="84"/>
        <item x="65"/>
        <item x="66"/>
        <item x="119"/>
        <item x="13"/>
        <item x="26"/>
        <item x="127"/>
        <item x="14"/>
        <item x="103"/>
        <item x="9"/>
        <item x="28"/>
        <item x="10"/>
        <item x="44"/>
        <item x="150"/>
        <item x="146"/>
        <item x="154"/>
        <item x="155"/>
        <item x="51"/>
        <item x="85"/>
        <item x="56"/>
        <item x="39"/>
        <item x="4"/>
        <item x="157"/>
        <item x="29"/>
        <item m="1" x="183"/>
        <item x="105"/>
        <item x="130"/>
        <item x="147"/>
        <item x="52"/>
        <item x="158"/>
        <item x="116"/>
        <item x="0"/>
        <item x="55"/>
        <item x="86"/>
        <item x="87"/>
        <item x="131"/>
        <item x="45"/>
        <item x="67"/>
        <item x="15"/>
        <item x="40"/>
        <item x="1"/>
        <item x="41"/>
        <item x="57"/>
        <item x="16"/>
        <item x="132"/>
        <item x="80"/>
        <item x="160"/>
        <item x="148"/>
        <item x="17"/>
        <item x="88"/>
        <item x="89"/>
        <item x="18"/>
        <item x="5"/>
        <item x="133"/>
        <item x="106"/>
        <item x="134"/>
        <item x="90"/>
        <item x="136"/>
        <item x="20"/>
        <item x="58"/>
        <item x="59"/>
        <item x="137"/>
        <item x="68"/>
        <item x="96"/>
        <item x="151"/>
        <item x="152"/>
        <item x="92"/>
        <item m="1" x="181"/>
        <item x="46"/>
        <item x="21"/>
        <item x="161"/>
        <item x="162"/>
        <item x="69"/>
        <item x="71"/>
        <item x="83"/>
        <item x="138"/>
        <item x="101"/>
        <item x="149"/>
        <item x="22"/>
        <item x="97"/>
        <item x="32"/>
        <item x="163"/>
        <item x="47"/>
        <item x="81"/>
        <item x="109"/>
        <item x="153"/>
        <item x="128"/>
        <item x="164"/>
        <item x="23"/>
        <item x="110"/>
        <item x="111"/>
        <item x="42"/>
        <item m="1" x="182"/>
        <item x="139"/>
        <item x="48"/>
        <item x="49"/>
        <item x="35"/>
        <item x="60"/>
        <item x="38"/>
        <item x="61"/>
        <item x="140"/>
        <item x="141"/>
        <item x="36"/>
        <item x="165"/>
        <item x="166"/>
        <item x="121"/>
        <item x="25"/>
        <item x="122"/>
        <item x="123"/>
        <item x="72"/>
        <item x="73"/>
        <item x="142"/>
        <item x="50"/>
        <item x="143"/>
        <item x="33"/>
        <item x="43"/>
        <item x="82"/>
        <item x="168"/>
        <item x="169"/>
        <item x="170"/>
        <item x="171"/>
        <item x="172"/>
        <item x="2"/>
        <item x="37"/>
        <item x="124"/>
        <item x="93"/>
        <item x="144"/>
        <item x="173"/>
        <item x="94"/>
        <item x="112"/>
        <item x="62"/>
        <item x="113"/>
        <item x="74"/>
        <item x="115"/>
        <item x="98"/>
        <item x="7"/>
        <item x="8"/>
        <item x="99"/>
        <item x="100"/>
        <item x="114"/>
        <item x="6"/>
        <item x="75"/>
        <item x="76"/>
        <item x="70"/>
        <item m="1" x="175"/>
        <item m="1" x="176"/>
        <item x="91"/>
        <item x="24"/>
        <item x="53"/>
        <item x="77"/>
        <item x="79"/>
        <item x="19"/>
        <item x="104"/>
        <item x="34"/>
        <item x="107"/>
        <item x="117"/>
        <item x="120"/>
        <item x="129"/>
        <item x="135"/>
        <item x="63"/>
        <item x="27"/>
        <item x="167"/>
        <item x="108"/>
        <item m="1" x="180"/>
        <item m="1" x="177"/>
        <item x="156"/>
        <item x="11"/>
        <item x="159"/>
        <item x="126"/>
        <item m="1" x="174"/>
        <item m="1" x="178"/>
        <item x="54"/>
        <item x="78"/>
        <item x="30"/>
        <item x="3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multipleItemSelectionAllowed="1" showAll="0">
      <items count="20">
        <item h="1" x="17"/>
        <item h="1" x="16"/>
        <item h="1" x="18"/>
        <item h="1" x="14"/>
        <item h="1" x="15"/>
        <item h="1" x="12"/>
        <item h="1" x="13"/>
        <item h="1" x="11"/>
        <item h="1" x="9"/>
        <item h="1" x="10"/>
        <item h="1" x="7"/>
        <item h="1" x="4"/>
        <item h="1" x="8"/>
        <item h="1" x="6"/>
        <item h="1" x="3"/>
        <item h="1" x="5"/>
        <item h="1" x="2"/>
        <item x="1"/>
        <item h="1" x="0"/>
        <item t="default"/>
      </items>
    </pivotField>
    <pivotField showAll="0"/>
    <pivotField axis="axisPage" multipleItemSelectionAllowed="1" showAll="0">
      <items count="19">
        <item x="2"/>
        <item x="4"/>
        <item h="1" x="5"/>
        <item h="1" x="12"/>
        <item x="3"/>
        <item h="1" x="9"/>
        <item h="1" x="1"/>
        <item h="1" x="14"/>
        <item x="7"/>
        <item x="6"/>
        <item h="1" x="8"/>
        <item h="1" x="11"/>
        <item x="13"/>
        <item x="10"/>
        <item x="16"/>
        <item h="1" x="0"/>
        <item h="1" x="15"/>
        <item h="1" m="1" x="17"/>
        <item t="default"/>
      </items>
    </pivotField>
    <pivotField showAll="0"/>
    <pivotField showAll="0"/>
    <pivotField showAll="0"/>
    <pivotField showAll="0"/>
    <pivotField showAll="0"/>
    <pivotField showAll="0"/>
    <pivotField showAll="0"/>
    <pivotField axis="axisPage" showAll="0">
      <items count="11">
        <item x="1"/>
        <item x="2"/>
        <item x="7"/>
        <item x="5"/>
        <item x="6"/>
        <item x="0"/>
        <item x="9"/>
        <item x="4"/>
        <item x="3"/>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4"/>
    <field x="15"/>
  </rowFields>
  <rowItems count="12">
    <i>
      <x v="5"/>
      <x v="20"/>
    </i>
    <i>
      <x v="6"/>
      <x v="67"/>
    </i>
    <i r="1">
      <x v="60"/>
    </i>
    <i r="1">
      <x v="47"/>
    </i>
    <i>
      <x v="7"/>
      <x v="14"/>
    </i>
    <i>
      <x v="14"/>
      <x v="26"/>
    </i>
    <i>
      <x v="22"/>
      <x v="43"/>
    </i>
    <i>
      <x v="23"/>
      <x v="72"/>
    </i>
    <i>
      <x v="32"/>
      <x v="95"/>
    </i>
    <i>
      <x v="33"/>
      <x v="53"/>
    </i>
    <i>
      <x v="36"/>
      <x v="55"/>
    </i>
    <i t="grand">
      <x/>
    </i>
  </rowItems>
  <colItems count="1">
    <i/>
  </colItems>
  <pageFields count="3">
    <pageField fld="78" item="0" hier="-1"/>
    <pageField fld="68" hier="-1"/>
    <pageField fld="70" hier="-1"/>
  </pageFields>
  <dataFields count="1">
    <dataField name="סה&quot;כ יח&quot;ד מוצעות בהיתר" fld="60" baseField="14" baseItem="5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0" cacheId="0" applyNumberFormats="0" applyBorderFormats="0" applyFontFormats="0" applyPatternFormats="0" applyAlignmentFormats="0" applyWidthHeightFormats="1" dataCaption="ערכים" updatedVersion="5" minRefreshableVersion="3" useAutoFormatting="1" itemPrintTitles="1" createdVersion="6" indent="0" outline="1" outlineData="1" multipleFieldFilters="0" rowHeaderCaption="ישוב">
  <location ref="G38:I60" firstHeaderRow="1" firstDataRow="1" firstDataCol="2" rowPageCount="3" colPageCount="1"/>
  <pivotFields count="10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outline="0" multipleItemSelectionAllowed="1" showAll="0" defaultSubtotal="0">
      <items count="38">
        <item x="0"/>
        <item x="1"/>
        <item x="2"/>
        <item x="3"/>
        <item x="4"/>
        <item x="5"/>
        <item x="6"/>
        <item x="7"/>
        <item x="8"/>
        <item x="9"/>
        <item x="10"/>
        <item x="11"/>
        <item x="12"/>
        <item x="13"/>
        <item x="14"/>
        <item m="1" x="36"/>
        <item x="15"/>
        <item x="16"/>
        <item x="17"/>
        <item x="18"/>
        <item x="19"/>
        <item x="20"/>
        <item x="21"/>
        <item x="22"/>
        <item x="23"/>
        <item x="24"/>
        <item x="25"/>
        <item x="26"/>
        <item x="27"/>
        <item x="28"/>
        <item x="29"/>
        <item x="30"/>
        <item x="31"/>
        <item x="32"/>
        <item x="33"/>
        <item x="34"/>
        <item x="35"/>
        <item m="1" x="37"/>
      </items>
    </pivotField>
    <pivotField axis="axisRow" showAll="0" sortType="descending">
      <items count="185">
        <item x="3"/>
        <item x="118"/>
        <item x="95"/>
        <item x="102"/>
        <item x="125"/>
        <item x="12"/>
        <item x="145"/>
        <item m="1" x="179"/>
        <item x="64"/>
        <item x="84"/>
        <item x="65"/>
        <item x="66"/>
        <item x="119"/>
        <item x="13"/>
        <item x="26"/>
        <item x="127"/>
        <item x="14"/>
        <item x="103"/>
        <item x="9"/>
        <item x="28"/>
        <item x="10"/>
        <item x="44"/>
        <item x="150"/>
        <item x="146"/>
        <item x="154"/>
        <item x="155"/>
        <item x="51"/>
        <item x="85"/>
        <item x="56"/>
        <item x="39"/>
        <item x="4"/>
        <item x="157"/>
        <item x="29"/>
        <item m="1" x="183"/>
        <item x="105"/>
        <item x="130"/>
        <item x="147"/>
        <item x="52"/>
        <item x="158"/>
        <item x="116"/>
        <item x="0"/>
        <item x="55"/>
        <item x="86"/>
        <item x="87"/>
        <item x="131"/>
        <item x="45"/>
        <item x="67"/>
        <item x="15"/>
        <item x="40"/>
        <item x="1"/>
        <item x="41"/>
        <item x="57"/>
        <item x="16"/>
        <item x="132"/>
        <item x="80"/>
        <item x="160"/>
        <item x="148"/>
        <item x="17"/>
        <item x="88"/>
        <item x="89"/>
        <item x="18"/>
        <item x="5"/>
        <item x="133"/>
        <item x="106"/>
        <item x="134"/>
        <item x="90"/>
        <item x="136"/>
        <item x="20"/>
        <item x="58"/>
        <item x="59"/>
        <item x="137"/>
        <item x="68"/>
        <item x="96"/>
        <item x="151"/>
        <item x="152"/>
        <item x="92"/>
        <item m="1" x="181"/>
        <item x="46"/>
        <item x="21"/>
        <item x="161"/>
        <item x="162"/>
        <item x="69"/>
        <item x="71"/>
        <item x="83"/>
        <item x="138"/>
        <item x="101"/>
        <item x="149"/>
        <item x="22"/>
        <item x="97"/>
        <item x="32"/>
        <item x="163"/>
        <item x="47"/>
        <item x="81"/>
        <item x="109"/>
        <item x="153"/>
        <item x="128"/>
        <item x="164"/>
        <item x="23"/>
        <item x="110"/>
        <item x="111"/>
        <item x="42"/>
        <item m="1" x="182"/>
        <item x="139"/>
        <item x="48"/>
        <item x="49"/>
        <item x="35"/>
        <item x="60"/>
        <item x="38"/>
        <item x="61"/>
        <item x="140"/>
        <item x="141"/>
        <item x="36"/>
        <item x="165"/>
        <item x="166"/>
        <item x="121"/>
        <item x="25"/>
        <item x="122"/>
        <item x="123"/>
        <item x="72"/>
        <item x="73"/>
        <item x="142"/>
        <item x="50"/>
        <item x="143"/>
        <item x="33"/>
        <item x="43"/>
        <item x="82"/>
        <item x="168"/>
        <item x="169"/>
        <item x="170"/>
        <item x="171"/>
        <item x="172"/>
        <item x="2"/>
        <item x="37"/>
        <item x="124"/>
        <item x="93"/>
        <item x="144"/>
        <item x="173"/>
        <item x="94"/>
        <item x="112"/>
        <item x="62"/>
        <item x="113"/>
        <item x="74"/>
        <item x="115"/>
        <item x="98"/>
        <item x="7"/>
        <item x="8"/>
        <item x="99"/>
        <item x="100"/>
        <item x="114"/>
        <item x="6"/>
        <item x="75"/>
        <item x="76"/>
        <item x="70"/>
        <item m="1" x="175"/>
        <item m="1" x="176"/>
        <item x="91"/>
        <item x="24"/>
        <item x="53"/>
        <item x="77"/>
        <item x="79"/>
        <item x="19"/>
        <item x="104"/>
        <item x="34"/>
        <item x="107"/>
        <item x="117"/>
        <item x="120"/>
        <item x="129"/>
        <item x="135"/>
        <item x="63"/>
        <item x="27"/>
        <item x="167"/>
        <item x="108"/>
        <item m="1" x="180"/>
        <item m="1" x="177"/>
        <item x="156"/>
        <item x="11"/>
        <item x="159"/>
        <item x="126"/>
        <item m="1" x="174"/>
        <item m="1" x="178"/>
        <item x="54"/>
        <item x="78"/>
        <item x="30"/>
        <item x="3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multipleItemSelectionAllowed="1" showAll="0">
      <items count="20">
        <item h="1" x="17"/>
        <item h="1" x="16"/>
        <item h="1" x="18"/>
        <item h="1" x="14"/>
        <item h="1" x="15"/>
        <item h="1" x="12"/>
        <item h="1" x="13"/>
        <item h="1" x="11"/>
        <item h="1" x="9"/>
        <item h="1" x="10"/>
        <item h="1" x="7"/>
        <item h="1" x="4"/>
        <item h="1" x="8"/>
        <item h="1" x="6"/>
        <item h="1" x="3"/>
        <item h="1" x="5"/>
        <item h="1" x="2"/>
        <item x="1"/>
        <item h="1" x="0"/>
        <item t="default"/>
      </items>
    </pivotField>
    <pivotField showAll="0"/>
    <pivotField axis="axisPage" multipleItemSelectionAllowed="1" showAll="0">
      <items count="19">
        <item x="2"/>
        <item x="4"/>
        <item x="5"/>
        <item x="12"/>
        <item x="3"/>
        <item x="9"/>
        <item x="1"/>
        <item x="14"/>
        <item x="7"/>
        <item x="6"/>
        <item x="8"/>
        <item x="11"/>
        <item x="13"/>
        <item x="10"/>
        <item x="16"/>
        <item x="0"/>
        <item x="15"/>
        <item m="1" x="17"/>
        <item t="default"/>
      </items>
    </pivotField>
    <pivotField showAll="0"/>
    <pivotField showAll="0"/>
    <pivotField showAll="0"/>
    <pivotField showAll="0"/>
    <pivotField showAll="0"/>
    <pivotField showAll="0"/>
    <pivotField showAll="0"/>
    <pivotField axis="axisPage" showAll="0">
      <items count="11">
        <item x="1"/>
        <item x="2"/>
        <item x="7"/>
        <item x="5"/>
        <item x="6"/>
        <item x="0"/>
        <item x="9"/>
        <item x="4"/>
        <item x="3"/>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4"/>
    <field x="15"/>
  </rowFields>
  <rowItems count="26">
    <i>
      <x/>
      <x v="40"/>
    </i>
    <i>
      <x v="5"/>
      <x v="20"/>
    </i>
    <i>
      <x v="6"/>
      <x v="67"/>
    </i>
    <i r="1">
      <x v="87"/>
    </i>
    <i r="1">
      <x v="60"/>
    </i>
    <i r="1">
      <x v="47"/>
    </i>
    <i>
      <x v="7"/>
      <x v="14"/>
    </i>
    <i>
      <x v="9"/>
      <x v="162"/>
    </i>
    <i>
      <x v="14"/>
      <x v="26"/>
    </i>
    <i>
      <x v="17"/>
      <x v="82"/>
    </i>
    <i r="1">
      <x v="141"/>
    </i>
    <i r="1">
      <x v="118"/>
    </i>
    <i>
      <x v="20"/>
      <x v="54"/>
    </i>
    <i>
      <x v="22"/>
      <x v="137"/>
    </i>
    <i r="1">
      <x v="43"/>
    </i>
    <i>
      <x v="23"/>
      <x v="72"/>
    </i>
    <i>
      <x v="25"/>
      <x v="98"/>
    </i>
    <i r="1">
      <x v="99"/>
    </i>
    <i>
      <x v="32"/>
      <x v="95"/>
    </i>
    <i>
      <x v="33"/>
      <x v="109"/>
    </i>
    <i r="1">
      <x v="135"/>
    </i>
    <i r="1">
      <x v="53"/>
    </i>
    <i>
      <x v="34"/>
      <x v="86"/>
    </i>
    <i>
      <x v="36"/>
      <x v="55"/>
    </i>
    <i r="1">
      <x v="126"/>
    </i>
    <i t="grand">
      <x/>
    </i>
  </rowItems>
  <colItems count="1">
    <i/>
  </colItems>
  <pageFields count="3">
    <pageField fld="78" item="0" hier="-1"/>
    <pageField fld="68" hier="-1"/>
    <pageField fld="70" hier="-1"/>
  </pageFields>
  <dataFields count="1">
    <dataField name="סה&quot;כ יח&quot;ד מוצעות בהיתר" fld="60" baseField="14" baseItem="55"/>
  </dataFields>
  <formats count="7">
    <format dxfId="8">
      <pivotArea collapsedLevelsAreSubtotals="1" fieldPosition="0">
        <references count="2">
          <reference field="14" count="1" selected="0">
            <x v="6"/>
          </reference>
          <reference field="15" count="3">
            <x v="47"/>
            <x v="60"/>
            <x v="87"/>
          </reference>
        </references>
      </pivotArea>
    </format>
    <format dxfId="7">
      <pivotArea collapsedLevelsAreSubtotals="1" fieldPosition="0">
        <references count="2">
          <reference field="14" count="1" selected="0">
            <x v="7"/>
          </reference>
          <reference field="15" count="1">
            <x v="14"/>
          </reference>
        </references>
      </pivotArea>
    </format>
    <format dxfId="6">
      <pivotArea collapsedLevelsAreSubtotals="1" fieldPosition="0">
        <references count="2">
          <reference field="14" count="1" selected="0">
            <x v="9"/>
          </reference>
          <reference field="15" count="1">
            <x v="162"/>
          </reference>
        </references>
      </pivotArea>
    </format>
    <format dxfId="5">
      <pivotArea collapsedLevelsAreSubtotals="1" fieldPosition="0">
        <references count="2">
          <reference field="14" count="1" selected="0">
            <x v="17"/>
          </reference>
          <reference field="15" count="2">
            <x v="82"/>
            <x v="141"/>
          </reference>
        </references>
      </pivotArea>
    </format>
    <format dxfId="4">
      <pivotArea collapsedLevelsAreSubtotals="1" fieldPosition="0">
        <references count="2">
          <reference field="14" count="1" selected="0">
            <x v="22"/>
          </reference>
          <reference field="15" count="1">
            <x v="43"/>
          </reference>
        </references>
      </pivotArea>
    </format>
    <format dxfId="3">
      <pivotArea collapsedLevelsAreSubtotals="1" fieldPosition="0">
        <references count="2">
          <reference field="14" count="1" selected="0">
            <x v="23"/>
          </reference>
          <reference field="15" count="1">
            <x v="72"/>
          </reference>
        </references>
      </pivotArea>
    </format>
    <format dxfId="2">
      <pivotArea collapsedLevelsAreSubtotals="1" fieldPosition="0">
        <references count="2">
          <reference field="14" count="1" selected="0">
            <x v="25"/>
          </reference>
          <reference field="15" count="1">
            <x v="9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PivotTable7" cacheId="0" applyNumberFormats="0" applyBorderFormats="0" applyFontFormats="0" applyPatternFormats="0" applyAlignmentFormats="0" applyWidthHeightFormats="1" dataCaption="ערכים" updatedVersion="5" minRefreshableVersion="3" useAutoFormatting="1" itemPrintTitles="1" createdVersion="6" indent="0" outline="1" outlineData="1" multipleFieldFilters="0">
  <location ref="A36:C44" firstHeaderRow="0" firstDataRow="1" firstDataCol="1" rowPageCount="2" colPageCount="1"/>
  <pivotFields count="10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multipleItemSelectionAllowed="1" showAll="0"/>
    <pivotField axis="axisPage" showAll="0">
      <items count="20">
        <item x="17"/>
        <item x="16"/>
        <item x="18"/>
        <item x="14"/>
        <item x="15"/>
        <item x="12"/>
        <item x="13"/>
        <item x="11"/>
        <item x="9"/>
        <item x="10"/>
        <item x="7"/>
        <item x="4"/>
        <item x="8"/>
        <item x="6"/>
        <item x="3"/>
        <item x="5"/>
        <item x="2"/>
        <item x="1"/>
        <item x="0"/>
        <item t="default"/>
      </items>
    </pivotField>
    <pivotField showAll="0"/>
    <pivotField axis="axisRow" showAll="0">
      <items count="19">
        <item x="2"/>
        <item x="4"/>
        <item x="5"/>
        <item x="12"/>
        <item x="3"/>
        <item x="9"/>
        <item x="1"/>
        <item x="14"/>
        <item x="7"/>
        <item x="6"/>
        <item x="8"/>
        <item x="11"/>
        <item x="13"/>
        <item x="10"/>
        <item x="16"/>
        <item x="0"/>
        <item x="15"/>
        <item m="1" x="17"/>
        <item t="default"/>
      </items>
    </pivotField>
    <pivotField showAll="0"/>
    <pivotField showAll="0"/>
    <pivotField showAll="0"/>
    <pivotField showAll="0"/>
    <pivotField showAll="0"/>
    <pivotField multipleItemSelectionAllowed="1" showAll="0"/>
    <pivotField showAll="0"/>
    <pivotField axis="axisPage" showAll="0">
      <items count="11">
        <item x="1"/>
        <item x="2"/>
        <item x="7"/>
        <item x="5"/>
        <item x="6"/>
        <item x="4"/>
        <item x="9"/>
        <item x="0"/>
        <item x="3"/>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0"/>
  </rowFields>
  <rowItems count="8">
    <i>
      <x/>
    </i>
    <i>
      <x v="2"/>
    </i>
    <i>
      <x v="4"/>
    </i>
    <i>
      <x v="6"/>
    </i>
    <i>
      <x v="8"/>
    </i>
    <i>
      <x v="9"/>
    </i>
    <i>
      <x v="10"/>
    </i>
    <i t="grand">
      <x/>
    </i>
  </rowItems>
  <colFields count="1">
    <field x="-2"/>
  </colFields>
  <colItems count="2">
    <i>
      <x/>
    </i>
    <i i="1">
      <x v="1"/>
    </i>
  </colItems>
  <pageFields count="2">
    <pageField fld="68" item="17" hier="-1"/>
    <pageField fld="78" item="0" hier="-1"/>
  </pageFields>
  <dataFields count="2">
    <dataField name="ספירה של ID_PB" fld="0" subtotal="count" baseField="0" baseItem="1"/>
    <dataField name="סכום של BQ3_Yechida_Mutza_Mati" fld="60" baseField="0"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4" applyNumberFormats="0" applyBorderFormats="0" applyFontFormats="0" applyPatternFormats="0" applyAlignmentFormats="0" applyWidthHeightFormats="1" dataCaption="ערכים" updatedVersion="5" minRefreshableVersion="3" useAutoFormatting="1" itemPrintTitles="1" createdVersion="6" indent="0" outline="1" outlineData="1" multipleFieldFilters="0">
  <location ref="A8:C25" firstHeaderRow="1" firstDataRow="1" firstDataCol="0"/>
  <pivotFields count="1">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0" applyNumberFormats="0" applyBorderFormats="0" applyFontFormats="0" applyPatternFormats="0" applyAlignmentFormats="0" applyWidthHeightFormats="1" dataCaption="ערכים" updatedVersion="5" minRefreshableVersion="3" useAutoFormatting="1" itemPrintTitles="1" createdVersion="6" indent="0" outline="1" outlineData="1" multipleFieldFilters="0">
  <location ref="A9:K92" firstHeaderRow="1" firstDataRow="2" firstDataCol="4" rowPageCount="6" colPageCount="1"/>
  <pivotFields count="10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outline="0" showAll="0" defaultSubtotal="0">
      <items count="38">
        <item x="0"/>
        <item x="1"/>
        <item x="2"/>
        <item x="3"/>
        <item x="4"/>
        <item x="5"/>
        <item x="6"/>
        <item x="7"/>
        <item x="8"/>
        <item x="9"/>
        <item x="10"/>
        <item x="11"/>
        <item x="12"/>
        <item x="13"/>
        <item x="14"/>
        <item x="15"/>
        <item x="16"/>
        <item x="17"/>
        <item x="19"/>
        <item x="20"/>
        <item x="21"/>
        <item x="22"/>
        <item x="23"/>
        <item x="24"/>
        <item x="25"/>
        <item x="26"/>
        <item x="27"/>
        <item x="28"/>
        <item x="29"/>
        <item x="30"/>
        <item x="31"/>
        <item x="32"/>
        <item x="33"/>
        <item x="34"/>
        <item x="35"/>
        <item m="1" x="36"/>
        <item x="18"/>
        <item m="1" x="37"/>
      </items>
    </pivotField>
    <pivotField axis="axisRow" outline="0" showAll="0" defaultSubtotal="0">
      <items count="184">
        <item x="3"/>
        <item x="118"/>
        <item x="95"/>
        <item x="102"/>
        <item x="125"/>
        <item x="12"/>
        <item x="145"/>
        <item m="1" x="179"/>
        <item x="64"/>
        <item x="84"/>
        <item x="119"/>
        <item x="13"/>
        <item x="26"/>
        <item x="127"/>
        <item x="14"/>
        <item x="103"/>
        <item x="9"/>
        <item x="28"/>
        <item x="10"/>
        <item x="44"/>
        <item x="150"/>
        <item x="146"/>
        <item x="154"/>
        <item x="155"/>
        <item x="51"/>
        <item x="85"/>
        <item x="56"/>
        <item x="4"/>
        <item x="157"/>
        <item x="29"/>
        <item m="1" x="183"/>
        <item x="105"/>
        <item x="130"/>
        <item x="147"/>
        <item x="52"/>
        <item x="158"/>
        <item x="116"/>
        <item x="0"/>
        <item x="55"/>
        <item x="86"/>
        <item x="87"/>
        <item x="131"/>
        <item x="45"/>
        <item x="67"/>
        <item x="15"/>
        <item x="40"/>
        <item x="1"/>
        <item x="41"/>
        <item x="57"/>
        <item x="16"/>
        <item x="80"/>
        <item x="160"/>
        <item x="148"/>
        <item x="88"/>
        <item x="89"/>
        <item x="18"/>
        <item x="5"/>
        <item x="133"/>
        <item x="106"/>
        <item x="134"/>
        <item x="90"/>
        <item x="136"/>
        <item x="20"/>
        <item x="58"/>
        <item x="59"/>
        <item x="137"/>
        <item x="96"/>
        <item x="151"/>
        <item x="152"/>
        <item x="92"/>
        <item m="1" x="181"/>
        <item x="46"/>
        <item x="161"/>
        <item x="162"/>
        <item x="83"/>
        <item x="138"/>
        <item x="101"/>
        <item x="149"/>
        <item x="22"/>
        <item x="97"/>
        <item x="32"/>
        <item x="163"/>
        <item x="47"/>
        <item x="81"/>
        <item x="109"/>
        <item x="153"/>
        <item x="128"/>
        <item x="164"/>
        <item x="23"/>
        <item x="110"/>
        <item x="111"/>
        <item x="42"/>
        <item m="1" x="182"/>
        <item x="139"/>
        <item x="48"/>
        <item x="49"/>
        <item x="35"/>
        <item x="60"/>
        <item x="38"/>
        <item x="61"/>
        <item x="140"/>
        <item x="141"/>
        <item x="36"/>
        <item x="165"/>
        <item x="166"/>
        <item x="121"/>
        <item x="25"/>
        <item x="122"/>
        <item x="123"/>
        <item x="142"/>
        <item x="50"/>
        <item x="143"/>
        <item x="33"/>
        <item x="43"/>
        <item x="82"/>
        <item x="168"/>
        <item x="169"/>
        <item x="170"/>
        <item x="171"/>
        <item x="172"/>
        <item x="2"/>
        <item x="37"/>
        <item x="124"/>
        <item x="93"/>
        <item x="144"/>
        <item x="173"/>
        <item x="94"/>
        <item x="112"/>
        <item x="62"/>
        <item x="113"/>
        <item x="115"/>
        <item x="98"/>
        <item x="7"/>
        <item x="8"/>
        <item x="99"/>
        <item x="100"/>
        <item x="114"/>
        <item x="6"/>
        <item x="75"/>
        <item x="76"/>
        <item x="17"/>
        <item x="132"/>
        <item x="21"/>
        <item x="68"/>
        <item x="74"/>
        <item x="72"/>
        <item x="65"/>
        <item x="66"/>
        <item x="73"/>
        <item x="71"/>
        <item x="69"/>
        <item x="39"/>
        <item x="70"/>
        <item m="1" x="175"/>
        <item m="1" x="176"/>
        <item x="91"/>
        <item x="24"/>
        <item x="53"/>
        <item x="77"/>
        <item x="79"/>
        <item x="19"/>
        <item x="104"/>
        <item x="34"/>
        <item x="107"/>
        <item x="117"/>
        <item x="120"/>
        <item x="129"/>
        <item x="135"/>
        <item x="63"/>
        <item x="27"/>
        <item x="167"/>
        <item x="108"/>
        <item m="1" x="180"/>
        <item m="1" x="177"/>
        <item x="156"/>
        <item x="11"/>
        <item x="159"/>
        <item x="126"/>
        <item m="1" x="174"/>
        <item m="1" x="178"/>
        <item x="54"/>
        <item x="78"/>
        <item x="30"/>
        <item x="3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31">
        <item x="218"/>
        <item x="217"/>
        <item x="209"/>
        <item x="220"/>
        <item x="221"/>
        <item x="216"/>
        <item x="219"/>
        <item x="305"/>
        <item x="134"/>
        <item x="135"/>
        <item x="215"/>
        <item x="238"/>
        <item x="107"/>
        <item x="108"/>
        <item x="212"/>
        <item x="148"/>
        <item x="211"/>
        <item x="102"/>
        <item x="286"/>
        <item x="213"/>
        <item x="324"/>
        <item x="244"/>
        <item x="149"/>
        <item x="214"/>
        <item x="137"/>
        <item x="198"/>
        <item x="136"/>
        <item x="247"/>
        <item x="103"/>
        <item x="248"/>
        <item x="232"/>
        <item x="288"/>
        <item x="197"/>
        <item x="105"/>
        <item x="311"/>
        <item x="233"/>
        <item x="110"/>
        <item x="62"/>
        <item x="284"/>
        <item x="287"/>
        <item x="111"/>
        <item x="115"/>
        <item x="312"/>
        <item x="182"/>
        <item x="300"/>
        <item x="127"/>
        <item x="285"/>
        <item x="183"/>
        <item x="138"/>
        <item x="223"/>
        <item x="171"/>
        <item x="199"/>
        <item x="24"/>
        <item x="109"/>
        <item x="43"/>
        <item x="270"/>
        <item x="289"/>
        <item x="116"/>
        <item x="307"/>
        <item x="245"/>
        <item x="63"/>
        <item x="189"/>
        <item x="70"/>
        <item x="321"/>
        <item x="151"/>
        <item x="153"/>
        <item x="104"/>
        <item x="97"/>
        <item x="41"/>
        <item x="256"/>
        <item x="64"/>
        <item x="308"/>
        <item x="325"/>
        <item x="185"/>
        <item x="210"/>
        <item x="202"/>
        <item x="234"/>
        <item x="19"/>
        <item x="309"/>
        <item x="317"/>
        <item x="193"/>
        <item x="22"/>
        <item x="195"/>
        <item x="18"/>
        <item x="313"/>
        <item x="60"/>
        <item x="140"/>
        <item x="200"/>
        <item x="301"/>
        <item x="327"/>
        <item x="225"/>
        <item x="320"/>
        <item x="250"/>
        <item x="299"/>
        <item x="196"/>
        <item x="112"/>
        <item x="316"/>
        <item x="310"/>
        <item x="249"/>
        <item x="141"/>
        <item x="118"/>
        <item x="67"/>
        <item x="42"/>
        <item x="7"/>
        <item x="315"/>
        <item x="50"/>
        <item x="318"/>
        <item x="159"/>
        <item x="21"/>
        <item x="314"/>
        <item x="83"/>
        <item x="27"/>
        <item x="13"/>
        <item x="235"/>
        <item x="246"/>
        <item x="271"/>
        <item x="181"/>
        <item x="227"/>
        <item x="117"/>
        <item x="261"/>
        <item x="106"/>
        <item x="152"/>
        <item x="68"/>
        <item x="139"/>
        <item x="155"/>
        <item x="59"/>
        <item x="73"/>
        <item x="20"/>
        <item x="142"/>
        <item x="173"/>
        <item x="72"/>
        <item x="184"/>
        <item x="172"/>
        <item x="229"/>
        <item x="53"/>
        <item x="302"/>
        <item x="114"/>
        <item x="156"/>
        <item x="192"/>
        <item x="263"/>
        <item x="95"/>
        <item x="222"/>
        <item x="297"/>
        <item x="303"/>
        <item x="157"/>
        <item x="51"/>
        <item x="113"/>
        <item x="294"/>
        <item x="128"/>
        <item x="187"/>
        <item x="71"/>
        <item x="61"/>
        <item x="81"/>
        <item x="228"/>
        <item x="176"/>
        <item x="93"/>
        <item x="75"/>
        <item x="160"/>
        <item x="96"/>
        <item x="65"/>
        <item x="257"/>
        <item x="272"/>
        <item x="23"/>
        <item x="275"/>
        <item x="265"/>
        <item x="69"/>
        <item x="224"/>
        <item x="126"/>
        <item x="28"/>
        <item x="274"/>
        <item x="55"/>
        <item x="180"/>
        <item x="167"/>
        <item x="74"/>
        <item x="80"/>
        <item x="25"/>
        <item x="14"/>
        <item x="8"/>
        <item x="99"/>
        <item x="101"/>
        <item x="40"/>
        <item x="87"/>
        <item x="226"/>
        <item x="254"/>
        <item x="191"/>
        <item x="237"/>
        <item x="66"/>
        <item x="190"/>
        <item x="236"/>
        <item x="34"/>
        <item x="132"/>
        <item x="130"/>
        <item x="4"/>
        <item x="328"/>
        <item x="174"/>
        <item x="178"/>
        <item x="154"/>
        <item x="175"/>
        <item x="144"/>
        <item x="56"/>
        <item x="57"/>
        <item x="290"/>
        <item x="119"/>
        <item x="90"/>
        <item x="12"/>
        <item x="143"/>
        <item x="268"/>
        <item x="194"/>
        <item x="241"/>
        <item x="255"/>
        <item x="91"/>
        <item x="262"/>
        <item x="88"/>
        <item x="168"/>
        <item x="120"/>
        <item x="319"/>
        <item x="36"/>
        <item x="201"/>
        <item x="186"/>
        <item x="252"/>
        <item x="121"/>
        <item x="122"/>
        <item x="124"/>
        <item x="277"/>
        <item x="79"/>
        <item x="129"/>
        <item x="58"/>
        <item x="177"/>
        <item x="179"/>
        <item x="145"/>
        <item x="283"/>
        <item x="282"/>
        <item x="131"/>
        <item x="94"/>
        <item x="47"/>
        <item x="269"/>
        <item x="76"/>
        <item x="86"/>
        <item x="46"/>
        <item x="161"/>
        <item x="239"/>
        <item x="162"/>
        <item x="11"/>
        <item x="260"/>
        <item x="267"/>
        <item x="123"/>
        <item x="49"/>
        <item x="240"/>
        <item x="98"/>
        <item x="78"/>
        <item x="251"/>
        <item x="2"/>
        <item x="9"/>
        <item x="207"/>
        <item x="169"/>
        <item x="306"/>
        <item x="16"/>
        <item x="26"/>
        <item x="30"/>
        <item x="231"/>
        <item x="164"/>
        <item x="280"/>
        <item x="295"/>
        <item x="5"/>
        <item x="205"/>
        <item x="304"/>
        <item x="298"/>
        <item x="291"/>
        <item x="44"/>
        <item x="158"/>
        <item x="230"/>
        <item x="48"/>
        <item x="84"/>
        <item x="293"/>
        <item x="326"/>
        <item x="242"/>
        <item x="54"/>
        <item x="52"/>
        <item x="166"/>
        <item x="292"/>
        <item x="3"/>
        <item x="133"/>
        <item x="206"/>
        <item x="208"/>
        <item x="188"/>
        <item x="204"/>
        <item x="32"/>
        <item x="170"/>
        <item x="146"/>
        <item x="17"/>
        <item x="38"/>
        <item x="163"/>
        <item x="323"/>
        <item x="1"/>
        <item x="33"/>
        <item x="266"/>
        <item x="45"/>
        <item x="296"/>
        <item x="39"/>
        <item x="0"/>
        <item x="273"/>
        <item x="35"/>
        <item x="37"/>
        <item x="15"/>
        <item x="77"/>
        <item x="82"/>
        <item x="322"/>
        <item x="281"/>
        <item x="279"/>
        <item x="258"/>
        <item x="85"/>
        <item x="29"/>
        <item x="31"/>
        <item x="100"/>
        <item x="243"/>
        <item x="150"/>
        <item x="125"/>
        <item x="92"/>
        <item x="253"/>
        <item x="89"/>
        <item m="1" x="329"/>
        <item x="6"/>
        <item x="278"/>
        <item x="276"/>
        <item x="10"/>
        <item x="147"/>
        <item x="165"/>
        <item x="203"/>
        <item x="259"/>
        <item x="26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21">
        <item h="1" x="19"/>
        <item h="1" x="18"/>
        <item h="1" x="17"/>
        <item h="1" x="14"/>
        <item h="1" x="10"/>
        <item h="1" x="13"/>
        <item h="1" x="15"/>
        <item h="1" x="12"/>
        <item h="1" x="11"/>
        <item h="1" x="8"/>
        <item h="1" x="6"/>
        <item h="1" x="9"/>
        <item h="1" x="5"/>
        <item x="4"/>
        <item x="7"/>
        <item x="2"/>
        <item x="3"/>
        <item x="0"/>
        <item x="1"/>
        <item h="1" x="16"/>
        <item t="default"/>
      </items>
    </pivotField>
    <pivotField showAll="0"/>
    <pivotField axis="axisRow" outline="0" showAll="0" defaultSubtotal="0">
      <items count="27">
        <item x="1"/>
        <item x="8"/>
        <item x="14"/>
        <item x="7"/>
        <item x="10"/>
        <item x="18"/>
        <item x="3"/>
        <item x="17"/>
        <item x="20"/>
        <item x="9"/>
        <item x="2"/>
        <item x="16"/>
        <item x="0"/>
        <item x="11"/>
        <item x="15"/>
        <item x="4"/>
        <item x="13"/>
        <item x="25"/>
        <item x="6"/>
        <item x="12"/>
        <item x="5"/>
        <item x="19"/>
        <item m="1" x="26"/>
        <item x="21"/>
        <item x="22"/>
        <item x="23"/>
        <item x="24"/>
      </items>
    </pivotField>
    <pivotField showAll="0"/>
    <pivotField showAll="0"/>
    <pivotField showAll="0"/>
    <pivotField showAll="0"/>
    <pivotField axis="axisPage" showAll="0">
      <items count="4">
        <item x="1"/>
        <item x="0"/>
        <item x="2"/>
        <item t="default"/>
      </items>
    </pivotField>
    <pivotField axis="axisPage" showAll="0">
      <items count="11">
        <item x="3"/>
        <item x="1"/>
        <item x="0"/>
        <item x="5"/>
        <item x="2"/>
        <item x="6"/>
        <item x="9"/>
        <item x="8"/>
        <item x="7"/>
        <item x="4"/>
        <item t="default"/>
      </items>
    </pivotField>
    <pivotField axis="axisPage" multipleItemSelectionAllowed="1" showAll="0">
      <items count="8">
        <item x="1"/>
        <item h="1" x="0"/>
        <item h="1" x="3"/>
        <item x="4"/>
        <item h="1" x="2"/>
        <item h="1" x="5"/>
        <item h="1" m="1" x="6"/>
        <item t="default"/>
      </items>
    </pivotField>
    <pivotField showAll="0"/>
    <pivotField showAll="0"/>
    <pivotField showAll="0"/>
    <pivotField showAll="0"/>
    <pivotField showAll="0"/>
    <pivotField showAll="0"/>
    <pivotField axis="axisPage" showAll="0">
      <items count="296">
        <item x="215"/>
        <item x="211"/>
        <item x="210"/>
        <item x="212"/>
        <item x="213"/>
        <item x="214"/>
        <item x="6"/>
        <item x="154"/>
        <item x="155"/>
        <item x="157"/>
        <item x="156"/>
        <item x="234"/>
        <item x="239"/>
        <item x="223"/>
        <item x="224"/>
        <item x="227"/>
        <item x="228"/>
        <item x="222"/>
        <item x="225"/>
        <item x="226"/>
        <item x="44"/>
        <item x="195"/>
        <item x="199"/>
        <item x="201"/>
        <item x="198"/>
        <item x="202"/>
        <item x="200"/>
        <item x="192"/>
        <item x="182"/>
        <item x="171"/>
        <item x="173"/>
        <item x="180"/>
        <item x="191"/>
        <item x="170"/>
        <item x="194"/>
        <item x="206"/>
        <item x="196"/>
        <item x="172"/>
        <item x="181"/>
        <item x="197"/>
        <item x="193"/>
        <item x="179"/>
        <item x="204"/>
        <item x="205"/>
        <item x="127"/>
        <item x="108"/>
        <item x="106"/>
        <item x="88"/>
        <item x="89"/>
        <item x="82"/>
        <item x="84"/>
        <item x="83"/>
        <item x="78"/>
        <item x="87"/>
        <item x="126"/>
        <item x="91"/>
        <item x="107"/>
        <item x="105"/>
        <item x="102"/>
        <item x="103"/>
        <item x="104"/>
        <item x="99"/>
        <item x="101"/>
        <item x="97"/>
        <item x="96"/>
        <item x="94"/>
        <item x="86"/>
        <item x="85"/>
        <item x="90"/>
        <item x="98"/>
        <item x="95"/>
        <item x="100"/>
        <item x="144"/>
        <item x="145"/>
        <item x="56"/>
        <item x="59"/>
        <item x="61"/>
        <item x="64"/>
        <item x="57"/>
        <item x="70"/>
        <item x="55"/>
        <item x="60"/>
        <item x="63"/>
        <item x="54"/>
        <item x="33"/>
        <item x="34"/>
        <item x="18"/>
        <item x="13"/>
        <item x="17"/>
        <item x="15"/>
        <item x="14"/>
        <item x="21"/>
        <item x="276"/>
        <item x="289"/>
        <item x="254"/>
        <item x="253"/>
        <item x="282"/>
        <item x="283"/>
        <item x="279"/>
        <item x="270"/>
        <item x="277"/>
        <item x="290"/>
        <item x="269"/>
        <item x="285"/>
        <item x="287"/>
        <item x="286"/>
        <item x="280"/>
        <item x="245"/>
        <item x="246"/>
        <item x="46"/>
        <item x="142"/>
        <item x="141"/>
        <item x="143"/>
        <item x="123"/>
        <item x="76"/>
        <item x="75"/>
        <item x="77"/>
        <item x="93"/>
        <item x="92"/>
        <item x="174"/>
        <item x="178"/>
        <item x="203"/>
        <item x="264"/>
        <item x="267"/>
        <item x="271"/>
        <item x="129"/>
        <item x="128"/>
        <item x="135"/>
        <item x="139"/>
        <item x="65"/>
        <item x="137"/>
        <item x="131"/>
        <item x="140"/>
        <item x="208"/>
        <item x="133"/>
        <item x="136"/>
        <item x="132"/>
        <item x="138"/>
        <item x="62"/>
        <item x="169"/>
        <item x="58"/>
        <item x="236"/>
        <item x="16"/>
        <item x="240"/>
        <item x="122"/>
        <item x="125"/>
        <item x="48"/>
        <item x="19"/>
        <item x="250"/>
        <item x="68"/>
        <item x="150"/>
        <item x="22"/>
        <item x="50"/>
        <item x="284"/>
        <item x="281"/>
        <item x="278"/>
        <item x="265"/>
        <item x="275"/>
        <item x="291"/>
        <item x="255"/>
        <item x="256"/>
        <item x="257"/>
        <item x="259"/>
        <item x="261"/>
        <item x="262"/>
        <item x="161"/>
        <item x="163"/>
        <item x="159"/>
        <item x="160"/>
        <item x="164"/>
        <item x="165"/>
        <item x="175"/>
        <item x="207"/>
        <item x="109"/>
        <item x="81"/>
        <item x="79"/>
        <item x="80"/>
        <item x="134"/>
        <item x="232"/>
        <item x="233"/>
        <item x="235"/>
        <item x="183"/>
        <item x="110"/>
        <item x="184"/>
        <item x="113"/>
        <item x="116"/>
        <item x="112"/>
        <item x="114"/>
        <item x="121"/>
        <item x="120"/>
        <item x="115"/>
        <item x="119"/>
        <item x="118"/>
        <item x="111"/>
        <item x="3"/>
        <item x="248"/>
        <item x="221"/>
        <item x="73"/>
        <item x="74"/>
        <item x="151"/>
        <item x="252"/>
        <item x="27"/>
        <item x="230"/>
        <item x="29"/>
        <item x="51"/>
        <item x="52"/>
        <item x="49"/>
        <item x="273"/>
        <item x="274"/>
        <item x="124"/>
        <item x="168"/>
        <item x="166"/>
        <item x="147"/>
        <item x="146"/>
        <item x="167"/>
        <item x="45"/>
        <item x="117"/>
        <item x="176"/>
        <item x="43"/>
        <item x="177"/>
        <item x="219"/>
        <item x="243"/>
        <item x="217"/>
        <item x="244"/>
        <item x="38"/>
        <item x="37"/>
        <item x="9"/>
        <item x="216"/>
        <item x="66"/>
        <item x="238"/>
        <item x="218"/>
        <item x="53"/>
        <item x="229"/>
        <item x="41"/>
        <item x="185"/>
        <item x="149"/>
        <item x="189"/>
        <item x="188"/>
        <item x="11"/>
        <item x="20"/>
        <item x="209"/>
        <item x="7"/>
        <item x="152"/>
        <item x="4"/>
        <item x="242"/>
        <item x="272"/>
        <item x="268"/>
        <item x="258"/>
        <item x="260"/>
        <item x="40"/>
        <item x="249"/>
        <item x="35"/>
        <item x="42"/>
        <item x="220"/>
        <item x="39"/>
        <item x="47"/>
        <item x="71"/>
        <item x="162"/>
        <item x="2"/>
        <item x="241"/>
        <item x="263"/>
        <item x="31"/>
        <item x="32"/>
        <item x="12"/>
        <item x="1"/>
        <item x="153"/>
        <item x="36"/>
        <item x="266"/>
        <item x="0"/>
        <item x="148"/>
        <item x="23"/>
        <item x="28"/>
        <item x="30"/>
        <item x="67"/>
        <item x="69"/>
        <item x="26"/>
        <item x="25"/>
        <item x="24"/>
        <item x="5"/>
        <item x="8"/>
        <item x="10"/>
        <item m="1" x="294"/>
        <item x="72"/>
        <item x="130"/>
        <item x="158"/>
        <item x="186"/>
        <item x="187"/>
        <item x="190"/>
        <item x="231"/>
        <item x="237"/>
        <item x="251"/>
        <item m="1" x="293"/>
        <item x="288"/>
        <item x="247"/>
        <item x="292"/>
        <item t="default"/>
      </items>
    </pivotField>
    <pivotField showAll="0"/>
    <pivotField showAll="0"/>
    <pivotField showAll="0"/>
    <pivotField showAll="0"/>
    <pivotField showAll="0"/>
    <pivotField showAll="0"/>
    <pivotField showAll="0"/>
    <pivotField axis="axisPage" multipleItemSelectionAllowed="1" showAll="0">
      <items count="4">
        <item h="1" x="1"/>
        <item x="0"/>
        <item h="1" x="2"/>
        <item t="default"/>
      </items>
    </pivotField>
    <pivotField showAll="0"/>
    <pivotField showAll="0"/>
    <pivotField showAll="0"/>
    <pivotField showAll="0"/>
    <pivotField showAll="0"/>
    <pivotField showAll="0"/>
    <pivotField axis="axisRow" showAll="0">
      <items count="47">
        <item x="23"/>
        <item x="19"/>
        <item x="20"/>
        <item x="41"/>
        <item x="40"/>
        <item x="39"/>
        <item x="11"/>
        <item x="3"/>
        <item x="2"/>
        <item x="9"/>
        <item x="15"/>
        <item x="10"/>
        <item x="17"/>
        <item x="38"/>
        <item x="0"/>
        <item x="36"/>
        <item x="1"/>
        <item x="8"/>
        <item x="7"/>
        <item x="14"/>
        <item x="16"/>
        <item x="18"/>
        <item x="21"/>
        <item x="32"/>
        <item x="29"/>
        <item x="31"/>
        <item x="30"/>
        <item x="28"/>
        <item x="13"/>
        <item x="34"/>
        <item x="33"/>
        <item x="5"/>
        <item x="4"/>
        <item x="6"/>
        <item x="12"/>
        <item x="22"/>
        <item x="24"/>
        <item x="26"/>
        <item x="25"/>
        <item x="27"/>
        <item x="35"/>
        <item x="37"/>
        <item x="43"/>
        <item x="44"/>
        <item x="45"/>
        <item x="42"/>
        <item t="default"/>
      </items>
    </pivotField>
    <pivotField showAll="0"/>
    <pivotField showAll="0"/>
    <pivotField showAll="0"/>
  </pivotFields>
  <rowFields count="4">
    <field x="14"/>
    <field x="15"/>
    <field x="69"/>
    <field x="98"/>
  </rowFields>
  <rowItems count="82">
    <i>
      <x/>
      <x v="46"/>
      <x v="6"/>
      <x v="16"/>
    </i>
    <i>
      <x v="2"/>
      <x/>
      <x v="6"/>
      <x v="8"/>
    </i>
    <i r="1">
      <x v="56"/>
      <x v="6"/>
      <x v="16"/>
    </i>
    <i r="1">
      <x v="137"/>
      <x v="6"/>
      <x v="18"/>
    </i>
    <i>
      <x v="4"/>
      <x v="46"/>
      <x/>
      <x v="14"/>
    </i>
    <i>
      <x v="6"/>
      <x v="5"/>
      <x v="3"/>
      <x v="6"/>
    </i>
    <i r="1">
      <x v="11"/>
      <x v="9"/>
      <x v="14"/>
    </i>
    <i r="1">
      <x v="44"/>
      <x/>
      <x v="14"/>
    </i>
    <i r="3">
      <x v="16"/>
    </i>
    <i r="2">
      <x v="6"/>
      <x v="19"/>
    </i>
    <i r="1">
      <x v="88"/>
      <x v="6"/>
      <x v="6"/>
    </i>
    <i r="3">
      <x v="21"/>
    </i>
    <i r="1">
      <x v="140"/>
      <x v="6"/>
      <x v="16"/>
    </i>
    <i>
      <x v="7"/>
      <x v="169"/>
      <x/>
      <x v="16"/>
    </i>
    <i>
      <x v="8"/>
      <x v="17"/>
      <x v="6"/>
      <x v="11"/>
    </i>
    <i>
      <x v="10"/>
      <x v="98"/>
      <x/>
      <x v="20"/>
    </i>
    <i>
      <x v="11"/>
      <x v="91"/>
      <x/>
      <x v="14"/>
    </i>
    <i>
      <x v="13"/>
      <x v="94"/>
      <x/>
      <x v="20"/>
    </i>
    <i r="1">
      <x v="95"/>
      <x/>
      <x v="6"/>
    </i>
    <i r="3">
      <x v="9"/>
    </i>
    <i r="3">
      <x v="14"/>
    </i>
    <i r="1">
      <x v="110"/>
      <x v="3"/>
      <x v="16"/>
    </i>
    <i>
      <x v="14"/>
      <x v="24"/>
      <x/>
      <x v="14"/>
    </i>
    <i r="2">
      <x v="12"/>
      <x v="14"/>
    </i>
    <i r="1">
      <x v="38"/>
      <x/>
      <x v="9"/>
    </i>
    <i r="1">
      <x v="157"/>
      <x v="6"/>
      <x v="16"/>
    </i>
    <i r="2">
      <x v="13"/>
      <x v="16"/>
    </i>
    <i>
      <x v="15"/>
      <x v="99"/>
      <x/>
      <x v="9"/>
    </i>
    <i r="3">
      <x v="14"/>
    </i>
    <i r="3">
      <x v="16"/>
    </i>
    <i r="2">
      <x v="3"/>
      <x v="14"/>
    </i>
    <i r="1">
      <x v="168"/>
      <x v="16"/>
      <x v="16"/>
    </i>
    <i>
      <x v="16"/>
      <x v="143"/>
      <x v="6"/>
      <x v="24"/>
    </i>
    <i r="1">
      <x v="146"/>
      <x v="6"/>
      <x v="27"/>
    </i>
    <i r="1">
      <x v="147"/>
      <x v="6"/>
      <x v="28"/>
    </i>
    <i r="1">
      <x v="148"/>
      <x v="6"/>
      <x v="24"/>
    </i>
    <i r="1">
      <x v="150"/>
      <x v="6"/>
      <x v="28"/>
    </i>
    <i>
      <x v="17"/>
      <x v="139"/>
      <x/>
      <x v="9"/>
    </i>
    <i>
      <x v="18"/>
      <x v="50"/>
      <x/>
      <x v="6"/>
    </i>
    <i>
      <x v="20"/>
      <x v="9"/>
      <x/>
      <x v="11"/>
    </i>
    <i r="3">
      <x v="16"/>
    </i>
    <i r="1">
      <x v="25"/>
      <x/>
      <x v="11"/>
    </i>
    <i r="1">
      <x v="39"/>
      <x v="6"/>
      <x v="11"/>
    </i>
    <i r="1">
      <x v="60"/>
      <x v="6"/>
      <x v="23"/>
    </i>
    <i r="1">
      <x v="69"/>
      <x/>
      <x v="11"/>
    </i>
    <i r="1">
      <x v="123"/>
      <x v="20"/>
      <x v="16"/>
    </i>
    <i r="1">
      <x v="126"/>
      <x/>
      <x v="16"/>
    </i>
    <i r="1">
      <x v="155"/>
      <x/>
      <x v="16"/>
    </i>
    <i>
      <x v="21"/>
      <x v="131"/>
      <x v="16"/>
      <x v="14"/>
    </i>
    <i r="1">
      <x v="135"/>
      <x v="6"/>
      <x v="14"/>
    </i>
    <i>
      <x v="23"/>
      <x v="3"/>
      <x/>
      <x v="9"/>
    </i>
    <i r="1">
      <x v="89"/>
      <x v="3"/>
      <x v="29"/>
    </i>
    <i r="1">
      <x v="90"/>
      <x/>
      <x v="14"/>
    </i>
    <i r="2">
      <x v="3"/>
      <x v="14"/>
    </i>
    <i r="1">
      <x v="163"/>
      <x v="6"/>
      <x v="16"/>
    </i>
    <i>
      <x v="27"/>
      <x v="76"/>
      <x v="6"/>
      <x v="15"/>
    </i>
    <i>
      <x v="29"/>
      <x v="107"/>
      <x/>
      <x v="14"/>
    </i>
    <i r="2">
      <x v="3"/>
      <x v="9"/>
    </i>
    <i r="3">
      <x v="14"/>
    </i>
    <i>
      <x v="31"/>
      <x v="41"/>
      <x/>
      <x v="14"/>
    </i>
    <i r="1">
      <x v="59"/>
      <x v="6"/>
      <x v="10"/>
    </i>
    <i r="1">
      <x v="61"/>
      <x/>
      <x v="9"/>
    </i>
    <i r="1">
      <x v="101"/>
      <x/>
      <x v="42"/>
    </i>
    <i>
      <x v="33"/>
      <x v="85"/>
      <x v="6"/>
      <x v="14"/>
    </i>
    <i>
      <x v="34"/>
      <x v="23"/>
      <x/>
      <x v="14"/>
    </i>
    <i r="2">
      <x v="3"/>
      <x v="9"/>
    </i>
    <i r="1">
      <x v="28"/>
      <x/>
      <x v="14"/>
    </i>
    <i r="2">
      <x v="6"/>
      <x v="6"/>
    </i>
    <i r="3">
      <x v="9"/>
    </i>
    <i r="1">
      <x v="87"/>
      <x/>
      <x v="9"/>
    </i>
    <i r="3">
      <x v="14"/>
    </i>
    <i r="2">
      <x v="6"/>
      <x v="14"/>
    </i>
    <i r="1">
      <x v="116"/>
      <x v="6"/>
      <x v="16"/>
    </i>
    <i r="1">
      <x v="117"/>
      <x/>
      <x v="10"/>
    </i>
    <i r="2">
      <x v="6"/>
      <x v="16"/>
    </i>
    <i r="1">
      <x v="118"/>
      <x v="3"/>
      <x v="19"/>
    </i>
    <i r="2">
      <x v="6"/>
      <x v="9"/>
    </i>
    <i r="1">
      <x v="174"/>
      <x v="6"/>
      <x v="16"/>
    </i>
    <i r="1">
      <x v="176"/>
      <x v="6"/>
      <x v="16"/>
    </i>
    <i>
      <x v="36"/>
      <x v="158"/>
      <x v="20"/>
      <x v="16"/>
    </i>
    <i r="1">
      <x v="181"/>
      <x v="3"/>
      <x v="16"/>
    </i>
    <i t="grand">
      <x/>
    </i>
  </rowItems>
  <colFields count="1">
    <field x="67"/>
  </colFields>
  <colItems count="7">
    <i>
      <x v="13"/>
    </i>
    <i>
      <x v="14"/>
    </i>
    <i>
      <x v="15"/>
    </i>
    <i>
      <x v="16"/>
    </i>
    <i>
      <x v="17"/>
    </i>
    <i>
      <x v="18"/>
    </i>
    <i t="grand">
      <x/>
    </i>
  </colItems>
  <pageFields count="6">
    <pageField fld="75" item="1" hier="-1"/>
    <pageField fld="76" hier="-1"/>
    <pageField fld="52" item="299" hier="-1"/>
    <pageField fld="83" item="268" hier="-1"/>
    <pageField fld="74" item="1" hier="-1"/>
    <pageField fld="91" hier="-1"/>
  </pageFields>
  <dataFields count="1">
    <dataField name="סכום של BQ2_Yechida_Mutza_Mati" fld="3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le2" cacheId="3" applyNumberFormats="0" applyBorderFormats="0" applyFontFormats="0" applyPatternFormats="0" applyAlignmentFormats="0" applyWidthHeightFormats="1" dataCaption="ערכים" updatedVersion="6" minRefreshableVersion="3" useAutoFormatting="1" itemPrintTitles="1" createdVersion="6" indent="0" outline="1" outlineData="1" multipleFieldFilters="0" rowHeaderCaption="ישוב">
  <location ref="A54:C85" firstHeaderRow="1" firstDataRow="1" firstDataCol="2" rowPageCount="2" colPageCount="1"/>
  <pivotFields count="101">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outline="0" showAll="0" sortType="descending" defaultSubtotal="0">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autoSortScope>
        <pivotArea dataOnly="0" outline="0" fieldPosition="0">
          <references count="1">
            <reference field="4294967294" count="1" selected="0">
              <x v="0"/>
            </reference>
          </references>
        </pivotArea>
      </autoSortScope>
    </pivotField>
    <pivotField axis="axisRow" showAll="0" defaultSubtotal="0">
      <items count="163">
        <item x="3"/>
        <item x="111"/>
        <item x="89"/>
        <item x="96"/>
        <item x="116"/>
        <item x="9"/>
        <item x="134"/>
        <item x="59"/>
        <item x="78"/>
        <item x="60"/>
        <item x="61"/>
        <item x="72"/>
        <item x="112"/>
        <item x="10"/>
        <item x="23"/>
        <item x="117"/>
        <item x="11"/>
        <item x="97"/>
        <item x="25"/>
        <item x="8"/>
        <item x="40"/>
        <item x="139"/>
        <item x="135"/>
        <item x="143"/>
        <item x="73"/>
        <item x="144"/>
        <item x="98"/>
        <item x="47"/>
        <item x="79"/>
        <item x="145"/>
        <item x="51"/>
        <item x="35"/>
        <item x="4"/>
        <item x="146"/>
        <item x="26"/>
        <item x="27"/>
        <item x="28"/>
        <item x="99"/>
        <item x="120"/>
        <item x="136"/>
        <item x="48"/>
        <item x="49"/>
        <item x="147"/>
        <item x="148"/>
        <item x="110"/>
        <item x="0"/>
        <item x="50"/>
        <item x="80"/>
        <item x="81"/>
        <item x="121"/>
        <item x="41"/>
        <item x="62"/>
        <item x="12"/>
        <item x="36"/>
        <item x="1"/>
        <item x="37"/>
        <item x="52"/>
        <item x="13"/>
        <item x="122"/>
        <item x="74"/>
        <item x="149"/>
        <item x="137"/>
        <item x="31"/>
        <item x="14"/>
        <item x="82"/>
        <item x="83"/>
        <item x="15"/>
        <item x="5"/>
        <item x="123"/>
        <item x="100"/>
        <item x="101"/>
        <item x="124"/>
        <item x="125"/>
        <item x="84"/>
        <item x="16"/>
        <item x="126"/>
        <item x="17"/>
        <item x="53"/>
        <item x="102"/>
        <item x="54"/>
        <item x="127"/>
        <item x="63"/>
        <item x="90"/>
        <item x="140"/>
        <item x="141"/>
        <item x="85"/>
        <item x="86"/>
        <item x="42"/>
        <item x="18"/>
        <item x="150"/>
        <item x="151"/>
        <item x="64"/>
        <item x="65"/>
        <item x="66"/>
        <item x="77"/>
        <item x="95"/>
        <item x="138"/>
        <item x="19"/>
        <item x="91"/>
        <item x="29"/>
        <item x="152"/>
        <item x="43"/>
        <item x="75"/>
        <item x="103"/>
        <item x="142"/>
        <item x="118"/>
        <item x="153"/>
        <item x="20"/>
        <item x="104"/>
        <item x="105"/>
        <item x="38"/>
        <item x="21"/>
        <item x="128"/>
        <item x="44"/>
        <item x="45"/>
        <item x="32"/>
        <item x="55"/>
        <item x="34"/>
        <item x="56"/>
        <item x="129"/>
        <item x="130"/>
        <item x="154"/>
        <item x="155"/>
        <item x="156"/>
        <item x="22"/>
        <item x="113"/>
        <item x="114"/>
        <item x="67"/>
        <item x="68"/>
        <item x="131"/>
        <item x="46"/>
        <item x="132"/>
        <item x="30"/>
        <item x="39"/>
        <item x="76"/>
        <item x="157"/>
        <item x="158"/>
        <item x="159"/>
        <item x="160"/>
        <item x="161"/>
        <item x="2"/>
        <item x="119"/>
        <item x="33"/>
        <item x="115"/>
        <item x="87"/>
        <item x="133"/>
        <item x="162"/>
        <item x="88"/>
        <item x="106"/>
        <item x="57"/>
        <item x="58"/>
        <item x="107"/>
        <item x="69"/>
        <item x="109"/>
        <item x="92"/>
        <item x="7"/>
        <item x="93"/>
        <item x="94"/>
        <item x="108"/>
        <item x="24"/>
        <item x="6"/>
        <item x="70"/>
        <item x="7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20">
        <item h="1" x="18"/>
        <item h="1" x="17"/>
        <item h="1" x="19"/>
        <item h="1" x="14"/>
        <item h="1" x="15"/>
        <item h="1" x="12"/>
        <item h="1" x="13"/>
        <item h="1" x="11"/>
        <item h="1" x="9"/>
        <item h="1" x="10"/>
        <item h="1" x="7"/>
        <item h="1" x="4"/>
        <item h="1" x="8"/>
        <item h="1" x="6"/>
        <item h="1" x="3"/>
        <item h="1" x="5"/>
        <item h="1" x="2"/>
        <item x="0"/>
        <item h="1" x="1"/>
        <item h="1" x="16"/>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10">
        <item x="8"/>
        <item x="0"/>
        <item x="2"/>
        <item x="7"/>
        <item x="5"/>
        <item x="6"/>
        <item x="3"/>
        <item x="4"/>
        <item x="9"/>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14"/>
    <field x="15"/>
  </rowFields>
  <rowItems count="31">
    <i>
      <x v="6"/>
      <x v="52"/>
    </i>
    <i r="1">
      <x v="66"/>
    </i>
    <i r="1">
      <x v="76"/>
    </i>
    <i r="1">
      <x v="97"/>
    </i>
    <i>
      <x v="24"/>
      <x v="108"/>
    </i>
    <i r="1">
      <x v="109"/>
    </i>
    <i>
      <x v="32"/>
      <x v="58"/>
    </i>
    <i r="1">
      <x v="119"/>
    </i>
    <i r="1">
      <x v="145"/>
    </i>
    <i>
      <x v="21"/>
      <x v="28"/>
    </i>
    <i r="1">
      <x v="48"/>
    </i>
    <i r="1">
      <x v="73"/>
    </i>
    <i r="1">
      <x v="86"/>
    </i>
    <i r="1">
      <x v="147"/>
    </i>
    <i>
      <x v="16"/>
      <x v="93"/>
    </i>
    <i r="1">
      <x v="127"/>
    </i>
    <i r="1">
      <x v="152"/>
    </i>
    <i>
      <x v="35"/>
      <x v="60"/>
    </i>
    <i r="1">
      <x v="135"/>
    </i>
    <i>
      <x/>
      <x v="45"/>
    </i>
    <i>
      <x v="18"/>
      <x v="24"/>
    </i>
    <i>
      <x v="2"/>
      <x v="160"/>
    </i>
    <i>
      <x v="33"/>
      <x v="96"/>
    </i>
    <i>
      <x v="7"/>
      <x v="14"/>
    </i>
    <i>
      <x v="9"/>
      <x v="62"/>
    </i>
    <i>
      <x v="14"/>
      <x v="27"/>
    </i>
    <i>
      <x v="5"/>
      <x v="19"/>
    </i>
    <i>
      <x v="31"/>
      <x v="105"/>
    </i>
    <i>
      <x v="19"/>
      <x v="59"/>
    </i>
    <i>
      <x v="22"/>
      <x v="82"/>
    </i>
    <i t="grand">
      <x/>
    </i>
  </rowItems>
  <colItems count="1">
    <i/>
  </colItems>
  <pageFields count="2">
    <pageField fld="79" item="1" hier="-1"/>
    <pageField fld="68" hier="-1"/>
  </pageFields>
  <dataFields count="1">
    <dataField name="יח&quot;ד מוצע בהיתר" fld="60" baseField="14"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le5" cacheId="3" applyNumberFormats="0" applyBorderFormats="0" applyFontFormats="0" applyPatternFormats="0" applyAlignmentFormats="0" applyWidthHeightFormats="1" dataCaption="ערכים" updatedVersion="6" minRefreshableVersion="3" useAutoFormatting="1" itemPrintTitles="1" createdVersion="6" indent="0" outline="1" outlineData="1" multipleFieldFilters="0" rowHeaderCaption="ישוב">
  <location ref="A35:D43" firstHeaderRow="0" firstDataRow="1" firstDataCol="1" rowPageCount="2" colPageCount="1"/>
  <pivotFields count="10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37">
        <item h="1" x="0"/>
        <item h="1" x="1"/>
        <item h="1" x="2"/>
        <item h="1" x="3"/>
        <item h="1" x="4"/>
        <item h="1" x="5"/>
        <item h="1" x="6"/>
        <item h="1" x="7"/>
        <item h="1" x="8"/>
        <item h="1" x="9"/>
        <item h="1" x="10"/>
        <item h="1" x="11"/>
        <item h="1" x="12"/>
        <item h="1" x="13"/>
        <item h="1" x="14"/>
        <item h="1" x="15"/>
        <item h="1" x="16"/>
        <item h="1" x="17"/>
        <item h="1" x="18"/>
        <item h="1" x="19"/>
        <item h="1" x="20"/>
        <item x="21"/>
        <item h="1" x="22"/>
        <item h="1" x="23"/>
        <item h="1" x="24"/>
        <item h="1" x="25"/>
        <item h="1" x="26"/>
        <item h="1" x="27"/>
        <item h="1" x="28"/>
        <item h="1" x="29"/>
        <item h="1" x="30"/>
        <item h="1" x="31"/>
        <item h="1" x="32"/>
        <item h="1" x="33"/>
        <item h="1" x="34"/>
        <item h="1" x="35"/>
        <item t="default"/>
      </items>
    </pivotField>
    <pivotField axis="axisRow" showAll="0">
      <items count="164">
        <item x="3"/>
        <item x="111"/>
        <item x="89"/>
        <item x="96"/>
        <item x="116"/>
        <item x="9"/>
        <item x="134"/>
        <item x="59"/>
        <item x="78"/>
        <item x="60"/>
        <item x="61"/>
        <item x="72"/>
        <item x="112"/>
        <item x="10"/>
        <item x="23"/>
        <item x="117"/>
        <item x="11"/>
        <item x="97"/>
        <item x="25"/>
        <item x="8"/>
        <item x="40"/>
        <item x="139"/>
        <item x="135"/>
        <item x="143"/>
        <item x="73"/>
        <item x="144"/>
        <item x="98"/>
        <item x="47"/>
        <item x="79"/>
        <item x="145"/>
        <item x="51"/>
        <item x="35"/>
        <item x="4"/>
        <item x="146"/>
        <item x="26"/>
        <item x="27"/>
        <item x="28"/>
        <item x="99"/>
        <item x="120"/>
        <item x="136"/>
        <item x="48"/>
        <item x="49"/>
        <item x="147"/>
        <item x="148"/>
        <item x="110"/>
        <item x="0"/>
        <item x="50"/>
        <item x="80"/>
        <item x="81"/>
        <item x="121"/>
        <item x="41"/>
        <item x="62"/>
        <item x="12"/>
        <item x="36"/>
        <item x="1"/>
        <item x="37"/>
        <item x="52"/>
        <item x="13"/>
        <item x="122"/>
        <item x="74"/>
        <item x="149"/>
        <item x="137"/>
        <item x="31"/>
        <item x="14"/>
        <item x="82"/>
        <item x="83"/>
        <item x="15"/>
        <item x="5"/>
        <item x="123"/>
        <item x="100"/>
        <item x="101"/>
        <item x="124"/>
        <item x="125"/>
        <item x="84"/>
        <item x="16"/>
        <item x="126"/>
        <item x="17"/>
        <item x="53"/>
        <item x="102"/>
        <item x="54"/>
        <item x="127"/>
        <item x="63"/>
        <item x="90"/>
        <item x="140"/>
        <item x="141"/>
        <item x="85"/>
        <item x="86"/>
        <item x="42"/>
        <item x="18"/>
        <item x="150"/>
        <item x="151"/>
        <item x="64"/>
        <item x="65"/>
        <item x="66"/>
        <item x="77"/>
        <item x="95"/>
        <item x="138"/>
        <item x="19"/>
        <item x="91"/>
        <item x="29"/>
        <item x="152"/>
        <item x="43"/>
        <item x="75"/>
        <item x="103"/>
        <item x="142"/>
        <item x="118"/>
        <item x="153"/>
        <item x="20"/>
        <item x="104"/>
        <item x="105"/>
        <item x="38"/>
        <item x="21"/>
        <item x="128"/>
        <item x="44"/>
        <item x="45"/>
        <item x="32"/>
        <item x="55"/>
        <item x="34"/>
        <item x="56"/>
        <item x="129"/>
        <item x="130"/>
        <item x="154"/>
        <item x="155"/>
        <item x="156"/>
        <item x="22"/>
        <item x="113"/>
        <item x="114"/>
        <item x="67"/>
        <item x="68"/>
        <item x="131"/>
        <item x="46"/>
        <item x="132"/>
        <item x="30"/>
        <item x="39"/>
        <item x="76"/>
        <item x="157"/>
        <item x="158"/>
        <item x="159"/>
        <item x="160"/>
        <item x="161"/>
        <item x="2"/>
        <item x="119"/>
        <item x="33"/>
        <item x="115"/>
        <item x="87"/>
        <item x="133"/>
        <item x="162"/>
        <item x="88"/>
        <item x="106"/>
        <item x="57"/>
        <item x="58"/>
        <item x="107"/>
        <item x="69"/>
        <item x="109"/>
        <item x="92"/>
        <item x="7"/>
        <item x="93"/>
        <item x="94"/>
        <item x="108"/>
        <item x="24"/>
        <item x="6"/>
        <item x="70"/>
        <item x="7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11">
        <item x="8"/>
        <item x="0"/>
        <item x="2"/>
        <item x="7"/>
        <item x="5"/>
        <item x="6"/>
        <item x="3"/>
        <item x="4"/>
        <item x="9"/>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8">
    <i>
      <x v="8"/>
    </i>
    <i>
      <x v="28"/>
    </i>
    <i>
      <x v="48"/>
    </i>
    <i>
      <x v="65"/>
    </i>
    <i>
      <x v="73"/>
    </i>
    <i>
      <x v="86"/>
    </i>
    <i>
      <x v="147"/>
    </i>
    <i t="grand">
      <x/>
    </i>
  </rowItems>
  <colFields count="1">
    <field x="-2"/>
  </colFields>
  <colItems count="3">
    <i>
      <x/>
    </i>
    <i i="1">
      <x v="1"/>
    </i>
    <i i="2">
      <x v="2"/>
    </i>
  </colItems>
  <pageFields count="2">
    <pageField fld="79" item="1" hier="-1"/>
    <pageField fld="14" hier="-1"/>
  </pageFields>
  <dataFields count="3">
    <dataField name="יח&quot;ד קיימות בהיתר" fld="56" baseField="15" baseItem="9"/>
    <dataField name="יח&quot;ד תוספתיות בהיתר" fld="58" baseField="15" baseItem="9"/>
    <dataField name="יח&quot;ד מוצע בהיתר" fld="60" baseField="14"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le3" cacheId="3" applyNumberFormats="0" applyBorderFormats="0" applyFontFormats="0" applyPatternFormats="0" applyAlignmentFormats="0" applyWidthHeightFormats="1" dataCaption="ערכים" updatedVersion="6" minRefreshableVersion="3" useAutoFormatting="1" itemPrintTitles="1" createdVersion="6" indent="0" outline="1" outlineData="1" multipleFieldFilters="0" rowHeaderCaption="ישוב">
  <location ref="A96:B116" firstHeaderRow="1" firstDataRow="1" firstDataCol="1" rowPageCount="2" colPageCount="1"/>
  <pivotFields count="10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sortType="descending">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Row" showAll="0">
      <items count="21">
        <item x="18"/>
        <item x="17"/>
        <item x="19"/>
        <item x="14"/>
        <item x="15"/>
        <item x="12"/>
        <item x="13"/>
        <item x="11"/>
        <item x="9"/>
        <item x="10"/>
        <item x="7"/>
        <item x="4"/>
        <item x="8"/>
        <item x="6"/>
        <item x="3"/>
        <item x="5"/>
        <item x="2"/>
        <item x="0"/>
        <item x="1"/>
        <item x="16"/>
        <item t="default"/>
      </items>
    </pivotField>
    <pivotField showAll="0"/>
    <pivotField showAll="0"/>
    <pivotField showAll="0"/>
    <pivotField showAll="0"/>
    <pivotField showAll="0"/>
    <pivotField showAll="0"/>
    <pivotField showAll="0"/>
    <pivotField showAll="0"/>
    <pivotField showAll="0"/>
    <pivotField showAll="0"/>
    <pivotField axis="axisPage" showAll="0">
      <items count="11">
        <item x="8"/>
        <item x="0"/>
        <item x="2"/>
        <item x="7"/>
        <item x="5"/>
        <item x="6"/>
        <item x="3"/>
        <item x="4"/>
        <item x="9"/>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8"/>
  </rowFields>
  <rowItems count="20">
    <i>
      <x/>
    </i>
    <i>
      <x v="1"/>
    </i>
    <i>
      <x v="2"/>
    </i>
    <i>
      <x v="3"/>
    </i>
    <i>
      <x v="4"/>
    </i>
    <i>
      <x v="5"/>
    </i>
    <i>
      <x v="6"/>
    </i>
    <i>
      <x v="7"/>
    </i>
    <i>
      <x v="8"/>
    </i>
    <i>
      <x v="9"/>
    </i>
    <i>
      <x v="10"/>
    </i>
    <i>
      <x v="11"/>
    </i>
    <i>
      <x v="12"/>
    </i>
    <i>
      <x v="13"/>
    </i>
    <i>
      <x v="14"/>
    </i>
    <i>
      <x v="15"/>
    </i>
    <i>
      <x v="16"/>
    </i>
    <i>
      <x v="17"/>
    </i>
    <i>
      <x v="19"/>
    </i>
    <i t="grand">
      <x/>
    </i>
  </rowItems>
  <colItems count="1">
    <i/>
  </colItems>
  <pageFields count="2">
    <pageField fld="79" item="1" hier="-1"/>
    <pageField fld="14" hier="-1"/>
  </pageFields>
  <dataFields count="1">
    <dataField name="יח&quot;ד מוצע בהיתר" fld="60" baseField="14"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1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6.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openxmlformats.org/officeDocument/2006/relationships/printerSettings" Target="../printerSettings/printerSettings2.bin"/><Relationship Id="rId4" Type="http://schemas.openxmlformats.org/officeDocument/2006/relationships/pivotTable" Target="../pivotTables/pivotTable10.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V79"/>
  <sheetViews>
    <sheetView rightToLeft="1" topLeftCell="C1" workbookViewId="0">
      <selection activeCell="C2" sqref="C2"/>
    </sheetView>
  </sheetViews>
  <sheetFormatPr defaultRowHeight="13.8" x14ac:dyDescent="0.25"/>
  <cols>
    <col min="1" max="1" width="22.3984375" bestFit="1" customWidth="1"/>
    <col min="2" max="2" width="14.69921875" bestFit="1" customWidth="1"/>
    <col min="3" max="3" width="31.59765625" bestFit="1" customWidth="1"/>
    <col min="4" max="4" width="26" bestFit="1" customWidth="1"/>
    <col min="6" max="6" width="10.69921875" bestFit="1" customWidth="1"/>
    <col min="7" max="7" width="12.5" bestFit="1" customWidth="1"/>
    <col min="8" max="8" width="14.59765625" customWidth="1"/>
    <col min="9" max="9" width="20.5" bestFit="1" customWidth="1"/>
    <col min="10" max="11" width="10.69921875" bestFit="1" customWidth="1"/>
    <col min="12" max="12" width="25" bestFit="1" customWidth="1"/>
    <col min="13" max="13" width="20.5" bestFit="1" customWidth="1"/>
  </cols>
  <sheetData>
    <row r="1" spans="1:14" s="3" customFormat="1" x14ac:dyDescent="0.25">
      <c r="A1" s="126" t="s">
        <v>346</v>
      </c>
      <c r="B1" s="126"/>
      <c r="C1" s="126"/>
      <c r="D1" s="126"/>
      <c r="F1"/>
      <c r="G1" s="128" t="s">
        <v>349</v>
      </c>
      <c r="H1" s="128"/>
      <c r="I1" s="128"/>
      <c r="J1" s="96"/>
      <c r="K1" s="129" t="s">
        <v>346</v>
      </c>
      <c r="L1" s="129"/>
      <c r="M1" s="129"/>
      <c r="N1" s="97"/>
    </row>
    <row r="2" spans="1:14" ht="15" customHeight="1" x14ac:dyDescent="0.25">
      <c r="A2" s="56" t="s">
        <v>1</v>
      </c>
      <c r="B2" s="56" t="s">
        <v>2</v>
      </c>
      <c r="C2" s="56" t="s">
        <v>344</v>
      </c>
      <c r="D2" s="59" t="s">
        <v>180</v>
      </c>
      <c r="E2" s="59" t="s">
        <v>357</v>
      </c>
      <c r="G2" s="85" t="s">
        <v>1</v>
      </c>
      <c r="H2" s="85" t="s">
        <v>2</v>
      </c>
      <c r="I2" s="85" t="s">
        <v>344</v>
      </c>
      <c r="J2" s="96"/>
      <c r="K2" s="85" t="s">
        <v>1</v>
      </c>
      <c r="L2" s="85" t="s">
        <v>2</v>
      </c>
      <c r="M2" s="85" t="s">
        <v>344</v>
      </c>
      <c r="N2" s="85" t="s">
        <v>357</v>
      </c>
    </row>
    <row r="3" spans="1:14" ht="15" customHeight="1" x14ac:dyDescent="0.25">
      <c r="A3" s="67" t="s">
        <v>197</v>
      </c>
      <c r="B3" s="68" t="s">
        <v>48</v>
      </c>
      <c r="C3" s="69">
        <v>328</v>
      </c>
      <c r="D3" s="3" t="s">
        <v>350</v>
      </c>
      <c r="E3" s="3" t="s">
        <v>178</v>
      </c>
      <c r="G3" s="86" t="s">
        <v>197</v>
      </c>
      <c r="H3" s="31" t="s">
        <v>48</v>
      </c>
      <c r="I3" s="87">
        <v>328</v>
      </c>
      <c r="J3" s="96"/>
      <c r="K3" s="86" t="s">
        <v>197</v>
      </c>
      <c r="L3" s="31" t="s">
        <v>48</v>
      </c>
      <c r="M3" s="87">
        <v>328</v>
      </c>
      <c r="N3" s="31" t="s">
        <v>178</v>
      </c>
    </row>
    <row r="4" spans="1:14" ht="15" customHeight="1" x14ac:dyDescent="0.25">
      <c r="A4" s="70" t="s">
        <v>5</v>
      </c>
      <c r="B4" s="71" t="s">
        <v>125</v>
      </c>
      <c r="C4" s="72">
        <v>714</v>
      </c>
      <c r="D4" s="3"/>
      <c r="E4" s="3" t="s">
        <v>178</v>
      </c>
      <c r="G4" s="130" t="s">
        <v>5</v>
      </c>
      <c r="H4" s="89" t="s">
        <v>125</v>
      </c>
      <c r="I4" s="90">
        <v>714</v>
      </c>
      <c r="J4" s="96"/>
      <c r="K4" s="133" t="s">
        <v>5</v>
      </c>
      <c r="L4" s="31" t="s">
        <v>125</v>
      </c>
      <c r="M4" s="87">
        <v>714</v>
      </c>
      <c r="N4" s="31" t="s">
        <v>178</v>
      </c>
    </row>
    <row r="5" spans="1:14" ht="15" customHeight="1" x14ac:dyDescent="0.25">
      <c r="A5" s="61"/>
      <c r="B5" s="62" t="s">
        <v>100</v>
      </c>
      <c r="C5" s="63">
        <v>591</v>
      </c>
      <c r="D5" s="27" t="s">
        <v>347</v>
      </c>
      <c r="E5" s="3" t="s">
        <v>173</v>
      </c>
      <c r="G5" s="131"/>
      <c r="H5" s="89" t="s">
        <v>136</v>
      </c>
      <c r="I5" s="90">
        <v>137</v>
      </c>
      <c r="J5" s="96"/>
      <c r="K5" s="134"/>
      <c r="L5" s="31" t="s">
        <v>100</v>
      </c>
      <c r="M5" s="87">
        <v>591</v>
      </c>
      <c r="N5" s="98" t="s">
        <v>173</v>
      </c>
    </row>
    <row r="6" spans="1:14" ht="15" customHeight="1" x14ac:dyDescent="0.25">
      <c r="A6" s="73"/>
      <c r="B6" s="71" t="s">
        <v>136</v>
      </c>
      <c r="C6" s="72">
        <v>137</v>
      </c>
      <c r="D6" s="3"/>
      <c r="E6" s="3" t="s">
        <v>178</v>
      </c>
      <c r="G6" s="132"/>
      <c r="H6" s="89" t="s">
        <v>6</v>
      </c>
      <c r="I6" s="90">
        <v>28</v>
      </c>
      <c r="J6" s="96"/>
      <c r="K6" s="134"/>
      <c r="L6" s="31" t="s">
        <v>136</v>
      </c>
      <c r="M6" s="87">
        <v>137</v>
      </c>
      <c r="N6" s="31" t="s">
        <v>178</v>
      </c>
    </row>
    <row r="7" spans="1:14" ht="15" customHeight="1" x14ac:dyDescent="0.25">
      <c r="A7" s="74"/>
      <c r="B7" s="71" t="s">
        <v>6</v>
      </c>
      <c r="C7" s="72">
        <v>28</v>
      </c>
      <c r="D7" s="3"/>
      <c r="E7" s="3" t="s">
        <v>178</v>
      </c>
      <c r="G7" s="88" t="s">
        <v>111</v>
      </c>
      <c r="H7" s="89" t="s">
        <v>99</v>
      </c>
      <c r="I7" s="90">
        <v>144</v>
      </c>
      <c r="J7" s="96"/>
      <c r="K7" s="135"/>
      <c r="L7" s="31" t="s">
        <v>6</v>
      </c>
      <c r="M7" s="87">
        <v>28</v>
      </c>
      <c r="N7" s="31" t="s">
        <v>178</v>
      </c>
    </row>
    <row r="8" spans="1:14" ht="15" customHeight="1" x14ac:dyDescent="0.25">
      <c r="A8" s="75" t="s">
        <v>111</v>
      </c>
      <c r="B8" s="71" t="s">
        <v>99</v>
      </c>
      <c r="C8" s="72">
        <v>144</v>
      </c>
      <c r="D8" s="3"/>
      <c r="E8" s="3" t="s">
        <v>178</v>
      </c>
      <c r="G8" s="86" t="s">
        <v>78</v>
      </c>
      <c r="H8" s="31" t="s">
        <v>262</v>
      </c>
      <c r="I8" s="87">
        <v>138</v>
      </c>
      <c r="J8" s="96"/>
      <c r="K8" s="86" t="s">
        <v>111</v>
      </c>
      <c r="L8" s="31" t="s">
        <v>99</v>
      </c>
      <c r="M8" s="87">
        <v>144</v>
      </c>
      <c r="N8" s="31" t="s">
        <v>178</v>
      </c>
    </row>
    <row r="9" spans="1:14" ht="15" customHeight="1" x14ac:dyDescent="0.25">
      <c r="A9" s="67" t="s">
        <v>78</v>
      </c>
      <c r="B9" s="68" t="s">
        <v>262</v>
      </c>
      <c r="C9" s="69">
        <v>138</v>
      </c>
      <c r="D9" s="27" t="s">
        <v>348</v>
      </c>
      <c r="E9" s="3" t="s">
        <v>178</v>
      </c>
      <c r="G9" s="88" t="s">
        <v>39</v>
      </c>
      <c r="H9" s="89" t="s">
        <v>158</v>
      </c>
      <c r="I9" s="90">
        <v>66</v>
      </c>
      <c r="J9" s="96"/>
      <c r="K9" s="86" t="s">
        <v>78</v>
      </c>
      <c r="L9" s="31" t="s">
        <v>262</v>
      </c>
      <c r="M9" s="87">
        <v>138</v>
      </c>
      <c r="N9" s="98" t="s">
        <v>178</v>
      </c>
    </row>
    <row r="10" spans="1:14" ht="15" customHeight="1" x14ac:dyDescent="0.25">
      <c r="A10" s="64" t="s">
        <v>83</v>
      </c>
      <c r="B10" s="62" t="s">
        <v>133</v>
      </c>
      <c r="C10" s="63">
        <v>226</v>
      </c>
      <c r="D10" s="28" t="s">
        <v>347</v>
      </c>
      <c r="E10" s="3" t="s">
        <v>173</v>
      </c>
      <c r="G10" s="88" t="s">
        <v>42</v>
      </c>
      <c r="H10" s="89" t="s">
        <v>43</v>
      </c>
      <c r="I10" s="90">
        <v>16</v>
      </c>
      <c r="J10" s="96"/>
      <c r="K10" s="133" t="s">
        <v>83</v>
      </c>
      <c r="L10" s="31" t="s">
        <v>133</v>
      </c>
      <c r="M10" s="87">
        <v>226</v>
      </c>
      <c r="N10" s="98" t="s">
        <v>173</v>
      </c>
    </row>
    <row r="11" spans="1:14" ht="15" customHeight="1" x14ac:dyDescent="0.25">
      <c r="A11" s="61"/>
      <c r="B11" s="62" t="s">
        <v>135</v>
      </c>
      <c r="C11" s="63">
        <v>226</v>
      </c>
      <c r="D11" s="28" t="s">
        <v>347</v>
      </c>
      <c r="E11" s="3" t="s">
        <v>173</v>
      </c>
      <c r="G11" s="88" t="s">
        <v>54</v>
      </c>
      <c r="H11" s="89" t="s">
        <v>92</v>
      </c>
      <c r="I11" s="90">
        <v>62</v>
      </c>
      <c r="J11" s="96"/>
      <c r="K11" s="134"/>
      <c r="L11" s="31" t="s">
        <v>135</v>
      </c>
      <c r="M11" s="87">
        <v>226</v>
      </c>
      <c r="N11" s="98" t="s">
        <v>173</v>
      </c>
    </row>
    <row r="12" spans="1:14" ht="15" customHeight="1" x14ac:dyDescent="0.25">
      <c r="A12" s="65"/>
      <c r="B12" s="84" t="s">
        <v>113</v>
      </c>
      <c r="C12" s="84">
        <v>122</v>
      </c>
      <c r="D12" s="28"/>
      <c r="E12" s="3" t="s">
        <v>173</v>
      </c>
      <c r="G12" s="130" t="s">
        <v>66</v>
      </c>
      <c r="H12" s="89" t="s">
        <v>138</v>
      </c>
      <c r="I12" s="90">
        <v>370</v>
      </c>
      <c r="J12" s="96"/>
      <c r="K12" s="135"/>
      <c r="L12" s="26" t="s">
        <v>113</v>
      </c>
      <c r="M12" s="26">
        <v>122</v>
      </c>
      <c r="N12" s="98" t="s">
        <v>173</v>
      </c>
    </row>
    <row r="13" spans="1:14" ht="15" customHeight="1" x14ac:dyDescent="0.25">
      <c r="A13" s="75" t="s">
        <v>39</v>
      </c>
      <c r="B13" s="71" t="s">
        <v>158</v>
      </c>
      <c r="C13" s="72">
        <v>66</v>
      </c>
      <c r="D13" s="3"/>
      <c r="E13" s="3" t="s">
        <v>178</v>
      </c>
      <c r="F13" s="3"/>
      <c r="G13" s="132"/>
      <c r="H13" s="91" t="s">
        <v>214</v>
      </c>
      <c r="I13" s="93">
        <v>161</v>
      </c>
      <c r="J13" s="96"/>
      <c r="K13" s="86" t="s">
        <v>39</v>
      </c>
      <c r="L13" s="31" t="s">
        <v>158</v>
      </c>
      <c r="M13" s="87">
        <v>66</v>
      </c>
      <c r="N13" s="98" t="s">
        <v>178</v>
      </c>
    </row>
    <row r="14" spans="1:14" ht="15" customHeight="1" x14ac:dyDescent="0.25">
      <c r="A14" s="75" t="s">
        <v>42</v>
      </c>
      <c r="B14" s="71" t="s">
        <v>43</v>
      </c>
      <c r="C14" s="72">
        <v>16</v>
      </c>
      <c r="D14" s="60" t="s">
        <v>356</v>
      </c>
      <c r="E14" s="3" t="s">
        <v>178</v>
      </c>
      <c r="F14" s="3"/>
      <c r="G14" s="94" t="s">
        <v>219</v>
      </c>
      <c r="H14" s="95"/>
      <c r="I14" s="94">
        <f>SUM(I3:I13)</f>
        <v>2164</v>
      </c>
      <c r="J14" s="96"/>
      <c r="K14" s="86" t="s">
        <v>42</v>
      </c>
      <c r="L14" s="31" t="s">
        <v>43</v>
      </c>
      <c r="M14" s="87">
        <v>16</v>
      </c>
      <c r="N14" s="98" t="s">
        <v>178</v>
      </c>
    </row>
    <row r="15" spans="1:14" ht="15" customHeight="1" x14ac:dyDescent="0.25">
      <c r="A15" s="76" t="s">
        <v>44</v>
      </c>
      <c r="B15" s="77" t="s">
        <v>120</v>
      </c>
      <c r="C15" s="78">
        <v>244</v>
      </c>
      <c r="D15" s="60"/>
      <c r="E15" s="3" t="s">
        <v>181</v>
      </c>
      <c r="F15" s="3"/>
      <c r="G15" s="92"/>
      <c r="H15" s="92"/>
      <c r="I15" s="96"/>
      <c r="J15" s="96"/>
      <c r="K15" s="86" t="s">
        <v>44</v>
      </c>
      <c r="L15" s="31" t="s">
        <v>120</v>
      </c>
      <c r="M15" s="87">
        <v>244</v>
      </c>
      <c r="N15" s="98" t="s">
        <v>181</v>
      </c>
    </row>
    <row r="16" spans="1:14" ht="15" customHeight="1" x14ac:dyDescent="0.25">
      <c r="A16" s="75" t="s">
        <v>54</v>
      </c>
      <c r="B16" s="71" t="s">
        <v>92</v>
      </c>
      <c r="C16" s="72">
        <v>62</v>
      </c>
      <c r="D16" s="27" t="s">
        <v>355</v>
      </c>
      <c r="E16" s="3" t="s">
        <v>178</v>
      </c>
      <c r="F16" s="3"/>
      <c r="G16" s="137" t="s">
        <v>358</v>
      </c>
      <c r="H16" s="138"/>
      <c r="I16" s="139"/>
      <c r="J16" s="96"/>
      <c r="K16" s="86" t="s">
        <v>54</v>
      </c>
      <c r="L16" s="31" t="s">
        <v>92</v>
      </c>
      <c r="M16" s="87">
        <v>62</v>
      </c>
      <c r="N16" s="98" t="s">
        <v>178</v>
      </c>
    </row>
    <row r="17" spans="1:22" ht="15" customHeight="1" x14ac:dyDescent="0.25">
      <c r="A17" s="83" t="s">
        <v>56</v>
      </c>
      <c r="B17" s="62" t="s">
        <v>60</v>
      </c>
      <c r="C17" s="63">
        <v>180</v>
      </c>
      <c r="D17" s="3"/>
      <c r="E17" s="3" t="s">
        <v>173</v>
      </c>
      <c r="F17" s="3"/>
      <c r="G17" s="140"/>
      <c r="H17" s="141"/>
      <c r="I17" s="142"/>
      <c r="J17" s="96"/>
      <c r="K17" s="86" t="s">
        <v>56</v>
      </c>
      <c r="L17" s="31" t="s">
        <v>60</v>
      </c>
      <c r="M17" s="87">
        <v>180</v>
      </c>
      <c r="N17" s="31" t="s">
        <v>173</v>
      </c>
    </row>
    <row r="18" spans="1:22" ht="15" customHeight="1" x14ac:dyDescent="0.25">
      <c r="A18" s="70" t="s">
        <v>66</v>
      </c>
      <c r="B18" s="71" t="s">
        <v>138</v>
      </c>
      <c r="C18" s="72">
        <v>370</v>
      </c>
      <c r="D18" s="27" t="s">
        <v>348</v>
      </c>
      <c r="E18" s="3" t="s">
        <v>178</v>
      </c>
      <c r="F18" s="3"/>
      <c r="G18" s="96"/>
      <c r="H18" s="96"/>
      <c r="I18" s="96"/>
      <c r="J18" s="96"/>
      <c r="K18" s="133" t="s">
        <v>66</v>
      </c>
      <c r="L18" s="31" t="s">
        <v>138</v>
      </c>
      <c r="M18" s="87">
        <v>370</v>
      </c>
      <c r="N18" s="98" t="s">
        <v>178</v>
      </c>
    </row>
    <row r="19" spans="1:22" ht="15" customHeight="1" x14ac:dyDescent="0.25">
      <c r="A19" s="79"/>
      <c r="B19" s="68" t="s">
        <v>214</v>
      </c>
      <c r="C19" s="69">
        <v>161</v>
      </c>
      <c r="D19" s="3"/>
      <c r="E19" s="3" t="s">
        <v>178</v>
      </c>
      <c r="F19" s="3"/>
      <c r="G19" s="96"/>
      <c r="H19" s="96"/>
      <c r="I19" s="96"/>
      <c r="J19" s="96"/>
      <c r="K19" s="135"/>
      <c r="L19" s="31" t="s">
        <v>214</v>
      </c>
      <c r="M19" s="87">
        <v>161</v>
      </c>
      <c r="N19" s="31" t="s">
        <v>178</v>
      </c>
    </row>
    <row r="20" spans="1:22" s="3" customFormat="1" ht="15" customHeight="1" x14ac:dyDescent="0.25">
      <c r="A20" s="57" t="s">
        <v>219</v>
      </c>
      <c r="B20" s="38"/>
      <c r="C20" s="33">
        <f>SUM(C3:C19)</f>
        <v>3753</v>
      </c>
      <c r="G20" s="96"/>
      <c r="H20" s="96"/>
      <c r="I20" s="96"/>
      <c r="J20" s="96"/>
      <c r="K20" s="94" t="s">
        <v>219</v>
      </c>
      <c r="L20" s="95"/>
      <c r="M20" s="94">
        <f>SUM(M3:M19)</f>
        <v>3753</v>
      </c>
      <c r="N20" s="99"/>
    </row>
    <row r="21" spans="1:22" ht="14.25" customHeight="1" x14ac:dyDescent="0.25">
      <c r="A21" s="3"/>
      <c r="B21" s="3"/>
      <c r="C21" s="3"/>
      <c r="D21" s="3"/>
      <c r="E21" s="3"/>
      <c r="F21" s="3"/>
      <c r="G21" s="96"/>
      <c r="H21" s="96"/>
      <c r="I21" s="96"/>
      <c r="J21" s="96"/>
      <c r="K21" s="96"/>
      <c r="L21" s="96"/>
      <c r="M21" s="96"/>
      <c r="N21" s="96"/>
    </row>
    <row r="22" spans="1:22" x14ac:dyDescent="0.25">
      <c r="A22" s="51" t="s">
        <v>351</v>
      </c>
      <c r="B22" s="3"/>
      <c r="C22" s="3"/>
      <c r="D22" s="3"/>
      <c r="E22" s="3"/>
      <c r="F22" s="3"/>
      <c r="G22" s="96"/>
      <c r="H22" s="96"/>
      <c r="I22" s="96"/>
      <c r="J22" s="96"/>
      <c r="K22" s="96"/>
      <c r="L22" s="96"/>
      <c r="M22" s="96"/>
      <c r="N22" s="96"/>
    </row>
    <row r="23" spans="1:22" x14ac:dyDescent="0.25">
      <c r="A23" s="80" t="s">
        <v>352</v>
      </c>
      <c r="B23" s="3"/>
      <c r="C23" s="3"/>
      <c r="D23" s="3"/>
      <c r="E23" s="3"/>
      <c r="F23" s="3"/>
      <c r="G23" s="3"/>
      <c r="H23" s="3"/>
      <c r="I23" s="3"/>
      <c r="J23" s="3"/>
      <c r="K23" s="3"/>
      <c r="L23" s="3"/>
    </row>
    <row r="24" spans="1:22" x14ac:dyDescent="0.25">
      <c r="A24" s="81" t="s">
        <v>353</v>
      </c>
      <c r="B24" s="3"/>
      <c r="C24" s="3"/>
      <c r="D24" s="3"/>
      <c r="E24" s="3"/>
      <c r="F24" s="3"/>
      <c r="G24" s="3"/>
      <c r="H24" s="3"/>
      <c r="I24" s="3"/>
      <c r="J24" s="3"/>
      <c r="K24" s="3"/>
    </row>
    <row r="25" spans="1:22" x14ac:dyDescent="0.25">
      <c r="A25" s="82" t="s">
        <v>354</v>
      </c>
      <c r="B25" s="3"/>
      <c r="C25" s="3"/>
      <c r="D25" s="3"/>
      <c r="E25" s="3"/>
      <c r="F25" s="3"/>
      <c r="G25" s="3"/>
      <c r="H25" s="3"/>
      <c r="I25" s="3"/>
      <c r="J25" s="3"/>
      <c r="K25" s="3"/>
    </row>
    <row r="26" spans="1:22" x14ac:dyDescent="0.25">
      <c r="D26" s="21"/>
    </row>
    <row r="27" spans="1:22" x14ac:dyDescent="0.25">
      <c r="D27" s="21"/>
    </row>
    <row r="29" spans="1:22" x14ac:dyDescent="0.25">
      <c r="A29" s="136" t="s">
        <v>343</v>
      </c>
      <c r="B29" s="136"/>
      <c r="C29" s="136"/>
      <c r="D29" s="136"/>
      <c r="E29" s="136"/>
      <c r="F29" s="136"/>
      <c r="G29" s="136"/>
      <c r="H29" s="136"/>
      <c r="I29" s="136"/>
      <c r="J29" s="136"/>
      <c r="K29" s="136"/>
      <c r="O29" s="9"/>
      <c r="P29" s="9"/>
      <c r="Q29" s="9"/>
      <c r="R29" s="9"/>
      <c r="S29" s="9"/>
      <c r="T29" s="9"/>
      <c r="U29" s="9"/>
      <c r="V29" s="21"/>
    </row>
    <row r="30" spans="1:22" x14ac:dyDescent="0.25">
      <c r="O30" s="21"/>
      <c r="P30" s="21"/>
      <c r="Q30" s="21"/>
      <c r="R30" s="21"/>
      <c r="S30" s="21"/>
      <c r="T30" s="21"/>
      <c r="U30" s="21"/>
      <c r="V30" s="21"/>
    </row>
    <row r="31" spans="1:22" x14ac:dyDescent="0.25">
      <c r="O31" s="21"/>
      <c r="P31" s="21"/>
      <c r="Q31" s="21"/>
      <c r="R31" s="21"/>
      <c r="S31" s="21"/>
      <c r="T31" s="21"/>
      <c r="U31" s="21"/>
      <c r="V31" s="21"/>
    </row>
    <row r="32" spans="1:22" ht="15" customHeight="1" x14ac:dyDescent="0.25">
      <c r="A32" s="127" t="s">
        <v>340</v>
      </c>
      <c r="B32" s="127"/>
      <c r="C32" s="127"/>
      <c r="D32" s="66"/>
      <c r="G32" s="127" t="s">
        <v>345</v>
      </c>
      <c r="H32" s="127"/>
      <c r="I32" s="127"/>
      <c r="J32" s="3"/>
      <c r="O32" s="21"/>
      <c r="P32" s="21"/>
      <c r="Q32" s="21"/>
      <c r="R32" s="21"/>
      <c r="S32" s="21"/>
      <c r="T32" s="21"/>
      <c r="U32" s="21"/>
      <c r="V32" s="21"/>
    </row>
    <row r="33" spans="1:22" x14ac:dyDescent="0.25">
      <c r="A33" s="23" t="s">
        <v>102</v>
      </c>
      <c r="B33" s="24">
        <v>2021</v>
      </c>
      <c r="C33" s="3"/>
      <c r="D33" s="3"/>
      <c r="G33" s="3"/>
      <c r="H33" s="3"/>
      <c r="I33" s="3"/>
      <c r="O33" s="21"/>
      <c r="P33" s="21"/>
      <c r="Q33" s="21"/>
      <c r="R33" s="21"/>
      <c r="S33" s="21"/>
      <c r="T33" s="21"/>
      <c r="U33" s="21"/>
      <c r="V33" s="21"/>
    </row>
    <row r="34" spans="1:22" x14ac:dyDescent="0.25">
      <c r="A34" s="23" t="s">
        <v>104</v>
      </c>
      <c r="B34" s="24">
        <v>1</v>
      </c>
      <c r="C34" s="3"/>
      <c r="D34" s="3"/>
      <c r="G34" s="23" t="s">
        <v>104</v>
      </c>
      <c r="H34" s="24">
        <v>1</v>
      </c>
      <c r="I34" s="3"/>
      <c r="O34" s="21"/>
      <c r="P34" s="21"/>
      <c r="Q34" s="21"/>
      <c r="R34" s="21"/>
      <c r="S34" s="21"/>
      <c r="T34" s="21"/>
      <c r="U34" s="21"/>
      <c r="V34" s="21"/>
    </row>
    <row r="35" spans="1:22" x14ac:dyDescent="0.25">
      <c r="A35" s="3"/>
      <c r="B35" s="3"/>
      <c r="C35" s="3"/>
      <c r="D35" s="3"/>
      <c r="G35" s="23" t="s">
        <v>102</v>
      </c>
      <c r="H35" s="24">
        <v>2021</v>
      </c>
      <c r="I35" s="3"/>
      <c r="O35" s="21"/>
      <c r="P35" s="21"/>
      <c r="Q35" s="21"/>
      <c r="R35" s="21"/>
      <c r="S35" s="21"/>
      <c r="T35" s="21"/>
      <c r="U35" s="21"/>
      <c r="V35" s="21"/>
    </row>
    <row r="36" spans="1:22" x14ac:dyDescent="0.25">
      <c r="A36" s="23" t="s">
        <v>220</v>
      </c>
      <c r="B36" s="3" t="s">
        <v>250</v>
      </c>
      <c r="C36" s="3" t="s">
        <v>339</v>
      </c>
      <c r="G36" s="23" t="s">
        <v>196</v>
      </c>
      <c r="H36" s="24" t="s">
        <v>251</v>
      </c>
      <c r="I36" s="3"/>
      <c r="L36" s="21"/>
      <c r="M36" s="21"/>
      <c r="N36" s="21"/>
      <c r="O36" s="21"/>
      <c r="P36" s="21"/>
      <c r="Q36" s="21"/>
      <c r="R36" s="21"/>
      <c r="S36" s="21"/>
      <c r="T36" s="21"/>
      <c r="U36" s="21"/>
      <c r="V36" s="21"/>
    </row>
    <row r="37" spans="1:22" x14ac:dyDescent="0.25">
      <c r="A37" s="24" t="s">
        <v>178</v>
      </c>
      <c r="B37" s="25">
        <v>3</v>
      </c>
      <c r="C37" s="25">
        <v>116</v>
      </c>
      <c r="G37" s="3"/>
      <c r="H37" s="3"/>
      <c r="I37" s="3"/>
      <c r="L37" s="21"/>
      <c r="M37" s="21"/>
      <c r="N37" s="21"/>
      <c r="O37" s="21"/>
      <c r="P37" s="21"/>
      <c r="Q37" s="21"/>
      <c r="R37" s="21"/>
      <c r="S37" s="21"/>
      <c r="T37" s="21"/>
      <c r="U37" s="21"/>
      <c r="V37" s="21"/>
    </row>
    <row r="38" spans="1:22" x14ac:dyDescent="0.25">
      <c r="A38" s="24" t="s">
        <v>173</v>
      </c>
      <c r="B38" s="25">
        <v>5</v>
      </c>
      <c r="C38" s="25">
        <v>974</v>
      </c>
      <c r="G38" s="23" t="s">
        <v>1</v>
      </c>
      <c r="H38" s="23" t="s">
        <v>2</v>
      </c>
      <c r="I38" t="s">
        <v>344</v>
      </c>
      <c r="L38" s="21"/>
      <c r="M38" s="21"/>
      <c r="N38" s="21"/>
      <c r="O38" s="21"/>
      <c r="P38" s="21"/>
      <c r="Q38" s="21"/>
      <c r="R38" s="21"/>
      <c r="S38" s="21"/>
      <c r="T38" s="21"/>
      <c r="U38" s="21"/>
      <c r="V38" s="21"/>
    </row>
    <row r="39" spans="1:22" x14ac:dyDescent="0.25">
      <c r="A39" s="24" t="s">
        <v>179</v>
      </c>
      <c r="B39" s="25">
        <v>8</v>
      </c>
      <c r="C39" s="25">
        <v>1275</v>
      </c>
      <c r="G39" s="24" t="s">
        <v>197</v>
      </c>
      <c r="H39" s="24" t="s">
        <v>48</v>
      </c>
      <c r="I39" s="25">
        <v>328</v>
      </c>
      <c r="L39" s="21"/>
      <c r="M39" s="21"/>
      <c r="N39" s="21"/>
      <c r="O39" s="21"/>
      <c r="P39" s="21"/>
      <c r="Q39" s="21"/>
      <c r="R39" s="21"/>
      <c r="S39" s="21"/>
      <c r="T39" s="21"/>
      <c r="U39" s="21"/>
      <c r="V39" s="21"/>
    </row>
    <row r="40" spans="1:22" x14ac:dyDescent="0.25">
      <c r="A40" s="24" t="s">
        <v>177</v>
      </c>
      <c r="B40" s="25">
        <v>9</v>
      </c>
      <c r="C40" s="25">
        <v>2164</v>
      </c>
      <c r="G40" s="24" t="s">
        <v>115</v>
      </c>
      <c r="H40" s="24" t="s">
        <v>165</v>
      </c>
      <c r="I40" s="25">
        <v>101</v>
      </c>
      <c r="L40" s="21"/>
      <c r="M40" s="21"/>
      <c r="N40" s="21"/>
      <c r="O40" s="21"/>
      <c r="P40" s="21"/>
      <c r="Q40" s="21"/>
      <c r="R40" s="21"/>
      <c r="S40" s="21"/>
      <c r="T40" s="21"/>
      <c r="U40" s="21"/>
      <c r="V40" s="21"/>
    </row>
    <row r="41" spans="1:22" x14ac:dyDescent="0.25">
      <c r="A41" s="24" t="s">
        <v>188</v>
      </c>
      <c r="B41" s="25">
        <v>1</v>
      </c>
      <c r="C41" s="25">
        <v>357</v>
      </c>
      <c r="G41" s="24" t="s">
        <v>5</v>
      </c>
      <c r="H41" s="24" t="s">
        <v>125</v>
      </c>
      <c r="I41" s="25">
        <v>714</v>
      </c>
      <c r="L41" s="21"/>
      <c r="M41" s="21"/>
      <c r="N41" s="21"/>
      <c r="O41" s="21"/>
      <c r="P41" s="21"/>
      <c r="Q41" s="21"/>
      <c r="R41" s="21"/>
      <c r="S41" s="21"/>
      <c r="T41" s="21"/>
      <c r="U41" s="21"/>
      <c r="V41" s="21"/>
    </row>
    <row r="42" spans="1:22" x14ac:dyDescent="0.25">
      <c r="A42" s="24" t="s">
        <v>216</v>
      </c>
      <c r="B42" s="25">
        <v>1</v>
      </c>
      <c r="C42" s="25">
        <v>137</v>
      </c>
      <c r="H42" s="24" t="s">
        <v>100</v>
      </c>
      <c r="I42" s="58">
        <v>591</v>
      </c>
    </row>
    <row r="43" spans="1:22" x14ac:dyDescent="0.25">
      <c r="A43" s="24" t="s">
        <v>174</v>
      </c>
      <c r="B43" s="25">
        <v>1</v>
      </c>
      <c r="C43" s="25">
        <v>300</v>
      </c>
      <c r="H43" s="24" t="s">
        <v>136</v>
      </c>
      <c r="I43" s="58">
        <v>137</v>
      </c>
    </row>
    <row r="44" spans="1:22" x14ac:dyDescent="0.25">
      <c r="A44" s="24" t="s">
        <v>219</v>
      </c>
      <c r="B44" s="25">
        <v>28</v>
      </c>
      <c r="C44" s="25">
        <v>5323</v>
      </c>
      <c r="H44" s="24" t="s">
        <v>6</v>
      </c>
      <c r="I44" s="58">
        <v>28</v>
      </c>
    </row>
    <row r="45" spans="1:22" x14ac:dyDescent="0.25">
      <c r="G45" s="24" t="s">
        <v>111</v>
      </c>
      <c r="H45" s="24" t="s">
        <v>99</v>
      </c>
      <c r="I45" s="58">
        <v>144</v>
      </c>
      <c r="O45" s="3"/>
      <c r="P45" s="3"/>
      <c r="Q45" s="3"/>
      <c r="R45" s="3"/>
      <c r="S45" s="3"/>
      <c r="T45" s="3"/>
      <c r="U45" s="3"/>
    </row>
    <row r="46" spans="1:22" x14ac:dyDescent="0.25">
      <c r="G46" s="24" t="s">
        <v>78</v>
      </c>
      <c r="H46" s="24" t="s">
        <v>262</v>
      </c>
      <c r="I46" s="58">
        <v>138</v>
      </c>
      <c r="O46" s="3"/>
      <c r="P46" s="3"/>
      <c r="Q46" s="3"/>
      <c r="R46" s="3"/>
      <c r="S46" s="3"/>
      <c r="T46" s="3"/>
      <c r="U46" s="3"/>
    </row>
    <row r="47" spans="1:22" x14ac:dyDescent="0.25">
      <c r="G47" s="24" t="s">
        <v>22</v>
      </c>
      <c r="H47" s="24" t="s">
        <v>23</v>
      </c>
      <c r="I47" s="25">
        <v>136</v>
      </c>
      <c r="L47" s="21"/>
      <c r="M47" s="21"/>
      <c r="N47" s="21"/>
      <c r="O47" s="21"/>
      <c r="P47" s="21"/>
      <c r="Q47" s="21"/>
      <c r="R47" s="21"/>
      <c r="S47" s="21"/>
      <c r="T47" s="21"/>
      <c r="U47" s="21"/>
    </row>
    <row r="48" spans="1:22" x14ac:dyDescent="0.25">
      <c r="G48" s="24" t="s">
        <v>83</v>
      </c>
      <c r="H48" s="24" t="s">
        <v>135</v>
      </c>
      <c r="I48" s="58">
        <v>226</v>
      </c>
      <c r="L48" s="21"/>
      <c r="M48" s="21"/>
      <c r="N48" s="21"/>
      <c r="O48" s="21"/>
      <c r="P48" s="21"/>
      <c r="Q48" s="21"/>
      <c r="R48" s="21"/>
      <c r="S48" s="21"/>
      <c r="T48" s="21"/>
      <c r="U48" s="21"/>
    </row>
    <row r="49" spans="1:21" x14ac:dyDescent="0.25">
      <c r="H49" s="24" t="s">
        <v>133</v>
      </c>
      <c r="I49" s="58">
        <v>226</v>
      </c>
      <c r="L49" s="21"/>
      <c r="M49" s="21"/>
      <c r="N49" s="21"/>
      <c r="O49" s="21"/>
      <c r="P49" s="21"/>
      <c r="Q49" s="21"/>
      <c r="R49" s="21"/>
      <c r="S49" s="21"/>
      <c r="T49" s="21"/>
      <c r="U49" s="21"/>
    </row>
    <row r="50" spans="1:21" x14ac:dyDescent="0.25">
      <c r="H50" s="24" t="s">
        <v>113</v>
      </c>
      <c r="I50" s="25">
        <v>122</v>
      </c>
      <c r="L50" s="21"/>
      <c r="M50" s="21"/>
      <c r="N50" s="21"/>
      <c r="O50" s="21"/>
      <c r="P50" s="21"/>
      <c r="Q50" s="21"/>
      <c r="R50" s="21"/>
      <c r="S50" s="21"/>
      <c r="T50" s="21"/>
      <c r="U50" s="21"/>
    </row>
    <row r="51" spans="1:21" x14ac:dyDescent="0.25">
      <c r="G51" s="24" t="s">
        <v>31</v>
      </c>
      <c r="H51" s="24" t="s">
        <v>32</v>
      </c>
      <c r="I51" s="25">
        <v>49</v>
      </c>
      <c r="L51" s="21"/>
      <c r="M51" s="21"/>
      <c r="N51" s="21"/>
      <c r="O51" s="21"/>
      <c r="P51" s="21"/>
      <c r="Q51" s="21"/>
      <c r="R51" s="21"/>
      <c r="S51" s="21"/>
      <c r="T51" s="21"/>
      <c r="U51" s="21"/>
    </row>
    <row r="52" spans="1:21" x14ac:dyDescent="0.25">
      <c r="G52" s="24" t="s">
        <v>39</v>
      </c>
      <c r="H52" s="24" t="s">
        <v>114</v>
      </c>
      <c r="I52" s="25">
        <v>192</v>
      </c>
      <c r="L52" s="21"/>
      <c r="M52" s="21"/>
      <c r="N52" s="21"/>
      <c r="O52" s="21"/>
      <c r="P52" s="21"/>
      <c r="Q52" s="21"/>
      <c r="R52" s="21"/>
      <c r="S52" s="21"/>
      <c r="T52" s="21"/>
      <c r="U52" s="21"/>
    </row>
    <row r="53" spans="1:21" x14ac:dyDescent="0.25">
      <c r="H53" s="24" t="s">
        <v>158</v>
      </c>
      <c r="I53" s="58">
        <v>66</v>
      </c>
      <c r="L53" s="21"/>
      <c r="M53" s="21"/>
      <c r="N53" s="21"/>
      <c r="O53" s="21"/>
      <c r="P53" s="21"/>
      <c r="Q53" s="21"/>
      <c r="R53" s="21"/>
      <c r="S53" s="21"/>
      <c r="T53" s="21"/>
      <c r="U53" s="21"/>
    </row>
    <row r="54" spans="1:21" x14ac:dyDescent="0.25">
      <c r="G54" s="24" t="s">
        <v>42</v>
      </c>
      <c r="H54" s="24" t="s">
        <v>43</v>
      </c>
      <c r="I54" s="58">
        <v>16</v>
      </c>
      <c r="L54" s="21"/>
      <c r="M54" s="21"/>
      <c r="N54" s="21"/>
      <c r="O54" s="21"/>
      <c r="P54" s="21"/>
      <c r="Q54" s="21"/>
      <c r="R54" s="21"/>
      <c r="S54" s="21"/>
      <c r="T54" s="21"/>
      <c r="U54" s="21"/>
    </row>
    <row r="55" spans="1:21" x14ac:dyDescent="0.25">
      <c r="G55" s="24" t="s">
        <v>44</v>
      </c>
      <c r="H55" s="24" t="s">
        <v>209</v>
      </c>
      <c r="I55" s="25">
        <v>300</v>
      </c>
      <c r="L55" s="21"/>
      <c r="M55" s="21"/>
      <c r="N55" s="21"/>
      <c r="O55" s="21"/>
      <c r="P55" s="21"/>
      <c r="Q55" s="21"/>
      <c r="R55" s="21"/>
      <c r="S55" s="21"/>
      <c r="T55" s="21"/>
      <c r="U55" s="21"/>
    </row>
    <row r="56" spans="1:21" x14ac:dyDescent="0.25">
      <c r="H56" s="24" t="s">
        <v>120</v>
      </c>
      <c r="I56" s="58">
        <v>244</v>
      </c>
      <c r="L56" s="21"/>
      <c r="M56" s="21"/>
      <c r="N56" s="21"/>
      <c r="O56" s="21"/>
      <c r="P56" s="21"/>
      <c r="Q56" s="21"/>
      <c r="R56" s="21"/>
      <c r="S56" s="21"/>
      <c r="T56" s="21"/>
      <c r="U56" s="21"/>
    </row>
    <row r="57" spans="1:21" x14ac:dyDescent="0.25">
      <c r="G57" s="24" t="s">
        <v>54</v>
      </c>
      <c r="H57" s="24" t="s">
        <v>92</v>
      </c>
      <c r="I57" s="25">
        <v>62</v>
      </c>
      <c r="L57" s="21"/>
      <c r="M57" s="21"/>
      <c r="N57" s="21"/>
      <c r="O57" s="21"/>
      <c r="P57" s="21"/>
      <c r="Q57" s="21"/>
      <c r="R57" s="21"/>
      <c r="S57" s="21"/>
      <c r="T57" s="21"/>
      <c r="U57" s="21"/>
    </row>
    <row r="58" spans="1:21" x14ac:dyDescent="0.25">
      <c r="G58" s="24" t="s">
        <v>56</v>
      </c>
      <c r="H58" s="24" t="s">
        <v>127</v>
      </c>
      <c r="I58" s="25">
        <v>510</v>
      </c>
      <c r="L58" s="32"/>
      <c r="M58" s="58"/>
      <c r="N58" s="21"/>
      <c r="O58" s="21"/>
      <c r="P58" s="21"/>
      <c r="Q58" s="21"/>
      <c r="R58" s="21"/>
      <c r="S58" s="21"/>
      <c r="T58" s="21"/>
      <c r="U58" s="21"/>
    </row>
    <row r="59" spans="1:21" x14ac:dyDescent="0.25">
      <c r="H59" s="24" t="s">
        <v>60</v>
      </c>
      <c r="I59" s="25">
        <v>180</v>
      </c>
      <c r="L59" s="9"/>
      <c r="M59" s="9"/>
      <c r="N59" s="9"/>
      <c r="O59" s="9"/>
      <c r="P59" s="9"/>
      <c r="Q59" s="9"/>
      <c r="R59" s="9"/>
      <c r="S59" s="9"/>
      <c r="T59" s="9"/>
      <c r="U59" s="9"/>
    </row>
    <row r="60" spans="1:21" x14ac:dyDescent="0.25">
      <c r="H60" s="24" t="s">
        <v>245</v>
      </c>
      <c r="I60" s="25">
        <v>111</v>
      </c>
    </row>
    <row r="61" spans="1:21" ht="15" customHeight="1" x14ac:dyDescent="0.25">
      <c r="A61" s="127" t="s">
        <v>341</v>
      </c>
      <c r="B61" s="127"/>
      <c r="C61" s="127"/>
      <c r="D61" s="66"/>
      <c r="E61" s="66"/>
      <c r="G61" s="127" t="s">
        <v>342</v>
      </c>
      <c r="H61" s="127"/>
      <c r="I61" s="127"/>
    </row>
    <row r="62" spans="1:21" x14ac:dyDescent="0.25">
      <c r="A62" s="23" t="s">
        <v>102</v>
      </c>
      <c r="B62" s="24">
        <v>2021</v>
      </c>
      <c r="C62" s="3"/>
      <c r="G62" s="3"/>
      <c r="H62" s="3"/>
      <c r="I62" s="3"/>
    </row>
    <row r="63" spans="1:21" x14ac:dyDescent="0.25">
      <c r="A63" s="23" t="s">
        <v>104</v>
      </c>
      <c r="B63" s="24">
        <v>1</v>
      </c>
      <c r="C63" s="3"/>
      <c r="G63" s="23" t="s">
        <v>104</v>
      </c>
      <c r="H63" s="24">
        <v>1</v>
      </c>
      <c r="I63" s="3"/>
    </row>
    <row r="64" spans="1:21" x14ac:dyDescent="0.25">
      <c r="A64" s="3"/>
      <c r="B64" s="3"/>
      <c r="C64" s="3"/>
      <c r="G64" s="23" t="s">
        <v>102</v>
      </c>
      <c r="H64" s="24">
        <v>2021</v>
      </c>
      <c r="I64" s="3"/>
    </row>
    <row r="65" spans="1:9" x14ac:dyDescent="0.25">
      <c r="A65" s="23" t="s">
        <v>220</v>
      </c>
      <c r="B65" s="3" t="s">
        <v>250</v>
      </c>
      <c r="C65" s="3" t="s">
        <v>339</v>
      </c>
      <c r="G65" s="23" t="s">
        <v>196</v>
      </c>
      <c r="H65" s="24" t="s">
        <v>221</v>
      </c>
      <c r="I65" s="3"/>
    </row>
    <row r="66" spans="1:9" x14ac:dyDescent="0.25">
      <c r="A66" s="24" t="s">
        <v>178</v>
      </c>
      <c r="B66" s="25">
        <v>3</v>
      </c>
      <c r="C66" s="25">
        <v>116</v>
      </c>
      <c r="G66" s="3"/>
      <c r="H66" s="3"/>
      <c r="I66" s="3"/>
    </row>
    <row r="67" spans="1:9" x14ac:dyDescent="0.25">
      <c r="A67" s="24" t="s">
        <v>179</v>
      </c>
      <c r="B67" s="25">
        <v>8</v>
      </c>
      <c r="C67" s="25">
        <v>1275</v>
      </c>
      <c r="G67" s="23" t="s">
        <v>1</v>
      </c>
      <c r="H67" s="23" t="s">
        <v>2</v>
      </c>
      <c r="I67" t="s">
        <v>344</v>
      </c>
    </row>
    <row r="68" spans="1:9" x14ac:dyDescent="0.25">
      <c r="A68" s="24" t="s">
        <v>188</v>
      </c>
      <c r="B68" s="25">
        <v>1</v>
      </c>
      <c r="C68" s="25">
        <v>357</v>
      </c>
      <c r="G68" s="24" t="s">
        <v>115</v>
      </c>
      <c r="H68" s="24" t="s">
        <v>165</v>
      </c>
      <c r="I68" s="25">
        <v>101</v>
      </c>
    </row>
    <row r="69" spans="1:9" x14ac:dyDescent="0.25">
      <c r="A69" s="24" t="s">
        <v>216</v>
      </c>
      <c r="B69" s="25">
        <v>1</v>
      </c>
      <c r="C69" s="25">
        <v>137</v>
      </c>
      <c r="G69" s="24" t="s">
        <v>5</v>
      </c>
      <c r="H69" s="24" t="s">
        <v>125</v>
      </c>
      <c r="I69" s="25">
        <v>714</v>
      </c>
    </row>
    <row r="70" spans="1:9" x14ac:dyDescent="0.25">
      <c r="A70" s="24" t="s">
        <v>219</v>
      </c>
      <c r="B70" s="25">
        <v>13</v>
      </c>
      <c r="C70" s="25">
        <v>1885</v>
      </c>
      <c r="H70" s="24" t="s">
        <v>136</v>
      </c>
      <c r="I70" s="25">
        <v>137</v>
      </c>
    </row>
    <row r="71" spans="1:9" x14ac:dyDescent="0.25">
      <c r="H71" s="24" t="s">
        <v>6</v>
      </c>
      <c r="I71" s="25">
        <v>28</v>
      </c>
    </row>
    <row r="72" spans="1:9" x14ac:dyDescent="0.25">
      <c r="G72" s="24" t="s">
        <v>111</v>
      </c>
      <c r="H72" s="24" t="s">
        <v>99</v>
      </c>
      <c r="I72" s="25">
        <v>144</v>
      </c>
    </row>
    <row r="73" spans="1:9" x14ac:dyDescent="0.25">
      <c r="G73" s="24" t="s">
        <v>22</v>
      </c>
      <c r="H73" s="24" t="s">
        <v>23</v>
      </c>
      <c r="I73" s="25">
        <v>136</v>
      </c>
    </row>
    <row r="74" spans="1:9" x14ac:dyDescent="0.25">
      <c r="G74" s="24" t="s">
        <v>39</v>
      </c>
      <c r="H74" s="24" t="s">
        <v>158</v>
      </c>
      <c r="I74" s="25">
        <v>66</v>
      </c>
    </row>
    <row r="75" spans="1:9" x14ac:dyDescent="0.25">
      <c r="G75" s="24" t="s">
        <v>42</v>
      </c>
      <c r="H75" s="24" t="s">
        <v>43</v>
      </c>
      <c r="I75" s="25">
        <v>16</v>
      </c>
    </row>
    <row r="76" spans="1:9" x14ac:dyDescent="0.25">
      <c r="G76" s="24" t="s">
        <v>54</v>
      </c>
      <c r="H76" s="24" t="s">
        <v>92</v>
      </c>
      <c r="I76" s="25">
        <v>62</v>
      </c>
    </row>
    <row r="77" spans="1:9" x14ac:dyDescent="0.25">
      <c r="G77" s="24" t="s">
        <v>56</v>
      </c>
      <c r="H77" s="24" t="s">
        <v>245</v>
      </c>
      <c r="I77" s="25">
        <v>111</v>
      </c>
    </row>
    <row r="78" spans="1:9" x14ac:dyDescent="0.25">
      <c r="G78" s="24" t="s">
        <v>66</v>
      </c>
      <c r="H78" s="24" t="s">
        <v>138</v>
      </c>
      <c r="I78" s="25">
        <v>370</v>
      </c>
    </row>
    <row r="79" spans="1:9" x14ac:dyDescent="0.25">
      <c r="G79" s="24" t="s">
        <v>219</v>
      </c>
      <c r="I79" s="25">
        <v>1885</v>
      </c>
    </row>
  </sheetData>
  <mergeCells count="14">
    <mergeCell ref="G61:I61"/>
    <mergeCell ref="A32:C32"/>
    <mergeCell ref="A61:C61"/>
    <mergeCell ref="A29:K29"/>
    <mergeCell ref="K4:K7"/>
    <mergeCell ref="G16:I17"/>
    <mergeCell ref="K18:K19"/>
    <mergeCell ref="A1:D1"/>
    <mergeCell ref="G32:I32"/>
    <mergeCell ref="G1:I1"/>
    <mergeCell ref="K1:M1"/>
    <mergeCell ref="G4:G6"/>
    <mergeCell ref="G12:G13"/>
    <mergeCell ref="K10:K12"/>
  </mergeCells>
  <pageMargins left="0.7" right="0.7" top="0.75" bottom="0.75" header="0.3" footer="0.3"/>
  <pageSetup paperSize="9" orientation="portrait" verticalDpi="0"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8"/>
  <sheetViews>
    <sheetView rightToLeft="1" workbookViewId="0">
      <selection activeCell="B16" sqref="B16"/>
    </sheetView>
  </sheetViews>
  <sheetFormatPr defaultRowHeight="13.8" x14ac:dyDescent="0.25"/>
  <cols>
    <col min="2" max="2" width="25" bestFit="1" customWidth="1"/>
    <col min="3" max="3" width="33.19921875" bestFit="1" customWidth="1"/>
    <col min="4" max="4" width="61.19921875" style="2" customWidth="1"/>
    <col min="5" max="5" width="55.5" customWidth="1"/>
  </cols>
  <sheetData>
    <row r="1" spans="1:5" x14ac:dyDescent="0.25">
      <c r="A1" s="8" t="s">
        <v>1</v>
      </c>
      <c r="B1" s="8" t="s">
        <v>254</v>
      </c>
      <c r="C1" s="8" t="s">
        <v>391</v>
      </c>
      <c r="D1" s="119" t="s">
        <v>180</v>
      </c>
      <c r="E1" s="8" t="s">
        <v>413</v>
      </c>
    </row>
    <row r="2" spans="1:5" x14ac:dyDescent="0.25">
      <c r="A2" t="s">
        <v>64</v>
      </c>
      <c r="B2" t="s">
        <v>71</v>
      </c>
      <c r="C2" s="117" t="s">
        <v>392</v>
      </c>
      <c r="D2" s="2" t="s">
        <v>393</v>
      </c>
      <c r="E2" s="117" t="s">
        <v>417</v>
      </c>
    </row>
    <row r="3" spans="1:5" x14ac:dyDescent="0.25">
      <c r="A3" t="s">
        <v>56</v>
      </c>
      <c r="B3" s="7" t="s">
        <v>60</v>
      </c>
      <c r="C3" t="s">
        <v>394</v>
      </c>
    </row>
    <row r="4" spans="1:5" x14ac:dyDescent="0.25">
      <c r="A4" t="s">
        <v>54</v>
      </c>
      <c r="B4" s="7" t="s">
        <v>55</v>
      </c>
      <c r="C4" t="s">
        <v>394</v>
      </c>
    </row>
    <row r="5" spans="1:5" x14ac:dyDescent="0.25">
      <c r="A5" t="s">
        <v>90</v>
      </c>
      <c r="B5" s="7" t="s">
        <v>230</v>
      </c>
      <c r="C5" t="s">
        <v>392</v>
      </c>
      <c r="D5" s="2" t="s">
        <v>395</v>
      </c>
    </row>
    <row r="6" spans="1:5" x14ac:dyDescent="0.25">
      <c r="A6" t="s">
        <v>61</v>
      </c>
      <c r="B6" s="7" t="s">
        <v>150</v>
      </c>
      <c r="C6" t="s">
        <v>392</v>
      </c>
      <c r="D6" s="2" t="s">
        <v>396</v>
      </c>
    </row>
    <row r="7" spans="1:5" ht="41.4" x14ac:dyDescent="0.25">
      <c r="A7" t="s">
        <v>44</v>
      </c>
      <c r="B7" s="7" t="s">
        <v>51</v>
      </c>
      <c r="C7" s="117" t="s">
        <v>392</v>
      </c>
      <c r="D7" s="2" t="s">
        <v>398</v>
      </c>
      <c r="E7" s="116" t="s">
        <v>414</v>
      </c>
    </row>
    <row r="8" spans="1:5" ht="124.2" x14ac:dyDescent="0.25">
      <c r="A8" s="3" t="s">
        <v>44</v>
      </c>
      <c r="B8" s="7" t="s">
        <v>209</v>
      </c>
      <c r="C8" s="115" t="s">
        <v>399</v>
      </c>
      <c r="D8" s="2" t="s">
        <v>400</v>
      </c>
    </row>
    <row r="9" spans="1:5" ht="27.6" x14ac:dyDescent="0.25">
      <c r="A9" s="3" t="s">
        <v>44</v>
      </c>
      <c r="B9" s="7" t="s">
        <v>209</v>
      </c>
      <c r="C9" s="55" t="s">
        <v>397</v>
      </c>
      <c r="D9" s="2" t="s">
        <v>401</v>
      </c>
    </row>
    <row r="10" spans="1:5" ht="82.8" x14ac:dyDescent="0.25">
      <c r="A10" s="3" t="s">
        <v>44</v>
      </c>
      <c r="B10" s="7" t="s">
        <v>49</v>
      </c>
      <c r="C10" s="118" t="s">
        <v>392</v>
      </c>
      <c r="D10" s="2" t="s">
        <v>402</v>
      </c>
      <c r="E10" s="2" t="s">
        <v>419</v>
      </c>
    </row>
    <row r="11" spans="1:5" ht="41.4" x14ac:dyDescent="0.25">
      <c r="A11" s="3" t="s">
        <v>44</v>
      </c>
      <c r="B11" s="7" t="s">
        <v>228</v>
      </c>
      <c r="C11" s="55" t="s">
        <v>397</v>
      </c>
      <c r="D11" s="2" t="s">
        <v>403</v>
      </c>
    </row>
    <row r="12" spans="1:5" x14ac:dyDescent="0.25">
      <c r="A12" t="s">
        <v>44</v>
      </c>
      <c r="B12" s="7" t="s">
        <v>47</v>
      </c>
      <c r="C12" s="118" t="s">
        <v>392</v>
      </c>
    </row>
    <row r="13" spans="1:5" ht="27.6" x14ac:dyDescent="0.25">
      <c r="A13" s="3" t="s">
        <v>44</v>
      </c>
      <c r="B13" s="7" t="s">
        <v>264</v>
      </c>
      <c r="C13" t="s">
        <v>404</v>
      </c>
      <c r="D13" s="2" t="s">
        <v>405</v>
      </c>
    </row>
    <row r="14" spans="1:5" ht="55.2" x14ac:dyDescent="0.25">
      <c r="A14" s="3" t="s">
        <v>44</v>
      </c>
      <c r="B14" s="7" t="s">
        <v>264</v>
      </c>
      <c r="C14" s="55" t="s">
        <v>397</v>
      </c>
      <c r="D14" s="2" t="s">
        <v>406</v>
      </c>
    </row>
    <row r="15" spans="1:5" x14ac:dyDescent="0.25">
      <c r="A15" s="3" t="s">
        <v>44</v>
      </c>
      <c r="B15" s="7" t="s">
        <v>89</v>
      </c>
      <c r="C15" s="118" t="s">
        <v>392</v>
      </c>
      <c r="D15" s="2" t="s">
        <v>407</v>
      </c>
      <c r="E15" s="117" t="s">
        <v>418</v>
      </c>
    </row>
    <row r="16" spans="1:5" x14ac:dyDescent="0.25">
      <c r="A16" t="s">
        <v>167</v>
      </c>
      <c r="B16" s="7" t="s">
        <v>408</v>
      </c>
      <c r="C16" s="27" t="s">
        <v>392</v>
      </c>
      <c r="D16" s="2" t="s">
        <v>409</v>
      </c>
    </row>
    <row r="17" spans="1:4" x14ac:dyDescent="0.25">
      <c r="A17" t="s">
        <v>13</v>
      </c>
      <c r="B17" s="7" t="s">
        <v>373</v>
      </c>
      <c r="C17" s="27" t="s">
        <v>392</v>
      </c>
      <c r="D17" s="2" t="s">
        <v>410</v>
      </c>
    </row>
    <row r="18" spans="1:4" ht="96.6" x14ac:dyDescent="0.25">
      <c r="A18" t="s">
        <v>39</v>
      </c>
      <c r="B18" s="7" t="s">
        <v>114</v>
      </c>
      <c r="C18" s="52" t="s">
        <v>411</v>
      </c>
      <c r="D18" s="2" t="s">
        <v>412</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72"/>
  <sheetViews>
    <sheetView rightToLeft="1" workbookViewId="0">
      <selection activeCell="J10" sqref="J10"/>
    </sheetView>
  </sheetViews>
  <sheetFormatPr defaultRowHeight="13.8" x14ac:dyDescent="0.25"/>
  <cols>
    <col min="1" max="1" width="10" bestFit="1" customWidth="1"/>
    <col min="2" max="2" width="25" bestFit="1" customWidth="1"/>
    <col min="5" max="5" width="10.69921875" bestFit="1" customWidth="1"/>
    <col min="6" max="6" width="12" bestFit="1" customWidth="1"/>
    <col min="7" max="7" width="28.8984375" bestFit="1" customWidth="1"/>
    <col min="9" max="9" width="14.5" customWidth="1"/>
    <col min="10" max="10" width="17.8984375" bestFit="1" customWidth="1"/>
  </cols>
  <sheetData>
    <row r="1" spans="1:13" x14ac:dyDescent="0.25">
      <c r="A1" s="8" t="s">
        <v>423</v>
      </c>
      <c r="C1" s="3"/>
      <c r="D1" s="3"/>
      <c r="E1" s="8" t="s">
        <v>415</v>
      </c>
      <c r="F1" s="3"/>
      <c r="G1" s="3"/>
      <c r="I1" s="8" t="s">
        <v>424</v>
      </c>
      <c r="J1" s="8"/>
    </row>
    <row r="2" spans="1:13" x14ac:dyDescent="0.25">
      <c r="A2" s="3" t="s">
        <v>154</v>
      </c>
      <c r="B2" s="3" t="s">
        <v>169</v>
      </c>
      <c r="D2" s="3"/>
      <c r="E2" s="3" t="s">
        <v>121</v>
      </c>
      <c r="F2" s="3" t="s">
        <v>5</v>
      </c>
      <c r="G2" s="3" t="s">
        <v>416</v>
      </c>
      <c r="I2" s="10" t="s">
        <v>1</v>
      </c>
      <c r="J2" s="10" t="s">
        <v>2</v>
      </c>
    </row>
    <row r="3" spans="1:13" x14ac:dyDescent="0.25">
      <c r="A3" s="3" t="s">
        <v>72</v>
      </c>
      <c r="B3" s="3" t="s">
        <v>74</v>
      </c>
      <c r="D3" s="3"/>
      <c r="E3" s="3" t="s">
        <v>100</v>
      </c>
      <c r="F3" s="3" t="s">
        <v>5</v>
      </c>
      <c r="G3" s="3" t="s">
        <v>416</v>
      </c>
      <c r="I3" s="7" t="s">
        <v>197</v>
      </c>
      <c r="J3" s="7" t="s">
        <v>48</v>
      </c>
      <c r="M3" s="120" t="s">
        <v>422</v>
      </c>
    </row>
    <row r="4" spans="1:13" x14ac:dyDescent="0.25">
      <c r="A4" s="3" t="s">
        <v>72</v>
      </c>
      <c r="B4" s="3" t="s">
        <v>73</v>
      </c>
      <c r="D4" s="3"/>
      <c r="E4" s="7" t="s">
        <v>44</v>
      </c>
      <c r="F4" s="7" t="s">
        <v>228</v>
      </c>
      <c r="G4" s="7" t="s">
        <v>215</v>
      </c>
      <c r="I4" s="123" t="s">
        <v>154</v>
      </c>
      <c r="J4" s="123" t="s">
        <v>169</v>
      </c>
      <c r="K4" s="3"/>
      <c r="M4" s="122" t="s">
        <v>83</v>
      </c>
    </row>
    <row r="5" spans="1:13" x14ac:dyDescent="0.25">
      <c r="A5" s="3" t="s">
        <v>56</v>
      </c>
      <c r="B5" s="7" t="s">
        <v>60</v>
      </c>
      <c r="D5" s="3"/>
      <c r="E5" s="7" t="s">
        <v>90</v>
      </c>
      <c r="F5" s="7" t="s">
        <v>230</v>
      </c>
      <c r="G5" s="7" t="s">
        <v>215</v>
      </c>
      <c r="I5" s="123" t="s">
        <v>72</v>
      </c>
      <c r="J5" s="123" t="s">
        <v>73</v>
      </c>
      <c r="K5" s="3"/>
      <c r="M5" s="122" t="s">
        <v>233</v>
      </c>
    </row>
    <row r="6" spans="1:13" x14ac:dyDescent="0.25">
      <c r="A6" s="3" t="s">
        <v>44</v>
      </c>
      <c r="B6" s="3" t="s">
        <v>47</v>
      </c>
      <c r="D6" s="3"/>
      <c r="E6" s="7" t="s">
        <v>233</v>
      </c>
      <c r="F6" s="7" t="s">
        <v>234</v>
      </c>
      <c r="G6" t="s">
        <v>420</v>
      </c>
      <c r="I6" s="18" t="s">
        <v>72</v>
      </c>
      <c r="J6" s="18" t="s">
        <v>74</v>
      </c>
      <c r="K6" s="3"/>
      <c r="M6" s="122" t="s">
        <v>5</v>
      </c>
    </row>
    <row r="7" spans="1:13" x14ac:dyDescent="0.25">
      <c r="A7" s="3" t="s">
        <v>44</v>
      </c>
      <c r="B7" s="3" t="s">
        <v>51</v>
      </c>
      <c r="D7" s="3"/>
      <c r="E7" s="7" t="s">
        <v>54</v>
      </c>
      <c r="F7" s="7" t="s">
        <v>268</v>
      </c>
      <c r="G7" s="7" t="s">
        <v>215</v>
      </c>
      <c r="I7" s="123" t="s">
        <v>75</v>
      </c>
      <c r="J7" s="123" t="s">
        <v>76</v>
      </c>
      <c r="K7" s="3"/>
      <c r="M7" s="121" t="s">
        <v>39</v>
      </c>
    </row>
    <row r="8" spans="1:13" x14ac:dyDescent="0.25">
      <c r="A8" s="3" t="s">
        <v>64</v>
      </c>
      <c r="B8" s="3" t="s">
        <v>71</v>
      </c>
      <c r="D8" s="3"/>
      <c r="E8" s="7" t="s">
        <v>13</v>
      </c>
      <c r="F8" s="7" t="s">
        <v>225</v>
      </c>
      <c r="G8" s="7" t="s">
        <v>215</v>
      </c>
      <c r="I8" s="123" t="s">
        <v>5</v>
      </c>
      <c r="J8" s="123" t="s">
        <v>6</v>
      </c>
      <c r="K8" s="3"/>
      <c r="M8" s="122" t="s">
        <v>10</v>
      </c>
    </row>
    <row r="9" spans="1:13" x14ac:dyDescent="0.25">
      <c r="A9" s="7" t="s">
        <v>10</v>
      </c>
      <c r="B9" s="7" t="s">
        <v>374</v>
      </c>
      <c r="C9" s="3"/>
      <c r="D9" s="3"/>
      <c r="E9" s="7" t="s">
        <v>387</v>
      </c>
      <c r="F9" s="7" t="s">
        <v>70</v>
      </c>
      <c r="G9" s="9" t="s">
        <v>215</v>
      </c>
      <c r="I9" s="123" t="s">
        <v>5</v>
      </c>
      <c r="J9" s="123" t="s">
        <v>100</v>
      </c>
      <c r="K9" s="3"/>
      <c r="M9" s="121" t="s">
        <v>46</v>
      </c>
    </row>
    <row r="10" spans="1:13" x14ac:dyDescent="0.25">
      <c r="A10" s="7" t="s">
        <v>44</v>
      </c>
      <c r="B10" s="7" t="s">
        <v>124</v>
      </c>
      <c r="G10" s="9"/>
      <c r="I10" s="123" t="s">
        <v>5</v>
      </c>
      <c r="J10" s="123" t="s">
        <v>141</v>
      </c>
      <c r="K10" s="3"/>
      <c r="M10" s="121" t="s">
        <v>8</v>
      </c>
    </row>
    <row r="11" spans="1:13" x14ac:dyDescent="0.25">
      <c r="A11" s="7" t="s">
        <v>44</v>
      </c>
      <c r="B11" s="7" t="s">
        <v>229</v>
      </c>
      <c r="I11" s="18" t="s">
        <v>8</v>
      </c>
      <c r="J11" s="123" t="s">
        <v>9</v>
      </c>
      <c r="K11" s="3"/>
      <c r="M11" s="122" t="s">
        <v>56</v>
      </c>
    </row>
    <row r="12" spans="1:13" x14ac:dyDescent="0.25">
      <c r="A12" s="7" t="s">
        <v>44</v>
      </c>
      <c r="B12" s="7" t="s">
        <v>49</v>
      </c>
      <c r="I12" s="124" t="s">
        <v>10</v>
      </c>
      <c r="J12" s="124" t="s">
        <v>19</v>
      </c>
      <c r="K12" s="3"/>
      <c r="M12" s="122" t="s">
        <v>72</v>
      </c>
    </row>
    <row r="13" spans="1:13" x14ac:dyDescent="0.25">
      <c r="A13" s="7" t="s">
        <v>54</v>
      </c>
      <c r="B13" s="7" t="s">
        <v>55</v>
      </c>
      <c r="I13" s="123" t="s">
        <v>22</v>
      </c>
      <c r="J13" s="123" t="s">
        <v>23</v>
      </c>
      <c r="K13" s="3"/>
      <c r="M13" s="121" t="s">
        <v>13</v>
      </c>
    </row>
    <row r="14" spans="1:13" x14ac:dyDescent="0.25">
      <c r="A14" s="7" t="s">
        <v>61</v>
      </c>
      <c r="B14" s="7" t="s">
        <v>150</v>
      </c>
      <c r="I14" s="18" t="s">
        <v>22</v>
      </c>
      <c r="J14" s="123" t="s">
        <v>109</v>
      </c>
      <c r="K14" s="3"/>
      <c r="M14" s="122" t="s">
        <v>199</v>
      </c>
    </row>
    <row r="15" spans="1:13" x14ac:dyDescent="0.25">
      <c r="A15" s="7" t="s">
        <v>52</v>
      </c>
      <c r="B15" s="7" t="s">
        <v>53</v>
      </c>
      <c r="I15" s="18" t="s">
        <v>22</v>
      </c>
      <c r="J15" s="18" t="s">
        <v>81</v>
      </c>
      <c r="K15" s="3"/>
      <c r="M15" s="122" t="s">
        <v>421</v>
      </c>
    </row>
    <row r="16" spans="1:13" x14ac:dyDescent="0.25">
      <c r="A16" s="7" t="s">
        <v>10</v>
      </c>
      <c r="B16" s="7" t="s">
        <v>18</v>
      </c>
      <c r="I16" s="124" t="s">
        <v>24</v>
      </c>
      <c r="J16" s="124" t="s">
        <v>25</v>
      </c>
      <c r="K16" s="3"/>
    </row>
    <row r="17" spans="1:11" x14ac:dyDescent="0.25">
      <c r="A17" s="7" t="s">
        <v>42</v>
      </c>
      <c r="B17" s="7" t="s">
        <v>208</v>
      </c>
      <c r="I17" s="18" t="s">
        <v>24</v>
      </c>
      <c r="J17" s="18" t="s">
        <v>82</v>
      </c>
      <c r="K17" s="3"/>
    </row>
    <row r="18" spans="1:11" x14ac:dyDescent="0.25">
      <c r="A18" s="7" t="s">
        <v>61</v>
      </c>
      <c r="B18" s="7" t="s">
        <v>62</v>
      </c>
      <c r="I18" s="123" t="s">
        <v>24</v>
      </c>
      <c r="J18" s="123" t="s">
        <v>27</v>
      </c>
      <c r="K18" s="3"/>
    </row>
    <row r="19" spans="1:11" x14ac:dyDescent="0.25">
      <c r="A19" s="7" t="s">
        <v>5</v>
      </c>
      <c r="B19" s="7" t="s">
        <v>141</v>
      </c>
      <c r="I19" s="123" t="s">
        <v>24</v>
      </c>
      <c r="J19" s="123" t="s">
        <v>28</v>
      </c>
      <c r="K19" s="3"/>
    </row>
    <row r="20" spans="1:11" x14ac:dyDescent="0.25">
      <c r="A20" s="7" t="s">
        <v>5</v>
      </c>
      <c r="B20" s="7" t="s">
        <v>257</v>
      </c>
      <c r="I20" s="123" t="s">
        <v>83</v>
      </c>
      <c r="J20" s="123" t="s">
        <v>84</v>
      </c>
      <c r="K20" s="3"/>
    </row>
    <row r="21" spans="1:11" x14ac:dyDescent="0.25">
      <c r="A21" s="7" t="s">
        <v>72</v>
      </c>
      <c r="B21" s="7" t="s">
        <v>146</v>
      </c>
      <c r="I21" s="123" t="s">
        <v>83</v>
      </c>
      <c r="J21" s="123" t="s">
        <v>85</v>
      </c>
      <c r="K21" s="3"/>
    </row>
    <row r="22" spans="1:11" x14ac:dyDescent="0.25">
      <c r="A22" s="7" t="s">
        <v>44</v>
      </c>
      <c r="B22" s="7" t="s">
        <v>120</v>
      </c>
      <c r="I22" s="123" t="s">
        <v>233</v>
      </c>
      <c r="J22" s="123" t="s">
        <v>234</v>
      </c>
      <c r="K22" s="3"/>
    </row>
    <row r="23" spans="1:11" x14ac:dyDescent="0.25">
      <c r="A23" s="7" t="s">
        <v>42</v>
      </c>
      <c r="B23" s="7" t="s">
        <v>166</v>
      </c>
      <c r="I23" s="123" t="s">
        <v>31</v>
      </c>
      <c r="J23" s="123" t="s">
        <v>32</v>
      </c>
      <c r="K23" s="3"/>
    </row>
    <row r="24" spans="1:11" x14ac:dyDescent="0.25">
      <c r="A24" s="7" t="s">
        <v>39</v>
      </c>
      <c r="B24" s="7" t="s">
        <v>207</v>
      </c>
      <c r="H24" s="7"/>
      <c r="I24" s="123" t="s">
        <v>42</v>
      </c>
      <c r="J24" s="123" t="s">
        <v>208</v>
      </c>
      <c r="K24" s="3"/>
    </row>
    <row r="25" spans="1:11" x14ac:dyDescent="0.25">
      <c r="A25" s="9" t="s">
        <v>39</v>
      </c>
      <c r="B25" s="9" t="s">
        <v>114</v>
      </c>
      <c r="E25" s="6"/>
      <c r="F25" s="6"/>
      <c r="H25" s="7"/>
      <c r="I25" s="123" t="s">
        <v>87</v>
      </c>
      <c r="J25" s="123" t="s">
        <v>88</v>
      </c>
      <c r="K25" s="3"/>
    </row>
    <row r="26" spans="1:11" x14ac:dyDescent="0.25">
      <c r="A26" s="9" t="s">
        <v>39</v>
      </c>
      <c r="B26" s="9" t="s">
        <v>119</v>
      </c>
      <c r="E26" s="6"/>
      <c r="F26" s="6"/>
      <c r="H26" s="7"/>
      <c r="I26" s="123" t="s">
        <v>44</v>
      </c>
      <c r="J26" s="123" t="s">
        <v>209</v>
      </c>
      <c r="K26" s="3"/>
    </row>
    <row r="27" spans="1:11" x14ac:dyDescent="0.25">
      <c r="A27" s="7" t="s">
        <v>44</v>
      </c>
      <c r="B27" s="7" t="s">
        <v>264</v>
      </c>
      <c r="E27" s="6"/>
      <c r="F27" s="6"/>
      <c r="H27" s="7"/>
      <c r="I27" s="123" t="s">
        <v>44</v>
      </c>
      <c r="J27" s="18" t="s">
        <v>120</v>
      </c>
      <c r="K27" s="3"/>
    </row>
    <row r="28" spans="1:11" x14ac:dyDescent="0.25">
      <c r="A28" s="7" t="s">
        <v>387</v>
      </c>
      <c r="B28" s="7" t="s">
        <v>270</v>
      </c>
      <c r="E28" s="7"/>
      <c r="F28" s="7"/>
      <c r="H28" s="7"/>
      <c r="I28" s="18" t="s">
        <v>90</v>
      </c>
      <c r="J28" s="18" t="s">
        <v>101</v>
      </c>
      <c r="K28" s="3"/>
    </row>
    <row r="29" spans="1:11" x14ac:dyDescent="0.25">
      <c r="A29" s="7" t="s">
        <v>387</v>
      </c>
      <c r="B29" s="7" t="s">
        <v>377</v>
      </c>
      <c r="E29" s="6"/>
      <c r="F29" s="6"/>
      <c r="H29" s="7"/>
      <c r="I29" s="123" t="s">
        <v>171</v>
      </c>
      <c r="J29" s="18" t="s">
        <v>172</v>
      </c>
      <c r="K29" s="3"/>
    </row>
    <row r="30" spans="1:11" x14ac:dyDescent="0.25">
      <c r="A30" s="7" t="s">
        <v>22</v>
      </c>
      <c r="B30" s="7" t="s">
        <v>81</v>
      </c>
      <c r="E30" s="6"/>
      <c r="F30" s="7"/>
      <c r="I30" s="123" t="s">
        <v>52</v>
      </c>
      <c r="J30" s="124" t="s">
        <v>97</v>
      </c>
      <c r="K30" s="3"/>
    </row>
    <row r="31" spans="1:11" x14ac:dyDescent="0.25">
      <c r="A31" s="7" t="s">
        <v>22</v>
      </c>
      <c r="B31" s="7" t="s">
        <v>204</v>
      </c>
      <c r="C31" s="3"/>
      <c r="E31" s="7"/>
      <c r="F31" s="7"/>
      <c r="I31" s="18" t="s">
        <v>52</v>
      </c>
      <c r="J31" s="18" t="s">
        <v>53</v>
      </c>
      <c r="K31" s="3"/>
    </row>
    <row r="32" spans="1:11" x14ac:dyDescent="0.25">
      <c r="A32" s="9" t="s">
        <v>167</v>
      </c>
      <c r="B32" s="9" t="s">
        <v>263</v>
      </c>
      <c r="C32" s="3"/>
      <c r="E32" s="7"/>
      <c r="F32" s="7"/>
      <c r="I32" s="123" t="s">
        <v>54</v>
      </c>
      <c r="J32" s="123" t="s">
        <v>92</v>
      </c>
      <c r="K32" s="3"/>
    </row>
    <row r="33" spans="1:11" x14ac:dyDescent="0.25">
      <c r="A33" s="7" t="s">
        <v>31</v>
      </c>
      <c r="B33" s="7" t="s">
        <v>32</v>
      </c>
      <c r="C33" s="3"/>
      <c r="E33" s="6"/>
      <c r="F33" s="6"/>
      <c r="I33" s="18" t="s">
        <v>61</v>
      </c>
      <c r="J33" s="123" t="s">
        <v>108</v>
      </c>
      <c r="K33" s="3"/>
    </row>
    <row r="34" spans="1:11" x14ac:dyDescent="0.25">
      <c r="A34" s="7" t="s">
        <v>13</v>
      </c>
      <c r="B34" s="7" t="s">
        <v>373</v>
      </c>
      <c r="C34" s="7"/>
      <c r="E34" s="6"/>
      <c r="F34" s="6"/>
      <c r="I34" s="124" t="s">
        <v>61</v>
      </c>
      <c r="J34" s="124" t="s">
        <v>62</v>
      </c>
      <c r="K34" s="3"/>
    </row>
    <row r="35" spans="1:11" x14ac:dyDescent="0.25">
      <c r="A35" s="7" t="s">
        <v>111</v>
      </c>
      <c r="B35" s="7" t="s">
        <v>259</v>
      </c>
      <c r="C35" s="3"/>
      <c r="E35" s="7"/>
      <c r="F35" s="7"/>
      <c r="I35" s="18" t="s">
        <v>66</v>
      </c>
      <c r="J35" s="18" t="s">
        <v>67</v>
      </c>
      <c r="K35" s="3"/>
    </row>
    <row r="36" spans="1:11" x14ac:dyDescent="0.25">
      <c r="A36" s="9" t="s">
        <v>78</v>
      </c>
      <c r="B36" s="9" t="s">
        <v>262</v>
      </c>
      <c r="C36" s="3"/>
      <c r="E36" s="6"/>
      <c r="F36" s="6"/>
      <c r="I36" s="123" t="s">
        <v>66</v>
      </c>
      <c r="J36" s="123" t="s">
        <v>68</v>
      </c>
      <c r="K36" s="3"/>
    </row>
    <row r="37" spans="1:11" x14ac:dyDescent="0.25">
      <c r="A37" s="9" t="s">
        <v>111</v>
      </c>
      <c r="B37" s="9" t="s">
        <v>232</v>
      </c>
      <c r="C37" s="3"/>
      <c r="E37" s="12"/>
      <c r="F37" s="12"/>
      <c r="I37" s="123" t="s">
        <v>66</v>
      </c>
      <c r="J37" s="123" t="s">
        <v>160</v>
      </c>
      <c r="K37" s="3"/>
    </row>
    <row r="38" spans="1:11" x14ac:dyDescent="0.25">
      <c r="A38" s="9" t="s">
        <v>111</v>
      </c>
      <c r="B38" s="9" t="s">
        <v>203</v>
      </c>
      <c r="C38" s="7"/>
      <c r="E38" s="7"/>
      <c r="F38" s="7"/>
      <c r="I38" s="123" t="s">
        <v>66</v>
      </c>
      <c r="J38" s="123" t="s">
        <v>161</v>
      </c>
      <c r="K38" s="3"/>
    </row>
    <row r="39" spans="1:11" x14ac:dyDescent="0.25">
      <c r="A39" s="9" t="s">
        <v>39</v>
      </c>
      <c r="B39" s="9" t="s">
        <v>123</v>
      </c>
      <c r="C39" s="7"/>
      <c r="E39" s="14"/>
      <c r="F39" s="7"/>
      <c r="I39" s="123" t="s">
        <v>66</v>
      </c>
      <c r="J39" s="123" t="s">
        <v>70</v>
      </c>
      <c r="K39" s="3"/>
    </row>
    <row r="40" spans="1:11" x14ac:dyDescent="0.25">
      <c r="A40" s="7" t="s">
        <v>98</v>
      </c>
      <c r="B40" s="7" t="s">
        <v>375</v>
      </c>
      <c r="C40" s="7"/>
      <c r="E40" s="7"/>
      <c r="F40" s="7"/>
    </row>
    <row r="41" spans="1:11" x14ac:dyDescent="0.25">
      <c r="A41" s="7" t="s">
        <v>44</v>
      </c>
      <c r="B41" s="7" t="s">
        <v>209</v>
      </c>
      <c r="C41" s="7"/>
      <c r="E41" s="7"/>
      <c r="F41" s="9"/>
    </row>
    <row r="42" spans="1:11" x14ac:dyDescent="0.25">
      <c r="A42" s="7" t="s">
        <v>8</v>
      </c>
      <c r="B42" s="7" t="s">
        <v>261</v>
      </c>
      <c r="C42" s="7"/>
      <c r="E42" s="7"/>
      <c r="F42" s="9"/>
    </row>
    <row r="43" spans="1:11" x14ac:dyDescent="0.25">
      <c r="B43" s="7"/>
      <c r="C43" s="7"/>
      <c r="E43" s="7"/>
      <c r="F43" s="9"/>
    </row>
    <row r="44" spans="1:11" x14ac:dyDescent="0.25">
      <c r="B44" s="7"/>
      <c r="C44" s="7"/>
      <c r="E44" s="12"/>
      <c r="F44" s="12"/>
    </row>
    <row r="45" spans="1:11" x14ac:dyDescent="0.25">
      <c r="E45" s="7"/>
      <c r="F45" s="7"/>
    </row>
    <row r="46" spans="1:11" x14ac:dyDescent="0.25">
      <c r="E46" s="12"/>
      <c r="F46" s="12"/>
    </row>
    <row r="47" spans="1:11" x14ac:dyDescent="0.25">
      <c r="E47" s="6"/>
      <c r="F47" s="6"/>
    </row>
    <row r="48" spans="1:11" x14ac:dyDescent="0.25">
      <c r="E48" s="11"/>
      <c r="F48" s="11"/>
    </row>
    <row r="49" spans="5:6" x14ac:dyDescent="0.25">
      <c r="E49" s="7"/>
      <c r="F49" s="7"/>
    </row>
    <row r="50" spans="5:6" x14ac:dyDescent="0.25">
      <c r="E50" s="7"/>
      <c r="F50" s="7"/>
    </row>
    <row r="51" spans="5:6" x14ac:dyDescent="0.25">
      <c r="E51" s="12"/>
      <c r="F51" s="12"/>
    </row>
    <row r="52" spans="5:6" x14ac:dyDescent="0.25">
      <c r="E52" s="7"/>
      <c r="F52" s="7"/>
    </row>
    <row r="53" spans="5:6" x14ac:dyDescent="0.25">
      <c r="E53" s="6"/>
      <c r="F53" s="6"/>
    </row>
    <row r="54" spans="5:6" x14ac:dyDescent="0.25">
      <c r="E54" s="7"/>
      <c r="F54" s="100"/>
    </row>
    <row r="55" spans="5:6" x14ac:dyDescent="0.25">
      <c r="E55" s="7"/>
      <c r="F55" s="7"/>
    </row>
    <row r="56" spans="5:6" x14ac:dyDescent="0.25">
      <c r="E56" s="7"/>
      <c r="F56" s="7"/>
    </row>
    <row r="57" spans="5:6" x14ac:dyDescent="0.25">
      <c r="E57" s="7"/>
      <c r="F57" s="7"/>
    </row>
    <row r="58" spans="5:6" x14ac:dyDescent="0.25">
      <c r="E58" s="7"/>
      <c r="F58" s="7"/>
    </row>
    <row r="59" spans="5:6" x14ac:dyDescent="0.25">
      <c r="E59" s="6"/>
      <c r="F59" s="6"/>
    </row>
    <row r="60" spans="5:6" x14ac:dyDescent="0.25">
      <c r="E60" s="7"/>
      <c r="F60" s="7"/>
    </row>
    <row r="61" spans="5:6" x14ac:dyDescent="0.25">
      <c r="E61" s="6"/>
      <c r="F61" s="6"/>
    </row>
    <row r="62" spans="5:6" x14ac:dyDescent="0.25">
      <c r="E62" s="7"/>
      <c r="F62" s="7"/>
    </row>
    <row r="63" spans="5:6" x14ac:dyDescent="0.25">
      <c r="E63" s="12"/>
      <c r="F63" s="12"/>
    </row>
    <row r="64" spans="5:6" x14ac:dyDescent="0.25">
      <c r="E64" s="7"/>
      <c r="F64" s="7"/>
    </row>
    <row r="65" spans="5:6" x14ac:dyDescent="0.25">
      <c r="E65" s="12"/>
      <c r="F65" s="12"/>
    </row>
    <row r="66" spans="5:6" x14ac:dyDescent="0.25">
      <c r="E66" s="7"/>
      <c r="F66" s="7"/>
    </row>
    <row r="67" spans="5:6" x14ac:dyDescent="0.25">
      <c r="E67" s="7"/>
      <c r="F67" s="7"/>
    </row>
    <row r="68" spans="5:6" x14ac:dyDescent="0.25">
      <c r="E68" s="9"/>
      <c r="F68" s="7"/>
    </row>
    <row r="69" spans="5:6" x14ac:dyDescent="0.25">
      <c r="E69" s="6"/>
      <c r="F69" s="6"/>
    </row>
    <row r="70" spans="5:6" x14ac:dyDescent="0.25">
      <c r="E70" s="7"/>
      <c r="F70" s="7"/>
    </row>
    <row r="71" spans="5:6" x14ac:dyDescent="0.25">
      <c r="E71" s="9"/>
      <c r="F71" s="7"/>
    </row>
    <row r="72" spans="5:6" x14ac:dyDescent="0.25">
      <c r="E72" s="6"/>
      <c r="F72" s="6"/>
    </row>
  </sheetData>
  <autoFilter ref="M3:M15" xr:uid="{00000000-0009-0000-0000-000010000000}"/>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dimension ref="A6:M298"/>
  <sheetViews>
    <sheetView rightToLeft="1" topLeftCell="A151" zoomScale="70" zoomScaleNormal="70" workbookViewId="0">
      <selection activeCell="H178" sqref="H178"/>
    </sheetView>
  </sheetViews>
  <sheetFormatPr defaultRowHeight="13.8" x14ac:dyDescent="0.25"/>
  <cols>
    <col min="1" max="1" width="29" bestFit="1" customWidth="1"/>
    <col min="2" max="7" width="21.59765625" customWidth="1"/>
    <col min="8" max="8" width="21.59765625" style="3" customWidth="1"/>
    <col min="9" max="9" width="21.59765625" customWidth="1"/>
    <col min="10" max="11" width="21.59765625" style="3" customWidth="1"/>
    <col min="12" max="13" width="21.59765625" customWidth="1"/>
    <col min="14" max="14" width="37.09765625" bestFit="1" customWidth="1"/>
  </cols>
  <sheetData>
    <row r="6" spans="1:3" x14ac:dyDescent="0.25">
      <c r="A6" s="105"/>
      <c r="B6" s="106"/>
      <c r="C6" s="107"/>
    </row>
    <row r="7" spans="1:3" x14ac:dyDescent="0.25">
      <c r="A7" s="108"/>
      <c r="B7" s="101"/>
      <c r="C7" s="109"/>
    </row>
    <row r="8" spans="1:3" x14ac:dyDescent="0.25">
      <c r="A8" s="108"/>
      <c r="B8" s="101"/>
      <c r="C8" s="109"/>
    </row>
    <row r="9" spans="1:3" x14ac:dyDescent="0.25">
      <c r="A9" s="108"/>
      <c r="B9" s="101"/>
      <c r="C9" s="109"/>
    </row>
    <row r="10" spans="1:3" x14ac:dyDescent="0.25">
      <c r="A10" s="108"/>
      <c r="B10" s="101"/>
      <c r="C10" s="109"/>
    </row>
    <row r="11" spans="1:3" x14ac:dyDescent="0.25">
      <c r="A11" s="108"/>
      <c r="B11" s="101"/>
      <c r="C11" s="109"/>
    </row>
    <row r="12" spans="1:3" x14ac:dyDescent="0.25">
      <c r="A12" s="108"/>
      <c r="B12" s="101"/>
      <c r="C12" s="109"/>
    </row>
    <row r="13" spans="1:3" x14ac:dyDescent="0.25">
      <c r="A13" s="108"/>
      <c r="B13" s="101"/>
      <c r="C13" s="109"/>
    </row>
    <row r="14" spans="1:3" x14ac:dyDescent="0.25">
      <c r="A14" s="108"/>
      <c r="B14" s="101"/>
      <c r="C14" s="109"/>
    </row>
    <row r="15" spans="1:3" x14ac:dyDescent="0.25">
      <c r="A15" s="108"/>
      <c r="B15" s="101"/>
      <c r="C15" s="109"/>
    </row>
    <row r="16" spans="1:3" x14ac:dyDescent="0.25">
      <c r="A16" s="108"/>
      <c r="B16" s="101"/>
      <c r="C16" s="109"/>
    </row>
    <row r="17" spans="1:3" x14ac:dyDescent="0.25">
      <c r="A17" s="108"/>
      <c r="B17" s="101"/>
      <c r="C17" s="109"/>
    </row>
    <row r="18" spans="1:3" x14ac:dyDescent="0.25">
      <c r="A18" s="108"/>
      <c r="B18" s="101"/>
      <c r="C18" s="109"/>
    </row>
    <row r="19" spans="1:3" x14ac:dyDescent="0.25">
      <c r="A19" s="108"/>
      <c r="B19" s="101"/>
      <c r="C19" s="109"/>
    </row>
    <row r="20" spans="1:3" x14ac:dyDescent="0.25">
      <c r="A20" s="108"/>
      <c r="B20" s="101"/>
      <c r="C20" s="109"/>
    </row>
    <row r="21" spans="1:3" x14ac:dyDescent="0.25">
      <c r="A21" s="108"/>
      <c r="B21" s="101"/>
      <c r="C21" s="109"/>
    </row>
    <row r="22" spans="1:3" x14ac:dyDescent="0.25">
      <c r="A22" s="108"/>
      <c r="B22" s="101"/>
      <c r="C22" s="109"/>
    </row>
    <row r="23" spans="1:3" x14ac:dyDescent="0.25">
      <c r="A23" s="110"/>
      <c r="B23" s="111"/>
      <c r="C23" s="112"/>
    </row>
    <row r="67" spans="1:13" x14ac:dyDescent="0.25">
      <c r="M67" t="s">
        <v>325</v>
      </c>
    </row>
    <row r="68" spans="1:13" x14ac:dyDescent="0.25">
      <c r="M68" t="s">
        <v>326</v>
      </c>
    </row>
    <row r="69" spans="1:13" s="3" customFormat="1" x14ac:dyDescent="0.25">
      <c r="A69"/>
      <c r="B69"/>
      <c r="C69"/>
      <c r="D69"/>
      <c r="E69"/>
      <c r="F69"/>
    </row>
    <row r="70" spans="1:13" s="3" customFormat="1" x14ac:dyDescent="0.25">
      <c r="A70"/>
      <c r="B70"/>
      <c r="C70"/>
      <c r="D70"/>
      <c r="E70"/>
      <c r="F70"/>
    </row>
    <row r="71" spans="1:13" s="3" customFormat="1" x14ac:dyDescent="0.25">
      <c r="A71"/>
      <c r="B71"/>
      <c r="C71"/>
      <c r="D71"/>
      <c r="E71"/>
      <c r="F71"/>
    </row>
    <row r="72" spans="1:13" s="3" customFormat="1" x14ac:dyDescent="0.25">
      <c r="A72"/>
      <c r="B72"/>
      <c r="C72"/>
      <c r="D72"/>
      <c r="E72"/>
      <c r="F72"/>
    </row>
    <row r="73" spans="1:13" s="3" customFormat="1" x14ac:dyDescent="0.25">
      <c r="A73"/>
      <c r="B73"/>
      <c r="C73"/>
      <c r="D73"/>
      <c r="E73"/>
      <c r="F73"/>
    </row>
    <row r="74" spans="1:13" s="3" customFormat="1" x14ac:dyDescent="0.25">
      <c r="A74"/>
      <c r="B74"/>
      <c r="C74"/>
      <c r="D74"/>
      <c r="E74"/>
      <c r="F74"/>
    </row>
    <row r="75" spans="1:13" s="3" customFormat="1" x14ac:dyDescent="0.25">
      <c r="A75"/>
      <c r="B75"/>
      <c r="C75"/>
      <c r="D75"/>
      <c r="E75"/>
      <c r="F75"/>
    </row>
    <row r="76" spans="1:13" s="3" customFormat="1" x14ac:dyDescent="0.25">
      <c r="A76"/>
      <c r="B76"/>
      <c r="C76"/>
      <c r="D76"/>
      <c r="E76"/>
      <c r="F76"/>
    </row>
    <row r="77" spans="1:13" s="3" customFormat="1" x14ac:dyDescent="0.25">
      <c r="A77"/>
      <c r="B77"/>
      <c r="C77"/>
      <c r="D77"/>
      <c r="E77"/>
      <c r="F77"/>
    </row>
    <row r="78" spans="1:13" s="3" customFormat="1" x14ac:dyDescent="0.25">
      <c r="A78"/>
      <c r="B78"/>
      <c r="C78"/>
      <c r="D78"/>
      <c r="E78"/>
      <c r="F78"/>
    </row>
    <row r="79" spans="1:13" s="3" customFormat="1" x14ac:dyDescent="0.25">
      <c r="A79"/>
      <c r="B79"/>
      <c r="C79"/>
      <c r="D79"/>
      <c r="E79"/>
      <c r="F79"/>
    </row>
    <row r="80" spans="1:13" s="3" customFormat="1" x14ac:dyDescent="0.25">
      <c r="A80"/>
      <c r="B80"/>
      <c r="C80"/>
      <c r="D80"/>
      <c r="E80"/>
      <c r="F80"/>
    </row>
    <row r="81" spans="1:6" s="3" customFormat="1" x14ac:dyDescent="0.25">
      <c r="A81"/>
      <c r="B81"/>
      <c r="C81"/>
      <c r="D81"/>
      <c r="E81"/>
      <c r="F81"/>
    </row>
    <row r="82" spans="1:6" s="3" customFormat="1" x14ac:dyDescent="0.25">
      <c r="A82"/>
      <c r="B82"/>
      <c r="C82"/>
      <c r="D82"/>
      <c r="E82"/>
      <c r="F82"/>
    </row>
    <row r="83" spans="1:6" s="3" customFormat="1" x14ac:dyDescent="0.25">
      <c r="A83"/>
      <c r="B83"/>
      <c r="C83"/>
      <c r="D83"/>
      <c r="E83"/>
      <c r="F83"/>
    </row>
    <row r="84" spans="1:6" s="3" customFormat="1" x14ac:dyDescent="0.25">
      <c r="A84"/>
      <c r="B84"/>
      <c r="C84"/>
      <c r="D84"/>
      <c r="E84"/>
      <c r="F84"/>
    </row>
    <row r="85" spans="1:6" s="3" customFormat="1" x14ac:dyDescent="0.25">
      <c r="A85"/>
      <c r="B85"/>
      <c r="C85"/>
      <c r="D85"/>
      <c r="E85"/>
      <c r="F85"/>
    </row>
    <row r="86" spans="1:6" s="3" customFormat="1" x14ac:dyDescent="0.25">
      <c r="A86"/>
      <c r="B86"/>
      <c r="C86"/>
      <c r="D86"/>
      <c r="E86"/>
      <c r="F86"/>
    </row>
    <row r="87" spans="1:6" s="3" customFormat="1" x14ac:dyDescent="0.25">
      <c r="A87"/>
      <c r="B87"/>
      <c r="C87"/>
      <c r="D87"/>
      <c r="E87"/>
      <c r="F87"/>
    </row>
    <row r="88" spans="1:6" s="3" customFormat="1" x14ac:dyDescent="0.25">
      <c r="A88"/>
      <c r="B88"/>
      <c r="C88"/>
      <c r="D88"/>
      <c r="E88"/>
      <c r="F88"/>
    </row>
    <row r="89" spans="1:6" s="3" customFormat="1" x14ac:dyDescent="0.25">
      <c r="A89"/>
      <c r="B89"/>
      <c r="C89"/>
      <c r="D89"/>
      <c r="E89"/>
      <c r="F89"/>
    </row>
    <row r="90" spans="1:6" s="3" customFormat="1" x14ac:dyDescent="0.25">
      <c r="A90"/>
      <c r="B90"/>
      <c r="C90"/>
      <c r="D90"/>
      <c r="E90"/>
      <c r="F90"/>
    </row>
    <row r="91" spans="1:6" s="3" customFormat="1" x14ac:dyDescent="0.25">
      <c r="A91"/>
      <c r="B91"/>
      <c r="C91"/>
      <c r="D91"/>
      <c r="E91"/>
      <c r="F91"/>
    </row>
    <row r="92" spans="1:6" s="3" customFormat="1" x14ac:dyDescent="0.25">
      <c r="A92"/>
      <c r="B92"/>
      <c r="C92"/>
      <c r="D92"/>
      <c r="E92"/>
      <c r="F92"/>
    </row>
    <row r="93" spans="1:6" s="3" customFormat="1" x14ac:dyDescent="0.25">
      <c r="A93"/>
      <c r="B93"/>
      <c r="C93"/>
      <c r="D93"/>
      <c r="E93"/>
      <c r="F93"/>
    </row>
    <row r="94" spans="1:6" s="3" customFormat="1" x14ac:dyDescent="0.25">
      <c r="A94"/>
      <c r="B94"/>
      <c r="C94"/>
      <c r="D94"/>
      <c r="E94"/>
      <c r="F94"/>
    </row>
    <row r="95" spans="1:6" s="3" customFormat="1" x14ac:dyDescent="0.25">
      <c r="A95"/>
      <c r="B95"/>
      <c r="C95"/>
      <c r="D95"/>
      <c r="E95"/>
      <c r="F95"/>
    </row>
    <row r="96" spans="1:6" s="3" customFormat="1" x14ac:dyDescent="0.25">
      <c r="A96"/>
      <c r="B96"/>
      <c r="C96"/>
      <c r="D96"/>
      <c r="E96"/>
      <c r="F96"/>
    </row>
    <row r="97" spans="1:6" s="3" customFormat="1" x14ac:dyDescent="0.25">
      <c r="A97"/>
      <c r="B97"/>
      <c r="C97"/>
      <c r="D97"/>
      <c r="E97"/>
      <c r="F97"/>
    </row>
    <row r="98" spans="1:6" s="3" customFormat="1" x14ac:dyDescent="0.25">
      <c r="A98"/>
      <c r="B98"/>
      <c r="C98"/>
      <c r="D98"/>
      <c r="E98"/>
      <c r="F98"/>
    </row>
    <row r="99" spans="1:6" s="3" customFormat="1" x14ac:dyDescent="0.25">
      <c r="A99"/>
      <c r="B99"/>
      <c r="C99"/>
      <c r="D99"/>
      <c r="E99"/>
      <c r="F99"/>
    </row>
    <row r="100" spans="1:6" s="3" customFormat="1" x14ac:dyDescent="0.25">
      <c r="A100"/>
      <c r="B100"/>
      <c r="C100"/>
      <c r="D100"/>
      <c r="E100"/>
      <c r="F100"/>
    </row>
    <row r="101" spans="1:6" s="3" customFormat="1" x14ac:dyDescent="0.25">
      <c r="A101"/>
      <c r="B101"/>
      <c r="C101"/>
      <c r="D101"/>
      <c r="E101"/>
      <c r="F101"/>
    </row>
    <row r="102" spans="1:6" s="3" customFormat="1" x14ac:dyDescent="0.25">
      <c r="A102"/>
      <c r="B102"/>
      <c r="C102"/>
      <c r="D102"/>
      <c r="E102"/>
      <c r="F102"/>
    </row>
    <row r="103" spans="1:6" s="3" customFormat="1" x14ac:dyDescent="0.25">
      <c r="A103"/>
      <c r="B103"/>
      <c r="C103"/>
      <c r="D103"/>
      <c r="E103"/>
      <c r="F103"/>
    </row>
    <row r="104" spans="1:6" s="3" customFormat="1" x14ac:dyDescent="0.25">
      <c r="A104"/>
      <c r="B104"/>
      <c r="C104"/>
      <c r="D104"/>
      <c r="E104"/>
      <c r="F104"/>
    </row>
    <row r="105" spans="1:6" s="3" customFormat="1" x14ac:dyDescent="0.25">
      <c r="A105"/>
      <c r="B105"/>
      <c r="C105"/>
      <c r="D105"/>
      <c r="E105"/>
      <c r="F105"/>
    </row>
    <row r="106" spans="1:6" s="3" customFormat="1" x14ac:dyDescent="0.25">
      <c r="A106"/>
      <c r="B106"/>
      <c r="C106"/>
      <c r="D106"/>
      <c r="E106"/>
      <c r="F106"/>
    </row>
    <row r="107" spans="1:6" s="3" customFormat="1" x14ac:dyDescent="0.25">
      <c r="A107"/>
      <c r="B107"/>
      <c r="C107"/>
      <c r="D107"/>
      <c r="E107"/>
      <c r="F107"/>
    </row>
    <row r="108" spans="1:6" s="3" customFormat="1" x14ac:dyDescent="0.25">
      <c r="A108"/>
      <c r="B108"/>
      <c r="C108"/>
      <c r="D108"/>
      <c r="E108"/>
      <c r="F108"/>
    </row>
    <row r="109" spans="1:6" s="3" customFormat="1" x14ac:dyDescent="0.25">
      <c r="A109"/>
      <c r="B109"/>
      <c r="C109"/>
      <c r="D109"/>
      <c r="E109"/>
      <c r="F109"/>
    </row>
    <row r="110" spans="1:6" s="3" customFormat="1" x14ac:dyDescent="0.25">
      <c r="A110"/>
      <c r="B110"/>
      <c r="C110"/>
      <c r="D110"/>
      <c r="E110"/>
      <c r="F110"/>
    </row>
    <row r="111" spans="1:6" s="3" customFormat="1" x14ac:dyDescent="0.25">
      <c r="A111"/>
      <c r="B111"/>
      <c r="C111"/>
      <c r="D111"/>
      <c r="E111"/>
      <c r="F111"/>
    </row>
    <row r="112" spans="1:6" s="3" customFormat="1" x14ac:dyDescent="0.25">
      <c r="A112"/>
      <c r="B112"/>
      <c r="C112"/>
      <c r="D112"/>
      <c r="E112"/>
      <c r="F112"/>
    </row>
    <row r="113" spans="1:6" s="3" customFormat="1" x14ac:dyDescent="0.25">
      <c r="A113"/>
      <c r="B113"/>
      <c r="C113"/>
      <c r="D113"/>
      <c r="E113"/>
      <c r="F113"/>
    </row>
    <row r="114" spans="1:6" s="3" customFormat="1" x14ac:dyDescent="0.25">
      <c r="A114"/>
      <c r="B114"/>
      <c r="C114"/>
      <c r="D114"/>
      <c r="E114"/>
      <c r="F114"/>
    </row>
    <row r="115" spans="1:6" s="3" customFormat="1" x14ac:dyDescent="0.25">
      <c r="A115"/>
      <c r="B115"/>
      <c r="C115"/>
      <c r="D115"/>
      <c r="E115"/>
      <c r="F115"/>
    </row>
    <row r="116" spans="1:6" s="3" customFormat="1" x14ac:dyDescent="0.25">
      <c r="A116"/>
      <c r="B116"/>
      <c r="C116"/>
      <c r="D116"/>
      <c r="E116"/>
      <c r="F116"/>
    </row>
    <row r="117" spans="1:6" s="3" customFormat="1" x14ac:dyDescent="0.25">
      <c r="A117"/>
      <c r="B117"/>
      <c r="C117"/>
      <c r="D117"/>
      <c r="E117"/>
      <c r="F117"/>
    </row>
    <row r="118" spans="1:6" s="3" customFormat="1" x14ac:dyDescent="0.25">
      <c r="A118"/>
      <c r="B118"/>
      <c r="C118"/>
      <c r="D118"/>
      <c r="E118"/>
      <c r="F118"/>
    </row>
    <row r="119" spans="1:6" s="3" customFormat="1" x14ac:dyDescent="0.25">
      <c r="A119"/>
      <c r="B119"/>
      <c r="C119"/>
      <c r="D119"/>
      <c r="E119"/>
      <c r="F119"/>
    </row>
    <row r="120" spans="1:6" s="3" customFormat="1" x14ac:dyDescent="0.25">
      <c r="A120"/>
      <c r="B120"/>
      <c r="C120"/>
      <c r="D120"/>
      <c r="E120"/>
      <c r="F120"/>
    </row>
    <row r="121" spans="1:6" s="3" customFormat="1" x14ac:dyDescent="0.25">
      <c r="A121"/>
      <c r="B121"/>
      <c r="C121"/>
      <c r="D121"/>
      <c r="E121"/>
      <c r="F121"/>
    </row>
    <row r="122" spans="1:6" s="3" customFormat="1" x14ac:dyDescent="0.25">
      <c r="A122"/>
      <c r="B122"/>
      <c r="C122"/>
      <c r="D122"/>
      <c r="E122"/>
      <c r="F122"/>
    </row>
    <row r="123" spans="1:6" s="3" customFormat="1" x14ac:dyDescent="0.25">
      <c r="A123"/>
      <c r="B123"/>
      <c r="C123"/>
      <c r="D123"/>
      <c r="E123"/>
      <c r="F123"/>
    </row>
    <row r="124" spans="1:6" s="3" customFormat="1" x14ac:dyDescent="0.25">
      <c r="A124"/>
      <c r="B124"/>
      <c r="C124"/>
      <c r="D124"/>
      <c r="E124"/>
      <c r="F124"/>
    </row>
    <row r="125" spans="1:6" s="3" customFormat="1" x14ac:dyDescent="0.25">
      <c r="A125"/>
      <c r="B125"/>
      <c r="C125"/>
      <c r="D125"/>
      <c r="E125"/>
      <c r="F125"/>
    </row>
    <row r="126" spans="1:6" s="3" customFormat="1" x14ac:dyDescent="0.25">
      <c r="A126"/>
      <c r="B126"/>
      <c r="C126"/>
      <c r="D126"/>
      <c r="E126"/>
      <c r="F126"/>
    </row>
    <row r="127" spans="1:6" s="3" customFormat="1" x14ac:dyDescent="0.25">
      <c r="A127"/>
      <c r="B127"/>
      <c r="C127"/>
      <c r="D127"/>
      <c r="E127"/>
      <c r="F127"/>
    </row>
    <row r="128" spans="1:6" s="3" customFormat="1" x14ac:dyDescent="0.25">
      <c r="A128"/>
      <c r="B128"/>
      <c r="C128"/>
      <c r="D128"/>
      <c r="E128"/>
      <c r="F128"/>
    </row>
    <row r="129" spans="1:6" s="3" customFormat="1" x14ac:dyDescent="0.25">
      <c r="A129"/>
      <c r="B129"/>
      <c r="C129"/>
      <c r="D129"/>
      <c r="E129"/>
      <c r="F129"/>
    </row>
    <row r="130" spans="1:6" s="3" customFormat="1" x14ac:dyDescent="0.25">
      <c r="A130"/>
      <c r="B130"/>
      <c r="C130"/>
      <c r="D130"/>
      <c r="E130"/>
      <c r="F130"/>
    </row>
    <row r="131" spans="1:6" s="3" customFormat="1" x14ac:dyDescent="0.25">
      <c r="A131"/>
      <c r="B131"/>
      <c r="C131"/>
      <c r="D131"/>
      <c r="E131"/>
      <c r="F131"/>
    </row>
    <row r="132" spans="1:6" s="3" customFormat="1" x14ac:dyDescent="0.25">
      <c r="A132"/>
      <c r="B132"/>
      <c r="C132"/>
      <c r="D132"/>
      <c r="E132"/>
      <c r="F132"/>
    </row>
    <row r="133" spans="1:6" s="3" customFormat="1" x14ac:dyDescent="0.25">
      <c r="A133"/>
      <c r="B133"/>
      <c r="C133"/>
      <c r="D133"/>
      <c r="E133"/>
      <c r="F133"/>
    </row>
    <row r="134" spans="1:6" s="3" customFormat="1" x14ac:dyDescent="0.25">
      <c r="A134"/>
      <c r="B134"/>
      <c r="C134"/>
      <c r="D134"/>
      <c r="E134"/>
      <c r="F134"/>
    </row>
    <row r="135" spans="1:6" s="3" customFormat="1" x14ac:dyDescent="0.25">
      <c r="A135"/>
      <c r="B135"/>
      <c r="C135"/>
      <c r="D135"/>
      <c r="E135"/>
      <c r="F135"/>
    </row>
    <row r="136" spans="1:6" s="3" customFormat="1" x14ac:dyDescent="0.25">
      <c r="A136"/>
      <c r="B136"/>
      <c r="C136"/>
      <c r="D136"/>
      <c r="E136"/>
      <c r="F136"/>
    </row>
    <row r="137" spans="1:6" s="3" customFormat="1" x14ac:dyDescent="0.25">
      <c r="A137"/>
      <c r="B137"/>
      <c r="C137"/>
      <c r="D137"/>
      <c r="E137"/>
      <c r="F137"/>
    </row>
    <row r="138" spans="1:6" s="3" customFormat="1" x14ac:dyDescent="0.25">
      <c r="D138" s="25"/>
      <c r="E138" s="25"/>
      <c r="F138" s="25"/>
    </row>
    <row r="139" spans="1:6" s="3" customFormat="1" x14ac:dyDescent="0.25">
      <c r="D139" s="25"/>
      <c r="E139" s="25"/>
      <c r="F139" s="25"/>
    </row>
    <row r="140" spans="1:6" s="3" customFormat="1" x14ac:dyDescent="0.25">
      <c r="D140" s="25"/>
      <c r="E140" s="25"/>
      <c r="F140" s="25"/>
    </row>
    <row r="141" spans="1:6" s="3" customFormat="1" x14ac:dyDescent="0.25">
      <c r="D141" s="25"/>
      <c r="E141" s="25"/>
      <c r="F141" s="25"/>
    </row>
    <row r="142" spans="1:6" s="3" customFormat="1" x14ac:dyDescent="0.25">
      <c r="D142" s="25"/>
      <c r="E142" s="25"/>
      <c r="F142" s="25"/>
    </row>
    <row r="143" spans="1:6" s="3" customFormat="1" x14ac:dyDescent="0.25">
      <c r="D143" s="25"/>
      <c r="E143" s="25"/>
      <c r="F143" s="25"/>
    </row>
    <row r="144" spans="1:6" s="3" customFormat="1" x14ac:dyDescent="0.25">
      <c r="D144" s="25"/>
      <c r="E144" s="25"/>
      <c r="F144" s="25"/>
    </row>
    <row r="145" spans="4:6" s="3" customFormat="1" x14ac:dyDescent="0.25">
      <c r="D145" s="25"/>
      <c r="E145" s="25"/>
      <c r="F145" s="25"/>
    </row>
    <row r="146" spans="4:6" s="3" customFormat="1" x14ac:dyDescent="0.25">
      <c r="D146" s="25"/>
      <c r="E146" s="25"/>
      <c r="F146" s="25"/>
    </row>
    <row r="147" spans="4:6" s="3" customFormat="1" x14ac:dyDescent="0.25">
      <c r="D147" s="25"/>
      <c r="E147" s="25"/>
      <c r="F147" s="25"/>
    </row>
    <row r="148" spans="4:6" s="3" customFormat="1" x14ac:dyDescent="0.25">
      <c r="D148" s="25"/>
      <c r="E148" s="25"/>
      <c r="F148" s="25"/>
    </row>
    <row r="149" spans="4:6" s="3" customFormat="1" x14ac:dyDescent="0.25">
      <c r="D149" s="25"/>
      <c r="E149" s="25"/>
      <c r="F149" s="25"/>
    </row>
    <row r="150" spans="4:6" s="3" customFormat="1" x14ac:dyDescent="0.25">
      <c r="D150" s="25"/>
      <c r="E150" s="25"/>
      <c r="F150" s="25"/>
    </row>
    <row r="151" spans="4:6" s="3" customFormat="1" x14ac:dyDescent="0.25">
      <c r="D151" s="25"/>
      <c r="E151" s="25"/>
      <c r="F151" s="25"/>
    </row>
    <row r="152" spans="4:6" s="3" customFormat="1" x14ac:dyDescent="0.25">
      <c r="D152" s="25"/>
      <c r="E152" s="25"/>
      <c r="F152" s="25"/>
    </row>
    <row r="153" spans="4:6" s="3" customFormat="1" x14ac:dyDescent="0.25">
      <c r="D153" s="25"/>
      <c r="E153" s="25"/>
      <c r="F153" s="25"/>
    </row>
    <row r="154" spans="4:6" s="3" customFormat="1" x14ac:dyDescent="0.25">
      <c r="D154" s="25"/>
      <c r="E154" s="25"/>
      <c r="F154" s="25"/>
    </row>
    <row r="155" spans="4:6" s="3" customFormat="1" x14ac:dyDescent="0.25">
      <c r="D155" s="25"/>
      <c r="E155" s="25"/>
      <c r="F155" s="25"/>
    </row>
    <row r="156" spans="4:6" s="3" customFormat="1" x14ac:dyDescent="0.25">
      <c r="D156" s="25"/>
      <c r="E156" s="25"/>
      <c r="F156" s="25"/>
    </row>
    <row r="157" spans="4:6" s="3" customFormat="1" x14ac:dyDescent="0.25">
      <c r="D157" s="25"/>
      <c r="E157" s="25"/>
      <c r="F157" s="25"/>
    </row>
    <row r="158" spans="4:6" s="3" customFormat="1" x14ac:dyDescent="0.25">
      <c r="D158" s="25"/>
      <c r="E158" s="25"/>
      <c r="F158" s="25"/>
    </row>
    <row r="159" spans="4:6" s="3" customFormat="1" x14ac:dyDescent="0.25">
      <c r="D159" s="25"/>
      <c r="E159" s="25"/>
      <c r="F159" s="25"/>
    </row>
    <row r="160" spans="4:6" s="3" customFormat="1" x14ac:dyDescent="0.25">
      <c r="D160" s="25"/>
      <c r="E160" s="25"/>
      <c r="F160" s="25"/>
    </row>
    <row r="161" spans="1:13" s="3" customFormat="1" x14ac:dyDescent="0.25">
      <c r="D161" s="25"/>
      <c r="E161" s="25"/>
      <c r="F161" s="25"/>
    </row>
    <row r="165" spans="1:13" s="2" customFormat="1" ht="41.4" x14ac:dyDescent="0.25">
      <c r="A165" s="50" t="s">
        <v>1</v>
      </c>
      <c r="B165" s="50" t="s">
        <v>0</v>
      </c>
      <c r="C165" s="50" t="s">
        <v>2</v>
      </c>
      <c r="D165" s="50" t="s">
        <v>318</v>
      </c>
      <c r="E165" s="50" t="s">
        <v>320</v>
      </c>
      <c r="F165" s="50" t="s">
        <v>321</v>
      </c>
      <c r="G165" s="46" t="s">
        <v>313</v>
      </c>
      <c r="H165" s="46" t="s">
        <v>322</v>
      </c>
      <c r="I165" s="49" t="s">
        <v>319</v>
      </c>
      <c r="J165" s="49" t="s">
        <v>323</v>
      </c>
      <c r="K165" s="49" t="s">
        <v>324</v>
      </c>
      <c r="L165" s="46" t="s">
        <v>180</v>
      </c>
      <c r="M165" s="2" t="s">
        <v>329</v>
      </c>
    </row>
    <row r="166" spans="1:13" x14ac:dyDescent="0.25">
      <c r="A166" s="34" t="s">
        <v>197</v>
      </c>
      <c r="B166" s="45">
        <v>4329</v>
      </c>
      <c r="C166" s="3" t="s">
        <v>48</v>
      </c>
      <c r="D166" s="25">
        <v>1</v>
      </c>
      <c r="F166" s="25"/>
      <c r="G166">
        <f>VLOOKUP(B166,'[1]טבלה מרוכזת- גרסה לנרמול'!$B$3:$X$1149,21,FALSE)</f>
        <v>114</v>
      </c>
      <c r="H166" s="47">
        <f>G166-F166</f>
        <v>114</v>
      </c>
      <c r="I166" s="3">
        <f>VLOOKUP(B166,'[1]טבלה מרוכזת- גרסה לנרמול'!$B$3:$X$1149,22,FALSE)</f>
        <v>656</v>
      </c>
      <c r="J166" s="3" t="e">
        <f>VLOOKUP(B166,$B$6:$F$136,5,FALSE)</f>
        <v>#N/A</v>
      </c>
      <c r="K166" s="3" t="e">
        <f>I166-J166</f>
        <v>#N/A</v>
      </c>
      <c r="M166" t="e">
        <v>#N/A</v>
      </c>
    </row>
    <row r="167" spans="1:13" x14ac:dyDescent="0.25">
      <c r="A167" s="34" t="s">
        <v>154</v>
      </c>
      <c r="B167" s="45">
        <v>4046</v>
      </c>
      <c r="C167" s="3" t="s">
        <v>169</v>
      </c>
      <c r="D167" s="25">
        <v>1</v>
      </c>
      <c r="E167" s="3"/>
      <c r="F167" s="25"/>
      <c r="G167" s="3">
        <f>VLOOKUP(B167,'[1]טבלה מרוכזת- גרסה לנרמול'!$B$3:$X$1149,21,FALSE)</f>
        <v>96</v>
      </c>
      <c r="H167" s="47">
        <f t="shared" ref="H167:H230" si="0">G167-F167</f>
        <v>96</v>
      </c>
      <c r="I167" s="3">
        <f>VLOOKUP(B167,'[1]טבלה מרוכזת- גרסה לנרמול'!$B$3:$X$1149,22,FALSE)</f>
        <v>360</v>
      </c>
      <c r="J167" s="3" t="e">
        <f t="shared" ref="J167:J169" si="1">VLOOKUP(B167,$B$6:$F$136,5,FALSE)</f>
        <v>#N/A</v>
      </c>
      <c r="K167" s="3" t="e">
        <f t="shared" ref="K167:K230" si="2">I167-J167</f>
        <v>#N/A</v>
      </c>
      <c r="M167" s="3" t="e">
        <v>#N/A</v>
      </c>
    </row>
    <row r="168" spans="1:13" x14ac:dyDescent="0.25">
      <c r="A168" s="37" t="s">
        <v>72</v>
      </c>
      <c r="B168" s="45">
        <v>4084</v>
      </c>
      <c r="C168" s="3" t="s">
        <v>73</v>
      </c>
      <c r="D168" s="25">
        <v>5</v>
      </c>
      <c r="E168" s="3"/>
      <c r="F168" s="25"/>
      <c r="G168" s="3">
        <f>VLOOKUP(B168,'[1]טבלה מרוכזת- גרסה לנרמול'!$B$3:$X$1149,21,FALSE)</f>
        <v>150</v>
      </c>
      <c r="H168" s="47">
        <f t="shared" si="0"/>
        <v>150</v>
      </c>
      <c r="I168" s="3">
        <f>VLOOKUP(B168,'[1]טבלה מרוכזת- גרסה לנרמול'!$B$3:$X$1149,22,FALSE)</f>
        <v>845</v>
      </c>
      <c r="J168" s="3" t="e">
        <f t="shared" si="1"/>
        <v>#N/A</v>
      </c>
      <c r="K168" s="3" t="e">
        <f t="shared" si="2"/>
        <v>#N/A</v>
      </c>
      <c r="M168" s="3" t="e">
        <v>#N/A</v>
      </c>
    </row>
    <row r="169" spans="1:13" x14ac:dyDescent="0.25">
      <c r="A169" s="37"/>
      <c r="B169" s="45">
        <v>4086</v>
      </c>
      <c r="C169" s="3" t="s">
        <v>74</v>
      </c>
      <c r="D169" s="25">
        <v>1</v>
      </c>
      <c r="E169" s="3"/>
      <c r="F169" s="25"/>
      <c r="G169" s="3">
        <f>VLOOKUP(B169,'[1]טבלה מרוכזת- גרסה לנרמול'!$B$3:$X$1149,21,FALSE)</f>
        <v>152</v>
      </c>
      <c r="H169" s="47">
        <f t="shared" si="0"/>
        <v>152</v>
      </c>
      <c r="I169" s="3">
        <f>VLOOKUP(B169,'[1]טבלה מרוכזת- גרסה לנרמול'!$B$3:$X$1149,22,FALSE)</f>
        <v>684</v>
      </c>
      <c r="J169" s="3" t="e">
        <f t="shared" si="1"/>
        <v>#N/A</v>
      </c>
      <c r="K169" s="3" t="e">
        <f t="shared" si="2"/>
        <v>#N/A</v>
      </c>
      <c r="M169" s="3" t="e">
        <v>#N/A</v>
      </c>
    </row>
    <row r="170" spans="1:13" hidden="1" x14ac:dyDescent="0.25">
      <c r="A170" s="37"/>
      <c r="B170" s="45">
        <v>4134</v>
      </c>
      <c r="C170" s="3" t="s">
        <v>146</v>
      </c>
      <c r="D170" s="25">
        <v>1</v>
      </c>
      <c r="E170" s="3" t="e">
        <f t="shared" ref="E170:E227" si="3">VLOOKUP(B170,$B$6:$E$68,3,FALSE)</f>
        <v>#N/A</v>
      </c>
      <c r="F170" s="25" t="e">
        <f t="shared" ref="F170:F227" si="4">VLOOKUP(B170,$B$6:$E$68,4,FALSE)</f>
        <v>#N/A</v>
      </c>
      <c r="G170" s="3">
        <f>VLOOKUP(B170,'[1]טבלה מרוכזת- גרסה לנרמול'!$B$3:$X$1149,21,FALSE)</f>
        <v>72</v>
      </c>
      <c r="H170" s="47" t="e">
        <f t="shared" si="0"/>
        <v>#N/A</v>
      </c>
      <c r="I170" s="3">
        <f>VLOOKUP(B170,'[1]טבלה מרוכזת- גרסה לנרמול'!$B$3:$X$1149,22,FALSE)</f>
        <v>324</v>
      </c>
      <c r="J170" s="3" t="e">
        <f t="shared" ref="J170:J227" si="5">VLOOKUP(B170,$B$6:$F$68,5,FALSE)</f>
        <v>#N/A</v>
      </c>
      <c r="K170" s="3" t="e">
        <f t="shared" si="2"/>
        <v>#N/A</v>
      </c>
      <c r="L170" t="s">
        <v>325</v>
      </c>
      <c r="M170" s="3">
        <v>1</v>
      </c>
    </row>
    <row r="171" spans="1:13" x14ac:dyDescent="0.25">
      <c r="A171" s="34"/>
      <c r="B171" s="45">
        <v>4221</v>
      </c>
      <c r="C171" s="3" t="s">
        <v>128</v>
      </c>
      <c r="D171" s="25">
        <v>1</v>
      </c>
      <c r="E171" s="3"/>
      <c r="F171" s="25"/>
      <c r="G171" s="3">
        <f>VLOOKUP(B171,'[1]טבלה מרוכזת- גרסה לנרמול'!$B$3:$X$1149,21,FALSE)</f>
        <v>144</v>
      </c>
      <c r="H171" s="47">
        <f t="shared" si="0"/>
        <v>144</v>
      </c>
      <c r="I171" s="3">
        <f>VLOOKUP(B171,'[1]טבלה מרוכזת- גרסה לנרמול'!$B$3:$X$1149,22,FALSE)</f>
        <v>648</v>
      </c>
      <c r="J171" s="3" t="e">
        <f t="shared" ref="J171:J174" si="6">VLOOKUP(B171,$B$6:$F$136,5,FALSE)</f>
        <v>#N/A</v>
      </c>
      <c r="K171" s="3" t="e">
        <f t="shared" si="2"/>
        <v>#N/A</v>
      </c>
      <c r="M171" s="3" t="e">
        <v>#N/A</v>
      </c>
    </row>
    <row r="172" spans="1:13" x14ac:dyDescent="0.25">
      <c r="A172" s="34" t="s">
        <v>75</v>
      </c>
      <c r="B172" s="45">
        <v>4204</v>
      </c>
      <c r="C172" s="3" t="s">
        <v>76</v>
      </c>
      <c r="D172" s="25">
        <v>2</v>
      </c>
      <c r="E172" s="3"/>
      <c r="F172" s="25"/>
      <c r="G172" s="3">
        <f>VLOOKUP(B172,'[1]טבלה מרוכזת- גרסה לנרמול'!$B$3:$X$1149,21,FALSE)</f>
        <v>40</v>
      </c>
      <c r="H172" s="47">
        <f t="shared" si="0"/>
        <v>40</v>
      </c>
      <c r="I172" s="3">
        <f>VLOOKUP(B172,'[1]טבלה מרוכזת- גרסה לנרמול'!$B$3:$X$1149,22,FALSE)</f>
        <v>334</v>
      </c>
      <c r="J172" s="3" t="e">
        <f t="shared" si="6"/>
        <v>#N/A</v>
      </c>
      <c r="K172" s="3" t="e">
        <f t="shared" si="2"/>
        <v>#N/A</v>
      </c>
      <c r="M172" s="3" t="e">
        <v>#N/A</v>
      </c>
    </row>
    <row r="173" spans="1:13" x14ac:dyDescent="0.25">
      <c r="A173" s="34" t="s">
        <v>199</v>
      </c>
      <c r="B173" s="45">
        <v>4305</v>
      </c>
      <c r="C173" s="3" t="s">
        <v>200</v>
      </c>
      <c r="D173" s="25">
        <v>3</v>
      </c>
      <c r="E173" s="3"/>
      <c r="F173" s="25"/>
      <c r="G173" s="3">
        <f>VLOOKUP(B173,'[1]טבלה מרוכזת- גרסה לנרמול'!$B$3:$X$1149,21,FALSE)</f>
        <v>72</v>
      </c>
      <c r="H173" s="47">
        <f t="shared" si="0"/>
        <v>72</v>
      </c>
      <c r="I173" s="3">
        <f>VLOOKUP(B173,'[1]טבלה מרוכזת- גרסה לנרמול'!$B$3:$X$1149,22,FALSE)</f>
        <v>456</v>
      </c>
      <c r="J173" s="3" t="e">
        <f t="shared" si="6"/>
        <v>#N/A</v>
      </c>
      <c r="K173" s="3" t="e">
        <f t="shared" si="2"/>
        <v>#N/A</v>
      </c>
      <c r="M173" s="3" t="e">
        <v>#N/A</v>
      </c>
    </row>
    <row r="174" spans="1:13" x14ac:dyDescent="0.25">
      <c r="A174" s="34" t="s">
        <v>115</v>
      </c>
      <c r="B174" s="45">
        <v>4403</v>
      </c>
      <c r="C174" s="3" t="s">
        <v>165</v>
      </c>
      <c r="D174" s="25">
        <v>1</v>
      </c>
      <c r="E174" s="3"/>
      <c r="F174" s="25"/>
      <c r="G174" s="3">
        <f>VLOOKUP(B174,'[1]טבלה מרוכזת- גרסה לנרמול'!$B$3:$X$1149,21,FALSE)</f>
        <v>34</v>
      </c>
      <c r="H174" s="47">
        <f t="shared" si="0"/>
        <v>34</v>
      </c>
      <c r="I174" s="3">
        <f>VLOOKUP(B174,'[1]טבלה מרוכזת- גרסה לנרמול'!$B$3:$X$1149,22,FALSE)</f>
        <v>107</v>
      </c>
      <c r="J174" s="3" t="e">
        <f t="shared" si="6"/>
        <v>#N/A</v>
      </c>
      <c r="K174" s="3" t="e">
        <f t="shared" si="2"/>
        <v>#N/A</v>
      </c>
      <c r="M174" s="3" t="e">
        <v>#N/A</v>
      </c>
    </row>
    <row r="175" spans="1:13" hidden="1" x14ac:dyDescent="0.25">
      <c r="A175" s="37" t="s">
        <v>5</v>
      </c>
      <c r="B175" s="45">
        <v>4071</v>
      </c>
      <c r="C175" s="3" t="s">
        <v>77</v>
      </c>
      <c r="D175" s="25">
        <v>1</v>
      </c>
      <c r="E175" s="3" t="e">
        <f t="shared" si="3"/>
        <v>#N/A</v>
      </c>
      <c r="F175" s="25" t="e">
        <f t="shared" si="4"/>
        <v>#N/A</v>
      </c>
      <c r="G175" s="3">
        <f>VLOOKUP(B175,'[1]טבלה מרוכזת- גרסה לנרמול'!$B$3:$X$1149,21,FALSE)</f>
        <v>24</v>
      </c>
      <c r="H175" s="47" t="e">
        <f t="shared" si="0"/>
        <v>#N/A</v>
      </c>
      <c r="I175" s="3">
        <f>VLOOKUP(B175,'[1]טבלה מרוכזת- גרסה לנרמול'!$B$3:$X$1149,22,FALSE)</f>
        <v>135</v>
      </c>
      <c r="J175" s="3" t="e">
        <f t="shared" si="5"/>
        <v>#N/A</v>
      </c>
      <c r="K175" s="3" t="e">
        <f t="shared" si="2"/>
        <v>#N/A</v>
      </c>
      <c r="L175" s="3" t="s">
        <v>326</v>
      </c>
    </row>
    <row r="176" spans="1:13" x14ac:dyDescent="0.25">
      <c r="A176" s="37"/>
      <c r="B176" s="45">
        <v>4083</v>
      </c>
      <c r="C176" s="3" t="s">
        <v>151</v>
      </c>
      <c r="D176" s="25">
        <v>1</v>
      </c>
      <c r="E176" s="3"/>
      <c r="F176" s="25"/>
      <c r="G176" s="3">
        <f>VLOOKUP(B176,'[1]טבלה מרוכזת- גרסה לנרמול'!$B$3:$X$1149,21,FALSE)</f>
        <v>24</v>
      </c>
      <c r="H176" s="47">
        <f t="shared" si="0"/>
        <v>24</v>
      </c>
      <c r="I176" s="3">
        <f>VLOOKUP(B176,'[1]טבלה מרוכזת- גרסה לנרמול'!$B$3:$X$1149,22,FALSE)</f>
        <v>120</v>
      </c>
      <c r="J176" s="3" t="e">
        <f t="shared" ref="J176:J179" si="7">VLOOKUP(B176,$B$6:$F$136,5,FALSE)</f>
        <v>#N/A</v>
      </c>
      <c r="K176" s="3" t="e">
        <f t="shared" si="2"/>
        <v>#N/A</v>
      </c>
      <c r="L176" t="s">
        <v>335</v>
      </c>
      <c r="M176" s="3" t="e">
        <v>#N/A</v>
      </c>
    </row>
    <row r="177" spans="1:13" x14ac:dyDescent="0.25">
      <c r="A177" s="37"/>
      <c r="B177" s="45">
        <v>4092</v>
      </c>
      <c r="C177" s="3" t="s">
        <v>100</v>
      </c>
      <c r="D177" s="25">
        <v>1</v>
      </c>
      <c r="E177" s="3"/>
      <c r="F177" s="25"/>
      <c r="G177" s="3">
        <f>VLOOKUP(B177,'[1]טבלה מרוכזת- גרסה לנרמול'!$B$3:$X$1149,21,FALSE)</f>
        <v>242</v>
      </c>
      <c r="H177" s="47">
        <f t="shared" si="0"/>
        <v>242</v>
      </c>
      <c r="I177" s="3">
        <f>VLOOKUP(B177,'[1]טבלה מרוכזת- גרסה לנרמול'!$B$3:$X$1149,22,FALSE)</f>
        <v>1078</v>
      </c>
      <c r="J177" s="3" t="e">
        <f t="shared" si="7"/>
        <v>#N/A</v>
      </c>
      <c r="K177" s="3" t="e">
        <f t="shared" si="2"/>
        <v>#N/A</v>
      </c>
      <c r="M177" s="3" t="e">
        <v>#N/A</v>
      </c>
    </row>
    <row r="178" spans="1:13" x14ac:dyDescent="0.25">
      <c r="A178" s="37"/>
      <c r="B178" s="45">
        <v>4122</v>
      </c>
      <c r="C178" s="3" t="s">
        <v>141</v>
      </c>
      <c r="D178" s="25">
        <v>2</v>
      </c>
      <c r="E178" s="3"/>
      <c r="F178" s="25"/>
      <c r="G178" s="3">
        <f>VLOOKUP(B178,'[1]טבלה מרוכזת- גרסה לנרמול'!$B$3:$X$1149,21,FALSE)</f>
        <v>104</v>
      </c>
      <c r="H178" s="47">
        <f t="shared" si="0"/>
        <v>104</v>
      </c>
      <c r="I178" s="3">
        <f>VLOOKUP(B178,'[1]טבלה מרוכזת- גרסה לנרמול'!$B$3:$X$1149,22,FALSE)</f>
        <v>560</v>
      </c>
      <c r="J178" s="3" t="e">
        <f t="shared" si="7"/>
        <v>#N/A</v>
      </c>
      <c r="K178" s="3" t="e">
        <f t="shared" si="2"/>
        <v>#N/A</v>
      </c>
      <c r="L178" t="s">
        <v>335</v>
      </c>
      <c r="M178" s="3" t="e">
        <v>#N/A</v>
      </c>
    </row>
    <row r="179" spans="1:13" x14ac:dyDescent="0.25">
      <c r="A179" s="37"/>
      <c r="B179" s="45">
        <v>4185</v>
      </c>
      <c r="C179" s="3" t="s">
        <v>136</v>
      </c>
      <c r="D179" s="25">
        <v>1</v>
      </c>
      <c r="E179" s="3"/>
      <c r="F179" s="25"/>
      <c r="G179" s="3">
        <f>VLOOKUP(B179,'[1]טבלה מרוכזת- גרסה לנרמול'!$B$3:$X$1149,21,FALSE)</f>
        <v>24</v>
      </c>
      <c r="H179" s="47">
        <f t="shared" si="0"/>
        <v>24</v>
      </c>
      <c r="I179" s="3">
        <f>VLOOKUP(B179,'[1]טבלה מרוכזת- גרסה לנרמול'!$B$3:$X$1149,22,FALSE)</f>
        <v>137</v>
      </c>
      <c r="J179" s="3" t="e">
        <f t="shared" si="7"/>
        <v>#N/A</v>
      </c>
      <c r="K179" s="3" t="e">
        <f t="shared" si="2"/>
        <v>#N/A</v>
      </c>
      <c r="L179" t="s">
        <v>335</v>
      </c>
      <c r="M179" s="3" t="e">
        <v>#N/A</v>
      </c>
    </row>
    <row r="180" spans="1:13" hidden="1" x14ac:dyDescent="0.25">
      <c r="A180" s="37"/>
      <c r="B180" s="45">
        <v>4199</v>
      </c>
      <c r="C180" s="3" t="s">
        <v>175</v>
      </c>
      <c r="D180" s="25">
        <v>1</v>
      </c>
      <c r="E180" s="3" t="e">
        <f t="shared" si="3"/>
        <v>#N/A</v>
      </c>
      <c r="F180" s="25" t="e">
        <f t="shared" si="4"/>
        <v>#N/A</v>
      </c>
      <c r="G180" s="3">
        <f>VLOOKUP(B180,'[1]טבלה מרוכזת- גרסה לנרמול'!$B$3:$X$1149,21,FALSE)</f>
        <v>51</v>
      </c>
      <c r="H180" s="47" t="e">
        <f t="shared" si="0"/>
        <v>#N/A</v>
      </c>
      <c r="I180" s="3">
        <f>VLOOKUP(B180,'[1]טבלה מרוכזת- גרסה לנרמול'!$B$3:$X$1149,22,FALSE)</f>
        <v>220</v>
      </c>
      <c r="J180" s="3" t="e">
        <f t="shared" si="5"/>
        <v>#N/A</v>
      </c>
      <c r="K180" s="3" t="e">
        <f t="shared" si="2"/>
        <v>#N/A</v>
      </c>
      <c r="L180" s="3" t="s">
        <v>326</v>
      </c>
    </row>
    <row r="181" spans="1:13" hidden="1" x14ac:dyDescent="0.25">
      <c r="A181" s="37"/>
      <c r="B181" s="45">
        <v>4208</v>
      </c>
      <c r="C181" s="3" t="s">
        <v>125</v>
      </c>
      <c r="D181" s="25">
        <v>2</v>
      </c>
      <c r="E181" s="3" t="e">
        <f t="shared" si="3"/>
        <v>#N/A</v>
      </c>
      <c r="F181" s="25" t="e">
        <f t="shared" si="4"/>
        <v>#N/A</v>
      </c>
      <c r="G181" s="3">
        <f>VLOOKUP(B181,'[1]טבלה מרוכזת- גרסה לנרמול'!$B$3:$X$1149,21,FALSE)</f>
        <v>144</v>
      </c>
      <c r="H181" s="47" t="e">
        <f t="shared" si="0"/>
        <v>#N/A</v>
      </c>
      <c r="I181" s="3">
        <f>VLOOKUP(B181,'[1]טבלה מרוכזת- גרסה לנרמול'!$B$3:$X$1149,22,FALSE)</f>
        <v>714</v>
      </c>
      <c r="J181" s="3" t="e">
        <f t="shared" si="5"/>
        <v>#N/A</v>
      </c>
      <c r="K181" s="3" t="e">
        <f t="shared" si="2"/>
        <v>#N/A</v>
      </c>
      <c r="L181" s="3" t="s">
        <v>326</v>
      </c>
    </row>
    <row r="182" spans="1:13" x14ac:dyDescent="0.25">
      <c r="A182" s="37"/>
      <c r="B182" s="45">
        <v>4213</v>
      </c>
      <c r="C182" s="3" t="s">
        <v>122</v>
      </c>
      <c r="D182" s="25">
        <v>1</v>
      </c>
      <c r="E182" s="3"/>
      <c r="F182" s="25"/>
      <c r="G182" s="3">
        <f>VLOOKUP(B182,'[1]טבלה מרוכזת- גרסה לנרמול'!$B$3:$X$1149,21,FALSE)</f>
        <v>64</v>
      </c>
      <c r="H182" s="47">
        <f t="shared" si="0"/>
        <v>64</v>
      </c>
      <c r="I182" s="3">
        <f>VLOOKUP(B182,'[1]טבלה מרוכזת- גרסה לנרמול'!$B$3:$X$1149,22,FALSE)</f>
        <v>300</v>
      </c>
      <c r="J182" s="3" t="e">
        <f>VLOOKUP(B182,$B$6:$F$136,5,FALSE)</f>
        <v>#N/A</v>
      </c>
      <c r="K182" s="3" t="e">
        <f t="shared" si="2"/>
        <v>#N/A</v>
      </c>
      <c r="M182" s="3" t="e">
        <v>#N/A</v>
      </c>
    </row>
    <row r="183" spans="1:13" hidden="1" x14ac:dyDescent="0.25">
      <c r="A183" s="37"/>
      <c r="B183" s="45">
        <v>4250</v>
      </c>
      <c r="C183" s="3" t="s">
        <v>224</v>
      </c>
      <c r="D183" s="25">
        <v>1</v>
      </c>
      <c r="E183" s="3" t="e">
        <f t="shared" si="3"/>
        <v>#N/A</v>
      </c>
      <c r="F183" s="25" t="e">
        <f t="shared" si="4"/>
        <v>#N/A</v>
      </c>
      <c r="G183" s="3">
        <f>VLOOKUP(B183,'[1]טבלה מרוכזת- גרסה לנרמול'!$B$3:$X$1149,21,FALSE)</f>
        <v>32</v>
      </c>
      <c r="H183" s="47" t="e">
        <f t="shared" si="0"/>
        <v>#N/A</v>
      </c>
      <c r="I183" s="3">
        <f>VLOOKUP(B183,'[1]טבלה מרוכזת- גרסה לנרמול'!$B$3:$X$1149,22,FALSE)</f>
        <v>128</v>
      </c>
      <c r="J183" s="3" t="e">
        <f t="shared" si="5"/>
        <v>#N/A</v>
      </c>
      <c r="K183" s="3" t="e">
        <f t="shared" si="2"/>
        <v>#N/A</v>
      </c>
      <c r="L183" s="3" t="s">
        <v>326</v>
      </c>
    </row>
    <row r="184" spans="1:13" hidden="1" x14ac:dyDescent="0.25">
      <c r="A184" s="37"/>
      <c r="B184" s="45">
        <v>4412</v>
      </c>
      <c r="C184" s="3" t="s">
        <v>131</v>
      </c>
      <c r="D184" s="25">
        <v>1</v>
      </c>
      <c r="E184" s="3"/>
      <c r="F184" s="25"/>
      <c r="G184" s="3">
        <f>VLOOKUP(B184,'[1]טבלה מרוכזת- גרסה לנרמול'!$B$3:$X$1149,21,FALSE)</f>
        <v>24</v>
      </c>
      <c r="H184" s="47">
        <f t="shared" si="0"/>
        <v>24</v>
      </c>
      <c r="I184" s="3">
        <f>VLOOKUP(B184,'[1]טבלה מרוכזת- גרסה לנרמול'!$B$3:$X$1149,22,FALSE)</f>
        <v>120</v>
      </c>
      <c r="J184" s="3" t="e">
        <f>VLOOKUP(B184,$B$6:$F$136,5,FALSE)</f>
        <v>#N/A</v>
      </c>
      <c r="K184" s="3" t="e">
        <f t="shared" si="2"/>
        <v>#N/A</v>
      </c>
      <c r="L184" t="s">
        <v>331</v>
      </c>
      <c r="M184" s="3" t="e">
        <v>#N/A</v>
      </c>
    </row>
    <row r="185" spans="1:13" x14ac:dyDescent="0.25">
      <c r="A185" s="34"/>
      <c r="B185" s="45">
        <v>34408</v>
      </c>
      <c r="C185" s="3" t="s">
        <v>6</v>
      </c>
      <c r="D185" s="25">
        <v>19</v>
      </c>
      <c r="E185" s="3" t="e">
        <f t="shared" si="3"/>
        <v>#N/A</v>
      </c>
      <c r="F185" s="25" t="e">
        <f t="shared" si="4"/>
        <v>#N/A</v>
      </c>
      <c r="G185" s="3">
        <f>VLOOKUP(B185,'[1]טבלה מרוכזת- גרסה לנרמול'!$B$3:$X$1149,21,FALSE)</f>
        <v>337</v>
      </c>
      <c r="H185" s="47" t="e">
        <f t="shared" si="0"/>
        <v>#N/A</v>
      </c>
      <c r="I185" s="3">
        <f>VLOOKUP(B185,'[1]טבלה מרוכזת- גרסה לנרמול'!$B$3:$X$1149,22,FALSE)</f>
        <v>538</v>
      </c>
      <c r="J185" s="3" t="e">
        <f t="shared" si="5"/>
        <v>#N/A</v>
      </c>
      <c r="K185" s="3" t="e">
        <f t="shared" si="2"/>
        <v>#N/A</v>
      </c>
      <c r="M185" s="3">
        <v>6</v>
      </c>
    </row>
    <row r="186" spans="1:13" hidden="1" x14ac:dyDescent="0.25">
      <c r="A186" s="34" t="s">
        <v>111</v>
      </c>
      <c r="B186" s="45">
        <v>4205</v>
      </c>
      <c r="C186" s="3" t="s">
        <v>99</v>
      </c>
      <c r="D186" s="25">
        <v>2</v>
      </c>
      <c r="E186" s="3" t="e">
        <f t="shared" si="3"/>
        <v>#N/A</v>
      </c>
      <c r="F186" s="25" t="e">
        <f t="shared" si="4"/>
        <v>#N/A</v>
      </c>
      <c r="G186" s="3">
        <f>VLOOKUP(B186,'[1]טבלה מרוכזת- גרסה לנרמול'!$B$3:$X$1149,21,FALSE)</f>
        <v>36</v>
      </c>
      <c r="H186" s="47" t="e">
        <f t="shared" si="0"/>
        <v>#N/A</v>
      </c>
      <c r="I186" s="3">
        <f>VLOOKUP(B186,'[1]טבלה מרוכזת- גרסה לנרמול'!$B$3:$X$1149,22,FALSE)</f>
        <v>144</v>
      </c>
      <c r="J186" s="3" t="e">
        <f t="shared" si="5"/>
        <v>#N/A</v>
      </c>
      <c r="K186" s="3" t="e">
        <f t="shared" si="2"/>
        <v>#N/A</v>
      </c>
      <c r="L186" s="3" t="s">
        <v>326</v>
      </c>
    </row>
    <row r="187" spans="1:13" x14ac:dyDescent="0.25">
      <c r="A187" s="37" t="s">
        <v>8</v>
      </c>
      <c r="B187" s="45">
        <v>4001</v>
      </c>
      <c r="C187" s="3" t="s">
        <v>9</v>
      </c>
      <c r="D187" s="25">
        <v>3</v>
      </c>
      <c r="E187" s="3" t="e">
        <f t="shared" si="3"/>
        <v>#N/A</v>
      </c>
      <c r="F187" s="25" t="e">
        <f t="shared" si="4"/>
        <v>#N/A</v>
      </c>
      <c r="G187" s="3">
        <f>VLOOKUP(B187,'[1]טבלה מרוכזת- גרסה לנרמול'!$B$3:$X$1149,21,FALSE)</f>
        <v>420</v>
      </c>
      <c r="H187" s="47" t="e">
        <f t="shared" si="0"/>
        <v>#N/A</v>
      </c>
      <c r="I187" s="3">
        <f>VLOOKUP(B187,'[1]טבלה מרוכזת- גרסה לנרמול'!$B$3:$X$1149,22,FALSE)</f>
        <v>528</v>
      </c>
      <c r="J187" s="3" t="e">
        <f t="shared" si="5"/>
        <v>#N/A</v>
      </c>
      <c r="K187" s="3" t="e">
        <f t="shared" si="2"/>
        <v>#N/A</v>
      </c>
      <c r="M187" s="3">
        <v>8</v>
      </c>
    </row>
    <row r="188" spans="1:13" x14ac:dyDescent="0.25">
      <c r="A188" s="34"/>
      <c r="B188" s="45">
        <v>4230</v>
      </c>
      <c r="C188" s="3" t="s">
        <v>134</v>
      </c>
      <c r="D188" s="25">
        <v>1</v>
      </c>
      <c r="E188" s="3"/>
      <c r="F188" s="25"/>
      <c r="G188" s="3">
        <f>VLOOKUP(B188,'[1]טבלה מרוכזת- גרסה לנרמול'!$B$3:$X$1149,21,FALSE)</f>
        <v>24</v>
      </c>
      <c r="H188" s="47">
        <f t="shared" si="0"/>
        <v>24</v>
      </c>
      <c r="I188" s="3">
        <f>VLOOKUP(B188,'[1]טבלה מרוכזת- גרסה לנרמול'!$B$3:$X$1149,22,FALSE)</f>
        <v>75</v>
      </c>
      <c r="J188" s="3" t="e">
        <f>VLOOKUP(B188,$B$6:$F$136,5,FALSE)</f>
        <v>#N/A</v>
      </c>
      <c r="K188" s="3" t="e">
        <f t="shared" si="2"/>
        <v>#N/A</v>
      </c>
      <c r="L188" s="3" t="s">
        <v>335</v>
      </c>
      <c r="M188" s="3" t="e">
        <v>#N/A</v>
      </c>
    </row>
    <row r="189" spans="1:13" hidden="1" x14ac:dyDescent="0.25">
      <c r="A189" s="37" t="s">
        <v>78</v>
      </c>
      <c r="B189" s="45">
        <v>4112</v>
      </c>
      <c r="C189" s="3" t="s">
        <v>79</v>
      </c>
      <c r="D189" s="25">
        <v>3</v>
      </c>
      <c r="E189" s="3" t="e">
        <f t="shared" si="3"/>
        <v>#N/A</v>
      </c>
      <c r="F189" s="25" t="e">
        <f t="shared" si="4"/>
        <v>#N/A</v>
      </c>
      <c r="G189" s="3">
        <f>VLOOKUP(B189,'[1]טבלה מרוכזת- גרסה לנרמול'!$B$3:$X$1149,21,FALSE)</f>
        <v>84</v>
      </c>
      <c r="H189" s="47" t="e">
        <f t="shared" si="0"/>
        <v>#N/A</v>
      </c>
      <c r="I189" s="3">
        <f>VLOOKUP(B189,'[1]טבלה מרוכזת- גרסה לנרמול'!$B$3:$X$1149,22,FALSE)</f>
        <v>278</v>
      </c>
      <c r="J189" s="3" t="e">
        <f t="shared" si="5"/>
        <v>#N/A</v>
      </c>
      <c r="K189" s="3" t="e">
        <f t="shared" si="2"/>
        <v>#N/A</v>
      </c>
      <c r="L189" s="3" t="s">
        <v>326</v>
      </c>
    </row>
    <row r="190" spans="1:13" x14ac:dyDescent="0.25">
      <c r="A190" s="37"/>
      <c r="B190" s="45">
        <v>4253</v>
      </c>
      <c r="C190" s="3" t="s">
        <v>116</v>
      </c>
      <c r="D190" s="25">
        <v>2</v>
      </c>
      <c r="E190" s="3"/>
      <c r="F190" s="25"/>
      <c r="G190" s="3">
        <f>VLOOKUP(B190,'[1]טבלה מרוכזת- גרסה לנרמול'!$B$3:$X$1149,21,FALSE)</f>
        <v>124</v>
      </c>
      <c r="H190" s="47">
        <f t="shared" si="0"/>
        <v>124</v>
      </c>
      <c r="I190" s="3">
        <f>VLOOKUP(B190,'[1]טבלה מרוכזת- גרסה לנרמול'!$B$3:$X$1149,22,FALSE)</f>
        <v>400</v>
      </c>
      <c r="J190" s="3" t="e">
        <f t="shared" ref="J190:J193" si="8">VLOOKUP(B190,$B$6:$F$136,5,FALSE)</f>
        <v>#N/A</v>
      </c>
      <c r="K190" s="3" t="e">
        <f t="shared" si="2"/>
        <v>#N/A</v>
      </c>
      <c r="M190" s="3" t="e">
        <v>#N/A</v>
      </c>
    </row>
    <row r="191" spans="1:13" hidden="1" x14ac:dyDescent="0.25">
      <c r="A191" s="34"/>
      <c r="B191" s="45">
        <v>30765</v>
      </c>
      <c r="C191" s="3" t="s">
        <v>159</v>
      </c>
      <c r="D191" s="25">
        <v>1</v>
      </c>
      <c r="E191" s="3"/>
      <c r="F191" s="25"/>
      <c r="G191" s="3">
        <f>VLOOKUP(B191,'[1]טבלה מרוכזת- גרסה לנרמול'!$B$3:$X$1149,21,FALSE)</f>
        <v>0</v>
      </c>
      <c r="H191" s="47">
        <f t="shared" si="0"/>
        <v>0</v>
      </c>
      <c r="I191" s="3">
        <f>VLOOKUP(B191,'[1]טבלה מרוכזת- גרסה לנרמול'!$B$3:$X$1149,22,FALSE)</f>
        <v>84</v>
      </c>
      <c r="J191" s="3" t="e">
        <f t="shared" si="8"/>
        <v>#N/A</v>
      </c>
      <c r="K191" s="3" t="e">
        <f t="shared" si="2"/>
        <v>#N/A</v>
      </c>
      <c r="L191" t="s">
        <v>327</v>
      </c>
      <c r="M191" s="3" t="e">
        <v>#N/A</v>
      </c>
    </row>
    <row r="192" spans="1:13" x14ac:dyDescent="0.25">
      <c r="A192" s="34" t="s">
        <v>11</v>
      </c>
      <c r="B192" s="45">
        <v>33337</v>
      </c>
      <c r="C192" s="3" t="s">
        <v>12</v>
      </c>
      <c r="D192" s="25">
        <v>4</v>
      </c>
      <c r="E192" s="3"/>
      <c r="F192" s="25"/>
      <c r="G192" s="3">
        <f>VLOOKUP(B192,'[1]טבלה מרוכזת- גרסה לנרמול'!$B$3:$X$1149,21,FALSE)</f>
        <v>35</v>
      </c>
      <c r="H192" s="47">
        <f t="shared" si="0"/>
        <v>35</v>
      </c>
      <c r="I192" s="3">
        <f>VLOOKUP(B192,'[1]טבלה מרוכזת- גרסה לנרמול'!$B$3:$X$1149,22,FALSE)</f>
        <v>128</v>
      </c>
      <c r="J192" s="3" t="e">
        <f t="shared" si="8"/>
        <v>#N/A</v>
      </c>
      <c r="K192" s="3" t="e">
        <f t="shared" si="2"/>
        <v>#N/A</v>
      </c>
      <c r="L192" s="3" t="s">
        <v>335</v>
      </c>
      <c r="M192" s="3" t="e">
        <v>#N/A</v>
      </c>
    </row>
    <row r="193" spans="1:13" x14ac:dyDescent="0.25">
      <c r="A193" s="37" t="s">
        <v>13</v>
      </c>
      <c r="B193" s="45">
        <v>4336</v>
      </c>
      <c r="C193" s="3" t="s">
        <v>80</v>
      </c>
      <c r="D193" s="25">
        <v>1</v>
      </c>
      <c r="E193" s="3"/>
      <c r="F193" s="25"/>
      <c r="G193" s="3">
        <f>VLOOKUP(B193,'[1]טבלה מרוכזת- גרסה לנרמול'!$B$3:$X$1149,21,FALSE)</f>
        <v>29</v>
      </c>
      <c r="H193" s="47">
        <f t="shared" si="0"/>
        <v>29</v>
      </c>
      <c r="I193" s="3">
        <f>VLOOKUP(B193,'[1]טבלה מרוכזת- גרסה לנרמול'!$B$3:$X$1149,22,FALSE)</f>
        <v>120</v>
      </c>
      <c r="J193" s="3" t="e">
        <f t="shared" si="8"/>
        <v>#N/A</v>
      </c>
      <c r="K193" s="3" t="e">
        <f t="shared" si="2"/>
        <v>#N/A</v>
      </c>
      <c r="L193" s="3" t="s">
        <v>335</v>
      </c>
      <c r="M193" s="3" t="e">
        <v>#N/A</v>
      </c>
    </row>
    <row r="194" spans="1:13" hidden="1" x14ac:dyDescent="0.25">
      <c r="A194" s="37"/>
      <c r="B194" s="45">
        <v>30766</v>
      </c>
      <c r="C194" s="3" t="s">
        <v>14</v>
      </c>
      <c r="D194" s="25">
        <v>2</v>
      </c>
      <c r="E194" s="3" t="e">
        <f t="shared" si="3"/>
        <v>#N/A</v>
      </c>
      <c r="F194" s="25" t="e">
        <f t="shared" si="4"/>
        <v>#N/A</v>
      </c>
      <c r="G194" s="3">
        <f>VLOOKUP(B194,'[1]טבלה מרוכזת- גרסה לנרמול'!$B$3:$X$1149,21,FALSE)</f>
        <v>38</v>
      </c>
      <c r="H194" s="47" t="e">
        <f t="shared" si="0"/>
        <v>#N/A</v>
      </c>
      <c r="I194" s="3">
        <f>VLOOKUP(B194,'[1]טבלה מרוכזת- גרסה לנרמול'!$B$3:$X$1149,22,FALSE)</f>
        <v>573</v>
      </c>
      <c r="J194" s="3" t="e">
        <f t="shared" si="5"/>
        <v>#N/A</v>
      </c>
      <c r="K194" s="3" t="e">
        <f t="shared" si="2"/>
        <v>#N/A</v>
      </c>
      <c r="L194" s="3" t="s">
        <v>326</v>
      </c>
    </row>
    <row r="195" spans="1:13" x14ac:dyDescent="0.25">
      <c r="A195" s="34"/>
      <c r="B195" s="45">
        <v>30827</v>
      </c>
      <c r="C195" s="3" t="s">
        <v>16</v>
      </c>
      <c r="D195" s="25">
        <v>2</v>
      </c>
      <c r="E195" s="3" t="e">
        <f t="shared" si="3"/>
        <v>#N/A</v>
      </c>
      <c r="F195" s="25" t="e">
        <f t="shared" si="4"/>
        <v>#N/A</v>
      </c>
      <c r="G195" s="3">
        <f>VLOOKUP(B195,'[1]טבלה מרוכזת- גרסה לנרמול'!$B$3:$X$1149,21,FALSE)</f>
        <v>156</v>
      </c>
      <c r="H195" s="47" t="e">
        <f t="shared" si="0"/>
        <v>#N/A</v>
      </c>
      <c r="I195" s="3">
        <f>VLOOKUP(B195,'[1]טבלה מרוכזת- גרסה לנרמול'!$B$3:$X$1149,22,FALSE)</f>
        <v>644</v>
      </c>
      <c r="J195" s="3" t="e">
        <f t="shared" si="5"/>
        <v>#N/A</v>
      </c>
      <c r="K195" s="3" t="e">
        <f t="shared" si="2"/>
        <v>#N/A</v>
      </c>
      <c r="M195" s="3">
        <v>11</v>
      </c>
    </row>
    <row r="196" spans="1:13" hidden="1" x14ac:dyDescent="0.25">
      <c r="A196" s="34" t="s">
        <v>167</v>
      </c>
      <c r="B196" s="45">
        <v>4342</v>
      </c>
      <c r="C196" s="3" t="s">
        <v>170</v>
      </c>
      <c r="D196" s="25">
        <v>1</v>
      </c>
      <c r="E196" s="3" t="e">
        <f t="shared" si="3"/>
        <v>#N/A</v>
      </c>
      <c r="F196" s="25" t="e">
        <f t="shared" si="4"/>
        <v>#N/A</v>
      </c>
      <c r="G196" s="3">
        <f>VLOOKUP(B196,'[1]טבלה מרוכזת- גרסה לנרמול'!$B$3:$X$1149,21,FALSE)</f>
        <v>116</v>
      </c>
      <c r="H196" s="47" t="e">
        <f t="shared" si="0"/>
        <v>#N/A</v>
      </c>
      <c r="I196" s="3">
        <f>VLOOKUP(B196,'[1]טבלה מרוכזת- גרסה לנרמול'!$B$3:$X$1149,22,FALSE)</f>
        <v>235</v>
      </c>
      <c r="J196" s="3" t="e">
        <f t="shared" si="5"/>
        <v>#N/A</v>
      </c>
      <c r="K196" s="3" t="e">
        <f t="shared" si="2"/>
        <v>#N/A</v>
      </c>
      <c r="L196" s="3" t="s">
        <v>326</v>
      </c>
    </row>
    <row r="197" spans="1:13" x14ac:dyDescent="0.25">
      <c r="A197" s="37" t="s">
        <v>10</v>
      </c>
      <c r="B197" s="45">
        <v>30768</v>
      </c>
      <c r="C197" s="3" t="s">
        <v>18</v>
      </c>
      <c r="D197" s="25">
        <v>1</v>
      </c>
      <c r="E197" s="3" t="e">
        <f t="shared" si="3"/>
        <v>#N/A</v>
      </c>
      <c r="F197" s="25" t="e">
        <f t="shared" si="4"/>
        <v>#N/A</v>
      </c>
      <c r="G197" s="3">
        <f>VLOOKUP(B197,'[1]טבלה מרוכזת- גרסה לנרמול'!$B$3:$X$1149,21,FALSE)</f>
        <v>74</v>
      </c>
      <c r="H197" s="47" t="e">
        <f t="shared" si="0"/>
        <v>#N/A</v>
      </c>
      <c r="I197" s="3">
        <f>VLOOKUP(B197,'[1]טבלה מרוכזת- גרסה לנרמול'!$B$3:$X$1149,22,FALSE)</f>
        <v>437</v>
      </c>
      <c r="J197" s="3" t="e">
        <f t="shared" si="5"/>
        <v>#N/A</v>
      </c>
      <c r="K197" s="3" t="e">
        <f t="shared" si="2"/>
        <v>#N/A</v>
      </c>
      <c r="M197" s="3">
        <v>13</v>
      </c>
    </row>
    <row r="198" spans="1:13" x14ac:dyDescent="0.25">
      <c r="A198" s="37"/>
      <c r="B198" s="45">
        <v>31140</v>
      </c>
      <c r="C198" s="3" t="s">
        <v>19</v>
      </c>
      <c r="D198" s="25">
        <v>14</v>
      </c>
      <c r="E198" s="3" t="e">
        <f t="shared" si="3"/>
        <v>#N/A</v>
      </c>
      <c r="F198" s="25" t="e">
        <f t="shared" si="4"/>
        <v>#N/A</v>
      </c>
      <c r="G198" s="3">
        <f>VLOOKUP(B198,'[1]טבלה מרוכזת- גרסה לנרמול'!$B$3:$X$1149,21,FALSE)</f>
        <v>330</v>
      </c>
      <c r="H198" s="47" t="e">
        <f t="shared" si="0"/>
        <v>#N/A</v>
      </c>
      <c r="I198" s="3">
        <f>VLOOKUP(B198,'[1]טבלה מרוכזת- גרסה לנרמול'!$B$3:$X$1149,22,FALSE)</f>
        <v>930</v>
      </c>
      <c r="J198" s="3" t="e">
        <f t="shared" si="5"/>
        <v>#N/A</v>
      </c>
      <c r="K198" s="3" t="e">
        <f t="shared" si="2"/>
        <v>#N/A</v>
      </c>
      <c r="M198" s="3">
        <v>14</v>
      </c>
    </row>
    <row r="199" spans="1:13" x14ac:dyDescent="0.25">
      <c r="A199" s="37"/>
      <c r="B199" s="45">
        <v>31862</v>
      </c>
      <c r="C199" s="3" t="s">
        <v>21</v>
      </c>
      <c r="D199" s="25">
        <v>6</v>
      </c>
      <c r="E199" s="3" t="e">
        <f t="shared" si="3"/>
        <v>#N/A</v>
      </c>
      <c r="F199" s="25" t="e">
        <f t="shared" si="4"/>
        <v>#N/A</v>
      </c>
      <c r="G199" s="3">
        <f>VLOOKUP(B199,'[1]טבלה מרוכזת- גרסה לנרמול'!$B$3:$X$1149,21,FALSE)</f>
        <v>412</v>
      </c>
      <c r="H199" s="47" t="e">
        <f t="shared" si="0"/>
        <v>#N/A</v>
      </c>
      <c r="I199" s="3">
        <f>VLOOKUP(B199,'[1]טבלה מרוכזת- גרסה לנרמול'!$B$3:$X$1149,22,FALSE)</f>
        <v>982</v>
      </c>
      <c r="J199" s="3" t="e">
        <f t="shared" si="5"/>
        <v>#N/A</v>
      </c>
      <c r="K199" s="3" t="e">
        <f t="shared" si="2"/>
        <v>#N/A</v>
      </c>
      <c r="M199" s="3">
        <v>15</v>
      </c>
    </row>
    <row r="200" spans="1:13" x14ac:dyDescent="0.25">
      <c r="A200" s="37"/>
      <c r="B200" s="45">
        <v>32949</v>
      </c>
      <c r="C200" s="3" t="s">
        <v>148</v>
      </c>
      <c r="D200" s="25">
        <v>1</v>
      </c>
      <c r="E200" s="3" t="e">
        <f t="shared" si="3"/>
        <v>#N/A</v>
      </c>
      <c r="F200" s="25" t="e">
        <f t="shared" si="4"/>
        <v>#N/A</v>
      </c>
      <c r="G200" s="3">
        <f>VLOOKUP(B200,'[1]טבלה מרוכזת- גרסה לנרמול'!$B$3:$X$1149,21,FALSE)</f>
        <v>334</v>
      </c>
      <c r="H200" s="47" t="e">
        <f t="shared" si="0"/>
        <v>#N/A</v>
      </c>
      <c r="I200" s="3">
        <f>VLOOKUP(B200,'[1]טבלה מרוכזת- גרסה לנרמול'!$B$3:$X$1149,22,FALSE)</f>
        <v>694</v>
      </c>
      <c r="J200" s="3" t="e">
        <f t="shared" si="5"/>
        <v>#N/A</v>
      </c>
      <c r="K200" s="3" t="e">
        <f t="shared" si="2"/>
        <v>#N/A</v>
      </c>
      <c r="M200" s="3">
        <v>16</v>
      </c>
    </row>
    <row r="201" spans="1:13" hidden="1" x14ac:dyDescent="0.25">
      <c r="A201" s="37"/>
      <c r="B201" s="45">
        <v>33338</v>
      </c>
      <c r="C201" s="3" t="s">
        <v>17</v>
      </c>
      <c r="D201" s="25">
        <v>5</v>
      </c>
      <c r="E201" s="3" t="e">
        <f t="shared" si="3"/>
        <v>#N/A</v>
      </c>
      <c r="F201" s="25" t="e">
        <f t="shared" si="4"/>
        <v>#N/A</v>
      </c>
      <c r="G201" s="3">
        <f>VLOOKUP(B201,'[1]טבלה מרוכזת- גרסה לנרמול'!$B$3:$X$1149,21,FALSE)</f>
        <v>126</v>
      </c>
      <c r="H201" s="47" t="e">
        <f t="shared" si="0"/>
        <v>#N/A</v>
      </c>
      <c r="I201" s="3">
        <f>VLOOKUP(B201,'[1]טבלה מרוכזת- גרסה לנרמול'!$B$3:$X$1149,22,FALSE)</f>
        <v>486</v>
      </c>
      <c r="J201" s="3" t="e">
        <f t="shared" si="5"/>
        <v>#N/A</v>
      </c>
      <c r="K201" s="3" t="e">
        <f t="shared" si="2"/>
        <v>#N/A</v>
      </c>
      <c r="L201" s="3" t="s">
        <v>326</v>
      </c>
    </row>
    <row r="202" spans="1:13" hidden="1" x14ac:dyDescent="0.25">
      <c r="A202" s="34"/>
      <c r="B202" s="45">
        <v>33339</v>
      </c>
      <c r="C202" s="3" t="s">
        <v>20</v>
      </c>
      <c r="D202" s="25">
        <v>1</v>
      </c>
      <c r="E202" s="3" t="e">
        <f t="shared" si="3"/>
        <v>#N/A</v>
      </c>
      <c r="F202" s="25" t="e">
        <f t="shared" si="4"/>
        <v>#N/A</v>
      </c>
      <c r="G202" s="3">
        <f>VLOOKUP(B202,'[1]טבלה מרוכזת- גרסה לנרמול'!$B$3:$X$1149,21,FALSE)</f>
        <v>26</v>
      </c>
      <c r="H202" s="47" t="e">
        <f t="shared" si="0"/>
        <v>#N/A</v>
      </c>
      <c r="I202" s="3">
        <f>VLOOKUP(B202,'[1]טבלה מרוכזת- גרסה לנרמול'!$B$3:$X$1149,22,FALSE)</f>
        <v>126</v>
      </c>
      <c r="J202" s="3" t="e">
        <f t="shared" si="5"/>
        <v>#N/A</v>
      </c>
      <c r="K202" s="3" t="e">
        <f t="shared" si="2"/>
        <v>#N/A</v>
      </c>
      <c r="L202" s="3" t="s">
        <v>326</v>
      </c>
    </row>
    <row r="203" spans="1:13" x14ac:dyDescent="0.25">
      <c r="A203" s="37" t="s">
        <v>22</v>
      </c>
      <c r="B203" s="45">
        <v>4193</v>
      </c>
      <c r="C203" s="3" t="s">
        <v>109</v>
      </c>
      <c r="D203" s="25">
        <v>1</v>
      </c>
      <c r="E203" s="3"/>
      <c r="F203" s="25"/>
      <c r="G203" s="3">
        <f>VLOOKUP(B203,'[1]טבלה מרוכזת- גרסה לנרמול'!$B$3:$X$1149,21,FALSE)</f>
        <v>92</v>
      </c>
      <c r="H203" s="47">
        <f t="shared" si="0"/>
        <v>92</v>
      </c>
      <c r="I203" s="3">
        <f>VLOOKUP(B203,'[1]טבלה מרוכזת- גרסה לנרמול'!$B$3:$X$1149,22,FALSE)</f>
        <v>486</v>
      </c>
      <c r="J203" s="3" t="e">
        <f t="shared" ref="J203:J206" si="9">VLOOKUP(B203,$B$6:$F$136,5,FALSE)</f>
        <v>#N/A</v>
      </c>
      <c r="K203" s="3" t="e">
        <f t="shared" si="2"/>
        <v>#N/A</v>
      </c>
      <c r="M203" s="3" t="e">
        <v>#N/A</v>
      </c>
    </row>
    <row r="204" spans="1:13" x14ac:dyDescent="0.25">
      <c r="A204" s="37"/>
      <c r="B204" s="45">
        <v>4269</v>
      </c>
      <c r="C204" s="3" t="s">
        <v>81</v>
      </c>
      <c r="D204" s="25">
        <v>4</v>
      </c>
      <c r="E204" s="3"/>
      <c r="F204" s="25"/>
      <c r="G204" s="3">
        <f>VLOOKUP(B204,'[1]טבלה מרוכזת- גרסה לנרמול'!$B$3:$X$1149,21,FALSE)</f>
        <v>56</v>
      </c>
      <c r="H204" s="47">
        <f t="shared" si="0"/>
        <v>56</v>
      </c>
      <c r="I204" s="3">
        <f>VLOOKUP(B204,'[1]טבלה מרוכזת- גרסה לנרמול'!$B$3:$X$1149,22,FALSE)</f>
        <v>286</v>
      </c>
      <c r="J204" s="3" t="e">
        <f t="shared" si="9"/>
        <v>#N/A</v>
      </c>
      <c r="K204" s="3" t="e">
        <f t="shared" si="2"/>
        <v>#N/A</v>
      </c>
      <c r="M204" s="3" t="e">
        <v>#N/A</v>
      </c>
    </row>
    <row r="205" spans="1:13" x14ac:dyDescent="0.25">
      <c r="A205" s="34"/>
      <c r="B205" s="45">
        <v>32339</v>
      </c>
      <c r="C205" s="3" t="s">
        <v>23</v>
      </c>
      <c r="D205" s="25">
        <v>3</v>
      </c>
      <c r="E205" s="3"/>
      <c r="F205" s="25"/>
      <c r="G205" s="3">
        <f>VLOOKUP(B205,'[1]טבלה מרוכזת- גרסה לנרמול'!$B$3:$X$1149,21,FALSE)</f>
        <v>188</v>
      </c>
      <c r="H205" s="47">
        <f t="shared" si="0"/>
        <v>188</v>
      </c>
      <c r="I205" s="3">
        <f>VLOOKUP(B205,'[1]טבלה מרוכזת- גרסה לנרמול'!$B$3:$X$1149,22,FALSE)</f>
        <v>1008</v>
      </c>
      <c r="J205" s="3" t="e">
        <f t="shared" si="9"/>
        <v>#N/A</v>
      </c>
      <c r="K205" s="3" t="e">
        <f t="shared" si="2"/>
        <v>#N/A</v>
      </c>
      <c r="M205" s="3" t="e">
        <v>#N/A</v>
      </c>
    </row>
    <row r="206" spans="1:13" x14ac:dyDescent="0.25">
      <c r="A206" s="37" t="s">
        <v>24</v>
      </c>
      <c r="B206" s="45">
        <v>1003</v>
      </c>
      <c r="C206" s="3" t="s">
        <v>27</v>
      </c>
      <c r="D206" s="25">
        <v>7</v>
      </c>
      <c r="E206" s="3"/>
      <c r="F206" s="25"/>
      <c r="G206" s="3">
        <f>VLOOKUP(B206,'[1]טבלה מרוכזת- גרסה לנרמול'!$B$3:$X$1149,21,FALSE)</f>
        <v>112</v>
      </c>
      <c r="H206" s="47">
        <f t="shared" si="0"/>
        <v>112</v>
      </c>
      <c r="I206" s="3">
        <f>VLOOKUP(B206,'[1]טבלה מרוכזת- גרסה לנרמול'!$B$3:$X$1149,22,FALSE)</f>
        <v>1262</v>
      </c>
      <c r="J206" s="3" t="e">
        <f t="shared" si="9"/>
        <v>#N/A</v>
      </c>
      <c r="K206" s="3" t="e">
        <f t="shared" si="2"/>
        <v>#N/A</v>
      </c>
      <c r="M206" s="3" t="e">
        <v>#N/A</v>
      </c>
    </row>
    <row r="207" spans="1:13" x14ac:dyDescent="0.25">
      <c r="A207" s="37"/>
      <c r="B207" s="45">
        <v>4065</v>
      </c>
      <c r="C207" s="3" t="s">
        <v>28</v>
      </c>
      <c r="D207" s="25">
        <v>2</v>
      </c>
      <c r="E207" s="3" t="e">
        <f t="shared" si="3"/>
        <v>#N/A</v>
      </c>
      <c r="F207" s="25" t="e">
        <f t="shared" si="4"/>
        <v>#N/A</v>
      </c>
      <c r="G207" s="3">
        <f>VLOOKUP(B207,'[1]טבלה מרוכזת- גרסה לנרמול'!$B$3:$X$1149,21,FALSE)</f>
        <v>45</v>
      </c>
      <c r="H207" s="47" t="e">
        <f t="shared" si="0"/>
        <v>#N/A</v>
      </c>
      <c r="I207" s="3">
        <f>VLOOKUP(B207,'[1]טבלה מרוכזת- גרסה לנרמול'!$B$3:$X$1149,22,FALSE)</f>
        <v>198</v>
      </c>
      <c r="J207" s="3" t="e">
        <f t="shared" si="5"/>
        <v>#N/A</v>
      </c>
      <c r="K207" s="3" t="e">
        <f t="shared" si="2"/>
        <v>#N/A</v>
      </c>
      <c r="M207" s="3">
        <v>19</v>
      </c>
    </row>
    <row r="208" spans="1:13" x14ac:dyDescent="0.25">
      <c r="A208" s="37"/>
      <c r="B208" s="45">
        <v>4120</v>
      </c>
      <c r="C208" s="3" t="s">
        <v>82</v>
      </c>
      <c r="D208" s="25">
        <v>1</v>
      </c>
      <c r="E208" s="3"/>
      <c r="F208" s="25"/>
      <c r="G208" s="3">
        <f>VLOOKUP(B208,'[1]טבלה מרוכזת- גרסה לנרמול'!$B$3:$X$1149,21,FALSE)</f>
        <v>90</v>
      </c>
      <c r="H208" s="47">
        <f t="shared" si="0"/>
        <v>90</v>
      </c>
      <c r="I208" s="3">
        <f>VLOOKUP(B208,'[1]טבלה מרוכזת- גרסה לנרמול'!$B$3:$X$1149,22,FALSE)</f>
        <v>386</v>
      </c>
      <c r="J208" s="3" t="e">
        <f>VLOOKUP(B208,$B$6:$F$136,5,FALSE)</f>
        <v>#N/A</v>
      </c>
      <c r="K208" s="3" t="e">
        <f t="shared" si="2"/>
        <v>#N/A</v>
      </c>
      <c r="M208" s="3" t="e">
        <v>#N/A</v>
      </c>
    </row>
    <row r="209" spans="1:13" x14ac:dyDescent="0.25">
      <c r="A209" s="37"/>
      <c r="B209" s="45">
        <v>4279</v>
      </c>
      <c r="C209" s="3" t="s">
        <v>105</v>
      </c>
      <c r="D209" s="25">
        <v>2</v>
      </c>
      <c r="E209" s="3" t="e">
        <f t="shared" si="3"/>
        <v>#N/A</v>
      </c>
      <c r="F209" s="25" t="e">
        <f t="shared" si="4"/>
        <v>#N/A</v>
      </c>
      <c r="G209" s="3">
        <f>VLOOKUP(B209,'[1]טבלה מרוכזת- גרסה לנרמול'!$B$3:$X$1149,21,FALSE)</f>
        <v>42</v>
      </c>
      <c r="H209" s="47" t="e">
        <f t="shared" si="0"/>
        <v>#N/A</v>
      </c>
      <c r="I209" s="3">
        <f>VLOOKUP(B209,'[1]טבלה מרוכזת- גרסה לנרמול'!$B$3:$X$1149,22,FALSE)</f>
        <v>314</v>
      </c>
      <c r="J209" s="3" t="e">
        <f t="shared" si="5"/>
        <v>#N/A</v>
      </c>
      <c r="K209" s="3" t="e">
        <f t="shared" si="2"/>
        <v>#N/A</v>
      </c>
      <c r="M209" s="3">
        <v>20</v>
      </c>
    </row>
    <row r="210" spans="1:13" x14ac:dyDescent="0.25">
      <c r="A210" s="37"/>
      <c r="B210" s="45">
        <v>30781</v>
      </c>
      <c r="C210" s="3" t="s">
        <v>25</v>
      </c>
      <c r="D210" s="25">
        <v>6</v>
      </c>
      <c r="E210" s="3" t="e">
        <f t="shared" si="3"/>
        <v>#N/A</v>
      </c>
      <c r="F210" s="25" t="e">
        <f t="shared" si="4"/>
        <v>#N/A</v>
      </c>
      <c r="G210" s="3">
        <f>VLOOKUP(B210,'[1]טבלה מרוכזת- גרסה לנרמול'!$B$3:$X$1149,21,FALSE)</f>
        <v>68</v>
      </c>
      <c r="H210" s="47" t="e">
        <f t="shared" si="0"/>
        <v>#N/A</v>
      </c>
      <c r="I210" s="3">
        <f>VLOOKUP(B210,'[1]טבלה מרוכזת- גרסה לנרמול'!$B$3:$X$1149,22,FALSE)</f>
        <v>482</v>
      </c>
      <c r="J210" s="3" t="e">
        <f t="shared" si="5"/>
        <v>#N/A</v>
      </c>
      <c r="K210" s="3" t="e">
        <f t="shared" si="2"/>
        <v>#N/A</v>
      </c>
      <c r="M210" s="3">
        <v>21</v>
      </c>
    </row>
    <row r="211" spans="1:13" x14ac:dyDescent="0.25">
      <c r="A211" s="37"/>
      <c r="B211" s="45">
        <v>30788</v>
      </c>
      <c r="C211" s="3" t="s">
        <v>106</v>
      </c>
      <c r="D211" s="25">
        <v>1</v>
      </c>
      <c r="E211" s="3"/>
      <c r="F211" s="25"/>
      <c r="G211" s="3">
        <f>VLOOKUP(B211,'[1]טבלה מרוכזת- גרסה לנרמול'!$B$3:$X$1149,21,FALSE)</f>
        <v>6</v>
      </c>
      <c r="H211" s="47">
        <f t="shared" si="0"/>
        <v>6</v>
      </c>
      <c r="I211" s="3">
        <f>VLOOKUP(B211,'[1]טבלה מרוכזת- גרסה לנרמול'!$B$3:$X$1149,22,FALSE)</f>
        <v>72</v>
      </c>
      <c r="J211" s="3" t="e">
        <f>VLOOKUP(B211,$B$6:$F$136,5,FALSE)</f>
        <v>#N/A</v>
      </c>
      <c r="K211" s="3" t="e">
        <f t="shared" si="2"/>
        <v>#N/A</v>
      </c>
      <c r="M211" s="3" t="e">
        <v>#N/A</v>
      </c>
    </row>
    <row r="212" spans="1:13" x14ac:dyDescent="0.25">
      <c r="A212" s="37"/>
      <c r="B212" s="45">
        <v>30828</v>
      </c>
      <c r="C212" s="3" t="s">
        <v>27</v>
      </c>
      <c r="D212" s="25">
        <v>43</v>
      </c>
      <c r="E212" s="3" t="e">
        <f t="shared" si="3"/>
        <v>#N/A</v>
      </c>
      <c r="F212" s="25" t="e">
        <f t="shared" si="4"/>
        <v>#N/A</v>
      </c>
      <c r="G212" s="3">
        <f>VLOOKUP(B212,'[1]טבלה מרוכזת- גרסה לנרמול'!$B$3:$X$1149,21,FALSE)</f>
        <v>112</v>
      </c>
      <c r="H212" s="47" t="e">
        <f t="shared" si="0"/>
        <v>#N/A</v>
      </c>
      <c r="I212" s="3">
        <f>VLOOKUP(B212,'[1]טבלה מרוכזת- גרסה לנרמול'!$B$3:$X$1149,22,FALSE)</f>
        <v>1262</v>
      </c>
      <c r="J212" s="3" t="e">
        <f t="shared" si="5"/>
        <v>#N/A</v>
      </c>
      <c r="K212" s="3" t="e">
        <f t="shared" si="2"/>
        <v>#N/A</v>
      </c>
      <c r="M212" s="3">
        <v>22</v>
      </c>
    </row>
    <row r="213" spans="1:13" hidden="1" x14ac:dyDescent="0.25">
      <c r="A213" s="34"/>
      <c r="B213" s="45">
        <v>33115</v>
      </c>
      <c r="C213" s="3" t="s">
        <v>26</v>
      </c>
      <c r="D213" s="25">
        <v>10</v>
      </c>
      <c r="E213" s="3" t="e">
        <f t="shared" si="3"/>
        <v>#N/A</v>
      </c>
      <c r="F213" s="25" t="e">
        <f t="shared" si="4"/>
        <v>#N/A</v>
      </c>
      <c r="G213" s="3">
        <f>VLOOKUP(B213,'[1]טבלה מרוכזת- גרסה לנרמול'!$B$3:$X$1149,21,FALSE)</f>
        <v>200</v>
      </c>
      <c r="H213" s="47" t="e">
        <f t="shared" si="0"/>
        <v>#N/A</v>
      </c>
      <c r="I213" s="3">
        <f>VLOOKUP(B213,'[1]טבלה מרוכזת- גרסה לנרמול'!$B$3:$X$1149,22,FALSE)</f>
        <v>678</v>
      </c>
      <c r="J213" s="3" t="e">
        <f t="shared" si="5"/>
        <v>#N/A</v>
      </c>
      <c r="K213" s="3" t="e">
        <f t="shared" si="2"/>
        <v>#N/A</v>
      </c>
      <c r="L213" s="3" t="s">
        <v>326</v>
      </c>
    </row>
    <row r="214" spans="1:13" x14ac:dyDescent="0.25">
      <c r="A214" s="37" t="s">
        <v>83</v>
      </c>
      <c r="B214" s="45">
        <v>4188</v>
      </c>
      <c r="C214" s="3" t="s">
        <v>193</v>
      </c>
      <c r="D214" s="25">
        <v>3</v>
      </c>
      <c r="E214" s="3"/>
      <c r="F214" s="25"/>
      <c r="G214" s="3">
        <f>VLOOKUP(B214,'[1]טבלה מרוכזת- גרסה לנרמול'!$B$3:$X$1149,21,FALSE)</f>
        <v>128</v>
      </c>
      <c r="H214" s="47">
        <f t="shared" si="0"/>
        <v>128</v>
      </c>
      <c r="I214" s="3">
        <f>VLOOKUP(B214,'[1]טבלה מרוכזת- גרסה לנרמול'!$B$3:$X$1149,22,FALSE)</f>
        <v>430</v>
      </c>
      <c r="J214" s="3" t="e">
        <f t="shared" ref="J214:J217" si="10">VLOOKUP(B214,$B$6:$F$136,5,FALSE)</f>
        <v>#N/A</v>
      </c>
      <c r="K214" s="3" t="e">
        <f t="shared" si="2"/>
        <v>#N/A</v>
      </c>
      <c r="L214" s="3" t="s">
        <v>335</v>
      </c>
      <c r="M214" s="3" t="e">
        <v>#N/A</v>
      </c>
    </row>
    <row r="215" spans="1:13" x14ac:dyDescent="0.25">
      <c r="A215" s="37"/>
      <c r="B215" s="45">
        <v>4229</v>
      </c>
      <c r="C215" s="3" t="s">
        <v>133</v>
      </c>
      <c r="D215" s="25">
        <v>1</v>
      </c>
      <c r="E215" s="3"/>
      <c r="F215" s="25"/>
      <c r="G215" s="3">
        <f>VLOOKUP(B215,'[1]טבלה מרוכזת- גרסה לנרמול'!$B$3:$X$1149,21,FALSE)</f>
        <v>67</v>
      </c>
      <c r="H215" s="47">
        <f t="shared" si="0"/>
        <v>67</v>
      </c>
      <c r="I215" s="3">
        <f>VLOOKUP(B215,'[1]טבלה מרוכזת- גרסה לנרמול'!$B$3:$X$1149,22,FALSE)</f>
        <v>226</v>
      </c>
      <c r="J215" s="3" t="e">
        <f t="shared" si="10"/>
        <v>#N/A</v>
      </c>
      <c r="K215" s="3" t="e">
        <f t="shared" si="2"/>
        <v>#N/A</v>
      </c>
      <c r="L215" s="3" t="s">
        <v>335</v>
      </c>
      <c r="M215" s="3" t="e">
        <v>#N/A</v>
      </c>
    </row>
    <row r="216" spans="1:13" x14ac:dyDescent="0.25">
      <c r="A216" s="37"/>
      <c r="B216" s="45">
        <v>4307</v>
      </c>
      <c r="C216" s="3" t="s">
        <v>113</v>
      </c>
      <c r="D216" s="25">
        <v>1</v>
      </c>
      <c r="E216" s="3"/>
      <c r="F216" s="25"/>
      <c r="G216" s="3">
        <f>VLOOKUP(B216,'[1]טבלה מרוכזת- גרסה לנרמול'!$B$3:$X$1149,21,FALSE)</f>
        <v>34</v>
      </c>
      <c r="H216" s="47">
        <f t="shared" si="0"/>
        <v>34</v>
      </c>
      <c r="I216" s="3">
        <f>VLOOKUP(B216,'[1]טבלה מרוכזת- גרסה לנרמול'!$B$3:$X$1149,22,FALSE)</f>
        <v>122</v>
      </c>
      <c r="J216" s="3" t="e">
        <f t="shared" si="10"/>
        <v>#N/A</v>
      </c>
      <c r="K216" s="3" t="e">
        <f t="shared" si="2"/>
        <v>#N/A</v>
      </c>
      <c r="L216" s="3" t="s">
        <v>335</v>
      </c>
      <c r="M216" s="3" t="e">
        <v>#N/A</v>
      </c>
    </row>
    <row r="217" spans="1:13" x14ac:dyDescent="0.25">
      <c r="A217" s="37"/>
      <c r="B217" s="45">
        <v>4314</v>
      </c>
      <c r="C217" s="3" t="s">
        <v>112</v>
      </c>
      <c r="D217" s="25">
        <v>1</v>
      </c>
      <c r="E217" s="3"/>
      <c r="F217" s="25"/>
      <c r="G217" s="3">
        <f>VLOOKUP(B217,'[1]טבלה מרוכזת- גרסה לנרמול'!$B$3:$X$1149,21,FALSE)</f>
        <v>46</v>
      </c>
      <c r="H217" s="47">
        <f t="shared" si="0"/>
        <v>46</v>
      </c>
      <c r="I217" s="3">
        <f>VLOOKUP(B217,'[1]טבלה מרוכזת- גרסה לנרמול'!$B$3:$X$1149,22,FALSE)</f>
        <v>164</v>
      </c>
      <c r="J217" s="3" t="e">
        <f t="shared" si="10"/>
        <v>#N/A</v>
      </c>
      <c r="K217" s="3" t="e">
        <f t="shared" si="2"/>
        <v>#N/A</v>
      </c>
      <c r="M217" s="3" t="e">
        <v>#N/A</v>
      </c>
    </row>
    <row r="218" spans="1:13" hidden="1" x14ac:dyDescent="0.25">
      <c r="A218" s="37"/>
      <c r="B218" s="45">
        <v>4320</v>
      </c>
      <c r="C218" s="3" t="s">
        <v>246</v>
      </c>
      <c r="D218" s="25">
        <v>1</v>
      </c>
      <c r="E218" s="3" t="e">
        <f t="shared" si="3"/>
        <v>#N/A</v>
      </c>
      <c r="F218" s="25" t="e">
        <f t="shared" si="4"/>
        <v>#N/A</v>
      </c>
      <c r="G218" s="3">
        <f>VLOOKUP(B218,'[1]טבלה מרוכזת- גרסה לנרמול'!$B$3:$X$1149,21,FALSE)</f>
        <v>56</v>
      </c>
      <c r="H218" s="47" t="e">
        <f t="shared" si="0"/>
        <v>#N/A</v>
      </c>
      <c r="I218" s="3">
        <f>VLOOKUP(B218,'[1]טבלה מרוכזת- גרסה לנרמול'!$B$3:$X$1149,22,FALSE)</f>
        <v>216</v>
      </c>
      <c r="J218" s="3" t="e">
        <f t="shared" si="5"/>
        <v>#N/A</v>
      </c>
      <c r="K218" s="3" t="e">
        <f t="shared" si="2"/>
        <v>#N/A</v>
      </c>
      <c r="L218" s="3" t="s">
        <v>326</v>
      </c>
    </row>
    <row r="219" spans="1:13" x14ac:dyDescent="0.25">
      <c r="A219" s="37"/>
      <c r="B219" s="45">
        <v>4348</v>
      </c>
      <c r="C219" s="3" t="s">
        <v>110</v>
      </c>
      <c r="D219" s="25">
        <v>1</v>
      </c>
      <c r="E219" s="3"/>
      <c r="F219" s="25"/>
      <c r="G219" s="3">
        <f>VLOOKUP(B219,'[1]טבלה מרוכזת- גרסה לנרמול'!$B$3:$X$1149,21,FALSE)</f>
        <v>30</v>
      </c>
      <c r="H219" s="47">
        <f t="shared" si="0"/>
        <v>30</v>
      </c>
      <c r="I219" s="3">
        <f>VLOOKUP(B219,'[1]טבלה מרוכזת- גרסה לנרמול'!$B$3:$X$1149,22,FALSE)</f>
        <v>126</v>
      </c>
      <c r="J219" s="3" t="e">
        <f>VLOOKUP(B219,$B$6:$F$136,5,FALSE)</f>
        <v>#N/A</v>
      </c>
      <c r="K219" s="3" t="e">
        <f t="shared" si="2"/>
        <v>#N/A</v>
      </c>
      <c r="L219" s="3" t="s">
        <v>335</v>
      </c>
      <c r="M219" s="3" t="e">
        <v>#N/A</v>
      </c>
    </row>
    <row r="220" spans="1:13" hidden="1" x14ac:dyDescent="0.25">
      <c r="A220" s="37"/>
      <c r="B220" s="45">
        <v>4446</v>
      </c>
      <c r="C220" s="3" t="s">
        <v>135</v>
      </c>
      <c r="D220" s="25">
        <v>1</v>
      </c>
      <c r="E220" s="3" t="e">
        <f t="shared" si="3"/>
        <v>#N/A</v>
      </c>
      <c r="F220" s="25" t="e">
        <f t="shared" si="4"/>
        <v>#N/A</v>
      </c>
      <c r="G220" s="3">
        <f>VLOOKUP(B220,'[1]טבלה מרוכזת- גרסה לנרמול'!$B$3:$X$1149,21,FALSE)</f>
        <v>54</v>
      </c>
      <c r="H220" s="47" t="e">
        <f t="shared" si="0"/>
        <v>#N/A</v>
      </c>
      <c r="I220" s="3">
        <f>VLOOKUP(B220,'[1]טבלה מרוכזת- גרסה לנרמול'!$B$3:$X$1149,22,FALSE)</f>
        <v>226</v>
      </c>
      <c r="J220" s="3" t="e">
        <f t="shared" si="5"/>
        <v>#N/A</v>
      </c>
      <c r="K220" s="3" t="e">
        <f t="shared" si="2"/>
        <v>#N/A</v>
      </c>
      <c r="L220" s="3" t="s">
        <v>326</v>
      </c>
    </row>
    <row r="221" spans="1:13" x14ac:dyDescent="0.25">
      <c r="A221" s="37"/>
      <c r="B221" s="45">
        <v>4447</v>
      </c>
      <c r="C221" s="3" t="s">
        <v>247</v>
      </c>
      <c r="D221" s="25">
        <v>1</v>
      </c>
      <c r="E221" s="3"/>
      <c r="F221" s="25"/>
      <c r="G221" s="3">
        <f>VLOOKUP(B221,'[1]טבלה מרוכזת- גרסה לנרמול'!$B$3:$X$1149,21,FALSE)</f>
        <v>36</v>
      </c>
      <c r="H221" s="47">
        <f t="shared" si="0"/>
        <v>36</v>
      </c>
      <c r="I221" s="3">
        <f>VLOOKUP(B221,'[1]טבלה מרוכזת- גרסה לנרמול'!$B$3:$X$1149,22,FALSE)</f>
        <v>152</v>
      </c>
      <c r="J221" s="3" t="e">
        <f>VLOOKUP(B221,$B$6:$F$136,5,FALSE)</f>
        <v>#N/A</v>
      </c>
      <c r="K221" s="3" t="e">
        <f t="shared" si="2"/>
        <v>#N/A</v>
      </c>
      <c r="L221" s="3" t="s">
        <v>335</v>
      </c>
      <c r="M221" s="3" t="e">
        <v>#N/A</v>
      </c>
    </row>
    <row r="222" spans="1:13" hidden="1" x14ac:dyDescent="0.25">
      <c r="A222" s="37"/>
      <c r="B222" s="45">
        <v>4448</v>
      </c>
      <c r="C222" s="3" t="s">
        <v>255</v>
      </c>
      <c r="D222" s="25">
        <v>1</v>
      </c>
      <c r="E222" s="3" t="e">
        <f t="shared" si="3"/>
        <v>#N/A</v>
      </c>
      <c r="F222" s="25" t="e">
        <f t="shared" si="4"/>
        <v>#N/A</v>
      </c>
      <c r="G222" s="3">
        <f>VLOOKUP(B222,'[1]טבלה מרוכזת- גרסה לנרמול'!$B$3:$X$1149,21,FALSE)</f>
        <v>30</v>
      </c>
      <c r="H222" s="47" t="e">
        <f t="shared" si="0"/>
        <v>#N/A</v>
      </c>
      <c r="I222" s="3">
        <f>VLOOKUP(B222,'[1]טבלה מרוכזת- גרסה לנרמול'!$B$3:$X$1149,22,FALSE)</f>
        <v>129</v>
      </c>
      <c r="J222" s="3" t="e">
        <f t="shared" si="5"/>
        <v>#N/A</v>
      </c>
      <c r="K222" s="3" t="e">
        <f t="shared" si="2"/>
        <v>#N/A</v>
      </c>
      <c r="L222" s="3" t="s">
        <v>326</v>
      </c>
    </row>
    <row r="223" spans="1:13" x14ac:dyDescent="0.25">
      <c r="A223" s="37"/>
      <c r="B223" s="45">
        <v>32853</v>
      </c>
      <c r="C223" s="3" t="s">
        <v>85</v>
      </c>
      <c r="D223" s="25">
        <v>1</v>
      </c>
      <c r="E223" s="3"/>
      <c r="F223" s="25"/>
      <c r="G223" s="3">
        <f>VLOOKUP(B223,'[1]טבלה מרוכזת- גרסה לנרמול'!$B$3:$X$1149,21,FALSE)</f>
        <v>66</v>
      </c>
      <c r="H223" s="47">
        <f t="shared" si="0"/>
        <v>66</v>
      </c>
      <c r="I223" s="3">
        <f>VLOOKUP(B223,'[1]טבלה מרוכזת- גרסה לנרמול'!$B$3:$X$1149,22,FALSE)</f>
        <v>260</v>
      </c>
      <c r="J223" s="3" t="e">
        <f t="shared" ref="J223:J224" si="11">VLOOKUP(B223,$B$6:$F$136,5,FALSE)</f>
        <v>#N/A</v>
      </c>
      <c r="K223" s="3" t="e">
        <f t="shared" si="2"/>
        <v>#N/A</v>
      </c>
      <c r="M223" s="3" t="e">
        <v>#N/A</v>
      </c>
    </row>
    <row r="224" spans="1:13" x14ac:dyDescent="0.25">
      <c r="A224" s="34"/>
      <c r="B224" s="45">
        <v>33352</v>
      </c>
      <c r="C224" s="3" t="s">
        <v>84</v>
      </c>
      <c r="D224" s="25">
        <v>1</v>
      </c>
      <c r="E224" s="3"/>
      <c r="F224" s="25"/>
      <c r="G224" s="3">
        <f>VLOOKUP(B224,'[1]טבלה מרוכזת- גרסה לנרמול'!$B$3:$X$1149,21,FALSE)</f>
        <v>59</v>
      </c>
      <c r="H224" s="47">
        <f t="shared" si="0"/>
        <v>59</v>
      </c>
      <c r="I224" s="3">
        <f>VLOOKUP(B224,'[1]טבלה מרוכזת- גרסה לנרמול'!$B$3:$X$1149,22,FALSE)</f>
        <v>295</v>
      </c>
      <c r="J224" s="3" t="e">
        <f t="shared" si="11"/>
        <v>#N/A</v>
      </c>
      <c r="K224" s="3" t="e">
        <f t="shared" si="2"/>
        <v>#N/A</v>
      </c>
      <c r="M224" s="3" t="e">
        <v>#N/A</v>
      </c>
    </row>
    <row r="225" spans="1:13" hidden="1" x14ac:dyDescent="0.25">
      <c r="A225" s="37" t="s">
        <v>29</v>
      </c>
      <c r="B225" s="45">
        <v>32849</v>
      </c>
      <c r="C225" s="3" t="s">
        <v>30</v>
      </c>
      <c r="D225" s="25">
        <v>2</v>
      </c>
      <c r="E225" s="3" t="e">
        <f t="shared" si="3"/>
        <v>#N/A</v>
      </c>
      <c r="F225" s="25" t="e">
        <f t="shared" si="4"/>
        <v>#N/A</v>
      </c>
      <c r="G225" s="3">
        <f>VLOOKUP(B225,'[1]טבלה מרוכזת- גרסה לנרמול'!$B$3:$X$1149,21,FALSE)</f>
        <v>40</v>
      </c>
      <c r="H225" s="47" t="e">
        <f t="shared" si="0"/>
        <v>#N/A</v>
      </c>
      <c r="I225" s="3">
        <f>VLOOKUP(B225,'[1]טבלה מרוכזת- גרסה לנרמול'!$B$3:$X$1149,22,FALSE)</f>
        <v>120</v>
      </c>
      <c r="J225" s="3" t="e">
        <f t="shared" si="5"/>
        <v>#N/A</v>
      </c>
      <c r="K225" s="3" t="e">
        <f t="shared" si="2"/>
        <v>#N/A</v>
      </c>
      <c r="L225" s="3" t="s">
        <v>326</v>
      </c>
    </row>
    <row r="226" spans="1:13" x14ac:dyDescent="0.25">
      <c r="A226" s="34"/>
      <c r="B226" s="45">
        <v>36980</v>
      </c>
      <c r="C226" s="3" t="s">
        <v>129</v>
      </c>
      <c r="D226" s="25">
        <v>1</v>
      </c>
      <c r="E226" s="3"/>
      <c r="F226" s="25"/>
      <c r="G226" s="3">
        <f>VLOOKUP(B226,'[1]טבלה מרוכזת- גרסה לנרמול'!$B$3:$X$1149,21,FALSE)</f>
        <v>294</v>
      </c>
      <c r="H226" s="47">
        <f t="shared" si="0"/>
        <v>294</v>
      </c>
      <c r="I226" s="3">
        <f>VLOOKUP(B226,'[1]טבלה מרוכזת- גרסה לנרמול'!$B$3:$X$1149,22,FALSE)</f>
        <v>1100</v>
      </c>
      <c r="J226" s="3" t="e">
        <f>VLOOKUP(B226,$B$6:$F$136,5,FALSE)</f>
        <v>#N/A</v>
      </c>
      <c r="K226" s="3" t="e">
        <f t="shared" si="2"/>
        <v>#N/A</v>
      </c>
      <c r="M226" s="3" t="e">
        <v>#N/A</v>
      </c>
    </row>
    <row r="227" spans="1:13" hidden="1" x14ac:dyDescent="0.25">
      <c r="A227" s="37" t="s">
        <v>31</v>
      </c>
      <c r="B227" s="45">
        <v>31215</v>
      </c>
      <c r="C227" s="3" t="s">
        <v>35</v>
      </c>
      <c r="D227" s="25">
        <v>5</v>
      </c>
      <c r="E227" s="3" t="e">
        <f t="shared" si="3"/>
        <v>#N/A</v>
      </c>
      <c r="F227" s="25" t="e">
        <f t="shared" si="4"/>
        <v>#N/A</v>
      </c>
      <c r="G227" s="3">
        <f>VLOOKUP(B227,'[1]טבלה מרוכזת- גרסה לנרמול'!$B$3:$X$1149,21,FALSE)</f>
        <v>36</v>
      </c>
      <c r="H227" s="47" t="e">
        <f t="shared" si="0"/>
        <v>#N/A</v>
      </c>
      <c r="I227" s="3">
        <f>VLOOKUP(B227,'[1]טבלה מרוכזת- גרסה לנרמול'!$B$3:$X$1149,22,FALSE)</f>
        <v>187</v>
      </c>
      <c r="J227" s="3" t="e">
        <f t="shared" si="5"/>
        <v>#N/A</v>
      </c>
      <c r="K227" s="3" t="e">
        <f t="shared" si="2"/>
        <v>#N/A</v>
      </c>
      <c r="L227" s="3" t="s">
        <v>332</v>
      </c>
      <c r="M227" s="3">
        <v>28</v>
      </c>
    </row>
    <row r="228" spans="1:13" hidden="1" x14ac:dyDescent="0.25">
      <c r="A228" s="37"/>
      <c r="B228" s="45">
        <v>32341</v>
      </c>
      <c r="C228" s="3" t="s">
        <v>32</v>
      </c>
      <c r="D228" s="25">
        <v>3</v>
      </c>
      <c r="E228" s="3" t="e">
        <f>VLOOKUP(B228,$B$6:$E$136,3,FALSE)</f>
        <v>#N/A</v>
      </c>
      <c r="F228" s="25" t="e">
        <f>VLOOKUP(B228,$B$6:$E$136,4,FALSE)</f>
        <v>#N/A</v>
      </c>
      <c r="G228" s="3">
        <f>VLOOKUP(B228,'[1]טבלה מרוכזת- גרסה לנרמול'!$B$3:$X$1149,21,FALSE)</f>
        <v>32</v>
      </c>
      <c r="H228" s="47" t="e">
        <f t="shared" si="0"/>
        <v>#N/A</v>
      </c>
      <c r="I228" s="3">
        <f>VLOOKUP(B228,'[1]טבלה מרוכזת- גרסה לנרמול'!$B$3:$X$1149,22,FALSE)</f>
        <v>132</v>
      </c>
      <c r="J228" s="3" t="e">
        <f>VLOOKUP(B228,$B$6:$F$136,5,FALSE)</f>
        <v>#N/A</v>
      </c>
      <c r="K228" s="3" t="e">
        <f t="shared" si="2"/>
        <v>#N/A</v>
      </c>
      <c r="L228" s="3" t="s">
        <v>331</v>
      </c>
      <c r="M228" s="3">
        <v>29</v>
      </c>
    </row>
    <row r="229" spans="1:13" hidden="1" x14ac:dyDescent="0.25">
      <c r="A229" s="34"/>
      <c r="B229" s="45">
        <v>32848</v>
      </c>
      <c r="C229" s="3" t="s">
        <v>34</v>
      </c>
      <c r="D229" s="25">
        <v>3</v>
      </c>
      <c r="E229" s="3" t="e">
        <f t="shared" ref="E229:E292" si="12">VLOOKUP(B229,$B$6:$E$136,3,FALSE)</f>
        <v>#N/A</v>
      </c>
      <c r="F229" s="25" t="e">
        <f t="shared" ref="F229:F290" si="13">VLOOKUP(B229,$B$6:$E$136,4,FALSE)</f>
        <v>#N/A</v>
      </c>
      <c r="G229" s="3">
        <f>VLOOKUP(B229,'[1]טבלה מרוכזת- גרסה לנרמול'!$B$3:$X$1149,21,FALSE)</f>
        <v>24</v>
      </c>
      <c r="H229" s="47" t="e">
        <f t="shared" si="0"/>
        <v>#N/A</v>
      </c>
      <c r="I229" s="3">
        <f>VLOOKUP(B229,'[1]טבלה מרוכזת- גרסה לנרמול'!$B$3:$X$1149,22,FALSE)</f>
        <v>140</v>
      </c>
      <c r="J229" s="3" t="e">
        <f>VLOOKUP(B229,$B$6:$F$136,5,FALSE)</f>
        <v>#N/A</v>
      </c>
      <c r="K229" s="3" t="e">
        <f t="shared" si="2"/>
        <v>#N/A</v>
      </c>
      <c r="L229" s="3" t="s">
        <v>326</v>
      </c>
    </row>
    <row r="230" spans="1:13" x14ac:dyDescent="0.25">
      <c r="A230" s="34" t="s">
        <v>36</v>
      </c>
      <c r="B230" s="45">
        <v>31073</v>
      </c>
      <c r="C230" s="3" t="s">
        <v>37</v>
      </c>
      <c r="D230" s="25">
        <v>5</v>
      </c>
      <c r="E230" s="3" t="e">
        <f t="shared" si="12"/>
        <v>#N/A</v>
      </c>
      <c r="F230" s="25" t="e">
        <f t="shared" si="13"/>
        <v>#N/A</v>
      </c>
      <c r="G230" s="3">
        <f>VLOOKUP(B230,'[1]טבלה מרוכזת- גרסה לנרמול'!$B$3:$X$1149,21,FALSE)</f>
        <v>108</v>
      </c>
      <c r="H230" s="47" t="e">
        <f t="shared" si="0"/>
        <v>#N/A</v>
      </c>
      <c r="I230" s="3">
        <f>VLOOKUP(B230,'[1]טבלה מרוכזת- גרסה לנרמול'!$B$3:$X$1149,22,FALSE)</f>
        <v>390</v>
      </c>
      <c r="J230" s="3" t="e">
        <f>VLOOKUP(B230,$B$6:$F$136,5,FALSE)</f>
        <v>#N/A</v>
      </c>
      <c r="K230" s="3" t="e">
        <f t="shared" si="2"/>
        <v>#N/A</v>
      </c>
      <c r="M230" s="3">
        <v>31</v>
      </c>
    </row>
    <row r="231" spans="1:13" x14ac:dyDescent="0.25">
      <c r="A231" s="37" t="s">
        <v>39</v>
      </c>
      <c r="B231" s="45">
        <v>4072</v>
      </c>
      <c r="C231" s="3" t="s">
        <v>107</v>
      </c>
      <c r="D231" s="25">
        <v>1</v>
      </c>
      <c r="E231" s="3"/>
      <c r="F231" s="25"/>
      <c r="G231" s="3">
        <f>VLOOKUP(B231,'[1]טבלה מרוכזת- גרסה לנרמול'!$B$3:$X$1149,21,FALSE)</f>
        <v>32</v>
      </c>
      <c r="H231" s="47">
        <f t="shared" ref="H231:H294" si="14">G231-F231</f>
        <v>32</v>
      </c>
      <c r="I231" s="3">
        <f>VLOOKUP(B231,'[1]טבלה מרוכזת- גרסה לנרמול'!$B$3:$X$1149,22,FALSE)</f>
        <v>93</v>
      </c>
      <c r="J231" s="3" t="e">
        <f>VLOOKUP(B231,$B$6:$F$136,5,FALSE)</f>
        <v>#N/A</v>
      </c>
      <c r="K231" s="3" t="e">
        <f t="shared" ref="K231:K294" si="15">I231-J231</f>
        <v>#N/A</v>
      </c>
      <c r="M231" s="3" t="e">
        <v>#N/A</v>
      </c>
    </row>
    <row r="232" spans="1:13" x14ac:dyDescent="0.25">
      <c r="A232" s="37"/>
      <c r="B232" s="45">
        <v>4091</v>
      </c>
      <c r="C232" s="3" t="s">
        <v>119</v>
      </c>
      <c r="D232" s="25">
        <v>1</v>
      </c>
      <c r="E232" s="3" t="e">
        <f t="shared" si="12"/>
        <v>#N/A</v>
      </c>
      <c r="F232" s="25"/>
      <c r="G232" s="3">
        <f>VLOOKUP(B232,'[1]טבלה מרוכזת- גרסה לנרמול'!$B$3:$X$1149,21,FALSE)</f>
        <v>48</v>
      </c>
      <c r="H232" s="47">
        <f t="shared" si="14"/>
        <v>48</v>
      </c>
      <c r="I232" s="3">
        <f>VLOOKUP(B232,'[1]טבלה מרוכזת- גרסה לנרמול'!$B$3:$X$1149,22,FALSE)</f>
        <v>206</v>
      </c>
      <c r="J232" s="3" t="e">
        <f t="shared" ref="J232:J233" si="16">VLOOKUP(B232,$B$6:$F$136,5,FALSE)</f>
        <v>#N/A</v>
      </c>
      <c r="K232" s="3" t="e">
        <f t="shared" si="15"/>
        <v>#N/A</v>
      </c>
      <c r="L232" s="3" t="s">
        <v>335</v>
      </c>
      <c r="M232" s="3" t="e">
        <v>#N/A</v>
      </c>
    </row>
    <row r="233" spans="1:13" x14ac:dyDescent="0.25">
      <c r="A233" s="37"/>
      <c r="B233" s="45">
        <v>4176</v>
      </c>
      <c r="C233" s="3" t="s">
        <v>162</v>
      </c>
      <c r="D233" s="25">
        <v>1</v>
      </c>
      <c r="E233" s="3" t="e">
        <f t="shared" si="12"/>
        <v>#N/A</v>
      </c>
      <c r="F233" s="25"/>
      <c r="G233" s="3">
        <f>VLOOKUP(B233,'[1]טבלה מרוכזת- גרסה לנרמול'!$B$3:$X$1149,21,FALSE)</f>
        <v>26</v>
      </c>
      <c r="H233" s="47">
        <f t="shared" si="14"/>
        <v>26</v>
      </c>
      <c r="I233" s="3">
        <f>VLOOKUP(B233,'[1]טבלה מרוכזת- גרסה לנרמול'!$B$3:$X$1149,22,FALSE)</f>
        <v>114</v>
      </c>
      <c r="J233" s="3" t="e">
        <f t="shared" si="16"/>
        <v>#N/A</v>
      </c>
      <c r="K233" s="3" t="e">
        <f t="shared" si="15"/>
        <v>#N/A</v>
      </c>
      <c r="M233" s="3" t="e">
        <v>#N/A</v>
      </c>
    </row>
    <row r="234" spans="1:13" hidden="1" x14ac:dyDescent="0.25">
      <c r="A234" s="37"/>
      <c r="B234" s="45">
        <v>4245</v>
      </c>
      <c r="C234" s="3" t="s">
        <v>168</v>
      </c>
      <c r="D234" s="25">
        <v>1</v>
      </c>
      <c r="E234" s="3" t="e">
        <f t="shared" si="12"/>
        <v>#N/A</v>
      </c>
      <c r="F234" s="25" t="e">
        <f t="shared" si="13"/>
        <v>#N/A</v>
      </c>
      <c r="G234" s="3">
        <f>VLOOKUP(B234,'[1]טבלה מרוכזת- גרסה לנרמול'!$B$3:$X$1149,21,FALSE)</f>
        <v>36</v>
      </c>
      <c r="H234" s="47" t="e">
        <f t="shared" si="14"/>
        <v>#N/A</v>
      </c>
      <c r="I234" s="3">
        <f>VLOOKUP(B234,'[1]טבלה מרוכזת- גרסה לנרמול'!$B$3:$X$1149,22,FALSE)</f>
        <v>325</v>
      </c>
      <c r="J234" s="3" t="e">
        <f>VLOOKUP(B234,$B$6:$F$136,5,FALSE)</f>
        <v>#N/A</v>
      </c>
      <c r="K234" s="3" t="e">
        <f t="shared" si="15"/>
        <v>#N/A</v>
      </c>
      <c r="L234" s="3" t="s">
        <v>326</v>
      </c>
    </row>
    <row r="235" spans="1:13" x14ac:dyDescent="0.25">
      <c r="A235" s="37"/>
      <c r="B235" s="45">
        <v>4275</v>
      </c>
      <c r="C235" s="3" t="s">
        <v>206</v>
      </c>
      <c r="D235" s="25">
        <v>1</v>
      </c>
      <c r="E235" s="3" t="e">
        <f t="shared" si="12"/>
        <v>#N/A</v>
      </c>
      <c r="F235" s="25"/>
      <c r="G235" s="3">
        <f>VLOOKUP(B235,'[1]טבלה מרוכזת- גרסה לנרמול'!$B$3:$X$1149,21,FALSE)</f>
        <v>64</v>
      </c>
      <c r="H235" s="47">
        <f t="shared" si="14"/>
        <v>64</v>
      </c>
      <c r="I235" s="3">
        <f>VLOOKUP(B235,'[1]טבלה מרוכזת- גרסה לנרמול'!$B$3:$X$1149,22,FALSE)</f>
        <v>264</v>
      </c>
      <c r="J235" s="3" t="e">
        <f>VLOOKUP(B235,$B$6:$F$136,5,FALSE)</f>
        <v>#N/A</v>
      </c>
      <c r="K235" s="3" t="e">
        <f t="shared" si="15"/>
        <v>#N/A</v>
      </c>
      <c r="L235" s="3" t="s">
        <v>335</v>
      </c>
      <c r="M235" s="3" t="e">
        <v>#N/A</v>
      </c>
    </row>
    <row r="236" spans="1:13" hidden="1" x14ac:dyDescent="0.25">
      <c r="A236" s="37"/>
      <c r="B236" s="45">
        <v>4316</v>
      </c>
      <c r="C236" s="3" t="s">
        <v>158</v>
      </c>
      <c r="D236" s="25">
        <v>1</v>
      </c>
      <c r="E236" s="3" t="e">
        <f t="shared" si="12"/>
        <v>#N/A</v>
      </c>
      <c r="F236" s="25" t="e">
        <f t="shared" si="13"/>
        <v>#N/A</v>
      </c>
      <c r="G236" s="3">
        <f>VLOOKUP(B236,'[1]טבלה מרוכזת- גרסה לנרמול'!$B$3:$X$1149,21,FALSE)</f>
        <v>16</v>
      </c>
      <c r="H236" s="47" t="e">
        <f t="shared" si="14"/>
        <v>#N/A</v>
      </c>
      <c r="I236" s="3">
        <f>VLOOKUP(B236,'[1]טבלה מרוכזת- גרסה לנרמול'!$B$3:$X$1149,22,FALSE)</f>
        <v>66</v>
      </c>
      <c r="J236" s="3" t="e">
        <f>VLOOKUP(B236,$B$6:$F$136,5,FALSE)</f>
        <v>#N/A</v>
      </c>
      <c r="K236" s="3" t="e">
        <f t="shared" si="15"/>
        <v>#N/A</v>
      </c>
      <c r="L236" s="3" t="s">
        <v>326</v>
      </c>
    </row>
    <row r="237" spans="1:13" x14ac:dyDescent="0.25">
      <c r="A237" s="37"/>
      <c r="B237" s="45">
        <v>4334</v>
      </c>
      <c r="C237" s="3" t="s">
        <v>114</v>
      </c>
      <c r="D237" s="25">
        <v>6</v>
      </c>
      <c r="E237" s="3" t="e">
        <f t="shared" si="12"/>
        <v>#N/A</v>
      </c>
      <c r="F237" s="25"/>
      <c r="G237" s="3">
        <f>VLOOKUP(B237,'[1]טבלה מרוכזת- גרסה לנרמול'!$B$3:$X$1149,21,FALSE)</f>
        <v>208</v>
      </c>
      <c r="H237" s="47">
        <f t="shared" si="14"/>
        <v>208</v>
      </c>
      <c r="I237" s="3">
        <f>VLOOKUP(B237,'[1]טבלה מרוכזת- גרסה לנרמול'!$B$3:$X$1149,22,FALSE)</f>
        <v>872</v>
      </c>
      <c r="J237" s="3" t="e">
        <f t="shared" ref="J237:J241" si="17">VLOOKUP(B237,$B$6:$F$136,5,FALSE)</f>
        <v>#N/A</v>
      </c>
      <c r="K237" s="3" t="e">
        <f t="shared" si="15"/>
        <v>#N/A</v>
      </c>
      <c r="M237" s="3" t="e">
        <v>#N/A</v>
      </c>
    </row>
    <row r="238" spans="1:13" x14ac:dyDescent="0.25">
      <c r="A238" s="37"/>
      <c r="B238" s="45">
        <v>4426</v>
      </c>
      <c r="C238" s="3" t="s">
        <v>123</v>
      </c>
      <c r="D238" s="25">
        <v>1</v>
      </c>
      <c r="E238" s="3" t="e">
        <f t="shared" si="12"/>
        <v>#N/A</v>
      </c>
      <c r="F238" s="25"/>
      <c r="G238" s="3">
        <f>VLOOKUP(B238,'[1]טבלה מרוכזת- גרסה לנרמול'!$B$3:$X$1149,21,FALSE)</f>
        <v>16</v>
      </c>
      <c r="H238" s="47">
        <f t="shared" si="14"/>
        <v>16</v>
      </c>
      <c r="I238" s="3">
        <f>VLOOKUP(B238,'[1]טבלה מרוכזת- גרסה לנרמול'!$B$3:$X$1149,22,FALSE)</f>
        <v>66</v>
      </c>
      <c r="J238" s="3" t="e">
        <f t="shared" si="17"/>
        <v>#N/A</v>
      </c>
      <c r="K238" s="3" t="e">
        <f t="shared" si="15"/>
        <v>#N/A</v>
      </c>
      <c r="L238" s="3" t="s">
        <v>335</v>
      </c>
      <c r="M238" s="3" t="e">
        <v>#N/A</v>
      </c>
    </row>
    <row r="239" spans="1:13" x14ac:dyDescent="0.25">
      <c r="A239" s="37"/>
      <c r="B239" s="45">
        <v>31124</v>
      </c>
      <c r="C239" s="3" t="s">
        <v>207</v>
      </c>
      <c r="D239" s="25">
        <v>1</v>
      </c>
      <c r="E239" s="3" t="e">
        <f t="shared" si="12"/>
        <v>#N/A</v>
      </c>
      <c r="F239" s="25"/>
      <c r="G239" s="3">
        <f>VLOOKUP(B239,'[1]טבלה מרוכזת- גרסה לנרמול'!$B$3:$X$1149,21,FALSE)</f>
        <v>72</v>
      </c>
      <c r="H239" s="47">
        <f t="shared" si="14"/>
        <v>72</v>
      </c>
      <c r="I239" s="3">
        <f>VLOOKUP(B239,'[1]טבלה מרוכזת- גרסה לנרמול'!$B$3:$X$1149,22,FALSE)</f>
        <v>292</v>
      </c>
      <c r="J239" s="3" t="e">
        <f t="shared" si="17"/>
        <v>#N/A</v>
      </c>
      <c r="K239" s="3" t="e">
        <f t="shared" si="15"/>
        <v>#N/A</v>
      </c>
      <c r="L239" s="3" t="s">
        <v>335</v>
      </c>
      <c r="M239" s="3" t="e">
        <v>#N/A</v>
      </c>
    </row>
    <row r="240" spans="1:13" x14ac:dyDescent="0.25">
      <c r="A240" s="37"/>
      <c r="B240" s="45">
        <v>31220</v>
      </c>
      <c r="C240" s="3" t="s">
        <v>205</v>
      </c>
      <c r="D240" s="25">
        <v>1</v>
      </c>
      <c r="E240" s="3" t="e">
        <f t="shared" si="12"/>
        <v>#N/A</v>
      </c>
      <c r="F240" s="25"/>
      <c r="G240" s="3">
        <f>VLOOKUP(B240,'[1]טבלה מרוכזת- גרסה לנרמול'!$B$3:$X$1149,21,FALSE)</f>
        <v>153</v>
      </c>
      <c r="H240" s="47">
        <f t="shared" si="14"/>
        <v>153</v>
      </c>
      <c r="I240" s="3">
        <f>VLOOKUP(B240,'[1]טבלה מרוכזת- גרסה לנרמול'!$B$3:$X$1149,22,FALSE)</f>
        <v>569</v>
      </c>
      <c r="J240" s="3" t="e">
        <f t="shared" si="17"/>
        <v>#N/A</v>
      </c>
      <c r="K240" s="3" t="e">
        <f t="shared" si="15"/>
        <v>#N/A</v>
      </c>
      <c r="M240" s="3" t="e">
        <v>#N/A</v>
      </c>
    </row>
    <row r="241" spans="1:13" x14ac:dyDescent="0.25">
      <c r="A241" s="34"/>
      <c r="B241" s="45">
        <v>31769</v>
      </c>
      <c r="C241" s="3" t="s">
        <v>40</v>
      </c>
      <c r="D241" s="25">
        <v>5</v>
      </c>
      <c r="E241" s="3" t="e">
        <f t="shared" si="12"/>
        <v>#N/A</v>
      </c>
      <c r="F241" s="25"/>
      <c r="G241" s="3">
        <f>VLOOKUP(B241,'[1]טבלה מרוכזת- גרסה לנרמול'!$B$3:$X$1149,21,FALSE)</f>
        <v>116</v>
      </c>
      <c r="H241" s="47">
        <f t="shared" si="14"/>
        <v>116</v>
      </c>
      <c r="I241" s="3">
        <f>VLOOKUP(B241,'[1]טבלה מרוכזת- גרסה לנרמול'!$B$3:$X$1149,22,FALSE)</f>
        <v>388</v>
      </c>
      <c r="J241" s="3" t="e">
        <f t="shared" si="17"/>
        <v>#N/A</v>
      </c>
      <c r="K241" s="3" t="e">
        <f t="shared" si="15"/>
        <v>#N/A</v>
      </c>
      <c r="M241" s="3" t="e">
        <v>#N/A</v>
      </c>
    </row>
    <row r="242" spans="1:13" hidden="1" x14ac:dyDescent="0.25">
      <c r="A242" s="37" t="s">
        <v>42</v>
      </c>
      <c r="B242" s="45">
        <v>4033</v>
      </c>
      <c r="C242" s="3" t="s">
        <v>43</v>
      </c>
      <c r="D242" s="25">
        <v>4</v>
      </c>
      <c r="E242" s="3" t="e">
        <f t="shared" si="12"/>
        <v>#N/A</v>
      </c>
      <c r="F242" s="25" t="e">
        <f t="shared" si="13"/>
        <v>#N/A</v>
      </c>
      <c r="G242" s="3">
        <f>VLOOKUP(B242,'[1]טבלה מרוכזת- גרסה לנרמול'!$B$3:$X$1149,21,FALSE)</f>
        <v>24</v>
      </c>
      <c r="H242" s="47" t="e">
        <f t="shared" si="14"/>
        <v>#N/A</v>
      </c>
      <c r="I242" s="3">
        <f>VLOOKUP(B242,'[1]טבלה מרוכזת- גרסה לנרמול'!$B$3:$X$1149,22,FALSE)</f>
        <v>172</v>
      </c>
      <c r="J242" s="3" t="e">
        <f>VLOOKUP(B242,$B$6:$F$136,5,FALSE)</f>
        <v>#N/A</v>
      </c>
      <c r="K242" s="3" t="e">
        <f t="shared" si="15"/>
        <v>#N/A</v>
      </c>
      <c r="L242" s="3" t="s">
        <v>326</v>
      </c>
      <c r="M242" s="3">
        <v>34</v>
      </c>
    </row>
    <row r="243" spans="1:13" x14ac:dyDescent="0.25">
      <c r="A243" s="37"/>
      <c r="B243" s="45">
        <v>4238</v>
      </c>
      <c r="C243" s="3" t="s">
        <v>155</v>
      </c>
      <c r="D243" s="25">
        <v>1</v>
      </c>
      <c r="E243" s="3" t="e">
        <f t="shared" si="12"/>
        <v>#N/A</v>
      </c>
      <c r="F243" s="25"/>
      <c r="G243" s="3">
        <f>VLOOKUP(B243,'[1]טבלה מרוכזת- גרסה לנרמול'!$B$3:$X$1149,21,FALSE)</f>
        <v>210</v>
      </c>
      <c r="H243" s="47">
        <f t="shared" si="14"/>
        <v>210</v>
      </c>
      <c r="I243" s="3">
        <f>VLOOKUP(B243,'[1]טבלה מרוכזת- גרסה לנרמול'!$B$3:$X$1149,22,FALSE)</f>
        <v>750</v>
      </c>
      <c r="J243" s="3" t="e">
        <f>VLOOKUP(B243,$B$6:$F$136,5,FALSE)</f>
        <v>#N/A</v>
      </c>
      <c r="K243" s="3" t="e">
        <f t="shared" si="15"/>
        <v>#N/A</v>
      </c>
      <c r="M243" s="3" t="e">
        <v>#N/A</v>
      </c>
    </row>
    <row r="244" spans="1:13" hidden="1" x14ac:dyDescent="0.25">
      <c r="A244" s="37"/>
      <c r="B244" s="45">
        <v>4495</v>
      </c>
      <c r="C244" s="3" t="s">
        <v>195</v>
      </c>
      <c r="D244" s="25">
        <v>1</v>
      </c>
      <c r="E244" s="3" t="e">
        <f t="shared" si="12"/>
        <v>#N/A</v>
      </c>
      <c r="F244" s="25" t="e">
        <f t="shared" si="13"/>
        <v>#N/A</v>
      </c>
      <c r="G244" s="3">
        <f>VLOOKUP(B244,'[1]טבלה מרוכזת- גרסה לנרמול'!$B$3:$X$1149,21,FALSE)</f>
        <v>24</v>
      </c>
      <c r="H244" s="47" t="e">
        <f t="shared" si="14"/>
        <v>#N/A</v>
      </c>
      <c r="I244" s="3">
        <f>VLOOKUP(B244,'[1]טבלה מרוכזת- גרסה לנרמול'!$B$3:$X$1149,22,FALSE)</f>
        <v>88</v>
      </c>
      <c r="J244" s="3" t="e">
        <f>VLOOKUP(B244,$B$6:$F$136,5,FALSE)</f>
        <v>#N/A</v>
      </c>
      <c r="K244" s="3" t="e">
        <f t="shared" si="15"/>
        <v>#N/A</v>
      </c>
      <c r="L244" s="3" t="s">
        <v>326</v>
      </c>
    </row>
    <row r="245" spans="1:13" x14ac:dyDescent="0.25">
      <c r="A245" s="37"/>
      <c r="B245" s="45">
        <v>31126</v>
      </c>
      <c r="C245" s="3" t="s">
        <v>156</v>
      </c>
      <c r="D245" s="25">
        <v>1</v>
      </c>
      <c r="E245" s="3" t="e">
        <f t="shared" si="12"/>
        <v>#N/A</v>
      </c>
      <c r="F245" s="25"/>
      <c r="G245" s="3">
        <f>VLOOKUP(B245,'[1]טבלה מרוכזת- גרסה לנרמול'!$B$3:$X$1149,21,FALSE)</f>
        <v>210</v>
      </c>
      <c r="H245" s="47">
        <f t="shared" si="14"/>
        <v>210</v>
      </c>
      <c r="I245" s="3">
        <f>VLOOKUP(B245,'[1]טבלה מרוכזת- גרסה לנרמול'!$B$3:$X$1149,22,FALSE)</f>
        <v>750</v>
      </c>
      <c r="J245" s="3" t="e">
        <f>VLOOKUP(B245,$B$6:$F$136,5,FALSE)</f>
        <v>#N/A</v>
      </c>
      <c r="K245" s="3" t="e">
        <f t="shared" si="15"/>
        <v>#N/A</v>
      </c>
      <c r="M245" s="3" t="e">
        <v>#N/A</v>
      </c>
    </row>
    <row r="246" spans="1:13" hidden="1" x14ac:dyDescent="0.25">
      <c r="A246" s="37"/>
      <c r="B246" s="45">
        <v>31786</v>
      </c>
      <c r="C246" s="3" t="s">
        <v>86</v>
      </c>
      <c r="D246" s="25">
        <v>4</v>
      </c>
      <c r="E246" s="3" t="e">
        <f t="shared" si="12"/>
        <v>#N/A</v>
      </c>
      <c r="F246" s="25" t="e">
        <f t="shared" si="13"/>
        <v>#N/A</v>
      </c>
      <c r="G246" s="3">
        <f>VLOOKUP(B246,'[1]טבלה מרוכזת- גרסה לנרמול'!$B$3:$X$1149,21,FALSE)</f>
        <v>56</v>
      </c>
      <c r="H246" s="47" t="e">
        <f t="shared" si="14"/>
        <v>#N/A</v>
      </c>
      <c r="I246" s="3">
        <f>VLOOKUP(B246,'[1]טבלה מרוכזת- גרסה לנרמול'!$B$3:$X$1149,22,FALSE)</f>
        <v>360</v>
      </c>
      <c r="J246" s="3" t="e">
        <f>VLOOKUP(B246,$B$6:$F$136,5,FALSE)</f>
        <v>#N/A</v>
      </c>
      <c r="K246" s="3" t="e">
        <f t="shared" si="15"/>
        <v>#N/A</v>
      </c>
      <c r="L246" t="s">
        <v>328</v>
      </c>
      <c r="M246" s="3">
        <v>36</v>
      </c>
    </row>
    <row r="247" spans="1:13" x14ac:dyDescent="0.25">
      <c r="A247" s="34"/>
      <c r="B247" s="45">
        <v>32844</v>
      </c>
      <c r="C247" s="3" t="s">
        <v>208</v>
      </c>
      <c r="D247" s="25">
        <v>2</v>
      </c>
      <c r="E247" s="3" t="e">
        <f t="shared" si="12"/>
        <v>#N/A</v>
      </c>
      <c r="F247" s="25"/>
      <c r="G247" s="3">
        <f>VLOOKUP(B247,'[1]טבלה מרוכזת- גרסה לנרמול'!$B$3:$X$1149,21,FALSE)</f>
        <v>29</v>
      </c>
      <c r="H247" s="47">
        <f t="shared" si="14"/>
        <v>29</v>
      </c>
      <c r="I247" s="3">
        <f>VLOOKUP(B247,'[1]טבלה מרוכזת- גרסה לנרמול'!$B$3:$X$1149,22,FALSE)</f>
        <v>231</v>
      </c>
      <c r="J247" s="3" t="e">
        <f t="shared" ref="J247:J249" si="18">VLOOKUP(B247,$B$6:$F$136,5,FALSE)</f>
        <v>#N/A</v>
      </c>
      <c r="K247" s="3" t="e">
        <f t="shared" si="15"/>
        <v>#N/A</v>
      </c>
      <c r="L247" s="3" t="s">
        <v>335</v>
      </c>
      <c r="M247" s="3" t="e">
        <v>#N/A</v>
      </c>
    </row>
    <row r="248" spans="1:13" x14ac:dyDescent="0.25">
      <c r="A248" s="34" t="s">
        <v>87</v>
      </c>
      <c r="B248" s="45">
        <v>30773</v>
      </c>
      <c r="C248" s="3" t="s">
        <v>88</v>
      </c>
      <c r="D248" s="25">
        <v>1</v>
      </c>
      <c r="E248" s="3" t="e">
        <f t="shared" si="12"/>
        <v>#N/A</v>
      </c>
      <c r="F248" s="25"/>
      <c r="G248" s="3">
        <f>VLOOKUP(B248,'[1]טבלה מרוכזת- גרסה לנרמול'!$B$3:$X$1149,21,FALSE)</f>
        <v>72</v>
      </c>
      <c r="H248" s="47">
        <f t="shared" si="14"/>
        <v>72</v>
      </c>
      <c r="I248" s="3">
        <f>VLOOKUP(B248,'[1]טבלה מרוכזת- גרסה לנרמול'!$B$3:$X$1149,22,FALSE)</f>
        <v>224</v>
      </c>
      <c r="J248" s="3" t="e">
        <f t="shared" si="18"/>
        <v>#N/A</v>
      </c>
      <c r="K248" s="3" t="e">
        <f t="shared" si="15"/>
        <v>#N/A</v>
      </c>
      <c r="M248" s="3" t="e">
        <v>#N/A</v>
      </c>
    </row>
    <row r="249" spans="1:13" x14ac:dyDescent="0.25">
      <c r="A249" s="37" t="s">
        <v>44</v>
      </c>
      <c r="B249" s="45">
        <v>4005</v>
      </c>
      <c r="C249" s="3" t="s">
        <v>49</v>
      </c>
      <c r="D249" s="25">
        <v>5</v>
      </c>
      <c r="E249" s="3" t="e">
        <f t="shared" si="12"/>
        <v>#N/A</v>
      </c>
      <c r="F249" s="25"/>
      <c r="G249" s="3">
        <f>VLOOKUP(B249,'[1]טבלה מרוכזת- גרסה לנרמול'!$B$3:$X$1149,21,FALSE)</f>
        <v>60</v>
      </c>
      <c r="H249" s="47">
        <f t="shared" si="14"/>
        <v>60</v>
      </c>
      <c r="I249" s="3">
        <f>VLOOKUP(B249,'[1]טבלה מרוכזת- גרסה לנרמול'!$B$3:$X$1149,22,FALSE)</f>
        <v>228</v>
      </c>
      <c r="J249" s="3" t="e">
        <f t="shared" si="18"/>
        <v>#N/A</v>
      </c>
      <c r="K249" s="3" t="e">
        <f t="shared" si="15"/>
        <v>#N/A</v>
      </c>
      <c r="M249" s="3" t="e">
        <v>#N/A</v>
      </c>
    </row>
    <row r="250" spans="1:13" hidden="1" x14ac:dyDescent="0.25">
      <c r="A250" s="37"/>
      <c r="B250" s="45">
        <v>4006</v>
      </c>
      <c r="C250" s="3" t="s">
        <v>38</v>
      </c>
      <c r="D250" s="25">
        <v>11</v>
      </c>
      <c r="E250" s="3" t="e">
        <f t="shared" si="12"/>
        <v>#N/A</v>
      </c>
      <c r="F250" s="25" t="e">
        <f t="shared" si="13"/>
        <v>#N/A</v>
      </c>
      <c r="G250" s="3">
        <f>VLOOKUP(B250,'[1]טבלה מרוכזת- גרסה לנרמול'!$B$3:$X$1149,21,FALSE)</f>
        <v>180</v>
      </c>
      <c r="H250" s="47" t="e">
        <f t="shared" si="14"/>
        <v>#N/A</v>
      </c>
      <c r="I250" s="3">
        <f>VLOOKUP(B250,'[1]טבלה מרוכזת- גרסה לנרמול'!$B$3:$X$1149,22,FALSE)</f>
        <v>531</v>
      </c>
      <c r="J250" s="3" t="e">
        <f t="shared" ref="J250:J255" si="19">VLOOKUP(B250,$B$6:$F$136,5,FALSE)</f>
        <v>#N/A</v>
      </c>
      <c r="K250" s="3" t="e">
        <f t="shared" si="15"/>
        <v>#N/A</v>
      </c>
      <c r="L250" s="3" t="s">
        <v>326</v>
      </c>
    </row>
    <row r="251" spans="1:13" hidden="1" x14ac:dyDescent="0.25">
      <c r="A251" s="37"/>
      <c r="B251" s="45">
        <v>4028</v>
      </c>
      <c r="C251" s="3" t="s">
        <v>50</v>
      </c>
      <c r="D251" s="25">
        <v>3</v>
      </c>
      <c r="E251" s="3" t="e">
        <f t="shared" si="12"/>
        <v>#N/A</v>
      </c>
      <c r="F251" s="25" t="e">
        <f t="shared" si="13"/>
        <v>#N/A</v>
      </c>
      <c r="G251" s="3">
        <f>VLOOKUP(B251,'[1]טבלה מרוכזת- גרסה לנרמול'!$B$3:$X$1149,21,FALSE)</f>
        <v>72</v>
      </c>
      <c r="H251" s="47" t="e">
        <f t="shared" si="14"/>
        <v>#N/A</v>
      </c>
      <c r="I251" s="3">
        <f>VLOOKUP(B251,'[1]טבלה מרוכזת- גרסה לנרמול'!$B$3:$X$1149,22,FALSE)</f>
        <v>108</v>
      </c>
      <c r="J251" s="3" t="e">
        <f t="shared" si="19"/>
        <v>#N/A</v>
      </c>
      <c r="K251" s="3" t="e">
        <f t="shared" si="15"/>
        <v>#N/A</v>
      </c>
      <c r="L251" s="3" t="s">
        <v>332</v>
      </c>
      <c r="M251" s="3">
        <v>38</v>
      </c>
    </row>
    <row r="252" spans="1:13" x14ac:dyDescent="0.25">
      <c r="A252" s="37"/>
      <c r="B252" s="45">
        <v>4087</v>
      </c>
      <c r="C252" s="3" t="s">
        <v>89</v>
      </c>
      <c r="D252" s="25">
        <v>10</v>
      </c>
      <c r="E252" s="3" t="e">
        <f t="shared" si="12"/>
        <v>#N/A</v>
      </c>
      <c r="F252" s="25" t="e">
        <f t="shared" si="13"/>
        <v>#N/A</v>
      </c>
      <c r="G252" s="3">
        <f>VLOOKUP(B252,'[1]טבלה מרוכזת- גרסה לנרמול'!$B$3:$X$1149,21,FALSE)</f>
        <v>216</v>
      </c>
      <c r="H252" s="47" t="e">
        <f t="shared" si="14"/>
        <v>#N/A</v>
      </c>
      <c r="I252" s="3">
        <f>VLOOKUP(B252,'[1]טבלה מרוכזת- גרסה לנרמול'!$B$3:$X$1149,22,FALSE)</f>
        <v>672</v>
      </c>
      <c r="J252" s="3" t="e">
        <f t="shared" si="19"/>
        <v>#N/A</v>
      </c>
      <c r="K252" s="3" t="e">
        <f t="shared" si="15"/>
        <v>#N/A</v>
      </c>
      <c r="L252" s="3" t="s">
        <v>335</v>
      </c>
      <c r="M252" s="3">
        <v>39</v>
      </c>
    </row>
    <row r="253" spans="1:13" x14ac:dyDescent="0.25">
      <c r="A253" s="37"/>
      <c r="B253" s="45">
        <v>4088</v>
      </c>
      <c r="C253" s="3" t="s">
        <v>120</v>
      </c>
      <c r="D253" s="25">
        <v>6</v>
      </c>
      <c r="E253" s="3" t="e">
        <f t="shared" si="12"/>
        <v>#N/A</v>
      </c>
      <c r="F253" s="25"/>
      <c r="G253" s="3">
        <f>VLOOKUP(B253,'[1]טבלה מרוכזת- גרסה לנרמול'!$B$3:$X$1149,21,FALSE)</f>
        <v>328</v>
      </c>
      <c r="H253" s="47">
        <f t="shared" si="14"/>
        <v>328</v>
      </c>
      <c r="I253" s="3">
        <f>VLOOKUP(B253,'[1]טבלה מרוכזת- גרסה לנרמול'!$B$3:$X$1149,22,FALSE)</f>
        <v>1077</v>
      </c>
      <c r="J253" s="3" t="e">
        <f t="shared" si="19"/>
        <v>#N/A</v>
      </c>
      <c r="K253" s="3" t="e">
        <f t="shared" si="15"/>
        <v>#N/A</v>
      </c>
      <c r="M253" s="3" t="e">
        <v>#N/A</v>
      </c>
    </row>
    <row r="254" spans="1:13" hidden="1" x14ac:dyDescent="0.25">
      <c r="A254" s="37"/>
      <c r="B254" s="45">
        <v>4089</v>
      </c>
      <c r="C254" s="3" t="s">
        <v>47</v>
      </c>
      <c r="D254" s="25">
        <v>5</v>
      </c>
      <c r="E254" s="3" t="e">
        <f t="shared" si="12"/>
        <v>#N/A</v>
      </c>
      <c r="F254" s="25" t="e">
        <f t="shared" si="13"/>
        <v>#N/A</v>
      </c>
      <c r="G254" s="3">
        <f>VLOOKUP(B254,'[1]טבלה מרוכזת- גרסה לנרמול'!$B$3:$X$1149,21,FALSE)</f>
        <v>176</v>
      </c>
      <c r="H254" s="47" t="e">
        <f t="shared" si="14"/>
        <v>#N/A</v>
      </c>
      <c r="I254" s="3">
        <f>VLOOKUP(B254,'[1]טבלה מרוכזת- גרסה לנרמול'!$B$3:$X$1149,22,FALSE)</f>
        <v>477</v>
      </c>
      <c r="J254" s="3" t="e">
        <f t="shared" si="19"/>
        <v>#N/A</v>
      </c>
      <c r="K254" s="3" t="e">
        <f t="shared" si="15"/>
        <v>#N/A</v>
      </c>
      <c r="L254" s="3" t="s">
        <v>326</v>
      </c>
    </row>
    <row r="255" spans="1:13" x14ac:dyDescent="0.25">
      <c r="A255" s="37"/>
      <c r="B255" s="45">
        <v>4110</v>
      </c>
      <c r="C255" s="3" t="s">
        <v>45</v>
      </c>
      <c r="D255" s="25">
        <v>4</v>
      </c>
      <c r="E255" s="3" t="e">
        <f t="shared" si="12"/>
        <v>#N/A</v>
      </c>
      <c r="F255" s="25" t="e">
        <f t="shared" si="13"/>
        <v>#N/A</v>
      </c>
      <c r="G255" s="3">
        <f>VLOOKUP(B255,'[1]טבלה מרוכזת- גרסה לנרמול'!$B$3:$X$1149,21,FALSE)</f>
        <v>144</v>
      </c>
      <c r="H255" s="47" t="e">
        <f t="shared" si="14"/>
        <v>#N/A</v>
      </c>
      <c r="I255" s="3">
        <f>VLOOKUP(B255,'[1]טבלה מרוכזת- גרסה לנרמול'!$B$3:$X$1149,22,FALSE)</f>
        <v>188</v>
      </c>
      <c r="J255" s="3" t="e">
        <f t="shared" si="19"/>
        <v>#N/A</v>
      </c>
      <c r="K255" s="3" t="e">
        <f t="shared" si="15"/>
        <v>#N/A</v>
      </c>
      <c r="M255" s="3">
        <v>41</v>
      </c>
    </row>
    <row r="256" spans="1:13" x14ac:dyDescent="0.25">
      <c r="A256" s="37"/>
      <c r="B256" s="45">
        <v>4299</v>
      </c>
      <c r="C256" s="3" t="s">
        <v>124</v>
      </c>
      <c r="D256" s="25">
        <v>2</v>
      </c>
      <c r="E256" s="3" t="e">
        <f t="shared" si="12"/>
        <v>#N/A</v>
      </c>
      <c r="F256" s="25"/>
      <c r="G256" s="3">
        <f>VLOOKUP(B256,'[1]טבלה מרוכזת- גרסה לנרמול'!$B$3:$X$1149,21,FALSE)</f>
        <v>56</v>
      </c>
      <c r="H256" s="47">
        <f t="shared" si="14"/>
        <v>56</v>
      </c>
      <c r="I256" s="3">
        <f>VLOOKUP(B256,'[1]טבלה מרוכזת- גרסה לנרמול'!$B$3:$X$1149,22,FALSE)</f>
        <v>168</v>
      </c>
      <c r="J256" s="3" t="e">
        <f t="shared" ref="J256:J257" si="20">VLOOKUP(B256,$B$6:$F$136,5,FALSE)</f>
        <v>#N/A</v>
      </c>
      <c r="K256" s="3" t="e">
        <f t="shared" si="15"/>
        <v>#N/A</v>
      </c>
      <c r="L256" s="3" t="s">
        <v>335</v>
      </c>
      <c r="M256" s="3" t="e">
        <v>#N/A</v>
      </c>
    </row>
    <row r="257" spans="1:13" x14ac:dyDescent="0.25">
      <c r="A257" s="37"/>
      <c r="B257" s="45">
        <v>4405</v>
      </c>
      <c r="C257" s="3" t="s">
        <v>209</v>
      </c>
      <c r="D257" s="25">
        <v>5</v>
      </c>
      <c r="E257" s="3" t="e">
        <f t="shared" si="12"/>
        <v>#N/A</v>
      </c>
      <c r="F257" s="25"/>
      <c r="G257" s="3">
        <f>VLOOKUP(B257,'[1]טבלה מרוכזת- גרסה לנרמול'!$B$3:$X$1149,21,FALSE)</f>
        <v>232</v>
      </c>
      <c r="H257" s="47">
        <f t="shared" si="14"/>
        <v>232</v>
      </c>
      <c r="I257" s="3">
        <f>VLOOKUP(B257,'[1]טבלה מרוכזת- גרסה לנרמול'!$B$3:$X$1149,22,FALSE)</f>
        <v>750</v>
      </c>
      <c r="J257" s="3" t="e">
        <f t="shared" si="20"/>
        <v>#N/A</v>
      </c>
      <c r="K257" s="3" t="e">
        <f t="shared" si="15"/>
        <v>#N/A</v>
      </c>
      <c r="M257" s="3" t="e">
        <v>#N/A</v>
      </c>
    </row>
    <row r="258" spans="1:13" hidden="1" x14ac:dyDescent="0.25">
      <c r="A258" s="34"/>
      <c r="B258" s="45">
        <v>31166</v>
      </c>
      <c r="C258" s="3" t="s">
        <v>51</v>
      </c>
      <c r="D258" s="25">
        <v>4</v>
      </c>
      <c r="E258" s="3" t="e">
        <f t="shared" si="12"/>
        <v>#N/A</v>
      </c>
      <c r="F258" s="25" t="e">
        <f t="shared" si="13"/>
        <v>#N/A</v>
      </c>
      <c r="G258" s="3">
        <f>VLOOKUP(B258,'[1]טבלה מרוכזת- גרסה לנרמול'!$B$3:$X$1149,21,FALSE)</f>
        <v>60</v>
      </c>
      <c r="H258" s="47" t="e">
        <f t="shared" si="14"/>
        <v>#N/A</v>
      </c>
      <c r="I258" s="3">
        <f>VLOOKUP(B258,'[1]טבלה מרוכזת- גרסה לנרמול'!$B$3:$X$1149,22,FALSE)</f>
        <v>180</v>
      </c>
      <c r="J258" s="3" t="e">
        <f>VLOOKUP(B258,$B$6:$F$136,5,FALSE)</f>
        <v>#N/A</v>
      </c>
      <c r="K258" s="3" t="e">
        <f t="shared" si="15"/>
        <v>#N/A</v>
      </c>
      <c r="L258" s="3" t="s">
        <v>326</v>
      </c>
    </row>
    <row r="259" spans="1:13" x14ac:dyDescent="0.25">
      <c r="A259" s="34" t="s">
        <v>90</v>
      </c>
      <c r="B259" s="45">
        <v>4196</v>
      </c>
      <c r="C259" s="3" t="s">
        <v>101</v>
      </c>
      <c r="D259" s="25">
        <v>1</v>
      </c>
      <c r="E259" s="3" t="e">
        <f t="shared" si="12"/>
        <v>#N/A</v>
      </c>
      <c r="F259" s="25"/>
      <c r="G259" s="3">
        <f>VLOOKUP(B259,'[1]טבלה מרוכזת- גרסה לנרמול'!$B$3:$X$1149,21,FALSE)</f>
        <v>48</v>
      </c>
      <c r="H259" s="47">
        <f t="shared" si="14"/>
        <v>48</v>
      </c>
      <c r="I259" s="3">
        <f>VLOOKUP(B259,'[1]טבלה מרוכזת- גרסה לנרמול'!$B$3:$X$1149,22,FALSE)</f>
        <v>432</v>
      </c>
      <c r="J259" s="3" t="e">
        <f t="shared" ref="J259:J262" si="21">VLOOKUP(B259,$B$6:$F$136,5,FALSE)</f>
        <v>#N/A</v>
      </c>
      <c r="K259" s="3" t="e">
        <f t="shared" si="15"/>
        <v>#N/A</v>
      </c>
      <c r="M259" s="3" t="e">
        <v>#N/A</v>
      </c>
    </row>
    <row r="260" spans="1:13" x14ac:dyDescent="0.25">
      <c r="A260" s="34" t="s">
        <v>91</v>
      </c>
      <c r="B260" s="45">
        <v>33085</v>
      </c>
      <c r="C260" s="3" t="s">
        <v>88</v>
      </c>
      <c r="D260" s="25">
        <v>1</v>
      </c>
      <c r="E260" s="3"/>
      <c r="F260" s="25"/>
      <c r="G260" s="3">
        <f>VLOOKUP(B260,'[1]טבלה מרוכזת- גרסה לנרמול'!$B$3:$X$1149,21,FALSE)</f>
        <v>88</v>
      </c>
      <c r="H260" s="47">
        <f t="shared" si="14"/>
        <v>88</v>
      </c>
      <c r="I260" s="3">
        <f>VLOOKUP(B260,'[1]טבלה מרוכזת- גרסה לנרמול'!$B$3:$X$1149,22,FALSE)</f>
        <v>480</v>
      </c>
      <c r="J260" s="3" t="e">
        <f>VLOOKUP(B260,$B$6:$F$136,5,FALSE)</f>
        <v>#N/A</v>
      </c>
      <c r="K260" s="3" t="e">
        <f t="shared" si="15"/>
        <v>#N/A</v>
      </c>
      <c r="M260" s="3" t="e">
        <v>#N/A</v>
      </c>
    </row>
    <row r="261" spans="1:13" x14ac:dyDescent="0.25">
      <c r="A261" s="34" t="s">
        <v>171</v>
      </c>
      <c r="B261" s="45">
        <v>4025</v>
      </c>
      <c r="C261" s="3" t="s">
        <v>172</v>
      </c>
      <c r="D261" s="25">
        <v>1</v>
      </c>
      <c r="E261" s="3" t="e">
        <f t="shared" si="12"/>
        <v>#N/A</v>
      </c>
      <c r="F261" s="25"/>
      <c r="G261" s="3">
        <f>VLOOKUP(B261,'[1]טבלה מרוכזת- גרסה לנרמול'!$B$3:$X$1149,21,FALSE)</f>
        <v>42</v>
      </c>
      <c r="H261" s="47">
        <f t="shared" si="14"/>
        <v>42</v>
      </c>
      <c r="I261" s="3">
        <f>VLOOKUP(B261,'[1]טבלה מרוכזת- גרסה לנרמול'!$B$3:$X$1149,22,FALSE)</f>
        <v>240</v>
      </c>
      <c r="J261" s="3" t="e">
        <f t="shared" si="21"/>
        <v>#N/A</v>
      </c>
      <c r="K261" s="3" t="e">
        <f t="shared" si="15"/>
        <v>#N/A</v>
      </c>
      <c r="M261" s="3" t="e">
        <v>#N/A</v>
      </c>
    </row>
    <row r="262" spans="1:13" x14ac:dyDescent="0.25">
      <c r="A262" s="37" t="s">
        <v>52</v>
      </c>
      <c r="B262" s="45">
        <v>4010</v>
      </c>
      <c r="C262" s="3" t="s">
        <v>53</v>
      </c>
      <c r="D262" s="25">
        <v>1</v>
      </c>
      <c r="E262" s="3" t="e">
        <f t="shared" si="12"/>
        <v>#N/A</v>
      </c>
      <c r="F262" s="25"/>
      <c r="G262" s="3">
        <f>VLOOKUP(B262,'[1]טבלה מרוכזת- גרסה לנרמול'!$B$3:$X$1149,21,FALSE)</f>
        <v>58</v>
      </c>
      <c r="H262" s="47">
        <f t="shared" si="14"/>
        <v>58</v>
      </c>
      <c r="I262" s="3">
        <f>VLOOKUP(B262,'[1]טבלה מרוכזת- גרסה לנרמול'!$B$3:$X$1149,22,FALSE)</f>
        <v>290</v>
      </c>
      <c r="J262" s="3" t="e">
        <f t="shared" si="21"/>
        <v>#N/A</v>
      </c>
      <c r="K262" s="3" t="e">
        <f t="shared" si="15"/>
        <v>#N/A</v>
      </c>
      <c r="M262" s="3" t="e">
        <v>#N/A</v>
      </c>
    </row>
    <row r="263" spans="1:13" x14ac:dyDescent="0.25">
      <c r="A263" s="37"/>
      <c r="B263" s="45">
        <v>4011</v>
      </c>
      <c r="C263" s="3" t="s">
        <v>97</v>
      </c>
      <c r="D263" s="25">
        <v>15</v>
      </c>
      <c r="E263" s="3" t="e">
        <f t="shared" si="12"/>
        <v>#N/A</v>
      </c>
      <c r="F263" s="25" t="e">
        <f t="shared" si="13"/>
        <v>#N/A</v>
      </c>
      <c r="G263" s="3">
        <f>VLOOKUP(B263,'[1]טבלה מרוכזת- גרסה לנרמול'!$B$3:$X$1149,21,FALSE)</f>
        <v>272</v>
      </c>
      <c r="H263" s="47" t="e">
        <f t="shared" si="14"/>
        <v>#N/A</v>
      </c>
      <c r="I263" s="3">
        <f>VLOOKUP(B263,'[1]טבלה מרוכזת- גרסה לנרמול'!$B$3:$X$1149,22,FALSE)</f>
        <v>1387</v>
      </c>
      <c r="J263" s="3" t="e">
        <f t="shared" ref="J263:J269" si="22">VLOOKUP(B263,$B$6:$F$136,5,FALSE)</f>
        <v>#N/A</v>
      </c>
      <c r="K263" s="3" t="e">
        <f t="shared" si="15"/>
        <v>#N/A</v>
      </c>
      <c r="M263" s="3">
        <v>43</v>
      </c>
    </row>
    <row r="264" spans="1:13" x14ac:dyDescent="0.25">
      <c r="A264" s="34"/>
      <c r="B264" s="45">
        <v>4097</v>
      </c>
      <c r="C264" s="3" t="s">
        <v>117</v>
      </c>
      <c r="D264" s="25">
        <v>1</v>
      </c>
      <c r="E264" s="3" t="e">
        <f t="shared" si="12"/>
        <v>#N/A</v>
      </c>
      <c r="F264" s="25"/>
      <c r="G264" s="3">
        <f>VLOOKUP(B264,'[1]טבלה מרוכזת- גרסה לנרמול'!$B$3:$X$1149,21,FALSE)</f>
        <v>209</v>
      </c>
      <c r="H264" s="47">
        <f t="shared" si="14"/>
        <v>209</v>
      </c>
      <c r="I264" s="3">
        <f>VLOOKUP(B264,'[1]טבלה מרוכזת- גרסה לנרמול'!$B$3:$X$1149,22,FALSE)</f>
        <v>800</v>
      </c>
      <c r="J264" s="3" t="e">
        <f t="shared" si="22"/>
        <v>#N/A</v>
      </c>
      <c r="K264" s="3" t="e">
        <f t="shared" si="15"/>
        <v>#N/A</v>
      </c>
      <c r="M264" s="3" t="e">
        <v>#N/A</v>
      </c>
    </row>
    <row r="265" spans="1:13" x14ac:dyDescent="0.25">
      <c r="A265" s="37" t="s">
        <v>54</v>
      </c>
      <c r="B265" s="45">
        <v>4039</v>
      </c>
      <c r="C265" s="3" t="s">
        <v>92</v>
      </c>
      <c r="D265" s="25">
        <v>11</v>
      </c>
      <c r="E265" s="3" t="e">
        <f t="shared" si="12"/>
        <v>#N/A</v>
      </c>
      <c r="F265" s="25" t="e">
        <f t="shared" si="13"/>
        <v>#N/A</v>
      </c>
      <c r="G265" s="3">
        <f>VLOOKUP(B265,'[1]טבלה מרוכזת- גרסה לנרמול'!$B$3:$X$1149,21,FALSE)</f>
        <v>133</v>
      </c>
      <c r="H265" s="47" t="e">
        <f t="shared" si="14"/>
        <v>#N/A</v>
      </c>
      <c r="I265" s="3">
        <f>VLOOKUP(B265,'[1]טבלה מרוכזת- גרסה לנרמול'!$B$3:$X$1149,22,FALSE)</f>
        <v>960</v>
      </c>
      <c r="J265" s="3" t="e">
        <f t="shared" si="22"/>
        <v>#N/A</v>
      </c>
      <c r="K265" s="3" t="e">
        <f t="shared" si="15"/>
        <v>#N/A</v>
      </c>
      <c r="M265" s="3">
        <v>44</v>
      </c>
    </row>
    <row r="266" spans="1:13" x14ac:dyDescent="0.25">
      <c r="A266" s="34"/>
      <c r="B266" s="45">
        <v>31755</v>
      </c>
      <c r="C266" s="3" t="s">
        <v>55</v>
      </c>
      <c r="D266" s="25">
        <v>2</v>
      </c>
      <c r="E266" s="3" t="e">
        <f t="shared" si="12"/>
        <v>#N/A</v>
      </c>
      <c r="F266" s="25"/>
      <c r="G266" s="3">
        <f>VLOOKUP(B266,'[1]טבלה מרוכזת- גרסה לנרמול'!$B$3:$X$1149,21,FALSE)</f>
        <v>4</v>
      </c>
      <c r="H266" s="47">
        <f t="shared" si="14"/>
        <v>4</v>
      </c>
      <c r="I266" s="3">
        <f>VLOOKUP(B266,'[1]טבלה מרוכזת- גרסה לנרמול'!$B$3:$X$1149,22,FALSE)</f>
        <v>216</v>
      </c>
      <c r="J266" s="3" t="e">
        <f t="shared" si="22"/>
        <v>#N/A</v>
      </c>
      <c r="K266" s="3" t="e">
        <f t="shared" si="15"/>
        <v>#N/A</v>
      </c>
      <c r="L266" s="3" t="s">
        <v>335</v>
      </c>
      <c r="M266" s="3" t="e">
        <v>#N/A</v>
      </c>
    </row>
    <row r="267" spans="1:13" hidden="1" x14ac:dyDescent="0.25">
      <c r="A267" s="37" t="s">
        <v>56</v>
      </c>
      <c r="B267" s="45">
        <v>4054</v>
      </c>
      <c r="C267" s="3" t="s">
        <v>58</v>
      </c>
      <c r="D267" s="25">
        <v>1</v>
      </c>
      <c r="E267" s="3" t="e">
        <f t="shared" si="12"/>
        <v>#N/A</v>
      </c>
      <c r="F267" s="25" t="e">
        <f t="shared" si="13"/>
        <v>#N/A</v>
      </c>
      <c r="G267" s="3">
        <f>VLOOKUP(B267,'[1]טבלה מרוכזת- גרסה לנרמול'!$B$3:$X$1149,21,FALSE)</f>
        <v>43</v>
      </c>
      <c r="H267" s="47" t="e">
        <f t="shared" si="14"/>
        <v>#N/A</v>
      </c>
      <c r="I267" s="3">
        <f>VLOOKUP(B267,'[1]טבלה מרוכזת- גרסה לנרמול'!$B$3:$X$1149,22,FALSE)</f>
        <v>268</v>
      </c>
      <c r="J267" s="3" t="e">
        <f t="shared" si="22"/>
        <v>#N/A</v>
      </c>
      <c r="K267" s="3" t="e">
        <f t="shared" si="15"/>
        <v>#N/A</v>
      </c>
      <c r="L267" s="3" t="s">
        <v>325</v>
      </c>
      <c r="M267" s="3">
        <v>45</v>
      </c>
    </row>
    <row r="268" spans="1:13" hidden="1" x14ac:dyDescent="0.25">
      <c r="A268" s="37"/>
      <c r="B268" s="45">
        <v>4064</v>
      </c>
      <c r="C268" s="3" t="s">
        <v>93</v>
      </c>
      <c r="D268" s="25">
        <v>2</v>
      </c>
      <c r="E268" s="3" t="e">
        <f t="shared" si="12"/>
        <v>#N/A</v>
      </c>
      <c r="F268" s="25" t="e">
        <f t="shared" si="13"/>
        <v>#N/A</v>
      </c>
      <c r="G268" s="3">
        <f>VLOOKUP(B268,'[1]טבלה מרוכזת- גרסה לנרמול'!$B$3:$X$1149,21,FALSE)</f>
        <v>48</v>
      </c>
      <c r="H268" s="47" t="e">
        <f t="shared" si="14"/>
        <v>#N/A</v>
      </c>
      <c r="I268" s="3">
        <f>VLOOKUP(B268,'[1]טבלה מרוכזת- גרסה לנרמול'!$B$3:$X$1149,22,FALSE)</f>
        <v>250</v>
      </c>
      <c r="J268" s="3" t="e">
        <f t="shared" si="22"/>
        <v>#N/A</v>
      </c>
      <c r="K268" s="3" t="e">
        <f t="shared" si="15"/>
        <v>#N/A</v>
      </c>
      <c r="L268" s="3" t="s">
        <v>326</v>
      </c>
    </row>
    <row r="269" spans="1:13" hidden="1" x14ac:dyDescent="0.25">
      <c r="A269" s="37"/>
      <c r="B269" s="45">
        <v>4102</v>
      </c>
      <c r="C269" s="3" t="s">
        <v>59</v>
      </c>
      <c r="D269" s="25">
        <v>2</v>
      </c>
      <c r="E269" s="3" t="e">
        <f t="shared" si="12"/>
        <v>#N/A</v>
      </c>
      <c r="F269" s="25" t="e">
        <f t="shared" si="13"/>
        <v>#N/A</v>
      </c>
      <c r="G269" s="3">
        <f>VLOOKUP(B269,'[1]טבלה מרוכזת- גרסה לנרמול'!$B$3:$X$1149,21,FALSE)</f>
        <v>89</v>
      </c>
      <c r="H269" s="47" t="e">
        <f t="shared" si="14"/>
        <v>#N/A</v>
      </c>
      <c r="I269" s="3">
        <f>VLOOKUP(B269,'[1]טבלה מרוכזת- גרסה לנרמול'!$B$3:$X$1149,22,FALSE)</f>
        <v>285</v>
      </c>
      <c r="J269" s="3" t="e">
        <f t="shared" si="22"/>
        <v>#N/A</v>
      </c>
      <c r="K269" s="3" t="e">
        <f t="shared" si="15"/>
        <v>#N/A</v>
      </c>
      <c r="L269" t="s">
        <v>333</v>
      </c>
      <c r="M269" s="3">
        <v>47</v>
      </c>
    </row>
    <row r="270" spans="1:13" x14ac:dyDescent="0.25">
      <c r="A270" s="37"/>
      <c r="B270" s="45">
        <v>4127</v>
      </c>
      <c r="C270" s="3" t="s">
        <v>142</v>
      </c>
      <c r="D270" s="25">
        <v>3</v>
      </c>
      <c r="E270" s="3" t="e">
        <f t="shared" si="12"/>
        <v>#N/A</v>
      </c>
      <c r="F270" s="25"/>
      <c r="G270" s="3">
        <f>VLOOKUP(B270,'[1]טבלה מרוכזת- גרסה לנרמול'!$B$3:$X$1149,21,FALSE)</f>
        <v>96</v>
      </c>
      <c r="H270" s="47">
        <f t="shared" si="14"/>
        <v>96</v>
      </c>
      <c r="I270" s="3">
        <f>VLOOKUP(B270,'[1]טבלה מרוכזת- גרסה לנרמול'!$B$3:$X$1149,22,FALSE)</f>
        <v>330</v>
      </c>
      <c r="J270" s="3" t="e">
        <f t="shared" ref="J270:J272" si="23">VLOOKUP(B270,$B$6:$F$136,5,FALSE)</f>
        <v>#N/A</v>
      </c>
      <c r="K270" s="3" t="e">
        <f t="shared" si="15"/>
        <v>#N/A</v>
      </c>
      <c r="M270" s="3" t="e">
        <v>#N/A</v>
      </c>
    </row>
    <row r="271" spans="1:13" x14ac:dyDescent="0.25">
      <c r="A271" s="37"/>
      <c r="B271" s="45">
        <v>4130</v>
      </c>
      <c r="C271" s="3" t="s">
        <v>140</v>
      </c>
      <c r="D271" s="25">
        <v>3</v>
      </c>
      <c r="E271" s="3" t="e">
        <f t="shared" si="12"/>
        <v>#N/A</v>
      </c>
      <c r="F271" s="25"/>
      <c r="G271" s="3">
        <f>VLOOKUP(B271,'[1]טבלה מרוכזת- גרסה לנרמול'!$B$3:$X$1149,21,FALSE)</f>
        <v>60</v>
      </c>
      <c r="H271" s="47">
        <f t="shared" si="14"/>
        <v>60</v>
      </c>
      <c r="I271" s="3">
        <f>VLOOKUP(B271,'[1]טבלה מרוכזת- גרסה לנרמול'!$B$3:$X$1149,22,FALSE)</f>
        <v>240</v>
      </c>
      <c r="J271" s="3" t="e">
        <f t="shared" si="23"/>
        <v>#N/A</v>
      </c>
      <c r="K271" s="3" t="e">
        <f t="shared" si="15"/>
        <v>#N/A</v>
      </c>
      <c r="L271" s="3" t="s">
        <v>335</v>
      </c>
      <c r="M271" s="3" t="e">
        <v>#N/A</v>
      </c>
    </row>
    <row r="272" spans="1:13" x14ac:dyDescent="0.25">
      <c r="A272" s="37"/>
      <c r="B272" s="45">
        <v>4145</v>
      </c>
      <c r="C272" s="3" t="s">
        <v>132</v>
      </c>
      <c r="D272" s="25">
        <v>1</v>
      </c>
      <c r="E272" s="3" t="e">
        <f t="shared" si="12"/>
        <v>#N/A</v>
      </c>
      <c r="F272" s="25"/>
      <c r="G272" s="3">
        <f>VLOOKUP(B272,'[1]טבלה מרוכזת- גרסה לנרמול'!$B$3:$X$1149,21,FALSE)</f>
        <v>55</v>
      </c>
      <c r="H272" s="47">
        <f t="shared" si="14"/>
        <v>55</v>
      </c>
      <c r="I272" s="3">
        <f>VLOOKUP(B272,'[1]טבלה מרוכזת- גרסה לנרמול'!$B$3:$X$1149,22,FALSE)</f>
        <v>180</v>
      </c>
      <c r="J272" s="3" t="e">
        <f t="shared" si="23"/>
        <v>#N/A</v>
      </c>
      <c r="K272" s="3" t="e">
        <f t="shared" si="15"/>
        <v>#N/A</v>
      </c>
      <c r="L272" s="3" t="s">
        <v>335</v>
      </c>
      <c r="M272" s="3" t="e">
        <v>#N/A</v>
      </c>
    </row>
    <row r="273" spans="1:13" hidden="1" x14ac:dyDescent="0.25">
      <c r="A273" s="37"/>
      <c r="B273" s="45">
        <v>4147</v>
      </c>
      <c r="C273" s="3" t="s">
        <v>60</v>
      </c>
      <c r="D273" s="25">
        <v>1</v>
      </c>
      <c r="E273" s="3" t="e">
        <f t="shared" si="12"/>
        <v>#N/A</v>
      </c>
      <c r="F273" s="25" t="e">
        <f t="shared" si="13"/>
        <v>#N/A</v>
      </c>
      <c r="G273" s="3">
        <f>VLOOKUP(B273,'[1]טבלה מרוכזת- גרסה לנרמול'!$B$3:$X$1149,21,FALSE)</f>
        <v>44</v>
      </c>
      <c r="H273" s="47" t="e">
        <f t="shared" si="14"/>
        <v>#N/A</v>
      </c>
      <c r="I273" s="3">
        <f>VLOOKUP(B273,'[1]טבלה מרוכזת- גרסה לנרמול'!$B$3:$X$1149,22,FALSE)</f>
        <v>180</v>
      </c>
      <c r="J273" s="3" t="e">
        <f>VLOOKUP(B273,$B$6:$F$136,5,FALSE)</f>
        <v>#N/A</v>
      </c>
      <c r="K273" s="3" t="e">
        <f t="shared" si="15"/>
        <v>#N/A</v>
      </c>
      <c r="L273" s="3" t="s">
        <v>326</v>
      </c>
    </row>
    <row r="274" spans="1:13" x14ac:dyDescent="0.25">
      <c r="A274" s="37"/>
      <c r="B274" s="45">
        <v>4158</v>
      </c>
      <c r="C274" s="3" t="s">
        <v>127</v>
      </c>
      <c r="D274" s="25">
        <v>3</v>
      </c>
      <c r="E274" s="3" t="e">
        <f t="shared" si="12"/>
        <v>#N/A</v>
      </c>
      <c r="F274" s="25"/>
      <c r="G274" s="3">
        <f>VLOOKUP(B274,'[1]טבלה מרוכזת- גרסה לנרמול'!$B$3:$X$1149,21,FALSE)</f>
        <v>144</v>
      </c>
      <c r="H274" s="47">
        <f t="shared" si="14"/>
        <v>144</v>
      </c>
      <c r="I274" s="3">
        <f>VLOOKUP(B274,'[1]טבלה מרוכזת- גרסה לנרמול'!$B$3:$X$1149,22,FALSE)</f>
        <v>510</v>
      </c>
      <c r="J274" s="3" t="e">
        <f t="shared" ref="J274:J275" si="24">VLOOKUP(B274,$B$6:$F$136,5,FALSE)</f>
        <v>#N/A</v>
      </c>
      <c r="K274" s="3" t="e">
        <f t="shared" si="15"/>
        <v>#N/A</v>
      </c>
      <c r="M274" s="3" t="e">
        <v>#N/A</v>
      </c>
    </row>
    <row r="275" spans="1:13" x14ac:dyDescent="0.25">
      <c r="A275" s="37"/>
      <c r="B275" s="45">
        <v>4187</v>
      </c>
      <c r="C275" s="3" t="s">
        <v>183</v>
      </c>
      <c r="D275" s="25">
        <v>1</v>
      </c>
      <c r="E275" s="3" t="e">
        <f t="shared" si="12"/>
        <v>#N/A</v>
      </c>
      <c r="F275" s="25"/>
      <c r="G275" s="3">
        <f>VLOOKUP(B275,'[1]טבלה מרוכזת- גרסה לנרמול'!$B$3:$X$1149,21,FALSE)</f>
        <v>24</v>
      </c>
      <c r="H275" s="47">
        <f t="shared" si="14"/>
        <v>24</v>
      </c>
      <c r="I275" s="3">
        <f>VLOOKUP(B275,'[1]טבלה מרוכזת- גרסה לנרמול'!$B$3:$X$1149,22,FALSE)</f>
        <v>76</v>
      </c>
      <c r="J275" s="3" t="e">
        <f t="shared" si="24"/>
        <v>#N/A</v>
      </c>
      <c r="K275" s="3" t="e">
        <f t="shared" si="15"/>
        <v>#N/A</v>
      </c>
      <c r="L275" s="3" t="s">
        <v>335</v>
      </c>
      <c r="M275" s="3" t="e">
        <v>#N/A</v>
      </c>
    </row>
    <row r="276" spans="1:13" hidden="1" x14ac:dyDescent="0.25">
      <c r="A276" s="37"/>
      <c r="B276" s="45">
        <v>4190</v>
      </c>
      <c r="C276" s="3" t="s">
        <v>57</v>
      </c>
      <c r="D276" s="25">
        <v>1</v>
      </c>
      <c r="E276" s="3" t="e">
        <f t="shared" si="12"/>
        <v>#N/A</v>
      </c>
      <c r="F276" s="25" t="e">
        <f t="shared" si="13"/>
        <v>#N/A</v>
      </c>
      <c r="G276" s="3">
        <f>VLOOKUP(B276,'[1]טבלה מרוכזת- גרסה לנרמול'!$B$3:$X$1149,21,FALSE)</f>
        <v>80</v>
      </c>
      <c r="H276" s="47" t="e">
        <f t="shared" si="14"/>
        <v>#N/A</v>
      </c>
      <c r="I276" s="3">
        <f>VLOOKUP(B276,'[1]טבלה מרוכזת- גרסה לנרמול'!$B$3:$X$1149,22,FALSE)</f>
        <v>240</v>
      </c>
      <c r="J276" s="3" t="e">
        <f>VLOOKUP(B276,$B$6:$F$136,5,FALSE)</f>
        <v>#N/A</v>
      </c>
      <c r="K276" s="3" t="e">
        <f t="shared" si="15"/>
        <v>#N/A</v>
      </c>
      <c r="L276" s="3" t="s">
        <v>326</v>
      </c>
    </row>
    <row r="277" spans="1:13" hidden="1" x14ac:dyDescent="0.25">
      <c r="A277" s="34"/>
      <c r="B277" s="45">
        <v>4340</v>
      </c>
      <c r="C277" s="3" t="s">
        <v>245</v>
      </c>
      <c r="D277" s="25">
        <v>1</v>
      </c>
      <c r="E277" s="3" t="e">
        <f t="shared" si="12"/>
        <v>#N/A</v>
      </c>
      <c r="F277" s="25" t="e">
        <f t="shared" si="13"/>
        <v>#N/A</v>
      </c>
      <c r="G277" s="3">
        <f>VLOOKUP(B277,'[1]טבלה מרוכזת- גרסה לנרמול'!$B$3:$X$1149,21,FALSE)</f>
        <v>37</v>
      </c>
      <c r="H277" s="47" t="e">
        <f t="shared" si="14"/>
        <v>#N/A</v>
      </c>
      <c r="I277" s="3">
        <f>VLOOKUP(B277,'[1]טבלה מרוכזת- גרסה לנרמול'!$B$3:$X$1149,22,FALSE)</f>
        <v>111</v>
      </c>
      <c r="J277" s="3" t="e">
        <f>VLOOKUP(B277,$B$6:$F$136,5,FALSE)</f>
        <v>#N/A</v>
      </c>
      <c r="K277" s="3" t="e">
        <f t="shared" si="15"/>
        <v>#N/A</v>
      </c>
      <c r="L277" s="3" t="s">
        <v>326</v>
      </c>
    </row>
    <row r="278" spans="1:13" hidden="1" x14ac:dyDescent="0.25">
      <c r="A278" s="37" t="s">
        <v>61</v>
      </c>
      <c r="B278" s="45">
        <v>4103</v>
      </c>
      <c r="C278" s="3" t="s">
        <v>63</v>
      </c>
      <c r="D278" s="25">
        <v>1</v>
      </c>
      <c r="E278" s="3" t="e">
        <f t="shared" si="12"/>
        <v>#N/A</v>
      </c>
      <c r="F278" s="25" t="e">
        <f t="shared" si="13"/>
        <v>#N/A</v>
      </c>
      <c r="G278" s="3">
        <f>VLOOKUP(B278,'[1]טבלה מרוכזת- גרסה לנרמול'!$B$3:$X$1149,21,FALSE)</f>
        <v>48</v>
      </c>
      <c r="H278" s="47" t="e">
        <f t="shared" si="14"/>
        <v>#N/A</v>
      </c>
      <c r="I278" s="3">
        <f>VLOOKUP(B278,'[1]טבלה מרוכזת- גרסה לנרמול'!$B$3:$X$1149,22,FALSE)</f>
        <v>192</v>
      </c>
      <c r="J278" s="3" t="e">
        <f>VLOOKUP(B278,$B$6:$F$136,5,FALSE)</f>
        <v>#N/A</v>
      </c>
      <c r="K278" s="3" t="e">
        <f t="shared" si="15"/>
        <v>#N/A</v>
      </c>
      <c r="L278" s="3" t="s">
        <v>326</v>
      </c>
    </row>
    <row r="279" spans="1:13" x14ac:dyDescent="0.25">
      <c r="A279" s="37"/>
      <c r="B279" s="45">
        <v>4192</v>
      </c>
      <c r="C279" s="3" t="s">
        <v>108</v>
      </c>
      <c r="D279" s="25">
        <v>1</v>
      </c>
      <c r="E279" s="3" t="e">
        <f t="shared" si="12"/>
        <v>#N/A</v>
      </c>
      <c r="F279" s="25"/>
      <c r="G279" s="3">
        <f>VLOOKUP(B279,'[1]טבלה מרוכזת- גרסה לנרמול'!$B$3:$X$1149,21,FALSE)</f>
        <v>180</v>
      </c>
      <c r="H279" s="47">
        <f t="shared" si="14"/>
        <v>180</v>
      </c>
      <c r="I279" s="3">
        <f>VLOOKUP(B279,'[1]טבלה מרוכזת- גרסה לנרמול'!$B$3:$X$1149,22,FALSE)</f>
        <v>687</v>
      </c>
      <c r="J279" s="3" t="e">
        <f t="shared" ref="J279:J280" si="25">VLOOKUP(B279,$B$6:$F$136,5,FALSE)</f>
        <v>#N/A</v>
      </c>
      <c r="K279" s="3" t="e">
        <f t="shared" si="15"/>
        <v>#N/A</v>
      </c>
      <c r="M279" s="3" t="e">
        <v>#N/A</v>
      </c>
    </row>
    <row r="280" spans="1:13" x14ac:dyDescent="0.25">
      <c r="A280" s="34"/>
      <c r="B280" s="45">
        <v>34145</v>
      </c>
      <c r="C280" s="3" t="s">
        <v>62</v>
      </c>
      <c r="D280" s="25">
        <v>3</v>
      </c>
      <c r="E280" s="3" t="e">
        <f t="shared" si="12"/>
        <v>#N/A</v>
      </c>
      <c r="F280" s="25"/>
      <c r="G280" s="3">
        <f>VLOOKUP(B280,'[1]טבלה מרוכזת- גרסה לנרמול'!$B$3:$X$1149,21,FALSE)</f>
        <v>169</v>
      </c>
      <c r="H280" s="47">
        <f t="shared" si="14"/>
        <v>169</v>
      </c>
      <c r="I280" s="3">
        <f>VLOOKUP(B280,'[1]טבלה מרוכזת- גרסה לנרמול'!$B$3:$X$1149,22,FALSE)</f>
        <v>590</v>
      </c>
      <c r="J280" s="3" t="e">
        <f t="shared" si="25"/>
        <v>#N/A</v>
      </c>
      <c r="K280" s="3" t="e">
        <f t="shared" si="15"/>
        <v>#N/A</v>
      </c>
      <c r="M280" s="3" t="e">
        <v>#N/A</v>
      </c>
    </row>
    <row r="281" spans="1:13" hidden="1" x14ac:dyDescent="0.25">
      <c r="A281" s="37" t="s">
        <v>64</v>
      </c>
      <c r="B281" s="45">
        <v>4012</v>
      </c>
      <c r="C281" s="3" t="s">
        <v>65</v>
      </c>
      <c r="D281" s="25">
        <v>2</v>
      </c>
      <c r="E281" s="3" t="e">
        <f t="shared" si="12"/>
        <v>#N/A</v>
      </c>
      <c r="F281" s="25" t="e">
        <f t="shared" si="13"/>
        <v>#N/A</v>
      </c>
      <c r="G281" s="3">
        <f>VLOOKUP(B281,'[1]טבלה מרוכזת- גרסה לנרמול'!$B$3:$X$1149,21,FALSE)</f>
        <v>54</v>
      </c>
      <c r="H281" s="47" t="e">
        <f t="shared" si="14"/>
        <v>#N/A</v>
      </c>
      <c r="I281" s="3">
        <f>VLOOKUP(B281,'[1]טבלה מרוכזת- גרסה לנרמול'!$B$3:$X$1149,22,FALSE)</f>
        <v>136</v>
      </c>
      <c r="J281" s="3" t="e">
        <f t="shared" ref="J281:J290" si="26">VLOOKUP(B281,$B$6:$F$136,5,FALSE)</f>
        <v>#N/A</v>
      </c>
      <c r="K281" s="3" t="e">
        <f t="shared" si="15"/>
        <v>#N/A</v>
      </c>
      <c r="L281" s="3" t="s">
        <v>326</v>
      </c>
      <c r="M281" s="3">
        <v>52</v>
      </c>
    </row>
    <row r="282" spans="1:13" x14ac:dyDescent="0.25">
      <c r="A282" s="37"/>
      <c r="B282" s="45">
        <v>4108</v>
      </c>
      <c r="C282" s="3" t="s">
        <v>71</v>
      </c>
      <c r="D282" s="25">
        <v>2</v>
      </c>
      <c r="E282" s="3" t="e">
        <f t="shared" si="12"/>
        <v>#N/A</v>
      </c>
      <c r="F282" s="25" t="e">
        <f t="shared" si="13"/>
        <v>#N/A</v>
      </c>
      <c r="G282" s="3">
        <f>VLOOKUP(B282,'[1]טבלה מרוכזת- גרסה לנרמול'!$B$3:$X$1149,21,FALSE)</f>
        <v>52</v>
      </c>
      <c r="H282" s="47" t="e">
        <f t="shared" si="14"/>
        <v>#N/A</v>
      </c>
      <c r="I282" s="3">
        <f>VLOOKUP(B282,'[1]טבלה מרוכזת- גרסה לנרמול'!$B$3:$X$1149,22,FALSE)</f>
        <v>154</v>
      </c>
      <c r="J282" s="3" t="e">
        <f t="shared" si="26"/>
        <v>#N/A</v>
      </c>
      <c r="K282" s="3" t="e">
        <f t="shared" si="15"/>
        <v>#N/A</v>
      </c>
      <c r="L282" s="3" t="s">
        <v>335</v>
      </c>
      <c r="M282" s="3">
        <v>53</v>
      </c>
    </row>
    <row r="283" spans="1:13" hidden="1" x14ac:dyDescent="0.25">
      <c r="A283" s="34"/>
      <c r="B283" s="45">
        <v>4151</v>
      </c>
      <c r="C283" s="3" t="s">
        <v>33</v>
      </c>
      <c r="D283" s="25">
        <v>1</v>
      </c>
      <c r="E283" s="3" t="e">
        <f t="shared" si="12"/>
        <v>#N/A</v>
      </c>
      <c r="F283" s="25" t="e">
        <f t="shared" si="13"/>
        <v>#N/A</v>
      </c>
      <c r="G283" s="3">
        <f>VLOOKUP(B283,'[1]טבלה מרוכזת- גרסה לנרמול'!$B$3:$X$1149,21,FALSE)</f>
        <v>48</v>
      </c>
      <c r="H283" s="47" t="e">
        <f t="shared" si="14"/>
        <v>#N/A</v>
      </c>
      <c r="I283" s="3">
        <f>VLOOKUP(B283,'[1]טבלה מרוכזת- גרסה לנרמול'!$B$3:$X$1149,22,FALSE)</f>
        <v>154</v>
      </c>
      <c r="J283" s="3" t="e">
        <f t="shared" si="26"/>
        <v>#N/A</v>
      </c>
      <c r="K283" s="3" t="e">
        <f t="shared" si="15"/>
        <v>#N/A</v>
      </c>
      <c r="L283" s="3" t="s">
        <v>326</v>
      </c>
    </row>
    <row r="284" spans="1:13" hidden="1" x14ac:dyDescent="0.25">
      <c r="A284" s="37" t="s">
        <v>66</v>
      </c>
      <c r="B284" s="45">
        <v>4017</v>
      </c>
      <c r="C284" s="3" t="s">
        <v>96</v>
      </c>
      <c r="D284" s="25">
        <v>1</v>
      </c>
      <c r="E284" s="3" t="e">
        <f t="shared" si="12"/>
        <v>#N/A</v>
      </c>
      <c r="F284" s="25" t="e">
        <f t="shared" si="13"/>
        <v>#N/A</v>
      </c>
      <c r="G284" s="3">
        <f>VLOOKUP(B284,'[1]טבלה מרוכזת- גרסה לנרמול'!$B$3:$X$1149,21,FALSE)</f>
        <v>96</v>
      </c>
      <c r="H284" s="47" t="e">
        <f t="shared" si="14"/>
        <v>#N/A</v>
      </c>
      <c r="I284" s="3">
        <f>VLOOKUP(B284,'[1]טבלה מרוכזת- גרסה לנרמול'!$B$3:$X$1149,22,FALSE)</f>
        <v>198</v>
      </c>
      <c r="J284" s="3" t="e">
        <f t="shared" si="26"/>
        <v>#N/A</v>
      </c>
      <c r="K284" s="3" t="e">
        <f t="shared" si="15"/>
        <v>#N/A</v>
      </c>
      <c r="L284" s="3" t="s">
        <v>326</v>
      </c>
    </row>
    <row r="285" spans="1:13" hidden="1" x14ac:dyDescent="0.25">
      <c r="A285" s="37"/>
      <c r="B285" s="45">
        <v>4018</v>
      </c>
      <c r="C285" s="3" t="s">
        <v>94</v>
      </c>
      <c r="D285" s="25">
        <v>2</v>
      </c>
      <c r="E285" s="3" t="e">
        <f t="shared" si="12"/>
        <v>#N/A</v>
      </c>
      <c r="F285" s="25" t="e">
        <f t="shared" si="13"/>
        <v>#N/A</v>
      </c>
      <c r="G285" s="3">
        <f>VLOOKUP(B285,'[1]טבלה מרוכזת- גרסה לנרמול'!$B$3:$X$1149,21,FALSE)</f>
        <v>60</v>
      </c>
      <c r="H285" s="47" t="e">
        <f t="shared" si="14"/>
        <v>#N/A</v>
      </c>
      <c r="I285" s="3">
        <f>VLOOKUP(B285,'[1]טבלה מרוכזת- גרסה לנרמול'!$B$3:$X$1149,22,FALSE)</f>
        <v>144</v>
      </c>
      <c r="J285" s="3" t="e">
        <f t="shared" si="26"/>
        <v>#N/A</v>
      </c>
      <c r="K285" s="3" t="e">
        <f t="shared" si="15"/>
        <v>#N/A</v>
      </c>
      <c r="L285" s="3" t="s">
        <v>326</v>
      </c>
    </row>
    <row r="286" spans="1:13" x14ac:dyDescent="0.25">
      <c r="A286" s="37"/>
      <c r="B286" s="45">
        <v>4024</v>
      </c>
      <c r="C286" s="3" t="s">
        <v>67</v>
      </c>
      <c r="D286" s="25">
        <v>10</v>
      </c>
      <c r="E286" s="3" t="e">
        <f t="shared" si="12"/>
        <v>#N/A</v>
      </c>
      <c r="F286" s="25"/>
      <c r="G286" s="3">
        <f>VLOOKUP(B286,'[1]טבלה מרוכזת- גרסה לנרמול'!$B$3:$X$1149,21,FALSE)</f>
        <v>96</v>
      </c>
      <c r="H286" s="47">
        <f t="shared" si="14"/>
        <v>96</v>
      </c>
      <c r="I286" s="3">
        <f>VLOOKUP(B286,'[1]טבלה מרוכזת- גרסה לנרמול'!$B$3:$X$1149,22,FALSE)</f>
        <v>288</v>
      </c>
      <c r="J286" s="3" t="e">
        <f t="shared" si="26"/>
        <v>#N/A</v>
      </c>
      <c r="K286" s="3" t="e">
        <f t="shared" si="15"/>
        <v>#N/A</v>
      </c>
      <c r="M286" s="3" t="e">
        <v>#N/A</v>
      </c>
    </row>
    <row r="287" spans="1:13" x14ac:dyDescent="0.25">
      <c r="A287" s="37"/>
      <c r="B287" s="45">
        <v>4040</v>
      </c>
      <c r="C287" s="3" t="s">
        <v>70</v>
      </c>
      <c r="D287" s="25">
        <v>3</v>
      </c>
      <c r="E287" s="3" t="e">
        <f t="shared" si="12"/>
        <v>#N/A</v>
      </c>
      <c r="F287" s="25" t="e">
        <f t="shared" si="13"/>
        <v>#N/A</v>
      </c>
      <c r="G287" s="3">
        <f>VLOOKUP(B287,'[1]טבלה מרוכזת- גרסה לנרמול'!$B$3:$X$1149,21,FALSE)</f>
        <v>78</v>
      </c>
      <c r="H287" s="47" t="e">
        <f t="shared" si="14"/>
        <v>#N/A</v>
      </c>
      <c r="I287" s="3">
        <f>VLOOKUP(B287,'[1]טבלה מרוכזת- גרסה לנרמול'!$B$3:$X$1149,22,FALSE)</f>
        <v>152</v>
      </c>
      <c r="J287" s="3" t="e">
        <f t="shared" si="26"/>
        <v>#N/A</v>
      </c>
      <c r="K287" s="3" t="e">
        <f t="shared" si="15"/>
        <v>#N/A</v>
      </c>
      <c r="M287" s="3">
        <v>57</v>
      </c>
    </row>
    <row r="288" spans="1:13" x14ac:dyDescent="0.25">
      <c r="A288" s="37"/>
      <c r="B288" s="45">
        <v>4132</v>
      </c>
      <c r="C288" s="3" t="s">
        <v>161</v>
      </c>
      <c r="D288" s="25">
        <v>3</v>
      </c>
      <c r="E288" s="3" t="e">
        <f t="shared" si="12"/>
        <v>#N/A</v>
      </c>
      <c r="F288" s="25"/>
      <c r="G288" s="3">
        <f>VLOOKUP(B288,'[1]טבלה מרוכזת- גרסה לנרמול'!$B$3:$X$1149,21,FALSE)</f>
        <v>32</v>
      </c>
      <c r="H288" s="47">
        <f t="shared" si="14"/>
        <v>32</v>
      </c>
      <c r="I288" s="3">
        <f>VLOOKUP(B288,'[1]טבלה מרוכזת- גרסה לנרמול'!$B$3:$X$1149,22,FALSE)</f>
        <v>96</v>
      </c>
      <c r="J288" s="3" t="e">
        <f t="shared" si="26"/>
        <v>#N/A</v>
      </c>
      <c r="K288" s="3" t="e">
        <f t="shared" si="15"/>
        <v>#N/A</v>
      </c>
      <c r="M288" s="3" t="e">
        <v>#N/A</v>
      </c>
    </row>
    <row r="289" spans="1:13" hidden="1" x14ac:dyDescent="0.25">
      <c r="A289" s="37"/>
      <c r="B289" s="45">
        <v>4167</v>
      </c>
      <c r="C289" s="3" t="s">
        <v>95</v>
      </c>
      <c r="D289" s="25">
        <v>1</v>
      </c>
      <c r="E289" s="3" t="e">
        <f t="shared" si="12"/>
        <v>#N/A</v>
      </c>
      <c r="F289" s="25" t="e">
        <f t="shared" si="13"/>
        <v>#N/A</v>
      </c>
      <c r="G289" s="3">
        <f>VLOOKUP(B289,'[1]טבלה מרוכזת- גרסה לנרמול'!$B$3:$X$1149,21,FALSE)</f>
        <v>72</v>
      </c>
      <c r="H289" s="47" t="e">
        <f t="shared" si="14"/>
        <v>#N/A</v>
      </c>
      <c r="I289" s="3">
        <f>VLOOKUP(B289,'[1]טבלה מרוכזת- גרסה לנרמול'!$B$3:$X$1149,22,FALSE)</f>
        <v>275</v>
      </c>
      <c r="J289" s="3" t="e">
        <f t="shared" si="26"/>
        <v>#N/A</v>
      </c>
      <c r="K289" s="3" t="e">
        <f t="shared" si="15"/>
        <v>#N/A</v>
      </c>
      <c r="L289" s="3" t="s">
        <v>326</v>
      </c>
    </row>
    <row r="290" spans="1:13" hidden="1" x14ac:dyDescent="0.25">
      <c r="A290" s="37"/>
      <c r="B290" s="45">
        <v>4209</v>
      </c>
      <c r="C290" s="3" t="s">
        <v>138</v>
      </c>
      <c r="D290" s="25">
        <v>1</v>
      </c>
      <c r="E290" s="3" t="e">
        <f t="shared" si="12"/>
        <v>#N/A</v>
      </c>
      <c r="F290" s="25" t="e">
        <f t="shared" si="13"/>
        <v>#N/A</v>
      </c>
      <c r="G290" s="3">
        <f>VLOOKUP(B290,'[1]טבלה מרוכזת- גרסה לנרמול'!$B$3:$X$1149,21,FALSE)</f>
        <v>128</v>
      </c>
      <c r="H290" s="47" t="e">
        <f t="shared" si="14"/>
        <v>#N/A</v>
      </c>
      <c r="I290" s="3">
        <f>VLOOKUP(B290,'[1]טבלה מרוכזת- גרסה לנרמול'!$B$3:$X$1149,22,FALSE)</f>
        <v>370</v>
      </c>
      <c r="J290" s="3" t="e">
        <f t="shared" si="26"/>
        <v>#N/A</v>
      </c>
      <c r="K290" s="3" t="e">
        <f t="shared" si="15"/>
        <v>#N/A</v>
      </c>
      <c r="L290" s="3" t="s">
        <v>326</v>
      </c>
    </row>
    <row r="291" spans="1:13" x14ac:dyDescent="0.25">
      <c r="A291" s="37"/>
      <c r="B291" s="45">
        <v>4288</v>
      </c>
      <c r="C291" s="3" t="s">
        <v>164</v>
      </c>
      <c r="D291" s="25">
        <v>3</v>
      </c>
      <c r="E291" s="3" t="e">
        <f t="shared" si="12"/>
        <v>#N/A</v>
      </c>
      <c r="F291" s="25"/>
      <c r="G291" s="3">
        <f>VLOOKUP(B291,'[1]טבלה מרוכזת- גרסה לנרמול'!$B$3:$X$1149,21,FALSE)</f>
        <v>43</v>
      </c>
      <c r="H291" s="47">
        <f t="shared" si="14"/>
        <v>43</v>
      </c>
      <c r="I291" s="3">
        <f>VLOOKUP(B291,'[1]טבלה מרוכזת- גרסה לנרמול'!$B$3:$X$1149,22,FALSE)</f>
        <v>294</v>
      </c>
      <c r="J291" s="3" t="e">
        <f t="shared" ref="J291:J293" si="27">VLOOKUP(B291,$B$6:$F$136,5,FALSE)</f>
        <v>#N/A</v>
      </c>
      <c r="K291" s="3" t="e">
        <f t="shared" si="15"/>
        <v>#N/A</v>
      </c>
      <c r="M291" s="3" t="e">
        <v>#N/A</v>
      </c>
    </row>
    <row r="292" spans="1:13" x14ac:dyDescent="0.25">
      <c r="A292" s="37"/>
      <c r="B292" s="45">
        <v>4318</v>
      </c>
      <c r="C292" s="3" t="s">
        <v>214</v>
      </c>
      <c r="D292" s="25">
        <v>1</v>
      </c>
      <c r="E292" s="3" t="e">
        <f t="shared" si="12"/>
        <v>#N/A</v>
      </c>
      <c r="F292" s="25"/>
      <c r="G292" s="3">
        <f>VLOOKUP(B292,'[1]טבלה מרוכזת- גרסה לנרמול'!$B$3:$X$1149,21,FALSE)</f>
        <v>52</v>
      </c>
      <c r="H292" s="47">
        <f t="shared" si="14"/>
        <v>52</v>
      </c>
      <c r="I292" s="3">
        <f>VLOOKUP(B292,'[1]טבלה מרוכזת- גרסה לנרמול'!$B$3:$X$1149,22,FALSE)</f>
        <v>178</v>
      </c>
      <c r="J292" s="3" t="e">
        <f t="shared" si="27"/>
        <v>#N/A</v>
      </c>
      <c r="K292" s="3" t="e">
        <f t="shared" si="15"/>
        <v>#N/A</v>
      </c>
      <c r="M292" s="3" t="e">
        <v>#N/A</v>
      </c>
    </row>
    <row r="293" spans="1:13" hidden="1" x14ac:dyDescent="0.25">
      <c r="A293" s="37"/>
      <c r="B293" s="45">
        <v>4367</v>
      </c>
      <c r="C293" s="3" t="s">
        <v>157</v>
      </c>
      <c r="D293" s="25">
        <v>3</v>
      </c>
      <c r="E293" s="3" t="e">
        <f t="shared" ref="E293:E297" si="28">VLOOKUP(B293,$B$6:$E$136,3,FALSE)</f>
        <v>#N/A</v>
      </c>
      <c r="F293" s="25"/>
      <c r="G293" s="3">
        <f>VLOOKUP(B293,'[1]טבלה מרוכזת- גרסה לנרמול'!$B$3:$X$1149,21,FALSE)</f>
        <v>24</v>
      </c>
      <c r="H293" s="47">
        <f t="shared" si="14"/>
        <v>24</v>
      </c>
      <c r="I293" s="3">
        <f>VLOOKUP(B293,'[1]טבלה מרוכזת- גרסה לנרמול'!$B$3:$X$1149,22,FALSE)</f>
        <v>72</v>
      </c>
      <c r="J293" s="3" t="e">
        <f t="shared" si="27"/>
        <v>#N/A</v>
      </c>
      <c r="K293" s="3" t="e">
        <f t="shared" si="15"/>
        <v>#N/A</v>
      </c>
      <c r="L293" s="3" t="s">
        <v>331</v>
      </c>
      <c r="M293" s="3" t="e">
        <v>#N/A</v>
      </c>
    </row>
    <row r="294" spans="1:13" hidden="1" x14ac:dyDescent="0.25">
      <c r="A294" s="37"/>
      <c r="B294" s="45">
        <v>30792</v>
      </c>
      <c r="C294" s="3" t="s">
        <v>160</v>
      </c>
      <c r="D294" s="25">
        <v>4</v>
      </c>
      <c r="E294" s="3" t="e">
        <f t="shared" si="28"/>
        <v>#N/A</v>
      </c>
      <c r="F294" s="25"/>
      <c r="G294" s="3">
        <f>VLOOKUP(B294,'[1]טבלה מרוכזת- גרסה לנרמול'!$B$3:$X$1149,21,FALSE)</f>
        <v>0</v>
      </c>
      <c r="H294" s="47">
        <f t="shared" si="14"/>
        <v>0</v>
      </c>
      <c r="I294" s="3">
        <f>VLOOKUP(B294,'[1]טבלה מרוכזת- גרסה לנרמול'!$B$3:$X$1149,22,FALSE)</f>
        <v>0</v>
      </c>
      <c r="J294" s="3" t="e">
        <f>VLOOKUP(B294,$B$6:$F$136,5,FALSE)</f>
        <v>#N/A</v>
      </c>
      <c r="K294" s="3" t="e">
        <f t="shared" si="15"/>
        <v>#N/A</v>
      </c>
      <c r="L294" s="3" t="s">
        <v>330</v>
      </c>
    </row>
    <row r="295" spans="1:13" x14ac:dyDescent="0.25">
      <c r="A295" s="37"/>
      <c r="B295" s="45">
        <v>31146</v>
      </c>
      <c r="C295" s="3" t="s">
        <v>69</v>
      </c>
      <c r="D295" s="25">
        <v>12</v>
      </c>
      <c r="E295" s="3" t="e">
        <f t="shared" si="28"/>
        <v>#N/A</v>
      </c>
      <c r="F295" s="25" t="e">
        <f t="shared" ref="F295:F296" si="29">VLOOKUP(B295,$B$6:$E$136,4,FALSE)</f>
        <v>#N/A</v>
      </c>
      <c r="G295" s="3">
        <f>VLOOKUP(B295,'[1]טבלה מרוכזת- גרסה לנרמול'!$B$3:$X$1149,21,FALSE)</f>
        <v>368</v>
      </c>
      <c r="H295" s="47" t="e">
        <f t="shared" ref="H295:H297" si="30">G295-F295</f>
        <v>#N/A</v>
      </c>
      <c r="I295" s="3">
        <f>VLOOKUP(B295,'[1]טבלה מרוכזת- גרסה לנרמול'!$B$3:$X$1149,22,FALSE)</f>
        <v>1049</v>
      </c>
      <c r="J295" s="3" t="e">
        <f>VLOOKUP(B295,$B$6:$F$136,5,FALSE)</f>
        <v>#N/A</v>
      </c>
      <c r="K295" s="3" t="e">
        <f t="shared" ref="K295:K297" si="31">I295-J295</f>
        <v>#N/A</v>
      </c>
      <c r="L295" t="s">
        <v>331</v>
      </c>
      <c r="M295" s="3">
        <v>60</v>
      </c>
    </row>
    <row r="296" spans="1:13" hidden="1" x14ac:dyDescent="0.25">
      <c r="A296" s="37"/>
      <c r="B296" s="45">
        <v>31213</v>
      </c>
      <c r="C296" s="3" t="s">
        <v>68</v>
      </c>
      <c r="D296" s="25">
        <v>2</v>
      </c>
      <c r="E296" s="3" t="e">
        <f t="shared" si="28"/>
        <v>#N/A</v>
      </c>
      <c r="F296" s="25" t="e">
        <f t="shared" si="29"/>
        <v>#N/A</v>
      </c>
      <c r="G296" s="3">
        <f>VLOOKUP(B296,'[1]טבלה מרוכזת- גרסה לנרמול'!$B$3:$X$1149,21,FALSE)</f>
        <v>0</v>
      </c>
      <c r="H296" s="47" t="e">
        <f t="shared" si="30"/>
        <v>#N/A</v>
      </c>
      <c r="I296" s="3">
        <f>VLOOKUP(B296,'[1]טבלה מרוכזת- גרסה לנרמול'!$B$3:$X$1149,22,FALSE)</f>
        <v>272</v>
      </c>
      <c r="J296" s="3" t="e">
        <f>VLOOKUP(B296,$B$6:$F$136,5,FALSE)</f>
        <v>#N/A</v>
      </c>
      <c r="K296" s="3" t="e">
        <f t="shared" si="31"/>
        <v>#N/A</v>
      </c>
      <c r="L296" t="s">
        <v>334</v>
      </c>
      <c r="M296" s="3">
        <v>61</v>
      </c>
    </row>
    <row r="297" spans="1:13" x14ac:dyDescent="0.25">
      <c r="A297" s="34"/>
      <c r="B297" s="45">
        <v>33685</v>
      </c>
      <c r="C297" s="3" t="s">
        <v>143</v>
      </c>
      <c r="D297" s="25">
        <v>2</v>
      </c>
      <c r="E297" s="3" t="e">
        <f t="shared" si="28"/>
        <v>#N/A</v>
      </c>
      <c r="F297" s="25"/>
      <c r="G297" s="3">
        <f>VLOOKUP(B297,'[1]טבלה מרוכזת- גרסה לנרמול'!$B$3:$X$1149,21,FALSE)</f>
        <v>470</v>
      </c>
      <c r="H297" s="47">
        <f t="shared" si="30"/>
        <v>470</v>
      </c>
      <c r="I297" s="3">
        <f>VLOOKUP(B297,'[1]טבלה מרוכזת- גרסה לנרמול'!$B$3:$X$1149,22,FALSE)</f>
        <v>1459</v>
      </c>
      <c r="J297" s="3" t="e">
        <f>VLOOKUP(B297,$B$6:$F$136,5,FALSE)</f>
        <v>#N/A</v>
      </c>
      <c r="K297" s="3" t="e">
        <f t="shared" si="31"/>
        <v>#N/A</v>
      </c>
      <c r="M297" s="3" t="e">
        <v>#N/A</v>
      </c>
    </row>
    <row r="298" spans="1:13" x14ac:dyDescent="0.25">
      <c r="A298" s="38" t="s">
        <v>219</v>
      </c>
      <c r="B298" s="38"/>
      <c r="C298" s="38"/>
      <c r="D298" s="33">
        <v>408</v>
      </c>
      <c r="E298" s="33" t="e">
        <f>SUM(E166:E297)</f>
        <v>#N/A</v>
      </c>
      <c r="F298" s="33" t="e">
        <f>SUM(F166:F297)</f>
        <v>#N/A</v>
      </c>
      <c r="G298" s="33">
        <f>SUM(G166:G297)</f>
        <v>13039</v>
      </c>
      <c r="H298" s="33"/>
      <c r="I298" s="33">
        <f>SUM(I166:I297)</f>
        <v>50621</v>
      </c>
      <c r="J298" s="48" t="e">
        <f>SUM(J166:J297)</f>
        <v>#N/A</v>
      </c>
      <c r="K298" s="48"/>
    </row>
  </sheetData>
  <autoFilter ref="A165:M298" xr:uid="{00000000-0009-0000-0000-000014000000}">
    <filterColumn colId="11">
      <filters blank="1"/>
    </filterColumn>
  </autoFilter>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166"/>
  <sheetViews>
    <sheetView rightToLeft="1" workbookViewId="0">
      <selection activeCell="C35" sqref="C35"/>
    </sheetView>
  </sheetViews>
  <sheetFormatPr defaultRowHeight="13.8" x14ac:dyDescent="0.25"/>
  <cols>
    <col min="1" max="3" width="23.8984375" customWidth="1"/>
    <col min="4" max="4" width="16.09765625" customWidth="1"/>
    <col min="5" max="5" width="25.09765625" customWidth="1"/>
    <col min="6" max="6" width="23.8984375" customWidth="1"/>
  </cols>
  <sheetData>
    <row r="1" spans="1:8" s="7" customFormat="1" ht="27.6" x14ac:dyDescent="0.25">
      <c r="A1" s="43" t="s">
        <v>1</v>
      </c>
      <c r="B1" s="43" t="s">
        <v>2</v>
      </c>
      <c r="C1" s="43" t="s">
        <v>277</v>
      </c>
      <c r="D1" s="42" t="s">
        <v>278</v>
      </c>
      <c r="E1" s="42" t="s">
        <v>279</v>
      </c>
      <c r="F1" s="44" t="s">
        <v>313</v>
      </c>
      <c r="G1" s="44" t="s">
        <v>317</v>
      </c>
    </row>
    <row r="2" spans="1:8" x14ac:dyDescent="0.25">
      <c r="A2" s="34" t="s">
        <v>197</v>
      </c>
      <c r="B2" s="3" t="s">
        <v>48</v>
      </c>
      <c r="C2" s="25">
        <v>1</v>
      </c>
      <c r="F2">
        <v>114</v>
      </c>
    </row>
    <row r="3" spans="1:8" x14ac:dyDescent="0.25">
      <c r="A3" s="35" t="s">
        <v>280</v>
      </c>
      <c r="B3" s="35"/>
      <c r="C3" s="36">
        <v>1</v>
      </c>
      <c r="D3" s="3"/>
      <c r="E3" s="3"/>
      <c r="F3" s="3"/>
    </row>
    <row r="4" spans="1:8" x14ac:dyDescent="0.25">
      <c r="A4" s="39" t="s">
        <v>154</v>
      </c>
      <c r="B4" s="4" t="s">
        <v>169</v>
      </c>
      <c r="C4" s="40">
        <v>1</v>
      </c>
      <c r="D4" s="4"/>
      <c r="E4" s="4"/>
      <c r="F4" s="4" t="s">
        <v>314</v>
      </c>
    </row>
    <row r="5" spans="1:8" x14ac:dyDescent="0.25">
      <c r="A5" s="35" t="s">
        <v>281</v>
      </c>
      <c r="B5" s="35"/>
      <c r="C5" s="36">
        <v>1</v>
      </c>
      <c r="D5" s="3"/>
      <c r="E5" s="3"/>
      <c r="F5" s="3"/>
      <c r="H5" t="s">
        <v>315</v>
      </c>
    </row>
    <row r="6" spans="1:8" x14ac:dyDescent="0.25">
      <c r="A6" s="37" t="s">
        <v>72</v>
      </c>
      <c r="B6" s="3" t="s">
        <v>128</v>
      </c>
      <c r="C6" s="25">
        <v>1</v>
      </c>
      <c r="D6" s="3"/>
      <c r="E6" s="3"/>
      <c r="F6" s="3">
        <v>144</v>
      </c>
      <c r="H6" t="s">
        <v>316</v>
      </c>
    </row>
    <row r="7" spans="1:8" x14ac:dyDescent="0.25">
      <c r="A7" s="37"/>
      <c r="B7" s="3" t="s">
        <v>73</v>
      </c>
      <c r="C7" s="25">
        <v>5</v>
      </c>
      <c r="D7" s="3"/>
      <c r="E7" s="3"/>
      <c r="F7" s="3">
        <v>150</v>
      </c>
    </row>
    <row r="8" spans="1:8" x14ac:dyDescent="0.25">
      <c r="A8" s="37"/>
      <c r="B8" s="3" t="s">
        <v>74</v>
      </c>
      <c r="C8" s="25">
        <v>1</v>
      </c>
      <c r="D8" s="3"/>
      <c r="E8" s="3"/>
      <c r="F8" s="3">
        <v>152</v>
      </c>
    </row>
    <row r="9" spans="1:8" x14ac:dyDescent="0.25">
      <c r="A9" s="34"/>
      <c r="B9" s="3" t="s">
        <v>146</v>
      </c>
      <c r="C9" s="25">
        <v>1</v>
      </c>
      <c r="D9" s="3">
        <v>1</v>
      </c>
      <c r="E9" s="3">
        <v>72</v>
      </c>
      <c r="F9" s="3">
        <v>72</v>
      </c>
    </row>
    <row r="10" spans="1:8" x14ac:dyDescent="0.25">
      <c r="A10" s="35" t="s">
        <v>282</v>
      </c>
      <c r="B10" s="35"/>
      <c r="C10" s="36">
        <v>8</v>
      </c>
      <c r="D10" s="3"/>
      <c r="E10" s="3"/>
      <c r="F10" s="3"/>
    </row>
    <row r="11" spans="1:8" x14ac:dyDescent="0.25">
      <c r="A11" s="34" t="s">
        <v>75</v>
      </c>
      <c r="B11" s="3" t="s">
        <v>76</v>
      </c>
      <c r="C11" s="25">
        <v>2</v>
      </c>
      <c r="D11" s="3"/>
      <c r="E11" s="3"/>
      <c r="F11" s="3">
        <v>40</v>
      </c>
    </row>
    <row r="12" spans="1:8" x14ac:dyDescent="0.25">
      <c r="A12" s="35" t="s">
        <v>283</v>
      </c>
      <c r="B12" s="35"/>
      <c r="C12" s="36">
        <v>2</v>
      </c>
      <c r="D12" s="3"/>
      <c r="E12" s="3"/>
      <c r="F12" s="3"/>
    </row>
    <row r="13" spans="1:8" x14ac:dyDescent="0.25">
      <c r="A13" s="34" t="s">
        <v>199</v>
      </c>
      <c r="B13" s="3" t="s">
        <v>200</v>
      </c>
      <c r="C13" s="25">
        <v>3</v>
      </c>
      <c r="D13" s="3"/>
      <c r="E13" s="3"/>
      <c r="F13" s="3">
        <v>184</v>
      </c>
    </row>
    <row r="14" spans="1:8" x14ac:dyDescent="0.25">
      <c r="A14" s="35" t="s">
        <v>284</v>
      </c>
      <c r="B14" s="35"/>
      <c r="C14" s="36">
        <v>3</v>
      </c>
      <c r="D14" s="3"/>
      <c r="E14" s="3"/>
      <c r="F14" s="3"/>
    </row>
    <row r="15" spans="1:8" x14ac:dyDescent="0.25">
      <c r="A15" s="34" t="s">
        <v>115</v>
      </c>
      <c r="B15" s="3" t="s">
        <v>165</v>
      </c>
      <c r="C15" s="25">
        <v>1</v>
      </c>
      <c r="D15" s="3"/>
      <c r="E15" s="3"/>
      <c r="F15" s="3">
        <v>34</v>
      </c>
    </row>
    <row r="16" spans="1:8" x14ac:dyDescent="0.25">
      <c r="A16" s="35" t="s">
        <v>285</v>
      </c>
      <c r="B16" s="35"/>
      <c r="C16" s="36">
        <v>1</v>
      </c>
      <c r="D16" s="3"/>
      <c r="E16" s="3"/>
      <c r="F16" s="3"/>
    </row>
    <row r="17" spans="1:6" x14ac:dyDescent="0.25">
      <c r="A17" s="37" t="s">
        <v>5</v>
      </c>
      <c r="B17" s="3" t="s">
        <v>122</v>
      </c>
      <c r="C17" s="25">
        <v>1</v>
      </c>
      <c r="D17" s="3"/>
      <c r="E17" s="3"/>
      <c r="F17" s="3">
        <v>64</v>
      </c>
    </row>
    <row r="18" spans="1:6" x14ac:dyDescent="0.25">
      <c r="A18" s="37"/>
      <c r="B18" s="3" t="s">
        <v>151</v>
      </c>
      <c r="C18" s="25">
        <v>1</v>
      </c>
      <c r="D18" s="3"/>
      <c r="E18" s="3"/>
      <c r="F18" s="3">
        <v>24</v>
      </c>
    </row>
    <row r="19" spans="1:6" x14ac:dyDescent="0.25">
      <c r="A19" s="37"/>
      <c r="B19" s="3" t="s">
        <v>6</v>
      </c>
      <c r="C19" s="25">
        <v>19</v>
      </c>
      <c r="D19" s="3">
        <v>15</v>
      </c>
      <c r="E19" s="3">
        <v>276</v>
      </c>
      <c r="F19" s="3">
        <v>337</v>
      </c>
    </row>
    <row r="20" spans="1:6" x14ac:dyDescent="0.25">
      <c r="A20" s="37"/>
      <c r="B20" s="3" t="s">
        <v>131</v>
      </c>
      <c r="C20" s="25">
        <v>1</v>
      </c>
      <c r="D20" s="3"/>
      <c r="E20" s="3"/>
      <c r="F20" s="3">
        <v>24</v>
      </c>
    </row>
    <row r="21" spans="1:6" x14ac:dyDescent="0.25">
      <c r="A21" s="37"/>
      <c r="B21" s="3" t="s">
        <v>224</v>
      </c>
      <c r="C21" s="25">
        <v>1</v>
      </c>
      <c r="D21" s="3">
        <v>1</v>
      </c>
      <c r="E21" s="3">
        <v>32</v>
      </c>
      <c r="F21" s="3">
        <v>32</v>
      </c>
    </row>
    <row r="22" spans="1:6" x14ac:dyDescent="0.25">
      <c r="A22" s="41"/>
      <c r="B22" s="4" t="s">
        <v>136</v>
      </c>
      <c r="C22" s="40">
        <v>1</v>
      </c>
      <c r="D22" s="4"/>
      <c r="E22" s="4"/>
      <c r="F22" s="4">
        <v>24</v>
      </c>
    </row>
    <row r="23" spans="1:6" x14ac:dyDescent="0.25">
      <c r="A23" s="41"/>
      <c r="B23" s="4" t="s">
        <v>125</v>
      </c>
      <c r="C23" s="40">
        <v>2</v>
      </c>
      <c r="D23" s="4">
        <v>2</v>
      </c>
      <c r="E23" s="4">
        <v>144</v>
      </c>
      <c r="F23" s="4">
        <v>144</v>
      </c>
    </row>
    <row r="24" spans="1:6" x14ac:dyDescent="0.25">
      <c r="A24" s="37"/>
      <c r="B24" s="3" t="s">
        <v>100</v>
      </c>
      <c r="C24" s="25">
        <v>1</v>
      </c>
      <c r="D24" s="3"/>
      <c r="E24" s="3"/>
      <c r="F24" s="3">
        <v>242</v>
      </c>
    </row>
    <row r="25" spans="1:6" x14ac:dyDescent="0.25">
      <c r="A25" s="37"/>
      <c r="B25" s="3" t="s">
        <v>141</v>
      </c>
      <c r="C25" s="25">
        <v>2</v>
      </c>
      <c r="D25" s="3"/>
      <c r="E25" s="3"/>
      <c r="F25" s="3">
        <v>104</v>
      </c>
    </row>
    <row r="26" spans="1:6" x14ac:dyDescent="0.25">
      <c r="A26" s="37"/>
      <c r="B26" s="3" t="s">
        <v>77</v>
      </c>
      <c r="C26" s="25">
        <v>1</v>
      </c>
      <c r="D26" s="3">
        <v>1</v>
      </c>
      <c r="E26" s="3">
        <v>24</v>
      </c>
      <c r="F26" s="3">
        <v>24</v>
      </c>
    </row>
    <row r="27" spans="1:6" x14ac:dyDescent="0.25">
      <c r="A27" s="34"/>
      <c r="B27" s="3" t="s">
        <v>175</v>
      </c>
      <c r="C27" s="25">
        <v>1</v>
      </c>
      <c r="D27" s="3"/>
      <c r="E27" s="3"/>
      <c r="F27" s="3">
        <v>51</v>
      </c>
    </row>
    <row r="28" spans="1:6" x14ac:dyDescent="0.25">
      <c r="A28" s="35" t="s">
        <v>286</v>
      </c>
      <c r="B28" s="35"/>
      <c r="C28" s="36">
        <v>31</v>
      </c>
      <c r="D28" s="3"/>
      <c r="E28" s="3"/>
      <c r="F28" s="3"/>
    </row>
    <row r="29" spans="1:6" x14ac:dyDescent="0.25">
      <c r="A29" s="34" t="s">
        <v>111</v>
      </c>
      <c r="B29" s="3" t="s">
        <v>99</v>
      </c>
      <c r="C29" s="25">
        <v>2</v>
      </c>
      <c r="D29" s="3"/>
      <c r="E29" s="3"/>
      <c r="F29" s="3">
        <v>410</v>
      </c>
    </row>
    <row r="30" spans="1:6" x14ac:dyDescent="0.25">
      <c r="A30" s="35" t="s">
        <v>287</v>
      </c>
      <c r="B30" s="35"/>
      <c r="C30" s="36">
        <v>2</v>
      </c>
      <c r="D30" s="3"/>
      <c r="E30" s="3"/>
      <c r="F30" s="3"/>
    </row>
    <row r="31" spans="1:6" x14ac:dyDescent="0.25">
      <c r="A31" s="37" t="s">
        <v>8</v>
      </c>
      <c r="B31" s="3" t="s">
        <v>134</v>
      </c>
      <c r="C31" s="25">
        <v>1</v>
      </c>
      <c r="D31" s="3"/>
      <c r="E31" s="3"/>
      <c r="F31" s="3">
        <v>24</v>
      </c>
    </row>
    <row r="32" spans="1:6" x14ac:dyDescent="0.25">
      <c r="A32" s="34"/>
      <c r="B32" s="3" t="s">
        <v>9</v>
      </c>
      <c r="C32" s="25">
        <v>3</v>
      </c>
      <c r="D32" s="3">
        <v>1</v>
      </c>
      <c r="E32" s="3">
        <v>36</v>
      </c>
      <c r="F32" s="3">
        <v>420</v>
      </c>
    </row>
    <row r="33" spans="1:6" x14ac:dyDescent="0.25">
      <c r="A33" s="35" t="s">
        <v>288</v>
      </c>
      <c r="B33" s="35"/>
      <c r="C33" s="36">
        <v>4</v>
      </c>
      <c r="D33" s="3"/>
      <c r="E33" s="3"/>
      <c r="F33" s="3"/>
    </row>
    <row r="34" spans="1:6" x14ac:dyDescent="0.25">
      <c r="A34" s="37" t="s">
        <v>78</v>
      </c>
      <c r="B34" s="3" t="s">
        <v>116</v>
      </c>
      <c r="C34" s="25">
        <v>2</v>
      </c>
      <c r="D34" s="3"/>
      <c r="E34" s="3"/>
      <c r="F34" s="3">
        <v>124</v>
      </c>
    </row>
    <row r="35" spans="1:6" x14ac:dyDescent="0.25">
      <c r="A35" s="37"/>
      <c r="B35" s="3" t="s">
        <v>79</v>
      </c>
      <c r="C35" s="25">
        <v>3</v>
      </c>
      <c r="D35" s="3"/>
      <c r="E35" s="3"/>
      <c r="F35" s="3">
        <v>84</v>
      </c>
    </row>
    <row r="36" spans="1:6" x14ac:dyDescent="0.25">
      <c r="A36" s="34"/>
      <c r="B36" s="3" t="s">
        <v>159</v>
      </c>
      <c r="C36" s="25">
        <v>1</v>
      </c>
      <c r="D36" s="3"/>
      <c r="E36" s="3"/>
      <c r="F36" s="3" t="e">
        <v>#N/A</v>
      </c>
    </row>
    <row r="37" spans="1:6" x14ac:dyDescent="0.25">
      <c r="A37" s="35" t="s">
        <v>289</v>
      </c>
      <c r="B37" s="35"/>
      <c r="C37" s="36">
        <v>6</v>
      </c>
      <c r="D37" s="3"/>
      <c r="E37" s="3"/>
      <c r="F37" s="3"/>
    </row>
    <row r="38" spans="1:6" x14ac:dyDescent="0.25">
      <c r="A38" s="34" t="s">
        <v>11</v>
      </c>
      <c r="B38" s="3" t="s">
        <v>12</v>
      </c>
      <c r="C38" s="25">
        <v>4</v>
      </c>
      <c r="D38" s="3"/>
      <c r="E38" s="3"/>
      <c r="F38" s="3">
        <v>35</v>
      </c>
    </row>
    <row r="39" spans="1:6" x14ac:dyDescent="0.25">
      <c r="A39" s="35" t="s">
        <v>290</v>
      </c>
      <c r="B39" s="35"/>
      <c r="C39" s="36">
        <v>4</v>
      </c>
      <c r="D39" s="3"/>
      <c r="E39" s="3"/>
      <c r="F39" s="3"/>
    </row>
    <row r="40" spans="1:6" x14ac:dyDescent="0.25">
      <c r="A40" s="37" t="s">
        <v>13</v>
      </c>
      <c r="B40" s="3" t="s">
        <v>80</v>
      </c>
      <c r="C40" s="25">
        <v>1</v>
      </c>
      <c r="D40" s="3"/>
      <c r="E40" s="3"/>
      <c r="F40" s="3">
        <v>29</v>
      </c>
    </row>
    <row r="41" spans="1:6" x14ac:dyDescent="0.25">
      <c r="A41" s="37"/>
      <c r="B41" s="3" t="s">
        <v>14</v>
      </c>
      <c r="C41" s="25">
        <v>2</v>
      </c>
      <c r="D41" s="3">
        <v>1</v>
      </c>
      <c r="E41" s="3">
        <v>41</v>
      </c>
      <c r="F41" s="3">
        <v>38</v>
      </c>
    </row>
    <row r="42" spans="1:6" x14ac:dyDescent="0.25">
      <c r="A42" s="34"/>
      <c r="B42" s="3" t="s">
        <v>16</v>
      </c>
      <c r="C42" s="25">
        <v>2</v>
      </c>
      <c r="D42" s="3">
        <v>1</v>
      </c>
      <c r="E42" s="3">
        <v>14</v>
      </c>
      <c r="F42" s="3">
        <v>156</v>
      </c>
    </row>
    <row r="43" spans="1:6" x14ac:dyDescent="0.25">
      <c r="A43" s="35" t="s">
        <v>291</v>
      </c>
      <c r="B43" s="35"/>
      <c r="C43" s="36">
        <v>5</v>
      </c>
      <c r="D43" s="3"/>
      <c r="E43" s="3"/>
      <c r="F43" s="3"/>
    </row>
    <row r="44" spans="1:6" x14ac:dyDescent="0.25">
      <c r="A44" s="34" t="s">
        <v>167</v>
      </c>
      <c r="B44" s="3" t="s">
        <v>170</v>
      </c>
      <c r="C44" s="25">
        <v>1</v>
      </c>
      <c r="D44" s="3"/>
      <c r="E44" s="3"/>
      <c r="F44" s="3" t="s">
        <v>314</v>
      </c>
    </row>
    <row r="45" spans="1:6" x14ac:dyDescent="0.25">
      <c r="A45" s="35" t="s">
        <v>292</v>
      </c>
      <c r="B45" s="35"/>
      <c r="C45" s="36">
        <v>1</v>
      </c>
      <c r="D45" s="3"/>
      <c r="E45" s="3"/>
      <c r="F45" s="3"/>
    </row>
    <row r="46" spans="1:6" x14ac:dyDescent="0.25">
      <c r="A46" s="37" t="s">
        <v>10</v>
      </c>
      <c r="B46" s="3" t="s">
        <v>17</v>
      </c>
      <c r="C46" s="25">
        <v>5</v>
      </c>
      <c r="D46" s="3">
        <v>5</v>
      </c>
      <c r="E46" s="3">
        <v>126</v>
      </c>
      <c r="F46" s="3">
        <v>126</v>
      </c>
    </row>
    <row r="47" spans="1:6" x14ac:dyDescent="0.25">
      <c r="A47" s="37"/>
      <c r="B47" s="3" t="s">
        <v>18</v>
      </c>
      <c r="C47" s="25">
        <v>1</v>
      </c>
      <c r="D47" s="3">
        <v>1</v>
      </c>
      <c r="E47" s="3">
        <v>24</v>
      </c>
      <c r="F47" s="3">
        <v>74</v>
      </c>
    </row>
    <row r="48" spans="1:6" x14ac:dyDescent="0.25">
      <c r="A48" s="37"/>
      <c r="B48" s="3" t="s">
        <v>19</v>
      </c>
      <c r="C48" s="25">
        <v>14</v>
      </c>
      <c r="D48" s="3">
        <v>13</v>
      </c>
      <c r="E48" s="3">
        <v>287</v>
      </c>
      <c r="F48" s="3">
        <v>330</v>
      </c>
    </row>
    <row r="49" spans="1:6" x14ac:dyDescent="0.25">
      <c r="A49" s="37"/>
      <c r="B49" s="3" t="s">
        <v>20</v>
      </c>
      <c r="C49" s="25">
        <v>1</v>
      </c>
      <c r="D49" s="3">
        <v>1</v>
      </c>
      <c r="E49" s="3">
        <v>52</v>
      </c>
      <c r="F49" s="3">
        <v>26</v>
      </c>
    </row>
    <row r="50" spans="1:6" x14ac:dyDescent="0.25">
      <c r="A50" s="37"/>
      <c r="B50" s="3" t="s">
        <v>148</v>
      </c>
      <c r="C50" s="25">
        <v>1</v>
      </c>
      <c r="D50" s="3">
        <v>1</v>
      </c>
      <c r="E50" s="3">
        <v>33</v>
      </c>
      <c r="F50" s="3">
        <v>334</v>
      </c>
    </row>
    <row r="51" spans="1:6" x14ac:dyDescent="0.25">
      <c r="A51" s="34"/>
      <c r="B51" s="3" t="s">
        <v>21</v>
      </c>
      <c r="C51" s="25">
        <v>6</v>
      </c>
      <c r="D51" s="3">
        <v>6</v>
      </c>
      <c r="E51" s="3">
        <v>144</v>
      </c>
      <c r="F51" s="3">
        <v>412</v>
      </c>
    </row>
    <row r="52" spans="1:6" x14ac:dyDescent="0.25">
      <c r="A52" s="35" t="s">
        <v>293</v>
      </c>
      <c r="B52" s="35"/>
      <c r="C52" s="36">
        <v>28</v>
      </c>
      <c r="D52" s="3"/>
      <c r="E52" s="3"/>
      <c r="F52" s="3"/>
    </row>
    <row r="53" spans="1:6" x14ac:dyDescent="0.25">
      <c r="A53" s="37" t="s">
        <v>22</v>
      </c>
      <c r="B53" s="3" t="s">
        <v>23</v>
      </c>
      <c r="C53" s="25">
        <v>3</v>
      </c>
      <c r="D53" s="3"/>
      <c r="E53" s="3"/>
      <c r="F53" s="3">
        <v>188</v>
      </c>
    </row>
    <row r="54" spans="1:6" x14ac:dyDescent="0.25">
      <c r="A54" s="37"/>
      <c r="B54" s="3" t="s">
        <v>109</v>
      </c>
      <c r="C54" s="25">
        <v>1</v>
      </c>
      <c r="D54" s="3"/>
      <c r="E54" s="3"/>
      <c r="F54" s="3">
        <v>328</v>
      </c>
    </row>
    <row r="55" spans="1:6" x14ac:dyDescent="0.25">
      <c r="A55" s="34"/>
      <c r="B55" s="3" t="s">
        <v>81</v>
      </c>
      <c r="C55" s="25">
        <v>4</v>
      </c>
      <c r="D55" s="3"/>
      <c r="E55" s="3"/>
      <c r="F55" s="3">
        <v>56</v>
      </c>
    </row>
    <row r="56" spans="1:6" x14ac:dyDescent="0.25">
      <c r="A56" s="35" t="s">
        <v>294</v>
      </c>
      <c r="B56" s="35"/>
      <c r="C56" s="36">
        <v>8</v>
      </c>
      <c r="D56" s="3"/>
      <c r="E56" s="3"/>
      <c r="F56" s="3"/>
    </row>
    <row r="57" spans="1:6" x14ac:dyDescent="0.25">
      <c r="A57" s="37" t="s">
        <v>24</v>
      </c>
      <c r="B57" s="3" t="s">
        <v>105</v>
      </c>
      <c r="C57" s="25">
        <v>2</v>
      </c>
      <c r="D57" s="3">
        <v>1</v>
      </c>
      <c r="E57" s="3">
        <v>15</v>
      </c>
      <c r="F57" s="3">
        <v>42</v>
      </c>
    </row>
    <row r="58" spans="1:6" x14ac:dyDescent="0.25">
      <c r="A58" s="37"/>
      <c r="B58" s="3" t="s">
        <v>25</v>
      </c>
      <c r="C58" s="25">
        <v>6</v>
      </c>
      <c r="D58" s="3">
        <v>2</v>
      </c>
      <c r="E58" s="3">
        <v>24</v>
      </c>
      <c r="F58" s="3">
        <v>144</v>
      </c>
    </row>
    <row r="59" spans="1:6" x14ac:dyDescent="0.25">
      <c r="A59" s="37"/>
      <c r="B59" s="3" t="s">
        <v>82</v>
      </c>
      <c r="C59" s="25">
        <v>1</v>
      </c>
      <c r="D59" s="3"/>
      <c r="E59" s="3"/>
      <c r="F59" s="3">
        <v>90</v>
      </c>
    </row>
    <row r="60" spans="1:6" x14ac:dyDescent="0.25">
      <c r="A60" s="37"/>
      <c r="B60" s="3" t="s">
        <v>26</v>
      </c>
      <c r="C60" s="25">
        <v>10</v>
      </c>
      <c r="D60" s="3">
        <v>7</v>
      </c>
      <c r="E60" s="3">
        <v>120</v>
      </c>
      <c r="F60" s="3">
        <v>200</v>
      </c>
    </row>
    <row r="61" spans="1:6" x14ac:dyDescent="0.25">
      <c r="A61" s="37"/>
      <c r="B61" s="3" t="s">
        <v>106</v>
      </c>
      <c r="C61" s="25">
        <v>1</v>
      </c>
      <c r="D61" s="3"/>
      <c r="E61" s="3"/>
      <c r="F61" s="3">
        <v>6</v>
      </c>
    </row>
    <row r="62" spans="1:6" x14ac:dyDescent="0.25">
      <c r="A62" s="37"/>
      <c r="B62" s="3" t="s">
        <v>27</v>
      </c>
      <c r="C62" s="25">
        <v>50</v>
      </c>
      <c r="D62" s="3">
        <v>4</v>
      </c>
      <c r="E62" s="3">
        <v>53</v>
      </c>
      <c r="F62" s="3">
        <v>112</v>
      </c>
    </row>
    <row r="63" spans="1:6" x14ac:dyDescent="0.25">
      <c r="A63" s="34"/>
      <c r="B63" s="3" t="s">
        <v>28</v>
      </c>
      <c r="C63" s="25">
        <v>2</v>
      </c>
      <c r="D63" s="3">
        <v>1</v>
      </c>
      <c r="E63" s="3">
        <v>16</v>
      </c>
      <c r="F63" s="3">
        <v>45</v>
      </c>
    </row>
    <row r="64" spans="1:6" x14ac:dyDescent="0.25">
      <c r="A64" s="35" t="s">
        <v>295</v>
      </c>
      <c r="B64" s="35"/>
      <c r="C64" s="36">
        <v>72</v>
      </c>
      <c r="D64" s="3"/>
      <c r="E64" s="3"/>
      <c r="F64" s="3"/>
    </row>
    <row r="65" spans="1:6" x14ac:dyDescent="0.25">
      <c r="A65" s="37" t="s">
        <v>83</v>
      </c>
      <c r="B65" s="3" t="s">
        <v>84</v>
      </c>
      <c r="C65" s="25">
        <v>1</v>
      </c>
      <c r="D65" s="3"/>
      <c r="E65" s="3"/>
      <c r="F65" s="3">
        <v>59</v>
      </c>
    </row>
    <row r="66" spans="1:6" x14ac:dyDescent="0.25">
      <c r="A66" s="37"/>
      <c r="B66" s="3" t="s">
        <v>112</v>
      </c>
      <c r="C66" s="25">
        <v>1</v>
      </c>
      <c r="D66" s="3"/>
      <c r="E66" s="3"/>
      <c r="F66" s="3">
        <v>46</v>
      </c>
    </row>
    <row r="67" spans="1:6" x14ac:dyDescent="0.25">
      <c r="A67" s="37"/>
      <c r="B67" s="3" t="s">
        <v>246</v>
      </c>
      <c r="C67" s="25">
        <v>1</v>
      </c>
      <c r="D67" s="3">
        <v>1</v>
      </c>
      <c r="E67" s="3">
        <v>56</v>
      </c>
      <c r="F67" s="3">
        <v>56</v>
      </c>
    </row>
    <row r="68" spans="1:6" x14ac:dyDescent="0.25">
      <c r="A68" s="37"/>
      <c r="B68" s="3" t="s">
        <v>85</v>
      </c>
      <c r="C68" s="25">
        <v>1</v>
      </c>
      <c r="D68" s="3"/>
      <c r="E68" s="3"/>
      <c r="F68" s="3">
        <v>66</v>
      </c>
    </row>
    <row r="69" spans="1:6" x14ac:dyDescent="0.25">
      <c r="A69" s="37"/>
      <c r="B69" s="3" t="s">
        <v>193</v>
      </c>
      <c r="C69" s="25">
        <v>3</v>
      </c>
      <c r="D69" s="3"/>
      <c r="E69" s="3"/>
      <c r="F69" s="3">
        <v>128</v>
      </c>
    </row>
    <row r="70" spans="1:6" x14ac:dyDescent="0.25">
      <c r="A70" s="37"/>
      <c r="B70" s="3" t="s">
        <v>247</v>
      </c>
      <c r="C70" s="25">
        <v>1</v>
      </c>
      <c r="D70" s="3"/>
      <c r="E70" s="3"/>
      <c r="F70" s="3">
        <v>36</v>
      </c>
    </row>
    <row r="71" spans="1:6" x14ac:dyDescent="0.25">
      <c r="A71" s="37"/>
      <c r="B71" s="3" t="s">
        <v>255</v>
      </c>
      <c r="C71" s="25">
        <v>1</v>
      </c>
      <c r="D71" s="3"/>
      <c r="E71" s="3"/>
      <c r="F71" s="3">
        <v>30</v>
      </c>
    </row>
    <row r="72" spans="1:6" x14ac:dyDescent="0.25">
      <c r="A72" s="37"/>
      <c r="B72" s="3" t="s">
        <v>135</v>
      </c>
      <c r="C72" s="25">
        <v>1</v>
      </c>
      <c r="D72" s="3">
        <v>1</v>
      </c>
      <c r="E72" s="3">
        <v>54</v>
      </c>
      <c r="F72" s="3">
        <v>54</v>
      </c>
    </row>
    <row r="73" spans="1:6" x14ac:dyDescent="0.25">
      <c r="A73" s="37"/>
      <c r="B73" s="3" t="s">
        <v>113</v>
      </c>
      <c r="C73" s="25">
        <v>1</v>
      </c>
      <c r="D73" s="3"/>
      <c r="E73" s="3"/>
      <c r="F73" s="3">
        <v>34</v>
      </c>
    </row>
    <row r="74" spans="1:6" x14ac:dyDescent="0.25">
      <c r="A74" s="37"/>
      <c r="B74" s="3" t="s">
        <v>110</v>
      </c>
      <c r="C74" s="25">
        <v>1</v>
      </c>
      <c r="D74" s="3"/>
      <c r="E74" s="3"/>
      <c r="F74" s="3">
        <v>30</v>
      </c>
    </row>
    <row r="75" spans="1:6" x14ac:dyDescent="0.25">
      <c r="A75" s="34"/>
      <c r="B75" s="3" t="s">
        <v>133</v>
      </c>
      <c r="C75" s="25">
        <v>1</v>
      </c>
      <c r="D75" s="3"/>
      <c r="E75" s="3"/>
      <c r="F75" s="3">
        <v>67</v>
      </c>
    </row>
    <row r="76" spans="1:6" x14ac:dyDescent="0.25">
      <c r="A76" s="35" t="s">
        <v>296</v>
      </c>
      <c r="B76" s="35"/>
      <c r="C76" s="36">
        <v>13</v>
      </c>
      <c r="D76" s="3"/>
      <c r="E76" s="3"/>
      <c r="F76" s="3"/>
    </row>
    <row r="77" spans="1:6" x14ac:dyDescent="0.25">
      <c r="A77" s="37" t="s">
        <v>29</v>
      </c>
      <c r="B77" s="3" t="s">
        <v>30</v>
      </c>
      <c r="C77" s="25">
        <v>2</v>
      </c>
      <c r="D77" s="3">
        <v>2</v>
      </c>
      <c r="E77" s="3">
        <v>40</v>
      </c>
      <c r="F77" s="3">
        <v>40</v>
      </c>
    </row>
    <row r="78" spans="1:6" x14ac:dyDescent="0.25">
      <c r="A78" s="34"/>
      <c r="B78" s="3" t="s">
        <v>129</v>
      </c>
      <c r="C78" s="25">
        <v>1</v>
      </c>
      <c r="D78" s="3"/>
      <c r="E78" s="3"/>
      <c r="F78" s="3">
        <v>294</v>
      </c>
    </row>
    <row r="79" spans="1:6" x14ac:dyDescent="0.25">
      <c r="A79" s="35" t="s">
        <v>297</v>
      </c>
      <c r="B79" s="35"/>
      <c r="C79" s="36">
        <v>3</v>
      </c>
      <c r="D79" s="3"/>
      <c r="E79" s="3"/>
      <c r="F79" s="3"/>
    </row>
    <row r="80" spans="1:6" x14ac:dyDescent="0.25">
      <c r="A80" s="37" t="s">
        <v>31</v>
      </c>
      <c r="B80" s="3" t="s">
        <v>32</v>
      </c>
      <c r="C80" s="25">
        <v>3</v>
      </c>
      <c r="D80" s="3">
        <v>1</v>
      </c>
      <c r="E80" s="3">
        <v>8</v>
      </c>
      <c r="F80" s="3">
        <v>32</v>
      </c>
    </row>
    <row r="81" spans="1:6" x14ac:dyDescent="0.25">
      <c r="A81" s="37"/>
      <c r="B81" s="3" t="s">
        <v>34</v>
      </c>
      <c r="C81" s="25">
        <v>3</v>
      </c>
      <c r="D81" s="3">
        <v>1</v>
      </c>
      <c r="E81" s="3">
        <v>12</v>
      </c>
      <c r="F81" s="3">
        <v>24</v>
      </c>
    </row>
    <row r="82" spans="1:6" x14ac:dyDescent="0.25">
      <c r="A82" s="34"/>
      <c r="B82" s="3" t="s">
        <v>35</v>
      </c>
      <c r="C82" s="25">
        <v>5</v>
      </c>
      <c r="D82" s="3"/>
      <c r="E82" s="3"/>
      <c r="F82" s="3">
        <v>32</v>
      </c>
    </row>
    <row r="83" spans="1:6" x14ac:dyDescent="0.25">
      <c r="A83" s="35" t="s">
        <v>298</v>
      </c>
      <c r="B83" s="35"/>
      <c r="C83" s="36">
        <v>11</v>
      </c>
      <c r="D83" s="3"/>
      <c r="E83" s="3"/>
      <c r="F83" s="3"/>
    </row>
    <row r="84" spans="1:6" x14ac:dyDescent="0.25">
      <c r="A84" s="34" t="s">
        <v>36</v>
      </c>
      <c r="B84" s="3" t="s">
        <v>37</v>
      </c>
      <c r="C84" s="25">
        <v>5</v>
      </c>
      <c r="D84" s="3">
        <v>3</v>
      </c>
      <c r="E84" s="3">
        <v>24</v>
      </c>
      <c r="F84" s="3">
        <v>108</v>
      </c>
    </row>
    <row r="85" spans="1:6" x14ac:dyDescent="0.25">
      <c r="A85" s="35" t="s">
        <v>299</v>
      </c>
      <c r="B85" s="35"/>
      <c r="C85" s="36">
        <v>5</v>
      </c>
      <c r="D85" s="3"/>
      <c r="E85" s="3"/>
      <c r="F85" s="3"/>
    </row>
    <row r="86" spans="1:6" x14ac:dyDescent="0.25">
      <c r="A86" s="37" t="s">
        <v>39</v>
      </c>
      <c r="B86" s="3" t="s">
        <v>40</v>
      </c>
      <c r="C86" s="25">
        <v>5</v>
      </c>
      <c r="D86" s="3"/>
      <c r="E86" s="3"/>
      <c r="F86" s="3">
        <v>116</v>
      </c>
    </row>
    <row r="87" spans="1:6" x14ac:dyDescent="0.25">
      <c r="A87" s="37"/>
      <c r="B87" s="3" t="s">
        <v>162</v>
      </c>
      <c r="C87" s="25">
        <v>1</v>
      </c>
      <c r="D87" s="3"/>
      <c r="E87" s="3"/>
      <c r="F87" s="3">
        <v>26</v>
      </c>
    </row>
    <row r="88" spans="1:6" x14ac:dyDescent="0.25">
      <c r="A88" s="37"/>
      <c r="B88" s="3" t="s">
        <v>123</v>
      </c>
      <c r="C88" s="25">
        <v>1</v>
      </c>
      <c r="D88" s="3"/>
      <c r="E88" s="3"/>
      <c r="F88" s="3">
        <v>16</v>
      </c>
    </row>
    <row r="89" spans="1:6" x14ac:dyDescent="0.25">
      <c r="A89" s="37"/>
      <c r="B89" s="3" t="s">
        <v>158</v>
      </c>
      <c r="C89" s="25">
        <v>1</v>
      </c>
      <c r="D89" s="3">
        <v>1</v>
      </c>
      <c r="E89" s="3">
        <v>16</v>
      </c>
      <c r="F89" s="3">
        <v>16</v>
      </c>
    </row>
    <row r="90" spans="1:6" x14ac:dyDescent="0.25">
      <c r="A90" s="37"/>
      <c r="B90" s="3" t="s">
        <v>107</v>
      </c>
      <c r="C90" s="25">
        <v>1</v>
      </c>
      <c r="D90" s="3"/>
      <c r="E90" s="3"/>
      <c r="F90" s="3">
        <v>32</v>
      </c>
    </row>
    <row r="91" spans="1:6" x14ac:dyDescent="0.25">
      <c r="A91" s="37"/>
      <c r="B91" s="3" t="s">
        <v>168</v>
      </c>
      <c r="C91" s="25">
        <v>1</v>
      </c>
      <c r="D91" s="3"/>
      <c r="E91" s="3"/>
      <c r="F91" s="3">
        <v>36</v>
      </c>
    </row>
    <row r="92" spans="1:6" x14ac:dyDescent="0.25">
      <c r="A92" s="37"/>
      <c r="B92" s="3" t="s">
        <v>119</v>
      </c>
      <c r="C92" s="25">
        <v>1</v>
      </c>
      <c r="D92" s="3"/>
      <c r="E92" s="3"/>
      <c r="F92" s="3">
        <v>48</v>
      </c>
    </row>
    <row r="93" spans="1:6" x14ac:dyDescent="0.25">
      <c r="A93" s="37"/>
      <c r="B93" s="3" t="s">
        <v>206</v>
      </c>
      <c r="C93" s="25">
        <v>1</v>
      </c>
      <c r="D93" s="3"/>
      <c r="E93" s="3"/>
      <c r="F93" s="3">
        <v>64</v>
      </c>
    </row>
    <row r="94" spans="1:6" x14ac:dyDescent="0.25">
      <c r="A94" s="37"/>
      <c r="B94" s="3" t="s">
        <v>207</v>
      </c>
      <c r="C94" s="25">
        <v>1</v>
      </c>
      <c r="D94" s="3"/>
      <c r="E94" s="3"/>
      <c r="F94" s="3">
        <v>72</v>
      </c>
    </row>
    <row r="95" spans="1:6" x14ac:dyDescent="0.25">
      <c r="A95" s="37"/>
      <c r="B95" s="3" t="s">
        <v>205</v>
      </c>
      <c r="C95" s="25">
        <v>1</v>
      </c>
      <c r="D95" s="3"/>
      <c r="E95" s="3"/>
      <c r="F95" s="3">
        <v>153</v>
      </c>
    </row>
    <row r="96" spans="1:6" x14ac:dyDescent="0.25">
      <c r="A96" s="34"/>
      <c r="B96" s="3" t="s">
        <v>114</v>
      </c>
      <c r="C96" s="25">
        <v>6</v>
      </c>
      <c r="D96" s="3"/>
      <c r="E96" s="3"/>
      <c r="F96" s="3">
        <v>208</v>
      </c>
    </row>
    <row r="97" spans="1:6" x14ac:dyDescent="0.25">
      <c r="A97" s="35" t="s">
        <v>300</v>
      </c>
      <c r="B97" s="35"/>
      <c r="C97" s="36">
        <v>20</v>
      </c>
      <c r="D97" s="3"/>
      <c r="E97" s="3"/>
      <c r="F97" s="3"/>
    </row>
    <row r="98" spans="1:6" x14ac:dyDescent="0.25">
      <c r="A98" s="37" t="s">
        <v>42</v>
      </c>
      <c r="B98" s="3" t="s">
        <v>195</v>
      </c>
      <c r="C98" s="25">
        <v>1</v>
      </c>
      <c r="D98" s="3"/>
      <c r="E98" s="3"/>
      <c r="F98" s="3">
        <v>24</v>
      </c>
    </row>
    <row r="99" spans="1:6" x14ac:dyDescent="0.25">
      <c r="A99" s="37"/>
      <c r="B99" s="3" t="s">
        <v>43</v>
      </c>
      <c r="C99" s="25">
        <v>4</v>
      </c>
      <c r="D99" s="3"/>
      <c r="E99" s="3"/>
      <c r="F99" s="3">
        <v>24</v>
      </c>
    </row>
    <row r="100" spans="1:6" x14ac:dyDescent="0.25">
      <c r="A100" s="37"/>
      <c r="B100" s="3" t="s">
        <v>86</v>
      </c>
      <c r="C100" s="25">
        <v>4</v>
      </c>
      <c r="D100" s="3">
        <v>4</v>
      </c>
      <c r="E100" s="3">
        <v>90</v>
      </c>
      <c r="F100" s="3">
        <v>56</v>
      </c>
    </row>
    <row r="101" spans="1:6" x14ac:dyDescent="0.25">
      <c r="A101" s="37"/>
      <c r="B101" s="3" t="s">
        <v>208</v>
      </c>
      <c r="C101" s="25">
        <v>2</v>
      </c>
      <c r="D101" s="3"/>
      <c r="E101" s="3"/>
      <c r="F101" s="3">
        <v>29</v>
      </c>
    </row>
    <row r="102" spans="1:6" x14ac:dyDescent="0.25">
      <c r="A102" s="37"/>
      <c r="B102" s="3" t="s">
        <v>155</v>
      </c>
      <c r="C102" s="25">
        <v>1</v>
      </c>
      <c r="D102" s="3"/>
      <c r="E102" s="3"/>
      <c r="F102" s="3">
        <v>210</v>
      </c>
    </row>
    <row r="103" spans="1:6" x14ac:dyDescent="0.25">
      <c r="A103" s="34"/>
      <c r="B103" s="3" t="s">
        <v>156</v>
      </c>
      <c r="C103" s="25">
        <v>1</v>
      </c>
      <c r="D103" s="3"/>
      <c r="E103" s="3"/>
      <c r="F103" s="3">
        <v>210</v>
      </c>
    </row>
    <row r="104" spans="1:6" x14ac:dyDescent="0.25">
      <c r="A104" s="35" t="s">
        <v>301</v>
      </c>
      <c r="B104" s="35"/>
      <c r="C104" s="36">
        <v>13</v>
      </c>
      <c r="D104" s="3"/>
      <c r="E104" s="3"/>
      <c r="F104" s="3"/>
    </row>
    <row r="105" spans="1:6" x14ac:dyDescent="0.25">
      <c r="A105" s="34" t="s">
        <v>87</v>
      </c>
      <c r="B105" s="3" t="s">
        <v>88</v>
      </c>
      <c r="C105" s="25">
        <v>1</v>
      </c>
      <c r="D105" s="3"/>
      <c r="E105" s="3"/>
      <c r="F105" s="3">
        <v>414</v>
      </c>
    </row>
    <row r="106" spans="1:6" x14ac:dyDescent="0.25">
      <c r="A106" s="35" t="s">
        <v>302</v>
      </c>
      <c r="B106" s="35"/>
      <c r="C106" s="36">
        <v>1</v>
      </c>
      <c r="D106" s="3"/>
      <c r="E106" s="3"/>
      <c r="F106" s="3"/>
    </row>
    <row r="107" spans="1:6" x14ac:dyDescent="0.25">
      <c r="A107" s="37" t="s">
        <v>44</v>
      </c>
      <c r="B107" s="3" t="s">
        <v>124</v>
      </c>
      <c r="C107" s="25">
        <v>2</v>
      </c>
      <c r="D107" s="3"/>
      <c r="E107" s="3"/>
      <c r="F107" s="3">
        <v>56</v>
      </c>
    </row>
    <row r="108" spans="1:6" x14ac:dyDescent="0.25">
      <c r="A108" s="37"/>
      <c r="B108" s="3" t="s">
        <v>89</v>
      </c>
      <c r="C108" s="25">
        <v>10</v>
      </c>
      <c r="D108" s="3"/>
      <c r="E108" s="3"/>
      <c r="F108" s="3">
        <v>54</v>
      </c>
    </row>
    <row r="109" spans="1:6" x14ac:dyDescent="0.25">
      <c r="A109" s="37"/>
      <c r="B109" s="3" t="s">
        <v>45</v>
      </c>
      <c r="C109" s="25">
        <v>4</v>
      </c>
      <c r="D109" s="3">
        <v>4</v>
      </c>
      <c r="E109" s="3">
        <v>136</v>
      </c>
      <c r="F109" s="3">
        <v>144</v>
      </c>
    </row>
    <row r="110" spans="1:6" x14ac:dyDescent="0.25">
      <c r="A110" s="37"/>
      <c r="B110" s="3" t="s">
        <v>47</v>
      </c>
      <c r="C110" s="25">
        <v>5</v>
      </c>
      <c r="D110" s="3">
        <v>2</v>
      </c>
      <c r="E110" s="3">
        <v>136</v>
      </c>
      <c r="F110" s="3">
        <v>176</v>
      </c>
    </row>
    <row r="111" spans="1:6" x14ac:dyDescent="0.25">
      <c r="A111" s="37"/>
      <c r="B111" s="3" t="s">
        <v>49</v>
      </c>
      <c r="C111" s="25">
        <v>5</v>
      </c>
      <c r="D111" s="3"/>
      <c r="E111" s="3"/>
      <c r="F111" s="3">
        <v>60</v>
      </c>
    </row>
    <row r="112" spans="1:6" x14ac:dyDescent="0.25">
      <c r="A112" s="37"/>
      <c r="B112" s="3" t="s">
        <v>209</v>
      </c>
      <c r="C112" s="25">
        <v>5</v>
      </c>
      <c r="D112" s="3"/>
      <c r="E112" s="3"/>
      <c r="F112" s="3">
        <v>232</v>
      </c>
    </row>
    <row r="113" spans="1:6" x14ac:dyDescent="0.25">
      <c r="A113" s="37"/>
      <c r="B113" s="3" t="s">
        <v>120</v>
      </c>
      <c r="C113" s="25">
        <v>6</v>
      </c>
      <c r="D113" s="3"/>
      <c r="E113" s="3"/>
      <c r="F113" s="3">
        <v>328</v>
      </c>
    </row>
    <row r="114" spans="1:6" x14ac:dyDescent="0.25">
      <c r="A114" s="37"/>
      <c r="B114" s="3" t="s">
        <v>38</v>
      </c>
      <c r="C114" s="25">
        <v>11</v>
      </c>
      <c r="D114" s="3">
        <v>8</v>
      </c>
      <c r="E114" s="3">
        <v>134</v>
      </c>
      <c r="F114" s="3">
        <v>180</v>
      </c>
    </row>
    <row r="115" spans="1:6" x14ac:dyDescent="0.25">
      <c r="A115" s="37"/>
      <c r="B115" s="3" t="s">
        <v>50</v>
      </c>
      <c r="C115" s="25">
        <v>3</v>
      </c>
      <c r="D115" s="3">
        <v>3</v>
      </c>
      <c r="E115" s="3">
        <v>72</v>
      </c>
      <c r="F115" s="3">
        <v>336</v>
      </c>
    </row>
    <row r="116" spans="1:6" x14ac:dyDescent="0.25">
      <c r="A116" s="34"/>
      <c r="B116" s="3" t="s">
        <v>51</v>
      </c>
      <c r="C116" s="25">
        <v>4</v>
      </c>
      <c r="D116" s="3">
        <v>3</v>
      </c>
      <c r="E116" s="3">
        <v>38</v>
      </c>
      <c r="F116" s="3">
        <v>60</v>
      </c>
    </row>
    <row r="117" spans="1:6" x14ac:dyDescent="0.25">
      <c r="A117" s="35" t="s">
        <v>303</v>
      </c>
      <c r="B117" s="35"/>
      <c r="C117" s="36">
        <v>55</v>
      </c>
      <c r="D117" s="3"/>
      <c r="E117" s="3"/>
      <c r="F117" s="3"/>
    </row>
    <row r="118" spans="1:6" x14ac:dyDescent="0.25">
      <c r="A118" s="34" t="s">
        <v>90</v>
      </c>
      <c r="B118" s="3" t="s">
        <v>101</v>
      </c>
      <c r="C118" s="25">
        <v>1</v>
      </c>
      <c r="D118" s="3"/>
      <c r="E118" s="3"/>
      <c r="F118" s="3">
        <v>48</v>
      </c>
    </row>
    <row r="119" spans="1:6" x14ac:dyDescent="0.25">
      <c r="A119" s="35" t="s">
        <v>304</v>
      </c>
      <c r="B119" s="35"/>
      <c r="C119" s="36">
        <v>1</v>
      </c>
      <c r="D119" s="3"/>
      <c r="E119" s="3"/>
      <c r="F119" s="3"/>
    </row>
    <row r="120" spans="1:6" x14ac:dyDescent="0.25">
      <c r="A120" s="34" t="s">
        <v>91</v>
      </c>
      <c r="B120" s="3" t="s">
        <v>88</v>
      </c>
      <c r="C120" s="25">
        <v>1</v>
      </c>
      <c r="D120" s="3"/>
      <c r="E120" s="3"/>
      <c r="F120" s="3">
        <v>414</v>
      </c>
    </row>
    <row r="121" spans="1:6" x14ac:dyDescent="0.25">
      <c r="A121" s="35" t="s">
        <v>305</v>
      </c>
      <c r="B121" s="35"/>
      <c r="C121" s="36">
        <v>1</v>
      </c>
      <c r="D121" s="3"/>
      <c r="E121" s="3"/>
      <c r="F121" s="3"/>
    </row>
    <row r="122" spans="1:6" x14ac:dyDescent="0.25">
      <c r="A122" s="34" t="s">
        <v>171</v>
      </c>
      <c r="B122" s="3" t="s">
        <v>172</v>
      </c>
      <c r="C122" s="25">
        <v>1</v>
      </c>
      <c r="D122" s="3"/>
      <c r="E122" s="3"/>
      <c r="F122" s="3">
        <v>42</v>
      </c>
    </row>
    <row r="123" spans="1:6" x14ac:dyDescent="0.25">
      <c r="A123" s="35" t="s">
        <v>306</v>
      </c>
      <c r="B123" s="35"/>
      <c r="C123" s="36">
        <v>1</v>
      </c>
      <c r="D123" s="3"/>
      <c r="E123" s="3"/>
      <c r="F123" s="3"/>
    </row>
    <row r="124" spans="1:6" x14ac:dyDescent="0.25">
      <c r="A124" s="37" t="s">
        <v>52</v>
      </c>
      <c r="B124" s="3" t="s">
        <v>117</v>
      </c>
      <c r="C124" s="25">
        <v>1</v>
      </c>
      <c r="D124" s="3"/>
      <c r="E124" s="3"/>
      <c r="F124" s="3">
        <v>209</v>
      </c>
    </row>
    <row r="125" spans="1:6" x14ac:dyDescent="0.25">
      <c r="A125" s="37"/>
      <c r="B125" s="3" t="s">
        <v>97</v>
      </c>
      <c r="C125" s="25">
        <v>15</v>
      </c>
      <c r="D125" s="3">
        <v>3</v>
      </c>
      <c r="E125" s="3">
        <v>128</v>
      </c>
      <c r="F125" s="3">
        <v>272</v>
      </c>
    </row>
    <row r="126" spans="1:6" x14ac:dyDescent="0.25">
      <c r="A126" s="34"/>
      <c r="B126" s="3" t="s">
        <v>53</v>
      </c>
      <c r="C126" s="25">
        <v>1</v>
      </c>
      <c r="D126" s="3"/>
      <c r="E126" s="3"/>
      <c r="F126" s="3">
        <v>58</v>
      </c>
    </row>
    <row r="127" spans="1:6" x14ac:dyDescent="0.25">
      <c r="A127" s="35" t="s">
        <v>307</v>
      </c>
      <c r="B127" s="35"/>
      <c r="C127" s="36">
        <v>17</v>
      </c>
      <c r="D127" s="3"/>
      <c r="E127" s="3"/>
      <c r="F127" s="3"/>
    </row>
    <row r="128" spans="1:6" x14ac:dyDescent="0.25">
      <c r="A128" s="37" t="s">
        <v>54</v>
      </c>
      <c r="B128" s="3" t="s">
        <v>55</v>
      </c>
      <c r="C128" s="25">
        <v>2</v>
      </c>
      <c r="D128" s="3"/>
      <c r="E128" s="3"/>
      <c r="F128" s="3">
        <v>4</v>
      </c>
    </row>
    <row r="129" spans="1:6" x14ac:dyDescent="0.25">
      <c r="A129" s="34"/>
      <c r="B129" s="3" t="s">
        <v>92</v>
      </c>
      <c r="C129" s="25">
        <v>11</v>
      </c>
      <c r="D129" s="3">
        <v>7</v>
      </c>
      <c r="E129" s="3">
        <v>23</v>
      </c>
      <c r="F129" s="3">
        <v>133</v>
      </c>
    </row>
    <row r="130" spans="1:6" x14ac:dyDescent="0.25">
      <c r="A130" s="35" t="s">
        <v>308</v>
      </c>
      <c r="B130" s="35"/>
      <c r="C130" s="36">
        <v>13</v>
      </c>
      <c r="D130" s="3"/>
      <c r="E130" s="3"/>
      <c r="F130" s="3"/>
    </row>
    <row r="131" spans="1:6" x14ac:dyDescent="0.25">
      <c r="A131" s="37" t="s">
        <v>56</v>
      </c>
      <c r="B131" s="3" t="s">
        <v>93</v>
      </c>
      <c r="C131" s="25">
        <v>2</v>
      </c>
      <c r="D131" s="3">
        <v>1</v>
      </c>
      <c r="E131" s="3">
        <v>32</v>
      </c>
      <c r="F131" s="3">
        <v>48</v>
      </c>
    </row>
    <row r="132" spans="1:6" x14ac:dyDescent="0.25">
      <c r="A132" s="37"/>
      <c r="B132" s="3" t="s">
        <v>132</v>
      </c>
      <c r="C132" s="25">
        <v>1</v>
      </c>
      <c r="D132" s="3"/>
      <c r="E132" s="3"/>
      <c r="F132" s="3">
        <v>55</v>
      </c>
    </row>
    <row r="133" spans="1:6" x14ac:dyDescent="0.25">
      <c r="A133" s="37"/>
      <c r="B133" s="3" t="s">
        <v>245</v>
      </c>
      <c r="C133" s="25">
        <v>1</v>
      </c>
      <c r="D133" s="3">
        <v>1</v>
      </c>
      <c r="E133" s="3">
        <v>37</v>
      </c>
      <c r="F133" s="3">
        <v>37</v>
      </c>
    </row>
    <row r="134" spans="1:6" x14ac:dyDescent="0.25">
      <c r="A134" s="37"/>
      <c r="B134" s="3" t="s">
        <v>57</v>
      </c>
      <c r="C134" s="25">
        <v>1</v>
      </c>
      <c r="D134" s="3">
        <v>1</v>
      </c>
      <c r="E134" s="3">
        <v>80</v>
      </c>
      <c r="F134" s="3">
        <v>80</v>
      </c>
    </row>
    <row r="135" spans="1:6" x14ac:dyDescent="0.25">
      <c r="A135" s="37"/>
      <c r="B135" s="3" t="s">
        <v>183</v>
      </c>
      <c r="C135" s="25">
        <v>1</v>
      </c>
      <c r="D135" s="3"/>
      <c r="E135" s="3"/>
      <c r="F135" s="3">
        <v>24</v>
      </c>
    </row>
    <row r="136" spans="1:6" x14ac:dyDescent="0.25">
      <c r="A136" s="37"/>
      <c r="B136" s="3" t="s">
        <v>140</v>
      </c>
      <c r="C136" s="25">
        <v>3</v>
      </c>
      <c r="D136" s="3"/>
      <c r="E136" s="3"/>
      <c r="F136" s="3">
        <v>60</v>
      </c>
    </row>
    <row r="137" spans="1:6" x14ac:dyDescent="0.25">
      <c r="A137" s="37"/>
      <c r="B137" s="3" t="s">
        <v>58</v>
      </c>
      <c r="C137" s="25">
        <v>1</v>
      </c>
      <c r="D137" s="3">
        <v>1</v>
      </c>
      <c r="E137" s="3">
        <v>43</v>
      </c>
      <c r="F137" s="3">
        <v>43</v>
      </c>
    </row>
    <row r="138" spans="1:6" x14ac:dyDescent="0.25">
      <c r="A138" s="37"/>
      <c r="B138" s="3" t="s">
        <v>127</v>
      </c>
      <c r="C138" s="25">
        <v>3</v>
      </c>
      <c r="D138" s="3"/>
      <c r="E138" s="3"/>
      <c r="F138" s="3">
        <v>144</v>
      </c>
    </row>
    <row r="139" spans="1:6" x14ac:dyDescent="0.25">
      <c r="A139" s="37"/>
      <c r="B139" s="3" t="s">
        <v>142</v>
      </c>
      <c r="C139" s="25">
        <v>3</v>
      </c>
      <c r="D139" s="3"/>
      <c r="E139" s="3"/>
      <c r="F139" s="3">
        <v>96</v>
      </c>
    </row>
    <row r="140" spans="1:6" x14ac:dyDescent="0.25">
      <c r="A140" s="37"/>
      <c r="B140" s="3" t="s">
        <v>59</v>
      </c>
      <c r="C140" s="25">
        <v>2</v>
      </c>
      <c r="D140" s="3">
        <v>2</v>
      </c>
      <c r="E140" s="3">
        <v>88</v>
      </c>
      <c r="F140" s="3">
        <v>89</v>
      </c>
    </row>
    <row r="141" spans="1:6" x14ac:dyDescent="0.25">
      <c r="A141" s="34"/>
      <c r="B141" s="3" t="s">
        <v>60</v>
      </c>
      <c r="C141" s="25">
        <v>1</v>
      </c>
      <c r="D141" s="3">
        <v>1</v>
      </c>
      <c r="E141" s="3">
        <v>44</v>
      </c>
      <c r="F141" s="3">
        <v>44</v>
      </c>
    </row>
    <row r="142" spans="1:6" x14ac:dyDescent="0.25">
      <c r="A142" s="35" t="s">
        <v>309</v>
      </c>
      <c r="B142" s="35"/>
      <c r="C142" s="36">
        <v>19</v>
      </c>
      <c r="D142" s="3"/>
      <c r="E142" s="3"/>
      <c r="F142" s="3"/>
    </row>
    <row r="143" spans="1:6" x14ac:dyDescent="0.25">
      <c r="A143" s="37" t="s">
        <v>61</v>
      </c>
      <c r="B143" s="3" t="s">
        <v>108</v>
      </c>
      <c r="C143" s="25">
        <v>1</v>
      </c>
      <c r="D143" s="3"/>
      <c r="E143" s="3"/>
      <c r="F143" s="3">
        <v>192</v>
      </c>
    </row>
    <row r="144" spans="1:6" x14ac:dyDescent="0.25">
      <c r="A144" s="37"/>
      <c r="B144" s="3" t="s">
        <v>63</v>
      </c>
      <c r="C144" s="25">
        <v>1</v>
      </c>
      <c r="D144" s="3">
        <v>1</v>
      </c>
      <c r="E144" s="3">
        <v>48</v>
      </c>
      <c r="F144" s="3">
        <v>48</v>
      </c>
    </row>
    <row r="145" spans="1:6" x14ac:dyDescent="0.25">
      <c r="A145" s="34"/>
      <c r="B145" s="3" t="s">
        <v>62</v>
      </c>
      <c r="C145" s="25">
        <v>3</v>
      </c>
      <c r="D145" s="3"/>
      <c r="E145" s="3"/>
      <c r="F145" s="3">
        <v>169</v>
      </c>
    </row>
    <row r="146" spans="1:6" x14ac:dyDescent="0.25">
      <c r="A146" s="35" t="s">
        <v>310</v>
      </c>
      <c r="B146" s="35"/>
      <c r="C146" s="36">
        <v>5</v>
      </c>
      <c r="D146" s="3"/>
      <c r="E146" s="3"/>
      <c r="F146" s="3"/>
    </row>
    <row r="147" spans="1:6" x14ac:dyDescent="0.25">
      <c r="A147" s="37" t="s">
        <v>64</v>
      </c>
      <c r="B147" s="3" t="s">
        <v>65</v>
      </c>
      <c r="C147" s="25">
        <v>2</v>
      </c>
      <c r="D147" s="3">
        <v>1</v>
      </c>
      <c r="E147" s="3">
        <v>54</v>
      </c>
      <c r="F147" s="3">
        <v>54</v>
      </c>
    </row>
    <row r="148" spans="1:6" x14ac:dyDescent="0.25">
      <c r="A148" s="37"/>
      <c r="B148" s="3" t="s">
        <v>33</v>
      </c>
      <c r="C148" s="25">
        <v>1</v>
      </c>
      <c r="D148" s="3"/>
      <c r="E148" s="3"/>
      <c r="F148" s="3">
        <v>76</v>
      </c>
    </row>
    <row r="149" spans="1:6" x14ac:dyDescent="0.25">
      <c r="A149" s="34"/>
      <c r="B149" s="3" t="s">
        <v>71</v>
      </c>
      <c r="C149" s="25">
        <v>2</v>
      </c>
      <c r="D149" s="3">
        <v>1</v>
      </c>
      <c r="E149" s="3">
        <v>18</v>
      </c>
      <c r="F149" s="3">
        <v>36</v>
      </c>
    </row>
    <row r="150" spans="1:6" x14ac:dyDescent="0.25">
      <c r="A150" s="35" t="s">
        <v>311</v>
      </c>
      <c r="B150" s="35"/>
      <c r="C150" s="36">
        <v>5</v>
      </c>
      <c r="D150" s="3"/>
      <c r="E150" s="3"/>
      <c r="F150" s="3"/>
    </row>
    <row r="151" spans="1:6" x14ac:dyDescent="0.25">
      <c r="A151" s="37" t="s">
        <v>66</v>
      </c>
      <c r="B151" s="3" t="s">
        <v>143</v>
      </c>
      <c r="C151" s="25">
        <v>2</v>
      </c>
      <c r="D151" s="3"/>
      <c r="E151" s="3"/>
      <c r="F151" s="3">
        <v>470</v>
      </c>
    </row>
    <row r="152" spans="1:6" x14ac:dyDescent="0.25">
      <c r="A152" s="37"/>
      <c r="B152" s="3" t="s">
        <v>67</v>
      </c>
      <c r="C152" s="25">
        <v>10</v>
      </c>
      <c r="D152" s="3"/>
      <c r="E152" s="3"/>
      <c r="F152" s="3">
        <v>96</v>
      </c>
    </row>
    <row r="153" spans="1:6" x14ac:dyDescent="0.25">
      <c r="A153" s="37"/>
      <c r="B153" s="3" t="s">
        <v>68</v>
      </c>
      <c r="C153" s="25">
        <v>2</v>
      </c>
      <c r="D153" s="3">
        <v>1</v>
      </c>
      <c r="E153" s="3">
        <v>1</v>
      </c>
      <c r="F153" s="3">
        <v>0</v>
      </c>
    </row>
    <row r="154" spans="1:6" x14ac:dyDescent="0.25">
      <c r="A154" s="37"/>
      <c r="B154" s="3" t="s">
        <v>138</v>
      </c>
      <c r="C154" s="25">
        <v>1</v>
      </c>
      <c r="D154" s="3">
        <v>1</v>
      </c>
      <c r="E154" s="3">
        <v>128</v>
      </c>
      <c r="F154" s="3">
        <v>64</v>
      </c>
    </row>
    <row r="155" spans="1:6" x14ac:dyDescent="0.25">
      <c r="A155" s="37"/>
      <c r="B155" s="3" t="s">
        <v>160</v>
      </c>
      <c r="C155" s="25">
        <v>4</v>
      </c>
      <c r="D155" s="3"/>
      <c r="E155" s="3"/>
      <c r="F155" s="3">
        <v>0</v>
      </c>
    </row>
    <row r="156" spans="1:6" x14ac:dyDescent="0.25">
      <c r="A156" s="37"/>
      <c r="B156" s="3" t="s">
        <v>94</v>
      </c>
      <c r="C156" s="25">
        <v>2</v>
      </c>
      <c r="D156" s="3"/>
      <c r="E156" s="3"/>
      <c r="F156" s="3">
        <v>60</v>
      </c>
    </row>
    <row r="157" spans="1:6" x14ac:dyDescent="0.25">
      <c r="A157" s="37"/>
      <c r="B157" s="3" t="s">
        <v>95</v>
      </c>
      <c r="C157" s="25">
        <v>1</v>
      </c>
      <c r="D157" s="3">
        <v>1</v>
      </c>
      <c r="E157" s="3">
        <v>72</v>
      </c>
      <c r="F157" s="3">
        <v>72</v>
      </c>
    </row>
    <row r="158" spans="1:6" x14ac:dyDescent="0.25">
      <c r="A158" s="37"/>
      <c r="B158" s="3" t="s">
        <v>164</v>
      </c>
      <c r="C158" s="25">
        <v>3</v>
      </c>
      <c r="D158" s="3"/>
      <c r="E158" s="3"/>
      <c r="F158" s="3">
        <v>43</v>
      </c>
    </row>
    <row r="159" spans="1:6" x14ac:dyDescent="0.25">
      <c r="A159" s="37"/>
      <c r="B159" s="3" t="s">
        <v>69</v>
      </c>
      <c r="C159" s="25">
        <v>12</v>
      </c>
      <c r="D159" s="3">
        <v>3</v>
      </c>
      <c r="E159" s="3">
        <v>65</v>
      </c>
      <c r="F159" s="3">
        <v>368</v>
      </c>
    </row>
    <row r="160" spans="1:6" x14ac:dyDescent="0.25">
      <c r="A160" s="37"/>
      <c r="B160" s="3" t="s">
        <v>214</v>
      </c>
      <c r="C160" s="25">
        <v>1</v>
      </c>
      <c r="D160" s="3"/>
      <c r="E160" s="3"/>
      <c r="F160" s="3">
        <v>52</v>
      </c>
    </row>
    <row r="161" spans="1:6" x14ac:dyDescent="0.25">
      <c r="A161" s="37"/>
      <c r="B161" s="3" t="s">
        <v>161</v>
      </c>
      <c r="C161" s="25">
        <v>3</v>
      </c>
      <c r="D161" s="3"/>
      <c r="E161" s="3"/>
      <c r="F161" s="3">
        <v>32</v>
      </c>
    </row>
    <row r="162" spans="1:6" x14ac:dyDescent="0.25">
      <c r="A162" s="37"/>
      <c r="B162" s="3" t="s">
        <v>70</v>
      </c>
      <c r="C162" s="25">
        <v>3</v>
      </c>
      <c r="D162" s="3">
        <v>1</v>
      </c>
      <c r="E162" s="3">
        <v>8</v>
      </c>
      <c r="F162" s="3">
        <v>78</v>
      </c>
    </row>
    <row r="163" spans="1:6" x14ac:dyDescent="0.25">
      <c r="A163" s="37"/>
      <c r="B163" s="3" t="s">
        <v>157</v>
      </c>
      <c r="C163" s="25">
        <v>3</v>
      </c>
      <c r="D163" s="3"/>
      <c r="E163" s="3"/>
      <c r="F163" s="3">
        <v>24</v>
      </c>
    </row>
    <row r="164" spans="1:6" x14ac:dyDescent="0.25">
      <c r="A164" s="34"/>
      <c r="B164" s="3" t="s">
        <v>96</v>
      </c>
      <c r="C164" s="25">
        <v>1</v>
      </c>
      <c r="D164" s="3">
        <v>1</v>
      </c>
      <c r="E164" s="3">
        <v>96</v>
      </c>
      <c r="F164" s="3">
        <v>96</v>
      </c>
    </row>
    <row r="165" spans="1:6" x14ac:dyDescent="0.25">
      <c r="A165" s="35" t="s">
        <v>312</v>
      </c>
      <c r="B165" s="35"/>
      <c r="C165" s="36">
        <v>48</v>
      </c>
      <c r="D165" s="3"/>
      <c r="E165" s="3"/>
      <c r="F165" s="3"/>
    </row>
    <row r="166" spans="1:6" x14ac:dyDescent="0.25">
      <c r="A166" s="38" t="s">
        <v>219</v>
      </c>
      <c r="B166" s="38"/>
      <c r="C166" s="33">
        <v>408</v>
      </c>
      <c r="D166" s="3"/>
      <c r="E166" s="3"/>
      <c r="F166" s="3"/>
    </row>
  </sheetData>
  <autoFilter ref="A1:F166" xr:uid="{00000000-0009-0000-0000-000015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50"/>
  <sheetViews>
    <sheetView rightToLeft="1" workbookViewId="0">
      <selection activeCell="J42" sqref="J42"/>
    </sheetView>
  </sheetViews>
  <sheetFormatPr defaultRowHeight="13.8" x14ac:dyDescent="0.25"/>
  <cols>
    <col min="1" max="1" width="20" style="3" customWidth="1"/>
    <col min="2" max="2" width="18.69921875" style="3" bestFit="1" customWidth="1"/>
    <col min="3" max="3" width="14.59765625" style="3" customWidth="1"/>
    <col min="5" max="5" width="16" customWidth="1"/>
    <col min="6" max="6" width="15.5" customWidth="1"/>
    <col min="13" max="13" width="15.59765625" bestFit="1" customWidth="1"/>
    <col min="14" max="14" width="17.8984375" bestFit="1" customWidth="1"/>
  </cols>
  <sheetData>
    <row r="1" spans="1:14" x14ac:dyDescent="0.25">
      <c r="A1" s="29" t="s">
        <v>274</v>
      </c>
      <c r="B1" s="4"/>
      <c r="M1" s="52" t="s">
        <v>276</v>
      </c>
    </row>
    <row r="2" spans="1:14" x14ac:dyDescent="0.25">
      <c r="A2" s="21" t="s">
        <v>72</v>
      </c>
      <c r="B2" t="s">
        <v>273</v>
      </c>
    </row>
    <row r="3" spans="1:14" x14ac:dyDescent="0.25">
      <c r="A3" s="21" t="s">
        <v>22</v>
      </c>
      <c r="B3" t="s">
        <v>23</v>
      </c>
      <c r="E3" s="53" t="s">
        <v>275</v>
      </c>
      <c r="F3" s="54"/>
      <c r="M3" s="30" t="s">
        <v>1</v>
      </c>
      <c r="N3" s="30" t="s">
        <v>254</v>
      </c>
    </row>
    <row r="4" spans="1:14" x14ac:dyDescent="0.25">
      <c r="A4" s="21" t="s">
        <v>10</v>
      </c>
      <c r="B4" t="s">
        <v>19</v>
      </c>
      <c r="E4" s="10" t="s">
        <v>1</v>
      </c>
      <c r="F4" s="10" t="s">
        <v>2</v>
      </c>
      <c r="M4" s="13" t="s">
        <v>8</v>
      </c>
      <c r="N4" s="13" t="s">
        <v>118</v>
      </c>
    </row>
    <row r="5" spans="1:14" x14ac:dyDescent="0.25">
      <c r="A5" s="21" t="s">
        <v>10</v>
      </c>
      <c r="B5" t="s">
        <v>18</v>
      </c>
      <c r="M5" s="13" t="s">
        <v>13</v>
      </c>
      <c r="N5" s="13" t="s">
        <v>16</v>
      </c>
    </row>
    <row r="6" spans="1:14" x14ac:dyDescent="0.25">
      <c r="A6" s="7" t="s">
        <v>11</v>
      </c>
      <c r="B6" s="7" t="s">
        <v>12</v>
      </c>
      <c r="C6" s="7"/>
      <c r="E6" s="21" t="s">
        <v>44</v>
      </c>
      <c r="F6" s="3" t="s">
        <v>120</v>
      </c>
      <c r="M6" s="21" t="s">
        <v>24</v>
      </c>
      <c r="N6" s="21" t="s">
        <v>27</v>
      </c>
    </row>
    <row r="7" spans="1:14" x14ac:dyDescent="0.25">
      <c r="A7" s="7" t="s">
        <v>22</v>
      </c>
      <c r="B7" s="7" t="s">
        <v>109</v>
      </c>
      <c r="E7" s="7" t="s">
        <v>44</v>
      </c>
      <c r="F7" s="7" t="s">
        <v>38</v>
      </c>
      <c r="M7" s="4" t="s">
        <v>210</v>
      </c>
      <c r="N7" s="4" t="s">
        <v>211</v>
      </c>
    </row>
    <row r="8" spans="1:14" x14ac:dyDescent="0.25">
      <c r="A8" s="7" t="s">
        <v>22</v>
      </c>
      <c r="B8" s="7" t="s">
        <v>81</v>
      </c>
      <c r="M8" s="13" t="s">
        <v>66</v>
      </c>
      <c r="N8" s="13" t="s">
        <v>164</v>
      </c>
    </row>
    <row r="9" spans="1:14" x14ac:dyDescent="0.25">
      <c r="A9" s="7" t="s">
        <v>24</v>
      </c>
      <c r="B9" s="7" t="s">
        <v>105</v>
      </c>
      <c r="E9" s="7" t="s">
        <v>24</v>
      </c>
      <c r="F9" s="7" t="s">
        <v>27</v>
      </c>
      <c r="M9" s="4" t="s">
        <v>66</v>
      </c>
      <c r="N9" s="4" t="s">
        <v>70</v>
      </c>
    </row>
    <row r="10" spans="1:14" x14ac:dyDescent="0.25">
      <c r="A10" s="22" t="s">
        <v>24</v>
      </c>
      <c r="B10" s="5" t="s">
        <v>25</v>
      </c>
      <c r="M10" s="13" t="s">
        <v>66</v>
      </c>
      <c r="N10" s="13" t="s">
        <v>157</v>
      </c>
    </row>
    <row r="11" spans="1:14" x14ac:dyDescent="0.25">
      <c r="A11" s="3" t="s">
        <v>5</v>
      </c>
      <c r="B11" s="3" t="s">
        <v>131</v>
      </c>
      <c r="M11" s="4" t="s">
        <v>66</v>
      </c>
      <c r="N11" s="4" t="s">
        <v>213</v>
      </c>
    </row>
    <row r="12" spans="1:14" x14ac:dyDescent="0.25">
      <c r="A12" s="7" t="s">
        <v>24</v>
      </c>
      <c r="B12" s="7" t="s">
        <v>82</v>
      </c>
    </row>
    <row r="13" spans="1:14" x14ac:dyDescent="0.25">
      <c r="A13" s="7" t="s">
        <v>24</v>
      </c>
      <c r="B13" s="7" t="s">
        <v>26</v>
      </c>
    </row>
    <row r="14" spans="1:14" x14ac:dyDescent="0.25">
      <c r="A14" s="3" t="s">
        <v>39</v>
      </c>
      <c r="B14" s="3" t="s">
        <v>40</v>
      </c>
    </row>
    <row r="15" spans="1:14" x14ac:dyDescent="0.25">
      <c r="A15" s="12" t="s">
        <v>39</v>
      </c>
      <c r="B15" s="17" t="s">
        <v>107</v>
      </c>
    </row>
    <row r="16" spans="1:14" x14ac:dyDescent="0.25">
      <c r="A16" s="3" t="s">
        <v>39</v>
      </c>
      <c r="B16" s="21" t="s">
        <v>114</v>
      </c>
    </row>
    <row r="17" spans="1:2" x14ac:dyDescent="0.25">
      <c r="A17" s="11" t="s">
        <v>31</v>
      </c>
      <c r="B17" s="11" t="s">
        <v>35</v>
      </c>
    </row>
    <row r="18" spans="1:2" x14ac:dyDescent="0.25">
      <c r="A18" s="7" t="s">
        <v>44</v>
      </c>
      <c r="B18" s="7" t="s">
        <v>124</v>
      </c>
    </row>
    <row r="19" spans="1:2" x14ac:dyDescent="0.25">
      <c r="A19" s="7" t="s">
        <v>44</v>
      </c>
      <c r="B19" s="3" t="s">
        <v>89</v>
      </c>
    </row>
    <row r="20" spans="1:2" x14ac:dyDescent="0.25">
      <c r="A20" s="7" t="s">
        <v>44</v>
      </c>
      <c r="B20" s="7" t="s">
        <v>47</v>
      </c>
    </row>
    <row r="21" spans="1:2" x14ac:dyDescent="0.25">
      <c r="A21" s="7" t="s">
        <v>44</v>
      </c>
      <c r="B21" s="7" t="s">
        <v>49</v>
      </c>
    </row>
    <row r="22" spans="1:2" x14ac:dyDescent="0.25">
      <c r="A22" s="6" t="s">
        <v>72</v>
      </c>
      <c r="B22" s="6" t="s">
        <v>74</v>
      </c>
    </row>
    <row r="23" spans="1:2" x14ac:dyDescent="0.25">
      <c r="A23" s="6" t="s">
        <v>56</v>
      </c>
      <c r="B23" s="6" t="s">
        <v>140</v>
      </c>
    </row>
    <row r="24" spans="1:2" x14ac:dyDescent="0.25">
      <c r="A24" s="6" t="s">
        <v>61</v>
      </c>
      <c r="B24" s="6" t="s">
        <v>147</v>
      </c>
    </row>
    <row r="25" spans="1:2" x14ac:dyDescent="0.25">
      <c r="A25" s="7" t="s">
        <v>39</v>
      </c>
      <c r="B25" s="7" t="s">
        <v>41</v>
      </c>
    </row>
    <row r="26" spans="1:2" x14ac:dyDescent="0.25">
      <c r="A26" s="11" t="s">
        <v>5</v>
      </c>
      <c r="B26" s="11" t="s">
        <v>136</v>
      </c>
    </row>
    <row r="27" spans="1:2" x14ac:dyDescent="0.25">
      <c r="A27" s="3" t="s">
        <v>39</v>
      </c>
      <c r="B27" s="3" t="s">
        <v>168</v>
      </c>
    </row>
    <row r="28" spans="1:2" x14ac:dyDescent="0.25">
      <c r="A28" s="6" t="s">
        <v>5</v>
      </c>
      <c r="B28" s="6" t="s">
        <v>131</v>
      </c>
    </row>
    <row r="29" spans="1:2" x14ac:dyDescent="0.25">
      <c r="A29" s="21" t="s">
        <v>66</v>
      </c>
      <c r="B29" s="3" t="s">
        <v>214</v>
      </c>
    </row>
    <row r="30" spans="1:2" x14ac:dyDescent="0.25">
      <c r="A30" s="6" t="s">
        <v>56</v>
      </c>
      <c r="B30" s="6" t="s">
        <v>139</v>
      </c>
    </row>
    <row r="31" spans="1:2" x14ac:dyDescent="0.25">
      <c r="A31" s="7" t="s">
        <v>56</v>
      </c>
      <c r="B31" s="7" t="s">
        <v>58</v>
      </c>
    </row>
    <row r="32" spans="1:2" x14ac:dyDescent="0.25">
      <c r="A32" s="7" t="s">
        <v>44</v>
      </c>
      <c r="B32" s="7" t="s">
        <v>45</v>
      </c>
    </row>
    <row r="33" spans="1:2" x14ac:dyDescent="0.25">
      <c r="A33" s="7" t="s">
        <v>44</v>
      </c>
      <c r="B33" t="s">
        <v>49</v>
      </c>
    </row>
    <row r="34" spans="1:2" x14ac:dyDescent="0.25">
      <c r="A34" s="7" t="s">
        <v>66</v>
      </c>
      <c r="B34" s="7" t="s">
        <v>69</v>
      </c>
    </row>
    <row r="35" spans="1:2" x14ac:dyDescent="0.25">
      <c r="A35" s="6" t="s">
        <v>42</v>
      </c>
      <c r="B35" s="6" t="s">
        <v>43</v>
      </c>
    </row>
    <row r="36" spans="1:2" x14ac:dyDescent="0.25">
      <c r="A36" s="7" t="s">
        <v>44</v>
      </c>
      <c r="B36" s="7" t="s">
        <v>51</v>
      </c>
    </row>
    <row r="37" spans="1:2" x14ac:dyDescent="0.25">
      <c r="A37" s="3" t="s">
        <v>56</v>
      </c>
      <c r="B37" s="3" t="s">
        <v>93</v>
      </c>
    </row>
    <row r="43" spans="1:2" x14ac:dyDescent="0.25">
      <c r="A43" s="8" t="s">
        <v>253</v>
      </c>
      <c r="B43"/>
    </row>
    <row r="44" spans="1:2" x14ac:dyDescent="0.25">
      <c r="A44" s="10" t="s">
        <v>1</v>
      </c>
      <c r="B44" s="10" t="s">
        <v>2</v>
      </c>
    </row>
    <row r="45" spans="1:2" x14ac:dyDescent="0.25">
      <c r="A45"/>
      <c r="B45"/>
    </row>
    <row r="46" spans="1:2" x14ac:dyDescent="0.25">
      <c r="A46" s="3" t="s">
        <v>78</v>
      </c>
      <c r="B46" s="3" t="s">
        <v>79</v>
      </c>
    </row>
    <row r="47" spans="1:2" x14ac:dyDescent="0.25">
      <c r="A47" s="21" t="s">
        <v>56</v>
      </c>
      <c r="B47" s="3" t="s">
        <v>60</v>
      </c>
    </row>
    <row r="48" spans="1:2" x14ac:dyDescent="0.25">
      <c r="A48" s="21" t="s">
        <v>66</v>
      </c>
      <c r="B48" s="3" t="s">
        <v>68</v>
      </c>
    </row>
    <row r="49" spans="1:2" x14ac:dyDescent="0.25">
      <c r="A49" s="3" t="s">
        <v>66</v>
      </c>
      <c r="B49" s="3" t="s">
        <v>94</v>
      </c>
    </row>
    <row r="50" spans="1:2" x14ac:dyDescent="0.25">
      <c r="A50" s="21" t="s">
        <v>64</v>
      </c>
      <c r="B50" s="3" t="s">
        <v>65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34998626667073579"/>
  </sheetPr>
  <dimension ref="A1:O117"/>
  <sheetViews>
    <sheetView rightToLeft="1" zoomScale="85" zoomScaleNormal="85" workbookViewId="0">
      <selection activeCell="C2" sqref="C2"/>
    </sheetView>
  </sheetViews>
  <sheetFormatPr defaultColWidth="9" defaultRowHeight="13.8" x14ac:dyDescent="0.25"/>
  <cols>
    <col min="1" max="1" width="47.59765625" style="3" bestFit="1" customWidth="1"/>
    <col min="2" max="2" width="15.8984375" style="3" bestFit="1" customWidth="1"/>
    <col min="3" max="3" width="22.3984375" style="3" bestFit="1" customWidth="1"/>
    <col min="4" max="4" width="12.59765625" style="3" bestFit="1" customWidth="1"/>
    <col min="5" max="7" width="5.09765625" style="3" bestFit="1" customWidth="1"/>
    <col min="8" max="9" width="8.09765625" style="3" bestFit="1" customWidth="1"/>
    <col min="10" max="10" width="21.8984375" style="3" bestFit="1" customWidth="1"/>
    <col min="11" max="11" width="31.59765625" style="3" bestFit="1" customWidth="1"/>
    <col min="12" max="12" width="21.8984375" style="3" bestFit="1" customWidth="1"/>
    <col min="13" max="13" width="31.59765625" style="3" bestFit="1" customWidth="1"/>
    <col min="14" max="14" width="28" style="3" bestFit="1" customWidth="1"/>
    <col min="15" max="15" width="37.8984375" style="3" bestFit="1" customWidth="1"/>
    <col min="16" max="17" width="4.8984375" style="3" bestFit="1" customWidth="1"/>
    <col min="18" max="18" width="4.69921875" style="3" bestFit="1" customWidth="1"/>
    <col min="19" max="19" width="8.09765625" style="3" bestFit="1" customWidth="1"/>
    <col min="20" max="20" width="4.69921875" style="3" bestFit="1" customWidth="1"/>
    <col min="21" max="21" width="8.09765625" style="3" bestFit="1" customWidth="1"/>
    <col min="22" max="16384" width="9" style="3"/>
  </cols>
  <sheetData>
    <row r="1" spans="1:15" x14ac:dyDescent="0.25">
      <c r="A1"/>
      <c r="B1"/>
    </row>
    <row r="2" spans="1:15" x14ac:dyDescent="0.25">
      <c r="A2"/>
      <c r="B2"/>
    </row>
    <row r="3" spans="1:15" x14ac:dyDescent="0.25">
      <c r="A3"/>
      <c r="B3"/>
    </row>
    <row r="4" spans="1:15" x14ac:dyDescent="0.25">
      <c r="A4"/>
      <c r="B4"/>
    </row>
    <row r="5" spans="1:15" x14ac:dyDescent="0.25">
      <c r="A5"/>
      <c r="B5"/>
    </row>
    <row r="6" spans="1:15" x14ac:dyDescent="0.25">
      <c r="A6"/>
      <c r="B6"/>
    </row>
    <row r="7" spans="1:15" x14ac:dyDescent="0.25">
      <c r="A7"/>
      <c r="B7"/>
      <c r="C7"/>
      <c r="D7"/>
      <c r="E7"/>
      <c r="F7"/>
      <c r="G7"/>
      <c r="H7"/>
    </row>
    <row r="8" spans="1:15" x14ac:dyDescent="0.25">
      <c r="A8" s="105"/>
      <c r="B8" s="106"/>
      <c r="C8" s="107"/>
      <c r="D8"/>
      <c r="E8"/>
      <c r="F8"/>
      <c r="G8"/>
      <c r="H8"/>
      <c r="I8"/>
      <c r="J8"/>
      <c r="K8"/>
      <c r="L8"/>
      <c r="M8"/>
      <c r="N8"/>
      <c r="O8"/>
    </row>
    <row r="9" spans="1:15" x14ac:dyDescent="0.25">
      <c r="A9" s="108"/>
      <c r="B9" s="101"/>
      <c r="C9" s="109"/>
      <c r="D9"/>
      <c r="E9"/>
      <c r="F9"/>
      <c r="G9"/>
      <c r="H9"/>
      <c r="I9"/>
      <c r="J9"/>
      <c r="K9"/>
      <c r="L9"/>
      <c r="M9"/>
      <c r="N9"/>
      <c r="O9"/>
    </row>
    <row r="10" spans="1:15" x14ac:dyDescent="0.25">
      <c r="A10" s="108"/>
      <c r="B10" s="101"/>
      <c r="C10" s="109"/>
      <c r="D10"/>
      <c r="E10"/>
      <c r="F10"/>
      <c r="G10"/>
      <c r="H10"/>
      <c r="I10"/>
      <c r="J10"/>
      <c r="K10"/>
      <c r="L10"/>
      <c r="M10"/>
      <c r="N10"/>
      <c r="O10"/>
    </row>
    <row r="11" spans="1:15" x14ac:dyDescent="0.25">
      <c r="A11" s="108"/>
      <c r="B11" s="101"/>
      <c r="C11" s="109"/>
      <c r="D11"/>
      <c r="E11"/>
      <c r="F11"/>
      <c r="G11"/>
      <c r="H11"/>
      <c r="I11"/>
      <c r="J11"/>
      <c r="K11"/>
      <c r="L11"/>
      <c r="M11"/>
      <c r="N11"/>
      <c r="O11"/>
    </row>
    <row r="12" spans="1:15" x14ac:dyDescent="0.25">
      <c r="A12" s="108"/>
      <c r="B12" s="101"/>
      <c r="C12" s="109"/>
      <c r="D12"/>
      <c r="E12"/>
      <c r="F12"/>
      <c r="G12"/>
      <c r="H12"/>
      <c r="I12"/>
      <c r="J12"/>
      <c r="K12"/>
      <c r="L12"/>
      <c r="M12"/>
      <c r="N12"/>
      <c r="O12"/>
    </row>
    <row r="13" spans="1:15" x14ac:dyDescent="0.25">
      <c r="A13" s="108"/>
      <c r="B13" s="101"/>
      <c r="C13" s="109"/>
      <c r="D13"/>
      <c r="E13"/>
      <c r="F13"/>
      <c r="G13"/>
      <c r="H13"/>
      <c r="I13"/>
      <c r="J13"/>
      <c r="K13"/>
      <c r="L13"/>
      <c r="M13"/>
      <c r="N13"/>
      <c r="O13"/>
    </row>
    <row r="14" spans="1:15" x14ac:dyDescent="0.25">
      <c r="A14" s="108"/>
      <c r="B14" s="101"/>
      <c r="C14" s="109"/>
      <c r="D14"/>
      <c r="E14"/>
      <c r="F14"/>
      <c r="G14"/>
      <c r="H14"/>
      <c r="I14"/>
      <c r="J14"/>
      <c r="K14"/>
      <c r="L14"/>
      <c r="M14"/>
      <c r="N14"/>
      <c r="O14"/>
    </row>
    <row r="15" spans="1:15" x14ac:dyDescent="0.25">
      <c r="A15" s="108"/>
      <c r="B15" s="101"/>
      <c r="C15" s="109"/>
      <c r="D15"/>
      <c r="E15"/>
      <c r="F15"/>
      <c r="G15"/>
      <c r="H15"/>
      <c r="I15"/>
      <c r="J15"/>
      <c r="K15"/>
      <c r="L15"/>
      <c r="M15"/>
      <c r="N15"/>
      <c r="O15"/>
    </row>
    <row r="16" spans="1:15" x14ac:dyDescent="0.25">
      <c r="A16" s="108"/>
      <c r="B16" s="101"/>
      <c r="C16" s="109"/>
      <c r="D16"/>
      <c r="E16"/>
      <c r="F16"/>
      <c r="G16"/>
      <c r="H16"/>
      <c r="I16"/>
      <c r="J16"/>
      <c r="K16"/>
      <c r="L16"/>
      <c r="M16"/>
      <c r="N16"/>
      <c r="O16"/>
    </row>
    <row r="17" spans="1:15" x14ac:dyDescent="0.25">
      <c r="A17" s="108"/>
      <c r="B17" s="101"/>
      <c r="C17" s="109"/>
      <c r="D17"/>
      <c r="E17"/>
      <c r="F17"/>
      <c r="G17"/>
      <c r="H17"/>
      <c r="I17"/>
      <c r="J17"/>
      <c r="K17"/>
      <c r="L17"/>
      <c r="M17"/>
      <c r="N17"/>
      <c r="O17"/>
    </row>
    <row r="18" spans="1:15" x14ac:dyDescent="0.25">
      <c r="A18" s="108"/>
      <c r="B18" s="101"/>
      <c r="C18" s="109"/>
      <c r="D18"/>
      <c r="E18"/>
      <c r="F18"/>
      <c r="G18"/>
      <c r="H18"/>
      <c r="I18"/>
      <c r="J18"/>
      <c r="K18"/>
      <c r="L18"/>
      <c r="M18"/>
      <c r="N18"/>
      <c r="O18"/>
    </row>
    <row r="19" spans="1:15" x14ac:dyDescent="0.25">
      <c r="A19" s="108"/>
      <c r="B19" s="101"/>
      <c r="C19" s="109"/>
      <c r="D19"/>
      <c r="E19"/>
      <c r="F19"/>
      <c r="G19"/>
      <c r="H19"/>
      <c r="I19"/>
      <c r="J19"/>
      <c r="K19"/>
      <c r="L19"/>
      <c r="M19"/>
      <c r="N19"/>
      <c r="O19"/>
    </row>
    <row r="20" spans="1:15" x14ac:dyDescent="0.25">
      <c r="A20" s="108"/>
      <c r="B20" s="101"/>
      <c r="C20" s="109"/>
      <c r="D20"/>
      <c r="E20"/>
      <c r="F20"/>
      <c r="G20"/>
      <c r="H20"/>
      <c r="I20"/>
      <c r="J20"/>
      <c r="K20"/>
      <c r="L20"/>
      <c r="M20"/>
      <c r="N20"/>
      <c r="O20"/>
    </row>
    <row r="21" spans="1:15" x14ac:dyDescent="0.25">
      <c r="A21" s="108"/>
      <c r="B21" s="101"/>
      <c r="C21" s="109"/>
      <c r="D21"/>
      <c r="E21"/>
      <c r="F21"/>
      <c r="G21"/>
      <c r="H21"/>
      <c r="I21"/>
      <c r="J21"/>
      <c r="K21"/>
      <c r="L21"/>
      <c r="M21"/>
      <c r="N21"/>
      <c r="O21"/>
    </row>
    <row r="22" spans="1:15" x14ac:dyDescent="0.25">
      <c r="A22" s="108"/>
      <c r="B22" s="101"/>
      <c r="C22" s="109"/>
      <c r="D22"/>
      <c r="E22"/>
      <c r="F22"/>
      <c r="G22"/>
      <c r="H22"/>
      <c r="I22"/>
      <c r="J22"/>
      <c r="K22"/>
      <c r="L22"/>
      <c r="M22"/>
      <c r="N22"/>
      <c r="O22"/>
    </row>
    <row r="23" spans="1:15" x14ac:dyDescent="0.25">
      <c r="A23" s="108"/>
      <c r="B23" s="101"/>
      <c r="C23" s="109"/>
      <c r="D23"/>
      <c r="E23"/>
      <c r="F23"/>
      <c r="G23"/>
      <c r="H23"/>
      <c r="I23"/>
      <c r="J23"/>
      <c r="K23"/>
      <c r="L23"/>
      <c r="M23"/>
      <c r="N23"/>
      <c r="O23"/>
    </row>
    <row r="24" spans="1:15" x14ac:dyDescent="0.25">
      <c r="A24" s="108"/>
      <c r="B24" s="101"/>
      <c r="C24" s="109"/>
      <c r="D24"/>
      <c r="E24"/>
      <c r="F24"/>
      <c r="G24"/>
      <c r="H24"/>
      <c r="I24"/>
      <c r="J24"/>
      <c r="K24"/>
      <c r="L24"/>
      <c r="M24"/>
      <c r="N24"/>
      <c r="O24"/>
    </row>
    <row r="25" spans="1:15" x14ac:dyDescent="0.25">
      <c r="A25" s="110"/>
      <c r="B25" s="111"/>
      <c r="C25" s="112"/>
      <c r="D25"/>
      <c r="E25"/>
      <c r="F25"/>
      <c r="G25"/>
      <c r="H25"/>
      <c r="I25"/>
      <c r="J25"/>
      <c r="K25"/>
      <c r="L25"/>
      <c r="M25"/>
      <c r="N25"/>
      <c r="O25"/>
    </row>
    <row r="26" spans="1:15" x14ac:dyDescent="0.25">
      <c r="A26"/>
      <c r="B26"/>
      <c r="C26"/>
      <c r="D26"/>
      <c r="E26"/>
      <c r="F26"/>
      <c r="G26"/>
      <c r="H26"/>
      <c r="I26"/>
      <c r="J26"/>
      <c r="K26"/>
      <c r="L26"/>
      <c r="M26"/>
      <c r="N26"/>
      <c r="O26"/>
    </row>
    <row r="27" spans="1:15" x14ac:dyDescent="0.25">
      <c r="A27"/>
      <c r="B27"/>
      <c r="C27"/>
      <c r="D27"/>
      <c r="E27"/>
      <c r="F27"/>
      <c r="G27"/>
      <c r="H27"/>
      <c r="I27"/>
      <c r="J27"/>
      <c r="K27"/>
      <c r="L27"/>
      <c r="M27"/>
      <c r="N27"/>
      <c r="O27"/>
    </row>
    <row r="28" spans="1:15" x14ac:dyDescent="0.25">
      <c r="A28"/>
      <c r="B28"/>
      <c r="C28"/>
      <c r="D28"/>
      <c r="E28"/>
      <c r="F28"/>
      <c r="G28"/>
      <c r="H28"/>
      <c r="I28"/>
      <c r="J28"/>
      <c r="K28"/>
      <c r="L28"/>
      <c r="M28"/>
      <c r="N28"/>
      <c r="O28"/>
    </row>
    <row r="29" spans="1:15" x14ac:dyDescent="0.25">
      <c r="A29"/>
      <c r="B29"/>
      <c r="C29"/>
      <c r="D29"/>
      <c r="E29"/>
      <c r="F29"/>
      <c r="G29"/>
      <c r="H29"/>
      <c r="I29"/>
      <c r="J29"/>
      <c r="K29"/>
      <c r="L29"/>
      <c r="M29"/>
      <c r="N29"/>
      <c r="O29"/>
    </row>
    <row r="30" spans="1:15" x14ac:dyDescent="0.25">
      <c r="A30"/>
      <c r="B30"/>
      <c r="C30"/>
      <c r="D30"/>
      <c r="E30"/>
      <c r="F30"/>
      <c r="G30"/>
      <c r="H30"/>
      <c r="I30"/>
      <c r="J30"/>
      <c r="K30"/>
      <c r="L30"/>
      <c r="M30"/>
      <c r="N30"/>
      <c r="O30"/>
    </row>
    <row r="31" spans="1:15" x14ac:dyDescent="0.25">
      <c r="A31"/>
      <c r="B31"/>
      <c r="C31"/>
      <c r="D31"/>
      <c r="E31"/>
      <c r="F31"/>
      <c r="G31"/>
      <c r="H31"/>
      <c r="I31"/>
      <c r="J31"/>
      <c r="K31"/>
      <c r="L31"/>
      <c r="M31"/>
      <c r="N31"/>
      <c r="O31"/>
    </row>
    <row r="32" spans="1:15" x14ac:dyDescent="0.25">
      <c r="A32"/>
      <c r="B32"/>
      <c r="C32"/>
      <c r="D32"/>
      <c r="E32"/>
      <c r="F32"/>
      <c r="G32"/>
      <c r="H32"/>
      <c r="I32"/>
      <c r="J32"/>
      <c r="K32"/>
      <c r="L32"/>
      <c r="M32"/>
      <c r="N32"/>
      <c r="O32"/>
    </row>
    <row r="33" spans="1:15" x14ac:dyDescent="0.25">
      <c r="A33"/>
      <c r="B33"/>
      <c r="C33"/>
      <c r="D33"/>
      <c r="E33"/>
      <c r="F33"/>
      <c r="G33"/>
      <c r="H33"/>
      <c r="I33"/>
      <c r="J33"/>
      <c r="K33"/>
      <c r="L33"/>
      <c r="M33"/>
      <c r="N33"/>
      <c r="O33"/>
    </row>
    <row r="34" spans="1:15" x14ac:dyDescent="0.25">
      <c r="A34"/>
      <c r="B34"/>
      <c r="C34"/>
      <c r="D34"/>
      <c r="E34"/>
      <c r="F34"/>
      <c r="G34"/>
      <c r="H34"/>
      <c r="I34"/>
      <c r="J34"/>
      <c r="K34"/>
      <c r="L34"/>
      <c r="M34"/>
      <c r="N34"/>
      <c r="O34"/>
    </row>
    <row r="35" spans="1:15" x14ac:dyDescent="0.25">
      <c r="A35"/>
      <c r="B35"/>
      <c r="C35"/>
      <c r="D35"/>
      <c r="E35"/>
      <c r="F35"/>
      <c r="G35"/>
      <c r="H35"/>
      <c r="I35"/>
      <c r="J35"/>
      <c r="K35"/>
      <c r="L35"/>
      <c r="M35"/>
      <c r="N35"/>
      <c r="O35"/>
    </row>
    <row r="36" spans="1:15" x14ac:dyDescent="0.25">
      <c r="A36"/>
      <c r="B36"/>
      <c r="C36"/>
      <c r="D36"/>
      <c r="E36"/>
      <c r="F36"/>
      <c r="G36"/>
      <c r="H36"/>
      <c r="I36"/>
      <c r="J36"/>
      <c r="K36"/>
      <c r="L36"/>
      <c r="M36"/>
      <c r="N36"/>
      <c r="O36"/>
    </row>
    <row r="37" spans="1:15" x14ac:dyDescent="0.25">
      <c r="A37"/>
      <c r="B37"/>
      <c r="C37"/>
      <c r="D37"/>
      <c r="E37"/>
      <c r="F37"/>
      <c r="G37"/>
      <c r="H37"/>
      <c r="I37"/>
      <c r="J37"/>
      <c r="K37"/>
      <c r="L37"/>
      <c r="M37"/>
      <c r="N37"/>
      <c r="O37"/>
    </row>
    <row r="38" spans="1:15" x14ac:dyDescent="0.25">
      <c r="A38"/>
      <c r="B38"/>
      <c r="C38"/>
      <c r="D38"/>
      <c r="E38"/>
      <c r="F38"/>
      <c r="G38"/>
      <c r="H38"/>
      <c r="I38"/>
      <c r="J38"/>
      <c r="K38"/>
      <c r="L38"/>
      <c r="M38"/>
      <c r="N38"/>
      <c r="O38"/>
    </row>
    <row r="39" spans="1:15" x14ac:dyDescent="0.25">
      <c r="A39"/>
      <c r="B39"/>
      <c r="C39"/>
      <c r="D39"/>
      <c r="E39"/>
      <c r="F39"/>
      <c r="G39"/>
      <c r="H39"/>
      <c r="I39"/>
      <c r="J39"/>
      <c r="K39"/>
      <c r="L39"/>
      <c r="M39"/>
      <c r="N39"/>
      <c r="O39"/>
    </row>
    <row r="40" spans="1:15" x14ac:dyDescent="0.25">
      <c r="A40"/>
      <c r="B40"/>
      <c r="C40"/>
      <c r="D40"/>
      <c r="E40"/>
      <c r="F40"/>
      <c r="G40"/>
      <c r="H40"/>
      <c r="I40"/>
      <c r="J40"/>
      <c r="K40"/>
      <c r="L40"/>
      <c r="M40"/>
      <c r="N40"/>
      <c r="O40"/>
    </row>
    <row r="41" spans="1:15" x14ac:dyDescent="0.25">
      <c r="A41"/>
      <c r="B41"/>
      <c r="C41"/>
      <c r="D41"/>
      <c r="E41"/>
      <c r="F41"/>
      <c r="G41"/>
      <c r="H41"/>
      <c r="I41"/>
    </row>
    <row r="42" spans="1:15" x14ac:dyDescent="0.25">
      <c r="A42"/>
      <c r="B42"/>
      <c r="C42"/>
      <c r="D42"/>
      <c r="E42"/>
      <c r="F42"/>
      <c r="G42"/>
      <c r="H42"/>
      <c r="I42"/>
    </row>
    <row r="43" spans="1:15" x14ac:dyDescent="0.25">
      <c r="A43"/>
      <c r="B43"/>
      <c r="C43"/>
      <c r="D43"/>
      <c r="E43"/>
      <c r="F43"/>
      <c r="G43"/>
      <c r="H43"/>
      <c r="I43"/>
    </row>
    <row r="44" spans="1:15" x14ac:dyDescent="0.25">
      <c r="A44"/>
      <c r="B44"/>
      <c r="C44"/>
      <c r="D44"/>
      <c r="E44"/>
      <c r="F44"/>
      <c r="G44"/>
      <c r="H44"/>
      <c r="I44"/>
    </row>
    <row r="45" spans="1:15" x14ac:dyDescent="0.25">
      <c r="A45"/>
      <c r="B45"/>
      <c r="C45"/>
      <c r="D45"/>
      <c r="E45"/>
      <c r="F45"/>
      <c r="G45"/>
      <c r="H45"/>
      <c r="I45"/>
    </row>
    <row r="46" spans="1:15" x14ac:dyDescent="0.25">
      <c r="A46"/>
      <c r="B46"/>
      <c r="C46"/>
      <c r="D46"/>
      <c r="E46"/>
      <c r="F46"/>
      <c r="G46"/>
      <c r="H46"/>
      <c r="I46"/>
    </row>
    <row r="47" spans="1:15" x14ac:dyDescent="0.25">
      <c r="A47"/>
      <c r="B47"/>
      <c r="C47"/>
      <c r="D47"/>
      <c r="E47"/>
      <c r="F47"/>
      <c r="G47"/>
      <c r="H47"/>
      <c r="I47"/>
    </row>
    <row r="48" spans="1:15" x14ac:dyDescent="0.25">
      <c r="A48"/>
      <c r="B48"/>
      <c r="C48"/>
      <c r="D48"/>
      <c r="E48"/>
      <c r="F48"/>
      <c r="G48"/>
      <c r="H48"/>
      <c r="I48"/>
    </row>
    <row r="49" spans="1:9" x14ac:dyDescent="0.25">
      <c r="A49"/>
      <c r="B49"/>
      <c r="C49"/>
      <c r="D49"/>
      <c r="E49"/>
      <c r="F49"/>
      <c r="G49"/>
      <c r="H49"/>
      <c r="I49"/>
    </row>
    <row r="50" spans="1:9" x14ac:dyDescent="0.25">
      <c r="A50"/>
      <c r="B50"/>
      <c r="C50"/>
      <c r="D50"/>
      <c r="E50"/>
      <c r="F50"/>
      <c r="G50"/>
      <c r="H50"/>
      <c r="I50"/>
    </row>
    <row r="51" spans="1:9" x14ac:dyDescent="0.25">
      <c r="A51"/>
      <c r="B51"/>
      <c r="C51"/>
      <c r="D51"/>
      <c r="E51"/>
      <c r="F51"/>
      <c r="G51"/>
      <c r="H51"/>
      <c r="I51"/>
    </row>
    <row r="52" spans="1:9" x14ac:dyDescent="0.25">
      <c r="A52"/>
      <c r="B52"/>
      <c r="C52"/>
      <c r="D52"/>
      <c r="E52"/>
      <c r="F52"/>
      <c r="G52"/>
      <c r="H52"/>
      <c r="I52"/>
    </row>
    <row r="53" spans="1:9" x14ac:dyDescent="0.25">
      <c r="A53"/>
      <c r="B53"/>
      <c r="C53"/>
      <c r="D53"/>
      <c r="E53"/>
      <c r="F53"/>
      <c r="G53"/>
      <c r="H53"/>
      <c r="I53"/>
    </row>
    <row r="54" spans="1:9" x14ac:dyDescent="0.25">
      <c r="A54"/>
      <c r="B54"/>
      <c r="C54"/>
      <c r="D54"/>
      <c r="E54"/>
      <c r="F54"/>
      <c r="G54"/>
      <c r="H54"/>
      <c r="I54"/>
    </row>
    <row r="55" spans="1:9" x14ac:dyDescent="0.25">
      <c r="A55"/>
      <c r="B55"/>
      <c r="C55"/>
      <c r="D55"/>
      <c r="E55"/>
      <c r="F55"/>
      <c r="G55"/>
      <c r="H55"/>
      <c r="I55"/>
    </row>
    <row r="56" spans="1:9" x14ac:dyDescent="0.25">
      <c r="A56"/>
      <c r="B56"/>
      <c r="C56"/>
      <c r="D56"/>
      <c r="E56"/>
      <c r="F56"/>
      <c r="G56"/>
      <c r="H56"/>
      <c r="I56"/>
    </row>
    <row r="57" spans="1:9" x14ac:dyDescent="0.25">
      <c r="A57"/>
      <c r="B57"/>
      <c r="C57"/>
      <c r="D57"/>
      <c r="E57"/>
      <c r="F57"/>
      <c r="G57"/>
      <c r="H57"/>
      <c r="I57"/>
    </row>
    <row r="58" spans="1:9" x14ac:dyDescent="0.25">
      <c r="A58"/>
      <c r="B58"/>
      <c r="C58"/>
      <c r="D58"/>
      <c r="E58"/>
      <c r="F58"/>
      <c r="G58"/>
      <c r="H58"/>
      <c r="I58"/>
    </row>
    <row r="59" spans="1:9" x14ac:dyDescent="0.25">
      <c r="A59"/>
      <c r="B59"/>
      <c r="C59"/>
      <c r="D59"/>
      <c r="E59"/>
      <c r="F59"/>
      <c r="G59"/>
      <c r="H59"/>
      <c r="I59"/>
    </row>
    <row r="60" spans="1:9" x14ac:dyDescent="0.25">
      <c r="A60"/>
      <c r="B60"/>
      <c r="C60"/>
      <c r="D60"/>
      <c r="E60"/>
      <c r="F60"/>
      <c r="G60"/>
      <c r="H60"/>
      <c r="I60"/>
    </row>
    <row r="61" spans="1:9" x14ac:dyDescent="0.25">
      <c r="A61"/>
      <c r="B61"/>
      <c r="C61"/>
      <c r="D61"/>
      <c r="E61"/>
      <c r="F61"/>
      <c r="G61"/>
      <c r="H61"/>
      <c r="I61"/>
    </row>
    <row r="62" spans="1:9" x14ac:dyDescent="0.25">
      <c r="A62"/>
      <c r="B62"/>
      <c r="C62"/>
      <c r="D62"/>
      <c r="E62"/>
      <c r="F62"/>
      <c r="G62"/>
      <c r="H62"/>
      <c r="I62"/>
    </row>
    <row r="63" spans="1:9" x14ac:dyDescent="0.25">
      <c r="A63"/>
      <c r="B63"/>
      <c r="C63"/>
      <c r="D63"/>
      <c r="E63"/>
      <c r="F63"/>
      <c r="G63"/>
      <c r="H63"/>
      <c r="I63"/>
    </row>
    <row r="64" spans="1:9" x14ac:dyDescent="0.25">
      <c r="A64"/>
      <c r="B64"/>
      <c r="C64"/>
      <c r="D64"/>
      <c r="E64"/>
      <c r="F64"/>
      <c r="G64"/>
      <c r="H64"/>
      <c r="I64"/>
    </row>
    <row r="65" spans="1:9" x14ac:dyDescent="0.25">
      <c r="A65"/>
      <c r="B65"/>
      <c r="C65"/>
      <c r="D65"/>
      <c r="E65"/>
      <c r="F65"/>
      <c r="G65"/>
      <c r="H65"/>
      <c r="I65"/>
    </row>
    <row r="66" spans="1:9" x14ac:dyDescent="0.25">
      <c r="A66"/>
      <c r="B66"/>
      <c r="C66"/>
      <c r="D66"/>
      <c r="E66"/>
      <c r="F66"/>
      <c r="G66"/>
      <c r="H66"/>
      <c r="I66"/>
    </row>
    <row r="67" spans="1:9" x14ac:dyDescent="0.25">
      <c r="A67"/>
      <c r="B67"/>
      <c r="C67"/>
      <c r="D67"/>
      <c r="E67"/>
      <c r="F67"/>
      <c r="G67"/>
      <c r="H67"/>
      <c r="I67"/>
    </row>
    <row r="68" spans="1:9" x14ac:dyDescent="0.25">
      <c r="A68"/>
      <c r="B68"/>
      <c r="C68"/>
      <c r="D68"/>
      <c r="E68"/>
      <c r="F68"/>
      <c r="G68"/>
      <c r="H68"/>
      <c r="I68"/>
    </row>
    <row r="69" spans="1:9" x14ac:dyDescent="0.25">
      <c r="A69"/>
      <c r="B69"/>
      <c r="C69"/>
      <c r="D69"/>
      <c r="E69"/>
      <c r="F69"/>
      <c r="G69"/>
      <c r="H69"/>
      <c r="I69"/>
    </row>
    <row r="70" spans="1:9" x14ac:dyDescent="0.25">
      <c r="A70"/>
      <c r="B70"/>
      <c r="C70"/>
      <c r="D70"/>
      <c r="E70"/>
      <c r="F70"/>
      <c r="G70"/>
      <c r="H70"/>
      <c r="I70"/>
    </row>
    <row r="71" spans="1:9" x14ac:dyDescent="0.25">
      <c r="A71"/>
      <c r="B71"/>
      <c r="C71"/>
      <c r="D71"/>
      <c r="E71"/>
      <c r="F71"/>
      <c r="G71"/>
      <c r="H71"/>
      <c r="I71"/>
    </row>
    <row r="72" spans="1:9" x14ac:dyDescent="0.25">
      <c r="A72"/>
      <c r="B72"/>
      <c r="C72"/>
      <c r="D72"/>
      <c r="E72"/>
      <c r="F72"/>
      <c r="G72"/>
      <c r="H72"/>
      <c r="I72"/>
    </row>
    <row r="73" spans="1:9" x14ac:dyDescent="0.25">
      <c r="A73"/>
      <c r="B73"/>
      <c r="C73"/>
      <c r="D73"/>
      <c r="E73"/>
      <c r="F73"/>
      <c r="G73"/>
      <c r="H73"/>
      <c r="I73"/>
    </row>
    <row r="74" spans="1:9" x14ac:dyDescent="0.25">
      <c r="A74"/>
      <c r="B74"/>
      <c r="C74"/>
      <c r="D74"/>
      <c r="E74"/>
      <c r="F74"/>
      <c r="G74"/>
      <c r="H74"/>
      <c r="I74"/>
    </row>
    <row r="75" spans="1:9" x14ac:dyDescent="0.25">
      <c r="A75"/>
      <c r="B75"/>
      <c r="C75"/>
      <c r="D75"/>
      <c r="E75"/>
      <c r="F75"/>
      <c r="G75"/>
      <c r="H75"/>
      <c r="I75"/>
    </row>
    <row r="76" spans="1:9" x14ac:dyDescent="0.25">
      <c r="A76"/>
      <c r="B76"/>
      <c r="C76"/>
      <c r="D76"/>
      <c r="E76"/>
      <c r="F76"/>
      <c r="G76"/>
      <c r="H76"/>
      <c r="I76"/>
    </row>
    <row r="77" spans="1:9" x14ac:dyDescent="0.25">
      <c r="A77"/>
      <c r="B77"/>
      <c r="C77"/>
      <c r="D77"/>
      <c r="E77"/>
      <c r="F77"/>
      <c r="G77"/>
      <c r="H77"/>
      <c r="I77"/>
    </row>
    <row r="78" spans="1:9" x14ac:dyDescent="0.25">
      <c r="A78"/>
      <c r="B78"/>
      <c r="C78"/>
      <c r="D78"/>
      <c r="E78"/>
      <c r="F78"/>
      <c r="G78"/>
      <c r="H78"/>
      <c r="I78"/>
    </row>
    <row r="79" spans="1:9" x14ac:dyDescent="0.25">
      <c r="A79"/>
      <c r="B79"/>
      <c r="C79"/>
      <c r="D79"/>
      <c r="E79"/>
      <c r="F79"/>
      <c r="G79"/>
      <c r="H79"/>
      <c r="I79"/>
    </row>
    <row r="80" spans="1:9" x14ac:dyDescent="0.25">
      <c r="A80"/>
      <c r="B80"/>
      <c r="C80"/>
      <c r="D80"/>
      <c r="E80"/>
      <c r="F80"/>
      <c r="G80"/>
      <c r="H80"/>
      <c r="I80"/>
    </row>
    <row r="81" spans="1:9" x14ac:dyDescent="0.25">
      <c r="A81"/>
      <c r="B81"/>
      <c r="C81"/>
      <c r="D81"/>
      <c r="E81"/>
      <c r="F81"/>
      <c r="G81"/>
      <c r="H81"/>
      <c r="I81"/>
    </row>
    <row r="82" spans="1:9" x14ac:dyDescent="0.25">
      <c r="A82"/>
      <c r="B82"/>
      <c r="C82"/>
      <c r="D82"/>
      <c r="E82"/>
      <c r="F82"/>
      <c r="G82"/>
      <c r="H82"/>
      <c r="I82"/>
    </row>
    <row r="83" spans="1:9" x14ac:dyDescent="0.25">
      <c r="A83"/>
      <c r="B83"/>
      <c r="C83"/>
      <c r="D83"/>
      <c r="E83"/>
      <c r="F83"/>
      <c r="G83"/>
      <c r="H83"/>
    </row>
    <row r="84" spans="1:9" x14ac:dyDescent="0.25">
      <c r="A84"/>
      <c r="B84"/>
      <c r="C84"/>
      <c r="D84"/>
      <c r="E84"/>
      <c r="F84"/>
      <c r="G84"/>
      <c r="H84"/>
    </row>
    <row r="85" spans="1:9" x14ac:dyDescent="0.25">
      <c r="A85"/>
      <c r="B85"/>
      <c r="C85"/>
      <c r="D85"/>
      <c r="E85"/>
      <c r="F85"/>
      <c r="G85"/>
      <c r="H85"/>
    </row>
    <row r="86" spans="1:9" x14ac:dyDescent="0.25">
      <c r="A86"/>
      <c r="B86"/>
      <c r="C86"/>
      <c r="D86"/>
      <c r="E86"/>
      <c r="F86"/>
      <c r="G86"/>
      <c r="H86"/>
    </row>
    <row r="87" spans="1:9" x14ac:dyDescent="0.25">
      <c r="A87"/>
      <c r="B87"/>
      <c r="C87"/>
      <c r="D87"/>
      <c r="E87"/>
      <c r="F87"/>
      <c r="G87"/>
      <c r="H87"/>
    </row>
    <row r="88" spans="1:9" x14ac:dyDescent="0.25">
      <c r="A88"/>
      <c r="B88"/>
      <c r="C88"/>
      <c r="D88"/>
      <c r="E88"/>
      <c r="F88"/>
      <c r="G88"/>
      <c r="H88"/>
    </row>
    <row r="89" spans="1:9" x14ac:dyDescent="0.25">
      <c r="A89"/>
      <c r="B89"/>
      <c r="C89"/>
      <c r="D89"/>
      <c r="E89"/>
      <c r="F89"/>
      <c r="G89"/>
      <c r="H89"/>
    </row>
    <row r="90" spans="1:9" x14ac:dyDescent="0.25">
      <c r="A90"/>
      <c r="B90"/>
      <c r="C90"/>
      <c r="D90"/>
      <c r="E90"/>
      <c r="F90"/>
      <c r="G90"/>
      <c r="H90"/>
    </row>
    <row r="91" spans="1:9" x14ac:dyDescent="0.25">
      <c r="A91"/>
      <c r="B91"/>
      <c r="C91"/>
      <c r="D91"/>
      <c r="E91"/>
      <c r="F91"/>
      <c r="G91"/>
      <c r="H91"/>
    </row>
    <row r="92" spans="1:9" x14ac:dyDescent="0.25">
      <c r="A92"/>
      <c r="B92"/>
      <c r="C92"/>
      <c r="D92"/>
      <c r="E92"/>
      <c r="F92"/>
      <c r="G92"/>
      <c r="H92"/>
    </row>
    <row r="93" spans="1:9" x14ac:dyDescent="0.25">
      <c r="A93"/>
      <c r="B93"/>
      <c r="C93"/>
      <c r="D93"/>
      <c r="E93"/>
      <c r="F93"/>
      <c r="G93"/>
      <c r="H93"/>
    </row>
    <row r="94" spans="1:9" x14ac:dyDescent="0.25">
      <c r="A94"/>
      <c r="B94"/>
      <c r="C94"/>
      <c r="D94"/>
      <c r="E94"/>
      <c r="F94"/>
      <c r="G94"/>
      <c r="H94"/>
    </row>
    <row r="95" spans="1:9" x14ac:dyDescent="0.25">
      <c r="A95"/>
      <c r="B95"/>
      <c r="C95"/>
      <c r="D95"/>
      <c r="E95"/>
      <c r="F95"/>
      <c r="G95"/>
      <c r="H95"/>
    </row>
    <row r="96" spans="1:9" x14ac:dyDescent="0.25">
      <c r="A96"/>
      <c r="B96"/>
      <c r="C96"/>
      <c r="D96"/>
      <c r="E96"/>
      <c r="F96"/>
      <c r="G96"/>
      <c r="H96"/>
    </row>
    <row r="97" spans="1:8" x14ac:dyDescent="0.25">
      <c r="A97"/>
      <c r="B97"/>
      <c r="C97"/>
      <c r="D97"/>
      <c r="E97"/>
      <c r="F97"/>
      <c r="G97"/>
      <c r="H97"/>
    </row>
    <row r="98" spans="1:8" x14ac:dyDescent="0.25">
      <c r="A98"/>
      <c r="B98"/>
      <c r="C98"/>
      <c r="D98"/>
      <c r="E98"/>
      <c r="F98"/>
      <c r="G98"/>
      <c r="H98"/>
    </row>
    <row r="99" spans="1:8" x14ac:dyDescent="0.25">
      <c r="A99"/>
      <c r="B99"/>
      <c r="C99"/>
      <c r="D99"/>
      <c r="E99"/>
      <c r="F99"/>
      <c r="G99"/>
      <c r="H99"/>
    </row>
    <row r="100" spans="1:8" x14ac:dyDescent="0.25">
      <c r="A100"/>
      <c r="B100"/>
      <c r="C100"/>
      <c r="D100"/>
      <c r="E100"/>
      <c r="F100"/>
      <c r="G100"/>
      <c r="H100"/>
    </row>
    <row r="101" spans="1:8" x14ac:dyDescent="0.25">
      <c r="A101"/>
      <c r="B101"/>
      <c r="C101"/>
      <c r="D101"/>
      <c r="E101"/>
      <c r="F101"/>
      <c r="G101"/>
      <c r="H101"/>
    </row>
    <row r="102" spans="1:8" x14ac:dyDescent="0.25">
      <c r="A102"/>
      <c r="B102"/>
      <c r="C102"/>
      <c r="D102"/>
      <c r="E102"/>
      <c r="F102"/>
      <c r="G102"/>
      <c r="H102"/>
    </row>
    <row r="103" spans="1:8" x14ac:dyDescent="0.25">
      <c r="A103"/>
      <c r="B103"/>
      <c r="C103"/>
      <c r="D103"/>
      <c r="E103"/>
      <c r="F103"/>
      <c r="G103"/>
      <c r="H103"/>
    </row>
    <row r="104" spans="1:8" x14ac:dyDescent="0.25">
      <c r="A104"/>
      <c r="B104"/>
      <c r="C104"/>
      <c r="D104"/>
      <c r="E104"/>
      <c r="F104"/>
      <c r="G104"/>
      <c r="H104"/>
    </row>
    <row r="105" spans="1:8" x14ac:dyDescent="0.25">
      <c r="A105"/>
      <c r="B105"/>
      <c r="C105"/>
      <c r="D105"/>
      <c r="E105"/>
      <c r="F105"/>
      <c r="G105"/>
      <c r="H105"/>
    </row>
    <row r="106" spans="1:8" x14ac:dyDescent="0.25">
      <c r="A106"/>
      <c r="B106"/>
      <c r="C106"/>
      <c r="D106"/>
      <c r="E106"/>
      <c r="F106"/>
      <c r="G106"/>
      <c r="H106"/>
    </row>
    <row r="107" spans="1:8" x14ac:dyDescent="0.25">
      <c r="A107"/>
      <c r="B107"/>
      <c r="C107"/>
      <c r="D107"/>
      <c r="E107"/>
      <c r="F107"/>
      <c r="G107"/>
      <c r="H107"/>
    </row>
    <row r="108" spans="1:8" x14ac:dyDescent="0.25">
      <c r="A108"/>
      <c r="B108"/>
      <c r="C108"/>
      <c r="D108"/>
      <c r="E108"/>
      <c r="F108"/>
      <c r="G108"/>
      <c r="H108"/>
    </row>
    <row r="109" spans="1:8" x14ac:dyDescent="0.25">
      <c r="A109"/>
      <c r="B109"/>
      <c r="C109"/>
      <c r="D109"/>
      <c r="E109"/>
      <c r="F109"/>
      <c r="G109"/>
      <c r="H109"/>
    </row>
    <row r="110" spans="1:8" x14ac:dyDescent="0.25">
      <c r="A110"/>
      <c r="B110"/>
      <c r="C110"/>
      <c r="D110"/>
      <c r="E110"/>
      <c r="F110"/>
      <c r="G110"/>
      <c r="H110"/>
    </row>
    <row r="111" spans="1:8" x14ac:dyDescent="0.25">
      <c r="A111"/>
      <c r="B111"/>
      <c r="C111"/>
      <c r="D111"/>
      <c r="E111"/>
      <c r="F111"/>
      <c r="G111"/>
      <c r="H111"/>
    </row>
    <row r="112" spans="1:8" x14ac:dyDescent="0.25">
      <c r="A112"/>
      <c r="B112"/>
      <c r="C112"/>
      <c r="D112"/>
      <c r="E112"/>
      <c r="F112"/>
      <c r="G112"/>
      <c r="H112"/>
    </row>
    <row r="113" spans="1:8" x14ac:dyDescent="0.25">
      <c r="A113"/>
      <c r="B113"/>
      <c r="C113"/>
      <c r="D113"/>
      <c r="E113"/>
      <c r="F113"/>
      <c r="G113"/>
      <c r="H113"/>
    </row>
    <row r="114" spans="1:8" x14ac:dyDescent="0.25">
      <c r="A114"/>
      <c r="B114"/>
      <c r="C114"/>
      <c r="D114"/>
      <c r="E114"/>
      <c r="F114"/>
      <c r="G114"/>
      <c r="H114"/>
    </row>
    <row r="115" spans="1:8" x14ac:dyDescent="0.25">
      <c r="A115"/>
      <c r="B115"/>
      <c r="C115"/>
      <c r="D115"/>
      <c r="E115"/>
      <c r="F115"/>
      <c r="G115"/>
      <c r="H115"/>
    </row>
    <row r="116" spans="1:8" x14ac:dyDescent="0.25">
      <c r="A116"/>
      <c r="B116"/>
      <c r="C116"/>
      <c r="D116"/>
      <c r="E116"/>
      <c r="F116"/>
      <c r="G116"/>
      <c r="H116"/>
    </row>
    <row r="117" spans="1:8" x14ac:dyDescent="0.25">
      <c r="A117"/>
      <c r="B117"/>
      <c r="C117"/>
      <c r="D117"/>
      <c r="E117"/>
      <c r="F117"/>
      <c r="G117"/>
      <c r="H117"/>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34998626667073579"/>
  </sheetPr>
  <dimension ref="A2:K92"/>
  <sheetViews>
    <sheetView rightToLeft="1" zoomScale="80" zoomScaleNormal="80" workbookViewId="0">
      <selection activeCell="L18" sqref="L18"/>
    </sheetView>
  </sheetViews>
  <sheetFormatPr defaultRowHeight="13.8" x14ac:dyDescent="0.25"/>
  <cols>
    <col min="1" max="1" width="53.3984375" bestFit="1" customWidth="1"/>
    <col min="2" max="2" width="20.59765625" bestFit="1" customWidth="1"/>
    <col min="3" max="3" width="24.69921875" bestFit="1" customWidth="1"/>
    <col min="4" max="4" width="35.5" bestFit="1" customWidth="1"/>
    <col min="5" max="5" width="13.3984375" bestFit="1" customWidth="1"/>
    <col min="6" max="10" width="5.5" bestFit="1" customWidth="1"/>
    <col min="11" max="11" width="8.3984375" bestFit="1" customWidth="1"/>
    <col min="12" max="12" width="31.69921875" bestFit="1" customWidth="1"/>
    <col min="13" max="13" width="28.19921875" bestFit="1" customWidth="1"/>
    <col min="14" max="14" width="38" bestFit="1" customWidth="1"/>
    <col min="15" max="15" width="8.09765625" bestFit="1" customWidth="1"/>
    <col min="16" max="17" width="4.8984375" bestFit="1" customWidth="1"/>
    <col min="18" max="18" width="4.69921875" bestFit="1" customWidth="1"/>
    <col min="19" max="19" width="8.09765625" bestFit="1" customWidth="1"/>
    <col min="20" max="20" width="4.69921875" bestFit="1" customWidth="1"/>
    <col min="21" max="21" width="8.09765625" bestFit="1" customWidth="1"/>
  </cols>
  <sheetData>
    <row r="2" spans="1:11" x14ac:dyDescent="0.25">
      <c r="A2" s="23" t="s">
        <v>103</v>
      </c>
      <c r="B2" s="24">
        <v>1</v>
      </c>
    </row>
    <row r="3" spans="1:11" x14ac:dyDescent="0.25">
      <c r="A3" s="23" t="s">
        <v>190</v>
      </c>
      <c r="B3" s="24" t="s">
        <v>221</v>
      </c>
    </row>
    <row r="4" spans="1:11" x14ac:dyDescent="0.25">
      <c r="A4" s="23" t="s">
        <v>4</v>
      </c>
      <c r="B4" s="24" t="s">
        <v>218</v>
      </c>
    </row>
    <row r="5" spans="1:11" x14ac:dyDescent="0.25">
      <c r="A5" s="23" t="s">
        <v>186</v>
      </c>
      <c r="B5" s="24" t="s">
        <v>218</v>
      </c>
    </row>
    <row r="6" spans="1:11" x14ac:dyDescent="0.25">
      <c r="A6" s="23" t="s">
        <v>189</v>
      </c>
      <c r="B6" s="24" t="s">
        <v>218</v>
      </c>
    </row>
    <row r="7" spans="1:11" x14ac:dyDescent="0.25">
      <c r="A7" s="23" t="s">
        <v>185</v>
      </c>
      <c r="B7" s="24" t="s">
        <v>218</v>
      </c>
    </row>
    <row r="9" spans="1:11" x14ac:dyDescent="0.25">
      <c r="A9" s="23" t="s">
        <v>336</v>
      </c>
      <c r="E9" s="23" t="s">
        <v>217</v>
      </c>
    </row>
    <row r="10" spans="1:11" x14ac:dyDescent="0.25">
      <c r="A10" s="23" t="s">
        <v>220</v>
      </c>
      <c r="B10" s="23" t="s">
        <v>2</v>
      </c>
      <c r="C10" s="23" t="s">
        <v>176</v>
      </c>
      <c r="D10" s="23" t="s">
        <v>222</v>
      </c>
      <c r="E10" s="3">
        <v>2016</v>
      </c>
      <c r="F10" s="3">
        <v>2017</v>
      </c>
      <c r="G10" s="3">
        <v>2018</v>
      </c>
      <c r="H10" s="3">
        <v>2019</v>
      </c>
      <c r="I10" s="3">
        <v>2020</v>
      </c>
      <c r="J10" s="3">
        <v>2021</v>
      </c>
      <c r="K10" s="3" t="s">
        <v>219</v>
      </c>
    </row>
    <row r="11" spans="1:11" x14ac:dyDescent="0.25">
      <c r="A11" s="24" t="s">
        <v>197</v>
      </c>
      <c r="B11" s="24" t="s">
        <v>200</v>
      </c>
      <c r="C11" s="24" t="s">
        <v>179</v>
      </c>
      <c r="D11" s="24" t="s">
        <v>218</v>
      </c>
      <c r="E11" s="25"/>
      <c r="F11" s="25"/>
      <c r="G11" s="25"/>
      <c r="H11" s="25"/>
      <c r="I11" s="25"/>
      <c r="J11" s="25">
        <v>0</v>
      </c>
      <c r="K11" s="25">
        <v>0</v>
      </c>
    </row>
    <row r="12" spans="1:11" x14ac:dyDescent="0.25">
      <c r="A12" s="24" t="s">
        <v>72</v>
      </c>
      <c r="B12" s="24" t="s">
        <v>128</v>
      </c>
      <c r="C12" s="24" t="s">
        <v>179</v>
      </c>
      <c r="D12" s="24" t="s">
        <v>239</v>
      </c>
      <c r="E12" s="25"/>
      <c r="F12" s="25"/>
      <c r="G12" s="25"/>
      <c r="H12" s="25"/>
      <c r="I12" s="25">
        <v>237</v>
      </c>
      <c r="J12" s="25"/>
      <c r="K12" s="25">
        <v>237</v>
      </c>
    </row>
    <row r="13" spans="1:11" x14ac:dyDescent="0.25">
      <c r="B13" s="24" t="s">
        <v>74</v>
      </c>
      <c r="C13" s="24" t="s">
        <v>179</v>
      </c>
      <c r="D13" s="24" t="s">
        <v>218</v>
      </c>
      <c r="E13" s="25"/>
      <c r="F13" s="25"/>
      <c r="G13" s="25"/>
      <c r="H13" s="25"/>
      <c r="I13" s="25"/>
      <c r="J13" s="25">
        <v>185</v>
      </c>
      <c r="K13" s="25">
        <v>185</v>
      </c>
    </row>
    <row r="14" spans="1:11" x14ac:dyDescent="0.25">
      <c r="B14" s="24" t="s">
        <v>146</v>
      </c>
      <c r="C14" s="24" t="s">
        <v>179</v>
      </c>
      <c r="D14" s="24" t="s">
        <v>242</v>
      </c>
      <c r="E14" s="25"/>
      <c r="F14" s="25"/>
      <c r="G14" s="25"/>
      <c r="H14" s="25">
        <v>191</v>
      </c>
      <c r="I14" s="25"/>
      <c r="J14" s="25"/>
      <c r="K14" s="25">
        <v>191</v>
      </c>
    </row>
    <row r="15" spans="1:11" x14ac:dyDescent="0.25">
      <c r="A15" s="24" t="s">
        <v>199</v>
      </c>
      <c r="B15" s="24" t="s">
        <v>200</v>
      </c>
      <c r="C15" s="24" t="s">
        <v>178</v>
      </c>
      <c r="D15" s="24" t="s">
        <v>236</v>
      </c>
      <c r="E15" s="25"/>
      <c r="F15" s="25"/>
      <c r="G15" s="25"/>
      <c r="H15" s="25"/>
      <c r="I15" s="25">
        <v>325</v>
      </c>
      <c r="J15" s="25"/>
      <c r="K15" s="25">
        <v>325</v>
      </c>
    </row>
    <row r="16" spans="1:11" x14ac:dyDescent="0.25">
      <c r="A16" s="24" t="s">
        <v>5</v>
      </c>
      <c r="B16" s="24" t="s">
        <v>122</v>
      </c>
      <c r="C16" s="24" t="s">
        <v>173</v>
      </c>
      <c r="D16" s="24" t="s">
        <v>238</v>
      </c>
      <c r="E16" s="25"/>
      <c r="F16" s="25"/>
      <c r="G16" s="25"/>
      <c r="H16" s="25"/>
      <c r="I16" s="25"/>
      <c r="J16" s="25"/>
      <c r="K16" s="25"/>
    </row>
    <row r="17" spans="1:11" x14ac:dyDescent="0.25">
      <c r="B17" s="24" t="s">
        <v>151</v>
      </c>
      <c r="C17" s="24" t="s">
        <v>187</v>
      </c>
      <c r="D17" s="24" t="s">
        <v>236</v>
      </c>
      <c r="E17" s="25"/>
      <c r="F17" s="25"/>
      <c r="G17" s="25"/>
      <c r="H17" s="25">
        <v>120</v>
      </c>
      <c r="I17" s="25"/>
      <c r="J17" s="25"/>
      <c r="K17" s="25">
        <v>120</v>
      </c>
    </row>
    <row r="18" spans="1:11" x14ac:dyDescent="0.25">
      <c r="B18" s="24" t="s">
        <v>6</v>
      </c>
      <c r="C18" s="24" t="s">
        <v>178</v>
      </c>
      <c r="D18" s="24" t="s">
        <v>236</v>
      </c>
      <c r="E18" s="25"/>
      <c r="F18" s="25"/>
      <c r="G18" s="25"/>
      <c r="H18" s="25"/>
      <c r="I18" s="25">
        <v>17</v>
      </c>
      <c r="J18" s="25"/>
      <c r="K18" s="25">
        <v>17</v>
      </c>
    </row>
    <row r="19" spans="1:11" x14ac:dyDescent="0.25">
      <c r="D19" s="24" t="s">
        <v>218</v>
      </c>
      <c r="E19" s="25"/>
      <c r="F19" s="25"/>
      <c r="G19" s="25">
        <v>30</v>
      </c>
      <c r="H19" s="25"/>
      <c r="I19" s="25"/>
      <c r="J19" s="25"/>
      <c r="K19" s="25">
        <v>30</v>
      </c>
    </row>
    <row r="20" spans="1:11" x14ac:dyDescent="0.25">
      <c r="C20" s="24" t="s">
        <v>179</v>
      </c>
      <c r="D20" s="24" t="s">
        <v>241</v>
      </c>
      <c r="E20" s="25"/>
      <c r="F20" s="25"/>
      <c r="G20" s="25">
        <v>90</v>
      </c>
      <c r="H20" s="25"/>
      <c r="I20" s="25"/>
      <c r="J20" s="25"/>
      <c r="K20" s="25">
        <v>90</v>
      </c>
    </row>
    <row r="21" spans="1:11" x14ac:dyDescent="0.25">
      <c r="B21" s="24" t="s">
        <v>141</v>
      </c>
      <c r="C21" s="24" t="s">
        <v>179</v>
      </c>
      <c r="D21" s="24" t="s">
        <v>238</v>
      </c>
      <c r="E21" s="25"/>
      <c r="F21" s="25"/>
      <c r="G21" s="25">
        <v>336</v>
      </c>
      <c r="H21" s="25"/>
      <c r="I21" s="25"/>
      <c r="J21" s="25"/>
      <c r="K21" s="25">
        <v>336</v>
      </c>
    </row>
    <row r="22" spans="1:11" x14ac:dyDescent="0.25">
      <c r="D22" s="24" t="s">
        <v>243</v>
      </c>
      <c r="E22" s="25"/>
      <c r="F22" s="25"/>
      <c r="G22" s="25">
        <v>224</v>
      </c>
      <c r="H22" s="25"/>
      <c r="I22" s="25"/>
      <c r="J22" s="25"/>
      <c r="K22" s="25">
        <v>224</v>
      </c>
    </row>
    <row r="23" spans="1:11" x14ac:dyDescent="0.25">
      <c r="B23" s="24" t="s">
        <v>224</v>
      </c>
      <c r="C23" s="24" t="s">
        <v>179</v>
      </c>
      <c r="D23" s="24" t="s">
        <v>218</v>
      </c>
      <c r="E23" s="25"/>
      <c r="F23" s="25"/>
      <c r="G23" s="25"/>
      <c r="H23" s="25"/>
      <c r="I23" s="25">
        <v>128</v>
      </c>
      <c r="J23" s="25"/>
      <c r="K23" s="25">
        <v>128</v>
      </c>
    </row>
    <row r="24" spans="1:11" x14ac:dyDescent="0.25">
      <c r="A24" s="24" t="s">
        <v>111</v>
      </c>
      <c r="B24" s="24" t="s">
        <v>232</v>
      </c>
      <c r="C24" s="24" t="s">
        <v>178</v>
      </c>
      <c r="D24" s="24" t="s">
        <v>218</v>
      </c>
      <c r="E24" s="25"/>
      <c r="F24" s="25"/>
      <c r="G24" s="25"/>
      <c r="H24" s="25"/>
      <c r="I24" s="25"/>
      <c r="J24" s="25">
        <v>157</v>
      </c>
      <c r="K24" s="25">
        <v>157</v>
      </c>
    </row>
    <row r="25" spans="1:11" x14ac:dyDescent="0.25">
      <c r="A25" s="24" t="s">
        <v>8</v>
      </c>
      <c r="B25" s="24" t="s">
        <v>134</v>
      </c>
      <c r="C25" s="24" t="s">
        <v>179</v>
      </c>
      <c r="D25" s="24" t="s">
        <v>237</v>
      </c>
      <c r="E25" s="25"/>
      <c r="F25" s="25"/>
      <c r="G25" s="25">
        <v>75</v>
      </c>
      <c r="H25" s="25"/>
      <c r="I25" s="25"/>
      <c r="J25" s="25"/>
      <c r="K25" s="25">
        <v>75</v>
      </c>
    </row>
    <row r="26" spans="1:11" x14ac:dyDescent="0.25">
      <c r="A26" s="24" t="s">
        <v>11</v>
      </c>
      <c r="B26" s="24" t="s">
        <v>12</v>
      </c>
      <c r="C26" s="24" t="s">
        <v>178</v>
      </c>
      <c r="D26" s="24" t="s">
        <v>192</v>
      </c>
      <c r="E26" s="25"/>
      <c r="F26" s="25"/>
      <c r="G26" s="25"/>
      <c r="H26" s="25">
        <v>128</v>
      </c>
      <c r="I26" s="25"/>
      <c r="J26" s="25"/>
      <c r="K26" s="25">
        <v>128</v>
      </c>
    </row>
    <row r="27" spans="1:11" x14ac:dyDescent="0.25">
      <c r="A27" s="24" t="s">
        <v>13</v>
      </c>
      <c r="B27" s="24" t="s">
        <v>16</v>
      </c>
      <c r="C27" s="24" t="s">
        <v>178</v>
      </c>
      <c r="D27" s="24" t="s">
        <v>236</v>
      </c>
      <c r="E27" s="25"/>
      <c r="F27" s="25"/>
      <c r="G27" s="25"/>
      <c r="H27" s="25"/>
      <c r="I27" s="25">
        <v>34</v>
      </c>
      <c r="J27" s="25"/>
      <c r="K27" s="25">
        <v>34</v>
      </c>
    </row>
    <row r="28" spans="1:11" x14ac:dyDescent="0.25">
      <c r="A28" s="24" t="s">
        <v>10</v>
      </c>
      <c r="B28" s="24" t="s">
        <v>148</v>
      </c>
      <c r="C28" s="24" t="s">
        <v>178</v>
      </c>
      <c r="D28" s="24" t="s">
        <v>192</v>
      </c>
      <c r="E28" s="25">
        <v>73</v>
      </c>
      <c r="F28" s="25"/>
      <c r="G28" s="25"/>
      <c r="H28" s="25"/>
      <c r="I28" s="25"/>
      <c r="J28" s="25"/>
      <c r="K28" s="25">
        <v>73</v>
      </c>
    </row>
    <row r="29" spans="1:11" x14ac:dyDescent="0.25">
      <c r="B29" s="24" t="s">
        <v>21</v>
      </c>
      <c r="C29" s="24" t="s">
        <v>178</v>
      </c>
      <c r="D29" s="24" t="s">
        <v>238</v>
      </c>
      <c r="E29" s="25"/>
      <c r="F29" s="25"/>
      <c r="G29" s="25">
        <v>54</v>
      </c>
      <c r="H29" s="25"/>
      <c r="I29" s="25"/>
      <c r="J29" s="25"/>
      <c r="K29" s="25">
        <v>54</v>
      </c>
    </row>
    <row r="30" spans="1:11" x14ac:dyDescent="0.25">
      <c r="D30" s="24" t="s">
        <v>191</v>
      </c>
      <c r="E30" s="25"/>
      <c r="F30" s="25">
        <v>54</v>
      </c>
      <c r="G30" s="25"/>
      <c r="H30" s="25"/>
      <c r="I30" s="25"/>
      <c r="J30" s="25"/>
      <c r="K30" s="25">
        <v>54</v>
      </c>
    </row>
    <row r="31" spans="1:11" x14ac:dyDescent="0.25">
      <c r="D31" s="24" t="s">
        <v>236</v>
      </c>
      <c r="E31" s="25"/>
      <c r="F31" s="25"/>
      <c r="G31" s="25"/>
      <c r="H31" s="25">
        <v>108</v>
      </c>
      <c r="I31" s="25"/>
      <c r="J31" s="25"/>
      <c r="K31" s="25">
        <v>108</v>
      </c>
    </row>
    <row r="32" spans="1:11" x14ac:dyDescent="0.25">
      <c r="B32" s="24" t="s">
        <v>202</v>
      </c>
      <c r="C32" s="24" t="s">
        <v>173</v>
      </c>
      <c r="D32" s="24" t="s">
        <v>218</v>
      </c>
      <c r="E32" s="25"/>
      <c r="F32" s="25"/>
      <c r="G32" s="25"/>
      <c r="H32" s="25"/>
      <c r="I32" s="25"/>
      <c r="J32" s="25"/>
      <c r="K32" s="25"/>
    </row>
    <row r="33" spans="1:11" x14ac:dyDescent="0.25">
      <c r="A33" s="24" t="s">
        <v>22</v>
      </c>
      <c r="B33" s="24" t="s">
        <v>23</v>
      </c>
      <c r="C33" s="24" t="s">
        <v>178</v>
      </c>
      <c r="D33" s="24" t="s">
        <v>236</v>
      </c>
      <c r="E33" s="25"/>
      <c r="F33" s="25">
        <v>136</v>
      </c>
      <c r="G33" s="25"/>
      <c r="H33" s="25"/>
      <c r="I33" s="25"/>
      <c r="J33" s="25"/>
      <c r="K33" s="25">
        <v>136</v>
      </c>
    </row>
    <row r="34" spans="1:11" x14ac:dyDescent="0.25">
      <c r="C34" s="24" t="s">
        <v>188</v>
      </c>
      <c r="D34" s="24" t="s">
        <v>236</v>
      </c>
      <c r="E34" s="25"/>
      <c r="F34" s="25"/>
      <c r="G34" s="25"/>
      <c r="H34" s="25">
        <v>136</v>
      </c>
      <c r="I34" s="25"/>
      <c r="J34" s="25"/>
      <c r="K34" s="25">
        <v>136</v>
      </c>
    </row>
    <row r="35" spans="1:11" x14ac:dyDescent="0.25">
      <c r="B35" s="24" t="s">
        <v>81</v>
      </c>
      <c r="C35" s="24" t="s">
        <v>178</v>
      </c>
      <c r="D35" s="24" t="s">
        <v>191</v>
      </c>
      <c r="E35" s="25"/>
      <c r="F35" s="25"/>
      <c r="G35" s="25"/>
      <c r="H35" s="25"/>
      <c r="I35" s="25">
        <v>129</v>
      </c>
      <c r="J35" s="25"/>
      <c r="K35" s="25">
        <v>129</v>
      </c>
    </row>
    <row r="36" spans="1:11" x14ac:dyDescent="0.25">
      <c r="B36" s="24" t="s">
        <v>204</v>
      </c>
      <c r="C36" s="24" t="s">
        <v>179</v>
      </c>
      <c r="D36" s="24" t="s">
        <v>218</v>
      </c>
      <c r="E36" s="25"/>
      <c r="F36" s="25"/>
      <c r="G36" s="25"/>
      <c r="H36" s="25"/>
      <c r="I36" s="25"/>
      <c r="J36" s="25">
        <v>94</v>
      </c>
      <c r="K36" s="25">
        <v>94</v>
      </c>
    </row>
    <row r="37" spans="1:11" x14ac:dyDescent="0.25">
      <c r="C37" s="24" t="s">
        <v>216</v>
      </c>
      <c r="D37" s="24" t="s">
        <v>218</v>
      </c>
      <c r="E37" s="25"/>
      <c r="F37" s="25"/>
      <c r="G37" s="25"/>
      <c r="H37" s="25"/>
      <c r="I37" s="25"/>
      <c r="J37" s="25">
        <v>94</v>
      </c>
      <c r="K37" s="25">
        <v>94</v>
      </c>
    </row>
    <row r="38" spans="1:11" x14ac:dyDescent="0.25">
      <c r="A38" s="24" t="s">
        <v>24</v>
      </c>
      <c r="B38" s="24" t="s">
        <v>27</v>
      </c>
      <c r="C38" s="24" t="s">
        <v>178</v>
      </c>
      <c r="D38" s="24" t="s">
        <v>191</v>
      </c>
      <c r="E38" s="25"/>
      <c r="F38" s="25"/>
      <c r="G38" s="25"/>
      <c r="H38" s="25"/>
      <c r="I38" s="25">
        <v>49</v>
      </c>
      <c r="J38" s="25"/>
      <c r="K38" s="25">
        <v>49</v>
      </c>
    </row>
    <row r="39" spans="1:11" x14ac:dyDescent="0.25">
      <c r="D39" s="24" t="s">
        <v>236</v>
      </c>
      <c r="E39" s="25"/>
      <c r="F39" s="25">
        <v>57</v>
      </c>
      <c r="G39" s="25"/>
      <c r="H39" s="25"/>
      <c r="I39" s="25"/>
      <c r="J39" s="25"/>
      <c r="K39" s="25">
        <v>57</v>
      </c>
    </row>
    <row r="40" spans="1:11" x14ac:dyDescent="0.25">
      <c r="D40" s="24" t="s">
        <v>218</v>
      </c>
      <c r="E40" s="25"/>
      <c r="F40" s="25"/>
      <c r="G40" s="25"/>
      <c r="H40" s="25"/>
      <c r="I40" s="25">
        <v>14</v>
      </c>
      <c r="J40" s="25"/>
      <c r="K40" s="25">
        <v>14</v>
      </c>
    </row>
    <row r="41" spans="1:11" x14ac:dyDescent="0.25">
      <c r="C41" s="24" t="s">
        <v>173</v>
      </c>
      <c r="D41" s="24" t="s">
        <v>236</v>
      </c>
      <c r="E41" s="25"/>
      <c r="F41" s="25"/>
      <c r="G41" s="25"/>
      <c r="H41" s="25"/>
      <c r="I41" s="25"/>
      <c r="J41" s="25"/>
      <c r="K41" s="25"/>
    </row>
    <row r="42" spans="1:11" x14ac:dyDescent="0.25">
      <c r="B42" s="24" t="s">
        <v>226</v>
      </c>
      <c r="C42" s="24" t="s">
        <v>174</v>
      </c>
      <c r="D42" s="24" t="s">
        <v>218</v>
      </c>
      <c r="E42" s="25"/>
      <c r="F42" s="25"/>
      <c r="G42" s="25"/>
      <c r="H42" s="25"/>
      <c r="I42" s="25"/>
      <c r="J42" s="25">
        <v>0</v>
      </c>
      <c r="K42" s="25">
        <v>0</v>
      </c>
    </row>
    <row r="43" spans="1:11" x14ac:dyDescent="0.25">
      <c r="A43" s="24" t="s">
        <v>83</v>
      </c>
      <c r="B43" s="24" t="s">
        <v>193</v>
      </c>
      <c r="C43" s="24" t="s">
        <v>179</v>
      </c>
      <c r="D43" s="24" t="s">
        <v>248</v>
      </c>
      <c r="E43" s="25"/>
      <c r="F43" s="25"/>
      <c r="G43" s="25"/>
      <c r="H43" s="25"/>
      <c r="I43" s="25">
        <v>430</v>
      </c>
      <c r="J43" s="25"/>
      <c r="K43" s="25">
        <v>430</v>
      </c>
    </row>
    <row r="44" spans="1:11" x14ac:dyDescent="0.25">
      <c r="B44" s="24" t="s">
        <v>112</v>
      </c>
      <c r="C44" s="24" t="s">
        <v>179</v>
      </c>
      <c r="D44" s="24" t="s">
        <v>249</v>
      </c>
      <c r="E44" s="25"/>
      <c r="F44" s="25"/>
      <c r="G44" s="25"/>
      <c r="H44" s="25"/>
      <c r="I44" s="25">
        <v>153</v>
      </c>
      <c r="J44" s="25"/>
      <c r="K44" s="25">
        <v>153</v>
      </c>
    </row>
    <row r="45" spans="1:11" x14ac:dyDescent="0.25">
      <c r="B45" s="24" t="s">
        <v>246</v>
      </c>
      <c r="C45" s="24" t="s">
        <v>179</v>
      </c>
      <c r="D45" s="24" t="s">
        <v>194</v>
      </c>
      <c r="E45" s="25"/>
      <c r="F45" s="25"/>
      <c r="G45" s="25"/>
      <c r="H45" s="25"/>
      <c r="I45" s="25"/>
      <c r="J45" s="25">
        <v>216</v>
      </c>
      <c r="K45" s="25">
        <v>216</v>
      </c>
    </row>
    <row r="46" spans="1:11" x14ac:dyDescent="0.25">
      <c r="B46" s="24" t="s">
        <v>110</v>
      </c>
      <c r="C46" s="24" t="s">
        <v>179</v>
      </c>
      <c r="D46" s="24" t="s">
        <v>248</v>
      </c>
      <c r="E46" s="25"/>
      <c r="F46" s="25"/>
      <c r="G46" s="25"/>
      <c r="H46" s="25"/>
      <c r="I46" s="25">
        <v>126</v>
      </c>
      <c r="J46" s="25"/>
      <c r="K46" s="25">
        <v>126</v>
      </c>
    </row>
    <row r="47" spans="1:11" x14ac:dyDescent="0.25">
      <c r="B47" s="24" t="s">
        <v>247</v>
      </c>
      <c r="C47" s="24" t="s">
        <v>179</v>
      </c>
      <c r="D47" s="24" t="s">
        <v>194</v>
      </c>
      <c r="E47" s="25"/>
      <c r="F47" s="25"/>
      <c r="G47" s="25"/>
      <c r="H47" s="25"/>
      <c r="I47" s="25">
        <v>152</v>
      </c>
      <c r="J47" s="25"/>
      <c r="K47" s="25">
        <v>152</v>
      </c>
    </row>
    <row r="48" spans="1:11" x14ac:dyDescent="0.25">
      <c r="A48" s="24" t="s">
        <v>29</v>
      </c>
      <c r="B48" s="24" t="s">
        <v>129</v>
      </c>
      <c r="C48" s="24" t="s">
        <v>178</v>
      </c>
      <c r="D48" s="24" t="s">
        <v>191</v>
      </c>
      <c r="E48" s="25"/>
      <c r="F48" s="25"/>
      <c r="G48" s="25"/>
      <c r="H48" s="25"/>
      <c r="I48" s="25">
        <v>244</v>
      </c>
      <c r="J48" s="25"/>
      <c r="K48" s="25">
        <v>244</v>
      </c>
    </row>
    <row r="49" spans="1:11" x14ac:dyDescent="0.25">
      <c r="A49" s="24" t="s">
        <v>31</v>
      </c>
      <c r="B49" s="24" t="s">
        <v>32</v>
      </c>
      <c r="C49" s="24" t="s">
        <v>178</v>
      </c>
      <c r="D49" s="24" t="s">
        <v>238</v>
      </c>
      <c r="E49" s="25"/>
      <c r="F49" s="25"/>
      <c r="G49" s="25">
        <v>57</v>
      </c>
      <c r="H49" s="25"/>
      <c r="I49" s="25"/>
      <c r="J49" s="25"/>
      <c r="K49" s="25">
        <v>57</v>
      </c>
    </row>
    <row r="50" spans="1:11" x14ac:dyDescent="0.25">
      <c r="A50" s="24" t="s">
        <v>39</v>
      </c>
      <c r="B50" s="24" t="s">
        <v>40</v>
      </c>
      <c r="C50" s="24" t="s">
        <v>178</v>
      </c>
      <c r="D50" s="24" t="s">
        <v>237</v>
      </c>
      <c r="E50" s="25"/>
      <c r="F50" s="25"/>
      <c r="G50" s="25"/>
      <c r="H50" s="25"/>
      <c r="I50" s="25">
        <v>12</v>
      </c>
      <c r="J50" s="25"/>
      <c r="K50" s="25">
        <v>12</v>
      </c>
    </row>
    <row r="51" spans="1:11" x14ac:dyDescent="0.25">
      <c r="D51" s="24" t="s">
        <v>218</v>
      </c>
      <c r="E51" s="25"/>
      <c r="F51" s="25"/>
      <c r="G51" s="25"/>
      <c r="H51" s="25"/>
      <c r="I51" s="25"/>
      <c r="J51" s="25">
        <v>12</v>
      </c>
      <c r="K51" s="25">
        <v>12</v>
      </c>
    </row>
    <row r="52" spans="1:11" x14ac:dyDescent="0.25">
      <c r="B52" s="24" t="s">
        <v>162</v>
      </c>
      <c r="C52" s="24" t="s">
        <v>178</v>
      </c>
      <c r="D52" s="24" t="s">
        <v>237</v>
      </c>
      <c r="E52" s="25"/>
      <c r="F52" s="25"/>
      <c r="G52" s="25"/>
      <c r="H52" s="25">
        <v>58</v>
      </c>
      <c r="I52" s="25"/>
      <c r="J52" s="25"/>
      <c r="K52" s="25">
        <v>58</v>
      </c>
    </row>
    <row r="53" spans="1:11" x14ac:dyDescent="0.25">
      <c r="B53" s="24" t="s">
        <v>123</v>
      </c>
      <c r="C53" s="24" t="s">
        <v>179</v>
      </c>
      <c r="D53" s="24" t="s">
        <v>237</v>
      </c>
      <c r="E53" s="25"/>
      <c r="F53" s="25"/>
      <c r="G53" s="25"/>
      <c r="H53" s="25"/>
      <c r="I53" s="25">
        <v>66</v>
      </c>
      <c r="J53" s="25"/>
      <c r="K53" s="25">
        <v>66</v>
      </c>
    </row>
    <row r="54" spans="1:11" x14ac:dyDescent="0.25">
      <c r="B54" s="24" t="s">
        <v>119</v>
      </c>
      <c r="C54" s="24" t="s">
        <v>179</v>
      </c>
      <c r="D54" s="24" t="s">
        <v>244</v>
      </c>
      <c r="E54" s="25"/>
      <c r="F54" s="25"/>
      <c r="G54" s="25"/>
      <c r="H54" s="25"/>
      <c r="I54" s="25">
        <v>206</v>
      </c>
      <c r="J54" s="25"/>
      <c r="K54" s="25">
        <v>206</v>
      </c>
    </row>
    <row r="55" spans="1:11" x14ac:dyDescent="0.25">
      <c r="B55" s="24" t="s">
        <v>206</v>
      </c>
      <c r="C55" s="24" t="s">
        <v>178</v>
      </c>
      <c r="D55" s="24" t="s">
        <v>237</v>
      </c>
      <c r="E55" s="25"/>
      <c r="F55" s="25"/>
      <c r="G55" s="25"/>
      <c r="H55" s="25"/>
      <c r="I55" s="25">
        <v>264</v>
      </c>
      <c r="J55" s="25"/>
      <c r="K55" s="25">
        <v>264</v>
      </c>
    </row>
    <row r="56" spans="1:11" x14ac:dyDescent="0.25">
      <c r="B56" s="24" t="s">
        <v>205</v>
      </c>
      <c r="C56" s="24" t="s">
        <v>218</v>
      </c>
      <c r="D56" s="24" t="s">
        <v>218</v>
      </c>
      <c r="E56" s="25"/>
      <c r="F56" s="25"/>
      <c r="G56" s="25"/>
      <c r="H56" s="25"/>
      <c r="I56" s="25"/>
      <c r="J56" s="25"/>
      <c r="K56" s="25"/>
    </row>
    <row r="57" spans="1:11" x14ac:dyDescent="0.25">
      <c r="B57" s="24" t="s">
        <v>114</v>
      </c>
      <c r="C57" s="24" t="s">
        <v>178</v>
      </c>
      <c r="D57" s="24" t="s">
        <v>218</v>
      </c>
      <c r="E57" s="25"/>
      <c r="F57" s="25"/>
      <c r="G57" s="25"/>
      <c r="H57" s="25"/>
      <c r="I57" s="25">
        <v>132</v>
      </c>
      <c r="J57" s="25"/>
      <c r="K57" s="25">
        <v>132</v>
      </c>
    </row>
    <row r="58" spans="1:11" x14ac:dyDescent="0.25">
      <c r="B58" s="24" t="s">
        <v>227</v>
      </c>
      <c r="C58" s="24" t="s">
        <v>178</v>
      </c>
      <c r="D58" s="24" t="s">
        <v>218</v>
      </c>
      <c r="E58" s="25"/>
      <c r="F58" s="25"/>
      <c r="G58" s="25"/>
      <c r="H58" s="25"/>
      <c r="I58" s="25"/>
      <c r="J58" s="25">
        <v>292</v>
      </c>
      <c r="K58" s="25">
        <v>292</v>
      </c>
    </row>
    <row r="59" spans="1:11" x14ac:dyDescent="0.25">
      <c r="A59" s="24" t="s">
        <v>42</v>
      </c>
      <c r="B59" s="24" t="s">
        <v>208</v>
      </c>
      <c r="C59" s="24" t="s">
        <v>174</v>
      </c>
      <c r="D59" s="24" t="s">
        <v>236</v>
      </c>
      <c r="E59" s="25"/>
      <c r="F59" s="25"/>
      <c r="G59" s="25"/>
      <c r="H59" s="25"/>
      <c r="I59" s="25">
        <v>231</v>
      </c>
      <c r="J59" s="25"/>
      <c r="K59" s="25">
        <v>231</v>
      </c>
    </row>
    <row r="60" spans="1:11" x14ac:dyDescent="0.25">
      <c r="B60" s="24" t="s">
        <v>156</v>
      </c>
      <c r="C60" s="24" t="s">
        <v>179</v>
      </c>
      <c r="D60" s="24" t="s">
        <v>236</v>
      </c>
      <c r="E60" s="25"/>
      <c r="F60" s="25"/>
      <c r="G60" s="25"/>
      <c r="H60" s="25"/>
      <c r="I60" s="25">
        <v>150</v>
      </c>
      <c r="J60" s="25"/>
      <c r="K60" s="25">
        <v>150</v>
      </c>
    </row>
    <row r="61" spans="1:11" x14ac:dyDescent="0.25">
      <c r="A61" s="24" t="s">
        <v>44</v>
      </c>
      <c r="B61" s="24" t="s">
        <v>124</v>
      </c>
      <c r="C61" s="24" t="s">
        <v>178</v>
      </c>
      <c r="D61" s="24" t="s">
        <v>191</v>
      </c>
      <c r="E61" s="25"/>
      <c r="F61" s="25"/>
      <c r="G61" s="25">
        <v>168</v>
      </c>
      <c r="H61" s="25"/>
      <c r="I61" s="25"/>
      <c r="J61" s="25"/>
      <c r="K61" s="25">
        <v>168</v>
      </c>
    </row>
    <row r="62" spans="1:11" x14ac:dyDescent="0.25">
      <c r="B62" s="24" t="s">
        <v>209</v>
      </c>
      <c r="C62" s="24" t="s">
        <v>173</v>
      </c>
      <c r="D62" s="24" t="s">
        <v>252</v>
      </c>
      <c r="E62" s="25"/>
      <c r="F62" s="25"/>
      <c r="G62" s="25"/>
      <c r="H62" s="25"/>
      <c r="I62" s="25"/>
      <c r="J62" s="25"/>
      <c r="K62" s="25"/>
    </row>
    <row r="63" spans="1:11" x14ac:dyDescent="0.25">
      <c r="B63" s="24" t="s">
        <v>120</v>
      </c>
      <c r="C63" s="24" t="s">
        <v>178</v>
      </c>
      <c r="D63" s="24" t="s">
        <v>236</v>
      </c>
      <c r="E63" s="25"/>
      <c r="F63" s="25"/>
      <c r="G63" s="25"/>
      <c r="H63" s="25"/>
      <c r="I63" s="25">
        <v>122</v>
      </c>
      <c r="J63" s="25"/>
      <c r="K63" s="25">
        <v>122</v>
      </c>
    </row>
    <row r="64" spans="1:11" x14ac:dyDescent="0.25">
      <c r="C64" s="24" t="s">
        <v>173</v>
      </c>
      <c r="D64" s="24" t="s">
        <v>236</v>
      </c>
      <c r="E64" s="25"/>
      <c r="F64" s="25"/>
      <c r="G64" s="25"/>
      <c r="H64" s="25"/>
      <c r="I64" s="25">
        <v>244</v>
      </c>
      <c r="J64" s="25"/>
      <c r="K64" s="25">
        <v>244</v>
      </c>
    </row>
    <row r="65" spans="1:11" x14ac:dyDescent="0.25">
      <c r="B65" s="24" t="s">
        <v>229</v>
      </c>
      <c r="C65" s="24" t="s">
        <v>179</v>
      </c>
      <c r="D65" s="24" t="s">
        <v>218</v>
      </c>
      <c r="E65" s="25"/>
      <c r="F65" s="25"/>
      <c r="G65" s="25"/>
      <c r="H65" s="25"/>
      <c r="I65" s="25"/>
      <c r="J65" s="25">
        <v>110</v>
      </c>
      <c r="K65" s="25">
        <v>110</v>
      </c>
    </row>
    <row r="66" spans="1:11" x14ac:dyDescent="0.25">
      <c r="A66" s="24" t="s">
        <v>91</v>
      </c>
      <c r="B66" s="24" t="s">
        <v>88</v>
      </c>
      <c r="C66" s="24" t="s">
        <v>179</v>
      </c>
      <c r="D66" s="24" t="s">
        <v>240</v>
      </c>
      <c r="E66" s="25">
        <v>168</v>
      </c>
      <c r="F66" s="25"/>
      <c r="G66" s="25"/>
      <c r="H66" s="25"/>
      <c r="I66" s="25"/>
      <c r="J66" s="25"/>
      <c r="K66" s="25">
        <v>168</v>
      </c>
    </row>
    <row r="67" spans="1:11" x14ac:dyDescent="0.25">
      <c r="A67" s="24" t="s">
        <v>52</v>
      </c>
      <c r="B67" s="24" t="s">
        <v>97</v>
      </c>
      <c r="C67" s="24" t="s">
        <v>178</v>
      </c>
      <c r="D67" s="24" t="s">
        <v>236</v>
      </c>
      <c r="E67" s="25"/>
      <c r="F67" s="25"/>
      <c r="G67" s="25"/>
      <c r="H67" s="25">
        <v>106</v>
      </c>
      <c r="I67" s="25"/>
      <c r="J67" s="25"/>
      <c r="K67" s="25">
        <v>106</v>
      </c>
    </row>
    <row r="68" spans="1:11" x14ac:dyDescent="0.25">
      <c r="C68" s="24" t="s">
        <v>173</v>
      </c>
      <c r="D68" s="24" t="s">
        <v>191</v>
      </c>
      <c r="E68" s="25"/>
      <c r="F68" s="25"/>
      <c r="G68" s="25"/>
      <c r="H68" s="25"/>
      <c r="I68" s="25"/>
      <c r="J68" s="25"/>
      <c r="K68" s="25"/>
    </row>
    <row r="69" spans="1:11" x14ac:dyDescent="0.25">
      <c r="D69" s="24" t="s">
        <v>236</v>
      </c>
      <c r="E69" s="25"/>
      <c r="F69" s="25"/>
      <c r="G69" s="25"/>
      <c r="H69" s="25"/>
      <c r="I69" s="25"/>
      <c r="J69" s="25"/>
      <c r="K69" s="25"/>
    </row>
    <row r="70" spans="1:11" x14ac:dyDescent="0.25">
      <c r="A70" s="24" t="s">
        <v>56</v>
      </c>
      <c r="B70" s="24" t="s">
        <v>132</v>
      </c>
      <c r="C70" s="24" t="s">
        <v>178</v>
      </c>
      <c r="D70" s="24" t="s">
        <v>236</v>
      </c>
      <c r="E70" s="25"/>
      <c r="F70" s="25"/>
      <c r="G70" s="25">
        <v>180</v>
      </c>
      <c r="H70" s="25"/>
      <c r="I70" s="25"/>
      <c r="J70" s="25"/>
      <c r="K70" s="25">
        <v>180</v>
      </c>
    </row>
    <row r="71" spans="1:11" x14ac:dyDescent="0.25">
      <c r="B71" s="24" t="s">
        <v>183</v>
      </c>
      <c r="C71" s="24" t="s">
        <v>179</v>
      </c>
      <c r="D71" s="24" t="s">
        <v>184</v>
      </c>
      <c r="E71" s="25"/>
      <c r="F71" s="25"/>
      <c r="G71" s="25"/>
      <c r="H71" s="25">
        <v>76</v>
      </c>
      <c r="I71" s="25"/>
      <c r="J71" s="25"/>
      <c r="K71" s="25">
        <v>76</v>
      </c>
    </row>
    <row r="72" spans="1:11" x14ac:dyDescent="0.25">
      <c r="B72" s="24" t="s">
        <v>140</v>
      </c>
      <c r="C72" s="24" t="s">
        <v>178</v>
      </c>
      <c r="D72" s="24" t="s">
        <v>191</v>
      </c>
      <c r="E72" s="25"/>
      <c r="F72" s="25"/>
      <c r="G72" s="25"/>
      <c r="H72" s="25">
        <v>240</v>
      </c>
      <c r="I72" s="25"/>
      <c r="J72" s="25"/>
      <c r="K72" s="25">
        <v>240</v>
      </c>
    </row>
    <row r="73" spans="1:11" x14ac:dyDescent="0.25">
      <c r="B73" s="24" t="s">
        <v>142</v>
      </c>
      <c r="C73" s="24" t="s">
        <v>178</v>
      </c>
      <c r="D73" s="24" t="s">
        <v>272</v>
      </c>
      <c r="E73" s="25"/>
      <c r="F73" s="25"/>
      <c r="G73" s="25"/>
      <c r="H73" s="25"/>
      <c r="I73" s="25"/>
      <c r="J73" s="25"/>
      <c r="K73" s="25"/>
    </row>
    <row r="74" spans="1:11" x14ac:dyDescent="0.25">
      <c r="A74" s="24" t="s">
        <v>64</v>
      </c>
      <c r="B74" s="24" t="s">
        <v>71</v>
      </c>
      <c r="C74" s="24" t="s">
        <v>179</v>
      </c>
      <c r="D74" s="24" t="s">
        <v>236</v>
      </c>
      <c r="E74" s="25"/>
      <c r="F74" s="25"/>
      <c r="G74" s="25"/>
      <c r="H74" s="25"/>
      <c r="I74" s="25">
        <v>90</v>
      </c>
      <c r="J74" s="25"/>
      <c r="K74" s="25">
        <v>90</v>
      </c>
    </row>
    <row r="75" spans="1:11" x14ac:dyDescent="0.25">
      <c r="A75" s="24" t="s">
        <v>66</v>
      </c>
      <c r="B75" s="24" t="s">
        <v>143</v>
      </c>
      <c r="C75" s="24" t="s">
        <v>178</v>
      </c>
      <c r="D75" s="24" t="s">
        <v>236</v>
      </c>
      <c r="E75" s="25"/>
      <c r="F75" s="25"/>
      <c r="G75" s="25"/>
      <c r="H75" s="25">
        <v>112</v>
      </c>
      <c r="I75" s="25"/>
      <c r="J75" s="25"/>
      <c r="K75" s="25">
        <v>112</v>
      </c>
    </row>
    <row r="76" spans="1:11" x14ac:dyDescent="0.25">
      <c r="C76" s="24" t="s">
        <v>173</v>
      </c>
      <c r="D76" s="24" t="s">
        <v>191</v>
      </c>
      <c r="E76" s="25"/>
      <c r="F76" s="25"/>
      <c r="G76" s="25"/>
      <c r="H76" s="25">
        <v>89</v>
      </c>
      <c r="I76" s="25"/>
      <c r="J76" s="25"/>
      <c r="K76" s="25">
        <v>89</v>
      </c>
    </row>
    <row r="77" spans="1:11" x14ac:dyDescent="0.25">
      <c r="B77" s="24" t="s">
        <v>67</v>
      </c>
      <c r="C77" s="24" t="s">
        <v>178</v>
      </c>
      <c r="D77" s="24" t="s">
        <v>236</v>
      </c>
      <c r="E77" s="25">
        <v>24</v>
      </c>
      <c r="F77" s="25"/>
      <c r="G77" s="25"/>
      <c r="H77" s="25"/>
      <c r="I77" s="25"/>
      <c r="J77" s="25"/>
      <c r="K77" s="25">
        <v>24</v>
      </c>
    </row>
    <row r="78" spans="1:11" x14ac:dyDescent="0.25">
      <c r="C78" s="24" t="s">
        <v>179</v>
      </c>
      <c r="D78" s="24" t="s">
        <v>238</v>
      </c>
      <c r="E78" s="25"/>
      <c r="F78" s="25"/>
      <c r="G78" s="25"/>
      <c r="H78" s="25"/>
      <c r="I78" s="25">
        <v>24</v>
      </c>
      <c r="J78" s="25"/>
      <c r="K78" s="25">
        <v>24</v>
      </c>
    </row>
    <row r="79" spans="1:11" x14ac:dyDescent="0.25">
      <c r="D79" s="24" t="s">
        <v>191</v>
      </c>
      <c r="E79" s="25"/>
      <c r="F79" s="25"/>
      <c r="G79" s="25"/>
      <c r="H79" s="25"/>
      <c r="I79" s="25">
        <v>22</v>
      </c>
      <c r="J79" s="25"/>
      <c r="K79" s="25">
        <v>22</v>
      </c>
    </row>
    <row r="80" spans="1:11" x14ac:dyDescent="0.25">
      <c r="B80" s="24" t="s">
        <v>164</v>
      </c>
      <c r="C80" s="24" t="s">
        <v>178</v>
      </c>
      <c r="D80" s="24" t="s">
        <v>191</v>
      </c>
      <c r="E80" s="25"/>
      <c r="F80" s="25">
        <v>58</v>
      </c>
      <c r="G80" s="25"/>
      <c r="H80" s="25"/>
      <c r="I80" s="25"/>
      <c r="J80" s="25"/>
      <c r="K80" s="25">
        <v>58</v>
      </c>
    </row>
    <row r="81" spans="1:11" x14ac:dyDescent="0.25">
      <c r="D81" s="24" t="s">
        <v>236</v>
      </c>
      <c r="E81" s="25"/>
      <c r="F81" s="25"/>
      <c r="G81" s="25"/>
      <c r="H81" s="25"/>
      <c r="I81" s="25"/>
      <c r="J81" s="25"/>
      <c r="K81" s="25"/>
    </row>
    <row r="82" spans="1:11" x14ac:dyDescent="0.25">
      <c r="C82" s="24" t="s">
        <v>179</v>
      </c>
      <c r="D82" s="24" t="s">
        <v>236</v>
      </c>
      <c r="E82" s="25"/>
      <c r="F82" s="25"/>
      <c r="G82" s="25"/>
      <c r="H82" s="25"/>
      <c r="I82" s="25">
        <v>200</v>
      </c>
      <c r="J82" s="25"/>
      <c r="K82" s="25">
        <v>200</v>
      </c>
    </row>
    <row r="83" spans="1:11" x14ac:dyDescent="0.25">
      <c r="B83" s="24" t="s">
        <v>161</v>
      </c>
      <c r="C83" s="24" t="s">
        <v>179</v>
      </c>
      <c r="D83" s="24" t="s">
        <v>218</v>
      </c>
      <c r="E83" s="25"/>
      <c r="F83" s="25"/>
      <c r="G83" s="25"/>
      <c r="H83" s="25"/>
      <c r="I83" s="25"/>
      <c r="J83" s="25">
        <v>112</v>
      </c>
      <c r="K83" s="25">
        <v>112</v>
      </c>
    </row>
    <row r="84" spans="1:11" x14ac:dyDescent="0.25">
      <c r="B84" s="24" t="s">
        <v>70</v>
      </c>
      <c r="C84" s="24" t="s">
        <v>178</v>
      </c>
      <c r="D84" s="24" t="s">
        <v>184</v>
      </c>
      <c r="E84" s="25"/>
      <c r="F84" s="25"/>
      <c r="G84" s="25">
        <v>19</v>
      </c>
      <c r="H84" s="25"/>
      <c r="I84" s="25"/>
      <c r="J84" s="25"/>
      <c r="K84" s="25">
        <v>19</v>
      </c>
    </row>
    <row r="85" spans="1:11" x14ac:dyDescent="0.25">
      <c r="C85" s="24" t="s">
        <v>179</v>
      </c>
      <c r="D85" s="24" t="s">
        <v>218</v>
      </c>
      <c r="E85" s="25"/>
      <c r="F85" s="25"/>
      <c r="G85" s="25"/>
      <c r="H85" s="25"/>
      <c r="I85" s="25"/>
      <c r="J85" s="25">
        <v>23</v>
      </c>
      <c r="K85" s="25">
        <v>23</v>
      </c>
    </row>
    <row r="86" spans="1:11" x14ac:dyDescent="0.25">
      <c r="B86" s="24" t="s">
        <v>157</v>
      </c>
      <c r="C86" s="24" t="s">
        <v>173</v>
      </c>
      <c r="D86" s="24" t="s">
        <v>241</v>
      </c>
      <c r="E86" s="25"/>
      <c r="F86" s="25"/>
      <c r="G86" s="25"/>
      <c r="H86" s="25"/>
      <c r="I86" s="25">
        <v>25</v>
      </c>
      <c r="J86" s="25"/>
      <c r="K86" s="25">
        <v>25</v>
      </c>
    </row>
    <row r="87" spans="1:11" x14ac:dyDescent="0.25">
      <c r="C87" s="24" t="s">
        <v>179</v>
      </c>
      <c r="D87" s="24" t="s">
        <v>191</v>
      </c>
      <c r="E87" s="25"/>
      <c r="F87" s="25"/>
      <c r="G87" s="25"/>
      <c r="H87" s="25">
        <v>49</v>
      </c>
      <c r="I87" s="25"/>
      <c r="J87" s="25"/>
      <c r="K87" s="25">
        <v>49</v>
      </c>
    </row>
    <row r="88" spans="1:11" x14ac:dyDescent="0.25">
      <c r="B88" s="24" t="s">
        <v>270</v>
      </c>
      <c r="C88" s="24" t="s">
        <v>179</v>
      </c>
      <c r="D88" s="24" t="s">
        <v>218</v>
      </c>
      <c r="E88" s="25"/>
      <c r="F88" s="25"/>
      <c r="G88" s="25"/>
      <c r="H88" s="25"/>
      <c r="I88" s="25"/>
      <c r="J88" s="25">
        <v>134</v>
      </c>
      <c r="K88" s="25">
        <v>134</v>
      </c>
    </row>
    <row r="89" spans="1:11" x14ac:dyDescent="0.25">
      <c r="B89" s="24" t="s">
        <v>231</v>
      </c>
      <c r="C89" s="24" t="s">
        <v>179</v>
      </c>
      <c r="D89" s="24" t="s">
        <v>218</v>
      </c>
      <c r="E89" s="25"/>
      <c r="F89" s="25"/>
      <c r="G89" s="25"/>
      <c r="H89" s="25"/>
      <c r="I89" s="25"/>
      <c r="J89" s="25">
        <v>260</v>
      </c>
      <c r="K89" s="25">
        <v>260</v>
      </c>
    </row>
    <row r="90" spans="1:11" x14ac:dyDescent="0.25">
      <c r="A90" s="24" t="s">
        <v>233</v>
      </c>
      <c r="B90" s="24" t="s">
        <v>235</v>
      </c>
      <c r="C90" s="24" t="s">
        <v>218</v>
      </c>
      <c r="D90" s="24" t="s">
        <v>218</v>
      </c>
      <c r="E90" s="25"/>
      <c r="F90" s="25"/>
      <c r="G90" s="25"/>
      <c r="H90" s="25"/>
      <c r="I90" s="25">
        <v>531</v>
      </c>
      <c r="J90" s="25"/>
      <c r="K90" s="25">
        <v>531</v>
      </c>
    </row>
    <row r="91" spans="1:11" x14ac:dyDescent="0.25">
      <c r="B91" s="24" t="s">
        <v>234</v>
      </c>
      <c r="C91" s="24" t="s">
        <v>173</v>
      </c>
      <c r="D91" s="24" t="s">
        <v>218</v>
      </c>
      <c r="E91" s="25"/>
      <c r="F91" s="25"/>
      <c r="G91" s="25"/>
      <c r="H91" s="25"/>
      <c r="I91" s="25"/>
      <c r="J91" s="25">
        <v>0</v>
      </c>
      <c r="K91" s="25">
        <v>0</v>
      </c>
    </row>
    <row r="92" spans="1:11" x14ac:dyDescent="0.25">
      <c r="A92" s="24" t="s">
        <v>219</v>
      </c>
      <c r="E92" s="25">
        <v>265</v>
      </c>
      <c r="F92" s="25">
        <v>305</v>
      </c>
      <c r="G92" s="25">
        <v>1233</v>
      </c>
      <c r="H92" s="25">
        <v>1413</v>
      </c>
      <c r="I92" s="25">
        <v>4357</v>
      </c>
      <c r="J92" s="25">
        <v>1689</v>
      </c>
      <c r="K92" s="25">
        <v>9262</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V116"/>
  <sheetViews>
    <sheetView rightToLeft="1" workbookViewId="0">
      <selection activeCell="C2" sqref="C2"/>
    </sheetView>
  </sheetViews>
  <sheetFormatPr defaultRowHeight="13.8" x14ac:dyDescent="0.25"/>
  <cols>
    <col min="1" max="1" width="12.5" bestFit="1" customWidth="1"/>
    <col min="2" max="4" width="14.09765625" bestFit="1" customWidth="1"/>
    <col min="5" max="5" width="4.8984375" bestFit="1" customWidth="1"/>
    <col min="6" max="6" width="4.8984375" customWidth="1"/>
    <col min="7" max="20" width="4.8984375" bestFit="1" customWidth="1"/>
    <col min="21" max="21" width="8.09765625" bestFit="1" customWidth="1"/>
  </cols>
  <sheetData>
    <row r="1" spans="1:22" s="3" customFormat="1" x14ac:dyDescent="0.25">
      <c r="A1" s="126" t="s">
        <v>383</v>
      </c>
      <c r="B1" s="126"/>
      <c r="C1" s="126"/>
      <c r="D1" s="126"/>
    </row>
    <row r="2" spans="1:22" s="3" customFormat="1" x14ac:dyDescent="0.25">
      <c r="A2" s="114"/>
      <c r="B2" s="114"/>
      <c r="C2" s="114"/>
      <c r="D2" s="114"/>
    </row>
    <row r="3" spans="1:22" s="3" customFormat="1" x14ac:dyDescent="0.25">
      <c r="A3" s="23" t="s">
        <v>104</v>
      </c>
      <c r="B3" s="24">
        <v>1</v>
      </c>
      <c r="D3" s="103"/>
      <c r="E3" s="103"/>
      <c r="F3" s="103"/>
      <c r="G3" s="103"/>
      <c r="H3" s="103"/>
      <c r="I3" s="103"/>
      <c r="J3" s="103"/>
      <c r="K3" s="103"/>
      <c r="L3" s="103"/>
      <c r="M3" s="21"/>
      <c r="N3" s="21"/>
      <c r="O3" s="21"/>
      <c r="P3" s="21"/>
      <c r="Q3" s="21"/>
      <c r="R3" s="21"/>
      <c r="S3" s="21"/>
      <c r="T3" s="21"/>
      <c r="U3" s="21"/>
      <c r="V3" s="21"/>
    </row>
    <row r="4" spans="1:22" x14ac:dyDescent="0.25">
      <c r="A4" s="23" t="s">
        <v>102</v>
      </c>
      <c r="B4" s="24">
        <v>2021</v>
      </c>
    </row>
    <row r="6" spans="1:22" x14ac:dyDescent="0.25">
      <c r="A6" s="23" t="s">
        <v>1</v>
      </c>
      <c r="B6" t="s">
        <v>361</v>
      </c>
    </row>
    <row r="7" spans="1:22" x14ac:dyDescent="0.25">
      <c r="A7" s="24" t="s">
        <v>5</v>
      </c>
      <c r="B7" s="25">
        <v>1470</v>
      </c>
    </row>
    <row r="8" spans="1:22" x14ac:dyDescent="0.25">
      <c r="A8" s="24" t="s">
        <v>44</v>
      </c>
      <c r="B8" s="25">
        <v>903</v>
      </c>
    </row>
    <row r="9" spans="1:22" x14ac:dyDescent="0.25">
      <c r="A9" s="24" t="s">
        <v>56</v>
      </c>
      <c r="B9" s="25">
        <v>801</v>
      </c>
    </row>
    <row r="10" spans="1:22" x14ac:dyDescent="0.25">
      <c r="A10" s="24" t="s">
        <v>39</v>
      </c>
      <c r="B10" s="25">
        <v>786</v>
      </c>
    </row>
    <row r="11" spans="1:22" x14ac:dyDescent="0.25">
      <c r="A11" s="24" t="s">
        <v>83</v>
      </c>
      <c r="B11" s="25">
        <v>574</v>
      </c>
    </row>
    <row r="12" spans="1:22" x14ac:dyDescent="0.25">
      <c r="A12" s="24" t="s">
        <v>66</v>
      </c>
      <c r="B12" s="25">
        <v>531</v>
      </c>
    </row>
    <row r="13" spans="1:22" x14ac:dyDescent="0.25">
      <c r="A13" s="24" t="s">
        <v>197</v>
      </c>
      <c r="B13" s="25">
        <v>328</v>
      </c>
      <c r="V13" s="25"/>
    </row>
    <row r="14" spans="1:22" x14ac:dyDescent="0.25">
      <c r="A14" s="24" t="s">
        <v>233</v>
      </c>
      <c r="B14" s="25">
        <v>288</v>
      </c>
    </row>
    <row r="15" spans="1:22" x14ac:dyDescent="0.25">
      <c r="A15" s="24" t="s">
        <v>72</v>
      </c>
      <c r="B15" s="25">
        <v>190</v>
      </c>
    </row>
    <row r="16" spans="1:22" x14ac:dyDescent="0.25">
      <c r="A16" s="24" t="s">
        <v>61</v>
      </c>
      <c r="B16" s="25">
        <v>171</v>
      </c>
    </row>
    <row r="17" spans="1:4" x14ac:dyDescent="0.25">
      <c r="A17" s="24" t="s">
        <v>111</v>
      </c>
      <c r="B17" s="25">
        <v>144</v>
      </c>
    </row>
    <row r="18" spans="1:4" x14ac:dyDescent="0.25">
      <c r="A18" s="24" t="s">
        <v>78</v>
      </c>
      <c r="B18" s="25">
        <v>138</v>
      </c>
    </row>
    <row r="19" spans="1:4" x14ac:dyDescent="0.25">
      <c r="A19" s="24" t="s">
        <v>22</v>
      </c>
      <c r="B19" s="25">
        <v>136</v>
      </c>
    </row>
    <row r="20" spans="1:4" x14ac:dyDescent="0.25">
      <c r="A20" s="24" t="s">
        <v>115</v>
      </c>
      <c r="B20" s="25">
        <v>101</v>
      </c>
    </row>
    <row r="21" spans="1:4" x14ac:dyDescent="0.25">
      <c r="A21" s="24" t="s">
        <v>54</v>
      </c>
      <c r="B21" s="25">
        <v>62</v>
      </c>
    </row>
    <row r="22" spans="1:4" x14ac:dyDescent="0.25">
      <c r="A22" s="24" t="s">
        <v>31</v>
      </c>
      <c r="B22" s="25">
        <v>49</v>
      </c>
    </row>
    <row r="23" spans="1:4" x14ac:dyDescent="0.25">
      <c r="A23" s="24" t="s">
        <v>42</v>
      </c>
      <c r="B23" s="25">
        <v>16</v>
      </c>
    </row>
    <row r="24" spans="1:4" x14ac:dyDescent="0.25">
      <c r="A24" s="24" t="s">
        <v>219</v>
      </c>
      <c r="B24" s="25">
        <v>6688</v>
      </c>
    </row>
    <row r="30" spans="1:4" x14ac:dyDescent="0.25">
      <c r="A30" s="126" t="s">
        <v>384</v>
      </c>
      <c r="B30" s="126"/>
      <c r="C30" s="126"/>
      <c r="D30" s="126"/>
    </row>
    <row r="32" spans="1:4" x14ac:dyDescent="0.25">
      <c r="A32" s="23" t="s">
        <v>104</v>
      </c>
      <c r="B32" s="24">
        <v>1</v>
      </c>
    </row>
    <row r="33" spans="1:20" x14ac:dyDescent="0.25">
      <c r="A33" s="23" t="s">
        <v>1</v>
      </c>
      <c r="B33" s="24" t="s">
        <v>39</v>
      </c>
      <c r="C33" s="3"/>
      <c r="D33" s="3"/>
      <c r="E33" s="3"/>
      <c r="F33" s="3"/>
      <c r="G33" s="3"/>
      <c r="H33" s="3"/>
      <c r="I33" s="3"/>
      <c r="J33" s="3"/>
      <c r="K33" s="3"/>
      <c r="L33" s="3"/>
      <c r="M33" s="3"/>
      <c r="N33" s="3"/>
      <c r="O33" s="3"/>
      <c r="P33" s="3"/>
      <c r="Q33" s="3"/>
      <c r="R33" s="3"/>
      <c r="S33" s="3"/>
      <c r="T33" s="3"/>
    </row>
    <row r="34" spans="1:20" x14ac:dyDescent="0.25">
      <c r="A34" s="3"/>
      <c r="B34" s="3"/>
      <c r="C34" s="3"/>
      <c r="D34" s="3"/>
      <c r="E34" s="3"/>
      <c r="F34" s="3"/>
      <c r="G34" s="3"/>
      <c r="H34" s="3"/>
      <c r="I34" s="3"/>
      <c r="J34" s="3"/>
      <c r="K34" s="3"/>
      <c r="L34" s="3"/>
      <c r="M34" s="3"/>
      <c r="N34" s="3"/>
      <c r="O34" s="3"/>
      <c r="P34" s="3"/>
      <c r="Q34" s="3"/>
      <c r="R34" s="3"/>
      <c r="S34" s="3"/>
      <c r="T34" s="3"/>
    </row>
    <row r="35" spans="1:20" x14ac:dyDescent="0.25">
      <c r="A35" s="23" t="s">
        <v>1</v>
      </c>
      <c r="B35" s="3" t="s">
        <v>381</v>
      </c>
      <c r="C35" s="3" t="s">
        <v>382</v>
      </c>
      <c r="D35" s="3" t="s">
        <v>361</v>
      </c>
    </row>
    <row r="36" spans="1:20" x14ac:dyDescent="0.25">
      <c r="A36" s="24" t="s">
        <v>40</v>
      </c>
      <c r="B36" s="25">
        <v>100</v>
      </c>
      <c r="C36" s="25">
        <v>232</v>
      </c>
      <c r="D36" s="25">
        <v>332</v>
      </c>
    </row>
    <row r="37" spans="1:20" x14ac:dyDescent="0.25">
      <c r="A37" s="24" t="s">
        <v>162</v>
      </c>
      <c r="B37" s="25"/>
      <c r="C37" s="25"/>
      <c r="D37" s="25">
        <v>58</v>
      </c>
    </row>
    <row r="38" spans="1:20" x14ac:dyDescent="0.25">
      <c r="A38" s="24" t="s">
        <v>158</v>
      </c>
      <c r="B38" s="25">
        <v>16</v>
      </c>
      <c r="C38" s="25">
        <v>50</v>
      </c>
      <c r="D38" s="25">
        <v>66</v>
      </c>
    </row>
    <row r="39" spans="1:20" x14ac:dyDescent="0.25">
      <c r="A39" s="24" t="s">
        <v>168</v>
      </c>
      <c r="B39" s="25">
        <v>36</v>
      </c>
      <c r="C39" s="25">
        <v>289</v>
      </c>
      <c r="D39" s="25">
        <v>325</v>
      </c>
    </row>
    <row r="40" spans="1:20" x14ac:dyDescent="0.25">
      <c r="A40" s="24" t="s">
        <v>119</v>
      </c>
      <c r="B40" s="25">
        <v>48</v>
      </c>
      <c r="C40" s="25">
        <v>158</v>
      </c>
      <c r="D40" s="25">
        <v>206</v>
      </c>
    </row>
    <row r="41" spans="1:20" x14ac:dyDescent="0.25">
      <c r="A41" s="24" t="s">
        <v>206</v>
      </c>
      <c r="B41" s="25">
        <v>60</v>
      </c>
      <c r="C41" s="25">
        <v>200</v>
      </c>
      <c r="D41" s="25">
        <v>264</v>
      </c>
    </row>
    <row r="42" spans="1:20" x14ac:dyDescent="0.25">
      <c r="A42" s="24" t="s">
        <v>114</v>
      </c>
      <c r="B42" s="25">
        <v>32</v>
      </c>
      <c r="C42" s="25">
        <v>160</v>
      </c>
      <c r="D42" s="25">
        <v>192</v>
      </c>
    </row>
    <row r="43" spans="1:20" x14ac:dyDescent="0.25">
      <c r="A43" s="24" t="s">
        <v>219</v>
      </c>
      <c r="B43" s="25">
        <v>292</v>
      </c>
      <c r="C43" s="25">
        <v>1089</v>
      </c>
      <c r="D43" s="25">
        <v>1443</v>
      </c>
    </row>
    <row r="45" spans="1:20" s="3" customFormat="1" x14ac:dyDescent="0.25"/>
    <row r="49" spans="1:4" x14ac:dyDescent="0.25">
      <c r="A49" s="126" t="s">
        <v>385</v>
      </c>
      <c r="B49" s="126"/>
      <c r="C49" s="126"/>
      <c r="D49" s="126"/>
    </row>
    <row r="51" spans="1:4" x14ac:dyDescent="0.25">
      <c r="A51" s="23" t="s">
        <v>104</v>
      </c>
      <c r="B51" s="24">
        <v>1</v>
      </c>
    </row>
    <row r="52" spans="1:4" x14ac:dyDescent="0.25">
      <c r="A52" s="23" t="s">
        <v>102</v>
      </c>
      <c r="B52" s="24">
        <v>2021</v>
      </c>
    </row>
    <row r="53" spans="1:4" x14ac:dyDescent="0.25">
      <c r="A53" s="3"/>
      <c r="B53" s="3"/>
    </row>
    <row r="54" spans="1:4" x14ac:dyDescent="0.25">
      <c r="A54" s="23" t="s">
        <v>1</v>
      </c>
      <c r="B54" s="23" t="s">
        <v>2</v>
      </c>
      <c r="C54" t="s">
        <v>361</v>
      </c>
    </row>
    <row r="55" spans="1:4" x14ac:dyDescent="0.25">
      <c r="A55" s="24" t="s">
        <v>5</v>
      </c>
      <c r="B55" s="24" t="s">
        <v>6</v>
      </c>
      <c r="C55" s="25">
        <v>28</v>
      </c>
    </row>
    <row r="56" spans="1:4" x14ac:dyDescent="0.25">
      <c r="B56" s="24" t="s">
        <v>136</v>
      </c>
      <c r="C56" s="25">
        <v>137</v>
      </c>
    </row>
    <row r="57" spans="1:4" x14ac:dyDescent="0.25">
      <c r="B57" s="24" t="s">
        <v>125</v>
      </c>
      <c r="C57" s="25">
        <v>714</v>
      </c>
    </row>
    <row r="58" spans="1:4" x14ac:dyDescent="0.25">
      <c r="B58" s="24" t="s">
        <v>100</v>
      </c>
      <c r="C58" s="25">
        <v>591</v>
      </c>
    </row>
    <row r="59" spans="1:4" x14ac:dyDescent="0.25">
      <c r="A59" s="24" t="s">
        <v>44</v>
      </c>
      <c r="B59" s="24" t="s">
        <v>209</v>
      </c>
      <c r="C59" s="25">
        <v>300</v>
      </c>
    </row>
    <row r="60" spans="1:4" x14ac:dyDescent="0.25">
      <c r="B60" s="24" t="s">
        <v>120</v>
      </c>
      <c r="C60" s="25">
        <v>603</v>
      </c>
    </row>
    <row r="61" spans="1:4" x14ac:dyDescent="0.25">
      <c r="A61" s="24" t="s">
        <v>56</v>
      </c>
      <c r="B61" s="24" t="s">
        <v>245</v>
      </c>
      <c r="C61" s="25">
        <v>111</v>
      </c>
    </row>
    <row r="62" spans="1:4" x14ac:dyDescent="0.25">
      <c r="B62" s="24" t="s">
        <v>127</v>
      </c>
      <c r="C62" s="25">
        <v>510</v>
      </c>
    </row>
    <row r="63" spans="1:4" x14ac:dyDescent="0.25">
      <c r="B63" s="24" t="s">
        <v>60</v>
      </c>
      <c r="C63" s="25">
        <v>180</v>
      </c>
    </row>
    <row r="64" spans="1:4" x14ac:dyDescent="0.25">
      <c r="A64" s="24" t="s">
        <v>39</v>
      </c>
      <c r="B64" s="24" t="s">
        <v>162</v>
      </c>
      <c r="C64" s="25">
        <v>58</v>
      </c>
    </row>
    <row r="65" spans="1:3" x14ac:dyDescent="0.25">
      <c r="B65" s="24" t="s">
        <v>158</v>
      </c>
      <c r="C65" s="25">
        <v>66</v>
      </c>
    </row>
    <row r="66" spans="1:3" x14ac:dyDescent="0.25">
      <c r="B66" s="24" t="s">
        <v>119</v>
      </c>
      <c r="C66" s="25">
        <v>206</v>
      </c>
    </row>
    <row r="67" spans="1:3" x14ac:dyDescent="0.25">
      <c r="B67" s="24" t="s">
        <v>206</v>
      </c>
      <c r="C67" s="25">
        <v>264</v>
      </c>
    </row>
    <row r="68" spans="1:3" x14ac:dyDescent="0.25">
      <c r="B68" s="24" t="s">
        <v>114</v>
      </c>
      <c r="C68" s="25">
        <v>192</v>
      </c>
    </row>
    <row r="69" spans="1:3" x14ac:dyDescent="0.25">
      <c r="A69" s="24" t="s">
        <v>83</v>
      </c>
      <c r="B69" s="24" t="s">
        <v>135</v>
      </c>
      <c r="C69" s="25">
        <v>226</v>
      </c>
    </row>
    <row r="70" spans="1:3" x14ac:dyDescent="0.25">
      <c r="B70" s="24" t="s">
        <v>113</v>
      </c>
      <c r="C70" s="25">
        <v>122</v>
      </c>
    </row>
    <row r="71" spans="1:3" x14ac:dyDescent="0.25">
      <c r="B71" s="24" t="s">
        <v>133</v>
      </c>
      <c r="C71" s="25">
        <v>226</v>
      </c>
    </row>
    <row r="72" spans="1:3" x14ac:dyDescent="0.25">
      <c r="A72" s="24" t="s">
        <v>66</v>
      </c>
      <c r="B72" s="24" t="s">
        <v>138</v>
      </c>
      <c r="C72" s="25">
        <v>370</v>
      </c>
    </row>
    <row r="73" spans="1:3" x14ac:dyDescent="0.25">
      <c r="B73" s="24" t="s">
        <v>214</v>
      </c>
      <c r="C73" s="25">
        <v>161</v>
      </c>
    </row>
    <row r="74" spans="1:3" x14ac:dyDescent="0.25">
      <c r="A74" s="24" t="s">
        <v>197</v>
      </c>
      <c r="B74" s="24" t="s">
        <v>48</v>
      </c>
      <c r="C74" s="25">
        <v>328</v>
      </c>
    </row>
    <row r="75" spans="1:3" x14ac:dyDescent="0.25">
      <c r="A75" s="24" t="s">
        <v>233</v>
      </c>
      <c r="B75" s="24" t="s">
        <v>234</v>
      </c>
      <c r="C75" s="25">
        <v>288</v>
      </c>
    </row>
    <row r="76" spans="1:3" x14ac:dyDescent="0.25">
      <c r="A76" s="24" t="s">
        <v>72</v>
      </c>
      <c r="B76" s="24" t="s">
        <v>146</v>
      </c>
      <c r="C76" s="25">
        <v>190</v>
      </c>
    </row>
    <row r="77" spans="1:3" x14ac:dyDescent="0.25">
      <c r="A77" s="24" t="s">
        <v>61</v>
      </c>
      <c r="B77" s="24" t="s">
        <v>62</v>
      </c>
      <c r="C77" s="25">
        <v>171</v>
      </c>
    </row>
    <row r="78" spans="1:3" x14ac:dyDescent="0.25">
      <c r="A78" s="24" t="s">
        <v>111</v>
      </c>
      <c r="B78" s="24" t="s">
        <v>99</v>
      </c>
      <c r="C78" s="25">
        <v>144</v>
      </c>
    </row>
    <row r="79" spans="1:3" x14ac:dyDescent="0.25">
      <c r="A79" s="24" t="s">
        <v>78</v>
      </c>
      <c r="B79" s="24" t="s">
        <v>262</v>
      </c>
      <c r="C79" s="25">
        <v>138</v>
      </c>
    </row>
    <row r="80" spans="1:3" x14ac:dyDescent="0.25">
      <c r="A80" s="24" t="s">
        <v>22</v>
      </c>
      <c r="B80" s="24" t="s">
        <v>23</v>
      </c>
      <c r="C80" s="25">
        <v>136</v>
      </c>
    </row>
    <row r="81" spans="1:22" x14ac:dyDescent="0.25">
      <c r="A81" s="24" t="s">
        <v>115</v>
      </c>
      <c r="B81" s="24" t="s">
        <v>165</v>
      </c>
      <c r="C81" s="25">
        <v>101</v>
      </c>
    </row>
    <row r="82" spans="1:22" x14ac:dyDescent="0.25">
      <c r="A82" s="24" t="s">
        <v>54</v>
      </c>
      <c r="B82" s="24" t="s">
        <v>92</v>
      </c>
      <c r="C82" s="25">
        <v>62</v>
      </c>
    </row>
    <row r="83" spans="1:22" x14ac:dyDescent="0.25">
      <c r="A83" s="24" t="s">
        <v>31</v>
      </c>
      <c r="B83" s="24" t="s">
        <v>32</v>
      </c>
      <c r="C83" s="25">
        <v>49</v>
      </c>
    </row>
    <row r="84" spans="1:22" x14ac:dyDescent="0.25">
      <c r="A84" s="24" t="s">
        <v>42</v>
      </c>
      <c r="B84" s="24" t="s">
        <v>43</v>
      </c>
      <c r="C84" s="25">
        <v>16</v>
      </c>
    </row>
    <row r="85" spans="1:22" x14ac:dyDescent="0.25">
      <c r="A85" s="24" t="s">
        <v>219</v>
      </c>
      <c r="C85" s="25">
        <v>6688</v>
      </c>
    </row>
    <row r="87" spans="1:22" s="3" customFormat="1" x14ac:dyDescent="0.25"/>
    <row r="91" spans="1:22" x14ac:dyDescent="0.25">
      <c r="A91" s="126" t="s">
        <v>386</v>
      </c>
      <c r="B91" s="126"/>
      <c r="C91" s="126"/>
      <c r="D91" s="126"/>
    </row>
    <row r="92" spans="1:22" x14ac:dyDescent="0.25">
      <c r="A92" s="114"/>
      <c r="B92" s="114"/>
      <c r="C92" s="114"/>
      <c r="D92" s="114"/>
    </row>
    <row r="93" spans="1:22" x14ac:dyDescent="0.25">
      <c r="A93" s="23" t="s">
        <v>104</v>
      </c>
      <c r="B93" s="24">
        <v>1</v>
      </c>
      <c r="C93" s="3"/>
      <c r="D93" s="103"/>
    </row>
    <row r="94" spans="1:22" x14ac:dyDescent="0.25">
      <c r="A94" s="23" t="s">
        <v>1</v>
      </c>
      <c r="B94" s="24" t="s">
        <v>251</v>
      </c>
      <c r="C94" s="3"/>
      <c r="D94" s="3"/>
    </row>
    <row r="95" spans="1:22" x14ac:dyDescent="0.25">
      <c r="A95" s="3"/>
      <c r="B95" s="3"/>
      <c r="C95" s="3"/>
      <c r="D95" s="3"/>
    </row>
    <row r="96" spans="1:22" x14ac:dyDescent="0.25">
      <c r="A96" s="23" t="s">
        <v>1</v>
      </c>
      <c r="B96" t="s">
        <v>361</v>
      </c>
      <c r="C96" s="23"/>
      <c r="D96" s="23"/>
      <c r="E96" s="23"/>
      <c r="F96" s="23"/>
      <c r="G96" s="23"/>
      <c r="H96" s="23"/>
      <c r="I96" s="23"/>
      <c r="J96" s="23"/>
      <c r="K96" s="23"/>
      <c r="L96" s="23"/>
      <c r="M96" s="23"/>
      <c r="N96" s="23"/>
      <c r="O96" s="23"/>
      <c r="P96" s="23"/>
      <c r="Q96" s="23"/>
      <c r="R96" s="23"/>
      <c r="S96" s="23"/>
      <c r="T96" s="23"/>
      <c r="U96" s="23"/>
      <c r="V96" s="23"/>
    </row>
    <row r="97" spans="1:4" x14ac:dyDescent="0.25">
      <c r="A97" s="24">
        <v>2004</v>
      </c>
      <c r="B97" s="25">
        <v>96</v>
      </c>
      <c r="C97" s="3"/>
      <c r="D97" s="3"/>
    </row>
    <row r="98" spans="1:4" x14ac:dyDescent="0.25">
      <c r="A98" s="24">
        <v>2005</v>
      </c>
      <c r="B98" s="25">
        <v>120</v>
      </c>
      <c r="C98" s="3"/>
      <c r="D98" s="3"/>
    </row>
    <row r="99" spans="1:4" x14ac:dyDescent="0.25">
      <c r="A99" s="24">
        <v>2006</v>
      </c>
      <c r="B99" s="25">
        <v>56</v>
      </c>
      <c r="C99" s="3"/>
      <c r="D99" s="3"/>
    </row>
    <row r="100" spans="1:4" x14ac:dyDescent="0.25">
      <c r="A100" s="24">
        <v>2007</v>
      </c>
      <c r="B100" s="25">
        <v>240</v>
      </c>
      <c r="C100" s="3"/>
      <c r="D100" s="3"/>
    </row>
    <row r="101" spans="1:4" x14ac:dyDescent="0.25">
      <c r="A101" s="24">
        <v>2008</v>
      </c>
      <c r="B101" s="25">
        <v>184</v>
      </c>
      <c r="C101" s="3"/>
      <c r="D101" s="3"/>
    </row>
    <row r="102" spans="1:4" x14ac:dyDescent="0.25">
      <c r="A102" s="24">
        <v>2009</v>
      </c>
      <c r="B102" s="25">
        <v>321</v>
      </c>
      <c r="C102" s="3"/>
      <c r="D102" s="3"/>
    </row>
    <row r="103" spans="1:4" x14ac:dyDescent="0.25">
      <c r="A103" s="24">
        <v>2010</v>
      </c>
      <c r="B103" s="25">
        <v>252</v>
      </c>
      <c r="C103" s="3"/>
      <c r="D103" s="3"/>
    </row>
    <row r="104" spans="1:4" x14ac:dyDescent="0.25">
      <c r="A104" s="24">
        <v>2011</v>
      </c>
      <c r="B104" s="25">
        <v>386</v>
      </c>
      <c r="C104" s="3"/>
      <c r="D104" s="3"/>
    </row>
    <row r="105" spans="1:4" x14ac:dyDescent="0.25">
      <c r="A105" s="24">
        <v>2012</v>
      </c>
      <c r="B105" s="25">
        <v>803</v>
      </c>
      <c r="C105" s="3"/>
      <c r="D105" s="3"/>
    </row>
    <row r="106" spans="1:4" x14ac:dyDescent="0.25">
      <c r="A106" s="24">
        <v>2013</v>
      </c>
      <c r="B106" s="25">
        <v>1157</v>
      </c>
      <c r="C106" s="3"/>
      <c r="D106" s="3"/>
    </row>
    <row r="107" spans="1:4" x14ac:dyDescent="0.25">
      <c r="A107" s="24">
        <v>2014</v>
      </c>
      <c r="B107" s="25">
        <v>1075</v>
      </c>
      <c r="C107" s="3"/>
      <c r="D107" s="3"/>
    </row>
    <row r="108" spans="1:4" x14ac:dyDescent="0.25">
      <c r="A108" s="24">
        <v>2015</v>
      </c>
      <c r="B108" s="25">
        <v>920</v>
      </c>
      <c r="C108" s="3"/>
      <c r="D108" s="3"/>
    </row>
    <row r="109" spans="1:4" x14ac:dyDescent="0.25">
      <c r="A109" s="24">
        <v>2016</v>
      </c>
      <c r="B109" s="25">
        <v>2162</v>
      </c>
      <c r="C109" s="3"/>
      <c r="D109" s="3"/>
    </row>
    <row r="110" spans="1:4" x14ac:dyDescent="0.25">
      <c r="A110" s="24">
        <v>2017</v>
      </c>
      <c r="B110" s="25">
        <v>2699</v>
      </c>
      <c r="C110" s="3"/>
      <c r="D110" s="3"/>
    </row>
    <row r="111" spans="1:4" x14ac:dyDescent="0.25">
      <c r="A111" s="24">
        <v>2018</v>
      </c>
      <c r="B111" s="25">
        <v>2969</v>
      </c>
      <c r="C111" s="3"/>
      <c r="D111" s="3"/>
    </row>
    <row r="112" spans="1:4" x14ac:dyDescent="0.25">
      <c r="A112" s="24">
        <v>2019</v>
      </c>
      <c r="B112" s="25">
        <v>3139</v>
      </c>
      <c r="C112" s="3"/>
      <c r="D112" s="3"/>
    </row>
    <row r="113" spans="1:4" x14ac:dyDescent="0.25">
      <c r="A113" s="24">
        <v>2020</v>
      </c>
      <c r="B113" s="25">
        <v>2197</v>
      </c>
      <c r="C113" s="3"/>
      <c r="D113" s="3"/>
    </row>
    <row r="114" spans="1:4" x14ac:dyDescent="0.25">
      <c r="A114" s="24">
        <v>2021</v>
      </c>
      <c r="B114" s="25">
        <v>6688</v>
      </c>
      <c r="C114" s="3"/>
      <c r="D114" s="3"/>
    </row>
    <row r="115" spans="1:4" x14ac:dyDescent="0.25">
      <c r="A115" s="24">
        <v>2022</v>
      </c>
      <c r="B115" s="25">
        <v>148</v>
      </c>
    </row>
    <row r="116" spans="1:4" x14ac:dyDescent="0.25">
      <c r="A116" s="24" t="s">
        <v>219</v>
      </c>
      <c r="B116" s="25">
        <v>25612</v>
      </c>
    </row>
  </sheetData>
  <mergeCells count="4">
    <mergeCell ref="A1:D1"/>
    <mergeCell ref="A30:D30"/>
    <mergeCell ref="A49:D49"/>
    <mergeCell ref="A91:D91"/>
  </mergeCells>
  <pageMargins left="0.7" right="0.7" top="0.75" bottom="0.75" header="0.3" footer="0.3"/>
  <pageSetup paperSize="9"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23"/>
  <sheetViews>
    <sheetView rightToLeft="1" topLeftCell="A37" zoomScale="80" zoomScaleNormal="80" workbookViewId="0">
      <selection activeCell="D105" sqref="D105"/>
    </sheetView>
  </sheetViews>
  <sheetFormatPr defaultRowHeight="13.8" x14ac:dyDescent="0.25"/>
  <cols>
    <col min="1" max="1" width="31.69921875" bestFit="1" customWidth="1"/>
    <col min="2" max="2" width="25.19921875" bestFit="1" customWidth="1"/>
    <col min="3" max="3" width="31.69921875" bestFit="1" customWidth="1"/>
    <col min="4" max="5" width="11.19921875" bestFit="1" customWidth="1"/>
    <col min="6" max="6" width="8.3984375" bestFit="1" customWidth="1"/>
    <col min="7" max="19" width="11.19921875" bestFit="1" customWidth="1"/>
    <col min="20" max="20" width="8.3984375" bestFit="1" customWidth="1"/>
  </cols>
  <sheetData>
    <row r="1" spans="1:10" s="3" customFormat="1" x14ac:dyDescent="0.25">
      <c r="A1" s="4" t="s">
        <v>378</v>
      </c>
      <c r="B1" s="21"/>
    </row>
    <row r="2" spans="1:10" x14ac:dyDescent="0.25">
      <c r="A2" s="23" t="s">
        <v>104</v>
      </c>
      <c r="B2" s="24">
        <v>1</v>
      </c>
    </row>
    <row r="3" spans="1:10" x14ac:dyDescent="0.25">
      <c r="A3" s="23" t="s">
        <v>102</v>
      </c>
      <c r="B3" s="24">
        <v>2021</v>
      </c>
    </row>
    <row r="4" spans="1:10" x14ac:dyDescent="0.25">
      <c r="H4" s="89" t="s">
        <v>1</v>
      </c>
      <c r="I4" s="89" t="s">
        <v>2</v>
      </c>
      <c r="J4" s="89" t="s">
        <v>344</v>
      </c>
    </row>
    <row r="5" spans="1:10" x14ac:dyDescent="0.25">
      <c r="A5" s="23" t="s">
        <v>1</v>
      </c>
      <c r="B5" s="23" t="s">
        <v>2</v>
      </c>
      <c r="C5" t="s">
        <v>339</v>
      </c>
      <c r="H5" s="89" t="s">
        <v>197</v>
      </c>
      <c r="I5" s="89" t="s">
        <v>48</v>
      </c>
      <c r="J5" s="89">
        <v>328</v>
      </c>
    </row>
    <row r="6" spans="1:10" x14ac:dyDescent="0.25">
      <c r="A6" s="3" t="s">
        <v>197</v>
      </c>
      <c r="B6" s="3" t="s">
        <v>48</v>
      </c>
      <c r="C6" s="25">
        <v>328</v>
      </c>
      <c r="H6" s="89" t="s">
        <v>115</v>
      </c>
      <c r="I6" s="89" t="s">
        <v>165</v>
      </c>
      <c r="J6" s="89">
        <v>101</v>
      </c>
    </row>
    <row r="7" spans="1:10" x14ac:dyDescent="0.25">
      <c r="A7" s="3" t="s">
        <v>72</v>
      </c>
      <c r="B7" s="3" t="s">
        <v>146</v>
      </c>
      <c r="C7" s="25">
        <v>190</v>
      </c>
      <c r="H7" s="143" t="s">
        <v>5</v>
      </c>
      <c r="I7" s="89" t="s">
        <v>6</v>
      </c>
      <c r="J7" s="89">
        <v>28</v>
      </c>
    </row>
    <row r="8" spans="1:10" x14ac:dyDescent="0.25">
      <c r="A8" s="3" t="s">
        <v>115</v>
      </c>
      <c r="B8" s="3" t="s">
        <v>165</v>
      </c>
      <c r="C8" s="25">
        <v>101</v>
      </c>
      <c r="H8" s="145"/>
      <c r="I8" s="89" t="s">
        <v>136</v>
      </c>
      <c r="J8" s="89">
        <v>137</v>
      </c>
    </row>
    <row r="9" spans="1:10" x14ac:dyDescent="0.25">
      <c r="A9" s="3" t="s">
        <v>5</v>
      </c>
      <c r="B9" s="3" t="s">
        <v>6</v>
      </c>
      <c r="C9" s="25">
        <v>28</v>
      </c>
      <c r="H9" s="145"/>
      <c r="I9" s="89" t="s">
        <v>125</v>
      </c>
      <c r="J9" s="89">
        <v>714</v>
      </c>
    </row>
    <row r="10" spans="1:10" x14ac:dyDescent="0.25">
      <c r="B10" s="3" t="s">
        <v>136</v>
      </c>
      <c r="C10" s="25">
        <v>137</v>
      </c>
      <c r="H10" s="144"/>
      <c r="I10" s="89" t="s">
        <v>100</v>
      </c>
      <c r="J10" s="89">
        <v>591</v>
      </c>
    </row>
    <row r="11" spans="1:10" x14ac:dyDescent="0.25">
      <c r="B11" s="3" t="s">
        <v>125</v>
      </c>
      <c r="C11" s="25">
        <v>714</v>
      </c>
      <c r="H11" s="89" t="s">
        <v>111</v>
      </c>
      <c r="I11" s="89" t="s">
        <v>99</v>
      </c>
      <c r="J11" s="89">
        <v>144</v>
      </c>
    </row>
    <row r="12" spans="1:10" x14ac:dyDescent="0.25">
      <c r="B12" s="3" t="s">
        <v>100</v>
      </c>
      <c r="C12" s="25">
        <v>591</v>
      </c>
      <c r="H12" s="89" t="s">
        <v>78</v>
      </c>
      <c r="I12" s="89" t="s">
        <v>262</v>
      </c>
      <c r="J12" s="89">
        <v>138</v>
      </c>
    </row>
    <row r="13" spans="1:10" x14ac:dyDescent="0.25">
      <c r="A13" s="3" t="s">
        <v>111</v>
      </c>
      <c r="B13" s="3" t="s">
        <v>99</v>
      </c>
      <c r="C13" s="25">
        <v>144</v>
      </c>
      <c r="H13" s="89" t="s">
        <v>22</v>
      </c>
      <c r="I13" s="89" t="s">
        <v>23</v>
      </c>
      <c r="J13" s="89">
        <v>136</v>
      </c>
    </row>
    <row r="14" spans="1:10" x14ac:dyDescent="0.25">
      <c r="A14" s="3" t="s">
        <v>78</v>
      </c>
      <c r="B14" s="3" t="s">
        <v>262</v>
      </c>
      <c r="C14" s="25">
        <v>138</v>
      </c>
      <c r="H14" s="143" t="s">
        <v>83</v>
      </c>
      <c r="I14" s="89" t="s">
        <v>135</v>
      </c>
      <c r="J14" s="89">
        <v>226</v>
      </c>
    </row>
    <row r="15" spans="1:10" x14ac:dyDescent="0.25">
      <c r="A15" s="3" t="s">
        <v>22</v>
      </c>
      <c r="B15" s="3" t="s">
        <v>23</v>
      </c>
      <c r="C15" s="25">
        <v>136</v>
      </c>
      <c r="H15" s="145"/>
      <c r="I15" s="89" t="s">
        <v>113</v>
      </c>
      <c r="J15" s="89">
        <v>122</v>
      </c>
    </row>
    <row r="16" spans="1:10" x14ac:dyDescent="0.25">
      <c r="A16" s="3" t="s">
        <v>83</v>
      </c>
      <c r="B16" s="3" t="s">
        <v>135</v>
      </c>
      <c r="C16" s="25">
        <v>226</v>
      </c>
      <c r="H16" s="144"/>
      <c r="I16" s="89" t="s">
        <v>133</v>
      </c>
      <c r="J16" s="89">
        <v>226</v>
      </c>
    </row>
    <row r="17" spans="1:10" x14ac:dyDescent="0.25">
      <c r="B17" s="3" t="s">
        <v>113</v>
      </c>
      <c r="C17" s="25">
        <v>122</v>
      </c>
      <c r="H17" s="89" t="s">
        <v>233</v>
      </c>
      <c r="I17" s="89" t="s">
        <v>234</v>
      </c>
      <c r="J17" s="89">
        <v>288</v>
      </c>
    </row>
    <row r="18" spans="1:10" x14ac:dyDescent="0.25">
      <c r="B18" s="3" t="s">
        <v>133</v>
      </c>
      <c r="C18" s="25">
        <v>226</v>
      </c>
      <c r="H18" s="89" t="s">
        <v>31</v>
      </c>
      <c r="I18" s="89" t="s">
        <v>32</v>
      </c>
      <c r="J18" s="89">
        <v>49</v>
      </c>
    </row>
    <row r="19" spans="1:10" x14ac:dyDescent="0.25">
      <c r="A19" s="3" t="s">
        <v>233</v>
      </c>
      <c r="B19" s="3" t="s">
        <v>234</v>
      </c>
      <c r="C19" s="25">
        <v>288</v>
      </c>
      <c r="H19" s="143" t="s">
        <v>39</v>
      </c>
      <c r="I19" s="89" t="s">
        <v>162</v>
      </c>
      <c r="J19" s="89">
        <v>58</v>
      </c>
    </row>
    <row r="20" spans="1:10" x14ac:dyDescent="0.25">
      <c r="A20" s="3" t="s">
        <v>31</v>
      </c>
      <c r="B20" s="3" t="s">
        <v>32</v>
      </c>
      <c r="C20" s="25">
        <v>49</v>
      </c>
      <c r="H20" s="145"/>
      <c r="I20" s="89" t="s">
        <v>158</v>
      </c>
      <c r="J20" s="89">
        <v>66</v>
      </c>
    </row>
    <row r="21" spans="1:10" x14ac:dyDescent="0.25">
      <c r="A21" s="3" t="s">
        <v>39</v>
      </c>
      <c r="B21" s="3" t="s">
        <v>162</v>
      </c>
      <c r="C21" s="25">
        <v>58</v>
      </c>
      <c r="H21" s="144"/>
      <c r="I21" s="89" t="s">
        <v>114</v>
      </c>
      <c r="J21" s="89">
        <v>192</v>
      </c>
    </row>
    <row r="22" spans="1:10" x14ac:dyDescent="0.25">
      <c r="B22" s="3" t="s">
        <v>158</v>
      </c>
      <c r="C22" s="25">
        <v>66</v>
      </c>
      <c r="H22" s="89" t="s">
        <v>42</v>
      </c>
      <c r="I22" s="89" t="s">
        <v>43</v>
      </c>
      <c r="J22" s="89">
        <v>16</v>
      </c>
    </row>
    <row r="23" spans="1:10" x14ac:dyDescent="0.25">
      <c r="B23" s="3" t="s">
        <v>119</v>
      </c>
      <c r="C23" s="25">
        <v>206</v>
      </c>
      <c r="H23" s="143" t="s">
        <v>44</v>
      </c>
      <c r="I23" s="89" t="s">
        <v>209</v>
      </c>
      <c r="J23" s="89">
        <v>300</v>
      </c>
    </row>
    <row r="24" spans="1:10" x14ac:dyDescent="0.25">
      <c r="B24" s="3" t="s">
        <v>206</v>
      </c>
      <c r="C24" s="25">
        <v>264</v>
      </c>
      <c r="H24" s="144"/>
      <c r="I24" s="89" t="s">
        <v>120</v>
      </c>
      <c r="J24" s="89">
        <v>603</v>
      </c>
    </row>
    <row r="25" spans="1:10" x14ac:dyDescent="0.25">
      <c r="B25" s="3" t="s">
        <v>114</v>
      </c>
      <c r="C25" s="25">
        <v>192</v>
      </c>
      <c r="H25" s="89" t="s">
        <v>54</v>
      </c>
      <c r="I25" s="89" t="s">
        <v>92</v>
      </c>
      <c r="J25" s="89">
        <v>62</v>
      </c>
    </row>
    <row r="26" spans="1:10" x14ac:dyDescent="0.25">
      <c r="A26" s="3" t="s">
        <v>42</v>
      </c>
      <c r="B26" s="3" t="s">
        <v>43</v>
      </c>
      <c r="C26" s="25">
        <v>16</v>
      </c>
      <c r="H26" s="143" t="s">
        <v>56</v>
      </c>
      <c r="I26" s="89" t="s">
        <v>245</v>
      </c>
      <c r="J26" s="89">
        <v>111</v>
      </c>
    </row>
    <row r="27" spans="1:10" x14ac:dyDescent="0.25">
      <c r="A27" s="3" t="s">
        <v>44</v>
      </c>
      <c r="B27" s="3" t="s">
        <v>209</v>
      </c>
      <c r="C27" s="25">
        <v>300</v>
      </c>
      <c r="H27" s="145"/>
      <c r="I27" s="89" t="s">
        <v>127</v>
      </c>
      <c r="J27" s="89">
        <v>510</v>
      </c>
    </row>
    <row r="28" spans="1:10" x14ac:dyDescent="0.25">
      <c r="B28" s="3" t="s">
        <v>120</v>
      </c>
      <c r="C28" s="25">
        <v>603</v>
      </c>
      <c r="H28" s="144"/>
      <c r="I28" s="89" t="s">
        <v>60</v>
      </c>
      <c r="J28" s="89">
        <v>180</v>
      </c>
    </row>
    <row r="29" spans="1:10" x14ac:dyDescent="0.25">
      <c r="A29" s="3" t="s">
        <v>54</v>
      </c>
      <c r="B29" s="3" t="s">
        <v>92</v>
      </c>
      <c r="C29" s="25">
        <v>62</v>
      </c>
      <c r="H29" s="89" t="s">
        <v>61</v>
      </c>
      <c r="I29" s="89" t="s">
        <v>62</v>
      </c>
      <c r="J29" s="89">
        <v>171</v>
      </c>
    </row>
    <row r="30" spans="1:10" x14ac:dyDescent="0.25">
      <c r="A30" s="3" t="s">
        <v>56</v>
      </c>
      <c r="B30" s="3" t="s">
        <v>245</v>
      </c>
      <c r="C30" s="25">
        <v>111</v>
      </c>
      <c r="H30" s="143" t="s">
        <v>66</v>
      </c>
      <c r="I30" s="89" t="s">
        <v>138</v>
      </c>
      <c r="J30" s="89">
        <v>370</v>
      </c>
    </row>
    <row r="31" spans="1:10" x14ac:dyDescent="0.25">
      <c r="B31" s="3" t="s">
        <v>127</v>
      </c>
      <c r="C31" s="25">
        <v>510</v>
      </c>
      <c r="H31" s="144"/>
      <c r="I31" s="89" t="s">
        <v>214</v>
      </c>
      <c r="J31" s="89">
        <v>161</v>
      </c>
    </row>
    <row r="32" spans="1:10" x14ac:dyDescent="0.25">
      <c r="B32" s="3" t="s">
        <v>60</v>
      </c>
      <c r="C32" s="25">
        <v>180</v>
      </c>
      <c r="H32" s="89" t="s">
        <v>219</v>
      </c>
      <c r="I32" s="89"/>
      <c r="J32" s="89">
        <v>6028</v>
      </c>
    </row>
    <row r="33" spans="1:10" x14ac:dyDescent="0.25">
      <c r="A33" s="3" t="s">
        <v>61</v>
      </c>
      <c r="B33" s="3" t="s">
        <v>62</v>
      </c>
      <c r="C33" s="25">
        <v>171</v>
      </c>
    </row>
    <row r="34" spans="1:10" x14ac:dyDescent="0.25">
      <c r="A34" s="3" t="s">
        <v>66</v>
      </c>
      <c r="B34" s="3" t="s">
        <v>138</v>
      </c>
      <c r="C34" s="25">
        <v>370</v>
      </c>
    </row>
    <row r="35" spans="1:10" x14ac:dyDescent="0.25">
      <c r="B35" s="3" t="s">
        <v>214</v>
      </c>
      <c r="C35" s="25">
        <v>161</v>
      </c>
    </row>
    <row r="36" spans="1:10" x14ac:dyDescent="0.25">
      <c r="A36" s="3" t="s">
        <v>219</v>
      </c>
      <c r="C36" s="25">
        <v>6688</v>
      </c>
    </row>
    <row r="43" spans="1:10" x14ac:dyDescent="0.25">
      <c r="A43" s="4" t="s">
        <v>379</v>
      </c>
      <c r="B43" s="4"/>
      <c r="C43" s="113"/>
    </row>
    <row r="44" spans="1:10" x14ac:dyDescent="0.25">
      <c r="C44" s="3"/>
    </row>
    <row r="45" spans="1:10" x14ac:dyDescent="0.25">
      <c r="A45" s="23" t="s">
        <v>104</v>
      </c>
      <c r="B45" s="24">
        <v>1</v>
      </c>
      <c r="C45" s="3"/>
    </row>
    <row r="46" spans="1:10" x14ac:dyDescent="0.25">
      <c r="A46" s="3"/>
      <c r="B46" s="3"/>
      <c r="C46" s="3"/>
    </row>
    <row r="47" spans="1:10" x14ac:dyDescent="0.25">
      <c r="A47" s="23" t="s">
        <v>339</v>
      </c>
      <c r="B47" s="23" t="s">
        <v>102</v>
      </c>
      <c r="G47" s="23"/>
      <c r="H47" s="23"/>
      <c r="I47" s="23"/>
      <c r="J47" s="23"/>
    </row>
    <row r="48" spans="1:10" x14ac:dyDescent="0.25">
      <c r="A48" s="23" t="s">
        <v>1</v>
      </c>
      <c r="B48" s="3">
        <v>2018</v>
      </c>
      <c r="C48" s="3">
        <v>2019</v>
      </c>
      <c r="D48" s="3">
        <v>2020</v>
      </c>
      <c r="E48" s="3">
        <v>2021</v>
      </c>
      <c r="F48" s="3" t="s">
        <v>219</v>
      </c>
    </row>
    <row r="49" spans="1:6" x14ac:dyDescent="0.25">
      <c r="A49" s="3" t="s">
        <v>197</v>
      </c>
      <c r="B49" s="25"/>
      <c r="C49" s="25"/>
      <c r="D49" s="25"/>
      <c r="E49" s="25">
        <v>328</v>
      </c>
      <c r="F49" s="25">
        <v>328</v>
      </c>
    </row>
    <row r="50" spans="1:6" x14ac:dyDescent="0.25">
      <c r="A50" s="3" t="s">
        <v>72</v>
      </c>
      <c r="B50" s="25">
        <v>135</v>
      </c>
      <c r="C50" s="25">
        <v>171</v>
      </c>
      <c r="D50" s="25">
        <v>216</v>
      </c>
      <c r="E50" s="25">
        <v>190</v>
      </c>
      <c r="F50" s="25">
        <v>712</v>
      </c>
    </row>
    <row r="51" spans="1:6" x14ac:dyDescent="0.25">
      <c r="A51" s="3" t="s">
        <v>5</v>
      </c>
      <c r="B51" s="25">
        <v>135</v>
      </c>
      <c r="C51" s="25">
        <v>220</v>
      </c>
      <c r="D51" s="25">
        <v>31</v>
      </c>
      <c r="E51" s="25">
        <v>1470</v>
      </c>
      <c r="F51" s="25">
        <v>1856</v>
      </c>
    </row>
    <row r="52" spans="1:6" x14ac:dyDescent="0.25">
      <c r="A52" s="3" t="s">
        <v>78</v>
      </c>
      <c r="B52" s="25"/>
      <c r="C52" s="25">
        <v>278</v>
      </c>
      <c r="D52" s="25">
        <v>262</v>
      </c>
      <c r="E52" s="25">
        <v>138</v>
      </c>
      <c r="F52" s="25">
        <v>678</v>
      </c>
    </row>
    <row r="53" spans="1:6" x14ac:dyDescent="0.25">
      <c r="A53" s="3" t="s">
        <v>13</v>
      </c>
      <c r="B53" s="25"/>
      <c r="C53" s="25">
        <v>553</v>
      </c>
      <c r="D53" s="25"/>
      <c r="E53" s="25"/>
      <c r="F53" s="25">
        <v>553</v>
      </c>
    </row>
    <row r="54" spans="1:6" x14ac:dyDescent="0.25">
      <c r="A54" s="3" t="s">
        <v>10</v>
      </c>
      <c r="B54" s="25">
        <v>272</v>
      </c>
      <c r="C54" s="25">
        <v>230</v>
      </c>
      <c r="D54" s="25">
        <v>54</v>
      </c>
      <c r="E54" s="25"/>
      <c r="F54" s="25">
        <v>556</v>
      </c>
    </row>
    <row r="55" spans="1:6" x14ac:dyDescent="0.25">
      <c r="A55" s="3" t="s">
        <v>22</v>
      </c>
      <c r="B55" s="25">
        <v>328</v>
      </c>
      <c r="C55" s="25"/>
      <c r="D55" s="25"/>
      <c r="E55" s="25">
        <v>136</v>
      </c>
      <c r="F55" s="25">
        <v>464</v>
      </c>
    </row>
    <row r="56" spans="1:6" x14ac:dyDescent="0.25">
      <c r="A56" s="3" t="s">
        <v>24</v>
      </c>
      <c r="B56" s="25">
        <v>286</v>
      </c>
      <c r="C56" s="25">
        <v>365</v>
      </c>
      <c r="D56" s="25"/>
      <c r="E56" s="25"/>
      <c r="F56" s="25">
        <v>651</v>
      </c>
    </row>
    <row r="57" spans="1:6" x14ac:dyDescent="0.25">
      <c r="A57" s="3" t="s">
        <v>83</v>
      </c>
      <c r="B57" s="25">
        <v>31</v>
      </c>
      <c r="C57" s="25">
        <v>129</v>
      </c>
      <c r="D57" s="25"/>
      <c r="E57" s="25">
        <v>574</v>
      </c>
      <c r="F57" s="25">
        <v>734</v>
      </c>
    </row>
    <row r="58" spans="1:6" x14ac:dyDescent="0.25">
      <c r="A58" s="3" t="s">
        <v>39</v>
      </c>
      <c r="B58" s="25"/>
      <c r="C58" s="25">
        <v>160</v>
      </c>
      <c r="D58" s="25">
        <v>325</v>
      </c>
      <c r="E58" s="25">
        <v>786</v>
      </c>
      <c r="F58" s="25">
        <v>1271</v>
      </c>
    </row>
    <row r="59" spans="1:6" x14ac:dyDescent="0.25">
      <c r="A59" s="3" t="s">
        <v>44</v>
      </c>
      <c r="B59" s="25">
        <v>617</v>
      </c>
      <c r="C59" s="25">
        <v>409</v>
      </c>
      <c r="D59" s="25">
        <v>243</v>
      </c>
      <c r="E59" s="25">
        <v>903</v>
      </c>
      <c r="F59" s="25">
        <v>2172</v>
      </c>
    </row>
    <row r="60" spans="1:6" x14ac:dyDescent="0.25">
      <c r="A60" s="3" t="s">
        <v>54</v>
      </c>
      <c r="B60" s="25">
        <v>152</v>
      </c>
      <c r="C60" s="25">
        <v>42</v>
      </c>
      <c r="D60" s="25">
        <v>96</v>
      </c>
      <c r="E60" s="25">
        <v>62</v>
      </c>
      <c r="F60" s="25">
        <v>352</v>
      </c>
    </row>
    <row r="61" spans="1:6" x14ac:dyDescent="0.25">
      <c r="A61" s="3" t="s">
        <v>56</v>
      </c>
      <c r="B61" s="25"/>
      <c r="C61" s="25">
        <v>240</v>
      </c>
      <c r="D61" s="25">
        <v>122</v>
      </c>
      <c r="E61" s="25">
        <v>801</v>
      </c>
      <c r="F61" s="25">
        <v>1163</v>
      </c>
    </row>
    <row r="62" spans="1:6" x14ac:dyDescent="0.25">
      <c r="A62" s="3" t="s">
        <v>61</v>
      </c>
      <c r="B62" s="25">
        <v>240</v>
      </c>
      <c r="C62" s="25"/>
      <c r="D62" s="25"/>
      <c r="E62" s="25">
        <v>171</v>
      </c>
      <c r="F62" s="25">
        <v>411</v>
      </c>
    </row>
    <row r="63" spans="1:6" x14ac:dyDescent="0.25">
      <c r="A63" s="3" t="s">
        <v>66</v>
      </c>
      <c r="B63" s="25">
        <v>314</v>
      </c>
      <c r="C63" s="25">
        <v>144</v>
      </c>
      <c r="D63" s="25">
        <v>30</v>
      </c>
      <c r="E63" s="25">
        <v>531</v>
      </c>
      <c r="F63" s="25">
        <v>1019</v>
      </c>
    </row>
    <row r="64" spans="1:6" x14ac:dyDescent="0.25">
      <c r="A64" s="3" t="s">
        <v>219</v>
      </c>
      <c r="B64" s="25">
        <v>2510</v>
      </c>
      <c r="C64" s="25">
        <v>2941</v>
      </c>
      <c r="D64" s="25">
        <v>1379</v>
      </c>
      <c r="E64" s="25">
        <v>6090</v>
      </c>
      <c r="F64" s="25">
        <v>12920</v>
      </c>
    </row>
    <row r="90" spans="1:6" x14ac:dyDescent="0.25">
      <c r="A90" s="4" t="s">
        <v>380</v>
      </c>
      <c r="B90" s="4"/>
      <c r="C90" s="113"/>
      <c r="D90" s="4"/>
      <c r="E90" s="3"/>
      <c r="F90" s="3"/>
    </row>
    <row r="91" spans="1:6" x14ac:dyDescent="0.25">
      <c r="A91" s="3"/>
      <c r="B91" s="3"/>
      <c r="C91" s="3"/>
      <c r="D91" s="3"/>
      <c r="E91" s="3"/>
      <c r="F91" s="3"/>
    </row>
    <row r="92" spans="1:6" x14ac:dyDescent="0.25">
      <c r="A92" s="23" t="s">
        <v>104</v>
      </c>
      <c r="B92" s="24">
        <v>1</v>
      </c>
      <c r="C92" s="3"/>
      <c r="D92" s="3"/>
      <c r="E92" s="3"/>
      <c r="F92" s="3"/>
    </row>
    <row r="93" spans="1:6" x14ac:dyDescent="0.25">
      <c r="A93" s="3"/>
      <c r="B93" s="3"/>
      <c r="C93" s="3"/>
      <c r="D93" s="3"/>
      <c r="E93" s="3"/>
      <c r="F93" s="3"/>
    </row>
    <row r="94" spans="1:6" x14ac:dyDescent="0.25">
      <c r="A94" s="23" t="s">
        <v>339</v>
      </c>
      <c r="B94" s="23" t="s">
        <v>102</v>
      </c>
    </row>
    <row r="95" spans="1:6" x14ac:dyDescent="0.25">
      <c r="A95" s="23" t="s">
        <v>1</v>
      </c>
      <c r="B95" s="3">
        <v>2018</v>
      </c>
      <c r="C95" s="3">
        <v>2019</v>
      </c>
      <c r="D95" s="3">
        <v>2020</v>
      </c>
      <c r="E95" s="3">
        <v>2021</v>
      </c>
      <c r="F95" s="3" t="s">
        <v>219</v>
      </c>
    </row>
    <row r="96" spans="1:6" x14ac:dyDescent="0.25">
      <c r="A96" s="3" t="s">
        <v>44</v>
      </c>
      <c r="B96" s="25">
        <v>617</v>
      </c>
      <c r="C96" s="25">
        <v>409</v>
      </c>
      <c r="D96" s="25">
        <v>243</v>
      </c>
      <c r="E96" s="25">
        <v>903</v>
      </c>
      <c r="F96" s="25">
        <v>2172</v>
      </c>
    </row>
    <row r="97" spans="1:6" x14ac:dyDescent="0.25">
      <c r="A97" s="3" t="s">
        <v>5</v>
      </c>
      <c r="B97" s="25">
        <v>135</v>
      </c>
      <c r="C97" s="25">
        <v>220</v>
      </c>
      <c r="D97" s="25">
        <v>31</v>
      </c>
      <c r="E97" s="25">
        <v>1470</v>
      </c>
      <c r="F97" s="25">
        <v>1856</v>
      </c>
    </row>
    <row r="98" spans="1:6" x14ac:dyDescent="0.25">
      <c r="A98" s="3" t="s">
        <v>39</v>
      </c>
      <c r="B98" s="25"/>
      <c r="C98" s="25">
        <v>160</v>
      </c>
      <c r="D98" s="25">
        <v>325</v>
      </c>
      <c r="E98" s="25">
        <v>786</v>
      </c>
      <c r="F98" s="25">
        <v>1271</v>
      </c>
    </row>
    <row r="99" spans="1:6" x14ac:dyDescent="0.25">
      <c r="A99" s="3" t="s">
        <v>56</v>
      </c>
      <c r="B99" s="25"/>
      <c r="C99" s="25">
        <v>240</v>
      </c>
      <c r="D99" s="25">
        <v>122</v>
      </c>
      <c r="E99" s="25">
        <v>801</v>
      </c>
      <c r="F99" s="25">
        <v>1163</v>
      </c>
    </row>
    <row r="100" spans="1:6" x14ac:dyDescent="0.25">
      <c r="A100" s="3" t="s">
        <v>66</v>
      </c>
      <c r="B100" s="25">
        <v>314</v>
      </c>
      <c r="C100" s="25">
        <v>144</v>
      </c>
      <c r="D100" s="25">
        <v>30</v>
      </c>
      <c r="E100" s="25">
        <v>531</v>
      </c>
      <c r="F100" s="25">
        <v>1019</v>
      </c>
    </row>
    <row r="101" spans="1:6" x14ac:dyDescent="0.25">
      <c r="A101" s="3" t="s">
        <v>83</v>
      </c>
      <c r="B101" s="25">
        <v>31</v>
      </c>
      <c r="C101" s="25">
        <v>129</v>
      </c>
      <c r="D101" s="25"/>
      <c r="E101" s="25">
        <v>574</v>
      </c>
      <c r="F101" s="25">
        <v>734</v>
      </c>
    </row>
    <row r="102" spans="1:6" x14ac:dyDescent="0.25">
      <c r="A102" s="3" t="s">
        <v>72</v>
      </c>
      <c r="B102" s="25">
        <v>135</v>
      </c>
      <c r="C102" s="25">
        <v>171</v>
      </c>
      <c r="D102" s="25">
        <v>216</v>
      </c>
      <c r="E102" s="25">
        <v>190</v>
      </c>
      <c r="F102" s="25">
        <v>712</v>
      </c>
    </row>
    <row r="103" spans="1:6" x14ac:dyDescent="0.25">
      <c r="A103" s="3" t="s">
        <v>78</v>
      </c>
      <c r="B103" s="25"/>
      <c r="C103" s="25">
        <v>278</v>
      </c>
      <c r="D103" s="25">
        <v>262</v>
      </c>
      <c r="E103" s="25">
        <v>138</v>
      </c>
      <c r="F103" s="25">
        <v>678</v>
      </c>
    </row>
    <row r="104" spans="1:6" x14ac:dyDescent="0.25">
      <c r="A104" s="3" t="s">
        <v>24</v>
      </c>
      <c r="B104" s="25">
        <v>286</v>
      </c>
      <c r="C104" s="25">
        <v>365</v>
      </c>
      <c r="D104" s="25"/>
      <c r="E104" s="25"/>
      <c r="F104" s="25">
        <v>651</v>
      </c>
    </row>
    <row r="105" spans="1:6" x14ac:dyDescent="0.25">
      <c r="A105" s="3" t="s">
        <v>10</v>
      </c>
      <c r="B105" s="25">
        <v>272</v>
      </c>
      <c r="C105" s="25">
        <v>230</v>
      </c>
      <c r="D105" s="25">
        <v>54</v>
      </c>
      <c r="E105" s="25"/>
      <c r="F105" s="25">
        <v>556</v>
      </c>
    </row>
    <row r="106" spans="1:6" x14ac:dyDescent="0.25">
      <c r="A106" s="3" t="s">
        <v>13</v>
      </c>
      <c r="B106" s="25"/>
      <c r="C106" s="25">
        <v>553</v>
      </c>
      <c r="D106" s="25"/>
      <c r="E106" s="25"/>
      <c r="F106" s="25">
        <v>553</v>
      </c>
    </row>
    <row r="107" spans="1:6" x14ac:dyDescent="0.25">
      <c r="A107" s="3" t="s">
        <v>22</v>
      </c>
      <c r="B107" s="25">
        <v>328</v>
      </c>
      <c r="C107" s="25"/>
      <c r="D107" s="25"/>
      <c r="E107" s="25">
        <v>136</v>
      </c>
      <c r="F107" s="25">
        <v>464</v>
      </c>
    </row>
    <row r="108" spans="1:6" x14ac:dyDescent="0.25">
      <c r="A108" s="3" t="s">
        <v>61</v>
      </c>
      <c r="B108" s="25">
        <v>240</v>
      </c>
      <c r="C108" s="25"/>
      <c r="D108" s="25"/>
      <c r="E108" s="25">
        <v>171</v>
      </c>
      <c r="F108" s="25">
        <v>411</v>
      </c>
    </row>
    <row r="109" spans="1:6" x14ac:dyDescent="0.25">
      <c r="A109" s="3" t="s">
        <v>54</v>
      </c>
      <c r="B109" s="25">
        <v>152</v>
      </c>
      <c r="C109" s="25">
        <v>42</v>
      </c>
      <c r="D109" s="25">
        <v>96</v>
      </c>
      <c r="E109" s="25">
        <v>62</v>
      </c>
      <c r="F109" s="25">
        <v>352</v>
      </c>
    </row>
    <row r="110" spans="1:6" x14ac:dyDescent="0.25">
      <c r="A110" s="3" t="s">
        <v>197</v>
      </c>
      <c r="B110" s="25"/>
      <c r="C110" s="25"/>
      <c r="D110" s="25"/>
      <c r="E110" s="25">
        <v>328</v>
      </c>
      <c r="F110" s="25">
        <v>328</v>
      </c>
    </row>
    <row r="111" spans="1:6" x14ac:dyDescent="0.25">
      <c r="A111" s="3" t="s">
        <v>233</v>
      </c>
      <c r="B111" s="25"/>
      <c r="C111" s="25"/>
      <c r="D111" s="25"/>
      <c r="E111" s="25">
        <v>288</v>
      </c>
      <c r="F111" s="25">
        <v>288</v>
      </c>
    </row>
    <row r="112" spans="1:6" x14ac:dyDescent="0.25">
      <c r="A112" s="3" t="s">
        <v>154</v>
      </c>
      <c r="B112" s="25"/>
      <c r="C112" s="25"/>
      <c r="D112" s="25">
        <v>280</v>
      </c>
      <c r="E112" s="25"/>
      <c r="F112" s="25">
        <v>280</v>
      </c>
    </row>
    <row r="113" spans="1:6" x14ac:dyDescent="0.25">
      <c r="A113" s="3" t="s">
        <v>167</v>
      </c>
      <c r="B113" s="25"/>
      <c r="C113" s="25"/>
      <c r="D113" s="25">
        <v>235</v>
      </c>
      <c r="E113" s="25"/>
      <c r="F113" s="25">
        <v>235</v>
      </c>
    </row>
    <row r="114" spans="1:6" x14ac:dyDescent="0.25">
      <c r="A114" s="3" t="s">
        <v>64</v>
      </c>
      <c r="B114" s="25">
        <v>120</v>
      </c>
      <c r="C114" s="25">
        <v>64</v>
      </c>
      <c r="D114" s="25">
        <v>16</v>
      </c>
      <c r="E114" s="25"/>
      <c r="F114" s="25">
        <v>200</v>
      </c>
    </row>
    <row r="115" spans="1:6" x14ac:dyDescent="0.25">
      <c r="A115" s="3" t="s">
        <v>171</v>
      </c>
      <c r="B115" s="25"/>
      <c r="C115" s="25"/>
      <c r="D115" s="25">
        <v>195</v>
      </c>
      <c r="E115" s="25"/>
      <c r="F115" s="25">
        <v>195</v>
      </c>
    </row>
    <row r="116" spans="1:6" x14ac:dyDescent="0.25">
      <c r="A116" s="3" t="s">
        <v>42</v>
      </c>
      <c r="B116" s="25"/>
      <c r="C116" s="25">
        <v>76</v>
      </c>
      <c r="D116" s="25">
        <v>92</v>
      </c>
      <c r="E116" s="25">
        <v>16</v>
      </c>
      <c r="F116" s="25">
        <v>184</v>
      </c>
    </row>
    <row r="117" spans="1:6" x14ac:dyDescent="0.25">
      <c r="A117" s="3" t="s">
        <v>87</v>
      </c>
      <c r="B117" s="25">
        <v>151</v>
      </c>
      <c r="C117" s="25"/>
      <c r="D117" s="25"/>
      <c r="E117" s="25"/>
      <c r="F117" s="25">
        <v>151</v>
      </c>
    </row>
    <row r="118" spans="1:6" x14ac:dyDescent="0.25">
      <c r="A118" s="3" t="s">
        <v>111</v>
      </c>
      <c r="B118" s="25"/>
      <c r="C118" s="25"/>
      <c r="D118" s="25"/>
      <c r="E118" s="25">
        <v>144</v>
      </c>
      <c r="F118" s="25">
        <v>144</v>
      </c>
    </row>
    <row r="119" spans="1:6" x14ac:dyDescent="0.25">
      <c r="A119" s="3" t="s">
        <v>8</v>
      </c>
      <c r="B119" s="25">
        <v>119</v>
      </c>
      <c r="C119" s="25"/>
      <c r="D119" s="25"/>
      <c r="E119" s="25"/>
      <c r="F119" s="25">
        <v>119</v>
      </c>
    </row>
    <row r="120" spans="1:6" x14ac:dyDescent="0.25">
      <c r="A120" s="3" t="s">
        <v>31</v>
      </c>
      <c r="B120" s="25">
        <v>69</v>
      </c>
      <c r="C120" s="25"/>
      <c r="D120" s="25"/>
      <c r="E120" s="25">
        <v>49</v>
      </c>
      <c r="F120" s="25">
        <v>118</v>
      </c>
    </row>
    <row r="121" spans="1:6" x14ac:dyDescent="0.25">
      <c r="A121" s="3" t="s">
        <v>115</v>
      </c>
      <c r="B121" s="25"/>
      <c r="C121" s="25"/>
      <c r="D121" s="25"/>
      <c r="E121" s="25">
        <v>101</v>
      </c>
      <c r="F121" s="25">
        <v>101</v>
      </c>
    </row>
    <row r="122" spans="1:6" x14ac:dyDescent="0.25">
      <c r="A122" s="3" t="s">
        <v>52</v>
      </c>
      <c r="B122" s="25"/>
      <c r="C122" s="25">
        <v>58</v>
      </c>
      <c r="D122" s="25"/>
      <c r="E122" s="25"/>
      <c r="F122" s="25">
        <v>58</v>
      </c>
    </row>
    <row r="123" spans="1:6" x14ac:dyDescent="0.25">
      <c r="A123" s="3" t="s">
        <v>219</v>
      </c>
      <c r="B123" s="25">
        <v>2969</v>
      </c>
      <c r="C123" s="25">
        <v>3139</v>
      </c>
      <c r="D123" s="25">
        <v>2197</v>
      </c>
      <c r="E123" s="25">
        <v>6688</v>
      </c>
      <c r="F123" s="25">
        <v>14993</v>
      </c>
    </row>
  </sheetData>
  <mergeCells count="6">
    <mergeCell ref="H30:H31"/>
    <mergeCell ref="H7:H10"/>
    <mergeCell ref="H14:H16"/>
    <mergeCell ref="H19:H21"/>
    <mergeCell ref="H23:H24"/>
    <mergeCell ref="H26:H28"/>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96711-58C9-4376-83CA-86A78224CB06}">
  <dimension ref="A1:D35"/>
  <sheetViews>
    <sheetView rightToLeft="1" tabSelected="1" workbookViewId="0">
      <selection activeCell="A5" sqref="A5"/>
    </sheetView>
  </sheetViews>
  <sheetFormatPr defaultRowHeight="13.8" x14ac:dyDescent="0.25"/>
  <cols>
    <col min="1" max="1" width="12" bestFit="1" customWidth="1"/>
    <col min="2" max="2" width="14.3984375" bestFit="1" customWidth="1"/>
    <col min="3" max="3" width="10.5" bestFit="1" customWidth="1"/>
    <col min="4" max="4" width="8.3984375" bestFit="1" customWidth="1"/>
  </cols>
  <sheetData>
    <row r="1" spans="1:4" x14ac:dyDescent="0.25">
      <c r="A1" s="23" t="s">
        <v>104</v>
      </c>
      <c r="B1" s="24">
        <v>1</v>
      </c>
    </row>
    <row r="2" spans="1:4" x14ac:dyDescent="0.25">
      <c r="A2" s="23" t="s">
        <v>102</v>
      </c>
      <c r="B2" s="24" t="s">
        <v>221</v>
      </c>
    </row>
    <row r="4" spans="1:4" x14ac:dyDescent="0.25">
      <c r="A4" s="23" t="s">
        <v>220</v>
      </c>
      <c r="B4" s="3" t="s">
        <v>425</v>
      </c>
      <c r="C4" s="3" t="s">
        <v>426</v>
      </c>
      <c r="D4" s="3" t="s">
        <v>427</v>
      </c>
    </row>
    <row r="5" spans="1:4" x14ac:dyDescent="0.25">
      <c r="A5" s="24" t="s">
        <v>197</v>
      </c>
      <c r="B5" s="125"/>
      <c r="C5" s="125"/>
      <c r="D5" s="125">
        <v>328</v>
      </c>
    </row>
    <row r="6" spans="1:4" x14ac:dyDescent="0.25">
      <c r="A6" s="24" t="s">
        <v>154</v>
      </c>
      <c r="B6" s="125"/>
      <c r="C6" s="125"/>
      <c r="D6" s="125">
        <v>280</v>
      </c>
    </row>
    <row r="7" spans="1:4" x14ac:dyDescent="0.25">
      <c r="A7" s="24" t="s">
        <v>72</v>
      </c>
      <c r="B7" s="125">
        <v>72</v>
      </c>
      <c r="C7" s="125">
        <v>118</v>
      </c>
      <c r="D7" s="125">
        <v>847</v>
      </c>
    </row>
    <row r="8" spans="1:4" x14ac:dyDescent="0.25">
      <c r="A8" s="24" t="s">
        <v>75</v>
      </c>
      <c r="B8" s="125"/>
      <c r="C8" s="125"/>
      <c r="D8" s="125">
        <v>242</v>
      </c>
    </row>
    <row r="9" spans="1:4" x14ac:dyDescent="0.25">
      <c r="A9" s="24" t="s">
        <v>115</v>
      </c>
      <c r="B9" s="125">
        <v>34</v>
      </c>
      <c r="C9" s="125">
        <v>67</v>
      </c>
      <c r="D9" s="125">
        <v>101</v>
      </c>
    </row>
    <row r="10" spans="1:4" x14ac:dyDescent="0.25">
      <c r="A10" s="24" t="s">
        <v>5</v>
      </c>
      <c r="B10" s="125">
        <v>335</v>
      </c>
      <c r="C10" s="125">
        <v>1035</v>
      </c>
      <c r="D10" s="125">
        <v>1970</v>
      </c>
    </row>
    <row r="11" spans="1:4" x14ac:dyDescent="0.25">
      <c r="A11" s="24" t="s">
        <v>111</v>
      </c>
      <c r="B11" s="125">
        <v>36</v>
      </c>
      <c r="C11" s="125">
        <v>108</v>
      </c>
      <c r="D11" s="125">
        <v>144</v>
      </c>
    </row>
    <row r="12" spans="1:4" x14ac:dyDescent="0.25">
      <c r="A12" s="24" t="s">
        <v>8</v>
      </c>
      <c r="B12" s="125">
        <v>136</v>
      </c>
      <c r="C12" s="125">
        <v>8</v>
      </c>
      <c r="D12" s="125">
        <v>127</v>
      </c>
    </row>
    <row r="13" spans="1:4" x14ac:dyDescent="0.25">
      <c r="A13" s="24" t="s">
        <v>78</v>
      </c>
      <c r="B13" s="125">
        <v>208</v>
      </c>
      <c r="C13" s="125">
        <v>470</v>
      </c>
      <c r="D13" s="125">
        <v>678</v>
      </c>
    </row>
    <row r="14" spans="1:4" x14ac:dyDescent="0.25">
      <c r="A14" s="24" t="s">
        <v>13</v>
      </c>
      <c r="B14" s="125">
        <v>81</v>
      </c>
      <c r="C14" s="125">
        <v>744</v>
      </c>
      <c r="D14" s="125">
        <v>825</v>
      </c>
    </row>
    <row r="15" spans="1:4" x14ac:dyDescent="0.25">
      <c r="A15" s="24" t="s">
        <v>167</v>
      </c>
      <c r="B15" s="125">
        <v>116</v>
      </c>
      <c r="C15" s="125">
        <v>119</v>
      </c>
      <c r="D15" s="125">
        <v>235</v>
      </c>
    </row>
    <row r="16" spans="1:4" x14ac:dyDescent="0.25">
      <c r="A16" s="24" t="s">
        <v>10</v>
      </c>
      <c r="B16" s="125">
        <v>413</v>
      </c>
      <c r="C16" s="125">
        <v>988</v>
      </c>
      <c r="D16" s="125">
        <v>1477</v>
      </c>
    </row>
    <row r="17" spans="1:4" x14ac:dyDescent="0.25">
      <c r="A17" s="24" t="s">
        <v>22</v>
      </c>
      <c r="B17" s="125"/>
      <c r="C17" s="125"/>
      <c r="D17" s="125">
        <v>532</v>
      </c>
    </row>
    <row r="18" spans="1:4" x14ac:dyDescent="0.25">
      <c r="A18" s="24" t="s">
        <v>24</v>
      </c>
      <c r="B18" s="125">
        <v>67</v>
      </c>
      <c r="C18" s="125">
        <v>235</v>
      </c>
      <c r="D18" s="125">
        <v>1157</v>
      </c>
    </row>
    <row r="19" spans="1:4" x14ac:dyDescent="0.25">
      <c r="A19" s="24" t="s">
        <v>83</v>
      </c>
      <c r="B19" s="125">
        <v>218</v>
      </c>
      <c r="C19" s="125">
        <v>613</v>
      </c>
      <c r="D19" s="125">
        <v>862</v>
      </c>
    </row>
    <row r="20" spans="1:4" x14ac:dyDescent="0.25">
      <c r="A20" s="24" t="s">
        <v>233</v>
      </c>
      <c r="B20" s="125"/>
      <c r="C20" s="125"/>
      <c r="D20" s="125">
        <v>288</v>
      </c>
    </row>
    <row r="21" spans="1:4" x14ac:dyDescent="0.25">
      <c r="A21" s="24" t="s">
        <v>31</v>
      </c>
      <c r="B21" s="125">
        <v>54</v>
      </c>
      <c r="C21" s="125">
        <v>250</v>
      </c>
      <c r="D21" s="125">
        <v>361</v>
      </c>
    </row>
    <row r="22" spans="1:4" x14ac:dyDescent="0.25">
      <c r="A22" s="24" t="s">
        <v>36</v>
      </c>
      <c r="B22" s="125">
        <v>24</v>
      </c>
      <c r="C22" s="125">
        <v>64</v>
      </c>
      <c r="D22" s="125">
        <v>141</v>
      </c>
    </row>
    <row r="23" spans="1:4" x14ac:dyDescent="0.25">
      <c r="A23" s="24" t="s">
        <v>39</v>
      </c>
      <c r="B23" s="125">
        <v>318</v>
      </c>
      <c r="C23" s="125">
        <v>1121</v>
      </c>
      <c r="D23" s="125">
        <v>1443</v>
      </c>
    </row>
    <row r="24" spans="1:4" x14ac:dyDescent="0.25">
      <c r="A24" s="24" t="s">
        <v>42</v>
      </c>
      <c r="B24" s="125">
        <v>94</v>
      </c>
      <c r="C24" s="125">
        <v>346</v>
      </c>
      <c r="D24" s="125">
        <v>671</v>
      </c>
    </row>
    <row r="25" spans="1:4" x14ac:dyDescent="0.25">
      <c r="A25" s="24" t="s">
        <v>87</v>
      </c>
      <c r="B25" s="125"/>
      <c r="C25" s="125"/>
      <c r="D25" s="125">
        <v>151</v>
      </c>
    </row>
    <row r="26" spans="1:4" x14ac:dyDescent="0.25">
      <c r="A26" s="24" t="s">
        <v>44</v>
      </c>
      <c r="B26" s="125">
        <v>502</v>
      </c>
      <c r="C26" s="125">
        <v>867</v>
      </c>
      <c r="D26" s="125">
        <v>2583</v>
      </c>
    </row>
    <row r="27" spans="1:4" x14ac:dyDescent="0.25">
      <c r="A27" s="24" t="s">
        <v>90</v>
      </c>
      <c r="B27" s="125">
        <v>48</v>
      </c>
      <c r="C27" s="125">
        <v>418</v>
      </c>
      <c r="D27" s="125">
        <v>466</v>
      </c>
    </row>
    <row r="28" spans="1:4" x14ac:dyDescent="0.25">
      <c r="A28" s="24" t="s">
        <v>171</v>
      </c>
      <c r="B28" s="125"/>
      <c r="C28" s="125"/>
      <c r="D28" s="125">
        <v>195</v>
      </c>
    </row>
    <row r="29" spans="1:4" x14ac:dyDescent="0.25">
      <c r="A29" s="24" t="s">
        <v>52</v>
      </c>
      <c r="B29" s="125">
        <v>42</v>
      </c>
      <c r="C29" s="125">
        <v>50</v>
      </c>
      <c r="D29" s="125">
        <v>150</v>
      </c>
    </row>
    <row r="30" spans="1:4" x14ac:dyDescent="0.25">
      <c r="A30" s="24" t="s">
        <v>54</v>
      </c>
      <c r="B30" s="125">
        <v>15</v>
      </c>
      <c r="C30" s="125">
        <v>349</v>
      </c>
      <c r="D30" s="125">
        <v>572</v>
      </c>
    </row>
    <row r="31" spans="1:4" x14ac:dyDescent="0.25">
      <c r="A31" s="24" t="s">
        <v>56</v>
      </c>
      <c r="B31" s="125">
        <v>452</v>
      </c>
      <c r="C31" s="125">
        <v>1105</v>
      </c>
      <c r="D31" s="125">
        <v>1557</v>
      </c>
    </row>
    <row r="32" spans="1:4" x14ac:dyDescent="0.25">
      <c r="A32" s="24" t="s">
        <v>61</v>
      </c>
      <c r="B32" s="125">
        <v>41</v>
      </c>
      <c r="C32" s="125">
        <v>130</v>
      </c>
      <c r="D32" s="125">
        <v>708</v>
      </c>
    </row>
    <row r="33" spans="1:4" x14ac:dyDescent="0.25">
      <c r="A33" s="24" t="s">
        <v>64</v>
      </c>
      <c r="B33" s="125">
        <v>120</v>
      </c>
      <c r="C33" s="125">
        <v>218</v>
      </c>
      <c r="D33" s="125">
        <v>354</v>
      </c>
    </row>
    <row r="34" spans="1:4" x14ac:dyDescent="0.25">
      <c r="A34" s="24" t="s">
        <v>66</v>
      </c>
      <c r="B34" s="125">
        <v>536</v>
      </c>
      <c r="C34" s="125">
        <v>854</v>
      </c>
      <c r="D34" s="125">
        <v>1829</v>
      </c>
    </row>
    <row r="35" spans="1:4" x14ac:dyDescent="0.25">
      <c r="A35" s="24" t="s">
        <v>219</v>
      </c>
      <c r="B35" s="125">
        <v>3962</v>
      </c>
      <c r="C35" s="125">
        <v>10277</v>
      </c>
      <c r="D35" s="125">
        <v>21274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21"/>
  <sheetViews>
    <sheetView rightToLeft="1" workbookViewId="0">
      <selection activeCell="I37" sqref="I37"/>
    </sheetView>
  </sheetViews>
  <sheetFormatPr defaultRowHeight="13.8" x14ac:dyDescent="0.25"/>
  <sheetData>
    <row r="1" spans="1:2" ht="27.6" x14ac:dyDescent="0.25">
      <c r="A1" s="10" t="s">
        <v>1</v>
      </c>
      <c r="B1" s="10" t="s">
        <v>2</v>
      </c>
    </row>
    <row r="2" spans="1:2" x14ac:dyDescent="0.25">
      <c r="A2" s="7" t="s">
        <v>197</v>
      </c>
      <c r="B2" s="7" t="s">
        <v>48</v>
      </c>
    </row>
    <row r="3" spans="1:2" x14ac:dyDescent="0.25">
      <c r="A3" s="7" t="s">
        <v>197</v>
      </c>
      <c r="B3" s="7" t="s">
        <v>200</v>
      </c>
    </row>
    <row r="4" spans="1:2" x14ac:dyDescent="0.25">
      <c r="A4" s="6" t="s">
        <v>72</v>
      </c>
      <c r="B4" s="6" t="s">
        <v>128</v>
      </c>
    </row>
    <row r="5" spans="1:2" x14ac:dyDescent="0.25">
      <c r="A5" s="6" t="s">
        <v>72</v>
      </c>
      <c r="B5" s="6" t="s">
        <v>73</v>
      </c>
    </row>
    <row r="6" spans="1:2" x14ac:dyDescent="0.25">
      <c r="A6" s="6" t="s">
        <v>72</v>
      </c>
      <c r="B6" s="6" t="s">
        <v>74</v>
      </c>
    </row>
    <row r="7" spans="1:2" x14ac:dyDescent="0.25">
      <c r="A7" s="6" t="s">
        <v>72</v>
      </c>
      <c r="B7" s="6" t="s">
        <v>146</v>
      </c>
    </row>
    <row r="8" spans="1:2" x14ac:dyDescent="0.25">
      <c r="A8" s="9" t="s">
        <v>75</v>
      </c>
      <c r="B8" s="7" t="s">
        <v>76</v>
      </c>
    </row>
    <row r="9" spans="1:2" x14ac:dyDescent="0.25">
      <c r="A9" s="9" t="s">
        <v>199</v>
      </c>
      <c r="B9" s="7" t="s">
        <v>200</v>
      </c>
    </row>
    <row r="10" spans="1:2" x14ac:dyDescent="0.25">
      <c r="A10" s="6" t="s">
        <v>5</v>
      </c>
      <c r="B10" s="6" t="s">
        <v>122</v>
      </c>
    </row>
    <row r="11" spans="1:2" x14ac:dyDescent="0.25">
      <c r="A11" s="6" t="s">
        <v>5</v>
      </c>
      <c r="B11" s="6" t="s">
        <v>151</v>
      </c>
    </row>
    <row r="12" spans="1:2" x14ac:dyDescent="0.25">
      <c r="A12" s="6" t="s">
        <v>5</v>
      </c>
      <c r="B12" s="6" t="s">
        <v>145</v>
      </c>
    </row>
    <row r="13" spans="1:2" x14ac:dyDescent="0.25">
      <c r="A13" s="7" t="s">
        <v>5</v>
      </c>
      <c r="B13" s="7" t="s">
        <v>6</v>
      </c>
    </row>
    <row r="14" spans="1:2" x14ac:dyDescent="0.25">
      <c r="A14" s="7" t="s">
        <v>5</v>
      </c>
      <c r="B14" s="7" t="s">
        <v>131</v>
      </c>
    </row>
    <row r="15" spans="1:2" x14ac:dyDescent="0.25">
      <c r="A15" s="9" t="s">
        <v>5</v>
      </c>
      <c r="B15" s="7" t="s">
        <v>224</v>
      </c>
    </row>
    <row r="16" spans="1:2" x14ac:dyDescent="0.25">
      <c r="A16" s="6" t="s">
        <v>5</v>
      </c>
      <c r="B16" s="6" t="s">
        <v>136</v>
      </c>
    </row>
    <row r="17" spans="1:2" x14ac:dyDescent="0.25">
      <c r="A17" s="7" t="s">
        <v>5</v>
      </c>
      <c r="B17" s="7" t="s">
        <v>258</v>
      </c>
    </row>
    <row r="18" spans="1:2" x14ac:dyDescent="0.25">
      <c r="A18" s="6" t="s">
        <v>5</v>
      </c>
      <c r="B18" s="6" t="s">
        <v>125</v>
      </c>
    </row>
    <row r="19" spans="1:2" x14ac:dyDescent="0.25">
      <c r="A19" s="9" t="s">
        <v>5</v>
      </c>
      <c r="B19" s="11" t="s">
        <v>223</v>
      </c>
    </row>
    <row r="20" spans="1:2" x14ac:dyDescent="0.25">
      <c r="A20" s="7" t="s">
        <v>5</v>
      </c>
      <c r="B20" s="7" t="s">
        <v>100</v>
      </c>
    </row>
    <row r="21" spans="1:2" x14ac:dyDescent="0.25">
      <c r="A21" s="6" t="s">
        <v>5</v>
      </c>
      <c r="B21" s="6" t="s">
        <v>141</v>
      </c>
    </row>
    <row r="22" spans="1:2" x14ac:dyDescent="0.25">
      <c r="A22" s="7" t="s">
        <v>5</v>
      </c>
      <c r="B22" s="7" t="s">
        <v>257</v>
      </c>
    </row>
    <row r="23" spans="1:2" x14ac:dyDescent="0.25">
      <c r="A23" s="6" t="s">
        <v>5</v>
      </c>
      <c r="B23" s="6" t="s">
        <v>175</v>
      </c>
    </row>
    <row r="24" spans="1:2" x14ac:dyDescent="0.25">
      <c r="A24" s="9" t="s">
        <v>111</v>
      </c>
      <c r="B24" s="7" t="s">
        <v>99</v>
      </c>
    </row>
    <row r="25" spans="1:2" x14ac:dyDescent="0.25">
      <c r="A25" s="7" t="s">
        <v>111</v>
      </c>
      <c r="B25" s="7" t="s">
        <v>232</v>
      </c>
    </row>
    <row r="26" spans="1:2" x14ac:dyDescent="0.25">
      <c r="A26" s="6" t="s">
        <v>8</v>
      </c>
      <c r="B26" s="6" t="s">
        <v>134</v>
      </c>
    </row>
    <row r="27" spans="1:2" x14ac:dyDescent="0.25">
      <c r="A27" s="7" t="s">
        <v>8</v>
      </c>
      <c r="B27" s="7" t="s">
        <v>359</v>
      </c>
    </row>
    <row r="28" spans="1:2" x14ac:dyDescent="0.25">
      <c r="A28" s="7" t="s">
        <v>8</v>
      </c>
      <c r="B28" s="7" t="s">
        <v>261</v>
      </c>
    </row>
    <row r="29" spans="1:2" x14ac:dyDescent="0.25">
      <c r="A29" s="7" t="s">
        <v>8</v>
      </c>
      <c r="B29" s="7" t="s">
        <v>182</v>
      </c>
    </row>
    <row r="30" spans="1:2" x14ac:dyDescent="0.25">
      <c r="A30" s="7" t="s">
        <v>8</v>
      </c>
      <c r="B30" s="20" t="s">
        <v>130</v>
      </c>
    </row>
    <row r="31" spans="1:2" x14ac:dyDescent="0.25">
      <c r="A31" s="11" t="s">
        <v>8</v>
      </c>
      <c r="B31" s="7" t="s">
        <v>9</v>
      </c>
    </row>
    <row r="32" spans="1:2" x14ac:dyDescent="0.25">
      <c r="A32" s="6" t="s">
        <v>78</v>
      </c>
      <c r="B32" s="6" t="s">
        <v>262</v>
      </c>
    </row>
    <row r="33" spans="1:2" x14ac:dyDescent="0.25">
      <c r="A33" s="6" t="s">
        <v>78</v>
      </c>
      <c r="B33" s="6" t="s">
        <v>79</v>
      </c>
    </row>
    <row r="34" spans="1:2" x14ac:dyDescent="0.25">
      <c r="A34" s="6" t="s">
        <v>78</v>
      </c>
      <c r="B34" s="6" t="s">
        <v>15</v>
      </c>
    </row>
    <row r="35" spans="1:2" x14ac:dyDescent="0.25">
      <c r="A35" s="6" t="s">
        <v>11</v>
      </c>
      <c r="B35" s="6" t="s">
        <v>12</v>
      </c>
    </row>
    <row r="36" spans="1:2" x14ac:dyDescent="0.25">
      <c r="A36" s="9" t="s">
        <v>13</v>
      </c>
      <c r="B36" s="9" t="s">
        <v>225</v>
      </c>
    </row>
    <row r="37" spans="1:2" x14ac:dyDescent="0.25">
      <c r="A37" s="6" t="s">
        <v>13</v>
      </c>
      <c r="B37" s="6" t="s">
        <v>80</v>
      </c>
    </row>
    <row r="38" spans="1:2" x14ac:dyDescent="0.25">
      <c r="A38" s="7" t="s">
        <v>13</v>
      </c>
      <c r="B38" s="7" t="s">
        <v>373</v>
      </c>
    </row>
    <row r="39" spans="1:2" x14ac:dyDescent="0.25">
      <c r="A39" s="7" t="s">
        <v>13</v>
      </c>
      <c r="B39" s="7" t="s">
        <v>16</v>
      </c>
    </row>
    <row r="40" spans="1:2" x14ac:dyDescent="0.25">
      <c r="A40" s="12" t="s">
        <v>10</v>
      </c>
      <c r="B40" s="12" t="s">
        <v>17</v>
      </c>
    </row>
    <row r="41" spans="1:2" x14ac:dyDescent="0.25">
      <c r="A41" s="6" t="s">
        <v>10</v>
      </c>
      <c r="B41" s="6" t="s">
        <v>18</v>
      </c>
    </row>
    <row r="42" spans="1:2" x14ac:dyDescent="0.25">
      <c r="A42" s="12" t="s">
        <v>10</v>
      </c>
      <c r="B42" s="12" t="s">
        <v>19</v>
      </c>
    </row>
    <row r="43" spans="1:2" x14ac:dyDescent="0.25">
      <c r="A43" s="6" t="s">
        <v>10</v>
      </c>
      <c r="B43" s="6" t="s">
        <v>148</v>
      </c>
    </row>
    <row r="44" spans="1:2" x14ac:dyDescent="0.25">
      <c r="A44" s="6" t="s">
        <v>10</v>
      </c>
      <c r="B44" s="6" t="s">
        <v>21</v>
      </c>
    </row>
    <row r="45" spans="1:2" x14ac:dyDescent="0.25">
      <c r="A45" s="7" t="s">
        <v>10</v>
      </c>
      <c r="B45" s="7" t="s">
        <v>374</v>
      </c>
    </row>
    <row r="46" spans="1:2" x14ac:dyDescent="0.25">
      <c r="A46" s="9" t="s">
        <v>10</v>
      </c>
      <c r="B46" s="7" t="s">
        <v>202</v>
      </c>
    </row>
    <row r="47" spans="1:2" x14ac:dyDescent="0.25">
      <c r="A47" s="7" t="s">
        <v>22</v>
      </c>
      <c r="B47" s="7" t="s">
        <v>23</v>
      </c>
    </row>
    <row r="48" spans="1:2" x14ac:dyDescent="0.25">
      <c r="A48" s="6" t="s">
        <v>22</v>
      </c>
      <c r="B48" s="7" t="s">
        <v>109</v>
      </c>
    </row>
    <row r="49" spans="1:2" x14ac:dyDescent="0.25">
      <c r="A49" s="7" t="s">
        <v>22</v>
      </c>
      <c r="B49" s="7" t="s">
        <v>204</v>
      </c>
    </row>
    <row r="50" spans="1:2" x14ac:dyDescent="0.25">
      <c r="A50" s="6" t="s">
        <v>22</v>
      </c>
      <c r="B50" s="6" t="s">
        <v>81</v>
      </c>
    </row>
    <row r="51" spans="1:2" x14ac:dyDescent="0.25">
      <c r="A51" s="7" t="s">
        <v>98</v>
      </c>
      <c r="B51" s="7" t="s">
        <v>375</v>
      </c>
    </row>
    <row r="52" spans="1:2" x14ac:dyDescent="0.25">
      <c r="A52" s="16" t="s">
        <v>24</v>
      </c>
      <c r="B52" s="14" t="s">
        <v>105</v>
      </c>
    </row>
    <row r="53" spans="1:2" x14ac:dyDescent="0.25">
      <c r="A53" s="9" t="s">
        <v>24</v>
      </c>
      <c r="B53" s="7" t="s">
        <v>82</v>
      </c>
    </row>
    <row r="54" spans="1:2" x14ac:dyDescent="0.25">
      <c r="A54" s="7" t="s">
        <v>24</v>
      </c>
      <c r="B54" s="7" t="s">
        <v>106</v>
      </c>
    </row>
    <row r="55" spans="1:2" x14ac:dyDescent="0.25">
      <c r="A55" s="7" t="s">
        <v>24</v>
      </c>
      <c r="B55" s="7" t="s">
        <v>27</v>
      </c>
    </row>
    <row r="56" spans="1:2" x14ac:dyDescent="0.25">
      <c r="A56" s="7" t="s">
        <v>24</v>
      </c>
      <c r="B56" s="7" t="s">
        <v>226</v>
      </c>
    </row>
    <row r="57" spans="1:2" x14ac:dyDescent="0.25">
      <c r="A57" s="7" t="s">
        <v>83</v>
      </c>
      <c r="B57" s="9" t="s">
        <v>112</v>
      </c>
    </row>
    <row r="58" spans="1:2" x14ac:dyDescent="0.25">
      <c r="A58" s="7" t="s">
        <v>83</v>
      </c>
      <c r="B58" s="9" t="s">
        <v>246</v>
      </c>
    </row>
    <row r="59" spans="1:2" x14ac:dyDescent="0.25">
      <c r="A59" s="7" t="s">
        <v>83</v>
      </c>
      <c r="B59" s="9" t="s">
        <v>193</v>
      </c>
    </row>
    <row r="60" spans="1:2" x14ac:dyDescent="0.25">
      <c r="A60" s="7" t="s">
        <v>83</v>
      </c>
      <c r="B60" s="9" t="s">
        <v>247</v>
      </c>
    </row>
    <row r="61" spans="1:2" x14ac:dyDescent="0.25">
      <c r="A61" s="7" t="s">
        <v>83</v>
      </c>
      <c r="B61" s="9" t="s">
        <v>110</v>
      </c>
    </row>
    <row r="62" spans="1:2" x14ac:dyDescent="0.25">
      <c r="A62" s="6" t="s">
        <v>29</v>
      </c>
      <c r="B62" s="6" t="s">
        <v>129</v>
      </c>
    </row>
    <row r="63" spans="1:2" x14ac:dyDescent="0.25">
      <c r="A63" s="7" t="s">
        <v>233</v>
      </c>
      <c r="B63" s="7" t="s">
        <v>235</v>
      </c>
    </row>
    <row r="64" spans="1:2" x14ac:dyDescent="0.25">
      <c r="A64" s="7" t="s">
        <v>233</v>
      </c>
      <c r="B64" s="7" t="s">
        <v>234</v>
      </c>
    </row>
    <row r="65" spans="1:2" x14ac:dyDescent="0.25">
      <c r="A65" s="6" t="s">
        <v>31</v>
      </c>
      <c r="B65" s="6" t="s">
        <v>32</v>
      </c>
    </row>
    <row r="66" spans="1:2" x14ac:dyDescent="0.25">
      <c r="A66" s="15" t="s">
        <v>36</v>
      </c>
      <c r="B66" s="9" t="s">
        <v>37</v>
      </c>
    </row>
    <row r="67" spans="1:2" x14ac:dyDescent="0.25">
      <c r="A67" s="12" t="s">
        <v>39</v>
      </c>
      <c r="B67" s="12" t="s">
        <v>40</v>
      </c>
    </row>
    <row r="68" spans="1:2" x14ac:dyDescent="0.25">
      <c r="A68" s="7" t="s">
        <v>39</v>
      </c>
      <c r="B68" s="7" t="s">
        <v>123</v>
      </c>
    </row>
    <row r="69" spans="1:2" x14ac:dyDescent="0.25">
      <c r="A69" s="6" t="s">
        <v>39</v>
      </c>
      <c r="B69" s="7" t="s">
        <v>158</v>
      </c>
    </row>
    <row r="70" spans="1:2" x14ac:dyDescent="0.25">
      <c r="A70" s="12" t="s">
        <v>39</v>
      </c>
      <c r="B70" s="17" t="s">
        <v>107</v>
      </c>
    </row>
    <row r="71" spans="1:2" x14ac:dyDescent="0.25">
      <c r="A71" s="7" t="s">
        <v>39</v>
      </c>
      <c r="B71" s="7" t="s">
        <v>227</v>
      </c>
    </row>
    <row r="72" spans="1:2" x14ac:dyDescent="0.25">
      <c r="A72" s="7" t="s">
        <v>39</v>
      </c>
      <c r="B72" s="20" t="s">
        <v>205</v>
      </c>
    </row>
    <row r="73" spans="1:2" x14ac:dyDescent="0.25">
      <c r="A73" s="6" t="s">
        <v>39</v>
      </c>
      <c r="B73" s="6" t="s">
        <v>114</v>
      </c>
    </row>
    <row r="74" spans="1:2" x14ac:dyDescent="0.25">
      <c r="A74" s="6" t="s">
        <v>42</v>
      </c>
      <c r="B74" s="6" t="s">
        <v>43</v>
      </c>
    </row>
    <row r="75" spans="1:2" x14ac:dyDescent="0.25">
      <c r="A75" s="7" t="s">
        <v>42</v>
      </c>
      <c r="B75" s="7" t="s">
        <v>166</v>
      </c>
    </row>
    <row r="76" spans="1:2" x14ac:dyDescent="0.25">
      <c r="A76" s="7" t="s">
        <v>42</v>
      </c>
      <c r="B76" s="7" t="s">
        <v>208</v>
      </c>
    </row>
    <row r="77" spans="1:2" x14ac:dyDescent="0.25">
      <c r="A77" s="7" t="s">
        <v>42</v>
      </c>
      <c r="B77" s="7" t="s">
        <v>155</v>
      </c>
    </row>
    <row r="78" spans="1:2" x14ac:dyDescent="0.25">
      <c r="A78" s="7" t="s">
        <v>42</v>
      </c>
      <c r="B78" s="7" t="s">
        <v>156</v>
      </c>
    </row>
    <row r="79" spans="1:2" x14ac:dyDescent="0.25">
      <c r="A79" s="7" t="s">
        <v>44</v>
      </c>
      <c r="B79" s="11" t="s">
        <v>89</v>
      </c>
    </row>
    <row r="80" spans="1:2" x14ac:dyDescent="0.25">
      <c r="A80" s="7" t="s">
        <v>44</v>
      </c>
      <c r="B80" s="7" t="s">
        <v>264</v>
      </c>
    </row>
    <row r="81" spans="1:2" x14ac:dyDescent="0.25">
      <c r="A81" s="7" t="s">
        <v>44</v>
      </c>
      <c r="B81" s="7" t="s">
        <v>376</v>
      </c>
    </row>
    <row r="82" spans="1:2" x14ac:dyDescent="0.25">
      <c r="A82" s="7" t="s">
        <v>44</v>
      </c>
      <c r="B82" s="7" t="s">
        <v>229</v>
      </c>
    </row>
    <row r="83" spans="1:2" x14ac:dyDescent="0.25">
      <c r="A83" s="7" t="s">
        <v>44</v>
      </c>
      <c r="B83" s="7" t="s">
        <v>228</v>
      </c>
    </row>
    <row r="84" spans="1:2" x14ac:dyDescent="0.25">
      <c r="A84" s="7" t="s">
        <v>44</v>
      </c>
      <c r="B84" s="7" t="s">
        <v>49</v>
      </c>
    </row>
    <row r="85" spans="1:2" x14ac:dyDescent="0.25">
      <c r="A85" s="9" t="s">
        <v>44</v>
      </c>
      <c r="B85" s="7" t="s">
        <v>209</v>
      </c>
    </row>
    <row r="86" spans="1:2" x14ac:dyDescent="0.25">
      <c r="A86" s="9" t="s">
        <v>44</v>
      </c>
      <c r="B86" s="6" t="s">
        <v>120</v>
      </c>
    </row>
    <row r="87" spans="1:2" x14ac:dyDescent="0.25">
      <c r="A87" s="7" t="s">
        <v>44</v>
      </c>
      <c r="B87" s="7" t="s">
        <v>50</v>
      </c>
    </row>
    <row r="88" spans="1:2" x14ac:dyDescent="0.25">
      <c r="A88" s="6" t="s">
        <v>152</v>
      </c>
      <c r="B88" s="6" t="s">
        <v>153</v>
      </c>
    </row>
    <row r="89" spans="1:2" x14ac:dyDescent="0.25">
      <c r="A89" s="7" t="s">
        <v>90</v>
      </c>
      <c r="B89" s="7" t="s">
        <v>230</v>
      </c>
    </row>
    <row r="90" spans="1:2" x14ac:dyDescent="0.25">
      <c r="A90" s="6" t="s">
        <v>91</v>
      </c>
      <c r="B90" s="6" t="s">
        <v>88</v>
      </c>
    </row>
    <row r="91" spans="1:2" x14ac:dyDescent="0.25">
      <c r="A91" s="6" t="s">
        <v>52</v>
      </c>
      <c r="B91" s="12" t="s">
        <v>97</v>
      </c>
    </row>
    <row r="92" spans="1:2" x14ac:dyDescent="0.25">
      <c r="A92" s="7" t="s">
        <v>52</v>
      </c>
      <c r="B92" s="7" t="s">
        <v>53</v>
      </c>
    </row>
    <row r="93" spans="1:2" x14ac:dyDescent="0.25">
      <c r="A93" s="6" t="s">
        <v>54</v>
      </c>
      <c r="B93" s="6" t="s">
        <v>55</v>
      </c>
    </row>
    <row r="94" spans="1:2" x14ac:dyDescent="0.25">
      <c r="A94" s="6" t="s">
        <v>54</v>
      </c>
      <c r="B94" s="6" t="s">
        <v>149</v>
      </c>
    </row>
    <row r="95" spans="1:2" x14ac:dyDescent="0.25">
      <c r="A95" s="19" t="s">
        <v>54</v>
      </c>
      <c r="B95" s="20" t="s">
        <v>92</v>
      </c>
    </row>
    <row r="96" spans="1:2" x14ac:dyDescent="0.25">
      <c r="A96" s="7" t="s">
        <v>54</v>
      </c>
      <c r="B96" s="7" t="s">
        <v>268</v>
      </c>
    </row>
    <row r="97" spans="1:2" x14ac:dyDescent="0.25">
      <c r="A97" s="7" t="s">
        <v>56</v>
      </c>
      <c r="B97" s="7" t="s">
        <v>93</v>
      </c>
    </row>
    <row r="98" spans="1:2" x14ac:dyDescent="0.25">
      <c r="A98" s="6" t="s">
        <v>56</v>
      </c>
      <c r="B98" s="6" t="s">
        <v>132</v>
      </c>
    </row>
    <row r="99" spans="1:2" x14ac:dyDescent="0.25">
      <c r="A99" s="6" t="s">
        <v>56</v>
      </c>
      <c r="B99" s="6" t="s">
        <v>57</v>
      </c>
    </row>
    <row r="100" spans="1:2" x14ac:dyDescent="0.25">
      <c r="A100" s="6" t="s">
        <v>56</v>
      </c>
      <c r="B100" s="6" t="s">
        <v>183</v>
      </c>
    </row>
    <row r="101" spans="1:2" x14ac:dyDescent="0.25">
      <c r="A101" s="6" t="s">
        <v>56</v>
      </c>
      <c r="B101" s="6" t="s">
        <v>140</v>
      </c>
    </row>
    <row r="102" spans="1:2" x14ac:dyDescent="0.25">
      <c r="A102" s="6" t="s">
        <v>56</v>
      </c>
      <c r="B102" s="6" t="s">
        <v>139</v>
      </c>
    </row>
    <row r="103" spans="1:2" x14ac:dyDescent="0.25">
      <c r="A103" s="6" t="s">
        <v>56</v>
      </c>
      <c r="B103" s="6" t="s">
        <v>142</v>
      </c>
    </row>
    <row r="104" spans="1:2" x14ac:dyDescent="0.25">
      <c r="A104" s="6" t="s">
        <v>56</v>
      </c>
      <c r="B104" s="6" t="s">
        <v>137</v>
      </c>
    </row>
    <row r="105" spans="1:2" x14ac:dyDescent="0.25">
      <c r="A105" s="6" t="s">
        <v>56</v>
      </c>
      <c r="B105" s="6" t="s">
        <v>59</v>
      </c>
    </row>
    <row r="106" spans="1:2" x14ac:dyDescent="0.25">
      <c r="A106" s="7" t="s">
        <v>61</v>
      </c>
      <c r="B106" s="7" t="s">
        <v>108</v>
      </c>
    </row>
    <row r="107" spans="1:2" x14ac:dyDescent="0.25">
      <c r="A107" s="6" t="s">
        <v>61</v>
      </c>
      <c r="B107" s="6" t="s">
        <v>147</v>
      </c>
    </row>
    <row r="108" spans="1:2" x14ac:dyDescent="0.25">
      <c r="A108" s="6" t="s">
        <v>61</v>
      </c>
      <c r="B108" s="6" t="s">
        <v>150</v>
      </c>
    </row>
    <row r="109" spans="1:2" x14ac:dyDescent="0.25">
      <c r="A109" s="7" t="s">
        <v>61</v>
      </c>
      <c r="B109" s="7" t="s">
        <v>62</v>
      </c>
    </row>
    <row r="110" spans="1:2" x14ac:dyDescent="0.25">
      <c r="A110" s="6" t="s">
        <v>64</v>
      </c>
      <c r="B110" s="6" t="s">
        <v>65</v>
      </c>
    </row>
    <row r="111" spans="1:2" x14ac:dyDescent="0.25">
      <c r="A111" s="6" t="s">
        <v>64</v>
      </c>
      <c r="B111" s="6" t="s">
        <v>71</v>
      </c>
    </row>
    <row r="112" spans="1:2" x14ac:dyDescent="0.25">
      <c r="A112" s="6" t="s">
        <v>66</v>
      </c>
      <c r="B112" s="6" t="s">
        <v>143</v>
      </c>
    </row>
    <row r="113" spans="1:2" x14ac:dyDescent="0.25">
      <c r="A113" s="7" t="s">
        <v>66</v>
      </c>
      <c r="B113" s="7" t="s">
        <v>270</v>
      </c>
    </row>
    <row r="114" spans="1:2" x14ac:dyDescent="0.25">
      <c r="A114" s="6" t="s">
        <v>66</v>
      </c>
      <c r="B114" s="6" t="s">
        <v>67</v>
      </c>
    </row>
    <row r="115" spans="1:2" x14ac:dyDescent="0.25">
      <c r="A115" s="7" t="s">
        <v>66</v>
      </c>
      <c r="B115" s="7" t="s">
        <v>231</v>
      </c>
    </row>
    <row r="116" spans="1:2" x14ac:dyDescent="0.25">
      <c r="A116" s="7" t="s">
        <v>66</v>
      </c>
      <c r="B116" s="7" t="s">
        <v>160</v>
      </c>
    </row>
    <row r="117" spans="1:2" x14ac:dyDescent="0.25">
      <c r="A117" s="9" t="s">
        <v>66</v>
      </c>
      <c r="B117" s="7" t="s">
        <v>164</v>
      </c>
    </row>
    <row r="118" spans="1:2" x14ac:dyDescent="0.25">
      <c r="A118" s="7" t="s">
        <v>66</v>
      </c>
      <c r="B118" s="7" t="s">
        <v>69</v>
      </c>
    </row>
    <row r="119" spans="1:2" x14ac:dyDescent="0.25">
      <c r="A119" s="7" t="s">
        <v>66</v>
      </c>
      <c r="B119" s="7" t="s">
        <v>161</v>
      </c>
    </row>
    <row r="120" spans="1:2" x14ac:dyDescent="0.25">
      <c r="A120" s="7" t="s">
        <v>66</v>
      </c>
      <c r="B120" s="7" t="s">
        <v>70</v>
      </c>
    </row>
    <row r="121" spans="1:2" x14ac:dyDescent="0.25">
      <c r="A121" s="6" t="s">
        <v>66</v>
      </c>
      <c r="B121" s="6" t="s">
        <v>157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425"/>
  <sheetViews>
    <sheetView rightToLeft="1" topLeftCell="A178" workbookViewId="0">
      <selection activeCell="B1" sqref="B1"/>
    </sheetView>
  </sheetViews>
  <sheetFormatPr defaultRowHeight="13.8" x14ac:dyDescent="0.25"/>
  <sheetData>
    <row r="1" spans="1:2" ht="55.2" x14ac:dyDescent="0.25">
      <c r="A1" s="2" t="s">
        <v>3</v>
      </c>
      <c r="B1" s="1" t="s">
        <v>388</v>
      </c>
    </row>
    <row r="2" spans="1:2" x14ac:dyDescent="0.25">
      <c r="A2" s="7">
        <v>7263837</v>
      </c>
      <c r="B2" s="7" t="s">
        <v>7</v>
      </c>
    </row>
    <row r="3" spans="1:2" x14ac:dyDescent="0.25">
      <c r="A3" s="7">
        <v>7267757</v>
      </c>
      <c r="B3" s="7" t="s">
        <v>215</v>
      </c>
    </row>
    <row r="4" spans="1:2" x14ac:dyDescent="0.25">
      <c r="A4" s="7">
        <v>7273974</v>
      </c>
      <c r="B4" s="7" t="s">
        <v>215</v>
      </c>
    </row>
    <row r="5" spans="1:2" x14ac:dyDescent="0.25">
      <c r="A5" s="7">
        <v>7273975</v>
      </c>
      <c r="B5" s="7" t="s">
        <v>215</v>
      </c>
    </row>
    <row r="6" spans="1:2" x14ac:dyDescent="0.25">
      <c r="A6" s="7">
        <v>7263121</v>
      </c>
      <c r="B6" s="7" t="s">
        <v>215</v>
      </c>
    </row>
    <row r="7" spans="1:2" x14ac:dyDescent="0.25">
      <c r="A7" s="7">
        <v>7263121</v>
      </c>
      <c r="B7" s="7" t="s">
        <v>215</v>
      </c>
    </row>
    <row r="8" spans="1:2" x14ac:dyDescent="0.25">
      <c r="A8" s="7">
        <v>7263121</v>
      </c>
      <c r="B8" s="7" t="s">
        <v>215</v>
      </c>
    </row>
    <row r="9" spans="1:2" x14ac:dyDescent="0.25">
      <c r="A9" s="7">
        <v>7291617</v>
      </c>
      <c r="B9" s="7" t="s">
        <v>7</v>
      </c>
    </row>
    <row r="10" spans="1:2" x14ac:dyDescent="0.25">
      <c r="A10" s="7">
        <v>7313617</v>
      </c>
      <c r="B10" s="7" t="s">
        <v>7</v>
      </c>
    </row>
    <row r="11" spans="1:2" x14ac:dyDescent="0.25">
      <c r="A11" s="7">
        <v>7318311</v>
      </c>
      <c r="B11" s="7" t="s">
        <v>7</v>
      </c>
    </row>
    <row r="12" spans="1:2" x14ac:dyDescent="0.25">
      <c r="A12" s="7">
        <v>7268373</v>
      </c>
      <c r="B12" s="7" t="s">
        <v>215</v>
      </c>
    </row>
    <row r="13" spans="1:2" x14ac:dyDescent="0.25">
      <c r="A13" s="7">
        <v>7318320</v>
      </c>
      <c r="B13" s="7" t="s">
        <v>7</v>
      </c>
    </row>
    <row r="14" spans="1:2" x14ac:dyDescent="0.25">
      <c r="A14" s="7">
        <v>7367155</v>
      </c>
      <c r="B14" s="7" t="s">
        <v>215</v>
      </c>
    </row>
    <row r="15" spans="1:2" x14ac:dyDescent="0.25">
      <c r="A15" s="7">
        <v>7368188</v>
      </c>
      <c r="B15" s="7" t="s">
        <v>215</v>
      </c>
    </row>
    <row r="16" spans="1:2" x14ac:dyDescent="0.25">
      <c r="A16" s="7">
        <v>7368209</v>
      </c>
      <c r="B16" s="7" t="s">
        <v>215</v>
      </c>
    </row>
    <row r="17" spans="1:2" x14ac:dyDescent="0.25">
      <c r="A17" s="7">
        <v>7268373</v>
      </c>
      <c r="B17" s="7" t="s">
        <v>215</v>
      </c>
    </row>
    <row r="18" spans="1:2" x14ac:dyDescent="0.25">
      <c r="A18" s="7">
        <v>7430979</v>
      </c>
      <c r="B18" s="7" t="s">
        <v>215</v>
      </c>
    </row>
    <row r="19" spans="1:2" x14ac:dyDescent="0.25">
      <c r="A19" s="7">
        <v>7448894</v>
      </c>
      <c r="B19" s="7" t="s">
        <v>7</v>
      </c>
    </row>
    <row r="20" spans="1:2" x14ac:dyDescent="0.25">
      <c r="A20" s="7">
        <v>7451358</v>
      </c>
      <c r="B20" s="7" t="s">
        <v>7</v>
      </c>
    </row>
    <row r="21" spans="1:2" x14ac:dyDescent="0.25">
      <c r="A21" s="7">
        <v>7451634</v>
      </c>
      <c r="B21" s="7" t="s">
        <v>215</v>
      </c>
    </row>
    <row r="22" spans="1:2" x14ac:dyDescent="0.25">
      <c r="A22" s="7">
        <v>7454689</v>
      </c>
      <c r="B22" s="7" t="s">
        <v>215</v>
      </c>
    </row>
    <row r="23" spans="1:2" x14ac:dyDescent="0.25">
      <c r="A23" s="7">
        <v>7454703</v>
      </c>
      <c r="B23" s="7" t="s">
        <v>7</v>
      </c>
    </row>
    <row r="24" spans="1:2" x14ac:dyDescent="0.25">
      <c r="A24" s="7">
        <v>7454714</v>
      </c>
      <c r="B24" s="7" t="s">
        <v>215</v>
      </c>
    </row>
    <row r="25" spans="1:2" x14ac:dyDescent="0.25">
      <c r="A25" s="7">
        <v>7454722</v>
      </c>
      <c r="B25" s="7" t="s">
        <v>215</v>
      </c>
    </row>
    <row r="26" spans="1:2" x14ac:dyDescent="0.25">
      <c r="A26" s="7">
        <v>7457150</v>
      </c>
      <c r="B26" s="7" t="s">
        <v>7</v>
      </c>
    </row>
    <row r="27" spans="1:2" x14ac:dyDescent="0.25">
      <c r="A27" s="7">
        <v>7457436</v>
      </c>
      <c r="B27" s="7" t="s">
        <v>215</v>
      </c>
    </row>
    <row r="28" spans="1:2" x14ac:dyDescent="0.25">
      <c r="A28" s="7">
        <v>7463290</v>
      </c>
      <c r="B28" s="7" t="s">
        <v>7</v>
      </c>
    </row>
    <row r="29" spans="1:2" x14ac:dyDescent="0.25">
      <c r="A29" s="7">
        <v>7463712</v>
      </c>
      <c r="B29" s="7" t="s">
        <v>7</v>
      </c>
    </row>
    <row r="30" spans="1:2" x14ac:dyDescent="0.25">
      <c r="A30" s="7">
        <v>7464442</v>
      </c>
      <c r="B30" s="7" t="s">
        <v>215</v>
      </c>
    </row>
    <row r="31" spans="1:2" x14ac:dyDescent="0.25">
      <c r="A31" s="7">
        <v>7487360</v>
      </c>
      <c r="B31" s="7" t="s">
        <v>7</v>
      </c>
    </row>
    <row r="32" spans="1:2" x14ac:dyDescent="0.25">
      <c r="A32" s="7">
        <v>7490581</v>
      </c>
      <c r="B32" s="7" t="s">
        <v>215</v>
      </c>
    </row>
    <row r="33" spans="1:2" x14ac:dyDescent="0.25">
      <c r="A33" s="7">
        <v>7490724</v>
      </c>
      <c r="B33" s="7" t="s">
        <v>7</v>
      </c>
    </row>
    <row r="34" spans="1:2" x14ac:dyDescent="0.25">
      <c r="A34" s="7">
        <v>7493671</v>
      </c>
      <c r="B34" s="7" t="s">
        <v>215</v>
      </c>
    </row>
    <row r="35" spans="1:2" x14ac:dyDescent="0.25">
      <c r="A35" s="7">
        <v>7494021</v>
      </c>
      <c r="B35" s="7" t="s">
        <v>215</v>
      </c>
    </row>
    <row r="36" spans="1:2" x14ac:dyDescent="0.25">
      <c r="A36" s="7">
        <v>7497952</v>
      </c>
      <c r="B36" s="7" t="s">
        <v>7</v>
      </c>
    </row>
    <row r="37" spans="1:2" x14ac:dyDescent="0.25">
      <c r="A37" s="7">
        <v>7499295</v>
      </c>
      <c r="B37" s="7" t="s">
        <v>215</v>
      </c>
    </row>
    <row r="38" spans="1:2" x14ac:dyDescent="0.25">
      <c r="A38" s="7">
        <v>7278250</v>
      </c>
      <c r="B38" s="7" t="s">
        <v>7</v>
      </c>
    </row>
    <row r="39" spans="1:2" x14ac:dyDescent="0.25">
      <c r="A39" s="7">
        <v>7278250</v>
      </c>
      <c r="B39" s="7" t="s">
        <v>7</v>
      </c>
    </row>
    <row r="40" spans="1:2" x14ac:dyDescent="0.25">
      <c r="A40" s="7">
        <v>7278250</v>
      </c>
      <c r="B40" s="7" t="s">
        <v>7</v>
      </c>
    </row>
    <row r="41" spans="1:2" x14ac:dyDescent="0.25">
      <c r="A41" s="7">
        <v>7278250</v>
      </c>
      <c r="B41" s="7" t="s">
        <v>7</v>
      </c>
    </row>
    <row r="42" spans="1:2" x14ac:dyDescent="0.25">
      <c r="A42" s="7">
        <v>7514840</v>
      </c>
      <c r="B42" s="7" t="s">
        <v>215</v>
      </c>
    </row>
    <row r="43" spans="1:2" x14ac:dyDescent="0.25">
      <c r="A43" s="7">
        <v>7516892</v>
      </c>
      <c r="B43" s="7" t="s">
        <v>7</v>
      </c>
    </row>
    <row r="44" spans="1:2" x14ac:dyDescent="0.25">
      <c r="A44" s="7">
        <v>7516893</v>
      </c>
      <c r="B44" s="7" t="s">
        <v>7</v>
      </c>
    </row>
    <row r="45" spans="1:2" x14ac:dyDescent="0.25">
      <c r="A45" s="7">
        <v>7516894</v>
      </c>
      <c r="B45" s="7" t="s">
        <v>7</v>
      </c>
    </row>
    <row r="46" spans="1:2" x14ac:dyDescent="0.25">
      <c r="A46" s="7">
        <v>7516899</v>
      </c>
      <c r="B46" s="7" t="s">
        <v>7</v>
      </c>
    </row>
    <row r="47" spans="1:2" x14ac:dyDescent="0.25">
      <c r="A47" s="7">
        <v>7521058</v>
      </c>
      <c r="B47" s="7" t="s">
        <v>215</v>
      </c>
    </row>
    <row r="48" spans="1:2" x14ac:dyDescent="0.25">
      <c r="A48" s="7">
        <v>7521648</v>
      </c>
      <c r="B48" s="7" t="s">
        <v>7</v>
      </c>
    </row>
    <row r="49" spans="1:2" x14ac:dyDescent="0.25">
      <c r="A49" s="7">
        <v>7522991</v>
      </c>
      <c r="B49" s="7" t="s">
        <v>215</v>
      </c>
    </row>
    <row r="50" spans="1:2" x14ac:dyDescent="0.25">
      <c r="A50" s="7">
        <v>7538385</v>
      </c>
      <c r="B50" s="7" t="s">
        <v>7</v>
      </c>
    </row>
    <row r="51" spans="1:2" x14ac:dyDescent="0.25">
      <c r="A51" s="7">
        <v>7278250</v>
      </c>
      <c r="B51" s="7" t="s">
        <v>7</v>
      </c>
    </row>
    <row r="52" spans="1:2" x14ac:dyDescent="0.25">
      <c r="A52" s="7">
        <v>7280985</v>
      </c>
      <c r="B52" s="7" t="s">
        <v>7</v>
      </c>
    </row>
    <row r="53" spans="1:2" x14ac:dyDescent="0.25">
      <c r="A53" s="7">
        <v>7550939</v>
      </c>
      <c r="B53" s="7" t="s">
        <v>215</v>
      </c>
    </row>
    <row r="54" spans="1:2" x14ac:dyDescent="0.25">
      <c r="A54" s="7">
        <v>7550951</v>
      </c>
      <c r="B54" s="7" t="s">
        <v>215</v>
      </c>
    </row>
    <row r="55" spans="1:2" x14ac:dyDescent="0.25">
      <c r="A55" s="7">
        <v>7552595</v>
      </c>
      <c r="B55" s="7" t="s">
        <v>215</v>
      </c>
    </row>
    <row r="56" spans="1:2" x14ac:dyDescent="0.25">
      <c r="A56" s="7">
        <v>7560389</v>
      </c>
      <c r="B56" s="7" t="s">
        <v>7</v>
      </c>
    </row>
    <row r="57" spans="1:2" x14ac:dyDescent="0.25">
      <c r="A57" s="7">
        <v>7561271</v>
      </c>
      <c r="B57" s="7" t="s">
        <v>215</v>
      </c>
    </row>
    <row r="58" spans="1:2" x14ac:dyDescent="0.25">
      <c r="A58" s="7">
        <v>7574180</v>
      </c>
      <c r="B58" s="7" t="s">
        <v>7</v>
      </c>
    </row>
    <row r="59" spans="1:2" x14ac:dyDescent="0.25">
      <c r="A59" s="7">
        <v>7575144</v>
      </c>
      <c r="B59" s="7" t="s">
        <v>7</v>
      </c>
    </row>
    <row r="60" spans="1:2" x14ac:dyDescent="0.25">
      <c r="A60" s="7">
        <v>7578218</v>
      </c>
      <c r="B60" s="7" t="s">
        <v>7</v>
      </c>
    </row>
    <row r="61" spans="1:2" x14ac:dyDescent="0.25">
      <c r="A61" s="7">
        <v>7578219</v>
      </c>
      <c r="B61" s="7" t="s">
        <v>7</v>
      </c>
    </row>
    <row r="62" spans="1:2" x14ac:dyDescent="0.25">
      <c r="A62" s="7">
        <v>7578241</v>
      </c>
      <c r="B62" s="7" t="s">
        <v>7</v>
      </c>
    </row>
    <row r="63" spans="1:2" x14ac:dyDescent="0.25">
      <c r="A63" s="7">
        <v>7582352</v>
      </c>
      <c r="B63" s="7" t="s">
        <v>215</v>
      </c>
    </row>
    <row r="64" spans="1:2" x14ac:dyDescent="0.25">
      <c r="A64" s="7">
        <v>7587310</v>
      </c>
      <c r="B64" s="7" t="s">
        <v>7</v>
      </c>
    </row>
    <row r="65" spans="1:2" x14ac:dyDescent="0.25">
      <c r="A65" s="7">
        <v>7587657</v>
      </c>
      <c r="B65" s="7" t="s">
        <v>7</v>
      </c>
    </row>
    <row r="66" spans="1:2" x14ac:dyDescent="0.25">
      <c r="A66" s="7">
        <v>7587658</v>
      </c>
      <c r="B66" s="7" t="s">
        <v>7</v>
      </c>
    </row>
    <row r="67" spans="1:2" x14ac:dyDescent="0.25">
      <c r="A67" s="7">
        <v>7590775</v>
      </c>
      <c r="B67" s="7" t="s">
        <v>7</v>
      </c>
    </row>
    <row r="68" spans="1:2" x14ac:dyDescent="0.25">
      <c r="A68" s="7">
        <v>7280985</v>
      </c>
      <c r="B68" s="7" t="s">
        <v>7</v>
      </c>
    </row>
    <row r="69" spans="1:2" x14ac:dyDescent="0.25">
      <c r="A69" s="7">
        <v>7280985</v>
      </c>
      <c r="B69" s="7" t="s">
        <v>7</v>
      </c>
    </row>
    <row r="70" spans="1:2" x14ac:dyDescent="0.25">
      <c r="A70" s="7">
        <v>7590782</v>
      </c>
      <c r="B70" s="7" t="s">
        <v>389</v>
      </c>
    </row>
    <row r="71" spans="1:2" x14ac:dyDescent="0.25">
      <c r="A71" s="7">
        <v>7280985</v>
      </c>
      <c r="B71" s="7" t="s">
        <v>7</v>
      </c>
    </row>
    <row r="72" spans="1:2" x14ac:dyDescent="0.25">
      <c r="A72" s="7">
        <v>7280986</v>
      </c>
      <c r="B72" s="7" t="s">
        <v>7</v>
      </c>
    </row>
    <row r="73" spans="1:2" x14ac:dyDescent="0.25">
      <c r="A73" s="7">
        <v>7280986</v>
      </c>
      <c r="B73" s="7" t="s">
        <v>7</v>
      </c>
    </row>
    <row r="74" spans="1:2" x14ac:dyDescent="0.25">
      <c r="A74" s="7">
        <v>7280986</v>
      </c>
      <c r="B74" s="7" t="s">
        <v>7</v>
      </c>
    </row>
    <row r="75" spans="1:2" x14ac:dyDescent="0.25">
      <c r="A75" s="7">
        <v>7591274</v>
      </c>
      <c r="B75" s="7" t="s">
        <v>215</v>
      </c>
    </row>
    <row r="76" spans="1:2" x14ac:dyDescent="0.25">
      <c r="A76" s="7">
        <v>7591275</v>
      </c>
      <c r="B76" s="7" t="s">
        <v>215</v>
      </c>
    </row>
    <row r="77" spans="1:2" x14ac:dyDescent="0.25">
      <c r="A77" s="7">
        <v>7591276</v>
      </c>
      <c r="B77" s="7" t="s">
        <v>215</v>
      </c>
    </row>
    <row r="78" spans="1:2" x14ac:dyDescent="0.25">
      <c r="A78" s="7">
        <v>7591280</v>
      </c>
      <c r="B78" s="7" t="s">
        <v>215</v>
      </c>
    </row>
    <row r="79" spans="1:2" x14ac:dyDescent="0.25">
      <c r="A79" s="7">
        <v>7280986</v>
      </c>
      <c r="B79" s="7" t="s">
        <v>7</v>
      </c>
    </row>
    <row r="80" spans="1:2" x14ac:dyDescent="0.25">
      <c r="A80" s="7">
        <v>7280987</v>
      </c>
      <c r="B80" s="7" t="s">
        <v>7</v>
      </c>
    </row>
    <row r="81" spans="1:2" x14ac:dyDescent="0.25">
      <c r="A81" s="7">
        <v>7280987</v>
      </c>
      <c r="B81" s="7" t="s">
        <v>7</v>
      </c>
    </row>
    <row r="82" spans="1:2" x14ac:dyDescent="0.25">
      <c r="A82" s="7">
        <v>7591844</v>
      </c>
      <c r="B82" s="7" t="s">
        <v>215</v>
      </c>
    </row>
    <row r="83" spans="1:2" x14ac:dyDescent="0.25">
      <c r="A83" s="7">
        <v>7591845</v>
      </c>
      <c r="B83" s="7" t="s">
        <v>215</v>
      </c>
    </row>
    <row r="84" spans="1:2" x14ac:dyDescent="0.25">
      <c r="A84" s="7">
        <v>7591879</v>
      </c>
      <c r="B84" s="7" t="s">
        <v>215</v>
      </c>
    </row>
    <row r="85" spans="1:2" x14ac:dyDescent="0.25">
      <c r="A85" s="7">
        <v>7591887</v>
      </c>
      <c r="B85" s="7" t="s">
        <v>7</v>
      </c>
    </row>
    <row r="86" spans="1:2" x14ac:dyDescent="0.25">
      <c r="A86" s="7">
        <v>7592337</v>
      </c>
      <c r="B86" s="7" t="s">
        <v>7</v>
      </c>
    </row>
    <row r="87" spans="1:2" x14ac:dyDescent="0.25">
      <c r="A87" s="7">
        <v>7592883</v>
      </c>
      <c r="B87" s="7" t="s">
        <v>7</v>
      </c>
    </row>
    <row r="88" spans="1:2" x14ac:dyDescent="0.25">
      <c r="A88" s="7">
        <v>7592979</v>
      </c>
      <c r="B88" s="7" t="s">
        <v>215</v>
      </c>
    </row>
    <row r="89" spans="1:2" x14ac:dyDescent="0.25">
      <c r="A89" s="7">
        <v>7596450</v>
      </c>
      <c r="B89" s="7" t="s">
        <v>7</v>
      </c>
    </row>
    <row r="90" spans="1:2" x14ac:dyDescent="0.25">
      <c r="A90" s="7">
        <v>7598008</v>
      </c>
      <c r="B90" s="7" t="s">
        <v>215</v>
      </c>
    </row>
    <row r="91" spans="1:2" x14ac:dyDescent="0.25">
      <c r="A91" s="7">
        <v>7280987</v>
      </c>
      <c r="B91" s="7" t="s">
        <v>7</v>
      </c>
    </row>
    <row r="92" spans="1:2" x14ac:dyDescent="0.25">
      <c r="A92" s="7">
        <v>7291615</v>
      </c>
      <c r="B92" s="7" t="s">
        <v>7</v>
      </c>
    </row>
    <row r="93" spans="1:2" x14ac:dyDescent="0.25">
      <c r="A93" s="7">
        <v>7291615</v>
      </c>
      <c r="B93" s="7" t="s">
        <v>7</v>
      </c>
    </row>
    <row r="94" spans="1:2" x14ac:dyDescent="0.25">
      <c r="A94" s="7">
        <v>7291615</v>
      </c>
      <c r="B94" s="7" t="s">
        <v>7</v>
      </c>
    </row>
    <row r="95" spans="1:2" x14ac:dyDescent="0.25">
      <c r="A95" s="7">
        <v>7291615</v>
      </c>
      <c r="B95" s="7" t="s">
        <v>7</v>
      </c>
    </row>
    <row r="96" spans="1:2" x14ac:dyDescent="0.25">
      <c r="A96" s="7">
        <v>7291615</v>
      </c>
      <c r="B96" s="7" t="s">
        <v>7</v>
      </c>
    </row>
    <row r="97" spans="1:2" x14ac:dyDescent="0.25">
      <c r="A97" s="7">
        <v>7291615</v>
      </c>
      <c r="B97" s="7" t="s">
        <v>7</v>
      </c>
    </row>
    <row r="98" spans="1:2" x14ac:dyDescent="0.25">
      <c r="A98" s="7">
        <v>7234075</v>
      </c>
      <c r="B98" s="7" t="s">
        <v>389</v>
      </c>
    </row>
    <row r="99" spans="1:2" x14ac:dyDescent="0.25">
      <c r="A99" s="7">
        <v>7234726</v>
      </c>
      <c r="B99" s="7" t="s">
        <v>7</v>
      </c>
    </row>
    <row r="100" spans="1:2" x14ac:dyDescent="0.25">
      <c r="A100" s="7">
        <v>7262224</v>
      </c>
      <c r="B100" s="7" t="s">
        <v>215</v>
      </c>
    </row>
    <row r="101" spans="1:2" x14ac:dyDescent="0.25">
      <c r="A101" s="7">
        <v>7262915</v>
      </c>
      <c r="B101" s="7" t="s">
        <v>215</v>
      </c>
    </row>
    <row r="102" spans="1:2" x14ac:dyDescent="0.25">
      <c r="A102" s="7">
        <v>7291757</v>
      </c>
      <c r="B102" s="7" t="s">
        <v>7</v>
      </c>
    </row>
    <row r="103" spans="1:2" x14ac:dyDescent="0.25">
      <c r="A103" s="7">
        <v>7291757</v>
      </c>
      <c r="B103" s="7" t="s">
        <v>7</v>
      </c>
    </row>
    <row r="104" spans="1:2" x14ac:dyDescent="0.25">
      <c r="A104" s="7">
        <v>7291757</v>
      </c>
      <c r="B104" s="7" t="s">
        <v>7</v>
      </c>
    </row>
    <row r="105" spans="1:2" x14ac:dyDescent="0.25">
      <c r="A105" s="7">
        <v>7292100</v>
      </c>
      <c r="B105" s="7" t="s">
        <v>7</v>
      </c>
    </row>
    <row r="106" spans="1:2" x14ac:dyDescent="0.25">
      <c r="A106" s="7">
        <v>7292100</v>
      </c>
      <c r="B106" s="7" t="s">
        <v>7</v>
      </c>
    </row>
    <row r="107" spans="1:2" x14ac:dyDescent="0.25">
      <c r="A107" s="7">
        <v>7264218</v>
      </c>
      <c r="B107" s="7" t="s">
        <v>215</v>
      </c>
    </row>
    <row r="108" spans="1:2" x14ac:dyDescent="0.25">
      <c r="A108" s="7">
        <v>7292100</v>
      </c>
      <c r="B108" s="7" t="s">
        <v>7</v>
      </c>
    </row>
    <row r="109" spans="1:2" x14ac:dyDescent="0.25">
      <c r="A109" s="7">
        <v>7318318</v>
      </c>
      <c r="B109" s="7" t="s">
        <v>7</v>
      </c>
    </row>
    <row r="110" spans="1:2" x14ac:dyDescent="0.25">
      <c r="A110" s="7">
        <v>7265508</v>
      </c>
      <c r="B110" s="7" t="s">
        <v>215</v>
      </c>
    </row>
    <row r="111" spans="1:2" x14ac:dyDescent="0.25">
      <c r="A111" s="7">
        <v>7265575</v>
      </c>
      <c r="B111" s="7" t="s">
        <v>7</v>
      </c>
    </row>
    <row r="112" spans="1:2" x14ac:dyDescent="0.25">
      <c r="A112" s="7">
        <v>7265883</v>
      </c>
      <c r="B112" s="7" t="s">
        <v>215</v>
      </c>
    </row>
    <row r="113" spans="1:2" x14ac:dyDescent="0.25">
      <c r="A113" s="7">
        <v>7318318</v>
      </c>
      <c r="B113" s="7" t="s">
        <v>7</v>
      </c>
    </row>
    <row r="114" spans="1:2" x14ac:dyDescent="0.25">
      <c r="A114" s="7">
        <v>7318318</v>
      </c>
      <c r="B114" s="7" t="s">
        <v>7</v>
      </c>
    </row>
    <row r="115" spans="1:2" x14ac:dyDescent="0.25">
      <c r="A115" s="7">
        <v>7267516</v>
      </c>
      <c r="B115" s="7" t="s">
        <v>215</v>
      </c>
    </row>
    <row r="116" spans="1:2" x14ac:dyDescent="0.25">
      <c r="A116" s="7">
        <v>7267868</v>
      </c>
      <c r="B116" s="7" t="s">
        <v>7</v>
      </c>
    </row>
    <row r="117" spans="1:2" x14ac:dyDescent="0.25">
      <c r="A117" s="7">
        <v>7318318</v>
      </c>
      <c r="B117" s="7" t="s">
        <v>7</v>
      </c>
    </row>
    <row r="118" spans="1:2" x14ac:dyDescent="0.25">
      <c r="A118" s="7">
        <v>7318318</v>
      </c>
      <c r="B118" s="7" t="s">
        <v>7</v>
      </c>
    </row>
    <row r="119" spans="1:2" x14ac:dyDescent="0.25">
      <c r="A119" s="7">
        <v>7268854</v>
      </c>
      <c r="B119" s="7" t="s">
        <v>7</v>
      </c>
    </row>
    <row r="120" spans="1:2" x14ac:dyDescent="0.25">
      <c r="A120" s="7">
        <v>7271094</v>
      </c>
      <c r="B120" s="7" t="s">
        <v>215</v>
      </c>
    </row>
    <row r="121" spans="1:2" x14ac:dyDescent="0.25">
      <c r="A121" s="7">
        <v>7271390</v>
      </c>
      <c r="B121" s="7" t="s">
        <v>215</v>
      </c>
    </row>
    <row r="122" spans="1:2" x14ac:dyDescent="0.25">
      <c r="A122" s="7">
        <v>7318318</v>
      </c>
      <c r="B122" s="7" t="s">
        <v>7</v>
      </c>
    </row>
    <row r="123" spans="1:2" x14ac:dyDescent="0.25">
      <c r="A123" s="7">
        <v>7273995</v>
      </c>
      <c r="B123" s="7" t="s">
        <v>215</v>
      </c>
    </row>
    <row r="124" spans="1:2" x14ac:dyDescent="0.25">
      <c r="A124" s="7">
        <v>7273997</v>
      </c>
      <c r="B124" s="7" t="s">
        <v>215</v>
      </c>
    </row>
    <row r="125" spans="1:2" x14ac:dyDescent="0.25">
      <c r="A125" s="7">
        <v>7273998</v>
      </c>
      <c r="B125" s="7" t="s">
        <v>7</v>
      </c>
    </row>
    <row r="126" spans="1:2" x14ac:dyDescent="0.25">
      <c r="A126" s="7">
        <v>7351222</v>
      </c>
      <c r="B126" s="7" t="s">
        <v>215</v>
      </c>
    </row>
    <row r="127" spans="1:2" x14ac:dyDescent="0.25">
      <c r="A127" s="7">
        <v>7351222</v>
      </c>
      <c r="B127" s="7" t="s">
        <v>215</v>
      </c>
    </row>
    <row r="128" spans="1:2" x14ac:dyDescent="0.25">
      <c r="A128" s="7">
        <v>7351222</v>
      </c>
      <c r="B128" s="7" t="s">
        <v>215</v>
      </c>
    </row>
    <row r="129" spans="1:2" x14ac:dyDescent="0.25">
      <c r="A129" s="7">
        <v>7280840</v>
      </c>
      <c r="B129" s="7" t="s">
        <v>7</v>
      </c>
    </row>
    <row r="130" spans="1:2" x14ac:dyDescent="0.25">
      <c r="A130" s="7">
        <v>7366063</v>
      </c>
      <c r="B130" s="7" t="s">
        <v>7</v>
      </c>
    </row>
    <row r="131" spans="1:2" x14ac:dyDescent="0.25">
      <c r="A131" s="7">
        <v>7366063</v>
      </c>
      <c r="B131" s="7" t="s">
        <v>7</v>
      </c>
    </row>
    <row r="132" spans="1:2" x14ac:dyDescent="0.25">
      <c r="A132" s="7">
        <v>7366063</v>
      </c>
      <c r="B132" s="7" t="s">
        <v>7</v>
      </c>
    </row>
    <row r="133" spans="1:2" x14ac:dyDescent="0.25">
      <c r="A133" s="7">
        <v>7310335</v>
      </c>
      <c r="B133" s="7" t="s">
        <v>215</v>
      </c>
    </row>
    <row r="134" spans="1:2" x14ac:dyDescent="0.25">
      <c r="A134" s="7">
        <v>7310337</v>
      </c>
      <c r="B134" s="7" t="s">
        <v>7</v>
      </c>
    </row>
    <row r="135" spans="1:2" x14ac:dyDescent="0.25">
      <c r="A135" s="7">
        <v>7310871</v>
      </c>
      <c r="B135" s="7" t="s">
        <v>215</v>
      </c>
    </row>
    <row r="136" spans="1:2" x14ac:dyDescent="0.25">
      <c r="A136" s="7">
        <v>7324119</v>
      </c>
      <c r="B136" s="7" t="s">
        <v>215</v>
      </c>
    </row>
    <row r="137" spans="1:2" x14ac:dyDescent="0.25">
      <c r="A137" s="7">
        <v>7324672</v>
      </c>
      <c r="B137" s="7" t="s">
        <v>215</v>
      </c>
    </row>
    <row r="138" spans="1:2" x14ac:dyDescent="0.25">
      <c r="A138" s="7">
        <v>7324673</v>
      </c>
      <c r="B138" s="7" t="s">
        <v>7</v>
      </c>
    </row>
    <row r="139" spans="1:2" x14ac:dyDescent="0.25">
      <c r="A139" s="7">
        <v>7324674</v>
      </c>
      <c r="B139" s="7" t="s">
        <v>215</v>
      </c>
    </row>
    <row r="140" spans="1:2" x14ac:dyDescent="0.25">
      <c r="A140" s="7">
        <v>7324707</v>
      </c>
      <c r="B140" s="7" t="s">
        <v>7</v>
      </c>
    </row>
    <row r="141" spans="1:2" x14ac:dyDescent="0.25">
      <c r="A141" s="7">
        <v>7324708</v>
      </c>
      <c r="B141" s="7" t="s">
        <v>7</v>
      </c>
    </row>
    <row r="142" spans="1:2" x14ac:dyDescent="0.25">
      <c r="A142" s="7">
        <v>7325619</v>
      </c>
      <c r="B142" s="7" t="s">
        <v>215</v>
      </c>
    </row>
    <row r="143" spans="1:2" x14ac:dyDescent="0.25">
      <c r="A143" s="7">
        <v>7325635</v>
      </c>
      <c r="B143" s="7" t="s">
        <v>7</v>
      </c>
    </row>
    <row r="144" spans="1:2" x14ac:dyDescent="0.25">
      <c r="A144" s="7">
        <v>7349244</v>
      </c>
      <c r="B144" s="7" t="s">
        <v>7</v>
      </c>
    </row>
    <row r="145" spans="1:2" x14ac:dyDescent="0.25">
      <c r="A145" s="7">
        <v>7351403</v>
      </c>
      <c r="B145" s="7" t="s">
        <v>389</v>
      </c>
    </row>
    <row r="146" spans="1:2" x14ac:dyDescent="0.25">
      <c r="A146" s="7">
        <v>7447968</v>
      </c>
      <c r="B146" s="7" t="s">
        <v>215</v>
      </c>
    </row>
    <row r="147" spans="1:2" x14ac:dyDescent="0.25">
      <c r="A147" s="7">
        <v>7447968</v>
      </c>
      <c r="B147" s="7" t="s">
        <v>215</v>
      </c>
    </row>
    <row r="148" spans="1:2" x14ac:dyDescent="0.25">
      <c r="A148" s="7">
        <v>7357177</v>
      </c>
      <c r="B148" s="7" t="s">
        <v>7</v>
      </c>
    </row>
    <row r="149" spans="1:2" x14ac:dyDescent="0.25">
      <c r="A149" s="7">
        <v>7357869</v>
      </c>
      <c r="B149" s="7" t="s">
        <v>7</v>
      </c>
    </row>
    <row r="150" spans="1:2" x14ac:dyDescent="0.25">
      <c r="A150" s="7">
        <v>7361197</v>
      </c>
      <c r="B150" s="7" t="s">
        <v>215</v>
      </c>
    </row>
    <row r="151" spans="1:2" x14ac:dyDescent="0.25">
      <c r="A151" s="7">
        <v>7363382</v>
      </c>
      <c r="B151" s="7" t="s">
        <v>215</v>
      </c>
    </row>
    <row r="152" spans="1:2" x14ac:dyDescent="0.25">
      <c r="A152" s="7">
        <v>7447968</v>
      </c>
      <c r="B152" s="7" t="s">
        <v>215</v>
      </c>
    </row>
    <row r="153" spans="1:2" x14ac:dyDescent="0.25">
      <c r="A153" s="7">
        <v>7448939</v>
      </c>
      <c r="B153" s="7" t="s">
        <v>7</v>
      </c>
    </row>
    <row r="154" spans="1:2" x14ac:dyDescent="0.25">
      <c r="A154" s="7">
        <v>7448939</v>
      </c>
      <c r="B154" s="7" t="s">
        <v>7</v>
      </c>
    </row>
    <row r="155" spans="1:2" x14ac:dyDescent="0.25">
      <c r="A155" s="7">
        <v>7448952</v>
      </c>
      <c r="B155" s="7" t="s">
        <v>389</v>
      </c>
    </row>
    <row r="156" spans="1:2" x14ac:dyDescent="0.25">
      <c r="A156" s="7">
        <v>7448952</v>
      </c>
      <c r="B156" s="7" t="s">
        <v>389</v>
      </c>
    </row>
    <row r="157" spans="1:2" x14ac:dyDescent="0.25">
      <c r="A157" s="7">
        <v>7451582</v>
      </c>
      <c r="B157" s="7" t="s">
        <v>215</v>
      </c>
    </row>
    <row r="158" spans="1:2" x14ac:dyDescent="0.25">
      <c r="A158" s="7">
        <v>7451582</v>
      </c>
      <c r="B158" s="7" t="s">
        <v>215</v>
      </c>
    </row>
    <row r="159" spans="1:2" x14ac:dyDescent="0.25">
      <c r="A159" s="7">
        <v>7367191</v>
      </c>
      <c r="B159" s="7" t="s">
        <v>7</v>
      </c>
    </row>
    <row r="160" spans="1:2" x14ac:dyDescent="0.25">
      <c r="A160" s="7">
        <v>7368768</v>
      </c>
      <c r="B160" s="7" t="s">
        <v>215</v>
      </c>
    </row>
    <row r="161" spans="1:2" x14ac:dyDescent="0.25">
      <c r="A161" s="7">
        <v>7369261</v>
      </c>
      <c r="B161" s="7" t="s">
        <v>389</v>
      </c>
    </row>
    <row r="162" spans="1:2" x14ac:dyDescent="0.25">
      <c r="A162" s="7">
        <v>7369619</v>
      </c>
      <c r="B162" s="7" t="s">
        <v>7</v>
      </c>
    </row>
    <row r="163" spans="1:2" x14ac:dyDescent="0.25">
      <c r="A163" s="7">
        <v>7369975</v>
      </c>
      <c r="B163" s="7" t="s">
        <v>389</v>
      </c>
    </row>
    <row r="164" spans="1:2" x14ac:dyDescent="0.25">
      <c r="A164" s="7">
        <v>7370375</v>
      </c>
      <c r="B164" s="7" t="s">
        <v>215</v>
      </c>
    </row>
    <row r="165" spans="1:2" x14ac:dyDescent="0.25">
      <c r="A165" s="7">
        <v>7370376</v>
      </c>
      <c r="B165" s="7" t="s">
        <v>215</v>
      </c>
    </row>
    <row r="166" spans="1:2" x14ac:dyDescent="0.25">
      <c r="A166" s="7">
        <v>7370447</v>
      </c>
      <c r="B166" s="7" t="s">
        <v>215</v>
      </c>
    </row>
    <row r="167" spans="1:2" x14ac:dyDescent="0.25">
      <c r="A167" s="7">
        <v>7370726</v>
      </c>
      <c r="B167" s="7" t="s">
        <v>215</v>
      </c>
    </row>
    <row r="168" spans="1:2" x14ac:dyDescent="0.25">
      <c r="A168" s="7">
        <v>7429680</v>
      </c>
      <c r="B168" s="7" t="s">
        <v>215</v>
      </c>
    </row>
    <row r="169" spans="1:2" x14ac:dyDescent="0.25">
      <c r="A169" s="7">
        <v>7429681</v>
      </c>
      <c r="B169" s="7" t="s">
        <v>215</v>
      </c>
    </row>
    <row r="170" spans="1:2" x14ac:dyDescent="0.25">
      <c r="A170" s="7">
        <v>7429718</v>
      </c>
      <c r="B170" s="7" t="s">
        <v>7</v>
      </c>
    </row>
    <row r="171" spans="1:2" x14ac:dyDescent="0.25">
      <c r="A171" s="7">
        <v>7429719</v>
      </c>
      <c r="B171" s="7" t="s">
        <v>7</v>
      </c>
    </row>
    <row r="172" spans="1:2" x14ac:dyDescent="0.25">
      <c r="A172" s="7">
        <v>7430472</v>
      </c>
      <c r="B172" s="7" t="s">
        <v>215</v>
      </c>
    </row>
    <row r="173" spans="1:2" x14ac:dyDescent="0.25">
      <c r="A173" s="7">
        <v>7430473</v>
      </c>
      <c r="B173" s="7" t="s">
        <v>215</v>
      </c>
    </row>
    <row r="174" spans="1:2" x14ac:dyDescent="0.25">
      <c r="A174" s="7">
        <v>7431589</v>
      </c>
      <c r="B174" s="7" t="s">
        <v>7</v>
      </c>
    </row>
    <row r="175" spans="1:2" x14ac:dyDescent="0.25">
      <c r="A175" s="7">
        <v>7431590</v>
      </c>
      <c r="B175" s="7" t="s">
        <v>7</v>
      </c>
    </row>
    <row r="176" spans="1:2" x14ac:dyDescent="0.25">
      <c r="A176" s="7">
        <v>7431591</v>
      </c>
      <c r="B176" s="7" t="s">
        <v>7</v>
      </c>
    </row>
    <row r="177" spans="1:2" x14ac:dyDescent="0.25">
      <c r="A177" s="7">
        <v>7431592</v>
      </c>
      <c r="B177" s="7" t="s">
        <v>7</v>
      </c>
    </row>
    <row r="178" spans="1:2" x14ac:dyDescent="0.25">
      <c r="A178" s="7">
        <v>7443462</v>
      </c>
      <c r="B178" s="7" t="s">
        <v>215</v>
      </c>
    </row>
    <row r="179" spans="1:2" x14ac:dyDescent="0.25">
      <c r="A179" s="7">
        <v>7446371</v>
      </c>
      <c r="B179" s="7" t="s">
        <v>7</v>
      </c>
    </row>
    <row r="180" spans="1:2" x14ac:dyDescent="0.25">
      <c r="A180" s="7">
        <v>7450761</v>
      </c>
      <c r="B180" s="7" t="s">
        <v>215</v>
      </c>
    </row>
    <row r="181" spans="1:2" x14ac:dyDescent="0.25">
      <c r="A181" s="7">
        <v>7450765</v>
      </c>
      <c r="B181" s="7" t="s">
        <v>215</v>
      </c>
    </row>
    <row r="182" spans="1:2" x14ac:dyDescent="0.25">
      <c r="A182" s="7">
        <v>7450766</v>
      </c>
      <c r="B182" s="7" t="s">
        <v>215</v>
      </c>
    </row>
    <row r="183" spans="1:2" x14ac:dyDescent="0.25">
      <c r="A183" s="7">
        <v>7451454</v>
      </c>
      <c r="B183" s="7" t="s">
        <v>215</v>
      </c>
    </row>
    <row r="184" spans="1:2" x14ac:dyDescent="0.25">
      <c r="A184" s="7">
        <v>7455753</v>
      </c>
      <c r="B184" s="7" t="s">
        <v>7</v>
      </c>
    </row>
    <row r="185" spans="1:2" x14ac:dyDescent="0.25">
      <c r="A185" s="7">
        <v>7455753</v>
      </c>
      <c r="B185" s="7" t="s">
        <v>7</v>
      </c>
    </row>
    <row r="186" spans="1:2" x14ac:dyDescent="0.25">
      <c r="A186" s="7">
        <v>7457188</v>
      </c>
      <c r="B186" s="7" t="s">
        <v>215</v>
      </c>
    </row>
    <row r="187" spans="1:2" x14ac:dyDescent="0.25">
      <c r="A187" s="7">
        <v>7457188</v>
      </c>
      <c r="B187" s="7" t="s">
        <v>215</v>
      </c>
    </row>
    <row r="188" spans="1:2" x14ac:dyDescent="0.25">
      <c r="A188" s="7">
        <v>7454495</v>
      </c>
      <c r="B188" s="7" t="s">
        <v>215</v>
      </c>
    </row>
    <row r="189" spans="1:2" x14ac:dyDescent="0.25">
      <c r="A189" s="7">
        <v>7454634</v>
      </c>
      <c r="B189" s="7" t="s">
        <v>215</v>
      </c>
    </row>
    <row r="190" spans="1:2" x14ac:dyDescent="0.25">
      <c r="A190" s="7">
        <v>7454905</v>
      </c>
      <c r="B190" s="7" t="s">
        <v>215</v>
      </c>
    </row>
    <row r="191" spans="1:2" x14ac:dyDescent="0.25">
      <c r="A191" s="7">
        <v>7455198</v>
      </c>
      <c r="B191" s="7" t="s">
        <v>389</v>
      </c>
    </row>
    <row r="192" spans="1:2" x14ac:dyDescent="0.25">
      <c r="A192" s="7">
        <v>7455286</v>
      </c>
      <c r="B192" s="7" t="s">
        <v>215</v>
      </c>
    </row>
    <row r="193" spans="1:2" x14ac:dyDescent="0.25">
      <c r="A193" s="7">
        <v>7481805</v>
      </c>
      <c r="B193" s="7" t="s">
        <v>7</v>
      </c>
    </row>
    <row r="194" spans="1:2" x14ac:dyDescent="0.25">
      <c r="A194" s="7">
        <v>7481805</v>
      </c>
      <c r="B194" s="7" t="s">
        <v>7</v>
      </c>
    </row>
    <row r="195" spans="1:2" x14ac:dyDescent="0.25">
      <c r="A195" s="7">
        <v>7491186</v>
      </c>
      <c r="B195" s="7" t="s">
        <v>215</v>
      </c>
    </row>
    <row r="196" spans="1:2" x14ac:dyDescent="0.25">
      <c r="A196" s="7">
        <v>7491186</v>
      </c>
      <c r="B196" s="7" t="s">
        <v>215</v>
      </c>
    </row>
    <row r="197" spans="1:2" x14ac:dyDescent="0.25">
      <c r="A197" s="7">
        <v>7455457</v>
      </c>
      <c r="B197" s="7" t="s">
        <v>215</v>
      </c>
    </row>
    <row r="198" spans="1:2" x14ac:dyDescent="0.25">
      <c r="A198" s="7">
        <v>7455467</v>
      </c>
      <c r="B198" s="7" t="s">
        <v>7</v>
      </c>
    </row>
    <row r="199" spans="1:2" x14ac:dyDescent="0.25">
      <c r="A199" s="7">
        <v>7457058</v>
      </c>
      <c r="B199" s="7" t="s">
        <v>7</v>
      </c>
    </row>
    <row r="200" spans="1:2" x14ac:dyDescent="0.25">
      <c r="A200" s="7">
        <v>7457060</v>
      </c>
      <c r="B200" s="7" t="s">
        <v>7</v>
      </c>
    </row>
    <row r="201" spans="1:2" x14ac:dyDescent="0.25">
      <c r="A201" s="7">
        <v>7457130</v>
      </c>
      <c r="B201" s="7" t="s">
        <v>215</v>
      </c>
    </row>
    <row r="202" spans="1:2" x14ac:dyDescent="0.25">
      <c r="A202" s="7">
        <v>7491186</v>
      </c>
      <c r="B202" s="7" t="s">
        <v>215</v>
      </c>
    </row>
    <row r="203" spans="1:2" x14ac:dyDescent="0.25">
      <c r="A203" s="7">
        <v>7457197</v>
      </c>
      <c r="B203" s="7" t="s">
        <v>7</v>
      </c>
    </row>
    <row r="204" spans="1:2" x14ac:dyDescent="0.25">
      <c r="A204" s="7">
        <v>7457357</v>
      </c>
      <c r="B204" s="7" t="s">
        <v>215</v>
      </c>
    </row>
    <row r="205" spans="1:2" x14ac:dyDescent="0.25">
      <c r="A205" s="7">
        <v>7463052</v>
      </c>
      <c r="B205" s="7" t="s">
        <v>215</v>
      </c>
    </row>
    <row r="206" spans="1:2" x14ac:dyDescent="0.25">
      <c r="A206" s="7">
        <v>7463315</v>
      </c>
      <c r="B206" s="7" t="s">
        <v>215</v>
      </c>
    </row>
    <row r="207" spans="1:2" x14ac:dyDescent="0.25">
      <c r="A207" s="7">
        <v>7464060</v>
      </c>
      <c r="B207" s="7" t="s">
        <v>215</v>
      </c>
    </row>
    <row r="208" spans="1:2" x14ac:dyDescent="0.25">
      <c r="A208" s="7">
        <v>7464235</v>
      </c>
      <c r="B208" s="7" t="s">
        <v>215</v>
      </c>
    </row>
    <row r="209" spans="1:2" x14ac:dyDescent="0.25">
      <c r="A209" s="7">
        <v>7464485</v>
      </c>
      <c r="B209" s="7" t="s">
        <v>215</v>
      </c>
    </row>
    <row r="210" spans="1:2" x14ac:dyDescent="0.25">
      <c r="A210" s="7">
        <v>7475912</v>
      </c>
      <c r="B210" s="7" t="s">
        <v>215</v>
      </c>
    </row>
    <row r="211" spans="1:2" x14ac:dyDescent="0.25">
      <c r="A211" s="7">
        <v>7475913</v>
      </c>
      <c r="B211" s="7" t="s">
        <v>215</v>
      </c>
    </row>
    <row r="212" spans="1:2" x14ac:dyDescent="0.25">
      <c r="A212" s="7">
        <v>7476005</v>
      </c>
      <c r="B212" s="7" t="s">
        <v>7</v>
      </c>
    </row>
    <row r="213" spans="1:2" x14ac:dyDescent="0.25">
      <c r="A213" s="7">
        <v>7476006</v>
      </c>
      <c r="B213" s="7" t="s">
        <v>7</v>
      </c>
    </row>
    <row r="214" spans="1:2" x14ac:dyDescent="0.25">
      <c r="A214" s="7">
        <v>7476007</v>
      </c>
      <c r="B214" s="7" t="s">
        <v>7</v>
      </c>
    </row>
    <row r="215" spans="1:2" x14ac:dyDescent="0.25">
      <c r="A215" s="7">
        <v>7476008</v>
      </c>
      <c r="B215" s="7" t="s">
        <v>7</v>
      </c>
    </row>
    <row r="216" spans="1:2" x14ac:dyDescent="0.25">
      <c r="A216" s="7">
        <v>7493008</v>
      </c>
      <c r="B216" s="7" t="s">
        <v>215</v>
      </c>
    </row>
    <row r="217" spans="1:2" x14ac:dyDescent="0.25">
      <c r="A217" s="7">
        <v>7477848</v>
      </c>
      <c r="B217" s="7" t="s">
        <v>215</v>
      </c>
    </row>
    <row r="218" spans="1:2" x14ac:dyDescent="0.25">
      <c r="A218" s="7">
        <v>7477849</v>
      </c>
      <c r="B218" s="7" t="s">
        <v>215</v>
      </c>
    </row>
    <row r="219" spans="1:2" x14ac:dyDescent="0.25">
      <c r="A219" s="7">
        <v>7478024</v>
      </c>
      <c r="B219" s="7" t="s">
        <v>215</v>
      </c>
    </row>
    <row r="220" spans="1:2" x14ac:dyDescent="0.25">
      <c r="A220" s="7">
        <v>7478769</v>
      </c>
      <c r="B220" s="7" t="s">
        <v>7</v>
      </c>
    </row>
    <row r="221" spans="1:2" x14ac:dyDescent="0.25">
      <c r="A221" s="7">
        <v>7478770</v>
      </c>
      <c r="B221" s="7" t="s">
        <v>7</v>
      </c>
    </row>
    <row r="222" spans="1:2" x14ac:dyDescent="0.25">
      <c r="A222" s="7">
        <v>7493008</v>
      </c>
      <c r="B222" s="7" t="s">
        <v>215</v>
      </c>
    </row>
    <row r="223" spans="1:2" x14ac:dyDescent="0.25">
      <c r="A223" s="7">
        <v>7493008</v>
      </c>
      <c r="B223" s="7" t="s">
        <v>215</v>
      </c>
    </row>
    <row r="224" spans="1:2" x14ac:dyDescent="0.25">
      <c r="A224" s="7">
        <v>7493324</v>
      </c>
      <c r="B224" s="7" t="s">
        <v>215</v>
      </c>
    </row>
    <row r="225" spans="1:2" x14ac:dyDescent="0.25">
      <c r="A225" s="7">
        <v>7493324</v>
      </c>
      <c r="B225" s="7" t="s">
        <v>215</v>
      </c>
    </row>
    <row r="226" spans="1:2" x14ac:dyDescent="0.25">
      <c r="A226" s="7">
        <v>7493324</v>
      </c>
      <c r="B226" s="7" t="s">
        <v>215</v>
      </c>
    </row>
    <row r="227" spans="1:2" x14ac:dyDescent="0.25">
      <c r="A227" s="7">
        <v>7494647</v>
      </c>
      <c r="B227" s="7" t="s">
        <v>215</v>
      </c>
    </row>
    <row r="228" spans="1:2" x14ac:dyDescent="0.25">
      <c r="A228" s="7">
        <v>7494647</v>
      </c>
      <c r="B228" s="7" t="s">
        <v>215</v>
      </c>
    </row>
    <row r="229" spans="1:2" x14ac:dyDescent="0.25">
      <c r="A229" s="7">
        <v>7481821</v>
      </c>
      <c r="B229" s="7" t="s">
        <v>7</v>
      </c>
    </row>
    <row r="230" spans="1:2" x14ac:dyDescent="0.25">
      <c r="A230" s="7">
        <v>7481822</v>
      </c>
      <c r="B230" s="7" t="s">
        <v>7</v>
      </c>
    </row>
    <row r="231" spans="1:2" x14ac:dyDescent="0.25">
      <c r="A231" s="7">
        <v>7481823</v>
      </c>
      <c r="B231" s="7" t="s">
        <v>7</v>
      </c>
    </row>
    <row r="232" spans="1:2" x14ac:dyDescent="0.25">
      <c r="A232" s="7">
        <v>7481824</v>
      </c>
      <c r="B232" s="7" t="s">
        <v>7</v>
      </c>
    </row>
    <row r="233" spans="1:2" x14ac:dyDescent="0.25">
      <c r="A233" s="7">
        <v>7481825</v>
      </c>
      <c r="B233" s="7" t="s">
        <v>7</v>
      </c>
    </row>
    <row r="234" spans="1:2" x14ac:dyDescent="0.25">
      <c r="A234" s="7">
        <v>7481826</v>
      </c>
      <c r="B234" s="7" t="s">
        <v>7</v>
      </c>
    </row>
    <row r="235" spans="1:2" x14ac:dyDescent="0.25">
      <c r="A235" s="7">
        <v>7488472</v>
      </c>
      <c r="B235" s="7" t="s">
        <v>215</v>
      </c>
    </row>
    <row r="236" spans="1:2" x14ac:dyDescent="0.25">
      <c r="A236" s="7">
        <v>7490521</v>
      </c>
      <c r="B236" s="7" t="s">
        <v>389</v>
      </c>
    </row>
    <row r="237" spans="1:2" x14ac:dyDescent="0.25">
      <c r="A237" s="7">
        <v>7490770</v>
      </c>
      <c r="B237" s="7" t="s">
        <v>215</v>
      </c>
    </row>
    <row r="238" spans="1:2" x14ac:dyDescent="0.25">
      <c r="A238" s="7">
        <v>7491434</v>
      </c>
      <c r="B238" s="7" t="s">
        <v>215</v>
      </c>
    </row>
    <row r="239" spans="1:2" x14ac:dyDescent="0.25">
      <c r="A239" s="7">
        <v>7491832</v>
      </c>
      <c r="B239" s="7" t="s">
        <v>389</v>
      </c>
    </row>
    <row r="240" spans="1:2" x14ac:dyDescent="0.25">
      <c r="A240" s="7">
        <v>7491949</v>
      </c>
      <c r="B240" s="7" t="s">
        <v>215</v>
      </c>
    </row>
    <row r="241" spans="1:2" x14ac:dyDescent="0.25">
      <c r="A241" s="7">
        <v>7492796</v>
      </c>
      <c r="B241" s="7" t="s">
        <v>215</v>
      </c>
    </row>
    <row r="242" spans="1:2" x14ac:dyDescent="0.25">
      <c r="A242" s="7">
        <v>7493086</v>
      </c>
      <c r="B242" s="7" t="s">
        <v>215</v>
      </c>
    </row>
    <row r="243" spans="1:2" x14ac:dyDescent="0.25">
      <c r="A243" s="7">
        <v>7516903</v>
      </c>
      <c r="B243" s="7" t="s">
        <v>7</v>
      </c>
    </row>
    <row r="244" spans="1:2" x14ac:dyDescent="0.25">
      <c r="A244" s="7">
        <v>7516903</v>
      </c>
      <c r="B244" s="7" t="s">
        <v>7</v>
      </c>
    </row>
    <row r="245" spans="1:2" x14ac:dyDescent="0.25">
      <c r="A245" s="7">
        <v>7494845</v>
      </c>
      <c r="B245" s="7" t="s">
        <v>215</v>
      </c>
    </row>
    <row r="246" spans="1:2" x14ac:dyDescent="0.25">
      <c r="A246" s="7">
        <v>7495023</v>
      </c>
      <c r="B246" s="7" t="s">
        <v>215</v>
      </c>
    </row>
    <row r="247" spans="1:2" x14ac:dyDescent="0.25">
      <c r="A247" s="7">
        <v>7496134</v>
      </c>
      <c r="B247" s="7" t="s">
        <v>215</v>
      </c>
    </row>
    <row r="248" spans="1:2" x14ac:dyDescent="0.25">
      <c r="A248" s="7">
        <v>7496939</v>
      </c>
      <c r="B248" s="7" t="s">
        <v>215</v>
      </c>
    </row>
    <row r="249" spans="1:2" x14ac:dyDescent="0.25">
      <c r="A249" s="7">
        <v>7497764</v>
      </c>
      <c r="B249" s="7" t="s">
        <v>215</v>
      </c>
    </row>
    <row r="250" spans="1:2" x14ac:dyDescent="0.25">
      <c r="A250" s="7">
        <v>7498336</v>
      </c>
      <c r="B250" s="7" t="s">
        <v>215</v>
      </c>
    </row>
    <row r="251" spans="1:2" x14ac:dyDescent="0.25">
      <c r="A251" s="7">
        <v>7498352</v>
      </c>
      <c r="B251" s="7" t="s">
        <v>215</v>
      </c>
    </row>
    <row r="252" spans="1:2" x14ac:dyDescent="0.25">
      <c r="A252" s="7">
        <v>7498490</v>
      </c>
      <c r="B252" s="7" t="s">
        <v>215</v>
      </c>
    </row>
    <row r="253" spans="1:2" x14ac:dyDescent="0.25">
      <c r="A253" s="7">
        <v>7498907</v>
      </c>
      <c r="B253" s="7" t="s">
        <v>215</v>
      </c>
    </row>
    <row r="254" spans="1:2" x14ac:dyDescent="0.25">
      <c r="A254" s="7">
        <v>7498935</v>
      </c>
      <c r="B254" s="7" t="s">
        <v>215</v>
      </c>
    </row>
    <row r="255" spans="1:2" x14ac:dyDescent="0.25">
      <c r="A255" s="7">
        <v>7499123</v>
      </c>
      <c r="B255" s="7" t="s">
        <v>215</v>
      </c>
    </row>
    <row r="256" spans="1:2" x14ac:dyDescent="0.25">
      <c r="A256" s="7">
        <v>7511010</v>
      </c>
      <c r="B256" s="7" t="s">
        <v>215</v>
      </c>
    </row>
    <row r="257" spans="1:2" x14ac:dyDescent="0.25">
      <c r="A257" s="7">
        <v>7511011</v>
      </c>
      <c r="B257" s="7" t="s">
        <v>215</v>
      </c>
    </row>
    <row r="258" spans="1:2" x14ac:dyDescent="0.25">
      <c r="A258" s="7">
        <v>7511103</v>
      </c>
      <c r="B258" s="7" t="s">
        <v>7</v>
      </c>
    </row>
    <row r="259" spans="1:2" x14ac:dyDescent="0.25">
      <c r="A259" s="7">
        <v>7511104</v>
      </c>
      <c r="B259" s="7" t="s">
        <v>7</v>
      </c>
    </row>
    <row r="260" spans="1:2" x14ac:dyDescent="0.25">
      <c r="A260" s="7">
        <v>7511105</v>
      </c>
      <c r="B260" s="7" t="s">
        <v>7</v>
      </c>
    </row>
    <row r="261" spans="1:2" x14ac:dyDescent="0.25">
      <c r="A261" s="7">
        <v>7511106</v>
      </c>
      <c r="B261" s="7" t="s">
        <v>7</v>
      </c>
    </row>
    <row r="262" spans="1:2" x14ac:dyDescent="0.25">
      <c r="A262" s="7">
        <v>7512946</v>
      </c>
      <c r="B262" s="7" t="s">
        <v>215</v>
      </c>
    </row>
    <row r="263" spans="1:2" x14ac:dyDescent="0.25">
      <c r="A263" s="7">
        <v>7512947</v>
      </c>
      <c r="B263" s="7" t="s">
        <v>215</v>
      </c>
    </row>
    <row r="264" spans="1:2" x14ac:dyDescent="0.25">
      <c r="A264" s="7">
        <v>7513122</v>
      </c>
      <c r="B264" s="7" t="s">
        <v>215</v>
      </c>
    </row>
    <row r="265" spans="1:2" x14ac:dyDescent="0.25">
      <c r="A265" s="7">
        <v>7513867</v>
      </c>
      <c r="B265" s="7" t="s">
        <v>7</v>
      </c>
    </row>
    <row r="266" spans="1:2" x14ac:dyDescent="0.25">
      <c r="A266" s="7">
        <v>7513868</v>
      </c>
      <c r="B266" s="7" t="s">
        <v>7</v>
      </c>
    </row>
    <row r="267" spans="1:2" x14ac:dyDescent="0.25">
      <c r="A267" s="7">
        <v>7543822</v>
      </c>
      <c r="B267" s="7" t="s">
        <v>7</v>
      </c>
    </row>
    <row r="268" spans="1:2" x14ac:dyDescent="0.25">
      <c r="A268" s="7">
        <v>7543822</v>
      </c>
      <c r="B268" s="7" t="s">
        <v>7</v>
      </c>
    </row>
    <row r="269" spans="1:2" x14ac:dyDescent="0.25">
      <c r="A269" s="7">
        <v>7543856</v>
      </c>
      <c r="B269" s="7" t="s">
        <v>7</v>
      </c>
    </row>
    <row r="270" spans="1:2" x14ac:dyDescent="0.25">
      <c r="A270" s="7">
        <v>7543856</v>
      </c>
      <c r="B270" s="7" t="s">
        <v>7</v>
      </c>
    </row>
    <row r="271" spans="1:2" x14ac:dyDescent="0.25">
      <c r="A271" s="7">
        <v>7516919</v>
      </c>
      <c r="B271" s="7" t="s">
        <v>7</v>
      </c>
    </row>
    <row r="272" spans="1:2" x14ac:dyDescent="0.25">
      <c r="A272" s="7">
        <v>7516920</v>
      </c>
      <c r="B272" s="7" t="s">
        <v>7</v>
      </c>
    </row>
    <row r="273" spans="1:2" x14ac:dyDescent="0.25">
      <c r="A273" s="7">
        <v>7516921</v>
      </c>
      <c r="B273" s="7" t="s">
        <v>7</v>
      </c>
    </row>
    <row r="274" spans="1:2" x14ac:dyDescent="0.25">
      <c r="A274" s="7">
        <v>7516922</v>
      </c>
      <c r="B274" s="7" t="s">
        <v>7</v>
      </c>
    </row>
    <row r="275" spans="1:2" x14ac:dyDescent="0.25">
      <c r="A275" s="7">
        <v>7516923</v>
      </c>
      <c r="B275" s="7" t="s">
        <v>7</v>
      </c>
    </row>
    <row r="276" spans="1:2" x14ac:dyDescent="0.25">
      <c r="A276" s="7">
        <v>7516924</v>
      </c>
      <c r="B276" s="7" t="s">
        <v>7</v>
      </c>
    </row>
    <row r="277" spans="1:2" x14ac:dyDescent="0.25">
      <c r="A277" s="7">
        <v>7521460</v>
      </c>
      <c r="B277" s="7" t="s">
        <v>215</v>
      </c>
    </row>
    <row r="278" spans="1:2" x14ac:dyDescent="0.25">
      <c r="A278" s="7">
        <v>7522032</v>
      </c>
      <c r="B278" s="7" t="s">
        <v>215</v>
      </c>
    </row>
    <row r="279" spans="1:2" x14ac:dyDescent="0.25">
      <c r="A279" s="7">
        <v>7522048</v>
      </c>
      <c r="B279" s="7" t="s">
        <v>215</v>
      </c>
    </row>
    <row r="280" spans="1:2" x14ac:dyDescent="0.25">
      <c r="A280" s="7">
        <v>7522186</v>
      </c>
      <c r="B280" s="7" t="s">
        <v>215</v>
      </c>
    </row>
    <row r="281" spans="1:2" x14ac:dyDescent="0.25">
      <c r="A281" s="7">
        <v>7522603</v>
      </c>
      <c r="B281" s="7" t="s">
        <v>215</v>
      </c>
    </row>
    <row r="282" spans="1:2" x14ac:dyDescent="0.25">
      <c r="A282" s="7">
        <v>7522631</v>
      </c>
      <c r="B282" s="7" t="s">
        <v>215</v>
      </c>
    </row>
    <row r="283" spans="1:2" x14ac:dyDescent="0.25">
      <c r="A283" s="7">
        <v>7522819</v>
      </c>
      <c r="B283" s="7" t="s">
        <v>215</v>
      </c>
    </row>
    <row r="284" spans="1:2" x14ac:dyDescent="0.25">
      <c r="A284" s="7">
        <v>7535835</v>
      </c>
      <c r="B284" s="7" t="s">
        <v>215</v>
      </c>
    </row>
    <row r="285" spans="1:2" x14ac:dyDescent="0.25">
      <c r="A285" s="7">
        <v>7535836</v>
      </c>
      <c r="B285" s="7" t="s">
        <v>215</v>
      </c>
    </row>
    <row r="286" spans="1:2" x14ac:dyDescent="0.25">
      <c r="A286" s="7">
        <v>7535933</v>
      </c>
      <c r="B286" s="7" t="s">
        <v>7</v>
      </c>
    </row>
    <row r="287" spans="1:2" x14ac:dyDescent="0.25">
      <c r="A287" s="7">
        <v>7535934</v>
      </c>
      <c r="B287" s="7" t="s">
        <v>7</v>
      </c>
    </row>
    <row r="288" spans="1:2" x14ac:dyDescent="0.25">
      <c r="A288" s="7">
        <v>7535935</v>
      </c>
      <c r="B288" s="7" t="s">
        <v>7</v>
      </c>
    </row>
    <row r="289" spans="1:2" x14ac:dyDescent="0.25">
      <c r="A289" s="7">
        <v>7535936</v>
      </c>
      <c r="B289" s="7" t="s">
        <v>7</v>
      </c>
    </row>
    <row r="290" spans="1:2" x14ac:dyDescent="0.25">
      <c r="A290" s="7">
        <v>7535981</v>
      </c>
      <c r="B290" s="7" t="s">
        <v>215</v>
      </c>
    </row>
    <row r="291" spans="1:2" x14ac:dyDescent="0.25">
      <c r="A291" s="7">
        <v>7537614</v>
      </c>
      <c r="B291" s="7" t="s">
        <v>215</v>
      </c>
    </row>
    <row r="292" spans="1:2" x14ac:dyDescent="0.25">
      <c r="A292" s="7">
        <v>7538432</v>
      </c>
      <c r="B292" s="7" t="s">
        <v>215</v>
      </c>
    </row>
    <row r="293" spans="1:2" x14ac:dyDescent="0.25">
      <c r="A293" s="7">
        <v>7538446</v>
      </c>
      <c r="B293" s="7" t="s">
        <v>7</v>
      </c>
    </row>
    <row r="294" spans="1:2" x14ac:dyDescent="0.25">
      <c r="A294" s="7">
        <v>7538447</v>
      </c>
      <c r="B294" s="7" t="s">
        <v>215</v>
      </c>
    </row>
    <row r="295" spans="1:2" x14ac:dyDescent="0.25">
      <c r="A295" s="7">
        <v>7538462</v>
      </c>
      <c r="B295" s="7" t="s">
        <v>215</v>
      </c>
    </row>
    <row r="296" spans="1:2" x14ac:dyDescent="0.25">
      <c r="A296" s="7">
        <v>7538463</v>
      </c>
      <c r="B296" s="7" t="s">
        <v>215</v>
      </c>
    </row>
    <row r="297" spans="1:2" x14ac:dyDescent="0.25">
      <c r="A297" s="7">
        <v>7538679</v>
      </c>
      <c r="B297" s="7" t="s">
        <v>215</v>
      </c>
    </row>
    <row r="298" spans="1:2" x14ac:dyDescent="0.25">
      <c r="A298" s="7">
        <v>7539797</v>
      </c>
      <c r="B298" s="7" t="s">
        <v>7</v>
      </c>
    </row>
    <row r="299" spans="1:2" x14ac:dyDescent="0.25">
      <c r="A299" s="7">
        <v>7539798</v>
      </c>
      <c r="B299" s="7" t="s">
        <v>7</v>
      </c>
    </row>
    <row r="300" spans="1:2" x14ac:dyDescent="0.25">
      <c r="A300" s="7">
        <v>7543946</v>
      </c>
      <c r="B300" s="7" t="s">
        <v>7</v>
      </c>
    </row>
    <row r="301" spans="1:2" x14ac:dyDescent="0.25">
      <c r="A301" s="7">
        <v>7543836</v>
      </c>
      <c r="B301" s="7" t="s">
        <v>7</v>
      </c>
    </row>
    <row r="302" spans="1:2" x14ac:dyDescent="0.25">
      <c r="A302" s="7">
        <v>7543837</v>
      </c>
      <c r="B302" s="7" t="s">
        <v>7</v>
      </c>
    </row>
    <row r="303" spans="1:2" x14ac:dyDescent="0.25">
      <c r="A303" s="7">
        <v>7543838</v>
      </c>
      <c r="B303" s="7" t="s">
        <v>7</v>
      </c>
    </row>
    <row r="304" spans="1:2" x14ac:dyDescent="0.25">
      <c r="A304" s="7">
        <v>7543839</v>
      </c>
      <c r="B304" s="7" t="s">
        <v>7</v>
      </c>
    </row>
    <row r="305" spans="1:2" x14ac:dyDescent="0.25">
      <c r="A305" s="7">
        <v>7543840</v>
      </c>
      <c r="B305" s="7" t="s">
        <v>7</v>
      </c>
    </row>
    <row r="306" spans="1:2" x14ac:dyDescent="0.25">
      <c r="A306" s="7">
        <v>7543841</v>
      </c>
      <c r="B306" s="7" t="s">
        <v>7</v>
      </c>
    </row>
    <row r="307" spans="1:2" x14ac:dyDescent="0.25">
      <c r="A307" s="7">
        <v>7543946</v>
      </c>
      <c r="B307" s="7" t="s">
        <v>7</v>
      </c>
    </row>
    <row r="308" spans="1:2" x14ac:dyDescent="0.25">
      <c r="A308" s="7">
        <v>7543946</v>
      </c>
      <c r="B308" s="7" t="s">
        <v>7</v>
      </c>
    </row>
    <row r="309" spans="1:2" x14ac:dyDescent="0.25">
      <c r="A309" s="7">
        <v>7548646</v>
      </c>
      <c r="B309" s="7" t="s">
        <v>389</v>
      </c>
    </row>
    <row r="310" spans="1:2" x14ac:dyDescent="0.25">
      <c r="A310" s="7">
        <v>7548646</v>
      </c>
      <c r="B310" s="7" t="s">
        <v>389</v>
      </c>
    </row>
    <row r="311" spans="1:2" x14ac:dyDescent="0.25">
      <c r="A311" s="7">
        <v>7543941</v>
      </c>
      <c r="B311" s="7" t="s">
        <v>7</v>
      </c>
    </row>
    <row r="312" spans="1:2" x14ac:dyDescent="0.25">
      <c r="A312" s="7">
        <v>7543943</v>
      </c>
      <c r="B312" s="7" t="s">
        <v>7</v>
      </c>
    </row>
    <row r="313" spans="1:2" x14ac:dyDescent="0.25">
      <c r="A313" s="7">
        <v>7578263</v>
      </c>
      <c r="B313" s="7" t="s">
        <v>215</v>
      </c>
    </row>
    <row r="314" spans="1:2" x14ac:dyDescent="0.25">
      <c r="A314" s="7">
        <v>7578263</v>
      </c>
      <c r="B314" s="7" t="s">
        <v>215</v>
      </c>
    </row>
    <row r="315" spans="1:2" x14ac:dyDescent="0.25">
      <c r="A315" s="7">
        <v>7578263</v>
      </c>
      <c r="B315" s="7" t="s">
        <v>215</v>
      </c>
    </row>
    <row r="316" spans="1:2" x14ac:dyDescent="0.25">
      <c r="A316" s="7">
        <v>7578263</v>
      </c>
      <c r="B316" s="7" t="s">
        <v>215</v>
      </c>
    </row>
    <row r="317" spans="1:2" x14ac:dyDescent="0.25">
      <c r="A317" s="7">
        <v>7578263</v>
      </c>
      <c r="B317" s="7" t="s">
        <v>215</v>
      </c>
    </row>
    <row r="318" spans="1:2" x14ac:dyDescent="0.25">
      <c r="A318" s="7">
        <v>7578263</v>
      </c>
      <c r="B318" s="7" t="s">
        <v>215</v>
      </c>
    </row>
    <row r="319" spans="1:2" x14ac:dyDescent="0.25">
      <c r="A319" s="7">
        <v>7549929</v>
      </c>
      <c r="B319" s="7" t="s">
        <v>7</v>
      </c>
    </row>
    <row r="320" spans="1:2" x14ac:dyDescent="0.25">
      <c r="A320" s="7">
        <v>7549930</v>
      </c>
      <c r="B320" s="7" t="s">
        <v>7</v>
      </c>
    </row>
    <row r="321" spans="1:2" x14ac:dyDescent="0.25">
      <c r="A321" s="7">
        <v>7550065</v>
      </c>
      <c r="B321" s="7" t="s">
        <v>215</v>
      </c>
    </row>
    <row r="322" spans="1:2" x14ac:dyDescent="0.25">
      <c r="A322" s="7">
        <v>7550405</v>
      </c>
      <c r="B322" s="7" t="s">
        <v>215</v>
      </c>
    </row>
    <row r="323" spans="1:2" x14ac:dyDescent="0.25">
      <c r="A323" s="7">
        <v>7550702</v>
      </c>
      <c r="B323" s="7" t="s">
        <v>215</v>
      </c>
    </row>
    <row r="324" spans="1:2" x14ac:dyDescent="0.25">
      <c r="A324" s="7">
        <v>7550835</v>
      </c>
      <c r="B324" s="7" t="s">
        <v>215</v>
      </c>
    </row>
    <row r="325" spans="1:2" x14ac:dyDescent="0.25">
      <c r="A325" s="7">
        <v>7550894</v>
      </c>
      <c r="B325" s="7" t="s">
        <v>215</v>
      </c>
    </row>
    <row r="326" spans="1:2" x14ac:dyDescent="0.25">
      <c r="A326" s="7">
        <v>7578269</v>
      </c>
      <c r="B326" s="7" t="s">
        <v>7</v>
      </c>
    </row>
    <row r="327" spans="1:2" x14ac:dyDescent="0.25">
      <c r="A327" s="7">
        <v>7578269</v>
      </c>
      <c r="B327" s="7" t="s">
        <v>7</v>
      </c>
    </row>
    <row r="328" spans="1:2" x14ac:dyDescent="0.25">
      <c r="A328" s="7">
        <v>7578269</v>
      </c>
      <c r="B328" s="7" t="s">
        <v>7</v>
      </c>
    </row>
    <row r="329" spans="1:2" x14ac:dyDescent="0.25">
      <c r="A329" s="7">
        <v>7553009</v>
      </c>
      <c r="B329" s="7" t="s">
        <v>215</v>
      </c>
    </row>
    <row r="330" spans="1:2" x14ac:dyDescent="0.25">
      <c r="A330" s="7">
        <v>7559803</v>
      </c>
      <c r="B330" s="7" t="s">
        <v>215</v>
      </c>
    </row>
    <row r="331" spans="1:2" x14ac:dyDescent="0.25">
      <c r="A331" s="7">
        <v>7559974</v>
      </c>
      <c r="B331" s="7" t="s">
        <v>215</v>
      </c>
    </row>
    <row r="332" spans="1:2" x14ac:dyDescent="0.25">
      <c r="A332" s="7">
        <v>7559975</v>
      </c>
      <c r="B332" s="7" t="s">
        <v>215</v>
      </c>
    </row>
    <row r="333" spans="1:2" x14ac:dyDescent="0.25">
      <c r="A333" s="7">
        <v>7559976</v>
      </c>
      <c r="B333" s="7" t="s">
        <v>215</v>
      </c>
    </row>
    <row r="334" spans="1:2" x14ac:dyDescent="0.25">
      <c r="A334" s="7">
        <v>7559977</v>
      </c>
      <c r="B334" s="7" t="s">
        <v>215</v>
      </c>
    </row>
    <row r="335" spans="1:2" x14ac:dyDescent="0.25">
      <c r="A335" s="7">
        <v>7560561</v>
      </c>
      <c r="B335" s="7" t="s">
        <v>215</v>
      </c>
    </row>
    <row r="336" spans="1:2" x14ac:dyDescent="0.25">
      <c r="A336" s="7">
        <v>7560562</v>
      </c>
      <c r="B336" s="7" t="s">
        <v>215</v>
      </c>
    </row>
    <row r="337" spans="1:2" x14ac:dyDescent="0.25">
      <c r="A337" s="7">
        <v>7560563</v>
      </c>
      <c r="B337" s="7" t="s">
        <v>215</v>
      </c>
    </row>
    <row r="338" spans="1:2" x14ac:dyDescent="0.25">
      <c r="A338" s="7">
        <v>7560632</v>
      </c>
      <c r="B338" s="7" t="s">
        <v>215</v>
      </c>
    </row>
    <row r="339" spans="1:2" x14ac:dyDescent="0.25">
      <c r="A339" s="7">
        <v>7560885</v>
      </c>
      <c r="B339" s="7" t="s">
        <v>215</v>
      </c>
    </row>
    <row r="340" spans="1:2" x14ac:dyDescent="0.25">
      <c r="A340" s="7">
        <v>7560886</v>
      </c>
      <c r="B340" s="7" t="s">
        <v>215</v>
      </c>
    </row>
    <row r="341" spans="1:2" x14ac:dyDescent="0.25">
      <c r="A341" s="7">
        <v>7561402</v>
      </c>
      <c r="B341" s="7" t="s">
        <v>215</v>
      </c>
    </row>
    <row r="342" spans="1:2" x14ac:dyDescent="0.25">
      <c r="A342" s="7">
        <v>7561507</v>
      </c>
      <c r="B342" s="7" t="s">
        <v>215</v>
      </c>
    </row>
    <row r="343" spans="1:2" x14ac:dyDescent="0.25">
      <c r="A343" s="7">
        <v>7561764</v>
      </c>
      <c r="B343" s="7" t="s">
        <v>215</v>
      </c>
    </row>
    <row r="344" spans="1:2" x14ac:dyDescent="0.25">
      <c r="A344" s="7">
        <v>7561778</v>
      </c>
      <c r="B344" s="7" t="s">
        <v>215</v>
      </c>
    </row>
    <row r="345" spans="1:2" x14ac:dyDescent="0.25">
      <c r="A345" s="7">
        <v>7574197</v>
      </c>
      <c r="B345" s="7" t="s">
        <v>215</v>
      </c>
    </row>
    <row r="346" spans="1:2" x14ac:dyDescent="0.25">
      <c r="A346" s="7">
        <v>7574198</v>
      </c>
      <c r="B346" s="7" t="s">
        <v>215</v>
      </c>
    </row>
    <row r="347" spans="1:2" x14ac:dyDescent="0.25">
      <c r="A347" s="7">
        <v>7575183</v>
      </c>
      <c r="B347" s="7" t="s">
        <v>215</v>
      </c>
    </row>
    <row r="348" spans="1:2" x14ac:dyDescent="0.25">
      <c r="A348" s="7">
        <v>7575282</v>
      </c>
      <c r="B348" s="7" t="s">
        <v>215</v>
      </c>
    </row>
    <row r="349" spans="1:2" x14ac:dyDescent="0.25">
      <c r="A349" s="7">
        <v>7575283</v>
      </c>
      <c r="B349" s="7" t="s">
        <v>215</v>
      </c>
    </row>
    <row r="350" spans="1:2" x14ac:dyDescent="0.25">
      <c r="A350" s="7">
        <v>7576761</v>
      </c>
      <c r="B350" s="7" t="s">
        <v>7</v>
      </c>
    </row>
    <row r="351" spans="1:2" x14ac:dyDescent="0.25">
      <c r="A351" s="7">
        <v>7578242</v>
      </c>
      <c r="B351" s="7" t="s">
        <v>7</v>
      </c>
    </row>
    <row r="352" spans="1:2" x14ac:dyDescent="0.25">
      <c r="A352" s="7">
        <v>7578244</v>
      </c>
      <c r="B352" s="7" t="s">
        <v>215</v>
      </c>
    </row>
    <row r="353" spans="1:2" x14ac:dyDescent="0.25">
      <c r="A353" s="7">
        <v>7578258</v>
      </c>
      <c r="B353" s="7" t="s">
        <v>7</v>
      </c>
    </row>
    <row r="354" spans="1:2" x14ac:dyDescent="0.25">
      <c r="A354" s="7">
        <v>7578270</v>
      </c>
      <c r="B354" s="7" t="s">
        <v>7</v>
      </c>
    </row>
    <row r="355" spans="1:2" x14ac:dyDescent="0.25">
      <c r="A355" s="7">
        <v>7578270</v>
      </c>
      <c r="B355" s="7" t="s">
        <v>7</v>
      </c>
    </row>
    <row r="356" spans="1:2" x14ac:dyDescent="0.25">
      <c r="A356" s="7">
        <v>7578270</v>
      </c>
      <c r="B356" s="7" t="s">
        <v>7</v>
      </c>
    </row>
    <row r="357" spans="1:2" x14ac:dyDescent="0.25">
      <c r="A357" s="7">
        <v>7578282</v>
      </c>
      <c r="B357" s="7" t="s">
        <v>7</v>
      </c>
    </row>
    <row r="358" spans="1:2" x14ac:dyDescent="0.25">
      <c r="A358" s="7">
        <v>7578282</v>
      </c>
      <c r="B358" s="7" t="s">
        <v>7</v>
      </c>
    </row>
    <row r="359" spans="1:2" x14ac:dyDescent="0.25">
      <c r="A359" s="7">
        <v>7588861</v>
      </c>
      <c r="B359" s="7" t="s">
        <v>215</v>
      </c>
    </row>
    <row r="360" spans="1:2" x14ac:dyDescent="0.25">
      <c r="A360" s="7">
        <v>7588861</v>
      </c>
      <c r="B360" s="7" t="s">
        <v>215</v>
      </c>
    </row>
    <row r="361" spans="1:2" x14ac:dyDescent="0.25">
      <c r="A361" s="7">
        <v>7590670</v>
      </c>
      <c r="B361" s="7" t="s">
        <v>215</v>
      </c>
    </row>
    <row r="362" spans="1:2" x14ac:dyDescent="0.25">
      <c r="A362" s="7">
        <v>7590670</v>
      </c>
      <c r="B362" s="7" t="s">
        <v>215</v>
      </c>
    </row>
    <row r="363" spans="1:2" x14ac:dyDescent="0.25">
      <c r="A363" s="7">
        <v>7590670</v>
      </c>
      <c r="B363" s="7" t="s">
        <v>215</v>
      </c>
    </row>
    <row r="364" spans="1:2" x14ac:dyDescent="0.25">
      <c r="A364" s="7">
        <v>7590776</v>
      </c>
      <c r="B364" s="7" t="s">
        <v>215</v>
      </c>
    </row>
    <row r="365" spans="1:2" x14ac:dyDescent="0.25">
      <c r="A365" s="7">
        <v>7590776</v>
      </c>
      <c r="B365" s="7" t="s">
        <v>215</v>
      </c>
    </row>
    <row r="366" spans="1:2" x14ac:dyDescent="0.25">
      <c r="A366" s="7">
        <v>7578283</v>
      </c>
      <c r="B366" s="7" t="s">
        <v>7</v>
      </c>
    </row>
    <row r="367" spans="1:2" x14ac:dyDescent="0.25">
      <c r="A367" s="7">
        <v>7578284</v>
      </c>
      <c r="B367" s="7" t="s">
        <v>7</v>
      </c>
    </row>
    <row r="368" spans="1:2" x14ac:dyDescent="0.25">
      <c r="A368" s="7">
        <v>7578285</v>
      </c>
      <c r="B368" s="7" t="s">
        <v>7</v>
      </c>
    </row>
    <row r="369" spans="1:2" x14ac:dyDescent="0.25">
      <c r="A369" s="7">
        <v>7578286</v>
      </c>
      <c r="B369" s="7" t="s">
        <v>7</v>
      </c>
    </row>
    <row r="370" spans="1:2" x14ac:dyDescent="0.25">
      <c r="A370" s="7">
        <v>7578290</v>
      </c>
      <c r="B370" s="7" t="s">
        <v>7</v>
      </c>
    </row>
    <row r="371" spans="1:2" x14ac:dyDescent="0.25">
      <c r="A371" s="7">
        <v>7578291</v>
      </c>
      <c r="B371" s="7" t="s">
        <v>7</v>
      </c>
    </row>
    <row r="372" spans="1:2" x14ac:dyDescent="0.25">
      <c r="A372" s="7">
        <v>7583349</v>
      </c>
      <c r="B372" s="7" t="s">
        <v>215</v>
      </c>
    </row>
    <row r="373" spans="1:2" x14ac:dyDescent="0.25">
      <c r="A373" s="7">
        <v>7583350</v>
      </c>
      <c r="B373" s="7" t="s">
        <v>215</v>
      </c>
    </row>
    <row r="374" spans="1:2" x14ac:dyDescent="0.25">
      <c r="A374" s="7">
        <v>7583355</v>
      </c>
      <c r="B374" s="7" t="s">
        <v>215</v>
      </c>
    </row>
    <row r="375" spans="1:2" x14ac:dyDescent="0.25">
      <c r="A375" s="7">
        <v>7583364</v>
      </c>
      <c r="B375" s="7" t="s">
        <v>215</v>
      </c>
    </row>
    <row r="376" spans="1:2" x14ac:dyDescent="0.25">
      <c r="A376" s="7">
        <v>7585652</v>
      </c>
      <c r="B376" s="7" t="s">
        <v>7</v>
      </c>
    </row>
    <row r="377" spans="1:2" x14ac:dyDescent="0.25">
      <c r="A377" s="7">
        <v>7587350</v>
      </c>
      <c r="B377" s="7" t="s">
        <v>7</v>
      </c>
    </row>
    <row r="378" spans="1:2" x14ac:dyDescent="0.25">
      <c r="A378" s="7">
        <v>7587351</v>
      </c>
      <c r="B378" s="7" t="s">
        <v>7</v>
      </c>
    </row>
    <row r="379" spans="1:2" x14ac:dyDescent="0.25">
      <c r="A379" s="7">
        <v>7588008</v>
      </c>
      <c r="B379" s="7" t="s">
        <v>7</v>
      </c>
    </row>
    <row r="380" spans="1:2" x14ac:dyDescent="0.25">
      <c r="A380" s="7">
        <v>7588178</v>
      </c>
      <c r="B380" s="7" t="s">
        <v>7</v>
      </c>
    </row>
    <row r="381" spans="1:2" x14ac:dyDescent="0.25">
      <c r="A381" s="7">
        <v>7588337</v>
      </c>
      <c r="B381" s="7" t="s">
        <v>215</v>
      </c>
    </row>
    <row r="382" spans="1:2" x14ac:dyDescent="0.25">
      <c r="A382" s="7">
        <v>7588338</v>
      </c>
      <c r="B382" s="7" t="s">
        <v>215</v>
      </c>
    </row>
    <row r="383" spans="1:2" x14ac:dyDescent="0.25">
      <c r="A383" s="7">
        <v>7588828</v>
      </c>
      <c r="B383" s="7" t="s">
        <v>215</v>
      </c>
    </row>
    <row r="384" spans="1:2" x14ac:dyDescent="0.25">
      <c r="A384" s="7">
        <v>7588890</v>
      </c>
      <c r="B384" s="7" t="s">
        <v>215</v>
      </c>
    </row>
    <row r="385" spans="1:2" x14ac:dyDescent="0.25">
      <c r="A385" s="7">
        <v>7590583</v>
      </c>
      <c r="B385" s="7" t="s">
        <v>215</v>
      </c>
    </row>
    <row r="386" spans="1:2" x14ac:dyDescent="0.25">
      <c r="A386" s="7">
        <v>7590826</v>
      </c>
      <c r="B386" s="7" t="s">
        <v>390</v>
      </c>
    </row>
    <row r="387" spans="1:2" x14ac:dyDescent="0.25">
      <c r="A387" s="7">
        <v>7591843</v>
      </c>
      <c r="B387" s="7" t="s">
        <v>215</v>
      </c>
    </row>
    <row r="388" spans="1:2" x14ac:dyDescent="0.25">
      <c r="A388" s="7">
        <v>7591843</v>
      </c>
      <c r="B388" s="7" t="s">
        <v>215</v>
      </c>
    </row>
    <row r="389" spans="1:2" x14ac:dyDescent="0.25">
      <c r="A389" s="7">
        <v>7591843</v>
      </c>
      <c r="B389" s="7" t="s">
        <v>215</v>
      </c>
    </row>
    <row r="390" spans="1:2" x14ac:dyDescent="0.25">
      <c r="A390" s="7">
        <v>7592272</v>
      </c>
      <c r="B390" s="7" t="s">
        <v>7</v>
      </c>
    </row>
    <row r="391" spans="1:2" x14ac:dyDescent="0.25">
      <c r="A391" s="7">
        <v>7592309</v>
      </c>
      <c r="B391" s="7" t="s">
        <v>7</v>
      </c>
    </row>
    <row r="392" spans="1:2" x14ac:dyDescent="0.25">
      <c r="A392" s="7">
        <v>7592309</v>
      </c>
      <c r="B392" s="7" t="s">
        <v>7</v>
      </c>
    </row>
    <row r="393" spans="1:2" x14ac:dyDescent="0.25">
      <c r="A393" s="7">
        <v>7592348</v>
      </c>
      <c r="B393" s="7" t="s">
        <v>215</v>
      </c>
    </row>
    <row r="394" spans="1:2" x14ac:dyDescent="0.25">
      <c r="A394" s="7">
        <v>7592428</v>
      </c>
      <c r="B394" s="7" t="s">
        <v>215</v>
      </c>
    </row>
    <row r="395" spans="1:2" x14ac:dyDescent="0.25">
      <c r="A395" s="7">
        <v>7593165</v>
      </c>
      <c r="B395" s="7" t="s">
        <v>215</v>
      </c>
    </row>
    <row r="396" spans="1:2" x14ac:dyDescent="0.25">
      <c r="A396" s="7">
        <v>7593178</v>
      </c>
      <c r="B396" s="7" t="s">
        <v>7</v>
      </c>
    </row>
    <row r="397" spans="1:2" x14ac:dyDescent="0.25">
      <c r="A397" s="7">
        <v>7593208</v>
      </c>
      <c r="B397" s="7" t="s">
        <v>215</v>
      </c>
    </row>
    <row r="398" spans="1:2" x14ac:dyDescent="0.25">
      <c r="A398" s="7">
        <v>7594305</v>
      </c>
      <c r="B398" s="7" t="s">
        <v>215</v>
      </c>
    </row>
    <row r="399" spans="1:2" x14ac:dyDescent="0.25">
      <c r="A399" s="7">
        <v>7594390</v>
      </c>
      <c r="B399" s="7" t="s">
        <v>215</v>
      </c>
    </row>
    <row r="400" spans="1:2" x14ac:dyDescent="0.25">
      <c r="A400" s="7">
        <v>7594410</v>
      </c>
      <c r="B400" s="7" t="s">
        <v>215</v>
      </c>
    </row>
    <row r="401" spans="1:2" x14ac:dyDescent="0.25">
      <c r="A401" s="7">
        <v>7594529</v>
      </c>
      <c r="B401" s="7" t="s">
        <v>215</v>
      </c>
    </row>
    <row r="402" spans="1:2" x14ac:dyDescent="0.25">
      <c r="A402" s="7">
        <v>7594564</v>
      </c>
      <c r="B402" s="7" t="s">
        <v>215</v>
      </c>
    </row>
    <row r="403" spans="1:2" x14ac:dyDescent="0.25">
      <c r="A403" s="7">
        <v>7594632</v>
      </c>
      <c r="B403" s="7" t="s">
        <v>215</v>
      </c>
    </row>
    <row r="404" spans="1:2" x14ac:dyDescent="0.25">
      <c r="A404" s="7">
        <v>7595908</v>
      </c>
      <c r="B404" s="7" t="s">
        <v>7</v>
      </c>
    </row>
    <row r="405" spans="1:2" x14ac:dyDescent="0.25">
      <c r="A405" s="7">
        <v>7595910</v>
      </c>
      <c r="B405" s="7" t="s">
        <v>7</v>
      </c>
    </row>
    <row r="406" spans="1:2" x14ac:dyDescent="0.25">
      <c r="A406" s="7">
        <v>7595911</v>
      </c>
      <c r="B406" s="7" t="s">
        <v>7</v>
      </c>
    </row>
    <row r="407" spans="1:2" x14ac:dyDescent="0.25">
      <c r="A407" s="7">
        <v>7595948</v>
      </c>
      <c r="B407" s="7" t="s">
        <v>215</v>
      </c>
    </row>
    <row r="408" spans="1:2" x14ac:dyDescent="0.25">
      <c r="A408" s="7">
        <v>7595960</v>
      </c>
      <c r="B408" s="7" t="s">
        <v>7</v>
      </c>
    </row>
    <row r="409" spans="1:2" x14ac:dyDescent="0.25">
      <c r="A409" s="7">
        <v>7595961</v>
      </c>
      <c r="B409" s="7" t="s">
        <v>7</v>
      </c>
    </row>
    <row r="410" spans="1:2" x14ac:dyDescent="0.25">
      <c r="A410" s="7">
        <v>7595962</v>
      </c>
      <c r="B410" s="7" t="s">
        <v>7</v>
      </c>
    </row>
    <row r="411" spans="1:2" x14ac:dyDescent="0.25">
      <c r="A411" s="7">
        <v>7595963</v>
      </c>
      <c r="B411" s="7" t="s">
        <v>7</v>
      </c>
    </row>
    <row r="412" spans="1:2" x14ac:dyDescent="0.25">
      <c r="A412" s="7">
        <v>7596301</v>
      </c>
      <c r="B412" s="7" t="s">
        <v>215</v>
      </c>
    </row>
    <row r="413" spans="1:2" x14ac:dyDescent="0.25">
      <c r="A413" s="7">
        <v>7596975</v>
      </c>
      <c r="B413" s="7" t="s">
        <v>215</v>
      </c>
    </row>
    <row r="414" spans="1:2" x14ac:dyDescent="0.25">
      <c r="A414" s="7">
        <v>7597004</v>
      </c>
      <c r="B414" s="7" t="s">
        <v>215</v>
      </c>
    </row>
    <row r="415" spans="1:2" x14ac:dyDescent="0.25">
      <c r="A415" s="7">
        <v>7597005</v>
      </c>
      <c r="B415" s="7" t="s">
        <v>215</v>
      </c>
    </row>
    <row r="416" spans="1:2" x14ac:dyDescent="0.25">
      <c r="A416" s="7">
        <v>7597006</v>
      </c>
      <c r="B416" s="7" t="s">
        <v>215</v>
      </c>
    </row>
    <row r="417" spans="1:2" x14ac:dyDescent="0.25">
      <c r="A417" s="7">
        <v>7597007</v>
      </c>
      <c r="B417" s="7" t="s">
        <v>215</v>
      </c>
    </row>
    <row r="418" spans="1:2" x14ac:dyDescent="0.25">
      <c r="A418" s="7">
        <v>7597008</v>
      </c>
      <c r="B418" s="7" t="s">
        <v>215</v>
      </c>
    </row>
    <row r="419" spans="1:2" x14ac:dyDescent="0.25">
      <c r="A419" s="7">
        <v>7597009</v>
      </c>
      <c r="B419" s="7" t="s">
        <v>215</v>
      </c>
    </row>
    <row r="420" spans="1:2" x14ac:dyDescent="0.25">
      <c r="A420" s="7">
        <v>7597287</v>
      </c>
      <c r="B420" s="7" t="s">
        <v>215</v>
      </c>
    </row>
    <row r="421" spans="1:2" x14ac:dyDescent="0.25">
      <c r="A421" s="7">
        <v>7597600</v>
      </c>
      <c r="B421" s="7" t="s">
        <v>215</v>
      </c>
    </row>
    <row r="422" spans="1:2" x14ac:dyDescent="0.25">
      <c r="A422" s="7">
        <v>7597742</v>
      </c>
      <c r="B422" s="7" t="s">
        <v>215</v>
      </c>
    </row>
    <row r="423" spans="1:2" x14ac:dyDescent="0.25">
      <c r="A423" s="7">
        <v>7597751</v>
      </c>
      <c r="B423" s="7" t="s">
        <v>215</v>
      </c>
    </row>
    <row r="424" spans="1:2" x14ac:dyDescent="0.25">
      <c r="A424" s="7">
        <v>7597826</v>
      </c>
      <c r="B424" s="7" t="s">
        <v>215</v>
      </c>
    </row>
    <row r="425" spans="1:2" x14ac:dyDescent="0.25">
      <c r="A425" s="7">
        <v>7597923</v>
      </c>
      <c r="B425" s="7" t="s">
        <v>215</v>
      </c>
    </row>
  </sheetData>
  <conditionalFormatting sqref="A1:A425">
    <cfRule type="duplicateValues" dxfId="0"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tabColor theme="7" tint="0.39997558519241921"/>
  </sheetPr>
  <dimension ref="A1:N116"/>
  <sheetViews>
    <sheetView rightToLeft="1" zoomScale="85" zoomScaleNormal="85" workbookViewId="0">
      <pane ySplit="1" topLeftCell="A2" activePane="bottomLeft" state="frozen"/>
      <selection pane="bottomLeft" activeCell="C52" sqref="C52:C54"/>
    </sheetView>
  </sheetViews>
  <sheetFormatPr defaultRowHeight="13.8" x14ac:dyDescent="0.25"/>
  <cols>
    <col min="1" max="2" width="18.59765625" style="3" customWidth="1"/>
    <col min="3" max="3" width="66.3984375" style="3" bestFit="1" customWidth="1"/>
    <col min="14" max="14" width="16.3984375" customWidth="1"/>
  </cols>
  <sheetData>
    <row r="1" spans="1:5" x14ac:dyDescent="0.25">
      <c r="A1" s="104" t="s">
        <v>1</v>
      </c>
      <c r="B1" s="104" t="s">
        <v>372</v>
      </c>
      <c r="C1" s="102" t="s">
        <v>180</v>
      </c>
      <c r="E1" s="21"/>
    </row>
    <row r="2" spans="1:5" hidden="1" x14ac:dyDescent="0.25">
      <c r="A2" s="7" t="s">
        <v>197</v>
      </c>
      <c r="B2" s="7" t="s">
        <v>48</v>
      </c>
      <c r="C2" s="7"/>
      <c r="E2" s="21"/>
    </row>
    <row r="3" spans="1:5" hidden="1" x14ac:dyDescent="0.25">
      <c r="A3" s="7" t="s">
        <v>197</v>
      </c>
      <c r="B3" s="7" t="s">
        <v>200</v>
      </c>
      <c r="C3" s="7"/>
      <c r="E3" s="21"/>
    </row>
    <row r="4" spans="1:5" hidden="1" x14ac:dyDescent="0.25">
      <c r="A4" s="7" t="s">
        <v>72</v>
      </c>
      <c r="B4" s="7" t="s">
        <v>128</v>
      </c>
      <c r="C4" s="7"/>
      <c r="E4" s="21"/>
    </row>
    <row r="5" spans="1:5" hidden="1" x14ac:dyDescent="0.25">
      <c r="A5" s="7" t="s">
        <v>115</v>
      </c>
      <c r="B5" s="7" t="s">
        <v>201</v>
      </c>
      <c r="C5" s="7"/>
      <c r="E5" s="21"/>
    </row>
    <row r="6" spans="1:5" hidden="1" x14ac:dyDescent="0.25">
      <c r="A6" s="7" t="s">
        <v>115</v>
      </c>
      <c r="B6" s="7" t="s">
        <v>256</v>
      </c>
      <c r="C6" s="7"/>
      <c r="E6" s="21"/>
    </row>
    <row r="7" spans="1:5" hidden="1" x14ac:dyDescent="0.25">
      <c r="A7" s="7" t="s">
        <v>75</v>
      </c>
      <c r="B7" s="7" t="s">
        <v>198</v>
      </c>
      <c r="C7" s="7"/>
      <c r="E7" s="21"/>
    </row>
    <row r="8" spans="1:5" hidden="1" x14ac:dyDescent="0.25">
      <c r="A8" s="7" t="s">
        <v>10</v>
      </c>
      <c r="B8" s="7" t="s">
        <v>202</v>
      </c>
      <c r="C8" s="7"/>
      <c r="E8" s="21"/>
    </row>
    <row r="9" spans="1:5" hidden="1" x14ac:dyDescent="0.25">
      <c r="A9" s="7" t="s">
        <v>10</v>
      </c>
      <c r="B9" s="7" t="s">
        <v>20</v>
      </c>
      <c r="C9" s="7"/>
      <c r="E9" s="21"/>
    </row>
    <row r="10" spans="1:5" hidden="1" x14ac:dyDescent="0.25">
      <c r="A10" s="7" t="s">
        <v>5</v>
      </c>
      <c r="B10" s="7" t="s">
        <v>136</v>
      </c>
      <c r="C10" s="7"/>
      <c r="E10" s="21"/>
    </row>
    <row r="11" spans="1:5" hidden="1" x14ac:dyDescent="0.25">
      <c r="A11" s="7" t="s">
        <v>111</v>
      </c>
      <c r="B11" s="7" t="s">
        <v>232</v>
      </c>
      <c r="C11" s="7"/>
      <c r="E11" s="21"/>
    </row>
    <row r="12" spans="1:5" hidden="1" x14ac:dyDescent="0.25">
      <c r="A12" s="7" t="s">
        <v>111</v>
      </c>
      <c r="B12" s="3" t="s">
        <v>99</v>
      </c>
      <c r="E12" s="21"/>
    </row>
    <row r="13" spans="1:5" hidden="1" x14ac:dyDescent="0.25">
      <c r="A13" s="7" t="s">
        <v>5</v>
      </c>
      <c r="B13" s="7" t="s">
        <v>175</v>
      </c>
      <c r="E13" s="21"/>
    </row>
    <row r="14" spans="1:5" hidden="1" x14ac:dyDescent="0.25">
      <c r="A14" s="7" t="s">
        <v>5</v>
      </c>
      <c r="B14" s="7" t="s">
        <v>257</v>
      </c>
      <c r="E14" s="21"/>
    </row>
    <row r="15" spans="1:5" hidden="1" x14ac:dyDescent="0.25">
      <c r="A15" s="7" t="s">
        <v>5</v>
      </c>
      <c r="B15" s="6" t="s">
        <v>125</v>
      </c>
      <c r="E15" s="21"/>
    </row>
    <row r="16" spans="1:5" hidden="1" x14ac:dyDescent="0.25">
      <c r="A16" s="7" t="s">
        <v>5</v>
      </c>
      <c r="B16" s="7" t="s">
        <v>122</v>
      </c>
      <c r="E16" s="21"/>
    </row>
    <row r="17" spans="1:4" s="21" customFormat="1" hidden="1" x14ac:dyDescent="0.25">
      <c r="A17" s="7" t="s">
        <v>72</v>
      </c>
      <c r="B17" s="7" t="s">
        <v>74</v>
      </c>
    </row>
    <row r="18" spans="1:4" s="21" customFormat="1" hidden="1" x14ac:dyDescent="0.25">
      <c r="A18" s="7" t="s">
        <v>5</v>
      </c>
      <c r="B18" s="7" t="s">
        <v>258</v>
      </c>
    </row>
    <row r="19" spans="1:4" s="21" customFormat="1" hidden="1" x14ac:dyDescent="0.25">
      <c r="A19" s="7" t="s">
        <v>39</v>
      </c>
      <c r="B19" s="7" t="s">
        <v>162</v>
      </c>
    </row>
    <row r="20" spans="1:4" s="21" customFormat="1" hidden="1" x14ac:dyDescent="0.25">
      <c r="A20" s="7" t="s">
        <v>39</v>
      </c>
      <c r="B20" s="7" t="s">
        <v>123</v>
      </c>
    </row>
    <row r="21" spans="1:4" s="21" customFormat="1" hidden="1" x14ac:dyDescent="0.25">
      <c r="A21" s="7" t="s">
        <v>39</v>
      </c>
      <c r="B21" s="7" t="s">
        <v>158</v>
      </c>
    </row>
    <row r="22" spans="1:4" s="21" customFormat="1" hidden="1" x14ac:dyDescent="0.25">
      <c r="A22" s="7" t="s">
        <v>39</v>
      </c>
      <c r="B22" s="7" t="s">
        <v>40</v>
      </c>
    </row>
    <row r="23" spans="1:4" s="21" customFormat="1" hidden="1" x14ac:dyDescent="0.25">
      <c r="A23" s="7" t="s">
        <v>39</v>
      </c>
      <c r="B23" s="7" t="s">
        <v>227</v>
      </c>
    </row>
    <row r="24" spans="1:4" s="21" customFormat="1" hidden="1" x14ac:dyDescent="0.25">
      <c r="A24" s="7" t="s">
        <v>8</v>
      </c>
      <c r="B24" s="7" t="s">
        <v>134</v>
      </c>
    </row>
    <row r="25" spans="1:4" s="21" customFormat="1" hidden="1" x14ac:dyDescent="0.25">
      <c r="A25" s="7" t="s">
        <v>44</v>
      </c>
      <c r="B25" s="7" t="s">
        <v>228</v>
      </c>
    </row>
    <row r="26" spans="1:4" s="21" customFormat="1" hidden="1" x14ac:dyDescent="0.25">
      <c r="A26" s="7" t="s">
        <v>44</v>
      </c>
      <c r="B26" s="7" t="s">
        <v>229</v>
      </c>
    </row>
    <row r="27" spans="1:4" s="21" customFormat="1" x14ac:dyDescent="0.25">
      <c r="A27" s="13" t="s">
        <v>44</v>
      </c>
      <c r="B27" s="13" t="s">
        <v>264</v>
      </c>
      <c r="C27" s="13" t="s">
        <v>362</v>
      </c>
      <c r="D27" s="21" t="e">
        <f>MATCH(B27,N:N,0)</f>
        <v>#N/A</v>
      </c>
    </row>
    <row r="28" spans="1:4" s="21" customFormat="1" hidden="1" x14ac:dyDescent="0.25">
      <c r="A28" s="7" t="s">
        <v>44</v>
      </c>
      <c r="B28" s="7" t="s">
        <v>89</v>
      </c>
    </row>
    <row r="29" spans="1:4" s="21" customFormat="1" hidden="1" x14ac:dyDescent="0.25">
      <c r="A29" s="7" t="s">
        <v>22</v>
      </c>
      <c r="B29" s="7" t="s">
        <v>337</v>
      </c>
    </row>
    <row r="30" spans="1:4" s="21" customFormat="1" hidden="1" x14ac:dyDescent="0.25">
      <c r="A30" s="7" t="s">
        <v>13</v>
      </c>
      <c r="B30" s="7" t="s">
        <v>14</v>
      </c>
    </row>
    <row r="31" spans="1:4" s="21" customFormat="1" hidden="1" x14ac:dyDescent="0.25">
      <c r="A31" s="7" t="s">
        <v>56</v>
      </c>
      <c r="B31" s="7" t="s">
        <v>139</v>
      </c>
    </row>
    <row r="32" spans="1:4" s="21" customFormat="1" hidden="1" x14ac:dyDescent="0.25">
      <c r="A32" s="7" t="s">
        <v>56</v>
      </c>
      <c r="B32" s="7" t="s">
        <v>144</v>
      </c>
    </row>
    <row r="33" spans="1:4" s="21" customFormat="1" hidden="1" x14ac:dyDescent="0.25">
      <c r="A33" s="7" t="s">
        <v>54</v>
      </c>
      <c r="B33" s="7" t="s">
        <v>267</v>
      </c>
    </row>
    <row r="34" spans="1:4" s="21" customFormat="1" hidden="1" x14ac:dyDescent="0.25">
      <c r="A34" s="7" t="s">
        <v>61</v>
      </c>
      <c r="B34" s="3" t="s">
        <v>108</v>
      </c>
    </row>
    <row r="35" spans="1:4" hidden="1" x14ac:dyDescent="0.25">
      <c r="A35" s="7" t="s">
        <v>56</v>
      </c>
      <c r="B35" s="7" t="s">
        <v>269</v>
      </c>
    </row>
    <row r="36" spans="1:4" hidden="1" x14ac:dyDescent="0.25">
      <c r="A36" s="7" t="s">
        <v>56</v>
      </c>
      <c r="B36" s="7" t="s">
        <v>57</v>
      </c>
    </row>
    <row r="37" spans="1:4" hidden="1" x14ac:dyDescent="0.25">
      <c r="A37" s="7" t="s">
        <v>56</v>
      </c>
      <c r="B37" s="7" t="s">
        <v>142</v>
      </c>
    </row>
    <row r="38" spans="1:4" hidden="1" x14ac:dyDescent="0.25">
      <c r="A38" s="7" t="s">
        <v>66</v>
      </c>
      <c r="B38" s="7" t="s">
        <v>163</v>
      </c>
    </row>
    <row r="39" spans="1:4" hidden="1" x14ac:dyDescent="0.25">
      <c r="A39" s="7" t="s">
        <v>66</v>
      </c>
      <c r="B39" s="7" t="s">
        <v>270</v>
      </c>
      <c r="C39" s="7"/>
    </row>
    <row r="40" spans="1:4" hidden="1" x14ac:dyDescent="0.25">
      <c r="A40" s="7" t="s">
        <v>66</v>
      </c>
      <c r="B40" s="7" t="s">
        <v>231</v>
      </c>
    </row>
    <row r="41" spans="1:4" hidden="1" x14ac:dyDescent="0.25">
      <c r="A41" s="7" t="s">
        <v>233</v>
      </c>
      <c r="B41" s="7" t="s">
        <v>265</v>
      </c>
    </row>
    <row r="42" spans="1:4" hidden="1" x14ac:dyDescent="0.25">
      <c r="A42" s="7" t="s">
        <v>233</v>
      </c>
      <c r="B42" s="7" t="s">
        <v>234</v>
      </c>
    </row>
    <row r="43" spans="1:4" hidden="1" x14ac:dyDescent="0.25">
      <c r="A43" s="7" t="s">
        <v>64</v>
      </c>
      <c r="B43" s="7" t="s">
        <v>71</v>
      </c>
    </row>
    <row r="44" spans="1:4" hidden="1" x14ac:dyDescent="0.25">
      <c r="A44" s="7" t="s">
        <v>64</v>
      </c>
      <c r="B44" s="7" t="s">
        <v>212</v>
      </c>
    </row>
    <row r="45" spans="1:4" hidden="1" x14ac:dyDescent="0.25">
      <c r="A45" s="7" t="s">
        <v>52</v>
      </c>
      <c r="B45" s="7" t="s">
        <v>338</v>
      </c>
    </row>
    <row r="46" spans="1:4" hidden="1" x14ac:dyDescent="0.25">
      <c r="A46" s="7" t="s">
        <v>31</v>
      </c>
      <c r="B46" s="7" t="s">
        <v>32</v>
      </c>
    </row>
    <row r="47" spans="1:4" x14ac:dyDescent="0.25">
      <c r="A47" s="7" t="s">
        <v>233</v>
      </c>
      <c r="B47" s="7" t="s">
        <v>235</v>
      </c>
      <c r="C47" s="3" t="s">
        <v>363</v>
      </c>
      <c r="D47" s="21"/>
    </row>
    <row r="48" spans="1:4" hidden="1" x14ac:dyDescent="0.25">
      <c r="A48" s="7" t="s">
        <v>90</v>
      </c>
      <c r="B48" s="6" t="s">
        <v>230</v>
      </c>
    </row>
    <row r="49" spans="1:4" x14ac:dyDescent="0.25">
      <c r="A49" s="7" t="s">
        <v>210</v>
      </c>
      <c r="B49" s="7" t="s">
        <v>211</v>
      </c>
      <c r="C49" s="3" t="s">
        <v>364</v>
      </c>
      <c r="D49" s="21"/>
    </row>
    <row r="50" spans="1:4" hidden="1" x14ac:dyDescent="0.25">
      <c r="A50" s="7" t="s">
        <v>24</v>
      </c>
      <c r="B50" s="7" t="s">
        <v>226</v>
      </c>
    </row>
    <row r="51" spans="1:4" hidden="1" x14ac:dyDescent="0.25">
      <c r="A51" s="7" t="s">
        <v>66</v>
      </c>
      <c r="B51" s="7" t="s">
        <v>214</v>
      </c>
    </row>
    <row r="52" spans="1:4" x14ac:dyDescent="0.25">
      <c r="A52" s="7" t="s">
        <v>66</v>
      </c>
      <c r="B52" s="7" t="s">
        <v>126</v>
      </c>
      <c r="C52" s="3" t="s">
        <v>365</v>
      </c>
      <c r="D52" s="21"/>
    </row>
    <row r="53" spans="1:4" hidden="1" x14ac:dyDescent="0.25">
      <c r="A53" s="7" t="s">
        <v>44</v>
      </c>
      <c r="B53" s="7" t="s">
        <v>47</v>
      </c>
    </row>
    <row r="54" spans="1:4" x14ac:dyDescent="0.25">
      <c r="A54" s="7" t="s">
        <v>66</v>
      </c>
      <c r="B54" s="7" t="s">
        <v>271</v>
      </c>
      <c r="C54" s="3" t="s">
        <v>365</v>
      </c>
      <c r="D54" s="21"/>
    </row>
    <row r="55" spans="1:4" hidden="1" x14ac:dyDescent="0.25">
      <c r="A55" s="7" t="s">
        <v>22</v>
      </c>
      <c r="B55" s="7" t="s">
        <v>204</v>
      </c>
    </row>
    <row r="56" spans="1:4" hidden="1" x14ac:dyDescent="0.25">
      <c r="A56" s="7" t="s">
        <v>66</v>
      </c>
      <c r="B56" s="7" t="s">
        <v>138</v>
      </c>
    </row>
    <row r="57" spans="1:4" x14ac:dyDescent="0.25">
      <c r="A57" s="7" t="s">
        <v>72</v>
      </c>
      <c r="B57" s="7" t="s">
        <v>73</v>
      </c>
      <c r="C57" s="3" t="s">
        <v>360</v>
      </c>
      <c r="D57" s="21"/>
    </row>
    <row r="58" spans="1:4" hidden="1" x14ac:dyDescent="0.25">
      <c r="A58" s="7" t="s">
        <v>115</v>
      </c>
      <c r="B58" s="7" t="s">
        <v>165</v>
      </c>
    </row>
    <row r="59" spans="1:4" hidden="1" x14ac:dyDescent="0.25">
      <c r="A59" s="7" t="s">
        <v>24</v>
      </c>
      <c r="B59" s="7" t="s">
        <v>26</v>
      </c>
    </row>
    <row r="60" spans="1:4" hidden="1" x14ac:dyDescent="0.25">
      <c r="A60" s="7" t="s">
        <v>5</v>
      </c>
      <c r="B60" s="7" t="s">
        <v>100</v>
      </c>
    </row>
    <row r="61" spans="1:4" hidden="1" x14ac:dyDescent="0.25">
      <c r="A61" s="7" t="s">
        <v>78</v>
      </c>
      <c r="B61" s="7" t="s">
        <v>262</v>
      </c>
      <c r="C61" s="55"/>
    </row>
    <row r="62" spans="1:4" hidden="1" x14ac:dyDescent="0.25">
      <c r="A62" s="7" t="s">
        <v>22</v>
      </c>
      <c r="B62" s="7" t="s">
        <v>23</v>
      </c>
    </row>
    <row r="63" spans="1:4" hidden="1" x14ac:dyDescent="0.25">
      <c r="A63" s="7" t="s">
        <v>44</v>
      </c>
      <c r="B63" s="6" t="s">
        <v>120</v>
      </c>
      <c r="C63" s="55"/>
    </row>
    <row r="64" spans="1:4" hidden="1" x14ac:dyDescent="0.25">
      <c r="A64" s="7" t="s">
        <v>24</v>
      </c>
      <c r="B64" s="7" t="s">
        <v>25</v>
      </c>
    </row>
    <row r="65" spans="1:4" hidden="1" x14ac:dyDescent="0.25">
      <c r="A65" s="7" t="s">
        <v>24</v>
      </c>
      <c r="B65" s="7" t="s">
        <v>82</v>
      </c>
    </row>
    <row r="66" spans="1:4" x14ac:dyDescent="0.25">
      <c r="A66" s="7" t="s">
        <v>54</v>
      </c>
      <c r="B66" s="7" t="s">
        <v>92</v>
      </c>
      <c r="C66" s="3" t="s">
        <v>366</v>
      </c>
      <c r="D66" s="21"/>
    </row>
    <row r="67" spans="1:4" hidden="1" x14ac:dyDescent="0.25">
      <c r="A67" s="7" t="s">
        <v>8</v>
      </c>
      <c r="B67" s="7" t="s">
        <v>260</v>
      </c>
    </row>
    <row r="68" spans="1:4" hidden="1" x14ac:dyDescent="0.25">
      <c r="A68" s="7" t="s">
        <v>24</v>
      </c>
      <c r="B68" s="7" t="s">
        <v>28</v>
      </c>
    </row>
    <row r="69" spans="1:4" hidden="1" x14ac:dyDescent="0.25">
      <c r="A69" s="7" t="s">
        <v>56</v>
      </c>
      <c r="B69" s="7" t="s">
        <v>93</v>
      </c>
    </row>
    <row r="70" spans="1:4" hidden="1" x14ac:dyDescent="0.25">
      <c r="A70" s="7" t="s">
        <v>44</v>
      </c>
      <c r="B70" s="7" t="s">
        <v>49</v>
      </c>
    </row>
    <row r="71" spans="1:4" hidden="1" x14ac:dyDescent="0.25">
      <c r="A71" s="7" t="s">
        <v>44</v>
      </c>
      <c r="B71" s="7" t="s">
        <v>50</v>
      </c>
    </row>
    <row r="72" spans="1:4" hidden="1" x14ac:dyDescent="0.25">
      <c r="A72" s="7" t="s">
        <v>44</v>
      </c>
      <c r="B72" s="7" t="s">
        <v>209</v>
      </c>
    </row>
    <row r="73" spans="1:4" x14ac:dyDescent="0.25">
      <c r="A73" s="7" t="s">
        <v>52</v>
      </c>
      <c r="B73" s="7" t="s">
        <v>266</v>
      </c>
      <c r="C73" s="3" t="s">
        <v>367</v>
      </c>
      <c r="D73" s="21"/>
    </row>
    <row r="74" spans="1:4" hidden="1" x14ac:dyDescent="0.25">
      <c r="A74" s="7" t="s">
        <v>54</v>
      </c>
      <c r="B74" s="7" t="s">
        <v>55</v>
      </c>
    </row>
    <row r="75" spans="1:4" hidden="1" x14ac:dyDescent="0.25">
      <c r="A75" s="7" t="s">
        <v>8</v>
      </c>
      <c r="B75" s="7" t="s">
        <v>359</v>
      </c>
    </row>
    <row r="76" spans="1:4" hidden="1" x14ac:dyDescent="0.25">
      <c r="A76" s="7" t="s">
        <v>8</v>
      </c>
      <c r="B76" s="7" t="s">
        <v>182</v>
      </c>
    </row>
    <row r="77" spans="1:4" x14ac:dyDescent="0.25">
      <c r="A77" s="7" t="s">
        <v>66</v>
      </c>
      <c r="B77" s="7" t="s">
        <v>164</v>
      </c>
      <c r="C77" s="3" t="s">
        <v>368</v>
      </c>
      <c r="D77" s="21"/>
    </row>
    <row r="78" spans="1:4" hidden="1" x14ac:dyDescent="0.25">
      <c r="A78" s="7" t="s">
        <v>66</v>
      </c>
      <c r="B78" s="7" t="s">
        <v>70</v>
      </c>
    </row>
    <row r="79" spans="1:4" x14ac:dyDescent="0.25">
      <c r="A79" s="7" t="s">
        <v>54</v>
      </c>
      <c r="B79" s="7" t="s">
        <v>268</v>
      </c>
      <c r="C79" s="3" t="s">
        <v>369</v>
      </c>
      <c r="D79" s="21"/>
    </row>
    <row r="80" spans="1:4" x14ac:dyDescent="0.25">
      <c r="A80" s="13" t="s">
        <v>61</v>
      </c>
      <c r="B80" s="13" t="s">
        <v>150</v>
      </c>
      <c r="C80" s="4" t="s">
        <v>360</v>
      </c>
      <c r="D80" s="21" t="e">
        <f t="shared" ref="D80:D81" si="0">MATCH(B80,N:N,0)</f>
        <v>#N/A</v>
      </c>
    </row>
    <row r="81" spans="1:14" x14ac:dyDescent="0.25">
      <c r="A81" s="13" t="s">
        <v>66</v>
      </c>
      <c r="B81" s="13" t="s">
        <v>161</v>
      </c>
      <c r="C81" s="4" t="s">
        <v>370</v>
      </c>
      <c r="D81" s="21" t="e">
        <f t="shared" si="0"/>
        <v>#N/A</v>
      </c>
    </row>
    <row r="82" spans="1:14" hidden="1" x14ac:dyDescent="0.25">
      <c r="A82" s="7" t="s">
        <v>61</v>
      </c>
      <c r="B82" s="7" t="s">
        <v>62</v>
      </c>
    </row>
    <row r="83" spans="1:14" hidden="1" x14ac:dyDescent="0.25">
      <c r="A83" s="7" t="s">
        <v>5</v>
      </c>
      <c r="B83" s="7" t="s">
        <v>6</v>
      </c>
    </row>
    <row r="84" spans="1:14" hidden="1" x14ac:dyDescent="0.25">
      <c r="A84" s="7" t="s">
        <v>10</v>
      </c>
      <c r="B84" s="7" t="s">
        <v>19</v>
      </c>
    </row>
    <row r="85" spans="1:14" x14ac:dyDescent="0.25">
      <c r="A85" s="7" t="s">
        <v>24</v>
      </c>
      <c r="B85" s="7" t="s">
        <v>105</v>
      </c>
      <c r="C85" s="3" t="s">
        <v>371</v>
      </c>
      <c r="D85" s="21"/>
    </row>
    <row r="86" spans="1:14" x14ac:dyDescent="0.25">
      <c r="A86" s="7" t="s">
        <v>24</v>
      </c>
      <c r="B86" s="7" t="s">
        <v>27</v>
      </c>
      <c r="C86" s="3" t="s">
        <v>371</v>
      </c>
      <c r="D86" s="21"/>
    </row>
    <row r="87" spans="1:14" x14ac:dyDescent="0.25">
      <c r="D87" s="21"/>
    </row>
    <row r="90" spans="1:14" x14ac:dyDescent="0.25">
      <c r="J90" s="7"/>
      <c r="K90" s="7"/>
      <c r="M90" s="3" t="s">
        <v>72</v>
      </c>
      <c r="N90" s="21" t="s">
        <v>73</v>
      </c>
    </row>
    <row r="91" spans="1:14" x14ac:dyDescent="0.25">
      <c r="J91" s="7"/>
      <c r="K91" s="7"/>
      <c r="M91" s="7" t="s">
        <v>8</v>
      </c>
      <c r="N91" s="9" t="s">
        <v>118</v>
      </c>
    </row>
    <row r="92" spans="1:14" x14ac:dyDescent="0.25">
      <c r="J92" s="7"/>
      <c r="K92" s="7"/>
      <c r="M92" s="9" t="s">
        <v>13</v>
      </c>
      <c r="N92" s="9" t="s">
        <v>16</v>
      </c>
    </row>
    <row r="93" spans="1:14" x14ac:dyDescent="0.25">
      <c r="J93" s="7"/>
      <c r="K93" s="7"/>
      <c r="M93" s="7" t="s">
        <v>24</v>
      </c>
      <c r="N93" s="9" t="s">
        <v>105</v>
      </c>
    </row>
    <row r="94" spans="1:14" x14ac:dyDescent="0.25">
      <c r="J94" s="7"/>
      <c r="K94" s="7"/>
      <c r="M94" s="7" t="s">
        <v>24</v>
      </c>
      <c r="N94" s="9" t="s">
        <v>27</v>
      </c>
    </row>
    <row r="95" spans="1:14" x14ac:dyDescent="0.25">
      <c r="J95" s="7"/>
      <c r="K95" s="7"/>
      <c r="M95" s="7" t="s">
        <v>233</v>
      </c>
      <c r="N95" s="9" t="s">
        <v>235</v>
      </c>
    </row>
    <row r="96" spans="1:14" x14ac:dyDescent="0.25">
      <c r="J96" s="7"/>
      <c r="K96" s="7"/>
      <c r="M96" s="3" t="s">
        <v>39</v>
      </c>
      <c r="N96" s="21" t="s">
        <v>114</v>
      </c>
    </row>
    <row r="97" spans="10:14" x14ac:dyDescent="0.25">
      <c r="J97" s="7"/>
      <c r="K97" s="7"/>
      <c r="M97" s="21" t="s">
        <v>210</v>
      </c>
      <c r="N97" s="21" t="s">
        <v>211</v>
      </c>
    </row>
    <row r="98" spans="10:14" x14ac:dyDescent="0.25">
      <c r="J98" s="7"/>
      <c r="K98" s="7"/>
      <c r="M98" s="7" t="s">
        <v>52</v>
      </c>
      <c r="N98" s="9" t="s">
        <v>266</v>
      </c>
    </row>
    <row r="99" spans="10:14" x14ac:dyDescent="0.25">
      <c r="J99" s="7"/>
      <c r="K99" s="7"/>
      <c r="M99" s="7" t="s">
        <v>54</v>
      </c>
      <c r="N99" s="9" t="s">
        <v>92</v>
      </c>
    </row>
    <row r="100" spans="10:14" x14ac:dyDescent="0.25">
      <c r="J100" s="7"/>
      <c r="K100" s="7"/>
      <c r="M100" s="7" t="s">
        <v>54</v>
      </c>
      <c r="N100" s="9" t="s">
        <v>268</v>
      </c>
    </row>
    <row r="101" spans="10:14" x14ac:dyDescent="0.25">
      <c r="J101" s="7"/>
      <c r="K101" s="7"/>
      <c r="M101" s="7" t="s">
        <v>56</v>
      </c>
      <c r="N101" s="9" t="s">
        <v>58</v>
      </c>
    </row>
    <row r="102" spans="10:14" x14ac:dyDescent="0.25">
      <c r="J102" s="7"/>
      <c r="K102" s="7"/>
      <c r="M102" s="7" t="s">
        <v>66</v>
      </c>
      <c r="N102" s="9" t="s">
        <v>164</v>
      </c>
    </row>
    <row r="103" spans="10:14" x14ac:dyDescent="0.25">
      <c r="J103" s="7"/>
      <c r="K103" s="7"/>
      <c r="M103" s="7" t="s">
        <v>66</v>
      </c>
      <c r="N103" s="9" t="s">
        <v>126</v>
      </c>
    </row>
    <row r="104" spans="10:14" x14ac:dyDescent="0.25">
      <c r="J104" s="7"/>
      <c r="K104" s="7"/>
      <c r="M104" s="7" t="s">
        <v>66</v>
      </c>
      <c r="N104" s="9" t="s">
        <v>271</v>
      </c>
    </row>
    <row r="105" spans="10:14" x14ac:dyDescent="0.25">
      <c r="J105" s="7"/>
      <c r="K105" s="6"/>
      <c r="M105" s="7" t="s">
        <v>66</v>
      </c>
      <c r="N105" s="9" t="s">
        <v>157</v>
      </c>
    </row>
    <row r="106" spans="10:14" x14ac:dyDescent="0.25">
      <c r="J106" s="7"/>
      <c r="K106" s="9"/>
      <c r="M106" s="21" t="s">
        <v>66</v>
      </c>
      <c r="N106" s="21" t="s">
        <v>213</v>
      </c>
    </row>
    <row r="107" spans="10:14" x14ac:dyDescent="0.25">
      <c r="J107" s="7"/>
      <c r="K107" s="7"/>
    </row>
    <row r="108" spans="10:14" x14ac:dyDescent="0.25">
      <c r="J108" s="7"/>
      <c r="K108" s="7"/>
    </row>
    <row r="109" spans="10:14" x14ac:dyDescent="0.25">
      <c r="J109" s="7"/>
      <c r="K109" s="7"/>
    </row>
    <row r="110" spans="10:14" x14ac:dyDescent="0.25">
      <c r="J110" s="7"/>
      <c r="K110" s="7"/>
    </row>
    <row r="111" spans="10:14" x14ac:dyDescent="0.25">
      <c r="J111" s="7"/>
      <c r="K111" s="7"/>
    </row>
    <row r="112" spans="10:14" x14ac:dyDescent="0.25">
      <c r="J112" s="9"/>
      <c r="K112" s="9"/>
    </row>
    <row r="113" spans="10:11" x14ac:dyDescent="0.25">
      <c r="J113" s="9"/>
      <c r="K113" s="9"/>
    </row>
    <row r="114" spans="10:11" x14ac:dyDescent="0.25">
      <c r="J114" s="9"/>
      <c r="K114" s="9"/>
    </row>
    <row r="115" spans="10:11" x14ac:dyDescent="0.25">
      <c r="J115" s="9"/>
      <c r="K115" s="9"/>
    </row>
    <row r="116" spans="10:11" x14ac:dyDescent="0.25">
      <c r="J116" s="9"/>
      <c r="K116" s="9"/>
    </row>
  </sheetData>
  <autoFilter ref="A1:C86" xr:uid="{00000000-0009-0000-0000-00000C000000}">
    <filterColumn colId="2">
      <customFilters>
        <customFilter operator="notEqual" val=" "/>
      </customFilters>
    </filterColumn>
  </autoFilter>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14</vt:i4>
      </vt:variant>
    </vt:vector>
  </HeadingPairs>
  <TitlesOfParts>
    <vt:vector size="14" baseType="lpstr">
      <vt:lpstr>היתרי הריסה מול בנייה</vt:lpstr>
      <vt:lpstr>בקשות למידע פתוחות</vt:lpstr>
      <vt:lpstr>בקשות להיתר פתוחות</vt:lpstr>
      <vt:lpstr>היתרים פינוי בינוי</vt:lpstr>
      <vt:lpstr>פיבוטים למצגת</vt:lpstr>
      <vt:lpstr>היתרים 2015-2021</vt:lpstr>
      <vt:lpstr>גיליון2</vt:lpstr>
      <vt:lpstr>גיליון1</vt:lpstr>
      <vt:lpstr>בדיקת ישובים</vt:lpstr>
      <vt:lpstr>פיש ומור</vt:lpstr>
      <vt:lpstr>בדיקה</vt:lpstr>
      <vt:lpstr>פיבוט בדיקת יח"ד קיים</vt:lpstr>
      <vt:lpstr>בדיקה יח"ד קיים</vt:lpstr>
      <vt:lpstr>סימני שאלה</vt:lpstr>
    </vt:vector>
  </TitlesOfParts>
  <Company>Ministry Of Construction And Housing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ענבל שורקי</dc:creator>
  <cp:lastModifiedBy>EranAv</cp:lastModifiedBy>
  <dcterms:created xsi:type="dcterms:W3CDTF">2020-06-03T06:08:05Z</dcterms:created>
  <dcterms:modified xsi:type="dcterms:W3CDTF">2022-09-19T08:03:41Z</dcterms:modified>
</cp:coreProperties>
</file>